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1600" windowHeight="10491" tabRatio="669"/>
  </bookViews>
  <sheets>
    <sheet name="成本与总价" sheetId="1" r:id="rId1"/>
    <sheet name="利润与分析" sheetId="2" r:id="rId2"/>
    <sheet name="销售员" sheetId="3" r:id="rId3"/>
  </sheets>
  <definedNames>
    <definedName name="_xlnm._FilterDatabase" localSheetId="0" hidden="1">成本与总价!$A$1:$AT$1513</definedName>
    <definedName name="_xlnm._FilterDatabase" localSheetId="1" hidden="1">利润与分析!$A$1:$N$7677</definedName>
    <definedName name="_GoBack" localSheetId="1">利润与分析!#REF!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<sst xmlns="http://schemas.openxmlformats.org/spreadsheetml/2006/main" count="120568" uniqueCount="11498">
  <si>
    <t>大区</t>
  </si>
  <si>
    <t>区域</t>
  </si>
  <si>
    <t>省份</t>
  </si>
  <si>
    <t>合同编号</t>
  </si>
  <si>
    <t>销售员姓名</t>
  </si>
  <si>
    <t>项目名称</t>
  </si>
  <si>
    <t>客户名称</t>
  </si>
  <si>
    <t>项目编号</t>
  </si>
  <si>
    <t>厂商PO号</t>
  </si>
  <si>
    <t>分析成本</t>
  </si>
  <si>
    <t>项目税率：</t>
  </si>
  <si>
    <t>合同金额</t>
  </si>
  <si>
    <t>毛利率</t>
  </si>
  <si>
    <t>激励金额</t>
  </si>
  <si>
    <t>备注</t>
  </si>
  <si>
    <t>产品类型</t>
  </si>
  <si>
    <t>合同类型</t>
  </si>
  <si>
    <t>是否特殊商务</t>
  </si>
  <si>
    <t>是否SDT</t>
  </si>
  <si>
    <t>SDT账期</t>
  </si>
  <si>
    <t>SDT吐点</t>
  </si>
  <si>
    <t>实际账期</t>
  </si>
  <si>
    <t>实际吐点</t>
  </si>
  <si>
    <t>审核时间</t>
  </si>
  <si>
    <t>付款方式</t>
  </si>
  <si>
    <t>特殊商务原因</t>
  </si>
  <si>
    <t>审核人</t>
  </si>
  <si>
    <t>驳回原因</t>
  </si>
  <si>
    <t>审批次数</t>
  </si>
  <si>
    <t>系统</t>
  </si>
  <si>
    <t>付款占比1</t>
  </si>
  <si>
    <t>账期1</t>
  </si>
  <si>
    <t>付款占比2</t>
  </si>
  <si>
    <t>账期2</t>
  </si>
  <si>
    <t>付款占比3</t>
  </si>
  <si>
    <t>账期3</t>
  </si>
  <si>
    <t>付款占比４</t>
  </si>
  <si>
    <t>账期４</t>
  </si>
  <si>
    <t>付款占比５</t>
  </si>
  <si>
    <t>账期５</t>
  </si>
  <si>
    <t>标准毛利率</t>
  </si>
  <si>
    <r>
      <rPr>
        <b/>
        <sz val="10"/>
        <color rgb="FF000000"/>
        <rFont val="微软雅黑"/>
        <charset val="134"/>
      </rPr>
      <t xml:space="preserve">毛利核对
</t>
    </r>
    <r>
      <rPr>
        <b/>
        <sz val="10"/>
        <color rgb="FFC00000"/>
        <rFont val="微软雅黑"/>
        <charset val="134"/>
      </rPr>
      <t>（数据小于-2大于2数据错误需核查）</t>
    </r>
  </si>
  <si>
    <t xml:space="preserve">项目情况
</t>
  </si>
  <si>
    <t>特殊商务实际账期</t>
  </si>
  <si>
    <r>
      <rPr>
        <b/>
        <sz val="10"/>
        <color rgb="FF000000"/>
        <rFont val="微软雅黑"/>
        <charset val="134"/>
      </rPr>
      <t xml:space="preserve">账期较对
</t>
    </r>
    <r>
      <rPr>
        <b/>
        <sz val="10"/>
        <color rgb="FFC00000"/>
        <rFont val="微软雅黑"/>
        <charset val="134"/>
      </rPr>
      <t>（v列-AR列，不为0时，筛选账期2为空值数据，检查V列数值）</t>
    </r>
  </si>
  <si>
    <r>
      <rPr>
        <b/>
        <sz val="10"/>
        <color indexed="8"/>
        <rFont val="微软雅黑"/>
        <charset val="134"/>
      </rPr>
      <t xml:space="preserve">付款占比校对
</t>
    </r>
    <r>
      <rPr>
        <b/>
        <sz val="10"/>
        <color rgb="FFC00000"/>
        <rFont val="微软雅黑"/>
        <charset val="134"/>
      </rPr>
      <t>（不为100%数据有误）</t>
    </r>
  </si>
  <si>
    <t>北区</t>
  </si>
  <si>
    <t>新甘青</t>
  </si>
  <si>
    <t>甘肃</t>
  </si>
  <si>
    <t>787533</t>
  </si>
  <si>
    <t>张文锏</t>
  </si>
  <si>
    <t>漳县人民医院机信息化升级项目</t>
  </si>
  <si>
    <t>甘肃瑞杰鑫通电子科技有限公司</t>
  </si>
  <si>
    <t>XA2024090013</t>
  </si>
  <si>
    <t>1Y05222408170R</t>
  </si>
  <si>
    <t>13%</t>
  </si>
  <si>
    <r>
      <rPr>
        <sz val="10"/>
        <color theme="1"/>
        <rFont val="Arial"/>
        <charset val="134"/>
      </rPr>
      <t xml:space="preserve">	</t>
    </r>
    <r>
      <rPr>
        <sz val="10"/>
        <color theme="1"/>
        <rFont val="微软雅黑"/>
        <charset val="134"/>
      </rPr>
      <t>系统账期:5%0，95%115   特殊商务报备 付款方式:期票  实际毛利3.0% 标准毛利3.0% 审批通过！</t>
    </r>
  </si>
  <si>
    <t>数字能源</t>
  </si>
  <si>
    <t>标准合同</t>
  </si>
  <si>
    <t>是</t>
  </si>
  <si>
    <t>2025-01-09 16:32:51</t>
  </si>
  <si>
    <t>期票</t>
  </si>
  <si>
    <t>项目回款周期长</t>
  </si>
  <si>
    <t>陈娜</t>
  </si>
  <si>
    <t>项目名称有误  特殊商务报备截图无</t>
  </si>
  <si>
    <t>5%0，95%115</t>
  </si>
  <si>
    <t>5%</t>
  </si>
  <si>
    <t>0</t>
  </si>
  <si>
    <t>95%</t>
  </si>
  <si>
    <t>南区</t>
  </si>
  <si>
    <t>福建</t>
  </si>
  <si>
    <t>808841</t>
  </si>
  <si>
    <t>陈德铭</t>
  </si>
  <si>
    <t>优云骨干网项目扩容</t>
  </si>
  <si>
    <t>福建中湃科技有限公司</t>
  </si>
  <si>
    <t>FZ2024120169</t>
  </si>
  <si>
    <t>1Y01012502160D</t>
  </si>
  <si>
    <r>
      <rPr>
        <sz val="10"/>
        <color theme="1"/>
        <rFont val="Arial"/>
        <charset val="134"/>
      </rPr>
      <t xml:space="preserve">	</t>
    </r>
    <r>
      <rPr>
        <sz val="10"/>
        <color theme="1"/>
        <rFont val="微软雅黑"/>
        <charset val="134"/>
      </rPr>
      <t xml:space="preserve">付款方式:现结 系统账期:0 激励0 特殊商务报备 实际毛利-2.69% 标准毛利4.5% </t>
    </r>
  </si>
  <si>
    <t>数通及网络安全</t>
  </si>
  <si>
    <t>变更协议</t>
  </si>
  <si>
    <t>2025-02-08 11:16:08</t>
  </si>
  <si>
    <t>现结</t>
  </si>
  <si>
    <t>代表处要求吐3个点给补分销缺口（上次产品部的领导来福建一起谈的）。二代为福建中湃，预付30%，余款发货前付款吐4个点，总共整个得吐7个点（付款前付30%，余款发货前付清，项目不压库，货到即发）</t>
  </si>
  <si>
    <t>俞姗姗</t>
  </si>
  <si>
    <t>特殊商务报备无此单 请重新报备</t>
  </si>
  <si>
    <t>广深</t>
  </si>
  <si>
    <t>广东</t>
  </si>
  <si>
    <t>810943</t>
  </si>
  <si>
    <t>刘竞</t>
  </si>
  <si>
    <t>广东省中医院南沙院区视频会议增补</t>
  </si>
  <si>
    <t>广州宏同信息技术有限公司</t>
  </si>
  <si>
    <t>GZ2024120887</t>
  </si>
  <si>
    <t>1Y01062412610X</t>
  </si>
  <si>
    <t>特殊商务报备 付款方式:期票 激励0 系统账期:180 实际毛利4.34% 标准毛利4.34% 审批通过！</t>
  </si>
  <si>
    <t>企业云通信</t>
  </si>
  <si>
    <t>2025-01-06 09:30:50</t>
  </si>
  <si>
    <t>中标公告：https://www.gzggzy.cn/xmxqwinfo/index.jhtml?id=2225002
项目在去年1月份已中标，项目总金额为1.7个亿，整个项目包含了多个大楼基建装修等，代理商和总包的合同正在签订中，配置已确认，不存在退换货风险，因为整体项目比较大，目前现场还不满足华为屏幕的入场，要货节奏在三月底左右，因此为了配合厂家冲刺，设备需要先压在总代仓库三个月，交付完之后，二代预计在六月份能收到总包的款，特此，申请180天商务申请，烦请领导审批，谢谢</t>
  </si>
  <si>
    <t>张澜馨</t>
  </si>
  <si>
    <t>180</t>
  </si>
  <si>
    <t>811392</t>
  </si>
  <si>
    <t>邝孝峰</t>
  </si>
  <si>
    <t>海天工业交换机及授权采购-零散</t>
  </si>
  <si>
    <t>GZ2024110540</t>
  </si>
  <si>
    <t>1Y01072411040D</t>
  </si>
  <si>
    <t>付款方式:现结 激励0 系统账期:5 实际毛利2.55% 标准毛利4.5% 审批通过！</t>
  </si>
  <si>
    <t>2025-01-03 17:19:21</t>
  </si>
  <si>
    <t>否</t>
  </si>
  <si>
    <t>5</t>
  </si>
  <si>
    <t>行业业务</t>
  </si>
  <si>
    <t>泛政府</t>
  </si>
  <si>
    <t>811468</t>
  </si>
  <si>
    <t>田炳南</t>
  </si>
  <si>
    <t>24年508设备采购-第三批重提</t>
  </si>
  <si>
    <t>北京铂科科技有限公司</t>
  </si>
  <si>
    <t>BJ2024122667</t>
  </si>
  <si>
    <t>1Y01112412300G</t>
  </si>
  <si>
    <t>付款方式:期票 系统账期:60 激励0 实际毛利4.5% 标准毛利4.5% 审批通过！</t>
  </si>
  <si>
    <t>2025-01-23 14:59:45</t>
  </si>
  <si>
    <t>60</t>
  </si>
  <si>
    <t>京津冀</t>
  </si>
  <si>
    <t>北京</t>
  </si>
  <si>
    <t>815486</t>
  </si>
  <si>
    <t>杨晓宇</t>
  </si>
  <si>
    <t>【sma-弱电】科研实验室会议系统采购项目PRO20241220100543</t>
  </si>
  <si>
    <t>北京恒皓科技有限公司</t>
  </si>
  <si>
    <t>BJ2024122948</t>
  </si>
  <si>
    <t>1Y01112412500Q</t>
  </si>
  <si>
    <r>
      <rPr>
        <sz val="10"/>
        <color theme="1"/>
        <rFont val="Arial"/>
        <charset val="134"/>
      </rPr>
      <t xml:space="preserve">	</t>
    </r>
    <r>
      <rPr>
        <sz val="10"/>
        <color theme="1"/>
        <rFont val="微软雅黑"/>
        <charset val="134"/>
      </rPr>
      <t>系统账期:0 付款方式:现结 激励90411.0 实际毛利2.55% 标准毛利4.5%</t>
    </r>
  </si>
  <si>
    <t>2025-01-06 17:25:27</t>
  </si>
  <si>
    <t>苏皖</t>
  </si>
  <si>
    <t>安徽</t>
  </si>
  <si>
    <t>816129</t>
  </si>
  <si>
    <t>朱琳</t>
  </si>
  <si>
    <t>安徽佳通新建工厂项目-终端安全EDR重提</t>
  </si>
  <si>
    <t>合肥城市云数据中心股份有限公司</t>
  </si>
  <si>
    <t>HF2024120015</t>
  </si>
  <si>
    <t>1Y01022412390V</t>
  </si>
  <si>
    <t>特殊商务报备 付款方式:期票 系统账期:120 实际毛利4.51% 标准毛利4.51% 审批通过！</t>
  </si>
  <si>
    <t>2025-01-02 13:00:04</t>
  </si>
  <si>
    <t>合肥城市云股份有限公司为我司框架渠道,详见附件。</t>
  </si>
  <si>
    <t>杨誉涵</t>
  </si>
  <si>
    <t>120</t>
  </si>
  <si>
    <t>816357</t>
  </si>
  <si>
    <t>卢毅娜</t>
  </si>
  <si>
    <t>集美市政集团新办公楼网络增补</t>
  </si>
  <si>
    <t>厦门锦融信息科技有限公司</t>
  </si>
  <si>
    <t>FZ2024120266</t>
  </si>
  <si>
    <t>1Y01092412510Q</t>
  </si>
  <si>
    <t>激励0 付款方式:电汇 系统账期:60  实际毛利4.5% 标准毛利4.5% 审批通过！</t>
  </si>
  <si>
    <t>2025-01-07 10:43:42</t>
  </si>
  <si>
    <t>电汇</t>
  </si>
  <si>
    <t>付款方式有误</t>
  </si>
  <si>
    <t>816677</t>
  </si>
  <si>
    <t>葛力宾</t>
  </si>
  <si>
    <t>广州局2022年通信设备类物资框架（含新增）</t>
  </si>
  <si>
    <t>广东悦学科技有限公司</t>
  </si>
  <si>
    <t>GZ2024040848</t>
  </si>
  <si>
    <t>1Y04342312990B</t>
  </si>
  <si>
    <t>系统账期:105 激励0 特殊商务报备 付款方式:期票  实际毛利4.55% 标准毛利4.55% 审批通过！</t>
  </si>
  <si>
    <t>增补协议</t>
  </si>
  <si>
    <t>2025-01-02 11:16:03</t>
  </si>
  <si>
    <t>广州悦学中标广州供电局2024至2026年第三批通信类设备框架（1200W），供应链：华为-神码-悦学-中软-广州局，此项目为多批次小金额陆续下单，每单金额一般不超过10W，不压库。
申请统一付款方式为：
卖方发货前，买方交付给卖方一张自买方收货之日起105天的支票用于支付合同货款（以款到卖方帐户为准），支票金额：￥/元。在买方向卖方支付合同约定支票前，卖方有权拒绝发货并不承担逾期交货的违约责任；同时买方保证在自买方收货之日起105日内该票据能够足额兑付。如未能兑付或未能足额兑付，买方应于应付款当日向卖方及时履行付款义务，同时，卖方有权按照本合同追究买方的违约责任。</t>
  </si>
  <si>
    <t>105</t>
  </si>
  <si>
    <t>晋蒙宁</t>
  </si>
  <si>
    <t>山西</t>
  </si>
  <si>
    <t>816746</t>
  </si>
  <si>
    <t>郝春光</t>
  </si>
  <si>
    <t>古交平定窑网管系统新建</t>
  </si>
  <si>
    <t>山西比特未来信息技术有限公司</t>
  </si>
  <si>
    <t>BJ2024123575</t>
  </si>
  <si>
    <t>1Y01112412870K</t>
  </si>
  <si>
    <t xml:space="preserve">付款方式:现结 实际毛利2.55% 标准毛利4.5% </t>
  </si>
  <si>
    <t>2025-01-02 11:42:49</t>
  </si>
  <si>
    <t>顾雪静</t>
  </si>
  <si>
    <t>816748</t>
  </si>
  <si>
    <t>古交白家沟网管系统新建</t>
  </si>
  <si>
    <t>BJ2024123576</t>
  </si>
  <si>
    <t>1Y01132412200N</t>
  </si>
  <si>
    <t xml:space="preserve"> 付款方式:现结 实际毛利2.55% 标准毛利4.5%</t>
  </si>
  <si>
    <t>2025-01-02 12:02:08</t>
  </si>
  <si>
    <t>供应链有误</t>
  </si>
  <si>
    <t>陕豫鲁</t>
  </si>
  <si>
    <t>山东</t>
  </si>
  <si>
    <t>816759</t>
  </si>
  <si>
    <t>丁攀</t>
  </si>
  <si>
    <t>威海杜涝线地下管廊无线覆盖试点</t>
  </si>
  <si>
    <t>青岛高科通信股份有限公司</t>
  </si>
  <si>
    <t>JN2025010002</t>
  </si>
  <si>
    <t>1Y01112412330B</t>
  </si>
  <si>
    <r>
      <rPr>
        <sz val="10"/>
        <color theme="1"/>
        <rFont val="Arial"/>
        <charset val="134"/>
      </rPr>
      <t xml:space="preserve">	</t>
    </r>
    <r>
      <rPr>
        <sz val="10"/>
        <color theme="1"/>
        <rFont val="微软雅黑"/>
        <charset val="134"/>
      </rPr>
      <t>系统账期:60 0付款方式:电汇实际毛利4.5% 标准毛利4.5%</t>
    </r>
  </si>
  <si>
    <t>2025-01-02 11:45:20</t>
  </si>
  <si>
    <t>河北</t>
  </si>
  <si>
    <t>816760</t>
  </si>
  <si>
    <t>杨行</t>
  </si>
  <si>
    <t>网络设备采购项目</t>
  </si>
  <si>
    <t>河北百纳信息技术有限公司</t>
  </si>
  <si>
    <t>BJ2024123871</t>
  </si>
  <si>
    <t>1Y01132412190K</t>
  </si>
  <si>
    <t>付款方式:现结 实际毛利2.54% 标准毛利4.5%</t>
  </si>
  <si>
    <t>2025-01-02 11:44:11</t>
  </si>
  <si>
    <t>沪浙</t>
  </si>
  <si>
    <t>上海</t>
  </si>
  <si>
    <t>816776</t>
  </si>
  <si>
    <t>王昆仑</t>
  </si>
  <si>
    <t>中银国际证券分支机构网络设备框架采购PRO20240929100278·</t>
  </si>
  <si>
    <t>上海鹏生科技有限公司</t>
  </si>
  <si>
    <t>SH2024121265</t>
  </si>
  <si>
    <t>1Y01082412040E</t>
  </si>
  <si>
    <t>系统账期:120 特殊商务报备 付款方式:电汇 实际毛利3.51% 标准毛利4.5% 审批通过！</t>
  </si>
  <si>
    <t>2025-01-02 12:09:55</t>
  </si>
  <si>
    <r>
      <rPr>
        <sz val="10"/>
        <color theme="1"/>
        <rFont val="微软雅黑"/>
        <charset val="134"/>
      </rPr>
      <t>甲方：合肥神州数码有限公司
乙方：上海鹏生科技有限公司 
    经双方协商，就2024年度乙方销售甲方提供的华为指定产品线（如下文定义）的业绩及相应奖励达成如下协议。
第一条</t>
    </r>
    <r>
      <rPr>
        <sz val="10"/>
        <color theme="1"/>
        <rFont val="Arial"/>
        <charset val="134"/>
      </rPr>
      <t xml:space="preserve">	</t>
    </r>
    <r>
      <rPr>
        <sz val="10"/>
        <color theme="1"/>
        <rFont val="微软雅黑"/>
        <charset val="134"/>
      </rPr>
      <t>乙方承诺在2024年1月1日至2024年 12月31日止（以下称“2024年度”），乙方在甲方向乙方提供的华为品牌指定产品线目标销售业绩（如下文定义）达到台阶2000万人民币以上。
第二条</t>
    </r>
    <r>
      <rPr>
        <sz val="10"/>
        <color theme="1"/>
        <rFont val="Arial"/>
        <charset val="134"/>
      </rPr>
      <t xml:space="preserve">	</t>
    </r>
    <r>
      <rPr>
        <sz val="10"/>
        <color theme="1"/>
        <rFont val="微软雅黑"/>
        <charset val="134"/>
      </rPr>
      <t>截至2024年12月31日。
1、乙方的2024年度实际销售业绩达到第一条规定的金额人民币2000万以上（包括2000万），并且所有业绩符合本协议条款约定的前提下，甲方将向乙方提供A+B框架政策：A.年度返点政策：额外以合同金额折扣返还的形式在下一年度的销售合同内给予乙方该销售业绩中非NA订单的业绩0.5%做为奖励。每一次返还金额按照每一单合同归属管辖的税务要求比例执行。
2、乙方的2024年度实际销售业绩中非NA订单给1个点的前返。
3、B.年度协议账期政策: 自华为每次发货之日起 120日内付清当批次款项，支付金额等于当批次货物的合计总金额。若乙方未按期回款，则甲方有权要求乙方支付罚息，罚息以超期金额每月1%计算，罚息以电汇形式缴纳或直接从年度返点中扣除。
第三条</t>
    </r>
    <r>
      <rPr>
        <sz val="10"/>
        <color theme="1"/>
        <rFont val="Arial"/>
        <charset val="134"/>
      </rPr>
      <t xml:space="preserve">	</t>
    </r>
    <r>
      <rPr>
        <sz val="10"/>
        <color theme="1"/>
        <rFont val="微软雅黑"/>
        <charset val="134"/>
      </rPr>
      <t xml:space="preserve">协议有关定义及说明如下：
1、实际销售业绩以双方签约合同金额的销售数据为准，每季度双方可核对一次并备案留存，核对时乙方对销售数据有异议的，双方商议确认后甲方应及时修正；
2、此协议中涉及的奖励金额全部以最终回款我司后进行折让，未回款部分等到回款后再进行折让。
3、关于到货账期起算日期的说明：如华为端项目遇到分批发货，则以第一批次到货的货物时间起算账期；如遇到华为冲刺，货物到达我司库房也算为到货，同时起算账期。
4、协议期间乙方应保证能有效持有华为厂商合格的认证代理商以上身份；
5、“华为品牌指定产品线业绩”：指数通、安全、传输、接入、存储、智能协作、机器视觉、数字能源；注：NA客户下单计入年度框架业绩不计返点，总代端不计返点的产品业绩不计入年度框架返点（非授权产品不算后返和业绩）。
6、目标销售业绩的计算补充说明：目标销售业绩是指我司在华为侧最终体现形成的最终业绩。如2024年底出现华为已经下单到我司，但是未在2024年底我司完成付款提货的部分（不冲刺项目），不计入2024年整体完成数字。
7、特殊订单：如后续单独沟通的特殊项目，商务账期采用一单一议的方式谈定。此部分项目金额计入全年销售业绩，但不计入后返金额。 
8、所有销售业绩应为实际提货的业绩，其他非实际提货的情形均不在计算之列，提货截止时间为2024年12月31日前；
9、如乙方是华为某产品线一代，乙方以一代身份同甲方所签署的合同金额不计算业绩；
10、关于本协议中的销售业绩以另行签订的销售合同的金额为基础依据，奖励金额计算按照合肥神州数码有限公司华为本部核实确定的销售数据为准。,
11、在执行本协议过程中有关销售业绩计算、奖励金额核实、罚息收取等事项的最终解释权归甲方所有。
12、在本协议履行中，若发生争议，双方应先协商解决；协商不成时，任意一方均可向有管辖权的人民法院提起诉讼。
 </t>
    </r>
  </si>
  <si>
    <t>816781</t>
  </si>
  <si>
    <t>马晓宁</t>
  </si>
  <si>
    <t>QTXY水声所桌面云项目-云桌面软件</t>
  </si>
  <si>
    <t>山东云原生数字技术有限公司</t>
  </si>
  <si>
    <t>JN2025010004</t>
  </si>
  <si>
    <t>1Y01042412780G</t>
  </si>
  <si>
    <t xml:space="preserve">特殊商务报备 付款方式:期票 激励0 系统账期:120 实际毛利3.0% 标准毛利3.0% </t>
  </si>
  <si>
    <t>2025-01-02 11:19:32</t>
  </si>
  <si>
    <t>项目需要</t>
  </si>
  <si>
    <t>鄂赣</t>
  </si>
  <si>
    <t>湖北</t>
  </si>
  <si>
    <t>816785</t>
  </si>
  <si>
    <t>尹文杰</t>
  </si>
  <si>
    <t>黄冈市应急管理考试中心项目设备设施采购项目</t>
  </si>
  <si>
    <t>武汉信诺瑞得信息技术有限公司</t>
  </si>
  <si>
    <t>WH2025010001</t>
  </si>
  <si>
    <t>1Y01012501000A</t>
  </si>
  <si>
    <t>付款方式:电汇 系统账期:60 实际毛利4.5% 标准毛利4.5% 审批通过！</t>
  </si>
  <si>
    <t>2025-01-02 11:41:47</t>
  </si>
  <si>
    <t>816786</t>
  </si>
  <si>
    <t>张益康</t>
  </si>
  <si>
    <t>秦皇岛DLV轻量云采购项目</t>
  </si>
  <si>
    <t>神州数码（中国）有限公司</t>
  </si>
  <si>
    <t>BJ2025010013</t>
  </si>
  <si>
    <t>1Y01082412000S</t>
  </si>
  <si>
    <t xml:space="preserve"> 付款方式:电汇 系统账期:60 实际毛利4.5% 标准毛利4.5% </t>
  </si>
  <si>
    <t>存储</t>
  </si>
  <si>
    <t>2025-01-02 12:01:43</t>
  </si>
  <si>
    <t>816787</t>
  </si>
  <si>
    <t>航空工业集团科技创新大本营智慧园区PRO20220303000143</t>
  </si>
  <si>
    <t>北京云智银河科技有限公司</t>
  </si>
  <si>
    <t>BJ2024090041</t>
  </si>
  <si>
    <t>1Y05222408280Z</t>
  </si>
  <si>
    <r>
      <rPr>
        <sz val="10"/>
        <color theme="1"/>
        <rFont val="Arial"/>
        <charset val="134"/>
      </rPr>
      <t xml:space="preserve">	</t>
    </r>
    <r>
      <rPr>
        <sz val="10"/>
        <color theme="1"/>
        <rFont val="微软雅黑"/>
        <charset val="134"/>
      </rPr>
      <t>特殊商务报备 付款方式:期票 激励0 系统账期:120 实际毛利4.5% 标准毛利4.5%</t>
    </r>
  </si>
  <si>
    <t>2025-01-02 11:11:12</t>
  </si>
  <si>
    <t>详见CRM报备</t>
  </si>
  <si>
    <t>缺少审批人</t>
  </si>
  <si>
    <t>816789</t>
  </si>
  <si>
    <t>中煤平朔安家岭煤矿机房新建项目PRO20241216161847781</t>
  </si>
  <si>
    <t>北京泰阳和正科技发展有限公司</t>
  </si>
  <si>
    <t>BJ2024123840</t>
  </si>
  <si>
    <t>1Y01132412040X</t>
  </si>
  <si>
    <t>特殊商务报备 付款方式:期票 激励0 系统账期:180 实际毛利3.0% 标准毛利3.0%</t>
  </si>
  <si>
    <t>2025-01-02 13:51:50</t>
  </si>
  <si>
    <t>中煤平朔安家岭煤矿机房新建项目属于中煤集采项目，已中标。二代是中煤集采的单一供货商北京泰阳和正科技发展有限公司。由于中煤集采项目整体供货签收流程时间长，客户回款流程长，整体回款时间预计6个月左右。二代和代表处沟通了中煤集采的整体框架商务政策，中煤集采项目全部按照180天账期</t>
  </si>
  <si>
    <t>浙江</t>
  </si>
  <si>
    <t>816791</t>
  </si>
  <si>
    <t>周鑫煜</t>
  </si>
  <si>
    <t>宁波华茂国际学校国际图书馆智能化、信息化工程PRO20230217000500</t>
  </si>
  <si>
    <t>浙江森瀚智能科技有限公司</t>
  </si>
  <si>
    <t>HZ2025010003</t>
  </si>
  <si>
    <t>1Y01142411610B</t>
  </si>
  <si>
    <t>付款方式:期票 系统账期:60 实际毛利4.48% 标准毛利4.48% 审批通过！</t>
  </si>
  <si>
    <t>智能视频会议</t>
  </si>
  <si>
    <t>2025-01-02 12:29:28</t>
  </si>
  <si>
    <t>816792</t>
  </si>
  <si>
    <t>宁波中心大厦智能化</t>
  </si>
  <si>
    <t>浙江渠有信息技术有限公司</t>
  </si>
  <si>
    <t>HZ2025010002</t>
  </si>
  <si>
    <t>1Y01012407520D</t>
  </si>
  <si>
    <t>付款方式:期票 系统账期:60 实际毛利2.85% 标准毛利3.3% 审批通过！</t>
  </si>
  <si>
    <t>2025-01-02 15:39:54</t>
  </si>
  <si>
    <t>缺少特殊商务报备</t>
  </si>
  <si>
    <t>江西</t>
  </si>
  <si>
    <t>816810</t>
  </si>
  <si>
    <t>刘超</t>
  </si>
  <si>
    <t>江西中烟新型基础设施（云平台）维保项目-非华为云SNS+网络重保服务</t>
  </si>
  <si>
    <t>思创数码科技股份有限公司</t>
  </si>
  <si>
    <t>WH2024120243</t>
  </si>
  <si>
    <t>1Y01132412120C;1Y01122412810K</t>
  </si>
  <si>
    <t>特殊商务报备 付款方式:期票 系统账期:180 实际毛利4.34% 标准毛利4.34% 审批通过！</t>
  </si>
  <si>
    <t>数通及网络安全,华为云服务</t>
  </si>
  <si>
    <t>2025-01-02 12:58:27</t>
  </si>
  <si>
    <t>维保期限较长，需长账期支持，详见CRM 审批。谢谢！</t>
  </si>
  <si>
    <t>816832</t>
  </si>
  <si>
    <t>宁波德昌电机股份有限公司朗霞二期综合楼 智能化项目</t>
  </si>
  <si>
    <t>杭州美图机电设备有限公司</t>
  </si>
  <si>
    <t>HZ2024120141</t>
  </si>
  <si>
    <t>1Y01122412690H</t>
  </si>
  <si>
    <t>付款方式:期票 系统账期:60 实际毛利4.5% 标准毛利4.5% 审批通过！</t>
  </si>
  <si>
    <t>2025-01-02 15:32:58</t>
  </si>
  <si>
    <t>云贵川渝</t>
  </si>
  <si>
    <t>四川</t>
  </si>
  <si>
    <t>816841</t>
  </si>
  <si>
    <t>冯丹丹</t>
  </si>
  <si>
    <t>七中温江两所新建校项目</t>
  </si>
  <si>
    <t>成都三人众科技有限公司</t>
  </si>
  <si>
    <t>CD2024110236</t>
  </si>
  <si>
    <t>1Y01072411470H</t>
  </si>
  <si>
    <t xml:space="preserve">系统账期:90 特殊商务报备 付款方式:电汇 实际毛利4.5% 标准毛利4.5% </t>
  </si>
  <si>
    <t>2025-01-02 14:23:19</t>
  </si>
  <si>
    <t>项目真实，但是由于项目延期，本应该明年再下单，因厂商和我们都有新渠道拓展要求，所以和二代侧沟通提前下单，给予90天账期。账期到期后二代无论是否出货都按时付款。此项目特申请90天账期，不上SDT会议，签订变更协议。烦请各位领导审批，感谢！</t>
  </si>
  <si>
    <t>90</t>
  </si>
  <si>
    <t>816847</t>
  </si>
  <si>
    <t>杨乐乐</t>
  </si>
  <si>
    <t>民乐GA核心交换板卡采购PRO20241226100330</t>
  </si>
  <si>
    <t>甘肃金铭智能信息科技有限公司</t>
  </si>
  <si>
    <t>XA2025010003</t>
  </si>
  <si>
    <t>1Y01132412490V</t>
  </si>
  <si>
    <t xml:space="preserve">  付款方式:现结 实际毛利4.5% 标准毛利4.5%</t>
  </si>
  <si>
    <t>2025-01-02 14:19:53</t>
  </si>
  <si>
    <t>816854</t>
  </si>
  <si>
    <t>苑朋</t>
  </si>
  <si>
    <t>SMA-大兴-市监狱管理局清河分局传输项目PRO20240511100563</t>
  </si>
  <si>
    <t>北京电信易通信息技术股份有限公司</t>
  </si>
  <si>
    <t>BJ2024122587</t>
  </si>
  <si>
    <t>1Y01092412790E</t>
  </si>
  <si>
    <r>
      <rPr>
        <sz val="10"/>
        <color theme="1"/>
        <rFont val="Arial"/>
        <charset val="134"/>
      </rPr>
      <t xml:space="preserve">	</t>
    </r>
    <r>
      <rPr>
        <sz val="10"/>
        <color theme="1"/>
        <rFont val="微软雅黑"/>
        <charset val="134"/>
      </rPr>
      <t>系统账期:0 激励0 付款方式:现结  实际毛利1.02% 标准毛利3.0%</t>
    </r>
  </si>
  <si>
    <t>光传送</t>
  </si>
  <si>
    <t>2025-01-02 15:46:07</t>
  </si>
  <si>
    <t>合同最终用户有误</t>
  </si>
  <si>
    <t>816860</t>
  </si>
  <si>
    <t>章霞珍</t>
  </si>
  <si>
    <t>中共嘉兴市委党校迁建工程项目——智能协作部分</t>
  </si>
  <si>
    <t>浙江数思信息技术有限公司</t>
  </si>
  <si>
    <t>HZ2024120405</t>
  </si>
  <si>
    <t>1Y03102212050G</t>
  </si>
  <si>
    <t>特殊商务报备 付款方式:期票 系统账期:90 实际毛利4.5% 标准毛利4.5% 审批通过！</t>
  </si>
  <si>
    <t>2025-01-02 15:37:11</t>
  </si>
  <si>
    <t xml:space="preserve">
从华为系统上最开始的预计备货完成时间1月3日起算账期，收一张4月3日的支票</t>
  </si>
  <si>
    <t>黑吉辽</t>
  </si>
  <si>
    <t>黑龙江</t>
  </si>
  <si>
    <t>816867</t>
  </si>
  <si>
    <t>高乐乐</t>
  </si>
  <si>
    <t>哈工大电信学院交换机采购</t>
  </si>
  <si>
    <t>黑龙江省函宇科技有限公司</t>
  </si>
  <si>
    <t>HB2025010001</t>
  </si>
  <si>
    <t>1Y01132412830T</t>
  </si>
  <si>
    <r>
      <rPr>
        <sz val="10"/>
        <color theme="1"/>
        <rFont val="Arial"/>
        <charset val="134"/>
      </rPr>
      <t xml:space="preserve">	</t>
    </r>
    <r>
      <rPr>
        <sz val="10"/>
        <color theme="1"/>
        <rFont val="微软雅黑"/>
        <charset val="134"/>
      </rPr>
      <t xml:space="preserve">系统账期:0 激励0 付款方式:现结 实际毛利2.56% 标准毛利4.5% </t>
    </r>
  </si>
  <si>
    <t>2025-01-02 14:34:32</t>
  </si>
  <si>
    <t>综合</t>
  </si>
  <si>
    <t>816868</t>
  </si>
  <si>
    <t>陈瑾瑜</t>
  </si>
  <si>
    <t>SMA 兵器装备集团财务信息化建设改造PRO20241209100613</t>
  </si>
  <si>
    <t>北京博维思通科技有限公司</t>
  </si>
  <si>
    <t>BJ2025010037</t>
  </si>
  <si>
    <t>1Y01122412690U</t>
  </si>
  <si>
    <r>
      <rPr>
        <sz val="10"/>
        <color theme="1"/>
        <rFont val="Arial"/>
        <charset val="134"/>
      </rPr>
      <t xml:space="preserve">	</t>
    </r>
    <r>
      <rPr>
        <sz val="10"/>
        <color theme="1"/>
        <rFont val="微软雅黑"/>
        <charset val="134"/>
      </rPr>
      <t>系统账期:0 激励0 付款方式:现结 实际毛利2.55% 标准毛利4.5%</t>
    </r>
  </si>
  <si>
    <t>2025-01-02 14:47:41</t>
  </si>
  <si>
    <t>816887</t>
  </si>
  <si>
    <t>视能互联研发测试自用采购PRO20241121100003新</t>
  </si>
  <si>
    <t>广州视能互联信息技术有限公司</t>
  </si>
  <si>
    <t>GZ2024121386</t>
  </si>
  <si>
    <t>1Y01122412760H</t>
  </si>
  <si>
    <t>激励0 特殊商务报备  系统账期:115 付款方式:电汇 实际毛利5.0% 标准毛利5.0% 审批通过！</t>
  </si>
  <si>
    <t>2025-01-02 15:35:26</t>
  </si>
  <si>
    <t>客户自己公司采购用的，目前客户公司在研发状态</t>
  </si>
  <si>
    <t>115</t>
  </si>
  <si>
    <t>816889</t>
  </si>
  <si>
    <t>汪倜全</t>
  </si>
  <si>
    <t>万向集团-万向聚能城新建园区项目-光</t>
  </si>
  <si>
    <t>戈圣堡信息技术（浙江）有限公司</t>
  </si>
  <si>
    <t>HZ2024120412</t>
  </si>
  <si>
    <t>1Y01082411020H</t>
  </si>
  <si>
    <t>系统账期:0 付款方式:现结 实际毛利4.14% 标准毛利6.06% 审批通过！</t>
  </si>
  <si>
    <t>光接入</t>
  </si>
  <si>
    <t>2025-01-02 16:05:10</t>
  </si>
  <si>
    <t>817027</t>
  </si>
  <si>
    <t>河北机场集团私有云改造项目-数通</t>
  </si>
  <si>
    <t>河北佳视讯科技有限公司</t>
  </si>
  <si>
    <t>BJ2024071798</t>
  </si>
  <si>
    <t>1Y01022406220E；1Y01022406820Q</t>
  </si>
  <si>
    <t>激励36637.56 系统账期:96 特殊商务报备 付款方式:电汇 实际毛利3.56% 标准毛利4.5% 审批通过！</t>
  </si>
  <si>
    <t>2025-01-03 16:12:27</t>
  </si>
  <si>
    <t>项目已供货，渠道提前回款。原商务100%150天账期支票。提前回款，特申请变更商务为吐点1%+96天账期（已全额回款）。望领导审批。</t>
  </si>
  <si>
    <t>96</t>
  </si>
  <si>
    <t>816926</t>
  </si>
  <si>
    <t>索腾4台5735L24P-1219-QH</t>
  </si>
  <si>
    <t>北京索腾科技有限公司</t>
  </si>
  <si>
    <t>BJ2025010069</t>
  </si>
  <si>
    <t>1Y01102412570X;1Y01102412570U</t>
  </si>
  <si>
    <t>激励0 付款方式:电汇 系统账期:60  实际毛利4.5% 标准毛利4.5%</t>
  </si>
  <si>
    <t>2025-01-02 16:26:50</t>
  </si>
  <si>
    <t>816941</t>
  </si>
  <si>
    <t>梅明财</t>
  </si>
  <si>
    <t>广东微容电子机房建设项目</t>
  </si>
  <si>
    <t>广东光速数据有限公司</t>
  </si>
  <si>
    <t>GZ2025011469</t>
  </si>
  <si>
    <t>1Y01012501010C</t>
  </si>
  <si>
    <t>系统账期:0 激励0 付款方式:现结 实际毛利3.0% 标准毛利3.0% 审批通过！</t>
  </si>
  <si>
    <t>2025-01-02 17:33:15</t>
  </si>
  <si>
    <t>816942</t>
  </si>
  <si>
    <t>张冉</t>
  </si>
  <si>
    <t>中国医学科学院阜外医院国家心血管病中心扩建工程数据平台项目PRO20230330000607</t>
  </si>
  <si>
    <t>北京嘉运达科技开发股份有限公司</t>
  </si>
  <si>
    <t>BJ2024111273</t>
  </si>
  <si>
    <t>1Y01052411400L</t>
  </si>
  <si>
    <t xml:space="preserve">激励0 系统账期:60 付款方式:期票  实际毛利4.5% 标准毛利4.5% </t>
  </si>
  <si>
    <t>2025-01-02 17:11:16</t>
  </si>
  <si>
    <t>816962</t>
  </si>
  <si>
    <t>张家口市公安局视频会议PRO20240926100683</t>
  </si>
  <si>
    <t>石家庄启辰科技有限公司</t>
  </si>
  <si>
    <t>BJ2025010070</t>
  </si>
  <si>
    <t>1Y01132412910Q</t>
  </si>
  <si>
    <t xml:space="preserve"> 特殊商务报备  付款方式:电汇 系统账期:5%0，95%90 实际毛利4.5% 标准毛利4.5%</t>
  </si>
  <si>
    <t>2025-01-03 09:40:53</t>
  </si>
  <si>
    <t>该项目客户着急要货，客户3个月内可完成付款。渠道目前资金紧张，为保证该项目能按期为我司付款，特向我司申请90天账期。</t>
  </si>
  <si>
    <t>5%0，95%90</t>
  </si>
  <si>
    <t>816965</t>
  </si>
  <si>
    <t>徐鑫洋</t>
  </si>
  <si>
    <t>【看网讲网】东航存储灾备存储采购PRO20231217000075</t>
  </si>
  <si>
    <t>上海莘道信息技术有限公司</t>
  </si>
  <si>
    <t>SH2024110565</t>
  </si>
  <si>
    <t>1Y01042411540Z</t>
  </si>
  <si>
    <t>特殊商务报备 系统账期:120 付款方式:电汇 实际毛利4.5% 标准毛利4.5% 审批通过！</t>
  </si>
  <si>
    <t>2025-01-03 11:03:36</t>
  </si>
  <si>
    <t>各位领导好，
       此单为东航存储采购项目。
1，莘道信息是神州立诚另外一个抬头，历史合作良好，渠道付款及时。
2，客户分期回款给渠道，整体大概在120天左右，故渠道申请120天付款。
 特此申请120天电汇。</t>
  </si>
  <si>
    <t>合同清单缺少大类</t>
  </si>
  <si>
    <t>816971</t>
  </si>
  <si>
    <t>上海轨道交通6号线信号系统改造项目-基站辅料和专业服务</t>
  </si>
  <si>
    <t>南京嘉环网络通信技术有限公司</t>
  </si>
  <si>
    <t>SH2024080829</t>
  </si>
  <si>
    <t>1Y01052406840T</t>
  </si>
  <si>
    <t>特殊商务报备 系统账期:180 付款方式:银票 实际毛利3.05% 标准毛利3.05% 审批通过！</t>
  </si>
  <si>
    <t>elte,企业无线</t>
  </si>
  <si>
    <t>2025-01-03 09:54:58</t>
  </si>
  <si>
    <t>银票</t>
  </si>
  <si>
    <t xml:space="preserve">此项目H1已经报备过，目前更新报备，渠道哪吒改为南京嘉环。
此项目为上海轨道交通6号线无线改造项目，上海电气为代建方，品淳为中标方，嘉环为过单方，因为品淳不在华为的交通渠道地图中，所以找嘉环过来进行多级通路，并且嘉环也提供部分设备的服务。此单电气与品淳为分段交货。品淳和嘉环也是银行承兑支付，嘉环给和我们也是给到银行承兑。承兑收取后，我们自行贴息。60天的时间给予一定的开取承兑以及合同签订的缓冲期。嘉环在13号线项目中信誉较好，银承开具也很配合。依据此原因特此申请，望领导同意。明确此单不压库，货到后直接发到品淳仓库。
 </t>
  </si>
  <si>
    <t>天津</t>
  </si>
  <si>
    <t>816994</t>
  </si>
  <si>
    <t>蒋吉宏</t>
  </si>
  <si>
    <t>天津港太平洋国际集装箱码头有限公司无线网络二期-5.8GHz频段</t>
  </si>
  <si>
    <t>天津市英讯通科技股份有限公司</t>
  </si>
  <si>
    <t>BJ2025010047</t>
  </si>
  <si>
    <t>1Y01012412580D</t>
  </si>
  <si>
    <t>特殊商务报备 系统账期:15%0,85%30 激励0 付款方式:期票 实际毛利2.55% 标准毛利4.5% 审批通过！</t>
  </si>
  <si>
    <t>2025-01-03 10:45:06</t>
  </si>
  <si>
    <t>领导好，此项目已经中标，不压库，最终客户给予的回款周期很长，渠道特申请预付15%，吐2%，1个月账期，渠道历史合作良好，有款会按时回款，请领导支持审批！</t>
  </si>
  <si>
    <t>15%0,85%30</t>
  </si>
  <si>
    <t>816997</t>
  </si>
  <si>
    <t>黑龙江省财政厅全光网络项目</t>
  </si>
  <si>
    <t>哈尔滨金南科技有限公司</t>
  </si>
  <si>
    <t>HB2025010003</t>
  </si>
  <si>
    <t>1Y01132412810C</t>
  </si>
  <si>
    <r>
      <rPr>
        <sz val="10"/>
        <color theme="1"/>
        <rFont val="Arial"/>
        <charset val="134"/>
      </rPr>
      <t xml:space="preserve">	</t>
    </r>
    <r>
      <rPr>
        <sz val="10"/>
        <color theme="1"/>
        <rFont val="微软雅黑"/>
        <charset val="134"/>
      </rPr>
      <t>系统账期:0 付款方式:现结 激励10155.0 实际毛利4.12% 标准毛利6.0%</t>
    </r>
  </si>
  <si>
    <t>2025-01-03 14:23:25</t>
  </si>
  <si>
    <t>817025</t>
  </si>
  <si>
    <t>李祥</t>
  </si>
  <si>
    <t>中国人民银行烟台支行2024年视频会议采购项目</t>
  </si>
  <si>
    <t>北京环亚时代信息技术有限公司</t>
  </si>
  <si>
    <t>JN2025010006</t>
  </si>
  <si>
    <t>1Y01132412500E</t>
  </si>
  <si>
    <t>付款方式:期票 激励0 系统账期:60 实际毛利4.5% 标准毛利4.5% 审批通过！</t>
  </si>
  <si>
    <t>2025-01-03 14:44:56</t>
  </si>
  <si>
    <t>817470</t>
  </si>
  <si>
    <t>张佩</t>
  </si>
  <si>
    <t>1Y01022406220E</t>
  </si>
  <si>
    <t>系统账期:0 激励2981.75 付款方式:现结 实际毛利2.56% 标准毛利4.51% 审批通过！</t>
  </si>
  <si>
    <t>2025-01-07 14:43:52</t>
  </si>
  <si>
    <t>817029</t>
  </si>
  <si>
    <t>人民银行临沂分行视频会议项目采购</t>
  </si>
  <si>
    <t>JN2025010007</t>
  </si>
  <si>
    <t>1Y01082412980E</t>
  </si>
  <si>
    <t>2025-01-03 14:42:18</t>
  </si>
  <si>
    <t>817030</t>
  </si>
  <si>
    <t>-中国人民银行日照市分行视频会议询价采购</t>
  </si>
  <si>
    <t>JN2025010008</t>
  </si>
  <si>
    <t>1Y01122412290R</t>
  </si>
  <si>
    <t>激励0 系统账期:60 付款方式:期票 实际毛利4.5% 标准毛利4.5% 审批通过！</t>
  </si>
  <si>
    <t>2025-01-03 14:58:40</t>
  </si>
  <si>
    <t>817031</t>
  </si>
  <si>
    <t>赵士玲</t>
  </si>
  <si>
    <t>彼友商业中心酒店智能化工程PRO20230803000513.</t>
  </si>
  <si>
    <t>上海和久网络科技有限公司</t>
  </si>
  <si>
    <t>SH2025010024</t>
  </si>
  <si>
    <t>1Y01142412180L</t>
  </si>
  <si>
    <t>系统账期:120 特殊商务报备 付款方式:期票 实际毛利4.5% 标准毛利4.5% 审批通过！</t>
  </si>
  <si>
    <t>2025-01-03 11:06:33</t>
  </si>
  <si>
    <t>签订的框架协议，厂商发货之日起120天支票</t>
  </si>
  <si>
    <t>817032</t>
  </si>
  <si>
    <t>钱勇健</t>
  </si>
  <si>
    <t>天津医科大学代谢病医院存储替换项目PRO20241021100171</t>
  </si>
  <si>
    <t>天津开发区先特网络系统有限公司</t>
  </si>
  <si>
    <t>BJ2025010091</t>
  </si>
  <si>
    <t>1Y01112412760T</t>
  </si>
  <si>
    <t>特殊商务报备 激励0 付款方式:电汇 系统账期:90 实际毛利4.5% 标准毛利4.5% 审批通过！</t>
  </si>
  <si>
    <t>数通及网络安全,存储</t>
  </si>
  <si>
    <t>2025-01-03 14:38:51</t>
  </si>
  <si>
    <t>各位领导好，此项目为商业市场项目，自提。由于此项目付款条件为验收后付全款，整个项目涉及到机房装修工程，因此申请90天账期。请各位领导审批，谢谢~</t>
  </si>
  <si>
    <t>宁夏</t>
  </si>
  <si>
    <t>817035</t>
  </si>
  <si>
    <t>陈肖平</t>
  </si>
  <si>
    <t>石嘴山银行2025华为存量设备维保—存储SNS</t>
  </si>
  <si>
    <t>宁夏华安斯特科贸有限公司</t>
  </si>
  <si>
    <t>XA2024120329</t>
  </si>
  <si>
    <t>1Y01122412710X</t>
  </si>
  <si>
    <t xml:space="preserve">付款方式:电汇 系统账期:10%0，90%60 实际毛利4.44% 标准毛利4.44% </t>
  </si>
  <si>
    <t>2025-01-03 11:12:27</t>
  </si>
  <si>
    <t>10%0，90%60</t>
  </si>
  <si>
    <t>817050</t>
  </si>
  <si>
    <t>张竣皓</t>
  </si>
  <si>
    <t>武汉市第六医院数智化病理存储新建</t>
  </si>
  <si>
    <t>武汉冠泰卓智科技有限公司</t>
  </si>
  <si>
    <t>WH2025010007</t>
  </si>
  <si>
    <t>1Y01062412560P</t>
  </si>
  <si>
    <t>特殊商务报备 激励460385.0 付款方式:现结 系统账期:0 实际毛利1.55% 标准毛利4.5% 审批通过！</t>
  </si>
  <si>
    <t>2025-01-03 15:49:19</t>
  </si>
  <si>
    <t xml:space="preserve">武汉第六医院项目已中标，同二代沟通商务，该项目二代垫资，申请降点2.5%，委托480150.1元华为原厂激励返点使用于该订单抵扣现结。
</t>
  </si>
  <si>
    <t>817058</t>
  </si>
  <si>
    <t>广州局2022年通信设备类物资框架——数据网路由器)-广州供电局汉田站0320210830483C030-202412</t>
  </si>
  <si>
    <t>GZ2024121158</t>
  </si>
  <si>
    <t>1Y01112412710R</t>
  </si>
  <si>
    <t>特殊商务报备 付款方式:期票 激励0 系统账期:105  实际毛利4.5% 标准毛利4.5% 审批通过！</t>
  </si>
  <si>
    <t>2025-01-03 15:31:04</t>
  </si>
  <si>
    <t>明细附件有误</t>
  </si>
  <si>
    <t>湘桂琼</t>
  </si>
  <si>
    <t>湖南</t>
  </si>
  <si>
    <t>817064</t>
  </si>
  <si>
    <t>陈沧</t>
  </si>
  <si>
    <t>马栏山2024防火墙扩容PRO20230705000474</t>
  </si>
  <si>
    <t>湖南省未讯网络技术有限公司</t>
  </si>
  <si>
    <t>CS2024120065</t>
  </si>
  <si>
    <t>1Y01122411360J</t>
  </si>
  <si>
    <t>特殊商务报备 系统账期:115 激励0 付款方式:电汇 实际毛利4.5% 标准毛利4.5% 审批通过！</t>
  </si>
  <si>
    <t>2025-01-03 14:50:26</t>
  </si>
  <si>
    <t>1、根据项目真实需求，渠道提出115天账期。
2、时间紧急没有走SDT，先签60天，后变更115天。
3、特殊商务报备已通过。</t>
  </si>
  <si>
    <t>817069</t>
  </si>
  <si>
    <t>广州局2022年通信设备类物资框架——数据网路由器)-0320210830483C032-（变电一所220kV犀牛站全站综自改造）</t>
  </si>
  <si>
    <t>GZ2024121263</t>
  </si>
  <si>
    <t>1Y01112412770E</t>
  </si>
  <si>
    <t>特殊商务报备 付款方式:期票 激励0 系统账期:105 实际毛利4.5% 标准毛利4.5% 审批通过！</t>
  </si>
  <si>
    <t>2025-01-03 16:39:36</t>
  </si>
  <si>
    <t>817078</t>
  </si>
  <si>
    <t>哈尔滨工业大学中俄联合校园建设---备品备件</t>
  </si>
  <si>
    <t>黑龙江轩鸿科技有限公司</t>
  </si>
  <si>
    <t>HB2024120042</t>
  </si>
  <si>
    <t>1Y01132412900A</t>
  </si>
  <si>
    <r>
      <rPr>
        <sz val="10"/>
        <color theme="1"/>
        <rFont val="Arial"/>
        <charset val="134"/>
      </rPr>
      <t xml:space="preserve">	</t>
    </r>
    <r>
      <rPr>
        <sz val="10"/>
        <color theme="1"/>
        <rFont val="微软雅黑"/>
        <charset val="134"/>
      </rPr>
      <t xml:space="preserve">特殊商务报备 系统账期:0 激励0 付款方式:现结 实际毛利0.52% 标准毛利4.5% </t>
    </r>
  </si>
  <si>
    <t>2025-01-03 14:23:03</t>
  </si>
  <si>
    <t>该代理商为我部核心代理商函宇科技转介绍渠道。且项目利润低，款项由代理商自行垫付，为维护代理商关系，现结订单申请吐4个点。</t>
  </si>
  <si>
    <t>822656</t>
  </si>
  <si>
    <t>【商业市场】 特变电工智慧产业园项目-面向5G融合应用的多元认证与内生安全产品PRO20240415100600</t>
  </si>
  <si>
    <t>天津思为佳创科技有限公司</t>
  </si>
  <si>
    <t>BJ2024091423</t>
  </si>
  <si>
    <t>1Y05222408710L</t>
  </si>
  <si>
    <t>系统账期:30%150,70%180 付款方式:期票 激励1111874.36 特殊商务报备 实际毛利4.45% 标准毛利4.45% 审批通过！</t>
  </si>
  <si>
    <t>数通及网络安全,存储,智能视频会议,智能协作平板教育平板</t>
  </si>
  <si>
    <t>2025-02-21 17:54:01</t>
  </si>
  <si>
    <t>此项目三级经销商联通已经中标，二代是思为佳创，此项目客户着急要货实施，并且需配合华为Q3冲刺。由于联通内部流程较长，思为需要提前垫资给客户进行供货，因此思为资金压力较大，需要我司进行账期支持。此项目已与华为CC4成员进行多轮沟通谈判，情况属实，希望领导给予支持。</t>
  </si>
  <si>
    <t>30%150,70%180</t>
  </si>
  <si>
    <t>817088</t>
  </si>
  <si>
    <t>爱玛工厂网络新建项目-丽水</t>
  </si>
  <si>
    <t>BJ2024090542</t>
  </si>
  <si>
    <t>1Y05222408300S</t>
  </si>
  <si>
    <t>特殊商务报备 付款方式:期票 激励0 系统账期:60 实际毛利1.56% 标准毛利4.52% 审批通过！</t>
  </si>
  <si>
    <t>2025-01-03 14:51:22</t>
  </si>
  <si>
    <t>领导好，此项目已经中标，自提，渠道为思为利润极差，并且还需承担交付，希望总代有吐点支持，申请2个月账期吐3%，烦请领导酌情审批，感谢~</t>
  </si>
  <si>
    <t>817111</t>
  </si>
  <si>
    <t>广发银行视频会议下单1227</t>
  </si>
  <si>
    <t>广州直真信息科技有限公司</t>
  </si>
  <si>
    <t>GZ2024121395</t>
  </si>
  <si>
    <t>1Y01132412220G</t>
  </si>
  <si>
    <t>2025-01-03 15:52:54</t>
  </si>
  <si>
    <t>广发银行视频会议框架，设备框架都会下神码,总金额虽然不大,但是不压库不提前冲刺,很多订单琐碎,此单要求11月交付，不压库，申请90天账期，不吐点。
付款方式：
电汇方式一次性付清：买方于卖方发货之日起90日内向卖方一次性支付全部货款￥65256.84元。买方应当履行并保证自卖方发货之日起90日内支付全部货款。</t>
  </si>
  <si>
    <t>817130</t>
  </si>
  <si>
    <t>彭荣杰</t>
  </si>
  <si>
    <t>斯伦贝谢机房改造PRO20240419112915946</t>
  </si>
  <si>
    <t>中以联科电子安装工程（北京）有限公司</t>
  </si>
  <si>
    <t>CD2024090106</t>
  </si>
  <si>
    <t>1Y05202408920Y</t>
  </si>
  <si>
    <r>
      <rPr>
        <sz val="10"/>
        <color theme="1"/>
        <rFont val="Arial"/>
        <charset val="134"/>
      </rPr>
      <t xml:space="preserve">	</t>
    </r>
    <r>
      <rPr>
        <sz val="10"/>
        <color theme="1"/>
        <rFont val="微软雅黑"/>
        <charset val="134"/>
      </rPr>
      <t xml:space="preserve">特殊商务报备  付款方式:电汇 系统账期:90  实际毛利3.02% 标准毛利3.02% </t>
    </r>
  </si>
  <si>
    <t>2025-01-03 15:37:26</t>
  </si>
  <si>
    <t>回款周期长</t>
  </si>
  <si>
    <t>吉林</t>
  </si>
  <si>
    <t>817148</t>
  </si>
  <si>
    <t>姜雪</t>
  </si>
  <si>
    <t>吉视传媒2024年集客部查干湖基站授权</t>
  </si>
  <si>
    <t>深圳市九一联合技术有限公司</t>
  </si>
  <si>
    <t>SY2025010009</t>
  </si>
  <si>
    <t>1Y01012501160E</t>
  </si>
  <si>
    <t xml:space="preserve">系统账期:0 激励0 付款方式:现结 实际毛利1.06% 标准毛利3.0% </t>
  </si>
  <si>
    <t>elte</t>
  </si>
  <si>
    <t>2025-01-03 15:48:35</t>
  </si>
  <si>
    <t>817151</t>
  </si>
  <si>
    <t>郝志成</t>
  </si>
  <si>
    <t>SMA-电力-北京长安汽车光传输板卡采购</t>
  </si>
  <si>
    <t>北京华德翔飞科技有限公司</t>
  </si>
  <si>
    <t>BJ2025010101</t>
  </si>
  <si>
    <t>1Y01012501070S</t>
  </si>
  <si>
    <r>
      <rPr>
        <sz val="10"/>
        <color theme="1"/>
        <rFont val="Arial"/>
        <charset val="134"/>
      </rPr>
      <t xml:space="preserve">	</t>
    </r>
    <r>
      <rPr>
        <sz val="10"/>
        <color theme="1"/>
        <rFont val="微软雅黑"/>
        <charset val="134"/>
      </rPr>
      <t>系统账期:0  激励0 付款方式:现结 实际毛利1.02% 标准毛利3.0%</t>
    </r>
  </si>
  <si>
    <t>2025-01-03 16:25:44</t>
  </si>
  <si>
    <t>817153</t>
  </si>
  <si>
    <t>林钧方</t>
  </si>
  <si>
    <t>晋江市人民法院安全设备授权</t>
  </si>
  <si>
    <t>福建省启恩信息科技有限公司</t>
  </si>
  <si>
    <t>FZ2025010015</t>
  </si>
  <si>
    <t>1Y01012501160A</t>
  </si>
  <si>
    <t>激励0 付款方式:电汇 系统账期:60 实际毛利4.5% 标准毛利4.5% 审批通过！</t>
  </si>
  <si>
    <t>2025-01-06 10:58:53</t>
  </si>
  <si>
    <t>请上传未修改附件</t>
  </si>
  <si>
    <t>817182</t>
  </si>
  <si>
    <t>国网吉林电力营销2.0上云项目-EVS组件</t>
  </si>
  <si>
    <t>长春市蓝泽科技有限公司</t>
  </si>
  <si>
    <t>SY2025010008</t>
  </si>
  <si>
    <t>1Y01132412800S</t>
  </si>
  <si>
    <t xml:space="preserve">特殊商务报备 付款方式:期票 激励0 系统账期:90 实际毛利4.5% 标准毛利4.5% </t>
  </si>
  <si>
    <t>2025-01-03 17:32:18</t>
  </si>
  <si>
    <t>客户回款周期较长，为避免超期，特申请到货后90天商务条款</t>
  </si>
  <si>
    <t>請上傳CRM报备截图</t>
  </si>
  <si>
    <t>817183</t>
  </si>
  <si>
    <t>阮晓春</t>
  </si>
  <si>
    <t>乐清市第二人民医院智慧医院改造一期项目</t>
  </si>
  <si>
    <t>浙江中供数字科技有限公司</t>
  </si>
  <si>
    <t>HZ2024090113</t>
  </si>
  <si>
    <t>1Y01032409650B</t>
  </si>
  <si>
    <t>付款方式:现结 系统账期:5 实际毛利4.56% 标准毛利4.56% 审批通过！</t>
  </si>
  <si>
    <t>2025-01-06 12:04:47</t>
  </si>
  <si>
    <t>缺少软件条款</t>
  </si>
  <si>
    <t>广西</t>
  </si>
  <si>
    <t>817186</t>
  </si>
  <si>
    <t>庞启欢</t>
  </si>
  <si>
    <t>广西经贸职业技术学院五合新校区信息化建设设备采购（UPS）</t>
  </si>
  <si>
    <t>广西未来府科技有限公司</t>
  </si>
  <si>
    <t>GZ2025011499</t>
  </si>
  <si>
    <t>1Y01012501160T</t>
  </si>
  <si>
    <t>系统账期:30%0,70%60 激励0 付款方式:电汇 实际毛利3.0% 标准毛利3.0% 审批通过！</t>
  </si>
  <si>
    <t>2025-01-06 10:38:44</t>
  </si>
  <si>
    <t>30%0,70%60</t>
  </si>
  <si>
    <t>陕西</t>
  </si>
  <si>
    <t>817205</t>
  </si>
  <si>
    <t>冯亚莉</t>
  </si>
  <si>
    <t>【商业】市场监管局网络扩容</t>
  </si>
  <si>
    <t>赛维思科技有限公司</t>
  </si>
  <si>
    <t>XA2024100187</t>
  </si>
  <si>
    <t>1Y01102410130V</t>
  </si>
  <si>
    <r>
      <rPr>
        <sz val="10"/>
        <color theme="1"/>
        <rFont val="Arial"/>
        <charset val="134"/>
      </rPr>
      <t xml:space="preserve">	</t>
    </r>
    <r>
      <rPr>
        <sz val="10"/>
        <color theme="1"/>
        <rFont val="微软雅黑"/>
        <charset val="134"/>
      </rPr>
      <t xml:space="preserve">特殊商务报备 付款方式:期票 激励0 系统账期:10%0，90%60 实际毛利5.81% 标准毛利4.5% </t>
    </r>
  </si>
  <si>
    <t>2025-01-08 14:25:42</t>
  </si>
  <si>
    <t>高签1.5%买账期</t>
  </si>
  <si>
    <t>账期与合同中不一致，高签选特殊商务</t>
  </si>
  <si>
    <t>10%</t>
  </si>
  <si>
    <t>817216</t>
  </si>
  <si>
    <t>东莞虎门公安分局视频警务六期新建项目第二批</t>
  </si>
  <si>
    <t>广东数为信息科技有限公司</t>
  </si>
  <si>
    <t>GZ2023120770</t>
  </si>
  <si>
    <t>1Y04312312570Q</t>
  </si>
  <si>
    <t>付款方式:期票 激励0 系统账期:60 实际毛利5.1% 标准毛利5.06% 审批通过！</t>
  </si>
  <si>
    <t>机器视觉</t>
  </si>
  <si>
    <t>2025-01-06 09:39:52</t>
  </si>
  <si>
    <t>江苏</t>
  </si>
  <si>
    <t>817238</t>
  </si>
  <si>
    <t>刘法森</t>
  </si>
  <si>
    <t>河海大学西康路校区修缮一期校园网信息化设备集成项目</t>
  </si>
  <si>
    <t>北京银信长远科技股份有限公司</t>
  </si>
  <si>
    <t>NJ2024120290</t>
  </si>
  <si>
    <t>1Y01062412770C</t>
  </si>
  <si>
    <t>激励0 付款方式:期票 系统账期:180 特殊商务报备 实际毛利6.3% 标准毛利5.36% 审批通过！</t>
  </si>
  <si>
    <t>2025-03-13 14:11:07</t>
  </si>
  <si>
    <t>CRM已报备</t>
  </si>
  <si>
    <t>合同内未约定软件接收邮箱
特殊商务填写与报备不符
特殊商务未填写</t>
  </si>
  <si>
    <t>内蒙</t>
  </si>
  <si>
    <t>817243</t>
  </si>
  <si>
    <t>刘光普</t>
  </si>
  <si>
    <t>汇能集团长滩煤矿工业环网PRO20241224100557</t>
  </si>
  <si>
    <t>内蒙古嘉恒光电有限责任公司</t>
  </si>
  <si>
    <t>BJ2024123625</t>
  </si>
  <si>
    <t>1Y01132412110L</t>
  </si>
  <si>
    <t>2025-01-06 11:08:11</t>
  </si>
  <si>
    <t>用户回款周期长，渠道资金压力大</t>
  </si>
  <si>
    <t>817244</t>
  </si>
  <si>
    <t>陈志鑫</t>
  </si>
  <si>
    <t>三安光电数通框架别墅网络采购增补1</t>
  </si>
  <si>
    <t>厦门镕微天芯科技有限公司</t>
  </si>
  <si>
    <t>FZ2025010024</t>
  </si>
  <si>
    <t>1Y01022411980F</t>
  </si>
  <si>
    <t>系统账期:0  激励0 付款方式:现结  实际毛利2.5% 标准毛利4.45% 审批通过！</t>
  </si>
  <si>
    <t>2025-01-06 10:41:33</t>
  </si>
  <si>
    <t>817247</t>
  </si>
  <si>
    <t>泰开高压公司自动化工业网络建设项目</t>
  </si>
  <si>
    <t>山东中领信息技术有限公司</t>
  </si>
  <si>
    <t>JN2024120035</t>
  </si>
  <si>
    <t>1Y01012412870Q</t>
  </si>
  <si>
    <t>系统账期:0 激励0 付款方式:现结 实际毛利2.55% 标准毛利4.5% 审批通过！</t>
  </si>
  <si>
    <t>2025-01-06 11:11:50</t>
  </si>
  <si>
    <t>817251</t>
  </si>
  <si>
    <t>厦门海洋三所防火墙授权增补</t>
  </si>
  <si>
    <t>厦门捷诺通信息技术股份有限公司</t>
  </si>
  <si>
    <t>FZ2025010027</t>
  </si>
  <si>
    <t>1Y01012501050N</t>
  </si>
  <si>
    <t>系统账期:0 付款方式:现结 激励1800.0 实际毛利2.55% 标准毛利4.5% 审批通过！</t>
  </si>
  <si>
    <t>2025-01-06 15:45:06</t>
  </si>
  <si>
    <t>辽宁</t>
  </si>
  <si>
    <t>817255</t>
  </si>
  <si>
    <t>张园园</t>
  </si>
  <si>
    <t>2024年省GAT可视指挥调度系统扩容PRO20240117000297</t>
  </si>
  <si>
    <t>辽宁中科集成技术有限公司</t>
  </si>
  <si>
    <t>SY2025010020</t>
  </si>
  <si>
    <t>1Y01112412470N</t>
  </si>
  <si>
    <r>
      <rPr>
        <sz val="10"/>
        <color theme="1"/>
        <rFont val="Arial"/>
        <charset val="134"/>
      </rPr>
      <t xml:space="preserve">	</t>
    </r>
    <r>
      <rPr>
        <sz val="10"/>
        <color theme="1"/>
        <rFont val="微软雅黑"/>
        <charset val="134"/>
      </rPr>
      <t xml:space="preserve">特殊商务报备 系统账期:0 激励0 付款方式:现结 实际毛利1.64% 标准毛利4.5% </t>
    </r>
  </si>
  <si>
    <t>2025-01-06 11:17:24</t>
  </si>
  <si>
    <t>三代给中科为货到60天后付款。目前还未出货期，预计农历年前到货，中科垫款与我们做现款。中科集成也是我司核心渠道，也是安平行业核心代理商。申请降2.9个点。</t>
  </si>
  <si>
    <t>合同大写未加元整</t>
  </si>
  <si>
    <t>817259</t>
  </si>
  <si>
    <t>张喜梅</t>
  </si>
  <si>
    <t>【商业】德济医院存储改造</t>
  </si>
  <si>
    <t>上海汇策电子系统集成有限公司</t>
  </si>
  <si>
    <t>SH2025010046</t>
  </si>
  <si>
    <t>1Y01132412830V</t>
  </si>
  <si>
    <t>特殊商务报备 付款方式:电汇 系统账期:90 实际毛利4.5% 标准毛利4.5% 审批通过！</t>
  </si>
  <si>
    <t>2025-01-06 11:13:02</t>
  </si>
  <si>
    <t>渠道：上海汇策电子系统集成有限公司  
项目： 【1Y01132412830V】【商业】德济医院存储改造
产品线：存储
项目金额：203708.43元
客户类型：商业
项目通路：华为》神码》汇策》上海德济医院有限公司（用户）
项目情况：此项目为商业订单，产品线是存储，目前项目已经中标，渠道和和下游公司合同签订中。汇策为商业伙伴，渠道侧反馈因为华为商务低基本不赚钱，厂商特意联系希望总代能够在商务上多给伙伴些支持，且此商业订单客户要货紧急需要年前到货不会压库，特别申请90天账期对此项目进行支撑。
综合考虑本项目为商业订单，有正向盈利，望领导审批支持本次合同签订！</t>
  </si>
  <si>
    <t>817260</t>
  </si>
  <si>
    <t>孙彬</t>
  </si>
  <si>
    <t>江苏航天存储采购</t>
  </si>
  <si>
    <t>北京慕希科技有限公司</t>
  </si>
  <si>
    <t>NJ2024120562</t>
  </si>
  <si>
    <t>1Y01122412740K</t>
  </si>
  <si>
    <t>特殊商务报备 系统账期:0 付款方式:现结 实际毛利0.52% 标准毛利4.5% 审批通过！</t>
  </si>
  <si>
    <t>2025-01-06 11:15:56</t>
  </si>
  <si>
    <t>代理商为首次合作，多次沟通授信担保签署未果，考虑到项目我司未支撑，情况不明，且非本地公司，后期追款存在一定风险，协商后采取现款吐点的方式进行结算</t>
  </si>
  <si>
    <t>817261</t>
  </si>
  <si>
    <t>变电站无线网络覆盖-通信&amp;接地线项目-交换机电源模块补货</t>
  </si>
  <si>
    <t>山东汇成电力有限公司</t>
  </si>
  <si>
    <t>JN2025010018</t>
  </si>
  <si>
    <t>1Y01012501170F</t>
  </si>
  <si>
    <t>2025-01-06 11:16:10</t>
  </si>
  <si>
    <t>817263</t>
  </si>
  <si>
    <t>SMA-海淀-民航数据通信楼宇升级改造项目</t>
  </si>
  <si>
    <t>BJ2024123380</t>
  </si>
  <si>
    <t>1Y01122412750E</t>
  </si>
  <si>
    <r>
      <rPr>
        <sz val="10"/>
        <color theme="1"/>
        <rFont val="Arial"/>
        <charset val="134"/>
      </rPr>
      <t xml:space="preserve">	</t>
    </r>
    <r>
      <rPr>
        <sz val="10"/>
        <color theme="1"/>
        <rFont val="微软雅黑"/>
        <charset val="134"/>
      </rPr>
      <t xml:space="preserve">激励0 系统账期:90 特殊商务报备 付款方式:期票 实际毛利4.5% 标准毛利4.5% </t>
    </r>
  </si>
  <si>
    <t>2025-01-06 14:38:45</t>
  </si>
  <si>
    <t>基于项目情况</t>
  </si>
  <si>
    <t>817266</t>
  </si>
  <si>
    <t>中电山东区集控中心建设项目总承包工程PRO20240725100035</t>
  </si>
  <si>
    <t>积成电子股份有限公司</t>
  </si>
  <si>
    <t>JN2024090274</t>
  </si>
  <si>
    <t>1Y01092409040J</t>
  </si>
  <si>
    <t>激励0 付款方式:电汇 系统账期:60 实际毛利4.46% 标准毛利4.46% 审批通过！</t>
  </si>
  <si>
    <t>行业感知智能安防</t>
  </si>
  <si>
    <t>2025-01-06 11:19:39</t>
  </si>
  <si>
    <t>817271</t>
  </si>
  <si>
    <t>hzs党建统领整体智治系统（二期）系统集成项目（发货）</t>
  </si>
  <si>
    <t>浙江径通信息技术有限公司</t>
  </si>
  <si>
    <t>HZ2025010020</t>
  </si>
  <si>
    <t>1Y03102309150S</t>
  </si>
  <si>
    <t>特殊商务报备 付款方式:期票 系统账期:90 实际毛利3.42% 标准毛利3.42% 审批通过！</t>
  </si>
  <si>
    <t>2025-01-06 11:26:44</t>
  </si>
  <si>
    <t>项目已中标，项目总体100万+，马上还有一单30万借转销流程中，之前项目计划走电信内部一代公司，经沟通要了过来。中间因与公众信产合同签订非常复杂，基于项目交付时效考虑，建议增加二代，由于项目无二代过单点，沟通将华为交付换成ASC，增加浙江径通二代过单（Q4已互锁大会展，三女，六监近千万项目合作，这单只是为了要这个项目的业绩）。该项目回款周期较长，涉及到货，初验，试运行3个月后终验。故鉴于该项目情况以及为了后续与客户经理、浙江径通的配合黏性，提此申请，烦请领导们酌情审批，谢谢。</t>
  </si>
  <si>
    <t>817283</t>
  </si>
  <si>
    <t>长川新大楼网络项目</t>
  </si>
  <si>
    <t>浙江天健远见科技（集团）有限公司</t>
  </si>
  <si>
    <t>HZ2025010021</t>
  </si>
  <si>
    <t>1Y01052412920E</t>
  </si>
  <si>
    <t>付款方式:现结 系统账期:5 实际毛利2.55% 标准毛利4.5% 审批通过！</t>
  </si>
  <si>
    <t>2025-01-06 11:44:21</t>
  </si>
  <si>
    <t>817308</t>
  </si>
  <si>
    <t>济南市交警支队随路建设项目PRO20240708100743</t>
  </si>
  <si>
    <t>泰华感知（山东）智能技术有限公司</t>
  </si>
  <si>
    <t>JN2025010027</t>
  </si>
  <si>
    <t>1Y01022407830A</t>
  </si>
  <si>
    <t>付款方式:期票 激励0 系统账期:60 实际毛利5.06% 标准毛利5.06% 审批通过！</t>
  </si>
  <si>
    <t>2025-01-06 14:31:12</t>
  </si>
  <si>
    <t>817311</t>
  </si>
  <si>
    <t>先进硬盘扩容.</t>
  </si>
  <si>
    <t>上海富霖计算机科技有限公司</t>
  </si>
  <si>
    <t>SH2025010163</t>
  </si>
  <si>
    <t>1Y01012501150E</t>
  </si>
  <si>
    <t>付款方式:现结 系统账期:3 实际毛利4.5% 标准毛利4.5% 审批通过！</t>
  </si>
  <si>
    <t>2025-01-06 13:57:36</t>
  </si>
  <si>
    <t>3</t>
  </si>
  <si>
    <t>817312</t>
  </si>
  <si>
    <t>蔡紫蓉</t>
  </si>
  <si>
    <t>福清市住房和城乡建设局网络安全设备特征库升级、存储扩容</t>
  </si>
  <si>
    <t>翰林汇力（福建）信息技术有限公司</t>
  </si>
  <si>
    <t>FZ2025010029</t>
  </si>
  <si>
    <t>1Y01012501160C</t>
  </si>
  <si>
    <t>激励16480.0 付款方式:电汇 系统账期:60 实际毛利4.5% 标准毛利4.5% 审批通过！</t>
  </si>
  <si>
    <t>2025-01-06 15:20:14</t>
  </si>
  <si>
    <t>817317</t>
  </si>
  <si>
    <t>孙统帅</t>
  </si>
  <si>
    <t>国网冀北电商化华为光传输品备件采购项目加增补</t>
  </si>
  <si>
    <t>天津中仪科技发展有限公司</t>
  </si>
  <si>
    <t>BJ2025010245</t>
  </si>
  <si>
    <t>1Y01012501240Q</t>
  </si>
  <si>
    <r>
      <rPr>
        <sz val="10"/>
        <color theme="1"/>
        <rFont val="Arial"/>
        <charset val="134"/>
      </rPr>
      <t xml:space="preserve">	</t>
    </r>
    <r>
      <rPr>
        <sz val="10"/>
        <color theme="1"/>
        <rFont val="微软雅黑"/>
        <charset val="134"/>
      </rPr>
      <t xml:space="preserve">特殊商务报备 付款方式:期票 激励0 系统账期:90 实际毛利3.0% 标准毛利3.0% </t>
    </r>
  </si>
  <si>
    <t>2025-01-06 17:09:45</t>
  </si>
  <si>
    <t>渠道回款时间慢，申请长账期</t>
  </si>
  <si>
    <t>贵州</t>
  </si>
  <si>
    <t>817324</t>
  </si>
  <si>
    <t>方盛智</t>
  </si>
  <si>
    <t>铜仁市中医医院医技楼光网项目PRO20240418100593</t>
  </si>
  <si>
    <t>贵州天粤数科信息技术有限公司</t>
  </si>
  <si>
    <t>CD2024120622</t>
  </si>
  <si>
    <t>1Y01132412040T</t>
  </si>
  <si>
    <t xml:space="preserve"> 付款方式:电汇 系统账期:90 实际毛利5.48% 标准毛利5.48% </t>
  </si>
  <si>
    <t>2025-01-06 16:37:06</t>
  </si>
  <si>
    <t>1</t>
  </si>
  <si>
    <t>817336</t>
  </si>
  <si>
    <t>黄洋</t>
  </si>
  <si>
    <t>十堰市公安局屏蔽机房加装精密空调项目PRO20241122154121779</t>
  </si>
  <si>
    <t>武汉中汉飞龙科技有限公司</t>
  </si>
  <si>
    <t>WH2025010015</t>
  </si>
  <si>
    <t>1Y01012501020K</t>
  </si>
  <si>
    <t>付款方式:电汇 系统账期:60 实际毛利3.0% 标准毛利3.0% 审批通过！</t>
  </si>
  <si>
    <t>2025-01-06 13:53:10</t>
  </si>
  <si>
    <t>817359</t>
  </si>
  <si>
    <t>仲灵锐</t>
  </si>
  <si>
    <t>28号块地项目增补</t>
  </si>
  <si>
    <t>苏州上物网络科技有限公司</t>
  </si>
  <si>
    <t>NJ2025010020</t>
  </si>
  <si>
    <t>1Y01072409930K</t>
  </si>
  <si>
    <t>系统账期:60 付款方式:期票 实际毛利4.48% 标准毛利4.49% 审批通过！</t>
  </si>
  <si>
    <t>2025-01-06 15:01:25</t>
  </si>
  <si>
    <t>817384</t>
  </si>
  <si>
    <t>恒玄科技路由器扩容采购</t>
  </si>
  <si>
    <t>上海荟诚信息系统有限公司</t>
  </si>
  <si>
    <t>SH2025010179</t>
  </si>
  <si>
    <t>1Y01012501250V</t>
  </si>
  <si>
    <t>2025-01-06 15:41:23</t>
  </si>
  <si>
    <t>817392</t>
  </si>
  <si>
    <t>BHJD信息系统传输设备采购-2024PRO20240425100339</t>
  </si>
  <si>
    <t>JN2024110283</t>
  </si>
  <si>
    <t>1Y01122411350A</t>
  </si>
  <si>
    <t>特殊商务报备 付款方式:期票 激励0 系统账期:180 实际毛利3.0% 标准毛利3.0% 审批通过！</t>
  </si>
  <si>
    <t>2025-01-06 15:21:30</t>
  </si>
  <si>
    <t>817405</t>
  </si>
  <si>
    <t>B2-IP网-软服</t>
  </si>
  <si>
    <t>沈阳神州新桥科技有限公司</t>
  </si>
  <si>
    <t>SY2024060181</t>
  </si>
  <si>
    <t>1Y01022406670G</t>
  </si>
  <si>
    <r>
      <rPr>
        <sz val="10"/>
        <color theme="1"/>
        <rFont val="Arial"/>
        <charset val="134"/>
      </rPr>
      <t xml:space="preserve">	</t>
    </r>
    <r>
      <rPr>
        <sz val="10"/>
        <color theme="1"/>
        <rFont val="微软雅黑"/>
        <charset val="134"/>
      </rPr>
      <t>特殊商务报备 激励0 系统账期:180 付款方式:电汇 实际毛利4.5% 标准毛利4.5%</t>
    </r>
  </si>
  <si>
    <t>2025-01-06 15:52:43</t>
  </si>
  <si>
    <t>沈阳神州新桥作为二部行业行包，承担垫资角色沈阳神州新桥是北京神州新桥全资子公司，此项目是去年B2-IP网硬件（980w项目）项目的遗留软件以及服务项目（硬件整体商务为180，新桥与我司合作商务统一180天），申请180天账期。望领导审批。</t>
  </si>
  <si>
    <t>817411</t>
  </si>
  <si>
    <t>富邦财险防火墙维保续保</t>
  </si>
  <si>
    <t>精诚瑞宝计算机系统有限公司</t>
  </si>
  <si>
    <t>FZ2025010035</t>
  </si>
  <si>
    <t>1Y01012501220L</t>
  </si>
  <si>
    <t>2025-01-06 16:03:30</t>
  </si>
  <si>
    <t>请不要提特殊合同</t>
  </si>
  <si>
    <t>817415</t>
  </si>
  <si>
    <t>中广有线信息网络有限公司枣庄分公司MPLS授权扩容</t>
  </si>
  <si>
    <t>山东凯利电气股份有限公司</t>
  </si>
  <si>
    <t>JN2025010029</t>
  </si>
  <si>
    <t>1Y01012501250N</t>
  </si>
  <si>
    <t>系统账期:0 激励0 付款方式:现结 实际毛利4.5% 标准毛利4.5% 审批通过！</t>
  </si>
  <si>
    <t>2025-01-06 15:55:25</t>
  </si>
  <si>
    <t>817420</t>
  </si>
  <si>
    <t>邱雨晴</t>
  </si>
  <si>
    <t>赣州市交警网络项目扩容</t>
  </si>
  <si>
    <t>江西力聚信息技术有限公司</t>
  </si>
  <si>
    <t>WH2025010016</t>
  </si>
  <si>
    <t>1Y01012501230V</t>
  </si>
  <si>
    <t>系统账期:0 付款方式:现结 实际毛利4.5% 标准毛利4.5% 审批通过！</t>
  </si>
  <si>
    <t>2025-01-06 16:02:46</t>
  </si>
  <si>
    <t>817446</t>
  </si>
  <si>
    <t>沙泓地</t>
  </si>
  <si>
    <t>益海嘉里24年数通框架（连云港）</t>
  </si>
  <si>
    <t>上海凯纬斯信息技术有限公司</t>
  </si>
  <si>
    <t>SH2025010182</t>
  </si>
  <si>
    <t>1Y01012501240E</t>
  </si>
  <si>
    <t>系统账期:0 付款方式:现结 实际毛利2.56% 标准毛利4.5% 审批通过！</t>
  </si>
  <si>
    <t>2025-01-07 17:38:59</t>
  </si>
  <si>
    <t>817464</t>
  </si>
  <si>
    <t>国网山东电力地市交换机零星采购-德州局</t>
  </si>
  <si>
    <t>JN2025010033</t>
  </si>
  <si>
    <t>1Y01012501240V</t>
  </si>
  <si>
    <t>系统账期:60 激励0 付款方式:电汇  实际毛利4.5% 标准毛利4.5% 审批通过！</t>
  </si>
  <si>
    <t>2025-01-07 11:26:31</t>
  </si>
  <si>
    <t>817467</t>
  </si>
  <si>
    <t>【自动化】国网湖北省电力有限公司2024年省调调度网路由器扩容</t>
  </si>
  <si>
    <t>武汉鑫炀科技发展有限责任公司</t>
  </si>
  <si>
    <t>WH2025010019</t>
  </si>
  <si>
    <t>1Y01012501280H</t>
  </si>
  <si>
    <t>系统账期:0 付款方式:现结 实际毛利2.55% 标准毛利4.5% 审批通过！</t>
  </si>
  <si>
    <t>2025-01-06 17:38:52</t>
  </si>
  <si>
    <t>825836</t>
  </si>
  <si>
    <t>付款方式:期票 系统账期:180 特殊商务报备 实际毛利4.35% 标准毛利4.35% 审批通过！</t>
  </si>
  <si>
    <t>2025-03-12 18:25:49</t>
  </si>
  <si>
    <t>领导好，此项目基于原订单进行增补，增补金额为68336元，原订单项目金额为7834271.8元，商务条款为200万150天延期支票，剩余金额180天延期支票。此商务条款已通过华为CC4成员SDT决策，望各位领导基于历史商务情况对此次增补进行审批，谢谢~</t>
  </si>
  <si>
    <t>817471</t>
  </si>
  <si>
    <t>天虹土耳其新建工厂数通新建</t>
  </si>
  <si>
    <t>上海源信网络科技有限公司</t>
  </si>
  <si>
    <t>SH2024120799</t>
  </si>
  <si>
    <t>1Y01062412600F</t>
  </si>
  <si>
    <t>2025-01-07 09:35:53</t>
  </si>
  <si>
    <t>817473</t>
  </si>
  <si>
    <t>2024年广西新振锰业集团年产20万吨中低碳锰铁项目</t>
  </si>
  <si>
    <t>广西亚盛信息技术有限公司</t>
  </si>
  <si>
    <t>GZ2025011547</t>
  </si>
  <si>
    <t>1Y01012501310R</t>
  </si>
  <si>
    <t>系统账期:0 激励0 付款方式:现结 实际毛利1.02% 标准毛利3.0% 审批通过！</t>
  </si>
  <si>
    <t>2025-01-06 18:04:15</t>
  </si>
  <si>
    <t>泛企业</t>
  </si>
  <si>
    <t>819081</t>
  </si>
  <si>
    <t>闫楚君</t>
  </si>
  <si>
    <t>中央广播电视总台 4K 小型外场箱载式转播系统--POE调度设备等采购项目</t>
  </si>
  <si>
    <t>北京开莱兴业科技有限公司</t>
  </si>
  <si>
    <t>BJ2024122804</t>
  </si>
  <si>
    <t>1Y01102412280Z</t>
  </si>
  <si>
    <t>2025-01-15 17:48:28</t>
  </si>
  <si>
    <t>817541</t>
  </si>
  <si>
    <t>潜江市公安局智慧交通信息化建设项目PRO20241016110928197</t>
  </si>
  <si>
    <t>WH2025010022</t>
  </si>
  <si>
    <t>1Y01132412520F</t>
  </si>
  <si>
    <t>特殊商务报备 系统账期:115 付款方式:电汇 实际毛利3.0% 标准毛利3.0% 审批通过！</t>
  </si>
  <si>
    <t>2025-01-07 09:37:22</t>
  </si>
  <si>
    <t>潜江市公安局智慧交通信息化建设项目，属于商业市场客户。出货总额66.8万，项目已经中标，渠道是武汉信诺瑞得信息技术有限公司。账期115天，电汇全额。提前报备</t>
  </si>
  <si>
    <t>817556</t>
  </si>
  <si>
    <t>2024年玉林市红十字会医院核心交换机替换项目PRO20240519100018</t>
  </si>
  <si>
    <t>玉林市朗讯网络科技有限公司</t>
  </si>
  <si>
    <t>GZ2024120181</t>
  </si>
  <si>
    <t>1Y01022412650T</t>
  </si>
  <si>
    <t>特殊商务报备 系统账期:115 激励0 付款方式:电汇 实际毛利4.48% 标准毛利4.48% 审批通过！</t>
  </si>
  <si>
    <t>2025-01-07 10:36:41</t>
  </si>
  <si>
    <t>商业订单：1Y01022412650T，数通产品线，代理商玉林朗讯是玉林医疗行业头部集成商，在玉林红会医院长期驻场安排有工作人员，近几年玉林红会的信息化项目都是朗讯操盘，并且回款良好。该项目是由于临近年底，客户的施工进度年前不满足设备进场条件，中间过年放假工期会加长，基于商业市场订单，申请115天账期，请领导审批。</t>
  </si>
  <si>
    <t>817567</t>
  </si>
  <si>
    <t>瑞安市自然资源和规划局自建机房XC化改造项目</t>
  </si>
  <si>
    <t>HZ2024120294</t>
  </si>
  <si>
    <t>1Y01062412840U</t>
  </si>
  <si>
    <t>特殊商务报备 付款方式:期票 系统账期:115 实际毛利4.5% 标准毛利4.5% 审批通过！</t>
  </si>
  <si>
    <t>2025-01-07 10:55:53</t>
  </si>
  <si>
    <t>项目24日招标，通过厂商以及渠道等了解到项目把握度高于90%，地总要求项目冲刺，渠道也愿意配合，鉴于项目后期要货时间等评估，申请给予115天帐期申请，请领导审批，感谢！</t>
  </si>
  <si>
    <t>817572</t>
  </si>
  <si>
    <t>2024年电信云扩容3-政务外网HCS软件V2</t>
  </si>
  <si>
    <t>FZ2024120183</t>
  </si>
  <si>
    <t>1Y01072412350L</t>
  </si>
  <si>
    <t>特殊商务报备 系统账期:120 付款方式:电汇 激励108814.47 实际毛利3.0% 标准毛利3.0% 审批通过！</t>
  </si>
  <si>
    <t>华为云基础软件</t>
  </si>
  <si>
    <t>2025-01-08 09:57:20</t>
  </si>
  <si>
    <t xml:space="preserve">【福建中湃科技有限公司】
为了保障基础的业务保有量，争取业务份额，达成区域业绩，现申请2024年度重点合作伙伴框架协议延续2023年政策，请领导们支持谢谢!
1、在2024年01月01日至2024年12月31日止(以下称“2024年度”)，华为品牌产品线的目标销售业绩达到人民币1000万以上;2、业绩达到1000万以上，非NA返点1.5%，NA不计返点，非NA客户账期100天，NA客户账期120天.
3、“华为品牌指定返点产品线”:指数通、安全、光传送、光接入存储、视频会议、协作平板、智能安防、数字能源。注:总代端不计返点的产品业绩计入年度框架业绩，不计后返，上述产品线业绩为非分销。
未按期回款，有权要求其支付罚息，罚息以超期金额每月1%计4、算，罚息以电汇形式缴纳。
5、所有销售业绩应为实际提货的业绩，其他非实际提货的情形均不在计算之列，提货截止时间为2025年3月31日前。备注:
1、回款超期情况:罚息按1个月1个点，付了罚息就正常享受后返否则无后返。
2、压库情况:压库的项目且一定要按发货起算账期的，根据项目实际情况报备审批为准，可免息压库1个月，压库超过1个月且不付压库费用的项目一律取消项目后返:
3、台阶情况:福建中拜为华为这2年的新渠道，按1000万设置台阶，跟我司合作较多，不希望台阶签太高，以往合作来看，不会因为台阶到了就停止跟我们合作。
</t>
  </si>
  <si>
    <t>账期有误</t>
  </si>
  <si>
    <t>817573</t>
  </si>
  <si>
    <t>2024年电信云扩容3-互联网HCS软件V2</t>
  </si>
  <si>
    <t>FZ2024120184</t>
  </si>
  <si>
    <t>1Y01072412350Q</t>
  </si>
  <si>
    <t>特殊商务报备 激励0 系统账期:120 付款方式:电汇 实际毛利3.0% 标准毛利3.0% 审批通过！</t>
  </si>
  <si>
    <t>2025-01-07 11:06:03</t>
  </si>
  <si>
    <t>817575</t>
  </si>
  <si>
    <t>611敏捷研发软件工厂-License授权扩容-软件</t>
  </si>
  <si>
    <t>北京天融信网络安全技术有限公司</t>
  </si>
  <si>
    <t>CD2024120332</t>
  </si>
  <si>
    <t>1Y01082412900G；1Y024324120051</t>
  </si>
  <si>
    <t>特殊商务报备 系统账期:360  付款方式:电汇 实际毛利12.59% 标准毛利3.0% SDT</t>
  </si>
  <si>
    <t>2025-01-07 14:08:56</t>
  </si>
  <si>
    <t>用户付款周期长，申请长账期</t>
  </si>
  <si>
    <t>报备账期为180天，账期有误 高签部分为买账期？提交标准合同</t>
  </si>
  <si>
    <t>360</t>
  </si>
  <si>
    <t>826955</t>
  </si>
  <si>
    <t>系统账期:0 付款方式:现结 激励0 实际毛利2.61% 标准毛利4.56% 审批通过！</t>
  </si>
  <si>
    <t>2025-03-19 10:47:03</t>
  </si>
  <si>
    <t>付款方式改为现结</t>
  </si>
  <si>
    <t>817581</t>
  </si>
  <si>
    <t>辽宁农商银行数据中心搬迁项目---全存储</t>
  </si>
  <si>
    <t>翰林汇信息产业股份有限公司</t>
  </si>
  <si>
    <t>SY2024120171</t>
  </si>
  <si>
    <t>1Y01032412680L</t>
  </si>
  <si>
    <t>系统账期:0 激励0 付款方式:现结 实际毛利2.65% 标准毛利4.56%</t>
  </si>
  <si>
    <t>2025-01-07 11:01:52</t>
  </si>
  <si>
    <t>817589</t>
  </si>
  <si>
    <t>厦门港务物流网络升级</t>
  </si>
  <si>
    <t>福建瑞朋信息科技有限公司</t>
  </si>
  <si>
    <t>FZ2025010037</t>
  </si>
  <si>
    <t>1Y01102412190Z</t>
  </si>
  <si>
    <t xml:space="preserve"> 激励0 付款方式:电汇 系统账期:60 实际毛利4.56% 标准毛利4.56% 审批通过！</t>
  </si>
  <si>
    <t>2025-01-07 11:16:49</t>
  </si>
  <si>
    <t>817593</t>
  </si>
  <si>
    <t>商中跃</t>
  </si>
  <si>
    <t>江苏振江新能源装备股份有限公司新建厂区弱电智能化工程-</t>
  </si>
  <si>
    <t>江阴瑞杰电子科技有限公司</t>
  </si>
  <si>
    <t>NJ2025010036</t>
  </si>
  <si>
    <t>1Y01012501310L</t>
  </si>
  <si>
    <t>付款方式:电汇 系统账期:13 实际毛利4.48% 标准毛利4.5% 审批通过！</t>
  </si>
  <si>
    <t>2025-01-07 14:55:29</t>
  </si>
  <si>
    <t>13</t>
  </si>
  <si>
    <t>817600</t>
  </si>
  <si>
    <t>-济南地铁4/8/6号线通信线路PRO20230204000103</t>
  </si>
  <si>
    <t>JN2025010019</t>
  </si>
  <si>
    <t>1Y01112412480U</t>
  </si>
  <si>
    <t>2025-01-07 11:50:22</t>
  </si>
  <si>
    <t>817605</t>
  </si>
  <si>
    <t>钟祥县域智慧城市-GA存储扩容</t>
  </si>
  <si>
    <t>WH2024050127</t>
  </si>
  <si>
    <t>1Y01052404230P</t>
  </si>
  <si>
    <t>特殊商务报备 付款方式:电汇 系统账期:120天30%，180天30%，225天40% 实际毛利4.5% 标准毛利4.5% 审批通过！</t>
  </si>
  <si>
    <t>2025-01-07 17:36:59</t>
  </si>
  <si>
    <t xml:space="preserve">商业市场订单，不压库，客户本月底要货进场。
该项目于Q2下单了1800万硬件部分，该部分为剩余批次下单部分，第一笔预付款信诺回款1000万已全部打款至我司核销前期钟祥项目下单欠款，剩余尾款信诺与客户签订的合同回款为闭口日期为2025年7月30日回款。
该项目信诺承诺到期垫资，在近两年合作中，每年如约支付了全年超期罚息，整体信诺申请6个月账期，具体拆分为组合账期，条款如下：
买方于2025年5月6日向卖方支付合同总价款的 30   % ，于2025年7月5日向卖方支付合同总价款的 30   % ，于2025年8月14日向卖方支付合同总价款的 40   %
 </t>
  </si>
  <si>
    <t>12030%，18030%，22540%</t>
  </si>
  <si>
    <t>817629</t>
  </si>
  <si>
    <t>沈阳市人民政府配电柜检测板采购项目</t>
  </si>
  <si>
    <t>沈阳鸿盛合科技有限公司</t>
  </si>
  <si>
    <t>SY2025010032</t>
  </si>
  <si>
    <t>1Y01012501140H</t>
  </si>
  <si>
    <t>2025-01-07 14:00:24</t>
  </si>
  <si>
    <t>817632</t>
  </si>
  <si>
    <t>魏凡淞</t>
  </si>
  <si>
    <t>SMA-易好教育机构数据通信软件授权增补</t>
  </si>
  <si>
    <t>嘉禾天下（北京）科技有限公司</t>
  </si>
  <si>
    <t>BJ2025010390</t>
  </si>
  <si>
    <t>1Y01012501350X</t>
  </si>
  <si>
    <r>
      <rPr>
        <sz val="10"/>
        <color theme="1"/>
        <rFont val="Arial"/>
        <charset val="134"/>
      </rPr>
      <t xml:space="preserve">	</t>
    </r>
    <r>
      <rPr>
        <sz val="10"/>
        <color theme="1"/>
        <rFont val="微软雅黑"/>
        <charset val="134"/>
      </rPr>
      <t xml:space="preserve">系统账期:0 激励0 付款方式:现结 实际毛利2.31% 标准毛利4.26% </t>
    </r>
  </si>
  <si>
    <t>2025-01-07 14:01:48</t>
  </si>
  <si>
    <t>817641</t>
  </si>
  <si>
    <t>孚杰安全设备增补</t>
  </si>
  <si>
    <t>苏州聚盛网络技术有限公司</t>
  </si>
  <si>
    <t>NJ2025010040</t>
  </si>
  <si>
    <t>1Y01042409120Y</t>
  </si>
  <si>
    <t>系统账期:60 付款方式:期票 实际毛利3.3% 标准毛利3.3% 审批通过！</t>
  </si>
  <si>
    <t>2025-01-07 16:19:30</t>
  </si>
  <si>
    <t>817665</t>
  </si>
  <si>
    <t>湖南省水利行业--犬木塘水库信息化建设项目PRO20201116000514（行业感知、视频会议））</t>
  </si>
  <si>
    <t>CS2023120003</t>
  </si>
  <si>
    <t>1Y01122411610F</t>
  </si>
  <si>
    <t>特殊商务报备 激励0 系统账期:180 付款方式:电汇  实际毛利4.73% 标准毛利4.73% 审批通过！</t>
  </si>
  <si>
    <t>机器视觉,企业云通信</t>
  </si>
  <si>
    <t>2025-01-07 15:54:38</t>
  </si>
  <si>
    <t>1、配合厂商冲刺项目。
2、长沙SDT审批150天账期，但跟进项目实际情况需要180天账期，先签150天之后变更。
3、特殊商务已经通过。</t>
  </si>
  <si>
    <t>817668</t>
  </si>
  <si>
    <t>兴业银行2024年数仓采购项目(批次2-2) - 软件授权</t>
  </si>
  <si>
    <t>福建格瑞泰信息技术有限公司</t>
  </si>
  <si>
    <t>FZ2024120239</t>
  </si>
  <si>
    <t>1Y01062404910C</t>
  </si>
  <si>
    <t>2025-01-07 16:09:55</t>
  </si>
  <si>
    <t>817671</t>
  </si>
  <si>
    <t>梁晓辉</t>
  </si>
  <si>
    <t>市局外域接入license扩容</t>
  </si>
  <si>
    <t>河北琨麟通信技术有限公司</t>
  </si>
  <si>
    <t>BJ2025010419</t>
  </si>
  <si>
    <t>1Y01012501320A</t>
  </si>
  <si>
    <t>系统账期:0 激励0 付款方式:现结 实际毛利5.0% 标准毛利5.0% 审批通过！</t>
  </si>
  <si>
    <t>2025-01-07 16:02:33</t>
  </si>
  <si>
    <t>817673</t>
  </si>
  <si>
    <t>葛帅</t>
  </si>
  <si>
    <t>WSQ网管扩容-北向XML license</t>
  </si>
  <si>
    <t>山东神沃信息科技有限公司</t>
  </si>
  <si>
    <t>BJ2024110648</t>
  </si>
  <si>
    <t>1Y01012411790V</t>
  </si>
  <si>
    <t xml:space="preserve">系统账期:0 激励0 付款方式:现结 实际毛利2.83% 标准毛利3.01% </t>
  </si>
  <si>
    <t>2025-01-07 15:58:31</t>
  </si>
  <si>
    <t>817697</t>
  </si>
  <si>
    <t>安徽东海橡塑（合肥）有限公司网管软件采购PRO20241227100523</t>
  </si>
  <si>
    <t>合肥明泰网络有限公司</t>
  </si>
  <si>
    <t>HF2025010003</t>
  </si>
  <si>
    <t>1Y01012501150A</t>
  </si>
  <si>
    <t>系统账期:0 付款方式:现结 实际毛利2.03% 标准毛利4.0% 审批通过！</t>
  </si>
  <si>
    <t>2025-01-07 17:36:07</t>
  </si>
  <si>
    <t>817708</t>
  </si>
  <si>
    <t>华懋云桌面项目-瘦终端增补</t>
  </si>
  <si>
    <t>翰林汇力（福建）信息技术有限公司厦门分公司</t>
  </si>
  <si>
    <t>FZ2025010040</t>
  </si>
  <si>
    <t>1Y01012501270N</t>
  </si>
  <si>
    <t>激励0 付款方式:电汇 系统账期:60 实际毛利3.0% 标准毛利3.0% 审批通过！</t>
  </si>
  <si>
    <t>华为云T/A部件</t>
  </si>
  <si>
    <t>2025-01-07 16:45:08</t>
  </si>
  <si>
    <t>817713</t>
  </si>
  <si>
    <t>刘大钊</t>
  </si>
  <si>
    <t>高速防火墙续保</t>
  </si>
  <si>
    <t>广东南粤智慧交通科技有限公司</t>
  </si>
  <si>
    <t>GZ2025011484</t>
  </si>
  <si>
    <t>1Y01122412810J</t>
  </si>
  <si>
    <t>特殊商务报备 激励0 系统账期:120 付款方式:商票 实际毛利4.5% 标准毛利4.5% 审批通过！</t>
  </si>
  <si>
    <t>2025-01-07 16:48:17</t>
  </si>
  <si>
    <t>商票</t>
  </si>
  <si>
    <t>项目已中标，此部分为续保增补，沿用主合同商务，南粤订单全走神码，给予120天账期支持</t>
  </si>
  <si>
    <t>817718</t>
  </si>
  <si>
    <t>广州广交大健康产业园项目智能化PRO20241205100478</t>
  </si>
  <si>
    <t>科瑞智能技术有限公司</t>
  </si>
  <si>
    <t>WH2025010024</t>
  </si>
  <si>
    <t>1Y01042412200U</t>
  </si>
  <si>
    <t>特殊商务报备 付款方式:电汇 系统账期:113 实际毛利4.33% 标准毛利4.33% 审批通过！</t>
  </si>
  <si>
    <t>2025-01-07 17:58:37</t>
  </si>
  <si>
    <t>核心代理商，客户着急要货，不压库</t>
  </si>
  <si>
    <t>113</t>
  </si>
  <si>
    <t>817722</t>
  </si>
  <si>
    <t>王小容</t>
  </si>
  <si>
    <t>科创园二期PRO20231105000034</t>
  </si>
  <si>
    <t>四川省元通润达信息技术有限公司</t>
  </si>
  <si>
    <t>CD2024110438</t>
  </si>
  <si>
    <t>1Y01132411200T</t>
  </si>
  <si>
    <t xml:space="preserve">特殊商务报备 激励0 系统账期:180 付款方式:电汇 实际毛利7.23% 标准毛利5.84% </t>
  </si>
  <si>
    <t>2025-01-07 18:11:09</t>
  </si>
  <si>
    <t>项目回款周期长，申请压库3个月，180天账期，二代补点1.5%，内部报备通过，SDT会议决策通过。</t>
  </si>
  <si>
    <t>817730</t>
  </si>
  <si>
    <t>三峡巴州若羌办公室 V0.1 12月17日</t>
  </si>
  <si>
    <t>WH2024120235</t>
  </si>
  <si>
    <t>1Y01102412350R</t>
  </si>
  <si>
    <t>2025-01-07 17:49:31</t>
  </si>
  <si>
    <t>817740</t>
  </si>
  <si>
    <t>湖北新能源检修 V0.1 12月19日</t>
  </si>
  <si>
    <t>WH2024120236</t>
  </si>
  <si>
    <t>1Y01102412350Q</t>
  </si>
  <si>
    <t>2025-01-07 17:53:52</t>
  </si>
  <si>
    <t>817756</t>
  </si>
  <si>
    <t>闫家沟煤矿模块化机房设备及调度中心设备采购项目PRO20241011113405207</t>
  </si>
  <si>
    <t>内蒙古圣邦科技有限公司</t>
  </si>
  <si>
    <t>BJ2024110871</t>
  </si>
  <si>
    <t>1Y01022411750F</t>
  </si>
  <si>
    <t>特殊商务报备 付款方式:期票 激励0 系统账期:5%0;95%120 实际毛利3.0% 标准毛利3.0% 审批通过！</t>
  </si>
  <si>
    <t>2025-01-08 10:14:33</t>
  </si>
  <si>
    <t>用户侧回款周期长，渠道资金压力大，我司核心合作伙伴</t>
  </si>
  <si>
    <t>5%0;95%120</t>
  </si>
  <si>
    <t>817769</t>
  </si>
  <si>
    <t>济南遥墙机场周界传感</t>
  </si>
  <si>
    <t>未希信息科技（山东）有限公司</t>
  </si>
  <si>
    <t>JN2024120155</t>
  </si>
  <si>
    <t>1Y01012412110U;1Y01012406540U</t>
  </si>
  <si>
    <t>激励0 付款方式:现结 特殊商务报备 系统账期:0  实际毛利1.05% 标准毛利4.02% 审批通过！</t>
  </si>
  <si>
    <t>2025-01-08 10:35:22</t>
  </si>
  <si>
    <t>820357</t>
  </si>
  <si>
    <t>樊悦</t>
  </si>
  <si>
    <t>晶科能源宿舍楼光产品无线覆盖采购PRO20231124000093</t>
  </si>
  <si>
    <t>山西富通科技有限公司</t>
  </si>
  <si>
    <t>BJ2024123001</t>
  </si>
  <si>
    <t>1Y01102412360U</t>
  </si>
  <si>
    <t>付款方式:现结 系统账期:0 特殊商务报备 激励129909.0 实际毛利2.9% 标准毛利5.81% 审批通过！</t>
  </si>
  <si>
    <t>数通及网络安全,光接入</t>
  </si>
  <si>
    <t>2025-01-23 15:56:35</t>
  </si>
  <si>
    <t>本项目已中标，为保证我司资金安全。与二代沟通现款吐3个点。商业市场订单。</t>
  </si>
  <si>
    <t>合同清单型号位置错</t>
  </si>
  <si>
    <t>817775</t>
  </si>
  <si>
    <t>邹裕祺</t>
  </si>
  <si>
    <t>2024易生支付四期混合云网络替换</t>
  </si>
  <si>
    <t>上海昆联数码科技有限公司</t>
  </si>
  <si>
    <t>SH2024111543</t>
  </si>
  <si>
    <t>1Y01112411620E</t>
  </si>
  <si>
    <t>2025-01-08 09:35:26</t>
  </si>
  <si>
    <t>822990</t>
  </si>
  <si>
    <t>1Y01022502390Y</t>
  </si>
  <si>
    <t>付款方式:现结 系统账期:0 激励77377.0 实际毛利4.08% 标准毛利6.0% 审批通过！</t>
  </si>
  <si>
    <t>2025-02-25 10:57:55</t>
  </si>
  <si>
    <t>重庆</t>
  </si>
  <si>
    <t>817794</t>
  </si>
  <si>
    <t>程兰</t>
  </si>
  <si>
    <t>重庆化工职业学院长寿校区网络更新项目</t>
  </si>
  <si>
    <t>重庆锦德科技有限公司</t>
  </si>
  <si>
    <t>CD2025010045</t>
  </si>
  <si>
    <t>1Y04002309000Z</t>
  </si>
  <si>
    <t xml:space="preserve">  付款方式:现结 实际毛利1.28% 标准毛利3.26%</t>
  </si>
  <si>
    <t>2025-01-08 14:27:39</t>
  </si>
  <si>
    <t>817795</t>
  </si>
  <si>
    <t>SMA-全国总共会-工人日报社-虚拟化信创改造PRO20240711100141</t>
  </si>
  <si>
    <t>北京睿捷易达科技有限公司</t>
  </si>
  <si>
    <t>BJ2025010313</t>
  </si>
  <si>
    <t>1Y01102410990T</t>
  </si>
  <si>
    <r>
      <rPr>
        <sz val="10"/>
        <color theme="1"/>
        <rFont val="Arial"/>
        <charset val="134"/>
      </rPr>
      <t xml:space="preserve">	</t>
    </r>
    <r>
      <rPr>
        <sz val="10"/>
        <color theme="1"/>
        <rFont val="微软雅黑"/>
        <charset val="134"/>
      </rPr>
      <t xml:space="preserve">特殊商务报备 付款方式:期票 激励0 系统账期:120 实际毛利4.5% 标准毛利4.5% </t>
    </r>
  </si>
  <si>
    <t>2025-01-08 10:17:12</t>
  </si>
  <si>
    <t>商业市场订单，客户回款周期在不低于90天，渠道与我司已经签订了多笔订单，首选神马商务支持。</t>
  </si>
  <si>
    <t>CRM报备账期不符特殊商务未选 CRM报备看不到账期及付款</t>
  </si>
  <si>
    <t>817826</t>
  </si>
  <si>
    <t>兰大二院虚拟化扩容项目 2024年</t>
  </si>
  <si>
    <t>甘肃飞轮信息技术有限公司</t>
  </si>
  <si>
    <t>XA2025010002</t>
  </si>
  <si>
    <t>1Y01132412520B</t>
  </si>
  <si>
    <t xml:space="preserve"> 付款方式:现结 供应链四级有误 实际毛利2.55% 标准毛利4.5%</t>
  </si>
  <si>
    <t>2025-01-08 11:51:40</t>
  </si>
  <si>
    <t>817841</t>
  </si>
  <si>
    <t>尤溪县应急指挥中心场地建设项目</t>
  </si>
  <si>
    <t>FZ2025010022</t>
  </si>
  <si>
    <t>1Y01012501210C</t>
  </si>
  <si>
    <t>激励0 系统账期:90 特殊商务报备  付款方式:电汇 实际毛利4.5% 标准毛利4.5% 审批通过！</t>
  </si>
  <si>
    <t>2025-01-08 14:08:58</t>
  </si>
  <si>
    <t>24年框架已过期，以下项目为商业订单申请延续框架账期90天，数通产品，4.5个点进销差。 1Y01012501210C尤溪县应急指挥中心场地建设项目 ，85181.73元 1Y01132412180K生威（厦门）电子有限公司交换机项目14,142.95元 1Y01132412220A 建发国际大厦食堂WiFi增补，5,616.00元</t>
  </si>
  <si>
    <t>crm报备缺少crm报备缺少</t>
  </si>
  <si>
    <t>817847</t>
  </si>
  <si>
    <t>王之莹</t>
  </si>
  <si>
    <t>芜湖福赛科技防火墙采购</t>
  </si>
  <si>
    <t>芜湖华智信息科技有限公司</t>
  </si>
  <si>
    <t>HF2024120035</t>
  </si>
  <si>
    <t>1Y01082412650F</t>
  </si>
  <si>
    <t>2025-01-08 11:23:41</t>
  </si>
  <si>
    <t>817852</t>
  </si>
  <si>
    <t>赵扬</t>
  </si>
  <si>
    <t>大连纪委监委综合保障中心智慧屏项目PRO20241226100485</t>
  </si>
  <si>
    <t>沈阳市浪琴轩电子科技有限公司</t>
  </si>
  <si>
    <t>SY2025010037</t>
  </si>
  <si>
    <t>1Y01012501380A</t>
  </si>
  <si>
    <r>
      <rPr>
        <sz val="10"/>
        <color theme="1"/>
        <rFont val="Arial"/>
        <charset val="134"/>
      </rPr>
      <t xml:space="preserve">	</t>
    </r>
    <r>
      <rPr>
        <sz val="10"/>
        <color theme="1"/>
        <rFont val="微软雅黑"/>
        <charset val="134"/>
      </rPr>
      <t>特殊商务报备 付款方式:期票 激励0 系统账期:90 实际毛利4.5% 标准毛利4.5%</t>
    </r>
  </si>
  <si>
    <t>智能协作平板教育平板</t>
  </si>
  <si>
    <t>2025-01-08 14:27:04</t>
  </si>
  <si>
    <t>华为辽宁办给区域金牌90天账期支持</t>
  </si>
  <si>
    <t>817863</t>
  </si>
  <si>
    <t>成都中海机房老旧网络设备更新采购项目.</t>
  </si>
  <si>
    <t>成都赛恩计算机网络技术有限公司</t>
  </si>
  <si>
    <t>CD2025010048</t>
  </si>
  <si>
    <t>1Y01012501440G</t>
  </si>
  <si>
    <t>付款方式:电汇 系统账期:60 实际毛利4.5% 标准毛利4.5%</t>
  </si>
  <si>
    <t>2025-01-09 14:22:09</t>
  </si>
  <si>
    <t>817897</t>
  </si>
  <si>
    <t>上海轨道交通智慧维保工程云基础平台项目</t>
  </si>
  <si>
    <t>北京嘉环诺金智能科技有限公司</t>
  </si>
  <si>
    <t>SH2024091268</t>
  </si>
  <si>
    <t>1Y01052409930U</t>
  </si>
  <si>
    <t>付款方式:电汇 系统账期:60 实际毛利3.02% 标准毛利3.02% 审批通过！</t>
  </si>
  <si>
    <t>2025-01-09 11:21:34</t>
  </si>
  <si>
    <t>1审批支持文件里放合同清单和通知单</t>
  </si>
  <si>
    <t>817908</t>
  </si>
  <si>
    <t>天津华电海晶新能源集控中心建设PRO20240429185155404</t>
  </si>
  <si>
    <t>BJ2024110002</t>
  </si>
  <si>
    <t>1Y01012406360U</t>
  </si>
  <si>
    <t xml:space="preserve">特殊商务报备 付款方式:期票  系统账期:180 实际毛利4.9% 标准毛利3.0% </t>
  </si>
  <si>
    <t>2025-01-13 11:52:06</t>
  </si>
  <si>
    <t>领导好，此项目已中标，数字能源产品线，汽运，因客户回款与施工挂钩，回款周期较长，渠道希望我司在商务上支持，并且华电海晶二期还有一个机房项目，预计明年动工，到时候也会给到神码做支持。经过多次沟通，申请6个月账期，其中渠道高签2%买3个月账期，烦请领导酌情审批，感谢~</t>
  </si>
  <si>
    <t>817911</t>
  </si>
  <si>
    <t>索腾2台5735L48T-1231-BJ</t>
  </si>
  <si>
    <t>BJ2025010532</t>
  </si>
  <si>
    <t>1Y01012501080C</t>
  </si>
  <si>
    <r>
      <rPr>
        <sz val="10"/>
        <color theme="1"/>
        <rFont val="Arial"/>
        <charset val="134"/>
      </rPr>
      <t xml:space="preserve">	</t>
    </r>
    <r>
      <rPr>
        <sz val="10"/>
        <color theme="1"/>
        <rFont val="微软雅黑"/>
        <charset val="134"/>
      </rPr>
      <t xml:space="preserve">激励0 付款方式:电汇 系统账期:60 实际毛利4.5% 标准毛利4.5% </t>
    </r>
  </si>
  <si>
    <t>2025-01-08 15:15:27</t>
  </si>
  <si>
    <t>合同明细有误</t>
  </si>
  <si>
    <t>817917</t>
  </si>
  <si>
    <t>索腾1台CE5882-1231-NJ</t>
  </si>
  <si>
    <t>BJ2025010533</t>
  </si>
  <si>
    <t>1Y01012501080Y</t>
  </si>
  <si>
    <t>激励0 付款方式:电汇 系统账期:60 实际毛利4.5% 标准毛利4.5%</t>
  </si>
  <si>
    <t>2025-01-08 15:14:29</t>
  </si>
  <si>
    <t>817921</t>
  </si>
  <si>
    <t>海沧区政务外网核心交换机采购项目</t>
  </si>
  <si>
    <t>FZ2025010025</t>
  </si>
  <si>
    <t>1Y01012501000L</t>
  </si>
  <si>
    <t>系统账期:0 激励19000.0 付款方式:现结 实际毛利2.55% 标准毛利4.5% 审批通过！</t>
  </si>
  <si>
    <t>2025-01-08 17:06:29</t>
  </si>
  <si>
    <t>817924</t>
  </si>
  <si>
    <t>上海市闵行区浦江社区卫生服务中心安全设备续保2024PRO20241226100642</t>
  </si>
  <si>
    <t>上海并联科技有限公司</t>
  </si>
  <si>
    <t>SH2025010342</t>
  </si>
  <si>
    <t>1Y01012501430X</t>
  </si>
  <si>
    <t>2025-01-08 16:57:45</t>
  </si>
  <si>
    <t>817925</t>
  </si>
  <si>
    <t>张丽颖</t>
  </si>
  <si>
    <t>江苏能源内蒙乌拉盖2x1000MW机组智慧电厂项目</t>
  </si>
  <si>
    <t>内蒙古同昇电子科技有限公司</t>
  </si>
  <si>
    <t>BJ2025010540</t>
  </si>
  <si>
    <t>1Y01012501190F</t>
  </si>
  <si>
    <t>2025-01-08 15:42:17</t>
  </si>
  <si>
    <t>817926</t>
  </si>
  <si>
    <t>泸州老窖机房改造PRO20240401095739493</t>
  </si>
  <si>
    <t>成都林通科技开发有限公司</t>
  </si>
  <si>
    <t>CD2024100307</t>
  </si>
  <si>
    <t>1Y01022410720A</t>
  </si>
  <si>
    <t>特殊商务报备 付款方式:电汇 系统账期:90 实际毛利2.91% 标准毛利0.0%</t>
  </si>
  <si>
    <t>2025-01-08 16:47:26</t>
  </si>
  <si>
    <t>高签买账期</t>
  </si>
  <si>
    <t>广东深圳</t>
  </si>
  <si>
    <t>817936</t>
  </si>
  <si>
    <t>顾宇</t>
  </si>
  <si>
    <t>万科集团2023-2024年网络框架项目-R28</t>
  </si>
  <si>
    <t>深圳市引航信息技术有限公司</t>
  </si>
  <si>
    <t>SZ2025010125</t>
  </si>
  <si>
    <t>1Y01012501450F</t>
  </si>
  <si>
    <t>2025-01-08 16:39:07</t>
  </si>
  <si>
    <t>万科网络框架项目，第28批</t>
  </si>
  <si>
    <t>青海</t>
  </si>
  <si>
    <t>817944</t>
  </si>
  <si>
    <t>曲娜</t>
  </si>
  <si>
    <t>西宁曹家堡机场三期扩建工程（西宁智慧机场项目）-云外网络</t>
  </si>
  <si>
    <t>西安悦泰科技有限责任公司</t>
  </si>
  <si>
    <t>XA2023120223</t>
  </si>
  <si>
    <t>1Y08542311010Y</t>
  </si>
  <si>
    <t>含外购 "23%60天，30%120天，47%180天，特殊商务报备 激励0 付款方式:电汇 实际毛利9.35%
 标准毛利3.57%
账期180天从华为打款日起算，合同金额5,209,833.74元，华为下单4365000.08元，外购532244元，神码利润156295元（不包含通知单进销差174600.35），3%质保金156294.66元与兰州壹杰华安签署代付流程，代付款已电汇到账，西安悦泰3%质保金到账后返还兰州壹杰华安。</t>
  </si>
  <si>
    <t>特殊合同</t>
  </si>
  <si>
    <t>2025-01-09 00:00:00</t>
  </si>
  <si>
    <t>账期180天从华为打款日起算，合同金额5,209,833.74元，华为下单4365000.08元，外购532244元，神码利润156295元（不包含通知单进销差174600.35），3%质保金156294.66元与兰州壹杰华安签署代付流程，代付款已电汇到账，西安悦泰3%质保金到账后返还兰州壹杰华安。</t>
  </si>
  <si>
    <t>23%60，30%120，47%180</t>
  </si>
  <si>
    <t>含外采</t>
  </si>
  <si>
    <t>817973</t>
  </si>
  <si>
    <t>宋禹</t>
  </si>
  <si>
    <t>河北省烟草公司石家庄市公司2024年网络设备采购项目PRO20240327100691</t>
  </si>
  <si>
    <t>石家庄晨丰电子科技有限公司</t>
  </si>
  <si>
    <t>BJ2024122477</t>
  </si>
  <si>
    <t>1Y01092411840G</t>
  </si>
  <si>
    <t>特殊商务报备 系统账期:0 激励10000.0 付款方式:现结 实际毛利1.04% 标准毛利4.5% 审批通过！</t>
  </si>
  <si>
    <t>2025-01-08 16:52:37</t>
  </si>
  <si>
    <t>此项目4代中移中标，3代河北云睿信息科技有限公司为ICT设备分包商。后期晨丰完成交付此单3代冲标华3抢的项目，此单商务较低，渠道先行垫付全款，特申请现款吐-3.5点。还望各位领导同意支持~</t>
  </si>
  <si>
    <t>817977</t>
  </si>
  <si>
    <t>荆门市康复医院数智化病理信创一体机项目PRO20240926100204</t>
  </si>
  <si>
    <t>武汉乾宗科技有限公司</t>
  </si>
  <si>
    <t>WH2024120178</t>
  </si>
  <si>
    <t>1Y01022412030H</t>
  </si>
  <si>
    <t>付款方式:电汇 激励0 系统账期:90 特殊商务报备 实际毛利4.42% 标准毛利4.5%</t>
  </si>
  <si>
    <t>2025-03-17 10:30:51</t>
  </si>
  <si>
    <t>荆门市康复医院数智化病理信创一体机项目，属于商业市场客户。出货总额24.3万，项目已经中标，渠道是武汉乾宗科技有限公司。账期90天，电汇全额。提前报备</t>
  </si>
  <si>
    <t>史雪莲</t>
  </si>
  <si>
    <t>817980</t>
  </si>
  <si>
    <t>顾杰</t>
  </si>
  <si>
    <t>2024年玉林云计算大数据中心购买服务项目二期PRO20240628100231</t>
  </si>
  <si>
    <t>百家云信息技术有限公司</t>
  </si>
  <si>
    <t>GZ2024120743</t>
  </si>
  <si>
    <t>1Y024724120057</t>
  </si>
  <si>
    <t>特殊商务报备 激励0 系统账期:120 付款方式:电汇  实际毛利3.0% 标准毛利3.0% 审批通过！</t>
  </si>
  <si>
    <t>华为云服务</t>
  </si>
  <si>
    <t>2025-01-08 17:05:35</t>
  </si>
  <si>
    <t>玉林云计算大数据中心购买服务项目，23年12月19日中标，于24年1月11日业主和联通合同签订完成，项目前期原厂已经做了大部分的下单交付，余下买断模式的部分过总代。  2024年玉林云计算大数据中心购买服务项目二期PRO20240628100231 买断模式-云软件&amp;云服务&amp;HCS运维服务，该项目产品线是华为云Stack ，由3个1Y单组成1Y01082412990F/1Y01082412970X/1Y024724120057
；合同金额：944771元，商业市场订单；渠道要求合作商务是电汇 120天账期，特此申请该单商务，请领导审批支持，谢谢！</t>
  </si>
  <si>
    <t>817985</t>
  </si>
  <si>
    <t>2024年玉林云计算大数据中心购买服务项目二期PRO20240628100231 买断模式-云软件&amp;云服务</t>
  </si>
  <si>
    <t>GZ2024120742</t>
  </si>
  <si>
    <t>1Y01082412970X;1Y01082412990F</t>
  </si>
  <si>
    <t>激励0 系统账期:120 特殊商务报备  付款方式:电汇 实际毛利3.02% 标准毛利3.02% 审批通过！</t>
  </si>
  <si>
    <t>2025-01-08 17:00:47</t>
  </si>
  <si>
    <t>817997</t>
  </si>
  <si>
    <t>连云港海滨疗养院模块化机房项目PRO20241113183043542</t>
  </si>
  <si>
    <t>江苏研致系统工程有限公司</t>
  </si>
  <si>
    <t>NJ2025010041</t>
  </si>
  <si>
    <t>1Y01132412820J</t>
  </si>
  <si>
    <t>特殊商务报备 系统账期:0 付款方式:现结 实际毛利-1.04% 标准毛利3.0% 审批通过！</t>
  </si>
  <si>
    <t>2025-01-08 17:19:30</t>
  </si>
  <si>
    <t>该项目实际运作渠道为驰鑫达，研致负责机房部分的供货以及交付实施。研致本年希望与我司沟通全年商务框架，常规订单以现款吐点方式结算，重大项目一单一议，初步诉求为4个点，由于24年代理商侧的业绩数据尚在整理分析，具体合作细则我部仍需研判，但由于此单要求春节前完成到货安装，较为紧急，特进行单独申请，代理商全年商务合作的具体方式，待数据分析讨论后另行申请，请各位领导批准。</t>
  </si>
  <si>
    <t>818030</t>
  </si>
  <si>
    <t>国家电力上榆泉煤矿环网改造设备购置</t>
  </si>
  <si>
    <t>北京华豫天成科技有限公司</t>
  </si>
  <si>
    <t>BJ2025010566</t>
  </si>
  <si>
    <t>1Y01012501450R</t>
  </si>
  <si>
    <r>
      <rPr>
        <sz val="10"/>
        <color theme="1"/>
        <rFont val="Arial"/>
        <charset val="134"/>
      </rPr>
      <t xml:space="preserve">	</t>
    </r>
    <r>
      <rPr>
        <sz val="10"/>
        <color theme="1"/>
        <rFont val="微软雅黑"/>
        <charset val="134"/>
      </rPr>
      <t>付款方式:期票 激励0 系统账期:60  实际毛利4.5% 标准毛利4.5%</t>
    </r>
  </si>
  <si>
    <t>2025-01-09 10:00:05</t>
  </si>
  <si>
    <t>818031</t>
  </si>
  <si>
    <t>广东省路桥建设发展有限公司2024年度机电养护专项工程 - 广贺骨干网新增 OLA 中继节点工程1</t>
  </si>
  <si>
    <t>GZ2025011630</t>
  </si>
  <si>
    <t>1Y01012501340S</t>
  </si>
  <si>
    <t>激励0 系统账期:120 特殊商务报备 付款方式:商票  实际毛利3.0% 标准毛利3.0% 审批通过！</t>
  </si>
  <si>
    <t>2025-01-09 11:20:13</t>
  </si>
  <si>
    <t>项目已中标，下游合同已签订，客户需要春节前到货。南粤零散订单120天账期支持</t>
  </si>
  <si>
    <t>缺少软件交付条款合同清单上传位置有误</t>
  </si>
  <si>
    <t>818034</t>
  </si>
  <si>
    <t>广州铁路科开公司应急扩容采购项目（磁盘阵列和路由器）增补</t>
  </si>
  <si>
    <t>GZ2025011641</t>
  </si>
  <si>
    <t>1Y01022412380R</t>
  </si>
  <si>
    <t>激励0 系统账期:120 特殊商务报备 付款方式:商票  实际毛利4.56% 标准毛利4.56% 审批通过！</t>
  </si>
  <si>
    <t>2025-01-09 10:46:45</t>
  </si>
  <si>
    <t>项目已中标，下游合同已签订，南粤小订单给予120天账期支持，不压库</t>
  </si>
  <si>
    <t>缺少审批</t>
  </si>
  <si>
    <t>818064</t>
  </si>
  <si>
    <t>【商业】厦门厦顺铝箔有限公司核心交换机改造PRO20240227000435</t>
  </si>
  <si>
    <t>福建兴众为通信设备有限公司</t>
  </si>
  <si>
    <t>FZ2024080147</t>
  </si>
  <si>
    <t>1Y05192408710Y</t>
  </si>
  <si>
    <t>激励0 付款方式:电汇 系统账期:60 实际毛利4.24% 标准毛利4.24% 审批通过！</t>
  </si>
  <si>
    <t>2025-01-09 10:36:37</t>
  </si>
  <si>
    <t>818075</t>
  </si>
  <si>
    <t>福建广电网络集团股份有限公司三明分公司采购订单</t>
  </si>
  <si>
    <t>FZ2024120347</t>
  </si>
  <si>
    <t>1Y01122412750R</t>
  </si>
  <si>
    <t>系统账期:210 激励0 特殊商务报备  付款方式:电汇 实际毛利4.5% 标准毛利4.5% 审批通过！</t>
  </si>
  <si>
    <t>2025-01-09 11:16:50</t>
  </si>
  <si>
    <t>账期210天
福建广电中标今年新的接入框架1100万，申请福建广电光接入产品7个月账期支持，友商商务竞争恶劣：联强给到8个月，长虹佳华给到7个月下1个点。考虑到抢占产品份额占比，特此报备，还请领导特殊支持</t>
  </si>
  <si>
    <t>210</t>
  </si>
  <si>
    <t>818087</t>
  </si>
  <si>
    <t>孝感市烟草专卖局网络改造项目—最终版</t>
  </si>
  <si>
    <t>湖北大辰科技有限公司</t>
  </si>
  <si>
    <t>WH2025010031</t>
  </si>
  <si>
    <t>1Y01012501360T</t>
  </si>
  <si>
    <t>特殊商务报备 系统账期:0 付款方式:现结 实际毛利2.95% 标准毛利5.86% 审批通过！</t>
  </si>
  <si>
    <t>光接入,esight公共</t>
  </si>
  <si>
    <t>2025-01-09 11:25:35</t>
  </si>
  <si>
    <t>孝感市烟草专卖局网络改造项目，属于商业市场客户。出货总额23.9万，项目已经中标，渠道是湖北大辰科技有限公司。合同签订之日付10W，等待神码发货之前付清全款。提前报备</t>
  </si>
  <si>
    <t>818088</t>
  </si>
  <si>
    <t>四川大学云上川大二期建设包2（分布式存储+网络交换机）</t>
  </si>
  <si>
    <t>CD2023100080</t>
  </si>
  <si>
    <t>1Y06102309020X</t>
  </si>
  <si>
    <t xml:space="preserve"> 付款方式:电汇 系统账期:60  实际毛利4.52% 标准毛利4.52%</t>
  </si>
  <si>
    <t>2025-01-09 11:56:11</t>
  </si>
  <si>
    <t>818101</t>
  </si>
  <si>
    <t>上海威固信息数通项目采购第二批次-ipv6授权增补</t>
  </si>
  <si>
    <t>上海蓝叶信息科技有限公司</t>
  </si>
  <si>
    <t>SH2025010395</t>
  </si>
  <si>
    <t>1Y01042412860C</t>
  </si>
  <si>
    <t>付款方式:现结 特殊商务报备 系统账期:0 实际毛利-1.97% 标准毛利4.55% 审批通过！</t>
  </si>
  <si>
    <t>2025-01-09 13:52:54</t>
  </si>
  <si>
    <t>现款吐点</t>
  </si>
  <si>
    <t>818102</t>
  </si>
  <si>
    <t>陈镛佰</t>
  </si>
  <si>
    <t>广州市中南民航空管通信网络科技有限公司华为交换机防火墙采购</t>
  </si>
  <si>
    <t>上海华盖科技发展股份有限公司广州分公司</t>
  </si>
  <si>
    <t>GZ2024120555</t>
  </si>
  <si>
    <t>1Y01072412140Y</t>
  </si>
  <si>
    <t>特殊商务报备 付款方式:期票 激励0 系统账期:180 实际毛利3.54% 标准毛利4.5% 审批通过！</t>
  </si>
  <si>
    <t>2025-01-09 16:09:18</t>
  </si>
  <si>
    <t>12月之前提了特商申请了华盖6个月整额支票给厂商付款
（货在已经在库房）。
现重提变更合同改为跟华盖6个月账期支票+发货前预付款（5%）。
（经沟通要了预付5%，现提变更流程）
整单利通情况（VNA）：
数通前返4.5%+后返2.4%=6.9%     账期6个月2.5%+吐点1%
6.9%-3.5%=3.4%</t>
  </si>
  <si>
    <t>缺少特殊商务</t>
  </si>
  <si>
    <t>818108</t>
  </si>
  <si>
    <t>百园万企东升大厦A座八层801新建网络改造1</t>
  </si>
  <si>
    <t>北京聚力鲲鹏科技有限公司</t>
  </si>
  <si>
    <t>BJ2025010631</t>
  </si>
  <si>
    <t>1Y01012501580Y</t>
  </si>
  <si>
    <t xml:space="preserve">激励0 系统账期:60 付款方式:期票 实际毛利4.5% 标准毛利4.5% </t>
  </si>
  <si>
    <t>2025-01-09 14:15:53</t>
  </si>
  <si>
    <t>西藏</t>
  </si>
  <si>
    <t>818116</t>
  </si>
  <si>
    <t>李国景</t>
  </si>
  <si>
    <t>西藏财政厅灾备PRO20240329100786</t>
  </si>
  <si>
    <t>西藏合众实业有限公司</t>
  </si>
  <si>
    <t>CD2024120577</t>
  </si>
  <si>
    <t>1Y01032412280H</t>
  </si>
  <si>
    <t>SDT 特殊商务报备 系统账期:120 付款方式:电汇 已邮件：65222.0 实际毛利4.5% 标准毛利4.5%</t>
  </si>
  <si>
    <t>数通及网络安全,智能视频会议</t>
  </si>
  <si>
    <t>2025-01-09 14:20:33</t>
  </si>
  <si>
    <t>项目实施周期较长，特申请120天账期，有厂商SDT决策。</t>
  </si>
  <si>
    <t>818125</t>
  </si>
  <si>
    <t>吕亚萍</t>
  </si>
  <si>
    <t>【商业】陕国投新建机房项目PRO20230217000283</t>
  </si>
  <si>
    <t>陕西瑞金电子科技有限公司</t>
  </si>
  <si>
    <t>XA2024110149</t>
  </si>
  <si>
    <t>1Y01062411170Q；1Y01012501560S</t>
  </si>
  <si>
    <t>818142</t>
  </si>
  <si>
    <t>邮政四川省分公司大楼网络建设项目</t>
  </si>
  <si>
    <t>四川东政电子技术股份有限公司</t>
  </si>
  <si>
    <t>CD2024120363</t>
  </si>
  <si>
    <t>1Y01012412540L</t>
  </si>
  <si>
    <t xml:space="preserve">特殊商务报备 激励0 付款方式:电汇 系统账期:5%0,65%90,30%150 实际毛利4.5% 标准毛利4.5% </t>
  </si>
  <si>
    <t>2025-01-09 14:56:32</t>
  </si>
  <si>
    <t>二代回款周期长，申请5%0,65%90,30%150，组合账期模式，内部报备通过，不上SDT会，签订变更协议。</t>
  </si>
  <si>
    <t>5%0,65%90,30%150</t>
  </si>
  <si>
    <t>818155</t>
  </si>
  <si>
    <t>南区办公室无线替换PRO20241224100215</t>
  </si>
  <si>
    <t>上海弘胤信息科技有限公司</t>
  </si>
  <si>
    <t>SH2025010407</t>
  </si>
  <si>
    <t>1Y01012501520L</t>
  </si>
  <si>
    <t>系统账期:0 激励0 付款方式:现结  实际毛利2.55% 标准毛利4.5%</t>
  </si>
  <si>
    <t>2025-01-10 11:16:25</t>
  </si>
  <si>
    <t>缺软件交付，下次提交提交换区后的人谢谢</t>
  </si>
  <si>
    <t>818159</t>
  </si>
  <si>
    <t>李治金</t>
  </si>
  <si>
    <t>晋中中煤华利山西保利铁新煤业集采-24年12月</t>
  </si>
  <si>
    <t>BJ2025010662</t>
  </si>
  <si>
    <t>1Y01122412750J</t>
  </si>
  <si>
    <t>特殊商务报备 付款方式:期票 激励0 系统账期:180 实际毛利4.5% 标准毛利4.5% 审批通过！</t>
  </si>
  <si>
    <t>2025-01-09 17:39:09</t>
  </si>
  <si>
    <t>项目周期长</t>
  </si>
  <si>
    <t xml:space="preserve">特殊商务 SDT填写有误
</t>
  </si>
  <si>
    <t>819968</t>
  </si>
  <si>
    <t>王奇峰</t>
  </si>
  <si>
    <t>SMA-大企业-中科软自用设备采购</t>
  </si>
  <si>
    <t>新思聚创（北京）科技有限公司</t>
  </si>
  <si>
    <t>BJ2025011514</t>
  </si>
  <si>
    <t>1Y01022501550A</t>
  </si>
  <si>
    <t>付款方式:现结 系统账期:0 实际毛利2.57% 标准毛利4.5% 审批通过！</t>
  </si>
  <si>
    <t>2025-01-21 16:54:16</t>
  </si>
  <si>
    <t>818177</t>
  </si>
  <si>
    <t>王庆</t>
  </si>
  <si>
    <t>龙岗区国际艺术中心建设项目PRO20220926000210-行业感知</t>
  </si>
  <si>
    <t>深圳市互联精英信息技术有限公司</t>
  </si>
  <si>
    <t>SZ2024120409</t>
  </si>
  <si>
    <t>1Y01022411660A</t>
  </si>
  <si>
    <t>系统账期:0 激励0 付款方式:现结  实际毛利3.06% 标准毛利5.0% 审批通过！</t>
  </si>
  <si>
    <t>2025-01-09 15:47:48</t>
  </si>
  <si>
    <t>818182</t>
  </si>
  <si>
    <t>25年广电集采_10038-三明-福清</t>
  </si>
  <si>
    <t>FZ2025010042</t>
  </si>
  <si>
    <t>1Y01012501250T</t>
  </si>
  <si>
    <t>特殊商务报备 激励0 系统账期:210 付款方式:电汇 实际毛利6.0% 标准毛利6.0% 审批通过！</t>
  </si>
  <si>
    <t>2025-01-09 15:50:01</t>
  </si>
  <si>
    <t>818186</t>
  </si>
  <si>
    <t>嘉兴敏华汽车交换机零星采购PRO20240930100087</t>
  </si>
  <si>
    <t>浙江未来翼信息系统工程有限公司</t>
  </si>
  <si>
    <t>HZ2025010035</t>
  </si>
  <si>
    <t>1Y01012501340H</t>
  </si>
  <si>
    <r>
      <rPr>
        <sz val="10"/>
        <color theme="1"/>
        <rFont val="Arial"/>
        <charset val="134"/>
      </rPr>
      <t xml:space="preserve">	</t>
    </r>
    <r>
      <rPr>
        <sz val="10"/>
        <color theme="1"/>
        <rFont val="微软雅黑"/>
        <charset val="134"/>
      </rPr>
      <t>系统账期:7 客户名称有误 激励432.0 付款方式:现结 实际毛利-0.01% 标准毛利0.0% 审批通过！</t>
    </r>
  </si>
  <si>
    <t>2025-01-09 16:46:28</t>
  </si>
  <si>
    <t>7</t>
  </si>
  <si>
    <t>818193</t>
  </si>
  <si>
    <t>SMA-易好教育机构数据通信软件授权增补1</t>
  </si>
  <si>
    <t>BJ2025010690</t>
  </si>
  <si>
    <t>1Y01012501600C</t>
  </si>
  <si>
    <t>系统账期:0  激励0 付款方式:现结 实际毛利2.55% 标准毛利4.5%</t>
  </si>
  <si>
    <t>2025-01-09 16:04:00</t>
  </si>
  <si>
    <t>818194</t>
  </si>
  <si>
    <t>福州城投云平台数通与服务器项目PRO20241112100255</t>
  </si>
  <si>
    <t>FZ2024120064</t>
  </si>
  <si>
    <t>1Y01032412730H</t>
  </si>
  <si>
    <t>特殊商务报备 系统账期:150 激励0 付款方式:电汇 实际毛利4.56% 标准毛利4.56% 审批通过！</t>
  </si>
  <si>
    <t>2025-01-09 16:15:53</t>
  </si>
  <si>
    <t>商业订单，兴众为刚中标，回款周期较长要5个月，特申请150天账期，不压库，请领导审批。</t>
  </si>
  <si>
    <t>150</t>
  </si>
  <si>
    <t>818195</t>
  </si>
  <si>
    <t>许鑫</t>
  </si>
  <si>
    <t>辽宁省肿瘤医院新建沈抚院区包2数据中心</t>
  </si>
  <si>
    <t>北京华拓云智科技有限公司</t>
  </si>
  <si>
    <t>SY2024120166</t>
  </si>
  <si>
    <t>1Y01042412850Z</t>
  </si>
  <si>
    <r>
      <rPr>
        <sz val="10"/>
        <color theme="1"/>
        <rFont val="Arial"/>
        <charset val="134"/>
      </rPr>
      <t xml:space="preserve">	</t>
    </r>
    <r>
      <rPr>
        <sz val="10"/>
        <color theme="1"/>
        <rFont val="微软雅黑"/>
        <charset val="134"/>
      </rPr>
      <t xml:space="preserve">特殊商务报备 付款方式:期票 激励0 系统账期:10%0;20%90;70%270 实际毛利4.22% 标准毛利4.22% </t>
    </r>
  </si>
  <si>
    <t>数通及网络安全,光传送,存储</t>
  </si>
  <si>
    <t>2025-01-09 16:36:27</t>
  </si>
  <si>
    <t>预计第一笔预付款在1月走付款流程，由于涉及春节，医院给总集付款预计需要1个月，总集东软往下付款预计1个月，蓝巨人收到款预计一周内给到华拓，所以第一笔30%预计需要90天渠道能收到。（前期10%预付未华拓自己垫款）
第二笔款需要验收合格后，由于设备需要合同签署完毕后才能给到客户侧，预计客户侧1月收货，2月初开始施工，预计5月份施工完毕，开始验收需要一个月。客户预计6月走付款，6月末能到总基东软侧，总集预计7月走付款，8月初中旬到蓝巨人。蓝巨人预计华拓与我司到期日前能收到剩余70%款项。故此最后60%的款申请270天账期。</t>
  </si>
  <si>
    <t>10%0;20%90;70%270</t>
  </si>
  <si>
    <t>818203</t>
  </si>
  <si>
    <t>仪征市交警全市会议终端替换</t>
  </si>
  <si>
    <t>江苏五极信息技术有限公司</t>
  </si>
  <si>
    <t>CD2024120473</t>
  </si>
  <si>
    <t>1Y01102412780T</t>
  </si>
  <si>
    <t>付款方式:期票 激励463247.53 系统账期:120 实际毛利4.5% 标准毛利4.5%</t>
  </si>
  <si>
    <t>2025-01-10 10:09:15</t>
  </si>
  <si>
    <t>818207</t>
  </si>
  <si>
    <t>安徽建筑大学安徽省教育专网骨干网设备采购项目PRO20241119100755</t>
  </si>
  <si>
    <t>安徽华琛科技有限公司</t>
  </si>
  <si>
    <t>HF2024110054</t>
  </si>
  <si>
    <t>1Y01112411420F</t>
  </si>
  <si>
    <t>系统账期:0 付款方式:现结 实际毛利2.54% 标准毛利4.49% 审批通过！</t>
  </si>
  <si>
    <t>2025-01-10 09:50:52</t>
  </si>
  <si>
    <t>818217</t>
  </si>
  <si>
    <t>张家口市雪川农业集团二期网络采购PRO20241129100205</t>
  </si>
  <si>
    <t>北京宏通嘉信科技有限公司</t>
  </si>
  <si>
    <t>BJ2024122553</t>
  </si>
  <si>
    <t>1Y01102412780D</t>
  </si>
  <si>
    <t>激励0 付款方式:现结 特殊商务报备 系统账期:0 实际毛利0.0% 标准毛利4.5% 审批通过！</t>
  </si>
  <si>
    <t>2025-01-09 17:38:11</t>
  </si>
  <si>
    <t>该项目渠道为配合华为冲刺先行下单，并为我司全款现结，特申请为支持冲刺，降4.5个点现结，望领导支持</t>
  </si>
  <si>
    <t>818222</t>
  </si>
  <si>
    <t>25年广电集采_10039-仙游-漳平-漳州城区-闽清-长泰-政和</t>
  </si>
  <si>
    <t>FZ2025010043</t>
  </si>
  <si>
    <t>1Y01012501260D</t>
  </si>
  <si>
    <r>
      <rPr>
        <sz val="10"/>
        <color theme="1"/>
        <rFont val="Arial"/>
        <charset val="134"/>
      </rPr>
      <t xml:space="preserve">	</t>
    </r>
    <r>
      <rPr>
        <sz val="10"/>
        <color theme="1"/>
        <rFont val="微软雅黑"/>
        <charset val="134"/>
      </rPr>
      <t>特殊商务报备 激励0 系统账期:210 付款方式:电汇 实际毛利6.0% 标准毛利6.0%</t>
    </r>
  </si>
  <si>
    <t>2025-01-10 15:52:06</t>
  </si>
  <si>
    <t>提给俞姗姗</t>
  </si>
  <si>
    <t>818224</t>
  </si>
  <si>
    <t>B2S传输采购PRO20241111100593-增补</t>
  </si>
  <si>
    <t>广东南耀信息科技有限公司</t>
  </si>
  <si>
    <t>GZ2025011542</t>
  </si>
  <si>
    <t>1Y01052411620D</t>
  </si>
  <si>
    <r>
      <rPr>
        <sz val="10"/>
        <color theme="1"/>
        <rFont val="Arial"/>
        <charset val="134"/>
      </rPr>
      <t xml:space="preserve">	</t>
    </r>
    <r>
      <rPr>
        <sz val="10"/>
        <color theme="1"/>
        <rFont val="微软雅黑"/>
        <charset val="134"/>
      </rPr>
      <t>系统账期:0  激励0 付款方式:现结 实际毛利4.05% 标准毛利4.05%</t>
    </r>
  </si>
  <si>
    <t>2025-01-10 18:19:26</t>
  </si>
  <si>
    <t>818228</t>
  </si>
  <si>
    <t>【第十三批次】福建广电网络集团股份有限公司2024年电源采购PRO20230809092640148】</t>
  </si>
  <si>
    <t>FZ2025010039</t>
  </si>
  <si>
    <t>1Y01012501210L</t>
  </si>
  <si>
    <r>
      <rPr>
        <sz val="10"/>
        <color theme="1"/>
        <rFont val="Arial"/>
        <charset val="134"/>
      </rPr>
      <t xml:space="preserve">	</t>
    </r>
    <r>
      <rPr>
        <sz val="10"/>
        <color theme="1"/>
        <rFont val="微软雅黑"/>
        <charset val="134"/>
      </rPr>
      <t xml:space="preserve">激励0 特殊商务报备  系统账期:150 付款方式:电汇 实际毛利3.0% 标准毛利3.0% </t>
    </r>
  </si>
  <si>
    <t>2025-01-10 15:54:27</t>
  </si>
  <si>
    <t>账期150天。
【福建兴众为通信设备有限公司】
【2024年福建广电客户项目特殊商务统一报备】【泛企业商业市场客户】【年采购约2000万】【申请180天账期】
领导们好：
2024年福建广电客户项目特殊商务统一报备，申请发货起算180天账期，电汇，二代-福建兴众为：
福建广电的回款周期平均在6个月，今年的账期诉求延续23年180天账期，今年的进销差较去年会有增加，账期不变情况下，利润会也会有所提升。
2023年福建兴众为共计下单：光接入约1400万+数字能源约100万
今年福建广电整体采购预算约2000万，新增传输与数通产品线，其中光接入约1200万，传输约300万，数字能源约100万，数通约400万（全年陆续下单）。
以上商务条件仅限2024年全年-2025年Q1年福建广电客户项目，截止日期至2025年3月31日。
考虑到项目有一定的利润，并且提高了商业客户的占比，以及进一步加强与核心渠道的粘性，特此报备，请领导支持。</t>
  </si>
  <si>
    <t>云南</t>
  </si>
  <si>
    <t>818230</t>
  </si>
  <si>
    <t>尚建波</t>
  </si>
  <si>
    <t>【SMA】大理鸿新新能源厂区网络建设项目PRO20240221000418</t>
  </si>
  <si>
    <t>成都优派科技实业有限公司</t>
  </si>
  <si>
    <t>CD2025010072</t>
  </si>
  <si>
    <t>1Y01012501550K</t>
  </si>
  <si>
    <t xml:space="preserve">系统账期:100%60 激励0 付款方式:电汇 实际毛利4.5% 标准毛利4.5% </t>
  </si>
  <si>
    <t>2025-01-10 11:35:07</t>
  </si>
  <si>
    <t>100%60</t>
  </si>
  <si>
    <t>818234</t>
  </si>
  <si>
    <t>SMA-易好教育机房核心设备增补</t>
  </si>
  <si>
    <t>北京盛景亦联科技有限公司</t>
  </si>
  <si>
    <t>BJ2025010710</t>
  </si>
  <si>
    <t>1Y01012501630Y</t>
  </si>
  <si>
    <t>2025-01-10 10:20:26</t>
  </si>
  <si>
    <t>型号和货物名称反了</t>
  </si>
  <si>
    <t>818258</t>
  </si>
  <si>
    <t>高新九初校园设备增补PRO20241227100311</t>
  </si>
  <si>
    <t>西安蓝恩电子科技股份有限公司</t>
  </si>
  <si>
    <t>XA2024120341</t>
  </si>
  <si>
    <t>1Y01132412530R</t>
  </si>
  <si>
    <t>系统账期:0 激励16351.0 付款方式:现结 实际毛利2.99% 标准毛利4.94% 审批通过！</t>
  </si>
  <si>
    <t>2025-01-10 14:08:05</t>
  </si>
  <si>
    <t>供应链不全</t>
  </si>
  <si>
    <t>818260</t>
  </si>
  <si>
    <t>刘兆毅</t>
  </si>
  <si>
    <t>南水北调集团中线有限公司河北分公司单站采购项目PRO20241128181758226</t>
  </si>
  <si>
    <t>北京先进数通信息技术股份公司</t>
  </si>
  <si>
    <t>BJ2025010719</t>
  </si>
  <si>
    <t>1Y01012501060A</t>
  </si>
  <si>
    <t>系统账期:0 激励0  付款方式:现结  实际毛利3.0% 标准毛利3.0% 审批通过！</t>
  </si>
  <si>
    <t>2025-01-10 10:53:32</t>
  </si>
  <si>
    <t>818266</t>
  </si>
  <si>
    <t>纪萍萍</t>
  </si>
  <si>
    <t>亚信科技北京总部网络-接入扩容-1</t>
  </si>
  <si>
    <t>北京鑫智盛世科技有限公司</t>
  </si>
  <si>
    <t>BJ2025010700</t>
  </si>
  <si>
    <t>1Y01012501550B</t>
  </si>
  <si>
    <t>系统账期:90 特殊商务报备 付款方式:期票 实际毛利4.5% 标准毛利4.5% 审批通过！</t>
  </si>
  <si>
    <t>2025-01-10 10:32:47</t>
  </si>
  <si>
    <t>框架协议商务账期90天</t>
  </si>
  <si>
    <t>特殊商务报备截图截全</t>
  </si>
  <si>
    <t>818276</t>
  </si>
  <si>
    <t>利通科技训练大模型项目-交换机</t>
  </si>
  <si>
    <t>GZ2025011636</t>
  </si>
  <si>
    <t>1Y01012501290U</t>
  </si>
  <si>
    <t>特殊商务报备 激励0 系统账期:120 付款方式:商票 实际毛利4.5% 标准毛利4.5%</t>
  </si>
  <si>
    <t>2025-01-10 11:33:42</t>
  </si>
  <si>
    <t>项目已中标，用户增补部分交换机，春节前要货，南粤零散订单120天账期支持</t>
  </si>
  <si>
    <t>无CRM报备提给俞姗姗</t>
  </si>
  <si>
    <t>818306</t>
  </si>
  <si>
    <t>罗彩稀</t>
  </si>
  <si>
    <t>双流机场提质增效改造项目2023-剩余v1</t>
  </si>
  <si>
    <t>成都讯为科技有限公司</t>
  </si>
  <si>
    <t>CD2023120058</t>
  </si>
  <si>
    <t>1Y08542311270K</t>
  </si>
  <si>
    <t xml:space="preserve">  付款方式:现结 实际毛利2.6% 标准毛利4.55%  </t>
  </si>
  <si>
    <t>2025-01-10 15:49:33</t>
  </si>
  <si>
    <t>818323</t>
  </si>
  <si>
    <t>泸州银行锦江支行接入交换机采购</t>
  </si>
  <si>
    <t>成都艾佛瑞科技有限公司</t>
  </si>
  <si>
    <t>CD2025010088</t>
  </si>
  <si>
    <t>1Y01012501640D</t>
  </si>
  <si>
    <t xml:space="preserve"> 付款方式:现结 实际毛利4.5% 标准毛利4.5%</t>
  </si>
  <si>
    <t>2025-01-10 14:32:39</t>
  </si>
  <si>
    <t>818324</t>
  </si>
  <si>
    <t>鹿城人民法院存储</t>
  </si>
  <si>
    <t>浙江众成科技有限公司</t>
  </si>
  <si>
    <t>HZ2025010056</t>
  </si>
  <si>
    <t>1Y01012501610F</t>
  </si>
  <si>
    <t>付款方式:期票 激励0 系统账期:60 实际毛利4.5% 标准毛利4.5%</t>
  </si>
  <si>
    <t>2025-01-10 16:33:18</t>
  </si>
  <si>
    <t>818343</t>
  </si>
  <si>
    <t>生威（厦门）电子有限公司交换机项目PRO20240905100765</t>
  </si>
  <si>
    <t>FZ2025010002</t>
  </si>
  <si>
    <t>1Y01132412180K</t>
  </si>
  <si>
    <r>
      <rPr>
        <sz val="10"/>
        <color theme="1"/>
        <rFont val="Arial"/>
        <charset val="134"/>
      </rPr>
      <t xml:space="preserve">	</t>
    </r>
    <r>
      <rPr>
        <sz val="10"/>
        <color theme="1"/>
        <rFont val="微软雅黑"/>
        <charset val="134"/>
      </rPr>
      <t>特殊商务报备 激励0 付款方式:电汇 系统账期:90 实际毛利4.5% 标准毛利4.5%</t>
    </r>
  </si>
  <si>
    <t>2025-01-10 14:29:12</t>
  </si>
  <si>
    <t>818351</t>
  </si>
  <si>
    <t>建发国际大厦食堂WiFi增补PRO20241219100501</t>
  </si>
  <si>
    <t>FZ2025010001</t>
  </si>
  <si>
    <t>1Y01132412220A</t>
  </si>
  <si>
    <t>2025-01-10 14:37:26</t>
  </si>
  <si>
    <t>818368</t>
  </si>
  <si>
    <t>厦门电信万卡智算中心网络项目</t>
  </si>
  <si>
    <t>FZ2024120281</t>
  </si>
  <si>
    <t>1Y01102412830F</t>
  </si>
  <si>
    <r>
      <rPr>
        <sz val="10"/>
        <color theme="1"/>
        <rFont val="Arial"/>
        <charset val="134"/>
      </rPr>
      <t xml:space="preserve">	</t>
    </r>
    <r>
      <rPr>
        <sz val="10"/>
        <color theme="1"/>
        <rFont val="微软雅黑"/>
        <charset val="134"/>
      </rPr>
      <t xml:space="preserve">特殊商务报备 激励0 系统账期:30 付款方式:电汇 实际毛利-0.53% 标准毛利4.5% </t>
    </r>
  </si>
  <si>
    <t>2025-01-10 15:26:58</t>
  </si>
  <si>
    <t>已中标，合同签订中，二代福建中湃，申请1个月账期吐2个点，商业大单代表处要求吐3个点给补分销缺口，合计30天账期吐5个点，不压库，请领导审批。</t>
  </si>
  <si>
    <t>30</t>
  </si>
  <si>
    <t>818393</t>
  </si>
  <si>
    <t>【2024】潞安集团“无视频不作业”系统项目古城软件二次增补V2</t>
  </si>
  <si>
    <t>山西寰晋科技有限公司</t>
  </si>
  <si>
    <t>BJ2024122832</t>
  </si>
  <si>
    <t>1Y01052412520N;1Y018524120056;1Y01102411970U;1Y01102411970H;1Y01102412580F</t>
  </si>
  <si>
    <t>系统账期:90 特殊商务报备 付款方式:电汇 实际毛利3.2% 标准毛利3.2% 审批通过！</t>
  </si>
  <si>
    <t>2025-01-10 16:36:09</t>
  </si>
  <si>
    <t>818396</t>
  </si>
  <si>
    <t>网络设备采购项目三批-2-1</t>
  </si>
  <si>
    <t>BJ2025010691</t>
  </si>
  <si>
    <t>1Y01012501530F；1Y01012501530E；1Y01012501720P</t>
  </si>
  <si>
    <t>特殊商务报备 付款方式:期票 系统账期:40%0,60%180 实际毛利4.46% 标准毛利4.46% 审批通过！</t>
  </si>
  <si>
    <t>2025-01-10 17:54:10</t>
  </si>
  <si>
    <t>该项目客户着急要货，由于客户回款周期较长，特申请我司提供部分账期支持。该项目为框架项目，本月下单金额预计100万。每年固定200-300采购金额。特申请后续项目均按此框架签署。因项目周期长，申请40%预付，剩余180天支票，望领导审批。</t>
  </si>
  <si>
    <t>特殊商务报备1Y0与DB1Y0号不匹配</t>
  </si>
  <si>
    <t>40%0,60%180</t>
  </si>
  <si>
    <t>818407</t>
  </si>
  <si>
    <t>潞安集团潞宁元图工坊</t>
  </si>
  <si>
    <t>BJ2024122190</t>
  </si>
  <si>
    <t>1Y01092412870R</t>
  </si>
  <si>
    <t>特殊商务报备 系统账期:180 付款方式:电汇 实际毛利6.8% 标准毛利4.0% 审批通过！</t>
  </si>
  <si>
    <t>企业服务</t>
  </si>
  <si>
    <t>2025-01-10 16:44:37</t>
  </si>
  <si>
    <t>818418</t>
  </si>
  <si>
    <t>山东潍坊弥河500千伏变电站新建工程</t>
  </si>
  <si>
    <t>JN2024060016</t>
  </si>
  <si>
    <t>1Y01072405830X</t>
  </si>
  <si>
    <t>系统账期:60 激励0 付款方式:电汇  实际毛利0.06% 标准毛利0.06% 审批通过！</t>
  </si>
  <si>
    <t>2025-01-13 14:51:20</t>
  </si>
  <si>
    <t>818451</t>
  </si>
  <si>
    <t>【商业市场增量项目】907医院网络改造PRO20241115100333</t>
  </si>
  <si>
    <t>FZ2025010067</t>
  </si>
  <si>
    <t>1Y01022412610F</t>
  </si>
  <si>
    <t xml:space="preserve">激励0 付款方式:电汇 系统账期:60  实际毛利4.51% 标准毛利4.51% </t>
  </si>
  <si>
    <t>2025-01-10 18:01:44</t>
  </si>
  <si>
    <t>818503</t>
  </si>
  <si>
    <t>芜湖东信光电网络二期建设项目</t>
  </si>
  <si>
    <t>合肥徽通信息技术有限公司</t>
  </si>
  <si>
    <t>HF2025010008</t>
  </si>
  <si>
    <t>1Y01012501680N</t>
  </si>
  <si>
    <t>激励0 系统账期:90 特殊商务报备 付款方式:期票  实际毛利4.5% 标准毛利4.5% 审批通过！</t>
  </si>
  <si>
    <t>2025-01-13 15:42:46</t>
  </si>
  <si>
    <t>项目已中标，客户要求下周内到货，项目整体验收及付款流程较长，同时徽通作为安徽区域白名单，特此申请90天账期，收取支票，确保在账期内回清款项</t>
  </si>
  <si>
    <t>请提供完整版特殊商务审批截图</t>
  </si>
  <si>
    <t>818504</t>
  </si>
  <si>
    <t>宜宾银行2023年互金部存储项目PRO20221218000097</t>
  </si>
  <si>
    <t>成都思瑞奇信息产业有限公司</t>
  </si>
  <si>
    <t>CD2024120066</t>
  </si>
  <si>
    <t>1Y01022412000L</t>
  </si>
  <si>
    <t>特殊商务报备 付款方式:电汇 系统账期:90   实际毛利4.5% 标准毛利4.5%</t>
  </si>
  <si>
    <t>2025-01-13 11:12:18</t>
  </si>
  <si>
    <t>二代回款周期长，申请90天特殊商务，内部报备通过，不上SDT会议，签订变更协议。</t>
  </si>
  <si>
    <t>818506</t>
  </si>
  <si>
    <t>2024年奇瑞汽车股份集团私有云买断模式框架项目-2025年自动驾驶扩容项目-华为云stack（设备）</t>
  </si>
  <si>
    <t>HF2025010009</t>
  </si>
  <si>
    <t>1Y01012501370H；1Y014025010028</t>
  </si>
  <si>
    <t>激励0 系统账期:120 特殊商务报备 付款方式:期票 实际毛利3.0% 标准毛利3.0% 审批通过！</t>
  </si>
  <si>
    <t>2025-01-13 15:43:20</t>
  </si>
  <si>
    <t>合肥城市云为我司框架渠道</t>
  </si>
  <si>
    <t xml:space="preserve">PO号错误 </t>
  </si>
  <si>
    <t>818521</t>
  </si>
  <si>
    <t>630子系统网络项目（视频会议终端采购）</t>
  </si>
  <si>
    <t>陕西志成新业网络技术有限公司</t>
  </si>
  <si>
    <t>XA2025010038</t>
  </si>
  <si>
    <t>1Y01012501270D</t>
  </si>
  <si>
    <t>2025-01-13 14:54:03</t>
  </si>
  <si>
    <t>服务分期信息有误</t>
  </si>
  <si>
    <t>818534</t>
  </si>
  <si>
    <t>天通吉成MES业务需求项目PRO20240920100408</t>
  </si>
  <si>
    <t>杭州吉网通信技术有限公司</t>
  </si>
  <si>
    <t>HZ2025010068</t>
  </si>
  <si>
    <t>1Y01012502110U</t>
  </si>
  <si>
    <t xml:space="preserve">付款方式:期票 系统账期:60 激励0 实际毛利4.5% 标准毛利4.5% </t>
  </si>
  <si>
    <t>2025-02-07 15:15:50</t>
  </si>
  <si>
    <t xml:space="preserve">供应链一级有误 </t>
  </si>
  <si>
    <t>818536</t>
  </si>
  <si>
    <t>大冶有色金属有限责任公司信息化基础设施设备升级改造-网络、无线、安全、机房成套设备及系统集成服务项目-增补</t>
  </si>
  <si>
    <t>湖北敏捷物联网络科技有限公司</t>
  </si>
  <si>
    <t>WH2025010038</t>
  </si>
  <si>
    <t>1Y01092403100Q</t>
  </si>
  <si>
    <t xml:space="preserve">系统账期:0 项目名称有误 激励0 付款方式:现结 实际毛利2.51% 标准毛利4.46% </t>
  </si>
  <si>
    <t>2025-01-13 14:33:54</t>
  </si>
  <si>
    <t>818547</t>
  </si>
  <si>
    <t>解除协议</t>
  </si>
  <si>
    <t>山东华盖通信技术有限公司</t>
  </si>
  <si>
    <t>JN2024120268</t>
  </si>
  <si>
    <t>1Y01112412340E</t>
  </si>
  <si>
    <t>2025-01-13 14:49:26</t>
  </si>
  <si>
    <t>818569</t>
  </si>
  <si>
    <t>广东交通集团主数据中心PRO20231129171050667-电力模块</t>
  </si>
  <si>
    <t>广州广升电子科技有限公司</t>
  </si>
  <si>
    <t>GZ2024110954</t>
  </si>
  <si>
    <t>1Y01012411450E</t>
  </si>
  <si>
    <r>
      <rPr>
        <sz val="10"/>
        <color theme="1"/>
        <rFont val="Arial"/>
        <charset val="134"/>
      </rPr>
      <t xml:space="preserve">	</t>
    </r>
    <r>
      <rPr>
        <sz val="10"/>
        <color theme="1"/>
        <rFont val="微软雅黑"/>
        <charset val="134"/>
      </rPr>
      <t>系统账期:20 激励0  特殊商务报备 付款方式:电汇  实际毛利0.0% 标准毛利3.0%</t>
    </r>
  </si>
  <si>
    <t>2025-01-14 10:40:57</t>
  </si>
  <si>
    <t>此项目为交通集团主数据中心项目的机房项目电力模块部分，整体项目1.3亿
通路为：华为数字能源技术有限公司→合肥神州数码有限公司→广州广升电子科技有限公司→浪潮通信信息系统有限公司→广东省交通集团有限公司，浪潮已确定中标，广升与浪潮合同目前仍在协商中，用户付款节奏：预付款金额为签约合同价的 20%、IDC 配套建设分项工程所有主要设备、材料现场到货并经报验合格后，支付签约合同价的 20%，云平台建设（含网络安全）分项工程所有主要设备、材料现场到货并经报验合格后，支付签约合同价的 25%、项目进入试运行后支付签约合同价的 25%、竣工验收后，支付至结算合同价的 97%。
项目需要在25年中，机房部分本月需要进场。广升与浪潮目前合同签订中，预计12月可签订完成，1月可收到浪潮银承，现先申请180天账期。待广升收到银承后贴现，根据广升付款的时间给予返点。25/1/15日前返3%，25/1/15-25/1/31返2.5%，25/2/1-25/2/28返2，25/3/1-25/3/31返1.5%，签订补充协议</t>
  </si>
  <si>
    <t>系统账期有误跟特殊商务不一致；报备未报备吐3个点；缺少区域产品经理</t>
  </si>
  <si>
    <t>20</t>
  </si>
  <si>
    <t>818586</t>
  </si>
  <si>
    <t>2024年2号线信号改造项目</t>
  </si>
  <si>
    <t>BJ2024121682</t>
  </si>
  <si>
    <t>1Y01022412360Z</t>
  </si>
  <si>
    <t>系统账期:65.2%20，34.8%120 付款方式:期票 特殊商务报备 实际毛利2.1% 标准毛利3.05% 审批通过！</t>
  </si>
  <si>
    <t>数通及网络安全,elte</t>
  </si>
  <si>
    <t>2025-01-21 16:50:03</t>
  </si>
  <si>
    <t>领导好，此项目原特殊商务TSBB-2024-12-097140，申请4个月账期，未压库，渠道申请于1月17日前提前回款720万，回款部分吐1.5%（即吐108000元）,1月7日回款300万，1月10日回款360万，1月14回款20万，1月15日回款20万，1月16日回款20万，剩余3846633元120天支票，请领导支持审批！</t>
  </si>
  <si>
    <t>65.2%20，34.8%120</t>
  </si>
  <si>
    <t>65.2%</t>
  </si>
  <si>
    <t>34.8%</t>
  </si>
  <si>
    <t>818597</t>
  </si>
  <si>
    <t>星科金朋9号楼网络项目</t>
  </si>
  <si>
    <t>无锡自信科技有限公司</t>
  </si>
  <si>
    <t>NJ2025010098</t>
  </si>
  <si>
    <t>1Y01012501780L</t>
  </si>
  <si>
    <t>特殊商务报备 系统账期:3 激励0 付款方式:现结 实际毛利1.55% 标准毛利4.5% 审批通过！</t>
  </si>
  <si>
    <t>2025-01-14 10:24:59</t>
  </si>
  <si>
    <t>渠道合作异常，事业部报备</t>
  </si>
  <si>
    <t>818601</t>
  </si>
  <si>
    <t>天津钢管集团股份有限公司机房建设PRO20240819085348886</t>
  </si>
  <si>
    <t>天津冠奕世纪科技有限公司</t>
  </si>
  <si>
    <t>BJ2024091291</t>
  </si>
  <si>
    <t>1Y01032409660U</t>
  </si>
  <si>
    <t>特殊商务报备 付款方式:期票 系统账期:120  实际毛利4.36% 标准毛利3.0% 合同含价外费用</t>
  </si>
  <si>
    <t>2025-01-14 11:39:27</t>
  </si>
  <si>
    <t>此项目已经中标，自提，为配合厂商冲刺，预计压库一个月，此单商务为：零首付延期支票120天，
天津冠奕世纪科技有限公司为华为金牌渠道商正常账期为120天。同时高签初合同金额1.24%，2万元用于超于30天的账期，特申请商务条款为零首付延期支票120天，感谢领导查阅审批</t>
  </si>
  <si>
    <t>818611</t>
  </si>
  <si>
    <t>SMA-信联四海防火墙扩容项目</t>
  </si>
  <si>
    <t>北京恒昌广信科技有限公司</t>
  </si>
  <si>
    <t>BJ2025010881</t>
  </si>
  <si>
    <t>1Y01012501870T</t>
  </si>
  <si>
    <t xml:space="preserve">  付款方式:现结 实际毛利2.55% 标准毛利4.5%</t>
  </si>
  <si>
    <t>2025-01-13 16:16:14</t>
  </si>
  <si>
    <t>818671</t>
  </si>
  <si>
    <t>刘男</t>
  </si>
  <si>
    <t>四川水利厅水利信息化建设项目-存储</t>
  </si>
  <si>
    <t>中通服和信科技有限公司</t>
  </si>
  <si>
    <t>CD2025010098</t>
  </si>
  <si>
    <t>1Y01052411460E</t>
  </si>
  <si>
    <t>2025-01-14 00:00:00</t>
  </si>
  <si>
    <t>银承</t>
  </si>
  <si>
    <t>818690</t>
  </si>
  <si>
    <t>猫眼维保项目PRO20241129100207</t>
  </si>
  <si>
    <t>北京荣瑞祥通网络科技有限公司</t>
  </si>
  <si>
    <t>BJ2025010870</t>
  </si>
  <si>
    <t>1Y014725010025；1Y01012501920S</t>
  </si>
  <si>
    <t xml:space="preserve">  系统账期:60   实际毛利4.5% 标准毛利4.5% </t>
  </si>
  <si>
    <t>2025-01-14 10:23:59</t>
  </si>
  <si>
    <t>河南</t>
  </si>
  <si>
    <t>818701</t>
  </si>
  <si>
    <t>余立强</t>
  </si>
  <si>
    <t>河南省省级XC政务云项目_数通+存储_硬件</t>
  </si>
  <si>
    <t>河南英弗尼特智能科技有限公司</t>
  </si>
  <si>
    <t>ZZ2025010017</t>
  </si>
  <si>
    <t>1Y01012501450Z</t>
  </si>
  <si>
    <t>特殊商务报备 激励0 系统账期:180 付款方式:电汇 实际毛利4.5% 标准毛利4.5%</t>
  </si>
  <si>
    <t>2025-01-14 14:51:59</t>
  </si>
  <si>
    <t>1.项目询价采购，河南云政发询价函，由黄河集团与供应商签署合同，目前黄河集团向二代提供了需货函，合同预计1.20日前可以签署完成。
2.用户要货着急，一期350W已在元旦前向华为付款且二代已收到货，当时谈的是现结吐3个点。本次项目为二期，项目实际操盘是慎德的老板胡总，基于二期的项目胡总是想要现结吐4个点，我司坚决不同意，基于多轮沟通，同时华为SDT决策，二期申请账期，申请180天账期，有华为SDT。历史胡总名下的公司比如慎德、娇福、巨捷等与我司合作良好，整体业务前合作额2000-3000W。本次胡总使用他朋友的公司与我司签署合同，担保已做齐全，已于风控提前沟通。
3.25年年初办事处渠道部与总代沟通，25年的项目严控商务条款，大于3个月的均需渠道部长审批，该项目虽然为24年的增补，按照180天已上会审批，但也与华为一线销售、渠道沟通，虽然我司同意本次180天的商务，但需要华为在后面的项目补我司的利润，华为侧同意。
4.基于上，特申请180天账期，华为发货之日起算。</t>
  </si>
  <si>
    <t>818702</t>
  </si>
  <si>
    <t>中国抚州分公司网络设备采购一台</t>
  </si>
  <si>
    <t>江西华瑞信息产业有限公司</t>
  </si>
  <si>
    <t>WH2025010043</t>
  </si>
  <si>
    <t>1Y01012501860U</t>
  </si>
  <si>
    <t>激励0 付款方式:电汇 系统账期:60 实际毛利4.48% 标准毛利4.5%</t>
  </si>
  <si>
    <t>2025-01-14 10:58:43</t>
  </si>
  <si>
    <t>818712</t>
  </si>
  <si>
    <t>十堰张湾区低空经济智慧园机房项目PRO20241205165804933</t>
  </si>
  <si>
    <t>武汉超特网络技术有限公司</t>
  </si>
  <si>
    <t>WH2025010045</t>
  </si>
  <si>
    <t>1Y01012501900S</t>
  </si>
  <si>
    <t>激励0 付款方式:电汇 系统账期:20%0天；80%60天 实际毛利3.0% 标准毛利3.0%</t>
  </si>
  <si>
    <t>2025-01-14 11:23:18</t>
  </si>
  <si>
    <t>20%0；80%60</t>
  </si>
  <si>
    <t>818714</t>
  </si>
  <si>
    <t>华创年产10万吨铜箔厂MES系统新增项目</t>
  </si>
  <si>
    <t>江西玥君科技有限公司</t>
  </si>
  <si>
    <t>WH2025010044</t>
  </si>
  <si>
    <t>1Y01012408860T</t>
  </si>
  <si>
    <t>付款方式:现结 系统账期:0 激励0 实际毛利3% 标准毛利4.5%</t>
  </si>
  <si>
    <t>2025-01-14 12:26:36</t>
  </si>
  <si>
    <t>缺少软件邮件</t>
  </si>
  <si>
    <t>818727</t>
  </si>
  <si>
    <t>中化泉州石化SDN 网络改造</t>
  </si>
  <si>
    <t>FZ2025010074</t>
  </si>
  <si>
    <t>1Y03502311010E</t>
  </si>
  <si>
    <r>
      <rPr>
        <sz val="10"/>
        <color theme="1"/>
        <rFont val="Arial"/>
        <charset val="134"/>
      </rPr>
      <t xml:space="preserve">	</t>
    </r>
    <r>
      <rPr>
        <sz val="10"/>
        <color theme="1"/>
        <rFont val="微软雅黑"/>
        <charset val="134"/>
      </rPr>
      <t>系统账期:60 激励0 付款方式:电汇 实际毛利3.32% 标准毛利3.32%</t>
    </r>
  </si>
  <si>
    <t>2025-01-14 11:37:59</t>
  </si>
  <si>
    <t>818729</t>
  </si>
  <si>
    <t>2024年玉柴集团网络设备采购项目新建二期PRO20241219100186</t>
  </si>
  <si>
    <t>广州众鼎信息科技有限公司</t>
  </si>
  <si>
    <t>GZ2024121032</t>
  </si>
  <si>
    <t>1Y01102412850X</t>
  </si>
  <si>
    <t>2025-01-14 11:47:15</t>
  </si>
  <si>
    <t>818733</t>
  </si>
  <si>
    <t>朱安康</t>
  </si>
  <si>
    <t>台州、温岭市浙江瑞格智能科技股份有限公司弱电智能化项目新建 一期PRO20240706100062</t>
  </si>
  <si>
    <t>台州鑫隆网络科技有限公司</t>
  </si>
  <si>
    <t>HZ2025010074</t>
  </si>
  <si>
    <t>1Y01012501640X</t>
  </si>
  <si>
    <t>系统账期:60 激励14424.98 付款方式:期票 实际毛利4.5% 标准毛利4.5%</t>
  </si>
  <si>
    <t>2025-01-15 10:10:22</t>
  </si>
  <si>
    <t>818737</t>
  </si>
  <si>
    <t>宏杉测试硬盘采购</t>
  </si>
  <si>
    <t>浙江数字盈泽科技有限公司</t>
  </si>
  <si>
    <t>HZ2025010077</t>
  </si>
  <si>
    <t>1Y01012501790N</t>
  </si>
  <si>
    <t>付款方式:现结 激励5400.0 系统账期:5 实际毛利2.55% 标准毛利4.5%</t>
  </si>
  <si>
    <t>2025-01-14 14:32:26</t>
  </si>
  <si>
    <t>818738</t>
  </si>
  <si>
    <t>萧山华数传输设备采购</t>
  </si>
  <si>
    <t>杭州科讯网络技术有限公司</t>
  </si>
  <si>
    <t>HZ2025010075</t>
  </si>
  <si>
    <t>1Y01012501500X</t>
  </si>
  <si>
    <t xml:space="preserve">付款方式:期票 系统账期:60 激励0 实际毛利3.0% 标准毛利3.0% </t>
  </si>
  <si>
    <t>2025-01-14 14:08:25</t>
  </si>
  <si>
    <t>818767</t>
  </si>
  <si>
    <t>江西省-省政务信息中心省政务云</t>
  </si>
  <si>
    <t>江西瑞智信息有限公司</t>
  </si>
  <si>
    <t>WH2025010040</t>
  </si>
  <si>
    <t>1Y01012501770S</t>
  </si>
  <si>
    <t>激励86800.0 系统账期:90 特殊商务报备 付款方式:电汇 实际毛利4.5% 标准毛利4.5%</t>
  </si>
  <si>
    <t>2025-01-14 14:38:34</t>
  </si>
  <si>
    <t>已提交CRM审批，截图见附件。</t>
  </si>
  <si>
    <t>818782</t>
  </si>
  <si>
    <t>李明磊</t>
  </si>
  <si>
    <t>体育信息中心存储与信创服务器扩容</t>
  </si>
  <si>
    <t>北京联普世纪科技有限公司</t>
  </si>
  <si>
    <t>BJ2025010983</t>
  </si>
  <si>
    <t>1Y01012412180N</t>
  </si>
  <si>
    <t xml:space="preserve">付款方式:现结 系统账期:0 激励0 实际毛利2.55% 标准毛利4.5% </t>
  </si>
  <si>
    <t>2025-01-14 15:08:45</t>
  </si>
  <si>
    <t>818793</t>
  </si>
  <si>
    <t>西藏JQ传输—拉萨环网-一期</t>
  </si>
  <si>
    <t>成都远梦高科技有限公司</t>
  </si>
  <si>
    <t>CD2024060186</t>
  </si>
  <si>
    <t>1Y01012406660K</t>
  </si>
  <si>
    <t>系统账期:60   付款方式:电汇 实际毛利3.05% 标准毛利3.05%</t>
  </si>
  <si>
    <t>2025-01-14 14:43:53</t>
  </si>
  <si>
    <t>818794</t>
  </si>
  <si>
    <t>杨昊翔</t>
  </si>
  <si>
    <t>【SMA-金融】中债资信防火墙续保三年</t>
  </si>
  <si>
    <t>北京双鑫汇在线科技有限公司</t>
  </si>
  <si>
    <t>BJ2025010985</t>
  </si>
  <si>
    <t>1Y01012501970N</t>
  </si>
  <si>
    <t>付款方式:期票 系统账期:60   实际毛利4.5% 标准毛利4.5%</t>
  </si>
  <si>
    <t>2025-01-14 14:49:52</t>
  </si>
  <si>
    <t>818814</t>
  </si>
  <si>
    <t>高州申菱基地网络项目智能制造</t>
  </si>
  <si>
    <t>GZ2025011721</t>
  </si>
  <si>
    <t>1Y01012501770K</t>
  </si>
  <si>
    <r>
      <rPr>
        <sz val="10"/>
        <color theme="1"/>
        <rFont val="Arial"/>
        <charset val="134"/>
      </rPr>
      <t xml:space="preserve">	</t>
    </r>
    <r>
      <rPr>
        <sz val="10"/>
        <color theme="1"/>
        <rFont val="微软雅黑"/>
        <charset val="134"/>
      </rPr>
      <t>系统账期:150 激励0 特殊商务报备 付款方式:期票  实际毛利4.5% 标准毛利4.5%</t>
    </r>
  </si>
  <si>
    <t>2025-01-15 09:48:13</t>
  </si>
  <si>
    <t>二代与三代合同签订中，发货前提供脱敏合同，此单申请提供150天账期（支票，发货起算）。请领导审批账期。</t>
  </si>
  <si>
    <t>818816</t>
  </si>
  <si>
    <t>SMA-公交学校数通增补PRO20250108100280</t>
  </si>
  <si>
    <t>北京聚智盛源科技有限公司</t>
  </si>
  <si>
    <t>BJ2025011002</t>
  </si>
  <si>
    <t>1Y01022501010P</t>
  </si>
  <si>
    <t xml:space="preserve">付款方式:现结 激励0 实际毛利4.5% 标准毛利4.5% </t>
  </si>
  <si>
    <t>2025-01-14 15:27:21</t>
  </si>
  <si>
    <t>818822</t>
  </si>
  <si>
    <t>连卡佛百货商贸（成都）有限公司 交换机采购</t>
  </si>
  <si>
    <t>中以联科电子安装工程（北京）有限公司成都分公司</t>
  </si>
  <si>
    <t>CD2025010070</t>
  </si>
  <si>
    <t>1Y01012501610C</t>
  </si>
  <si>
    <r>
      <rPr>
        <sz val="10"/>
        <color theme="1"/>
        <rFont val="Arial"/>
        <charset val="134"/>
      </rPr>
      <t xml:space="preserve">	</t>
    </r>
    <r>
      <rPr>
        <sz val="10"/>
        <color theme="1"/>
        <rFont val="微软雅黑"/>
        <charset val="134"/>
      </rPr>
      <t>付款方式:现结    实际毛利4.49% 标准毛利4.5%</t>
    </r>
  </si>
  <si>
    <t>2025-01-14 16:00:07</t>
  </si>
  <si>
    <t>818826</t>
  </si>
  <si>
    <t>山东港口陆海国际物流集团发展有限公司网络交换机采购项目</t>
  </si>
  <si>
    <t>山东世纪黄河电子工程有限公司</t>
  </si>
  <si>
    <t>JN2025010064</t>
  </si>
  <si>
    <t>1Y01012501960Q</t>
  </si>
  <si>
    <t>付款方式:现结 系统账期:0 激励0 实际毛利2.55% 标准毛利4.5%</t>
  </si>
  <si>
    <t>2025-01-14 17:01:08</t>
  </si>
  <si>
    <t>1、DB付款方式填现结
2、合同缺少软件接收邮箱</t>
  </si>
  <si>
    <t>818831</t>
  </si>
  <si>
    <t>佛山海天桂城总部大楼弱电项目二期</t>
  </si>
  <si>
    <t>广州铠源信息科技有限公司</t>
  </si>
  <si>
    <t>GZ2025011710</t>
  </si>
  <si>
    <t>1Y01012501770P</t>
  </si>
  <si>
    <r>
      <rPr>
        <sz val="10"/>
        <color theme="1"/>
        <rFont val="Arial"/>
        <charset val="134"/>
      </rPr>
      <t xml:space="preserve">	</t>
    </r>
    <r>
      <rPr>
        <sz val="10"/>
        <color theme="1"/>
        <rFont val="微软雅黑"/>
        <charset val="134"/>
      </rPr>
      <t>付款方式:期票 系统账期:90 激励0 特殊商务报备 实际毛利4.5% 标准毛利4.5%</t>
    </r>
  </si>
  <si>
    <t>2025-01-14 17:42:25</t>
  </si>
  <si>
    <t>项目已中标，通路合同签订中，用户要求春节前供货。
此单申请给二代90天账期（收取支票，发货日起算）。请领导审批，谢谢。</t>
  </si>
  <si>
    <t>818845</t>
  </si>
  <si>
    <t>杨琳</t>
  </si>
  <si>
    <t>重庆梅安森科技股份有限公司配件设备采购第二期PRO20250110100439</t>
  </si>
  <si>
    <t>重庆全意凡科技有限公司</t>
  </si>
  <si>
    <t>CD2025010130</t>
  </si>
  <si>
    <t>1Y01012501780T</t>
  </si>
  <si>
    <r>
      <rPr>
        <sz val="10"/>
        <color theme="1"/>
        <rFont val="Arial"/>
        <charset val="134"/>
      </rPr>
      <t xml:space="preserve">	</t>
    </r>
    <r>
      <rPr>
        <sz val="10"/>
        <color theme="1"/>
        <rFont val="微软雅黑"/>
        <charset val="134"/>
      </rPr>
      <t>系统账期:60  付款方式:电汇 实际毛利4.5% 标准毛利4.5%</t>
    </r>
  </si>
  <si>
    <t>2025-01-14 16:33:14</t>
  </si>
  <si>
    <t>818848</t>
  </si>
  <si>
    <t>龙世凯</t>
  </si>
  <si>
    <t>GAB贵阳大数据备份中心二期增补插接箱</t>
  </si>
  <si>
    <t>上海霆峰数据技术有限公司</t>
  </si>
  <si>
    <t>CD2025010031</t>
  </si>
  <si>
    <t>1Y01012501150X</t>
  </si>
  <si>
    <t>现结   激励0 实际毛利1.1% 标准毛利3.0%</t>
  </si>
  <si>
    <t>2025-01-14 17:10:48</t>
  </si>
  <si>
    <t xml:space="preserve"> 供应链一级有误 现结系统账期写0</t>
  </si>
  <si>
    <t>818854</t>
  </si>
  <si>
    <t>广东交通集团主数据中心PRO20231129171050667-微模块&amp;空调&amp;动环</t>
  </si>
  <si>
    <t>GZ2024110955</t>
  </si>
  <si>
    <t>1Y01012411780D</t>
  </si>
  <si>
    <r>
      <rPr>
        <sz val="10"/>
        <color theme="1"/>
        <rFont val="Arial"/>
        <charset val="134"/>
      </rPr>
      <t xml:space="preserve">	</t>
    </r>
    <r>
      <rPr>
        <sz val="10"/>
        <color theme="1"/>
        <rFont val="微软雅黑"/>
        <charset val="134"/>
      </rPr>
      <t xml:space="preserve">系统账期:0 特殊商务报备 付款方式:现结 激励0  实际毛利-0.0% 标准毛利3.0% </t>
    </r>
  </si>
  <si>
    <t>2025-01-16 11:03:48</t>
  </si>
  <si>
    <t>此项目为交通集团主数据中心项目的机房项目微模块&amp;空调&amp;动环，整体项目1.3亿，此部分566万
通路为：华为数字能源技术有限公司→合肥神州数码有限公司→广州广升电子科技有限公司→浪潮通信信息系统有限公司→广东省交通集团有限公司，浪潮已确定中标，广升与浪潮合同目前仍在协商中，用户付款节奏：预付款金额为签约合同价的 20%、IDC 配套建设分项工程所有主要设备、材料现场到货并经报验合格后，支付签约合同价的 20%，云平台建设（含网络安全）分项工程所有主要设备、材料现场到货并经报验合格后，支付签约合同价的 25%、项目进入试运行后支付签约合同价的 25%、竣工验收后，支付至结算合同价的 97%。
项目需要在25年中，机房部分本月需要进场。广升与浪潮目前合同签订中，预计12月可签订完成，1月可收到浪潮银承。
为确保回款，现结吐3%</t>
  </si>
  <si>
    <t>818883</t>
  </si>
  <si>
    <t>滨海湾公司重点防火区域新增监控摄像机采购PRO20241227100314</t>
  </si>
  <si>
    <t>深圳市南睿达信息科技有限公司</t>
  </si>
  <si>
    <t>GZ2025011801</t>
  </si>
  <si>
    <t>1Y01022501000B</t>
  </si>
  <si>
    <r>
      <rPr>
        <sz val="10"/>
        <color theme="1"/>
        <rFont val="Arial"/>
        <charset val="134"/>
      </rPr>
      <t xml:space="preserve">	</t>
    </r>
    <r>
      <rPr>
        <sz val="10"/>
        <color theme="1"/>
        <rFont val="微软雅黑"/>
        <charset val="134"/>
      </rPr>
      <t xml:space="preserve">付款方式:现结 系统账期:0 激励0 实际毛利3.07% 标准毛利5.0% </t>
    </r>
  </si>
  <si>
    <t>2025-01-15 10:45:03</t>
  </si>
  <si>
    <t>818912</t>
  </si>
  <si>
    <t>北京锦鑫世纪网络科技有限公司-软件采购</t>
  </si>
  <si>
    <t>北京睿思智杰信息技术有限公司</t>
  </si>
  <si>
    <t>BJ2025011064</t>
  </si>
  <si>
    <t>1Y01022501040L</t>
  </si>
  <si>
    <r>
      <rPr>
        <sz val="10"/>
        <color theme="1"/>
        <rFont val="Arial"/>
        <charset val="134"/>
      </rPr>
      <t xml:space="preserve">	</t>
    </r>
    <r>
      <rPr>
        <sz val="10"/>
        <color theme="1"/>
        <rFont val="微软雅黑"/>
        <charset val="134"/>
      </rPr>
      <t>付款方式:期票 系统账期:60 实际毛利4.0% 标准毛利4.01%</t>
    </r>
  </si>
  <si>
    <t>2025-01-15 10:31:23</t>
  </si>
  <si>
    <t>818914</t>
  </si>
  <si>
    <t>ONU设备采购PRO20241227100496</t>
  </si>
  <si>
    <t>北京梅兰嘉德机房设备有限公司</t>
  </si>
  <si>
    <t>BJ2025011063</t>
  </si>
  <si>
    <t>1Y01012501690E</t>
  </si>
  <si>
    <r>
      <rPr>
        <sz val="10"/>
        <color theme="1"/>
        <rFont val="Arial"/>
        <charset val="134"/>
      </rPr>
      <t xml:space="preserve">	</t>
    </r>
    <r>
      <rPr>
        <sz val="10"/>
        <color theme="1"/>
        <rFont val="微软雅黑"/>
        <charset val="134"/>
      </rPr>
      <t>付款方式:现结  实际毛利5.97% 标准毛利5.97%</t>
    </r>
  </si>
  <si>
    <t>2025-01-15 10:30:31</t>
  </si>
  <si>
    <t>818919</t>
  </si>
  <si>
    <t>浙江国网绍兴电力局变电站确定性网络试点PRO20250102100101</t>
  </si>
  <si>
    <t>杭州天宽科技有限公司</t>
  </si>
  <si>
    <t>HZ2025010034</t>
  </si>
  <si>
    <t>1Y01012501260G</t>
  </si>
  <si>
    <t>付款方式:期票 系统账期:60 激励0 实际毛利4.5% 标准毛利4.5%</t>
  </si>
  <si>
    <t>2025-01-15 11:10:13</t>
  </si>
  <si>
    <t>818929</t>
  </si>
  <si>
    <t>SMA-华为网络设备采购（ISP）PRO20240604100291-2</t>
  </si>
  <si>
    <t>北京奕捷数智科技有限公司</t>
  </si>
  <si>
    <t>BJ2025011068</t>
  </si>
  <si>
    <t>1Y01022501060P</t>
  </si>
  <si>
    <r>
      <rPr>
        <sz val="10"/>
        <color theme="1"/>
        <rFont val="Arial"/>
        <charset val="134"/>
      </rPr>
      <t xml:space="preserve">	</t>
    </r>
    <r>
      <rPr>
        <sz val="10"/>
        <color theme="1"/>
        <rFont val="微软雅黑"/>
        <charset val="134"/>
      </rPr>
      <t xml:space="preserve">付款方式:现结 实际毛利2.55% 标准毛利4.5% </t>
    </r>
  </si>
  <si>
    <t>2025-01-15 10:56:09</t>
  </si>
  <si>
    <t>818938</t>
  </si>
  <si>
    <t>江西工信厅无线电检测中心安全态势感知探针安全扩容</t>
  </si>
  <si>
    <t>江西爱华科技有限公司</t>
  </si>
  <si>
    <t>WH2025010048</t>
  </si>
  <si>
    <t>1Y01022501030R</t>
  </si>
  <si>
    <t>付款方式:现结 系统账期:0 激励0   实际毛利2.55% 标准毛利4.5%</t>
  </si>
  <si>
    <t>2025-01-15 11:38:57</t>
  </si>
  <si>
    <t>818949</t>
  </si>
  <si>
    <t>大数据公司厦门地市云增补_数通</t>
  </si>
  <si>
    <t>福建新势力科技有限公司</t>
  </si>
  <si>
    <t>FZ2025010070</t>
  </si>
  <si>
    <t>1Y01012501790C</t>
  </si>
  <si>
    <r>
      <rPr>
        <sz val="10"/>
        <color theme="1"/>
        <rFont val="Arial"/>
        <charset val="134"/>
      </rPr>
      <t xml:space="preserve">	</t>
    </r>
    <r>
      <rPr>
        <sz val="10"/>
        <color theme="1"/>
        <rFont val="微软雅黑"/>
        <charset val="134"/>
      </rPr>
      <t xml:space="preserve">付款方式:期票 系统账期:90 激励0 特殊商务报备 实际毛利4.5% 标准毛利4.5% </t>
    </r>
  </si>
  <si>
    <t>2025-01-15 16:31:22</t>
  </si>
  <si>
    <t>不压库，着急要货，大数据项目，二代回款周期长且利润点低，恳请支持90天长账期</t>
  </si>
  <si>
    <t>crm报备合同号与此单不符</t>
  </si>
  <si>
    <t>818955</t>
  </si>
  <si>
    <t>石家庄市人民医院防火墙续库</t>
  </si>
  <si>
    <t>石家庄冀盼网络科技有限公司</t>
  </si>
  <si>
    <t>BJ2025011085</t>
  </si>
  <si>
    <t>1Y01012501890J</t>
  </si>
  <si>
    <t xml:space="preserve">付款方式:现结  实际毛利2.55% 标准毛利4.5% </t>
  </si>
  <si>
    <t>2025-01-15 13:59:09</t>
  </si>
  <si>
    <t>818979</t>
  </si>
  <si>
    <t>君立华域信息安全技术有限公司乾坤软件增补6月</t>
  </si>
  <si>
    <t>南京凌晟汇融网络科技有限公司</t>
  </si>
  <si>
    <t>NJ2025010128</t>
  </si>
  <si>
    <t>1Y01072406040P</t>
  </si>
  <si>
    <t>付款方式:现结 系统账期:0 激励0 实际毛利2.58% 标准毛利4.52% 审批通过！</t>
  </si>
  <si>
    <t>2025-01-15 14:20:31</t>
  </si>
  <si>
    <t>818989</t>
  </si>
  <si>
    <t>芜湖东信光电网络二期建设项目增补</t>
  </si>
  <si>
    <t>HF2025010011</t>
  </si>
  <si>
    <t>付款方式:现结 系统账期:0 激励0 项目名称有误 实际毛利4.55% 标准毛利4.55% 审批通过！</t>
  </si>
  <si>
    <t>2025-01-15 15:56:22</t>
  </si>
  <si>
    <t>819004</t>
  </si>
  <si>
    <t>2024-2026年万科无线接入认证系统项目</t>
  </si>
  <si>
    <t>SZ2025010249</t>
  </si>
  <si>
    <t>1Y01012501990C</t>
  </si>
  <si>
    <r>
      <rPr>
        <sz val="10"/>
        <color theme="1"/>
        <rFont val="Arial"/>
        <charset val="134"/>
      </rPr>
      <t xml:space="preserve">	</t>
    </r>
    <r>
      <rPr>
        <sz val="10"/>
        <color theme="1"/>
        <rFont val="微软雅黑"/>
        <charset val="134"/>
      </rPr>
      <t xml:space="preserve">系统账期:90 激励0 特殊商务报备 付款方式:电汇 实际毛利4.5% 标准毛利4.5% </t>
    </r>
  </si>
  <si>
    <t>2025-01-16 14:51:26</t>
  </si>
  <si>
    <t>2024-2026万科网络框架项目，按框架商务走90天账期</t>
  </si>
  <si>
    <t>报备的合同号与此单不符 请截取一张完整截图</t>
  </si>
  <si>
    <t>819005</t>
  </si>
  <si>
    <t>东证期货云内网络设备采购</t>
  </si>
  <si>
    <t>上海天好信息技术股份有限公司</t>
  </si>
  <si>
    <t>SH2025010305</t>
  </si>
  <si>
    <t>1Y01112412770N</t>
  </si>
  <si>
    <t>系统账期:60 激励0 特殊商务报备 付款方式:电汇 实际毛利0.0% 标准毛利4.5%</t>
  </si>
  <si>
    <t>2025-01-15 15:34:31</t>
  </si>
  <si>
    <t xml:space="preserve">1、项目整体550万左右，东证期货云内网络设备采购38万，要货着急优先采购，不压库；此项目与华三竞争，价格打的比较厉害，利润低，希望给我司给60天账期，吐4.5个点，先帮助华为进入客户合作。此单预计后返有1个点毛利。
2、华为商业部长承诺后期500万网络和存储项目锁定我司下单，商务2个月吐2个点。综上所述，毛利=500万*（4.5-2-1+2）%约等于17.5万。
3、此项目我司和佳杰竞争，同样商务情况下，薛坤优先支持我们下单。
4、天好目前是华为重点合作的商业渠道，华为的核心渠道，此项目也是我司和天好建立关系的重要契机。
望领导批准此次商务条件。
</t>
  </si>
  <si>
    <t>819045</t>
  </si>
  <si>
    <t>锦州LJJD-XLC建设项目——数通部分（HW）</t>
  </si>
  <si>
    <t>天津光电集团有限公司</t>
  </si>
  <si>
    <t>SY2024120200</t>
  </si>
  <si>
    <t>1Y01032412490S</t>
  </si>
  <si>
    <t>2025-01-16 00:00:00</t>
  </si>
  <si>
    <t>涉密项目需要出库才能进收入，本单包含外购设备95786元，采购成本是：90364.3，给我司留：5.66个点，外购设备直发用户。采购的产品是部分交换机以及音响所需要的线缆，合同签署15个工作日开具一张180天银承。</t>
  </si>
  <si>
    <t>819049</t>
  </si>
  <si>
    <t>锦州LJJD-XLC建设项目--无线产品</t>
  </si>
  <si>
    <t>SY2024120071</t>
  </si>
  <si>
    <t>1Y01032412480G</t>
  </si>
  <si>
    <t>系统账期:180 特殊商务报备 付款方式:银票 实际毛利3.0% 标准毛利3.0% 审批通过！</t>
  </si>
  <si>
    <t>企业无线</t>
  </si>
  <si>
    <t>2025-01-16 11:06:01</t>
  </si>
  <si>
    <t>涉密项目，需要开单进收入，不压库，合同签署15个工作日开具一张180天银承</t>
  </si>
  <si>
    <t>系统账期错误</t>
  </si>
  <si>
    <t>819059</t>
  </si>
  <si>
    <t>福州机场样板间监控及wifi采购</t>
  </si>
  <si>
    <t>福州中海信息技术有限公司</t>
  </si>
  <si>
    <t>FZ2025010085</t>
  </si>
  <si>
    <t>1Y01022501120R</t>
  </si>
  <si>
    <r>
      <rPr>
        <sz val="10"/>
        <color theme="1"/>
        <rFont val="Arial"/>
        <charset val="134"/>
      </rPr>
      <t xml:space="preserve">	</t>
    </r>
    <r>
      <rPr>
        <sz val="10"/>
        <color theme="1"/>
        <rFont val="微软雅黑"/>
        <charset val="134"/>
      </rPr>
      <t>系统账期:60 激励0 付款方式:电汇 实际毛利4.93% 标准毛利4.93%</t>
    </r>
  </si>
  <si>
    <t>数通及网络安全,行业感知智能安防</t>
  </si>
  <si>
    <t>2025-01-15 17:01:07</t>
  </si>
  <si>
    <t>819061</t>
  </si>
  <si>
    <t>电讯盈科萃锋网络升级PRO20241212100797</t>
  </si>
  <si>
    <t>北京讯通通信服务有限公司</t>
  </si>
  <si>
    <t>GZ2024121408</t>
  </si>
  <si>
    <t>1Y01092412830K</t>
  </si>
  <si>
    <r>
      <rPr>
        <sz val="10"/>
        <color theme="1"/>
        <rFont val="Arial"/>
        <charset val="134"/>
      </rPr>
      <t xml:space="preserve">	</t>
    </r>
    <r>
      <rPr>
        <sz val="10"/>
        <color theme="1"/>
        <rFont val="微软雅黑"/>
        <charset val="134"/>
      </rPr>
      <t>系统账期:60 激励0 付款方式:电汇 实际毛利4.5% 标准毛利4.5%</t>
    </r>
  </si>
  <si>
    <t>2025-01-15 16:58:21</t>
  </si>
  <si>
    <t>820579</t>
  </si>
  <si>
    <t>1Y01022501830A</t>
  </si>
  <si>
    <t>付款方式:现结 系统账期:0 实际毛利4.5% 标准毛利4.5% 审批通过！</t>
  </si>
  <si>
    <t>2025-02-05 14:56:42</t>
  </si>
  <si>
    <t>819133</t>
  </si>
  <si>
    <t>江苏能源内蒙乌拉盖2x1000MW机组智慧电厂项目-电池开关盒</t>
  </si>
  <si>
    <t>BJ2025011159</t>
  </si>
  <si>
    <t>1Y01012501980Q</t>
  </si>
  <si>
    <t>付款方式:现结 系统账期:0 实际毛利1.0% 标准毛利3.0% 审批通过！</t>
  </si>
  <si>
    <t>2025-01-16 11:30:12</t>
  </si>
  <si>
    <t>819135</t>
  </si>
  <si>
    <t>传染病监测预警与应急指挥能力提升项目基础保障服务及传染病监测预警与应急指挥能力提升项目第三方测试费</t>
  </si>
  <si>
    <t>SY2025010072</t>
  </si>
  <si>
    <t>1Y01022501090G</t>
  </si>
  <si>
    <t>2025-01-16 11:05:24</t>
  </si>
  <si>
    <t>货到20%，安装调试后30%,验收完毕50%。
通路：合肥神州数码有限公司-沈阳市浪琴轩电子科技有限公司-美石科技（辽宁）有限公司-中电信数智科技有限公司-辽宁省疾病预防控制中心，目前客户款已经给到电信，电信还未给美石付款，验收完毕需要1个月，预计电信对外付款大概需要一个月，美石收到款后对浪琴轩付款，大概一周，由于浪琴轩是辽宁办分销，给予分销商的政策是就90天账期。（整体90天账期能包住项目回款）望领导审批</t>
  </si>
  <si>
    <t>819136</t>
  </si>
  <si>
    <t>山西省能源信息监管服务平台PRO20211029000156.（数通-神码）</t>
  </si>
  <si>
    <t>华安能源科技（山西）有限公司</t>
  </si>
  <si>
    <t>BJ2023091331</t>
  </si>
  <si>
    <t>1Y00302308030L；1Y00302309050G；1Y00302309050F</t>
  </si>
  <si>
    <t>系统账期:180 特殊商务报备 付款方式:电汇 实际毛利4.95% 标准毛利4.0% 审批通过！</t>
  </si>
  <si>
    <t>2025-01-16 15:16:19</t>
  </si>
  <si>
    <t>山西省能源信息监管服务平台建设项目，建设基于大数据、数联网、区块链、物联网、人工智能的新一代信息技术的数据基础设施，并推进山西省能源数据的全面可信采集、汇聚、存证、监管、流通、交易、服务，构建集数据可信采集、数据运营、数据服务、政府监管、企业服务为一体的能源数字经济的创新产业生态。纵向接入3大国家平台、建设1个省级平台、建设11个市级平台、配套建设企业端若干硬件采集设备。目前已由总集山西云时代技术有限公司于2023年8月4号总集中标。
此项目由渠道华安主导操盘，前期云平台部分已经建成，Q1已落单我司，已成功交付并已回款。中标部分因涉及到山西各个市级煤炭企业安装，交付时间较长，建设期预估9个月以上。代表处sdt决策账期为180天，其中120天由我司承担，剩余60天渠道支付2%资金占用费。提供商业汇票。</t>
  </si>
  <si>
    <t>实际吐点为-0.95</t>
  </si>
  <si>
    <t>819159</t>
  </si>
  <si>
    <t>刘云霄</t>
  </si>
  <si>
    <t>第二批下单-长春市城市轨道交通2号线东延工程信号系统项目</t>
  </si>
  <si>
    <t>长春市嘉实科技有限公司</t>
  </si>
  <si>
    <t>BJ2023021462</t>
  </si>
  <si>
    <t>1Y01302310000U;1Y01302212020H</t>
  </si>
  <si>
    <t>系统账期:0 特殊商务报备 付款方式:现结 实际毛利1.51% 标准毛利4.64% 审批通过！</t>
  </si>
  <si>
    <t>数通及网络安全,esight公共,企业无线</t>
  </si>
  <si>
    <t>2025-01-16 16:22:31</t>
  </si>
  <si>
    <t>本订单嘉实现款提货，不压库</t>
  </si>
  <si>
    <t>实际吐点误差过大合同清单大类不可以修改模板</t>
  </si>
  <si>
    <t>819165</t>
  </si>
  <si>
    <t>机场集团成都天府国际机场分公司设备采购</t>
  </si>
  <si>
    <t>四川珩睿智能科技有限公司</t>
  </si>
  <si>
    <t>CD2025010148</t>
  </si>
  <si>
    <t>1Y01012501920Z</t>
  </si>
  <si>
    <t xml:space="preserve"> 付款方式:现结   实际毛利4.5% 标准毛利4.5%</t>
  </si>
  <si>
    <t>2025-01-16 13:58:17</t>
  </si>
  <si>
    <t>819168</t>
  </si>
  <si>
    <t>SMA嘉创未来（北京）机房增补-数通设备更新补</t>
  </si>
  <si>
    <t>BJ2025011175</t>
  </si>
  <si>
    <t>1Y01022501190B</t>
  </si>
  <si>
    <t>付款方式:现结 系统账期:0 实际毛利4.0% 标准毛利4.0% 审批通过！</t>
  </si>
  <si>
    <t>2025-01-16 12:19:50</t>
  </si>
  <si>
    <t>819169</t>
  </si>
  <si>
    <t>刘鸽</t>
  </si>
  <si>
    <t>河南大学人工智能计算中心项目-数据中心网络</t>
  </si>
  <si>
    <t>深圳市讯方技术股份有限公司</t>
  </si>
  <si>
    <t>ZZ2024120093</t>
  </si>
  <si>
    <t>1Y01042412360U</t>
  </si>
  <si>
    <t>系统账期:30%0，70%180 付款方式:期票 激励0 特殊商务报备  实际毛利4.2% 标准毛利4.2% 审批通过！</t>
  </si>
  <si>
    <t>2025-01-16 13:59:31</t>
  </si>
  <si>
    <t>24号开标，多方验证，华为中标概率极大。为了配合厂商冲收入，与二代沟通，提前签署合同，并向厂商付款。为了考虑项目风险性，遂极力争取，收取渠道30%预付款和延期支票。</t>
  </si>
  <si>
    <t>30%0，70%180</t>
  </si>
  <si>
    <t>30%</t>
  </si>
  <si>
    <t>70%</t>
  </si>
  <si>
    <t>819172</t>
  </si>
  <si>
    <t>龙安平</t>
  </si>
  <si>
    <t>金沙江银江水电站移动通讯及WIFI系统采购及安装项目</t>
  </si>
  <si>
    <t>四川万网博通科技有限公司</t>
  </si>
  <si>
    <t>CD2025010139</t>
  </si>
  <si>
    <t>1Y01022501040U</t>
  </si>
  <si>
    <t>特殊商务报备 系统账期:90   付款方式:电汇  实际毛利4.5% 标准毛利4.5%</t>
  </si>
  <si>
    <t>2025-01-16 14:04:19</t>
  </si>
  <si>
    <t>下家回款周期长</t>
  </si>
  <si>
    <t>819176</t>
  </si>
  <si>
    <t>农发行全国视频会议项目建设PRO20200229000241-总行视频会议终端采购（22套Box310)</t>
  </si>
  <si>
    <t>紫光软件系统有限公司</t>
  </si>
  <si>
    <t>BJ2025011174</t>
  </si>
  <si>
    <t>1Y01022501150G</t>
  </si>
  <si>
    <t>系统账期:60 付款方式:电汇 实际毛利4.5% 标准毛利4.5% 审批通过！</t>
  </si>
  <si>
    <t>2025-01-20 15:37:21</t>
  </si>
  <si>
    <t>819187</t>
  </si>
  <si>
    <t>瑞幸上海办公楼网络改造PRO20241227100534</t>
  </si>
  <si>
    <t>上海元寰网络科技有限公司</t>
  </si>
  <si>
    <t>SH2025010786</t>
  </si>
  <si>
    <t>1Y01012501790G</t>
  </si>
  <si>
    <t>付款方式:现结 系统账期:3 激励1600.0 实际毛利4.5% 标准毛利4.5%</t>
  </si>
  <si>
    <t>2025-01-17 14:05:47</t>
  </si>
  <si>
    <t>物料型号和描述不对应</t>
  </si>
  <si>
    <t>819205</t>
  </si>
  <si>
    <t>【伙伴增量】凉山州西昌市新质生产力促进中心信息化项目</t>
  </si>
  <si>
    <t>四川中展智云科技有限公司</t>
  </si>
  <si>
    <t>CD2024120413</t>
  </si>
  <si>
    <t>1Y01012501420L</t>
  </si>
  <si>
    <t>系统账期:180  特殊商务报备 付款方式:电汇 实际毛利5.91% 标准毛利4.5%</t>
  </si>
  <si>
    <t>2025-01-17 10:25:30</t>
  </si>
  <si>
    <t>819228</t>
  </si>
  <si>
    <t>辽宁省肿瘤医院新建沈抚院区——弱电全光网部分</t>
  </si>
  <si>
    <t>沈阳蓝巨人网络科技有限公司</t>
  </si>
  <si>
    <t>SY2024120165</t>
  </si>
  <si>
    <t>1Y01022412800Z</t>
  </si>
  <si>
    <t>系统账期:180 付款方式:期票 特殊商务报备 实际毛利4.89% 标准毛利5.92% 审批通过！</t>
  </si>
  <si>
    <t>esight公共</t>
  </si>
  <si>
    <t>2025-01-16 17:03:21</t>
  </si>
  <si>
    <t>之前报备过组合账期（216天）
与代理商进一步协商现在变更：整体账期为180天并且降一个点，请领导给予审批。（支票按照1月2日收取）</t>
  </si>
  <si>
    <t>缺少合同清单</t>
  </si>
  <si>
    <t>819236</t>
  </si>
  <si>
    <t>詹健</t>
  </si>
  <si>
    <t>工业互联网平台建设及数据治理（二期）项目PRO20230404000001</t>
  </si>
  <si>
    <t>重庆市科源能源技术发展有限公司</t>
  </si>
  <si>
    <t>CD2024120198</t>
  </si>
  <si>
    <t>1Y01042412090L;1Y01042412080N</t>
  </si>
  <si>
    <t>项目后返11,64个点，系统账期:60 付款方式:电汇 实际毛利15.71% 标准毛利3.94%</t>
  </si>
  <si>
    <t>2025-01-17 17:23:57</t>
  </si>
  <si>
    <t>项目后返</t>
  </si>
  <si>
    <t>819244</t>
  </si>
  <si>
    <t>华安证券2024年SD-WAN设备采购项目</t>
  </si>
  <si>
    <t>安徽晓强科技有限公司</t>
  </si>
  <si>
    <t>HF2025010013</t>
  </si>
  <si>
    <t>1Y01012501700U</t>
  </si>
  <si>
    <t>2025-01-16 16:42:05</t>
  </si>
  <si>
    <t>项目已中标，客户要求2月上旬陆续供货到现场，不压库，项目由渠道参与参数引导，渠道主要做金融项目，客户关系强硬，有较强把控项目节奏的能力，客户侧有回款保障，现因整体验收流程，施工时间较长，且需验收后收到发票客户排款，经沟通，现申请90天账期，确保在账期内收回款。</t>
  </si>
  <si>
    <t>819252</t>
  </si>
  <si>
    <t>东吴财产保险呼叫中心项目</t>
  </si>
  <si>
    <t>北京朗泰宏盛信息技术有限公司</t>
  </si>
  <si>
    <t>NJ2025010131</t>
  </si>
  <si>
    <t>1Y01022501080Y</t>
  </si>
  <si>
    <r>
      <rPr>
        <sz val="10"/>
        <color theme="1"/>
        <rFont val="Arial"/>
        <charset val="134"/>
      </rPr>
      <t xml:space="preserve">	</t>
    </r>
    <r>
      <rPr>
        <sz val="10"/>
        <color theme="1"/>
        <rFont val="微软雅黑"/>
        <charset val="134"/>
      </rPr>
      <t xml:space="preserve">付款方式:期票 激励0 特殊商务报备 系统账期:10%0天，90%90天 实际毛利3.82% 标准毛利3.82% </t>
    </r>
  </si>
  <si>
    <t>存储,计算（taishan/atlas）</t>
  </si>
  <si>
    <t>2025-01-16 16:46:28</t>
  </si>
  <si>
    <t>项目要货较急，年后需要到货赶工期；渠道与我司其他业务部合作较多，商务条款均为合同签署三日内支付10%预付，并提供90天（华为发货之日起算）账期的转账支票，特此申请90天账期商务条款，烦请各位领导同意，谢谢！</t>
  </si>
  <si>
    <t>10%0，90%90</t>
  </si>
  <si>
    <t>90%</t>
  </si>
  <si>
    <t>819257</t>
  </si>
  <si>
    <t>江苏长强钢铁5G组网</t>
  </si>
  <si>
    <t>南京秉德信息工程有限公司</t>
  </si>
  <si>
    <t>NJ2025010143</t>
  </si>
  <si>
    <t>1Y01022501220L</t>
  </si>
  <si>
    <r>
      <rPr>
        <sz val="10"/>
        <color theme="1"/>
        <rFont val="Arial"/>
        <charset val="134"/>
      </rPr>
      <t xml:space="preserve">	</t>
    </r>
    <r>
      <rPr>
        <sz val="10"/>
        <color theme="1"/>
        <rFont val="微软雅黑"/>
        <charset val="134"/>
      </rPr>
      <t xml:space="preserve">付款方式:现结 激励0 系统账期:3 实际毛利2.54% 标准毛利4.5% </t>
    </r>
  </si>
  <si>
    <t>2025-01-16 16:44:53</t>
  </si>
  <si>
    <t>819269</t>
  </si>
  <si>
    <t>2024年某业务基础能力建设（服务器、数通、存储）</t>
  </si>
  <si>
    <t>广西博深信息科技有限公司</t>
  </si>
  <si>
    <t>GZ2024120323</t>
  </si>
  <si>
    <t>1Y01042412110V</t>
  </si>
  <si>
    <r>
      <rPr>
        <sz val="10"/>
        <color theme="1"/>
        <rFont val="Arial"/>
        <charset val="134"/>
      </rPr>
      <t xml:space="preserve">	</t>
    </r>
    <r>
      <rPr>
        <sz val="10"/>
        <color theme="1"/>
        <rFont val="微软雅黑"/>
        <charset val="134"/>
      </rPr>
      <t xml:space="preserve">激励77500.0 系统账期:115 特殊商务报备 付款方式:电汇 实际毛利4.5% 标准毛利4.5% </t>
    </r>
  </si>
  <si>
    <t>2025-01-20 09:52:36</t>
  </si>
  <si>
    <t>1Y01042412110V/2024年某业务基础能力建设（服务器、数通、存储）；VNA项目，产品线为 数通，金额：106万，项目已中标，客户业主需要2月中旬到货交付，渠道要求电汇115天的账期商务合作，请领导审批支持，谢谢！</t>
  </si>
  <si>
    <t>819279</t>
  </si>
  <si>
    <t>百园万企_拓目科技音视频设备采购项目PRO20241219100453</t>
  </si>
  <si>
    <t>北京信拓科技有限公司</t>
  </si>
  <si>
    <t>BJ2024122916</t>
  </si>
  <si>
    <t>1Y01112412710N</t>
  </si>
  <si>
    <t>付款方式:期票 特殊商务报备 系统账期:120 实际毛利2.55% 标准毛利4.5% 审批通过！</t>
  </si>
  <si>
    <t>2025-01-20 16:17:15</t>
  </si>
  <si>
    <t>120天账期 吐2个点</t>
  </si>
  <si>
    <t>819283</t>
  </si>
  <si>
    <t>百园万企_中达恒业音视频采购项目PRO20241218100697</t>
  </si>
  <si>
    <t>北京永越昌盛科技有限公司</t>
  </si>
  <si>
    <t>BJ2024122574</t>
  </si>
  <si>
    <t>1Y01102412340Y</t>
  </si>
  <si>
    <t>2025-01-16 17:32:38</t>
  </si>
  <si>
    <t>120天账期，吐2个点，有特殊商务报备</t>
  </si>
  <si>
    <t>819294</t>
  </si>
  <si>
    <t>蔡玉乐</t>
  </si>
  <si>
    <t>河科大一附院以太光网络改造项目PRO20240105000220</t>
  </si>
  <si>
    <t>河南九思通信息技术有限公司</t>
  </si>
  <si>
    <t>ZZ2025010027</t>
  </si>
  <si>
    <t>1Y01012501410L</t>
  </si>
  <si>
    <t>激励19007.04 系统账期:60 付款方式:期票 实际毛利4.49% 标准毛利4.49% 审批通过！</t>
  </si>
  <si>
    <t>2025-03-19 16:28:20</t>
  </si>
  <si>
    <t>819320</t>
  </si>
  <si>
    <t>元星智财防火墙项目</t>
  </si>
  <si>
    <t>上海励郡信息科技有限公司</t>
  </si>
  <si>
    <t>SH2025010832</t>
  </si>
  <si>
    <t>1Y01012501500D</t>
  </si>
  <si>
    <t xml:space="preserve">系统账期:60 激励0  付款方式:电汇 实际毛利4.5% 标准毛利4.5% </t>
  </si>
  <si>
    <t>2025-01-17 09:14:12</t>
  </si>
  <si>
    <t>819335</t>
  </si>
  <si>
    <t>武当云谷大数据中心门禁系统改造</t>
  </si>
  <si>
    <t>武汉捷诚万合科技有限公司</t>
  </si>
  <si>
    <t>WH2024120230</t>
  </si>
  <si>
    <t>1Y01122412710D</t>
  </si>
  <si>
    <t xml:space="preserve">系统账期:115 激励0 特殊商务报备 付款方式:电汇 实际毛利3.0% 标准毛利3.0% </t>
  </si>
  <si>
    <t>2025-01-17 11:22:45</t>
  </si>
  <si>
    <t>此项目由总集中通服出资，此项目捷诚和集成商中通服咨询设计研究院有限公司已签针对本项目的合作协议，整体合同正在签订中，项目下单供货设备到设备安装验收回款，回款周期长，特此申请115天账期支持。</t>
  </si>
  <si>
    <t>没有SDT，SDT账期(天)不填若有SDT，上传华为SDT邮件</t>
  </si>
  <si>
    <t>819337</t>
  </si>
  <si>
    <t>2024年玉柴网络设备框架采购项目</t>
  </si>
  <si>
    <t>GZ2025011873</t>
  </si>
  <si>
    <t>1Y01022501150V</t>
  </si>
  <si>
    <t>系统账期:60 激励0  付款方式:电汇  实际毛利4.49% 标准毛利4.49% 审批通过！</t>
  </si>
  <si>
    <t>2025-01-17 11:10:19</t>
  </si>
  <si>
    <t>819348</t>
  </si>
  <si>
    <t>华瑞数鑫全国产化Riad卡--20PCS样卡采购订单</t>
  </si>
  <si>
    <t>四川信阔科技有限公司</t>
  </si>
  <si>
    <t>CD2025010160</t>
  </si>
  <si>
    <t>1Y01012501950D</t>
  </si>
  <si>
    <t xml:space="preserve"> 系统账期:60 款方式:电汇 实际毛利4.5% 标准毛利4.5% </t>
  </si>
  <si>
    <t>2025-01-17 14:06:04</t>
  </si>
  <si>
    <t>819359</t>
  </si>
  <si>
    <t>竹溪科创园行业大模型中心项目PRO20240307000363</t>
  </si>
  <si>
    <t>WH2025010050</t>
  </si>
  <si>
    <t>1Y01012501900J</t>
  </si>
  <si>
    <t>系统账期:180 激励0 特殊商务报备 付款方式:电汇   实际毛利4.34% 标准毛利4.34%</t>
  </si>
  <si>
    <t>2025-01-17 15:08:33</t>
  </si>
  <si>
    <t>竹溪科创园行业大模型中心项目PRO20240307000363，属于商业客户。出货总额1101万，项目已经中标，账期180天，电汇全额。提前报备</t>
  </si>
  <si>
    <t>特殊商务处：SDT未填写SDT未填写，并上传SDT邮件</t>
  </si>
  <si>
    <t>819375</t>
  </si>
  <si>
    <t>2024年度数据通信设备项目万兆盒式-福建广电网络集团股份有限公司武平分公司采购订单</t>
  </si>
  <si>
    <t>FZ2025010079</t>
  </si>
  <si>
    <t>1Y01012501930N</t>
  </si>
  <si>
    <r>
      <rPr>
        <sz val="10"/>
        <color theme="1"/>
        <rFont val="Arial"/>
        <charset val="134"/>
      </rPr>
      <t xml:space="preserve">	</t>
    </r>
    <r>
      <rPr>
        <sz val="10"/>
        <color theme="1"/>
        <rFont val="微软雅黑"/>
        <charset val="134"/>
      </rPr>
      <t xml:space="preserve">系统账期:210 激励0 特殊商务报备 付款方式:电汇 实际毛利4.5% 标准毛利4.5% </t>
    </r>
  </si>
  <si>
    <t>2025-01-17 14:06:09</t>
  </si>
  <si>
    <t xml:space="preserve">账期210天
福建广电中标今年新的接入框架1100万，申请福建广电光接入产品7个月账期支持，友商商务竞争恶劣：联强给到8个月，长虹佳华给到7个月下1个点。考虑到抢占产品份额占比，特此报备，还请领导特殊支持
</t>
  </si>
  <si>
    <t>819376</t>
  </si>
  <si>
    <t>湖北宏迈高科新材料有限公司防火墙授权PRO20250115100373</t>
  </si>
  <si>
    <t>武汉众联恒兴科技有限公司</t>
  </si>
  <si>
    <t>WH2025010056</t>
  </si>
  <si>
    <t>1Y01022501270J</t>
  </si>
  <si>
    <t xml:space="preserve">付款方式:现结 系统账期:0 激励0 特殊商务报备 实际毛利2.55% 标准毛利4.5% </t>
  </si>
  <si>
    <t>2025-01-17 14:53:18</t>
  </si>
  <si>
    <t>现结吐2个点</t>
  </si>
  <si>
    <t>2、供应链的最后一级必须是最终用户1、付款方式，填现结/
2、供应链的最后一级必须是最终用户</t>
  </si>
  <si>
    <t>819377</t>
  </si>
  <si>
    <t>友联船厂核心扩容加堡垒机</t>
  </si>
  <si>
    <t>杭州亮通网络工程有限公司</t>
  </si>
  <si>
    <t>HZ2024120120</t>
  </si>
  <si>
    <t>1Y01042412760Y</t>
  </si>
  <si>
    <t xml:space="preserve">付款方式:期票 系统账期:115 激励0 特殊商务报备 实际毛利4.5% 标准毛利4.5% </t>
  </si>
  <si>
    <t>2025-01-17 15:21:04</t>
  </si>
  <si>
    <t>配合厂商冲刺项目，客户3月份要货</t>
  </si>
  <si>
    <t>819392</t>
  </si>
  <si>
    <t>茅台学院光网络改造PRO20240312100005（光）</t>
  </si>
  <si>
    <t>遵义汇峰智能系统有限责任公司</t>
  </si>
  <si>
    <t>CD2025010173</t>
  </si>
  <si>
    <t>1Y01052412400Y</t>
  </si>
  <si>
    <t xml:space="preserve">  特殊商务报备 系统账期:150 付款方式:期票 实际毛利5.86% 标准毛利5.86%</t>
  </si>
  <si>
    <t>2025-01-20 14:43:48</t>
  </si>
  <si>
    <t>见附件</t>
  </si>
  <si>
    <t>819394</t>
  </si>
  <si>
    <t>西藏自治区广电网络公司--授权增补</t>
  </si>
  <si>
    <t>CD2025010172</t>
  </si>
  <si>
    <t>1Y01022501110G</t>
  </si>
  <si>
    <r>
      <rPr>
        <sz val="10"/>
        <color theme="1"/>
        <rFont val="Arial"/>
        <charset val="134"/>
      </rPr>
      <t xml:space="preserve">	</t>
    </r>
    <r>
      <rPr>
        <sz val="10"/>
        <color theme="1"/>
        <rFont val="微软雅黑"/>
        <charset val="134"/>
      </rPr>
      <t xml:space="preserve">系统账期:60 激励0 付款方式:电汇 实际毛利4.5% 标准毛利4.5% </t>
    </r>
  </si>
  <si>
    <t>2025-01-17 14:05:06</t>
  </si>
  <si>
    <t>819410</t>
  </si>
  <si>
    <t>西藏烟草局存储采购</t>
  </si>
  <si>
    <t>四川省清凤科技有限公司</t>
  </si>
  <si>
    <t>CD2025010163</t>
  </si>
  <si>
    <t>1Y01012501460G</t>
  </si>
  <si>
    <t xml:space="preserve"> 系统账期:60  付款方式:电汇 实际毛利4.5% 标准毛利4.5%</t>
  </si>
  <si>
    <t>2025-01-17 14:33:27</t>
  </si>
  <si>
    <t>819413</t>
  </si>
  <si>
    <t>泉州职业技术大学教学楼改造项目PRO20241217100140</t>
  </si>
  <si>
    <t>FZ2025010069</t>
  </si>
  <si>
    <t>1Y01012501640E</t>
  </si>
  <si>
    <r>
      <rPr>
        <sz val="10"/>
        <color theme="1"/>
        <rFont val="Arial"/>
        <charset val="134"/>
      </rPr>
      <t xml:space="preserve">	</t>
    </r>
    <r>
      <rPr>
        <sz val="10"/>
        <color theme="1"/>
        <rFont val="微软雅黑"/>
        <charset val="134"/>
      </rPr>
      <t>付款方式:现结 系统账期:0 特殊商务报备 激励260497.38 实际毛利1.55% 标准毛利4.5%</t>
    </r>
  </si>
  <si>
    <t>2025-01-17 16:18:47</t>
  </si>
  <si>
    <t>领导们好，
订单规模：二代福建省启恩信息科技有限公司，采购金额95.5万
特殊商务：现款吐3个点
特殊商务原因：此单为启恩自主运作的商业项目，私立校单一采购来源，中间涉及锐捷竞争最后华为胜出，商务竞争较为恶劣，希望按现款吐3个点，我们付款给华为前付款给我们，同时校方希望年前可交付，货到即出不压库，恳请领导批准。</t>
  </si>
  <si>
    <t>驳回</t>
  </si>
  <si>
    <t>819414</t>
  </si>
  <si>
    <t>HZ2025010099</t>
  </si>
  <si>
    <t>1Y01022501160T</t>
  </si>
  <si>
    <t>付款方式:现结 系统账期:0 激励3858.0 实际毛利-0.0% 标准毛利0.0%</t>
  </si>
  <si>
    <t>2025-01-17 15:31:52</t>
  </si>
  <si>
    <t>819417</t>
  </si>
  <si>
    <t>HZ2025010107</t>
  </si>
  <si>
    <t>付款方式:现结 激励0 系统账期:3 实际毛利4.47% 标准毛利4.56%</t>
  </si>
  <si>
    <t>2025-01-17 14:57:10</t>
  </si>
  <si>
    <t>819419</t>
  </si>
  <si>
    <t>西南交通大学智慧校园项目PRO20220713000531</t>
  </si>
  <si>
    <t>四川华鑫泰安科技有限公司</t>
  </si>
  <si>
    <t>CD2024120654</t>
  </si>
  <si>
    <t>1Y01122412810Z</t>
  </si>
  <si>
    <t xml:space="preserve">付款方式:现结 实际毛利1.02% 标准毛利3.0% </t>
  </si>
  <si>
    <t>2025-01-17 15:49:49</t>
  </si>
  <si>
    <t>819430</t>
  </si>
  <si>
    <t>杨茗昊</t>
  </si>
  <si>
    <t>2J模拟训练系统项目</t>
  </si>
  <si>
    <t>南京昕天卫光电科技有限公司</t>
  </si>
  <si>
    <t>SH2025010872</t>
  </si>
  <si>
    <t>1Y01012501680T</t>
  </si>
  <si>
    <t>付款方式:期票 激励0 特殊商务报备 系统账期:120 实际毛利3.0% 标准毛利3.0% 审批通过！</t>
  </si>
  <si>
    <t>2025-01-20 16:10:23</t>
  </si>
  <si>
    <t>此项目为JD云软件相关业务，客户要求华为20号前进场，整体实施周期15天左右可以完成交付，由于过年耽搁，项目回款在4个月左右，因此代理商向我司申请此商务，考虑二代为SM行包，故通融使用特殊商务。</t>
  </si>
  <si>
    <t>如沟通特殊商务请勿填写</t>
  </si>
  <si>
    <t>819441</t>
  </si>
  <si>
    <t>萧山西电电子科技产业园-音视频设备采购项目PRO20240513100290</t>
  </si>
  <si>
    <t>HZ2025010100</t>
  </si>
  <si>
    <t>1Y01132412530U</t>
  </si>
  <si>
    <t xml:space="preserve">付款方式:现结 系统账期:0 激励0 实际毛利4.14% 标准毛利6.05% </t>
  </si>
  <si>
    <t>2025-01-17 16:33:49</t>
  </si>
  <si>
    <t>819450</t>
  </si>
  <si>
    <t>包头能源数据中心系统建设服务PRO20241125100748</t>
  </si>
  <si>
    <t>北京中电拓方科技股份有限公司</t>
  </si>
  <si>
    <t>BJ2025011302</t>
  </si>
  <si>
    <t>1Y01022412580E</t>
  </si>
  <si>
    <t>2025-01-21 17:19:03</t>
  </si>
  <si>
    <t>819458</t>
  </si>
  <si>
    <t>程思</t>
  </si>
  <si>
    <t>深圳宝安空海救援医院（一阶段）医疗工艺及净化、医用纯水系统设备采购及安装工程</t>
  </si>
  <si>
    <t>深圳市文正兴源科技有限公司</t>
  </si>
  <si>
    <t>SZ2024120087</t>
  </si>
  <si>
    <t>1Y01012412500Y</t>
  </si>
  <si>
    <r>
      <rPr>
        <sz val="10"/>
        <color theme="1"/>
        <rFont val="Arial"/>
        <charset val="134"/>
      </rPr>
      <t xml:space="preserve">	</t>
    </r>
    <r>
      <rPr>
        <sz val="10"/>
        <color theme="1"/>
        <rFont val="微软雅黑"/>
        <charset val="134"/>
      </rPr>
      <t xml:space="preserve">系统账期:180 付款方式:期票 激励0 特殊商务报备 实际毛利5.69% 标准毛利5.69% </t>
    </r>
  </si>
  <si>
    <t>2025-01-17 17:23:43</t>
  </si>
  <si>
    <t>文正是华为老牌金牌企业网代理商，文正兴源公司已经成为施耐德（APC)、华为、奇安信、天融信、百通、一舟、优科、LUOKI等知名一线品牌的金牌代理商。与神码合作紧密。信誉较好，垫资能力好</t>
  </si>
  <si>
    <t>819459</t>
  </si>
  <si>
    <t>苏州公安局JZ项目增补</t>
  </si>
  <si>
    <t>中数光格（苏州）科技有限公司</t>
  </si>
  <si>
    <t>NJ2025010154</t>
  </si>
  <si>
    <t>1Y01012408180D</t>
  </si>
  <si>
    <t>付款方式:现结 系统账期:0 激励0  实际毛利4.14% 标准毛利6.05% 审批通过！</t>
  </si>
  <si>
    <t>2025-01-17 16:43:18</t>
  </si>
  <si>
    <t>819460</t>
  </si>
  <si>
    <t>李金鉴</t>
  </si>
  <si>
    <t>晋商银行xc建设项目——数据湖交换机采购</t>
  </si>
  <si>
    <t>北京华创方舟科技集团有限公司</t>
  </si>
  <si>
    <t>BJ2025011309</t>
  </si>
  <si>
    <t>1Y01052412740Y</t>
  </si>
  <si>
    <t>2025-01-17 16:53:53</t>
  </si>
  <si>
    <t>819461</t>
  </si>
  <si>
    <t>康龙化成(宁波)科技发展有限公司网络建设项目</t>
  </si>
  <si>
    <t>浙江峰客科技有限公司</t>
  </si>
  <si>
    <t>HZ2025010084</t>
  </si>
  <si>
    <t>1Y01092412010B</t>
  </si>
  <si>
    <t xml:space="preserve">系统账期:150 激励0 特殊商务报备 付款方式:期票 实际毛利4.2% 标准毛利4.21% </t>
  </si>
  <si>
    <t>2025-01-17 17:17:43</t>
  </si>
  <si>
    <t>华为冲刺项目，预计明年3月份交付实施。</t>
  </si>
  <si>
    <t>819468</t>
  </si>
  <si>
    <t>2024-一汽大众鲲鹏HPC项目PRO20240621100448</t>
  </si>
  <si>
    <t>吉林省华拓通信技术有限公司</t>
  </si>
  <si>
    <t>SY2024120192</t>
  </si>
  <si>
    <t>1Y01052412990X</t>
  </si>
  <si>
    <t>付款方式:现结 系统账期:0 实际毛利2.65% 标准毛利4.56% 审批通过！</t>
  </si>
  <si>
    <t>数通及网络安全,计算（x86）</t>
  </si>
  <si>
    <t>2025-01-17 17:14:41</t>
  </si>
  <si>
    <t>819479</t>
  </si>
  <si>
    <t>中核运行核工业数据中心2024-2025年IT设备采购项目-数通+IT设备</t>
  </si>
  <si>
    <t>浙江融信科技发展有限公司</t>
  </si>
  <si>
    <t>HZ2025010111</t>
  </si>
  <si>
    <t>1Y01042411780L</t>
  </si>
  <si>
    <t xml:space="preserve">系统账期:150 激励0 特殊商务报备 付款方式:期票 实际毛利2.75% 标准毛利2.75% </t>
  </si>
  <si>
    <t>2025-01-18 15:07:06</t>
  </si>
  <si>
    <t>目已经中标，见附件中标通知书，诚兢和客户的合同中有写明是11月底到货的，目前要货很紧急；
本身这个项目诚兢刚开始倾向做现款需要我司至少按其他总代的标准吐5个点，但我司无法满足，综合谈判后给5个月账期；
融信在中间是过单的（因为诚兢是一代，如果和总代直签，总代没有进销差价），按我司和诚兢谈判的背靠背签约，为了资金的安全考虑，跟两方沟通了将诚兢的支票背书我司；同时也要求融信增加老板娘的担保（融信都是配合的）
项目产品线组成：
【1Y01012411820Q】中核运行核工业数据中心2024-2025年IT设备采购项目-数通和it金额：5102742元，税点13%，华为技术有限公司；
【1Y01012411820Q】【中核运行核工业数据中心2024-2025年IT设备采购项目-华为云Stack设备】，金额：78882元，税点13%，华为云计算有限公司；
【1Y011124110026】【中核运行核工业数据中心2024-2025年IT设备采购项目-华为云Stack服务】金额：13967元，税点6%，华为云计算有限公司</t>
  </si>
  <si>
    <t>819500</t>
  </si>
  <si>
    <t>盛合晶微2025年网络采购</t>
  </si>
  <si>
    <t>NJ2025010159</t>
  </si>
  <si>
    <t>1Y01022501310Y</t>
  </si>
  <si>
    <t>2025-01-20 11:00:59</t>
  </si>
  <si>
    <t>设备明细有误合同清单大类跟明细有误</t>
  </si>
  <si>
    <t>819501</t>
  </si>
  <si>
    <t>【商业】思特威研发仿真与产线质检存储-增补</t>
  </si>
  <si>
    <t>SH2025010896</t>
  </si>
  <si>
    <t>1Y01022501220A</t>
  </si>
  <si>
    <t>系统账期:60 激励0 付款方式:电汇   实际毛利4.5% 标准毛利4.5%</t>
  </si>
  <si>
    <t>2025-01-21 16:10:50</t>
  </si>
  <si>
    <t>提史雪莲</t>
  </si>
  <si>
    <t>819506</t>
  </si>
  <si>
    <t>SMA嘉创未来（北京）机房增补-数通设备更新（加补）</t>
  </si>
  <si>
    <t>BJ2025011333</t>
  </si>
  <si>
    <t>1Y01022501360B</t>
  </si>
  <si>
    <t>付款方式:现结 系统账期:0  实际毛利4.0% 标准毛利4.0% 审批通过！</t>
  </si>
  <si>
    <t>2025-01-20 09:33:13</t>
  </si>
  <si>
    <t>新疆</t>
  </si>
  <si>
    <t>819507</t>
  </si>
  <si>
    <t>吕书文</t>
  </si>
  <si>
    <t>防护墙特征库扩容维保</t>
  </si>
  <si>
    <t>新疆中科华拓信息技术有限公司</t>
  </si>
  <si>
    <t>XA2025010072</t>
  </si>
  <si>
    <t>1Y01022501320D</t>
  </si>
  <si>
    <t xml:space="preserve">付款方式:现结 实际毛利4.5% 标准毛利4.5% </t>
  </si>
  <si>
    <t>2025-01-20 10:49:45</t>
  </si>
  <si>
    <t xml:space="preserve"> 项目名称有误 需与通知单项目名称一致 </t>
  </si>
  <si>
    <t>819520</t>
  </si>
  <si>
    <t>宁波市GA能力平台建设项目-数通核销部分</t>
  </si>
  <si>
    <t>宁波易拓信息技术有限公司</t>
  </si>
  <si>
    <t>HZ2024120400</t>
  </si>
  <si>
    <t>1Y01062412690R</t>
  </si>
  <si>
    <t xml:space="preserve"> 付款方式:现结 系统账期:0 特殊商务报备 激励54766.67 实际毛利0.52% 标准毛利4.5% 审批通过！</t>
  </si>
  <si>
    <t>2025-01-20 10:52:33</t>
  </si>
  <si>
    <t>项目原商务条件为60天账期，付款时间为2024年12月27日，因渠道资金情况较好，和渠道谈判了提前回款，条件为吐3个点，另外涉及到厂商24年整体项目的分销补贴，会在此项目中额外吐1个点，共计4个点。
项目前返3.31%,后返2.4%，额外厂商特殊激励0.9%。</t>
  </si>
  <si>
    <t>819521</t>
  </si>
  <si>
    <t>宁波市GA能力平台建设项目（鲲鹏OEM报数）-数通和云（核销部分除外）</t>
  </si>
  <si>
    <t>HZ2024120358</t>
  </si>
  <si>
    <t>1Y01072412010G</t>
  </si>
  <si>
    <t>激励904044.99 系统账期:0 付款方式:现结 特殊商务报备 实际毛利-0.81% 标准毛利3.22% 审批通过！</t>
  </si>
  <si>
    <t>数通及网络安全,存储,esight公共,华为云服务</t>
  </si>
  <si>
    <t>2025-01-20 15:48:51</t>
  </si>
  <si>
    <t>819522</t>
  </si>
  <si>
    <t>扎哈淖尔煤业公司 2022 年环网建设项目PRO20220822000114</t>
  </si>
  <si>
    <t>通辽市三佳电子科技有限公司</t>
  </si>
  <si>
    <t>BJ2022111296</t>
  </si>
  <si>
    <t>1Y00102211000H</t>
  </si>
  <si>
    <t>付款方式是现结</t>
  </si>
  <si>
    <t>2025-01-20 10:05:57</t>
  </si>
  <si>
    <t>819558</t>
  </si>
  <si>
    <t>中煤鄂能化主机迁移服务</t>
  </si>
  <si>
    <t>BJ2025011351</t>
  </si>
  <si>
    <t>1Y017225010026</t>
  </si>
  <si>
    <t>付款方式:期票 系统账期:90 特殊商务报备 实际毛利3.0% 标准毛利3.0% 审批通过！</t>
  </si>
  <si>
    <t>2025-01-20 14:20:26</t>
  </si>
  <si>
    <t>前期订单增补合同</t>
  </si>
  <si>
    <t>819579</t>
  </si>
  <si>
    <t>5310F存储扩容</t>
  </si>
  <si>
    <t>HZ2025010113</t>
  </si>
  <si>
    <t>1Y01022501250L</t>
  </si>
  <si>
    <t>付款方式:现结 激励0 系统账期:5 特殊商务报备 实际毛利2.55% 标准毛利4.5% 审批通过！</t>
  </si>
  <si>
    <t>2025-01-20 14:22:32</t>
  </si>
  <si>
    <t>819586</t>
  </si>
  <si>
    <t>SMA-大企业-融通信息网络设备增补采购PRO20250110100069</t>
  </si>
  <si>
    <t>BJ2025011103</t>
  </si>
  <si>
    <t>1Y01022501090X</t>
  </si>
  <si>
    <t>付款方式:现结 系统账期:0 实际毛利2.55% 标准毛利4.5% 审批通过！</t>
  </si>
  <si>
    <t>2025-01-20 14:25:27</t>
  </si>
  <si>
    <t>819594</t>
  </si>
  <si>
    <t>【广西华谊氯碱化工有限公司华谊钦州化工新材料一体化基地三期双氧水法环氧丙烷（HPPO）及聚醚多元醇一体化项目总降扩容改造工程】</t>
  </si>
  <si>
    <t>广西信尔泰通信技术有限公司</t>
  </si>
  <si>
    <t>GZ2025011863</t>
  </si>
  <si>
    <t>1Y01022501140K</t>
  </si>
  <si>
    <t>特殊商务报备 激励0 付款方式:电汇 系统账期:120  实际毛利3.0% 标准毛利3.0% 审批通过！</t>
  </si>
  <si>
    <t>2025-01-20 14:16:16</t>
  </si>
  <si>
    <t>1Y01022501140K商业市场订单,传输产品线；项目已中标，合同已签订，已供货项目的增补订单不压库。代理商：广西信尔泰行业口碑良好，在广西发电市场占据较大分额，过往和神码合作回款良好，特申请该项目120天账期电汇，请领导审批支持。</t>
  </si>
  <si>
    <t>819595</t>
  </si>
  <si>
    <t>惠州市鸿利达实业有限公司园区弱电项目PRO20241205100374-感知</t>
  </si>
  <si>
    <t>惠州市锋行科技有限公司</t>
  </si>
  <si>
    <t>GZ2025011913</t>
  </si>
  <si>
    <t>1Y01022501140J</t>
  </si>
  <si>
    <r>
      <rPr>
        <sz val="10"/>
        <color theme="1"/>
        <rFont val="Arial"/>
        <charset val="134"/>
      </rPr>
      <t xml:space="preserve">	</t>
    </r>
    <r>
      <rPr>
        <sz val="10"/>
        <color theme="1"/>
        <rFont val="微软雅黑"/>
        <charset val="134"/>
      </rPr>
      <t xml:space="preserve">系统账期:60 激励0 付款方式:电汇 实际毛利5.0% 标准毛利5.0% </t>
    </r>
  </si>
  <si>
    <t>2025-01-20 15:29:48</t>
  </si>
  <si>
    <t>819597</t>
  </si>
  <si>
    <t>博笙实业存储扩容25,1,5</t>
  </si>
  <si>
    <t>上海骥章信息科技有限公司</t>
  </si>
  <si>
    <t>SH2025010936</t>
  </si>
  <si>
    <t>1Y01012501910N</t>
  </si>
  <si>
    <t>系统账期:60 激励0  付款方式:电汇 实际毛利4.5% 标准毛利4.5% 审批通过！</t>
  </si>
  <si>
    <t>2025-01-20 14:54:31</t>
  </si>
  <si>
    <t>819599</t>
  </si>
  <si>
    <t>厦门城市职业学院体育馆校园网络建设PRO20230920000062</t>
  </si>
  <si>
    <t>FZ2025010066</t>
  </si>
  <si>
    <t>1Y05192408180H</t>
  </si>
  <si>
    <r>
      <rPr>
        <sz val="10"/>
        <color theme="1"/>
        <rFont val="Arial"/>
        <charset val="134"/>
      </rPr>
      <t xml:space="preserve">	</t>
    </r>
    <r>
      <rPr>
        <sz val="10"/>
        <color theme="1"/>
        <rFont val="微软雅黑"/>
        <charset val="134"/>
      </rPr>
      <t>系统账期:60 激励0 付款方式:电汇 实际毛利4.54% 标准毛利4.54%</t>
    </r>
  </si>
  <si>
    <t>2025-01-20 14:40:18</t>
  </si>
  <si>
    <t>819604</t>
  </si>
  <si>
    <t>上海地铁V900手持台采购-2024年第二批（110台）</t>
  </si>
  <si>
    <t>上海万坤企业发展有限公司</t>
  </si>
  <si>
    <t>SH2025010875</t>
  </si>
  <si>
    <t>1Y01012501790A</t>
  </si>
  <si>
    <t>系统账期:60 激励0 付款方式:电汇 实际毛利3.0% 标准毛利3.0% 审批通过！</t>
  </si>
  <si>
    <t>2025-01-20 15:06:32</t>
  </si>
  <si>
    <t>819605</t>
  </si>
  <si>
    <t>中国科学院分子细胞科学卓越创新中心2025年安全设备license续费</t>
  </si>
  <si>
    <t>上海游心信息科技有限公司</t>
  </si>
  <si>
    <t>SH2025010935</t>
  </si>
  <si>
    <t>1Y01022501430L</t>
  </si>
  <si>
    <t>付款方式:现结 系统账期:0 激励0  实际毛利2.55% 标准毛利4.5% 审批通过！</t>
  </si>
  <si>
    <t>2025-01-20 14:56:36</t>
  </si>
  <si>
    <t>819610</t>
  </si>
  <si>
    <t>宁波市GA能力平台建设项目（鲲鹏OEM报数）-数通和云（核销部分除外）增补</t>
  </si>
  <si>
    <t>HZ2025010114</t>
  </si>
  <si>
    <t>付款方式:现结 系统账期:0 激励0  实际毛利2.61% 标准毛利4.56% 审批通过！</t>
  </si>
  <si>
    <t>2025-01-20 15:47:25</t>
  </si>
  <si>
    <t>819620</t>
  </si>
  <si>
    <t>空管软件增补0115</t>
  </si>
  <si>
    <t>上海栎仁信息技术有限公司</t>
  </si>
  <si>
    <t>SH2025010937</t>
  </si>
  <si>
    <t>1Y01022501060Q</t>
  </si>
  <si>
    <t>系统账期:60 激励0 付款方式:电汇 实际毛利4.5% 标准毛利4.5%</t>
  </si>
  <si>
    <t>2025-01-21 09:27:13</t>
  </si>
  <si>
    <t>供应链一级有误</t>
  </si>
  <si>
    <t>819621</t>
  </si>
  <si>
    <t>临沂大学全光融合校园网校企合作项目PRO20240925100519-光</t>
  </si>
  <si>
    <t>山东五棵松电气科技有限公司</t>
  </si>
  <si>
    <t>JN2024120298</t>
  </si>
  <si>
    <t>1Y01052412980X</t>
  </si>
  <si>
    <t>付款方式:期票 系统账期:60 激励0 实际毛利5.99% 标准毛利5.99% 审批通过！</t>
  </si>
  <si>
    <t>2025-01-20 15:13:33</t>
  </si>
  <si>
    <t>819625</t>
  </si>
  <si>
    <t>大运河水务建设投资管理有限公司增补license</t>
  </si>
  <si>
    <t>北京迈瑞成科技有限公司</t>
  </si>
  <si>
    <t>BJ2025011380</t>
  </si>
  <si>
    <t>1Y01022501020Z</t>
  </si>
  <si>
    <t>付款方式:现结 系统账期:0 实际毛利2.05% 标准毛利4.0% 审批通过！</t>
  </si>
  <si>
    <t>2025-01-20 15:54:47</t>
  </si>
  <si>
    <t>819657</t>
  </si>
  <si>
    <t>智谱AI算力采购项目PRO20230829000518</t>
  </si>
  <si>
    <t>北京九州任驰科技有限公司</t>
  </si>
  <si>
    <t>BJ2023120802</t>
  </si>
  <si>
    <t>1Y04282312130B</t>
  </si>
  <si>
    <t>付款方式:期票 系统账期:60 激励1481700.35 实际毛利4.0% 标准毛利4.0% 审批通过！</t>
  </si>
  <si>
    <t>2025-01-21 14:18:35</t>
  </si>
  <si>
    <t>审批人有误</t>
  </si>
  <si>
    <t>819683</t>
  </si>
  <si>
    <t>北京公交商用密码应用项目-服务</t>
  </si>
  <si>
    <t>中科软科技股份有限公司</t>
  </si>
  <si>
    <t>BJ2025011415</t>
  </si>
  <si>
    <t>1Y039124120057</t>
  </si>
  <si>
    <t>系统账期:0 付款方式:现结 实际毛利1.02% 标准毛利3.0% 审批通过！</t>
  </si>
  <si>
    <t>2025-01-22 14:51:41</t>
  </si>
  <si>
    <t>型号和名称在合同清单写反了</t>
  </si>
  <si>
    <t>819690</t>
  </si>
  <si>
    <t>北京公交商用密码应用项目-硬件</t>
  </si>
  <si>
    <t>BJ2025011417</t>
  </si>
  <si>
    <t>1Y01012501490P</t>
  </si>
  <si>
    <t>2025-01-22 14:47:44</t>
  </si>
  <si>
    <t>819728</t>
  </si>
  <si>
    <t>国网济南供电公司IPS特征库升级</t>
  </si>
  <si>
    <t>济南双宝网络技术有限公司</t>
  </si>
  <si>
    <t>JN2025010085</t>
  </si>
  <si>
    <t>1Y01022501140B</t>
  </si>
  <si>
    <t>付款方式:现结 系统账期:0 激励0 实际毛利2.56% 标准毛利4.5% 审批通过！</t>
  </si>
  <si>
    <t>2025-01-21 09:40:10</t>
  </si>
  <si>
    <t>819729</t>
  </si>
  <si>
    <t>首信数通配件购买项目</t>
  </si>
  <si>
    <t>北京瑞华基业科技有限公司</t>
  </si>
  <si>
    <t>BJ2025011400</t>
  </si>
  <si>
    <t>1Y01022501030B;1Y01022501470L</t>
  </si>
  <si>
    <t>2025-01-21 10:33:31</t>
  </si>
  <si>
    <t>819733</t>
  </si>
  <si>
    <t>刘少彦</t>
  </si>
  <si>
    <t>日照科技职业学院机房建设项目</t>
  </si>
  <si>
    <t>山东科而普信息技术有限公司</t>
  </si>
  <si>
    <t>JN2024120132</t>
  </si>
  <si>
    <t>1Y01022411040A</t>
  </si>
  <si>
    <t>付款方式:期票 系统账期:90 激励0 特殊商务报备 实际毛利3.0% 标准毛利3.0% 审批通过！</t>
  </si>
  <si>
    <t>2025-01-21 09:44:21</t>
  </si>
  <si>
    <t>819738</t>
  </si>
  <si>
    <t>2024年度数据通信设备项目万兆盒式-福建广电网络集团股份有限公司德化分公司采购订单</t>
  </si>
  <si>
    <t>FZ2025010095</t>
  </si>
  <si>
    <t>1Y01022501270K</t>
  </si>
  <si>
    <r>
      <rPr>
        <sz val="10"/>
        <color theme="1"/>
        <rFont val="Arial"/>
        <charset val="134"/>
      </rPr>
      <t xml:space="preserve">	</t>
    </r>
    <r>
      <rPr>
        <sz val="10"/>
        <color theme="1"/>
        <rFont val="微软雅黑"/>
        <charset val="134"/>
      </rPr>
      <t>系统账期:210 激励0 特殊商务报备 付款方式:电汇 实际毛利4.5% 标准毛利4.5%</t>
    </r>
  </si>
  <si>
    <t>2025-01-21 09:45:32</t>
  </si>
  <si>
    <t>819776</t>
  </si>
  <si>
    <t>CJB龙子湖总部智慧园区项目（1.2园区增补）</t>
  </si>
  <si>
    <t>河南广之讯电子科技有限公司</t>
  </si>
  <si>
    <t>ZZ2025010010</t>
  </si>
  <si>
    <t>1Y01012501230G</t>
  </si>
  <si>
    <t>系统账期:180 付款方式:期票 激励0 特殊商务报备  实际毛利4.5% 标准毛利4.5% 审批通过！</t>
  </si>
  <si>
    <t>2025-01-21 11:24:05</t>
  </si>
  <si>
    <t>该项目是总包项目形式，中标后，后续针对用户实际需求，分批次采购。该订单前面批次是和广之讯签的框架合同模式，账期6个月。遂本批次订单，申请沿用前面的账期模式。</t>
  </si>
  <si>
    <t>819782</t>
  </si>
  <si>
    <t>川大中建四局望江校区学生宿舍网络设备2024</t>
  </si>
  <si>
    <t>CD2024120063</t>
  </si>
  <si>
    <t>1Y01012412860X</t>
  </si>
  <si>
    <r>
      <rPr>
        <sz val="10"/>
        <color theme="1"/>
        <rFont val="Arial"/>
        <charset val="134"/>
      </rPr>
      <t xml:space="preserve">	</t>
    </r>
    <r>
      <rPr>
        <sz val="10"/>
        <color theme="1"/>
        <rFont val="微软雅黑"/>
        <charset val="134"/>
      </rPr>
      <t>特殊商务报备 系统账期:90  付款方式:电汇 实际毛利4.55% 标准毛利4.55%</t>
    </r>
  </si>
  <si>
    <t>2025-01-21 10:29:30</t>
  </si>
  <si>
    <t>24年订单，框架客户，90天账期，内部报备通过，不上SDT会议，签订变更协议。</t>
  </si>
  <si>
    <t>819809</t>
  </si>
  <si>
    <t>盘锦市集成指挥平台项目PRO20210331000593</t>
  </si>
  <si>
    <t>沈阳思航网络工程有限公司</t>
  </si>
  <si>
    <t>SY2025010100</t>
  </si>
  <si>
    <t>1Y01052412140A;1Y01072412030Y</t>
  </si>
  <si>
    <t>系统账期:0 特殊商务报备 付款方式:现结 激励301756.0 实际毛利0.98% 标准毛利3.19% 审批通过！</t>
  </si>
  <si>
    <t>2025-01-21 14:56:06</t>
  </si>
  <si>
    <t>该项目是冲刺项目遗留，通路较多回款周期慢，渠道自行垫资。项目不压库无风险，涉及总代竞争特申请此商务。</t>
  </si>
  <si>
    <t>822561</t>
  </si>
  <si>
    <t>西安火炬科技有限公司-软件采购PRO20250213100347</t>
  </si>
  <si>
    <t>BJ2025020784</t>
  </si>
  <si>
    <t>1Y01012502870Z;1Y01012502880A</t>
  </si>
  <si>
    <t>付款方式:期票 系统账期:60 实际毛利4.0% 标准毛利4.0% 审批通过！</t>
  </si>
  <si>
    <t>2025-02-20 17:40:50</t>
  </si>
  <si>
    <t>PO号少一个</t>
  </si>
  <si>
    <t>819815</t>
  </si>
  <si>
    <t>国家管网华中公司管道线路智能巡护试验区建设项目光纤预警系统采购PRO20240429100034</t>
  </si>
  <si>
    <t>武汉赫思朗信息技术有限公司</t>
  </si>
  <si>
    <t>WH2024110094</t>
  </si>
  <si>
    <t>1Y01062411870J</t>
  </si>
  <si>
    <t>付款方式:现结 系统账期:0 激励0 实际毛利1.04% 标准毛利3.02%</t>
  </si>
  <si>
    <t>2025-01-21 11:16:57</t>
  </si>
  <si>
    <t>819819</t>
  </si>
  <si>
    <t>龙岗耳鼻喉机房扩建PRO20241114173937140</t>
  </si>
  <si>
    <t>GZ2025011953</t>
  </si>
  <si>
    <t>1Y01102412800D</t>
  </si>
  <si>
    <t>系统账期:38%0；62%180 付款方式:期票 激励0 特殊商务报备 实际毛利3.0% 标准毛利3.0% 审批通过！</t>
  </si>
  <si>
    <t>2025-01-24 12:11:54</t>
  </si>
  <si>
    <t>下游合同180天</t>
  </si>
  <si>
    <t>DB账期填写有误</t>
  </si>
  <si>
    <t>38%0；62%180</t>
  </si>
  <si>
    <t>819822</t>
  </si>
  <si>
    <t>SMA-海淀蓝山科技网络改造项目</t>
  </si>
  <si>
    <t>BJ2025011484</t>
  </si>
  <si>
    <t>1Y01022501530H</t>
  </si>
  <si>
    <t>付款方式:现结 系统账期:0 实际毛利2.56% 标准毛利4.5% 审批通过！</t>
  </si>
  <si>
    <t>2025-01-21 11:21:45</t>
  </si>
  <si>
    <t>819832</t>
  </si>
  <si>
    <t>广州君超中心弱电智能化项目</t>
  </si>
  <si>
    <t>广东筑恒科技有限公司</t>
  </si>
  <si>
    <t>GZ2024120640</t>
  </si>
  <si>
    <t>1Y01082412200R</t>
  </si>
  <si>
    <r>
      <rPr>
        <sz val="10"/>
        <color theme="1"/>
        <rFont val="Arial"/>
        <charset val="134"/>
      </rPr>
      <t xml:space="preserve">	</t>
    </r>
    <r>
      <rPr>
        <sz val="10"/>
        <color theme="1"/>
        <rFont val="微软雅黑"/>
        <charset val="134"/>
      </rPr>
      <t xml:space="preserve">付款方式:期票 系统账期:90 激励0 特殊商务报备 实际毛利1.55% 标准毛利4.5% </t>
    </r>
  </si>
  <si>
    <t>2025-01-21 11:45:09</t>
  </si>
  <si>
    <t xml:space="preserve">该订单原定总代：长虹、二代：筑恒科技
订单无售前投入支持，渠道想要150万的价格厂商降低不了。
需要我们吐3%加3个月账期。
订单金额：1556646.74    吐点：-46646.74（不到-3%）
合同签订金额：1510000
筑恒跟宏景签订金额200W、预付款20%（40万），可以全部给我们（还在沟通要多些预付）剩下的宏景2个月账期、我们给3个月。
费用情况：
3个月账期=1%，吐点3%等于4%
数通产品线4.5%
整单毛利4.5 - 4 =0.5%（商业订单Q1后返无计算）
</t>
  </si>
  <si>
    <t>819851</t>
  </si>
  <si>
    <t>海天味业南宁AI防火墙项目</t>
  </si>
  <si>
    <t>GZ2025011956</t>
  </si>
  <si>
    <t>1Y01022501490J</t>
  </si>
  <si>
    <r>
      <rPr>
        <sz val="10"/>
        <color theme="1"/>
        <rFont val="Arial"/>
        <charset val="134"/>
      </rPr>
      <t xml:space="preserve">	</t>
    </r>
    <r>
      <rPr>
        <sz val="10"/>
        <color theme="1"/>
        <rFont val="微软雅黑"/>
        <charset val="134"/>
      </rPr>
      <t xml:space="preserve">付款方式:现结 系统账期:0 激励0 实际毛利2.55% 标准毛利4.5% </t>
    </r>
  </si>
  <si>
    <t>2025-01-21 14:22:58</t>
  </si>
  <si>
    <t>付款方式现结</t>
  </si>
  <si>
    <t>819862</t>
  </si>
  <si>
    <t>山西省煤炭工业互联网平台PRO20220711000430-标段四-三季度</t>
  </si>
  <si>
    <t>山西软通数智信息技术有限公司</t>
  </si>
  <si>
    <t>BJ2025011499</t>
  </si>
  <si>
    <t>1Y014225010029;1Y014225010028;1Y014225010027;1Y014225010026;1Y015825010021</t>
  </si>
  <si>
    <t>付款方式:现结 系统账期:0 实际毛利1.02% 标准毛利3.0% 审批通过！</t>
  </si>
  <si>
    <t>2025-01-21 13:59:56</t>
  </si>
  <si>
    <t>819875</t>
  </si>
  <si>
    <t>山东信息职业技术学院视频会议设备采购</t>
  </si>
  <si>
    <t>山东聚冠电子科技发展有限公司</t>
  </si>
  <si>
    <t>JN2025010041</t>
  </si>
  <si>
    <t>1Y01022412430N</t>
  </si>
  <si>
    <t>2025-01-21 15:07:02</t>
  </si>
  <si>
    <t>819903</t>
  </si>
  <si>
    <t>安徽大学智能感知技术与新材料交叉创新平台存储采购项目PRO20240607100483</t>
  </si>
  <si>
    <t>南京道康达信息技术有限公司</t>
  </si>
  <si>
    <t>HF2025010017</t>
  </si>
  <si>
    <t>1Y01012501970D</t>
  </si>
  <si>
    <t>系统账期:150 激励0 特殊商务报备 付款方式:期票 实际毛利4.5% 标准毛利4.5% 审批通过！</t>
  </si>
  <si>
    <t>2025-01-21 16:14:09</t>
  </si>
  <si>
    <t>项目已中标，客户要求2月15日务必货到现场，渠道主要做安大项目，客户关系强硬，有较强把控项目节奏的能力，现因整体验收流程，施工时间较长，且需验收后收到发票客户排款，经沟通，现申请150天账期，确保在账期内收回款。同时，厂商已经SDT决策已经通过。</t>
  </si>
  <si>
    <t>SDT账期未填写</t>
  </si>
  <si>
    <t>819908</t>
  </si>
  <si>
    <t>广西高峰陶瓷保底网项目</t>
  </si>
  <si>
    <t>上海朋邦实业有限公司</t>
  </si>
  <si>
    <t>GZ2025011595</t>
  </si>
  <si>
    <t>1Y01012501100S</t>
  </si>
  <si>
    <t>特殊商务报备 激励0 付款方式:电汇 系统账期:120  实际毛利2.12% 标准毛利3.0% 审批通过！</t>
  </si>
  <si>
    <t>2025-01-21 16:12:27</t>
  </si>
  <si>
    <t>商业订单：1Y01012501100S；1Y01122412290Q；传输产品线，项目已中标朋邦和下游合同已签订，发电站项目自由资金，要货时间明确不压库，申请120天账期渠道自提返合同金额0.9%，请领导审批支持。</t>
  </si>
  <si>
    <t>819925</t>
  </si>
  <si>
    <t>龙岗第六人民医院机房建设</t>
  </si>
  <si>
    <t>GZ2025011971</t>
  </si>
  <si>
    <t>1Y01092412270T</t>
  </si>
  <si>
    <t>系统账期:180 特殊商务报备 激励132569.62 付款方式:期票 实际毛利3.0% 标准毛利3.0% 审批通过！</t>
  </si>
  <si>
    <t>2025-01-24 12:06:16</t>
  </si>
  <si>
    <t>下游账期180天</t>
  </si>
  <si>
    <t>819936</t>
  </si>
  <si>
    <t>中煤鄂能化-存储软件增补</t>
  </si>
  <si>
    <t>BJ2024101747</t>
  </si>
  <si>
    <t>1Y01092409320C</t>
  </si>
  <si>
    <t>系统账期:180 付款方式:期票 特殊商务报备 实际毛利5.19% 标准毛利3.3% 审批通过！</t>
  </si>
  <si>
    <t>2025-01-21 16:09:53</t>
  </si>
  <si>
    <t>180天支票收取2%资金占用费</t>
  </si>
  <si>
    <t>826127</t>
  </si>
  <si>
    <t>SMA-油气-质检总站网络改造PRO20241011100201</t>
  </si>
  <si>
    <t>正天技术有限公司</t>
  </si>
  <si>
    <t>BJ2025030455</t>
  </si>
  <si>
    <t>1Y01042412880U;1Y01022502520D</t>
  </si>
  <si>
    <t>系统账期:180 特殊商务报备 付款方式:期票 实际毛利4.5% 标准毛利4.5% 审批通过！</t>
  </si>
  <si>
    <t>2025-03-14 14:02:36</t>
  </si>
  <si>
    <t>180天账期，有特殊商务报备</t>
  </si>
  <si>
    <t>需要原合同</t>
  </si>
  <si>
    <t>819979</t>
  </si>
  <si>
    <t>赛力斯汽车有限公司生产部交换机授权扩容</t>
  </si>
  <si>
    <t>重庆协文科技有限责任公司</t>
  </si>
  <si>
    <t>CD2025010217</t>
  </si>
  <si>
    <t>1Y01022501100K</t>
  </si>
  <si>
    <t>系统账期:30 激励0 特殊商务报备 付款方式:电汇 实际毛利4.5% 标准毛利4.5%</t>
  </si>
  <si>
    <t>2025-01-21 17:10:08</t>
  </si>
  <si>
    <t>819985</t>
  </si>
  <si>
    <t>颐而康超融合改扩建项目</t>
  </si>
  <si>
    <t>CS2025010008</t>
  </si>
  <si>
    <t>1Y01012501560E</t>
  </si>
  <si>
    <t>系统账期:180 特殊商务报备 激励0 付款方式:电汇  实际毛利4.5% 标准毛利4.5% 审批通过！</t>
  </si>
  <si>
    <t>2025-01-22 10:07:14</t>
  </si>
  <si>
    <t>1、根据项目真实需求，渠道提出180天账期。
2、时间紧急没有走SDT，先签60天，后变更180天。
3、特殊商务报备已通过。</t>
  </si>
  <si>
    <t>特殊商务报备截图不全</t>
  </si>
  <si>
    <t>820028</t>
  </si>
  <si>
    <t>（非云产品）鄂州市公安局一标三实增补（云+存储）</t>
  </si>
  <si>
    <t>WH2025010058</t>
  </si>
  <si>
    <t>1Y01022501290Q</t>
  </si>
  <si>
    <t>系统账期:90 激励0 特殊商务报备 付款方式:电汇 实际毛利4.49% 标准毛利4.49%</t>
  </si>
  <si>
    <t>2025-01-24 11:12:51</t>
  </si>
  <si>
    <t>此项目前期合同众联已和客户签订。项目缺少部分设备和软件，为完成整体项目的验收，此部增补为众联出资购买赠送给客户，项目验收后客户陆续回款，周期约90天，特此申请90天账期支持。</t>
  </si>
  <si>
    <t>820042</t>
  </si>
  <si>
    <t>胸科医院授权扩容</t>
  </si>
  <si>
    <t>北京乾坤博远科技有限责任公司</t>
  </si>
  <si>
    <t>BJ2025011523</t>
  </si>
  <si>
    <t>1Y01022501570C</t>
  </si>
  <si>
    <t>2025-01-22 09:40:18</t>
  </si>
  <si>
    <t>820048</t>
  </si>
  <si>
    <t>华金证券nas存储采购</t>
  </si>
  <si>
    <t>深圳华云信息系统科技股份有限公司</t>
  </si>
  <si>
    <t>SH2024110273</t>
  </si>
  <si>
    <t>1Y01112410150S</t>
  </si>
  <si>
    <t xml:space="preserve">系统账期:150 激励0 特殊商务报备 付款方式:期票 实际毛利4.5% 标准毛利4.5% </t>
  </si>
  <si>
    <t>2025-01-22 09:34:44</t>
  </si>
  <si>
    <t>1、此订单客户明年的5月份要货，深圳华云压库，我司不压库。协助华为商业冲刺。
2、此项目和华三竞争，是华为今年的重点开发客户，渠道毛利点很底，要货周期长希望给与5个月账期支持。
3、金融商业负责人和渠道承诺，后期订单锁定我司下单。前期星展银行的订单2000万商业也支持我们下单。
望领导批准此次商务，万分感谢！
4、5个月账期，商务返点2个点，整理毛利=4.5+2-3约等于3.5个点，整体有一定的利润。
5.后期补我们汇添富200万订单，商业订单2个点后返，账期120天，利润=4.5+2-2≈4.5，金额：9万，作为此订单补偿。</t>
  </si>
  <si>
    <t>820056</t>
  </si>
  <si>
    <t>宁波某单位网络传输项目</t>
  </si>
  <si>
    <t>杭州索毅网络科技有限责任公司</t>
  </si>
  <si>
    <t>HZ2025010123</t>
  </si>
  <si>
    <t>1Y01022501600U</t>
  </si>
  <si>
    <t xml:space="preserve">系统账期:60 激励0 付款方式:电汇 实际毛利2.99% 标准毛利3.0% </t>
  </si>
  <si>
    <t>2025-01-22 10:58:09</t>
  </si>
  <si>
    <t>820062</t>
  </si>
  <si>
    <t>长江鲲鹏信创资源池网络设备采购PRO20250117100292</t>
  </si>
  <si>
    <t>武汉双丰汇联科技有限公司</t>
  </si>
  <si>
    <t>WH2025010067</t>
  </si>
  <si>
    <t>1Y01022501470K</t>
  </si>
  <si>
    <t xml:space="preserve">系统账期:90 激励0 特殊商务报备 付款方式:电汇 实际毛利4.5% 标准毛利4.5% </t>
  </si>
  <si>
    <t>2025-01-22 14:20:14</t>
  </si>
  <si>
    <t xml:space="preserve">该项目已中标不压库，春节后第一天就要货，下游合同已签订，吧嗒总集垫资，和双丰回款周期也为3个月，故双丰申请3个月账期支持，辛苦领导审批，感谢
</t>
  </si>
  <si>
    <t>820082</t>
  </si>
  <si>
    <t>青岛港mpls授权项目</t>
  </si>
  <si>
    <t>JN2025010105</t>
  </si>
  <si>
    <t>1Y01022501600C</t>
  </si>
  <si>
    <t>2025-01-22 11:13:12</t>
  </si>
  <si>
    <t>最终用户错误</t>
  </si>
  <si>
    <t>820105</t>
  </si>
  <si>
    <t>中国烟草总公司贵州省公司云平台软件授权采购项目-华为云服务2</t>
  </si>
  <si>
    <t>中电科普天科技股份有限公司</t>
  </si>
  <si>
    <t>CD2024120130</t>
  </si>
  <si>
    <t>1Y017024060058;1Y017124060052</t>
  </si>
  <si>
    <r>
      <rPr>
        <sz val="10"/>
        <color theme="1"/>
        <rFont val="Arial"/>
        <charset val="134"/>
      </rPr>
      <t xml:space="preserve">	</t>
    </r>
    <r>
      <rPr>
        <sz val="10"/>
        <color theme="1"/>
        <rFont val="微软雅黑"/>
        <charset val="134"/>
      </rPr>
      <t xml:space="preserve">特殊商务报备 系统账期:30%20；30%41；40%88 付款方式:银票 项  实际毛利3.0% 标准毛利3.0% </t>
    </r>
  </si>
  <si>
    <t>2025-01-22 14:06:27</t>
  </si>
  <si>
    <t>820108</t>
  </si>
  <si>
    <t>中国烟草总公司贵州省公司云平台软件授权采购项目-华为云软件</t>
  </si>
  <si>
    <t>CD2024060332</t>
  </si>
  <si>
    <t>1Y01042406450K;1Y01042406460D</t>
  </si>
  <si>
    <t xml:space="preserve">特殊商务报备  系统账期:30%20；30%41；40%88 付款方式:银票  实际毛利3.42% 标准毛利3.01% </t>
  </si>
  <si>
    <t>2025-01-22 14:00:40</t>
  </si>
  <si>
    <t>海南</t>
  </si>
  <si>
    <t>820111</t>
  </si>
  <si>
    <t>陈东浩</t>
  </si>
  <si>
    <t>海医一附院江东新院建设（弱电二期）PRO20221120000103-补货2</t>
  </si>
  <si>
    <t>海南盛信领航科技有限公司</t>
  </si>
  <si>
    <t>GZ2025011989</t>
  </si>
  <si>
    <t>1Y01022501610H</t>
  </si>
  <si>
    <t>特殊商务报备 系统账期:30%0，70%90 付款方式:期票 激励0  实际毛利6.0% 标准毛利6.0% 审批通过！</t>
  </si>
  <si>
    <t>2025-01-23 09:49:06</t>
  </si>
  <si>
    <t>海南教育医疗核心渠道，项目增补选择神码下单，特此申请90天账期合作。</t>
  </si>
  <si>
    <t>30%0，70%90</t>
  </si>
  <si>
    <t>820121</t>
  </si>
  <si>
    <t>农发行全国视频会议项目建设PRO20200229000241-西藏分行采购</t>
  </si>
  <si>
    <t>BJ2025011171</t>
  </si>
  <si>
    <t>1Y01022501140A</t>
  </si>
  <si>
    <t>2025-01-22 14:40:01</t>
  </si>
  <si>
    <t>820128</t>
  </si>
  <si>
    <t>北大荒垦丰种业股份有限公司维保设备采购项目</t>
  </si>
  <si>
    <t>哈尔滨世纪光谷网络科技有限公司</t>
  </si>
  <si>
    <t>HB2025010017</t>
  </si>
  <si>
    <t>1Y01022501470N</t>
  </si>
  <si>
    <t>付款方式:现结 系统账期:0 实际毛利1.06% 标准毛利3.0% 审批通过！</t>
  </si>
  <si>
    <t>2025-01-22 14:43:16</t>
  </si>
  <si>
    <t>820130</t>
  </si>
  <si>
    <t>大通证券核心网信创升级一期-标1-核心交换机</t>
  </si>
  <si>
    <t>大连锦诚汇智科技有限公司</t>
  </si>
  <si>
    <t>SY2025010111</t>
  </si>
  <si>
    <t>1Y01012501400R</t>
  </si>
  <si>
    <t>付款方式:现结 系统账期:0 激励22002.13 特殊商务报备 实际毛利1.7% 标准毛利4.5% 审批通过！</t>
  </si>
  <si>
    <t>2025-01-22 16:02:48</t>
  </si>
  <si>
    <t>渠道利用自有资金垫付希望我司给与3个现金点支持</t>
  </si>
  <si>
    <t>820139</t>
  </si>
  <si>
    <t>廊坊公共交通公司设备采购项目</t>
  </si>
  <si>
    <t>南京达溪网络有限公司</t>
  </si>
  <si>
    <t>BJ2025011491</t>
  </si>
  <si>
    <t>1Y01022501510F</t>
  </si>
  <si>
    <t>付款方式:现结 系统账期:0 实际毛利4.08% 标准毛利6.0% 审批通过！</t>
  </si>
  <si>
    <t>2025-01-22 15:05:59</t>
  </si>
  <si>
    <t>820153</t>
  </si>
  <si>
    <t>【上海叁零肆零4G防火墙1台】新奥集团网络集采框架PRO20240301000223</t>
  </si>
  <si>
    <t>BJ2025010110</t>
  </si>
  <si>
    <t>1Y01012501090R</t>
  </si>
  <si>
    <t>公司间 30 电汇 0%</t>
  </si>
  <si>
    <t>2025-01-22 00:00:00</t>
  </si>
  <si>
    <t>公司间合同</t>
  </si>
  <si>
    <t>820162</t>
  </si>
  <si>
    <t>统一2025年全国MES项目服务器及网络设备统购项目-增补</t>
  </si>
  <si>
    <t>SH2025011068</t>
  </si>
  <si>
    <t>1Y01022501210P</t>
  </si>
  <si>
    <t>系统账期:180 付款方式:期票 激励0 特殊商务报备 实际毛利4.5% 标准毛利4.5%</t>
  </si>
  <si>
    <t>2025-01-22 17:54:46</t>
  </si>
  <si>
    <t>蓝叶的自打项目，为配合数通产品经理王鹏，提前压货冲刺，由于蓝叶在商务领域表现欠佳，双方过往合作寥寥无几，且其在技术与样机等方面均无实质性投入。故而，期望在商务层面能够给予有力支持。此订单NA项目，回款周期较长，期望能支持 180 天账期。</t>
  </si>
  <si>
    <t>上传特殊商务报备截图</t>
  </si>
  <si>
    <t>820173</t>
  </si>
  <si>
    <t>郑州局国铁信创云项目-扩容C86服务器</t>
  </si>
  <si>
    <t>河南捷茂电子科技有限公司</t>
  </si>
  <si>
    <t>ZZ2025010051</t>
  </si>
  <si>
    <t>1Y019125010023；1Y01022501560A</t>
  </si>
  <si>
    <t>付款方式:现结 系统账期:0 激励0   实际毛利1.02% 标准毛利3.0%</t>
  </si>
  <si>
    <t>2025-01-22 16:57:38</t>
  </si>
  <si>
    <t>820177</t>
  </si>
  <si>
    <t>厦门星纵智能科技S5735-SNS年费订阅增补PRO20250122100350</t>
  </si>
  <si>
    <t>FZ2025010134</t>
  </si>
  <si>
    <t>1Y01022501650H</t>
  </si>
  <si>
    <t>2025-01-22 16:41:14</t>
  </si>
  <si>
    <t>820178</t>
  </si>
  <si>
    <t>安徽佳通新建工厂项目-园区网络</t>
  </si>
  <si>
    <t>安徽嘉讯信息科技有限公司</t>
  </si>
  <si>
    <t>HF2024090034</t>
  </si>
  <si>
    <t>1Y01032409260C</t>
  </si>
  <si>
    <t>2025-01-23 16:38:55</t>
  </si>
  <si>
    <t>项目已中标，客户要求10月10日务必货到现场，否则开具延迟到货罚款单，我部月底可全部到货，满足发货要求，国庆节后上班即可开单发货，项目由渠道参与参数引导，渠道主要做大企业项目，客户关系强硬，有较强把控项目节奏的能力，此单通路嘉讯-华海，华海直接中标，华海开具支票给嘉讯，嘉讯开具支票给我部，支票起算日期均为9月26+180天账期，已同步沟通完成，满足条件后付款厂商，此单华海直接中标客户侧有回款保障，现因整体验收流程，施工时间较长，且需验收后收到发票客户排款，经沟通，现申请180天账期，确保在账期内收回款。同时，厂商已经SDT决策已经通过。</t>
  </si>
  <si>
    <t xml:space="preserve">盖章附件无法打开 </t>
  </si>
  <si>
    <t>820206</t>
  </si>
  <si>
    <t>新疆银行分支行网络设备询价采购项目——塔里木</t>
  </si>
  <si>
    <t>安图特（北京）科技有限公司</t>
  </si>
  <si>
    <t>XA2025010094</t>
  </si>
  <si>
    <t>1Y01022501630B</t>
  </si>
  <si>
    <t xml:space="preserve">付款方式:现结  实际毛利4.5% 标准毛利4.5% </t>
  </si>
  <si>
    <t>2025-01-22 17:57:38</t>
  </si>
  <si>
    <t>820208</t>
  </si>
  <si>
    <t>李啸</t>
  </si>
  <si>
    <t>泰利康机房设备续保项目-2</t>
  </si>
  <si>
    <t>深圳市天地和网络有限公司</t>
  </si>
  <si>
    <t>SZ2025010436</t>
  </si>
  <si>
    <t>1Y01022501640Y</t>
  </si>
  <si>
    <t xml:space="preserve">付款方式:现结 系统账期:0 激励0  实际毛利2.55% 标准毛利4.5% </t>
  </si>
  <si>
    <t>2025-01-22 17:25:06</t>
  </si>
  <si>
    <t>820214</t>
  </si>
  <si>
    <t>SMA-易好教育机构数据通信软件授权增补（增补）</t>
  </si>
  <si>
    <t>BJ2025011669</t>
  </si>
  <si>
    <t>1Y01022501660J</t>
  </si>
  <si>
    <t>付款方式:现结 系统账期:0 激励6615.0 实际毛利2.43% 标准毛利4.39% 审批通过！</t>
  </si>
  <si>
    <t>2025-01-23 10:19:28</t>
  </si>
  <si>
    <t>820236</t>
  </si>
  <si>
    <t>同方威视接入交换机需求 20250120</t>
  </si>
  <si>
    <t>BJ2025011685</t>
  </si>
  <si>
    <t>1Y01022501660Z</t>
  </si>
  <si>
    <t>系统账期:60 付款方式:期票 实际毛利4.5% 标准毛利4.5% 审批通过！</t>
  </si>
  <si>
    <t>2025-01-23 16:26:57</t>
  </si>
  <si>
    <t>820237</t>
  </si>
  <si>
    <t>内蒙古自治区大数据中心移动云机房内宿主机搬迁项目</t>
  </si>
  <si>
    <t>傲林信息工程有限公司</t>
  </si>
  <si>
    <t>BJ2025011688</t>
  </si>
  <si>
    <t>1Y015925010020</t>
  </si>
  <si>
    <t>2025-01-23 10:17:57</t>
  </si>
  <si>
    <t>820248</t>
  </si>
  <si>
    <t>榆林储气库光传输项目</t>
  </si>
  <si>
    <t>西安华盛通信有限公司</t>
  </si>
  <si>
    <t>XA2024120082</t>
  </si>
  <si>
    <t>1Y01042412180J</t>
  </si>
  <si>
    <t>付款方式:现结 系统账期:0 激励183780.47 实际毛利1.73% 标准毛利3.69% 审批通过！</t>
  </si>
  <si>
    <t>2025-01-23 11:32:29</t>
  </si>
  <si>
    <t>820260</t>
  </si>
  <si>
    <t>临夏州统计局信息网络升级改造项目</t>
  </si>
  <si>
    <t>鹏云数字（甘肃）科技发展有限公司</t>
  </si>
  <si>
    <t>XA2025010024</t>
  </si>
  <si>
    <t>1Y01012501270R</t>
  </si>
  <si>
    <t>激励0 系统账期:0%0,90%45,10%60  付款方式:电汇 实际毛利4.5% 标准毛利4.5% 审批通过！</t>
  </si>
  <si>
    <t>2025-01-23 10:59:51</t>
  </si>
  <si>
    <t>0%0,90%45,10%60</t>
  </si>
  <si>
    <t>820288</t>
  </si>
  <si>
    <t>华润雪花数通设备采购</t>
  </si>
  <si>
    <t>北京互联天地科技有限公司</t>
  </si>
  <si>
    <t>BJ2025011717</t>
  </si>
  <si>
    <t>1Y01022501720Q</t>
  </si>
  <si>
    <t>付款方式:现结 系统账期:0 实际毛利4.49% 标准毛利4.49% 审批通过！</t>
  </si>
  <si>
    <t>2025-01-23 15:32:25</t>
  </si>
  <si>
    <t>820339</t>
  </si>
  <si>
    <t>重庆养和教育新建校项目PRO20230824000575-1</t>
  </si>
  <si>
    <t>重庆迪灿科技有限公司</t>
  </si>
  <si>
    <t>CD2025010097</t>
  </si>
  <si>
    <t>1Y01012501430L</t>
  </si>
  <si>
    <r>
      <rPr>
        <sz val="10"/>
        <color theme="1"/>
        <rFont val="Arial"/>
        <charset val="134"/>
      </rPr>
      <t xml:space="preserve">	</t>
    </r>
    <r>
      <rPr>
        <sz val="10"/>
        <color theme="1"/>
        <rFont val="微软雅黑"/>
        <charset val="134"/>
      </rPr>
      <t>特殊商务报备  付款方式:电汇 系统账期:120  实际毛利5.07% 标准毛利5.07%</t>
    </r>
  </si>
  <si>
    <t>2025-02-10 16:21:08</t>
  </si>
  <si>
    <t>已完成特殊商务审批</t>
  </si>
  <si>
    <t>826591</t>
  </si>
  <si>
    <t>中石化质检站项目</t>
  </si>
  <si>
    <t>1Y01032503210F</t>
  </si>
  <si>
    <t>激励211419.25 系统账期:180 付款方式:期票 特殊商务报备 实际毛利4.5% 标准毛利4.5% 审批通过！</t>
  </si>
  <si>
    <t>2025-03-18 14:54:36</t>
  </si>
  <si>
    <t>支票180天，有特殊商务报备</t>
  </si>
  <si>
    <t>820361</t>
  </si>
  <si>
    <t>四川银行天府数智谷网络建设项目</t>
  </si>
  <si>
    <t>成都市爱科科技实业有限公司</t>
  </si>
  <si>
    <t>CD2024120600</t>
  </si>
  <si>
    <t>1Y01052412420G</t>
  </si>
  <si>
    <t>系统账期:180 激励0 特殊商务报备 付款方式:电汇 实际毛利4.5% 标准毛利4.5%</t>
  </si>
  <si>
    <t>2025-01-23 17:44:55</t>
  </si>
  <si>
    <t>二代回款周期长，申请180天账期，内部报备通过，不上SDT会议，已签订变更协议</t>
  </si>
  <si>
    <t>820367</t>
  </si>
  <si>
    <t>陕西农信测试云扩容存储部分</t>
  </si>
  <si>
    <t>西安誉远电子科技有限公司</t>
  </si>
  <si>
    <t>XA2025010100</t>
  </si>
  <si>
    <t>1Y01022501330L</t>
  </si>
  <si>
    <t>付款方式:期票 激励0 系统账期:5%0，95%60 实际毛利4.5% 标准毛利4.5% 审批通过！</t>
  </si>
  <si>
    <t>2025-01-24 10:17:03</t>
  </si>
  <si>
    <t>5%0，95%60</t>
  </si>
  <si>
    <t>820374</t>
  </si>
  <si>
    <t>厦门电信云安全资源池项目</t>
  </si>
  <si>
    <t>FZ2024120168</t>
  </si>
  <si>
    <t>1Y01132412210Y</t>
  </si>
  <si>
    <t>付款方式:现结 系统账期:0 激励0 特殊商务报备 实际毛利-2.69% 标准毛利4.5% 审批通过！</t>
  </si>
  <si>
    <t>2025-01-24 09:42:14</t>
  </si>
  <si>
    <t>特殊商务截图不清楚</t>
  </si>
  <si>
    <t>820381</t>
  </si>
  <si>
    <t>西农信生产云扩容存储部 分</t>
  </si>
  <si>
    <t>XA2025010101</t>
  </si>
  <si>
    <t>1Y01022501590F</t>
  </si>
  <si>
    <t>付款方式:期票 激励0 系统账期:5%0，95%60  实际毛利4.5% 标准毛利4.5% 审批通过！</t>
  </si>
  <si>
    <t>2025-01-24 10:58:19</t>
  </si>
  <si>
    <t>820411</t>
  </si>
  <si>
    <t>合肥国轩高科-包河数据中心第三微模块采购项目PRO20241112175409267</t>
  </si>
  <si>
    <t>数石（合肥）智能科技有限公司</t>
  </si>
  <si>
    <t>HF2025010022</t>
  </si>
  <si>
    <t>1Y01022501310H</t>
  </si>
  <si>
    <t>特殊商务报备 付款方式:期票 系统账期:90 激励0 实际毛利3.0% 标准毛利3.0% 审批通过</t>
  </si>
  <si>
    <t>2025-01-24 10:30:14</t>
  </si>
  <si>
    <t>项目已中标，客户要求2月下旬陆续供货到现场，不压库，项目由渠道参与参数引导，渠道主要做金融项目，客户关系强硬，有较强把控项目节奏的能力，客户侧有回款保障，现因整体验收流程，施工时间较长，且需验收后收到发票客户排款，经沟通，现申请90天账期，确保在账期内收回款。</t>
  </si>
  <si>
    <t>820420</t>
  </si>
  <si>
    <t>（华为云Stack设备）鄂州市公安局一标三实增补（华为云Stack）</t>
  </si>
  <si>
    <t>WH2025010060</t>
  </si>
  <si>
    <t>1Y01022501290Z</t>
  </si>
  <si>
    <t>特殊商务报备 系统账期:90 激励0 付款方式:电汇 实际毛利3.0% 标准毛利3.0%</t>
  </si>
  <si>
    <t>2025-01-24 11:10:24</t>
  </si>
  <si>
    <t>820422</t>
  </si>
  <si>
    <t>首信数通配件购买项目PRO20250103100435</t>
  </si>
  <si>
    <t>BJ2025011389</t>
  </si>
  <si>
    <t>1Y01022501740A</t>
  </si>
  <si>
    <t>2025-01-24 09:39:12</t>
  </si>
  <si>
    <t>820445</t>
  </si>
  <si>
    <t>中国进出口银行宁波分行设备采购</t>
  </si>
  <si>
    <t>杭州荣志网络系统工程有限公司</t>
  </si>
  <si>
    <t>HZ2025010083</t>
  </si>
  <si>
    <t>1Y01032412670Z</t>
  </si>
  <si>
    <t xml:space="preserve">付款方式:现结 激励0 系统账期:5 实际毛利2.61% 标准毛利4.56% </t>
  </si>
  <si>
    <t>2025-01-24 10:46:22</t>
  </si>
  <si>
    <t>820463</t>
  </si>
  <si>
    <t>华安证券 2024 年硬件设备集中采购项目（三期）-网络安全设备PRO20241202100563</t>
  </si>
  <si>
    <t>HF2025010023</t>
  </si>
  <si>
    <t>1Y01022501510R</t>
  </si>
  <si>
    <t>付款方式:期票 系统账期:90 激励0 特殊商务报备 实际毛利4.5% 标准毛利4.5% 审批通过！</t>
  </si>
  <si>
    <t>2025-01-24 11:30:04</t>
  </si>
  <si>
    <t>项目已中标，客户要求2月中下旬陆续供货到现场，不压库，项目由渠道参与参数引导，渠道主要做金融项目，客户关系强硬，有较强把控项目节奏的能力，客户侧有回款保障，现因整体验收流程，施工时间较长，且需验收后收到发票客户排款，经沟通，现申请90天账期，确保在账期内收回款。</t>
  </si>
  <si>
    <t>820469</t>
  </si>
  <si>
    <t>校园网投资运营第四批-补货（AP授权）1-10下单</t>
  </si>
  <si>
    <t>河南安冉云网络科技有限公司</t>
  </si>
  <si>
    <t>ZZ2025010021</t>
  </si>
  <si>
    <t>1Y04502311050X</t>
  </si>
  <si>
    <t>系统账期:60 激励0 付款方式:电汇 实际毛利4.52% 标准毛利4.52% 审批通过！</t>
  </si>
  <si>
    <t>2025-01-24 10:55:24</t>
  </si>
  <si>
    <t>820470</t>
  </si>
  <si>
    <t>福建省儿童医院国产化改造项目PRO20231121000579</t>
  </si>
  <si>
    <t>FZ2024120141</t>
  </si>
  <si>
    <t>1Y01042412370R</t>
  </si>
  <si>
    <t>激励0 特殊商务报备 付款方式:电汇 系统账期:120 实际毛利4.5% 标准毛利4.5% 审批通过！</t>
  </si>
  <si>
    <t>2025-01-24 11:22:54</t>
  </si>
  <si>
    <t>不压库，申请120天电汇</t>
  </si>
  <si>
    <t>820478</t>
  </si>
  <si>
    <t>专通局十四五党政专用网建设-hx1</t>
  </si>
  <si>
    <t>明远数字科技（广东）有限公司</t>
  </si>
  <si>
    <t>GZ2025011440</t>
  </si>
  <si>
    <t>1Y01092412460Y</t>
  </si>
  <si>
    <t>系统账期:0 特殊商务报备 激励0 付款方式:电汇  实际毛利-0.0% 标准毛利3.0% 审批通过！</t>
  </si>
  <si>
    <t>2025-01-24 11:53:09</t>
  </si>
  <si>
    <t xml:space="preserve">项目情况：专通局项目分为：数通、视讯、传输部分，神码参与传输部分，24年年初开始配合项目，过程中支撑样机借用，标书编写，投标支持。专通局为定向招标，目前华为已中标
项目资金为省专项拨款，付款分为4个阶段，付款节奏如下：
1阶段:合同签订后，采购人在收到中标人提供的等额的发票后10个工作日内支付合同金额的30%作为预付款；
2阶段:设备到货后,采购人在收到中标人提供的等额的发票后 10 个工作日内支付合同金额的 50%;
3阶段:项目通过初步验收，采购人在收到中标人提供的等额的发票后 10个工作日内支付合同金额的10%;
4阶段:项目通过省财政部门组织的结算审核后，采购人在收到中标供应商开具的符合采购人财务管理要求的正式发票后10个工作日内，向中标供应商支付至最终合同价的100%。
项目由华为操盘，因用户合同签订中，预计2月份完成用户端合同签订，明远预计3月与下游签好合同
项目建设时间为25年全年，交货节奏从25年Q1开始，按照各站点的实际进度进行交货。
申请90天吐2%支持
</t>
  </si>
  <si>
    <t>请上传原双章协议</t>
  </si>
  <si>
    <t>820485</t>
  </si>
  <si>
    <t>郑州货运站网络采购项目PRO20251230100227</t>
  </si>
  <si>
    <t>河南妙视信息技术有限公司</t>
  </si>
  <si>
    <t>ZZ2025010046</t>
  </si>
  <si>
    <t>1Y01022501520P</t>
  </si>
  <si>
    <t>付款方式:现结 系统账期:0 特殊商务报备 激励76250.0 实际毛利1.93% 标准毛利4.5% 审批通过！</t>
  </si>
  <si>
    <t>2025-02-05 14:34:38</t>
  </si>
  <si>
    <t>1.项目已中标，二代与下级合同已签署
2.用户要货着急，我司需节前向华为付款，要求节后发货到货。
3.该项目前期运作过程中，由于华为商务成本较高，三代投标价格偏低，因此该项目实际三代利润较底，为了获取利润，先申请现结吐点。二代使用后返76250元，未使用后返部分吐3个点。烦请领导审批。</t>
  </si>
  <si>
    <t>特殊商务吐点请修改为-2.6</t>
  </si>
  <si>
    <t>820500</t>
  </si>
  <si>
    <t>恒力石化2025年网络框架采购项目0115</t>
  </si>
  <si>
    <t>江苏赢思安智能科技有限公司</t>
  </si>
  <si>
    <t>SY2025010127</t>
  </si>
  <si>
    <t>1Y01022501400S</t>
  </si>
  <si>
    <t>付款方式:现结 系统账期:0 特殊商务报备 实际毛利0.52% 标准毛利4.5% 审批通过！</t>
  </si>
  <si>
    <t>2025-01-24 17:06:14</t>
  </si>
  <si>
    <t>恒力石化合作多年以前有框架，恒力回款周期长，渠道一直现款，我司也是一直给予现款4个点的支持，恒力项目赞比90%以上。</t>
  </si>
  <si>
    <t>820501</t>
  </si>
  <si>
    <t>SMA-中国航天科工二院705采购一台Box610</t>
  </si>
  <si>
    <t>河南朗云信息技术有限公司</t>
  </si>
  <si>
    <t>BJ2025011414</t>
  </si>
  <si>
    <t>1Y01022501240Z</t>
  </si>
  <si>
    <t>2025-01-24 17:07:26</t>
  </si>
  <si>
    <t>820508</t>
  </si>
  <si>
    <t>长春人工智能计算中心三期扩容项目数通+存储</t>
  </si>
  <si>
    <t>长春供应链金融服务有限公司</t>
  </si>
  <si>
    <t>SY2025010128</t>
  </si>
  <si>
    <t>1Y01012501100P;1Y01012501100N</t>
  </si>
  <si>
    <t>实际毛利：2.04% 标准毛利：3.5% 账期：90%0天;10%90天 付款方式：电汇</t>
  </si>
  <si>
    <t>2025-02-24 00:00:00</t>
  </si>
  <si>
    <t>90%0,10%90</t>
  </si>
  <si>
    <t>820546</t>
  </si>
  <si>
    <t>锦州LJJD-XLC建设项目——服务器部分</t>
  </si>
  <si>
    <t>华北计算技术研究所</t>
  </si>
  <si>
    <t>SY2025020001</t>
  </si>
  <si>
    <t>1Y01032412470K</t>
  </si>
  <si>
    <t>特殊商务报备 系统账期:90 付款方式:银票 实际毛利4.5% 标准毛利4.5% 审批通过！</t>
  </si>
  <si>
    <t>2025-02-05 10:41:04</t>
  </si>
  <si>
    <t>下游给十五所开具3个月的银承，银承到期日为2025年4月17日。十五所预计3月5日前把天津光电的银承背书给我司。由于此项目是中建支持。但后续与办事处达成共识，把锦州XLC所有都给我司（12月底我司进了企业无线1100w与华为数通部分110w，剩余服务器与数通RZT部分25年Q1进。），此单需要预提2个点（60227元）后返给沈阳中通商融。（厂商指定）</t>
  </si>
  <si>
    <t>820547</t>
  </si>
  <si>
    <t>工联院HCS XC项目云软件部分_PRO20240801100181</t>
  </si>
  <si>
    <t>苏州鑫云赛信息工程有限公司</t>
  </si>
  <si>
    <t>NJ2024120186</t>
  </si>
  <si>
    <t>1Y01042412020N</t>
  </si>
  <si>
    <t>付款方式:期票 系统账期:115 激励0 特殊商务报备  实际毛利3.0% 标准毛利3.0% 审批通过！</t>
  </si>
  <si>
    <t>2025-02-05 10:44:04</t>
  </si>
  <si>
    <t>鑫云赛年底冲刺项目：盛家厍（9w）+工联院XC项目硬件部分(83w)+工联院XC项目云软件（11w）；和渠道打包沟通，三个项目申请账期115天</t>
  </si>
  <si>
    <t>820549</t>
  </si>
  <si>
    <t>某单位网络项目-2台POE</t>
  </si>
  <si>
    <t>成都维度科技发展有限公司</t>
  </si>
  <si>
    <t>CD2024020001</t>
  </si>
  <si>
    <t>1Y01052401980R</t>
  </si>
  <si>
    <t>付款方式:现结 系统账期:0 实际毛利2.6% 标准毛利4.55% 审批通过！</t>
  </si>
  <si>
    <t>2025-02-05 14:05:38</t>
  </si>
  <si>
    <t>合同清单大类型号与合同不一致</t>
  </si>
  <si>
    <t>820554</t>
  </si>
  <si>
    <t>海南省公安厅视频专网升级改造项目-包3网络</t>
  </si>
  <si>
    <t>海南琼天科技发展有限公司</t>
  </si>
  <si>
    <t>GZ2025011660</t>
  </si>
  <si>
    <t>1Y01012501110C</t>
  </si>
  <si>
    <t>激励644722.48 系统账期:180 特殊商务报备 付款方式:电汇 实际毛利4.5% 标准毛利4.5% 审批通过！</t>
  </si>
  <si>
    <t>2025-02-05 11:41:53</t>
  </si>
  <si>
    <t>1、项目已经中标：https://www.ccgp.gov.cn/cggg/dfgg/zbgg/202412/t20241231_24000203.htm
2、项目通路：神码-海南琼天-北京神州新桥科技有限公司-中移集成-海南省公安厅
3、海南省封关运作重点加急项目，省领导要求25年2月要完成设备初步验收，要求所有厂商的设备春节前要到货现场（习大大要求25/7/1前海南要完成重点的封关项目建设，项目预算特批到位）
4、二代与三代合同预计春节后签署，商务预计为：签约30%预付+5个月账期；三代与移动背靠背；移动与用户：签约付30%+初验付50%+终验付20%
5、项目前期由金华威支撑，神码抢单，需全力配合在春节前完成设备供应
《海南琼天》是海南区域神码最重要的合作渠道，需捆绑全力抢占其总代份额，特此申请本单180天账期合作。(原订单金额：6440635元，二代已委托10%的原厂激励给到神码当作预付，合同金额：5796571.5)</t>
  </si>
  <si>
    <t>820555</t>
  </si>
  <si>
    <t>SMA-电力-华能招标公司视讯改造项目</t>
  </si>
  <si>
    <t>北京纵横兴业科技发展有限公司</t>
  </si>
  <si>
    <t>BJ2025011176</t>
  </si>
  <si>
    <t>1Y01022501050T</t>
  </si>
  <si>
    <t>2025-02-05 11:14:52</t>
  </si>
  <si>
    <t>820558</t>
  </si>
  <si>
    <t>屈立豪</t>
  </si>
  <si>
    <t>广州民航职业技术学院平安校园建设项目PRO20190620615727-增补2</t>
  </si>
  <si>
    <t>广州市伟昊科技电子有限公司</t>
  </si>
  <si>
    <t>GZ2025011616</t>
  </si>
  <si>
    <t>1Y05102306160J</t>
  </si>
  <si>
    <r>
      <rPr>
        <sz val="10"/>
        <color theme="1"/>
        <rFont val="Arial"/>
        <charset val="134"/>
      </rPr>
      <t xml:space="preserve">	</t>
    </r>
    <r>
      <rPr>
        <sz val="10"/>
        <color theme="1"/>
        <rFont val="微软雅黑"/>
        <charset val="134"/>
      </rPr>
      <t>付款方式:现结 系统账期:0 激励2296.0 实际毛利4.14% 标准毛利6.05%</t>
    </r>
  </si>
  <si>
    <t>2025-02-06 10:05:53</t>
  </si>
  <si>
    <t>820570</t>
  </si>
  <si>
    <t>【看网讲网】中远集团数据中心网络改造PRO20231220000397</t>
  </si>
  <si>
    <t>上海华讯网络系统有限公司</t>
  </si>
  <si>
    <t>SH2024121025</t>
  </si>
  <si>
    <t>1Y01052412230S</t>
  </si>
  <si>
    <t xml:space="preserve">特殊商务报备 激励0 付款方式:银票 系统账期:120  实际毛利4.8% 标准毛利0.0% </t>
  </si>
  <si>
    <t>2025-02-05 17:54:27</t>
  </si>
  <si>
    <t>为各位领导好，此项目为中远集团数据中心网络改造，项目为冲刺项目。之前已经报备过，当时报备的通路是华为-神码-集聿-华讯-中远。但是最后华为多级通路上会没成功，最后的通路如下，华为-神码-华讯-中远。因为华讯是一代，我们没有进销差，经过和华为沟通，最终成本降价，我们还是按照原价格签约，相当于高签10万，毛利率为9个点。收取华讯到货后30天开具的120天银行承兑。为了让华讯不延期，和华为沟通集聿的支票一直压在我们手里，一直到华讯开出银承后再归还给集聿。集聿和华为均同意此方案。
特此重新报备，望领导同意</t>
  </si>
  <si>
    <t>特殊商务，账期填写错误</t>
  </si>
  <si>
    <t>820573</t>
  </si>
  <si>
    <t>西部机场集团三关项目-边检部分</t>
  </si>
  <si>
    <t>成都吉益友创科技服务有限公司</t>
  </si>
  <si>
    <t>XA2024080184</t>
  </si>
  <si>
    <t>1Y05202408910V</t>
  </si>
  <si>
    <t>付款方式:期票 激励0 系统账期:10%0，90%180 特殊商务报备 实际毛利4.92% 标准毛利4.49% 审批通过！</t>
  </si>
  <si>
    <t>2025-02-05 15:59:47</t>
  </si>
  <si>
    <t>因客户侧回款周期长，我司提供90天账期，代理商购买90天账期，如果提前回款，买账期的点位予以返还，现已提前回款</t>
  </si>
  <si>
    <t>10%0，90%120</t>
  </si>
  <si>
    <t>817772</t>
  </si>
  <si>
    <t>四川大学眉山新校区建设项目PRO20230109000488</t>
  </si>
  <si>
    <t>CD2024120192</t>
  </si>
  <si>
    <t>1Y01042412380R</t>
  </si>
  <si>
    <t xml:space="preserve">特殊商务报备 激励0 系统账期:180 付款方式:电汇 实际毛利7.28% 标准毛利4.5% </t>
  </si>
  <si>
    <t>光接入,行业感知智能安防</t>
  </si>
  <si>
    <t>2025-01-07 18:22:02</t>
  </si>
  <si>
    <t>项目回款周期长，申请压库三个月，180天账期，二代补点3%，内部报备通过，SDT会议决策通过。</t>
  </si>
  <si>
    <t>820582</t>
  </si>
  <si>
    <t>丁照玮</t>
  </si>
  <si>
    <t>宿徐高速雷视联动测试POC项目</t>
  </si>
  <si>
    <t>南京杰之欣电子科技有限公司</t>
  </si>
  <si>
    <t>NJ2025020005</t>
  </si>
  <si>
    <t>1Y01122412790Z</t>
  </si>
  <si>
    <t>付款方式:期票 系统账期:60 激励0 实际毛利3.0% 标准毛利3.0% 审批通过！</t>
  </si>
  <si>
    <t>2025-02-05 14:14:54</t>
  </si>
  <si>
    <t>820593</t>
  </si>
  <si>
    <t>何喆</t>
  </si>
  <si>
    <t>用户变-准格尔旗金正泰煤炭有限责任公司-薛家湾金正泰煤矿35KV变电站</t>
  </si>
  <si>
    <t>内蒙古世昂信息科技有限公司</t>
  </si>
  <si>
    <t>BJ2025020017</t>
  </si>
  <si>
    <t>1Y01022501270R</t>
  </si>
  <si>
    <t>2025-02-05 14:36:31</t>
  </si>
  <si>
    <t>该项目渠道反馈最终客户的回款周期较长，从交付到验收需要三个月左右，特申请三个月账期对渠道予以支撑，烦请领导审批</t>
  </si>
  <si>
    <t>820600</t>
  </si>
  <si>
    <t>临港飞鱼D0401扩容</t>
  </si>
  <si>
    <t>SH2025010789</t>
  </si>
  <si>
    <t>1Y01112412790P</t>
  </si>
  <si>
    <t>系统账期:100 激励0 特殊商务报备 付款方式:电汇 实际毛利4.5% 标准毛利4.5%</t>
  </si>
  <si>
    <t>2025-02-05 15:10:02</t>
  </si>
  <si>
    <t>1、此次项目上商业项目  数通产品线，项目金额12.2万。
2、渠道跟神码历史合作良好，回款及时。此次项目特申请厂商发货之日起100天账期</t>
  </si>
  <si>
    <t>明细第三行物料数量乘单价不等于总价</t>
  </si>
  <si>
    <t>100</t>
  </si>
  <si>
    <t>820603</t>
  </si>
  <si>
    <t>V_李宁集团数通增补-25年1月</t>
  </si>
  <si>
    <t>优普思（北京）科技有限公司</t>
  </si>
  <si>
    <t>BJ2025020010</t>
  </si>
  <si>
    <t>1Y01022501840T</t>
  </si>
  <si>
    <t>2025-02-05 15:41:28</t>
  </si>
  <si>
    <t>820613</t>
  </si>
  <si>
    <t>万科集团2023-2024年网络框架项目-R29</t>
  </si>
  <si>
    <t>SZ2025020006</t>
  </si>
  <si>
    <t>1Y01022501580L</t>
  </si>
  <si>
    <t>2025-02-06 10:05:28</t>
  </si>
  <si>
    <t>申请引航2023-2024年万科数通框架流水订单小于30万的，按90天电汇走</t>
  </si>
  <si>
    <t>820620</t>
  </si>
  <si>
    <t>2024-兴容网络框架（20250114）PRO20240815100349</t>
  </si>
  <si>
    <t>兴容（上海）信息技术股份有限公司</t>
  </si>
  <si>
    <t>SH2025020015</t>
  </si>
  <si>
    <t>1Y01012501990E</t>
  </si>
  <si>
    <t>付款方式:现结 系统账期:0 实际毛利2.61% 标准毛利4.5% 审批通过！</t>
  </si>
  <si>
    <t>2025-02-05 15:57:08</t>
  </si>
  <si>
    <t>820634</t>
  </si>
  <si>
    <t>2024年广西广投北海发电有限公司保底网增设项目PRO20240424100869</t>
  </si>
  <si>
    <t>GZ2025011596</t>
  </si>
  <si>
    <t>1Y01122412290Q</t>
  </si>
  <si>
    <t>2025-02-05 16:48:18</t>
  </si>
  <si>
    <t>820670</t>
  </si>
  <si>
    <t>河北医科大学第一医院科研平台PRO20241128100712</t>
  </si>
  <si>
    <t>BJ2024122478</t>
  </si>
  <si>
    <t>1Y01042412160S</t>
  </si>
  <si>
    <t>付款方式:现结 系统账期:0 特殊商务报备 实际毛利1.04% 标准毛利4.5% 审批通过！</t>
  </si>
  <si>
    <t>2025-02-05 17:43:43</t>
  </si>
  <si>
    <t>由于该项目利润空间有限，特向我司申请吐3.5个点。</t>
  </si>
  <si>
    <t>820674</t>
  </si>
  <si>
    <t>天津银行NoF+网络改造PRO20240228000258</t>
  </si>
  <si>
    <t>BJ2024123804</t>
  </si>
  <si>
    <t>1Y01132412890B</t>
  </si>
  <si>
    <t>付款方式:现结 系统账期:0 实际毛利2.07% 标准毛利4.0% 审批通过！</t>
  </si>
  <si>
    <t>2025-02-06 10:54:50</t>
  </si>
  <si>
    <t>付款方式错误</t>
  </si>
  <si>
    <t>820696</t>
  </si>
  <si>
    <t>中国银行股份有限公司 江西省分行2024年WLAN平台升级项目PRO20240217000200</t>
  </si>
  <si>
    <t>WH2024060079</t>
  </si>
  <si>
    <t>1Y01072405730K</t>
  </si>
  <si>
    <t xml:space="preserve">系统账期:150 激励0 特殊商务报备 付款方式:电汇 实际毛利4.5% 标准毛利4.5% </t>
  </si>
  <si>
    <t>2025-02-06 10:37:39</t>
  </si>
  <si>
    <t>核心框架渠道下单采购，CRM已审批。</t>
  </si>
  <si>
    <t>缺少设备物料清单</t>
  </si>
  <si>
    <t>820704</t>
  </si>
  <si>
    <t>索腾1台5735-L24T-0122-XX</t>
  </si>
  <si>
    <t>BJ2025020115</t>
  </si>
  <si>
    <t>1Y01022501680H</t>
  </si>
  <si>
    <t>系统账期:60 激励0 付款方式:电汇 实际毛利4.5% 标准毛利4.5% 审批通过！</t>
  </si>
  <si>
    <t>2025-02-06 15:07:52</t>
  </si>
  <si>
    <t>合同清單无大类 请填写</t>
  </si>
  <si>
    <t>820713</t>
  </si>
  <si>
    <t>赛力斯汽车超级工厂AP授权扩容</t>
  </si>
  <si>
    <t>CD2025020015</t>
  </si>
  <si>
    <t>1Y01012502070E</t>
  </si>
  <si>
    <t>2025-02-06 12:53:16</t>
  </si>
  <si>
    <t>供应链最终用户有误</t>
  </si>
  <si>
    <t>820714</t>
  </si>
  <si>
    <t>华数云license需求项目</t>
  </si>
  <si>
    <t>浙江广播电视发展总公司</t>
  </si>
  <si>
    <t>HZ2025020006</t>
  </si>
  <si>
    <t>1Y01022501720T</t>
  </si>
  <si>
    <t xml:space="preserve">系统账期:60 激励0 付款方式:电汇 实际毛利4.51% 标准毛利4.5% </t>
  </si>
  <si>
    <t>2025-02-06 11:24:38</t>
  </si>
  <si>
    <t>820719</t>
  </si>
  <si>
    <t>上海威恒医疗科技生态药研发系统存储新建</t>
  </si>
  <si>
    <t>SH2025011216</t>
  </si>
  <si>
    <t>1Y01022501720J</t>
  </si>
  <si>
    <t xml:space="preserve">付款方式:期票 激励0 特殊商务报备 系统账期:120 实际毛利4.5% 标准毛利4.5% </t>
  </si>
  <si>
    <t>2025-02-06 11:51:49</t>
  </si>
  <si>
    <t>1、因为和久跟神码的2024年的框架协议已到期。2025年的框架协议准备签署中。该项目客户着急要货。所以申请4个月账期，没有后返点，请领导支持！</t>
  </si>
  <si>
    <t>820733</t>
  </si>
  <si>
    <t>南丰县雪亮工程项目-智能箱（第一批要货）</t>
  </si>
  <si>
    <t>南昌市汉天实业有限公司</t>
  </si>
  <si>
    <t>WH2025020011</t>
  </si>
  <si>
    <t>1Y03302011020P</t>
  </si>
  <si>
    <t xml:space="preserve">系统账期:60 激励0 付款方式:电汇 实际毛利6.05% 标准毛利6.05% </t>
  </si>
  <si>
    <t>2025-02-06 15:58:38</t>
  </si>
  <si>
    <t>合同类型选择错误，选增补协议</t>
  </si>
  <si>
    <t>820742</t>
  </si>
  <si>
    <t>刘红芳</t>
  </si>
  <si>
    <t>中铁建互联网收口路由采购</t>
  </si>
  <si>
    <t>麦嘉雷尔（北京）科技有限公司</t>
  </si>
  <si>
    <t>BJ2025020128</t>
  </si>
  <si>
    <t>1Y01012502060X</t>
  </si>
  <si>
    <t>2025-02-06 15:22:48</t>
  </si>
  <si>
    <t>付款方式有误合同清单需要上传到审批支持文件处</t>
  </si>
  <si>
    <t>820744</t>
  </si>
  <si>
    <t>从化马会防火墙和路由器增补项目</t>
  </si>
  <si>
    <t>GZ2025020033</t>
  </si>
  <si>
    <t>1Y01022501620N</t>
  </si>
  <si>
    <t>2025-02-06 16:19:12</t>
  </si>
  <si>
    <t>820750</t>
  </si>
  <si>
    <t>华东油气2024年信息基础设施提升-HCS桌面云服务</t>
  </si>
  <si>
    <t>南京耀苏信息技术有限公司</t>
  </si>
  <si>
    <t>NJ2025010211</t>
  </si>
  <si>
    <t>1Y016925010025</t>
  </si>
  <si>
    <t>系统账期:0 激励0 付款方式:电汇 实际毛利3.0% 标准毛利3.0% 审批通过！</t>
  </si>
  <si>
    <t>2025-02-06 14:58:58</t>
  </si>
  <si>
    <t>820782</t>
  </si>
  <si>
    <t>秦淮数据全国UPS维保单签项目2025&amp;2</t>
  </si>
  <si>
    <t>一零二四（扬州）数据科技有限公司</t>
  </si>
  <si>
    <t>BJ2025020157</t>
  </si>
  <si>
    <t>1Y01022501720U</t>
  </si>
  <si>
    <t>付款方式:现结 系统账期:0 激励0 实际毛利1.02% 标准毛利3.0% 审批通过！</t>
  </si>
  <si>
    <t>2025-02-06 16:58:32</t>
  </si>
  <si>
    <t>820790</t>
  </si>
  <si>
    <t>市科委2024年数字化项目运维和综合保障项目PRO20250114100480</t>
  </si>
  <si>
    <t>上海万达信息系统有限公司</t>
  </si>
  <si>
    <t>SH2025020085</t>
  </si>
  <si>
    <t>1Y01012502020X</t>
  </si>
  <si>
    <t xml:space="preserve">系统账期:60 激励0   付款方式:电汇 实际毛利3.0% 标准毛利3.0% </t>
  </si>
  <si>
    <t>2025-02-07 10:15:27</t>
  </si>
  <si>
    <t>820796</t>
  </si>
  <si>
    <t>消防总队新大楼机房项目</t>
  </si>
  <si>
    <t>南京赛能电源有限公司</t>
  </si>
  <si>
    <t>NJ2025020013</t>
  </si>
  <si>
    <t>1Y01022501100A</t>
  </si>
  <si>
    <t>系统账期:170 特殊商务报备 付款方式:期票 激励0 实际毛利3.96% 标准毛利3.0% 审批通过！</t>
  </si>
  <si>
    <t>2025-02-07 11:09:56</t>
  </si>
  <si>
    <t xml:space="preserve">
用户要货急，该项目是移动中标，移动后项慧立中标，机房部分交给南京赛能做</t>
  </si>
  <si>
    <t>特殊商务高签吐点未填写</t>
  </si>
  <si>
    <t>170</t>
  </si>
  <si>
    <t>820807</t>
  </si>
  <si>
    <t>丰勇</t>
  </si>
  <si>
    <t>人民银行数通设备替换搬迁项目</t>
  </si>
  <si>
    <t>长春嘉诚信息技术股份有限公司</t>
  </si>
  <si>
    <t>SY2025020011</t>
  </si>
  <si>
    <t>1Y01012502080Z</t>
  </si>
  <si>
    <t>系统账期:90 特殊商务报备 付款方式:电汇 实际毛利4.5% 标准毛利4.5% 审批通过！</t>
  </si>
  <si>
    <t>2025-02-07 09:51:38</t>
  </si>
  <si>
    <t>项目着急要货，不涉及压库</t>
  </si>
  <si>
    <t>820813</t>
  </si>
  <si>
    <t>AI安全测评平台项目</t>
  </si>
  <si>
    <t>天健九方（西安）毫米波设计研究院有限公司</t>
  </si>
  <si>
    <t>BJ2025020178</t>
  </si>
  <si>
    <t>1Y01022501720G</t>
  </si>
  <si>
    <t>2025-02-06 17:48:27</t>
  </si>
  <si>
    <t>820818</t>
  </si>
  <si>
    <t>25年广电集采_10040-平潭-仓山-松溪-上杭</t>
  </si>
  <si>
    <t>FZ2025010115</t>
  </si>
  <si>
    <t>1Y01022501460S</t>
  </si>
  <si>
    <r>
      <rPr>
        <sz val="10"/>
        <color theme="1"/>
        <rFont val="Arial"/>
        <charset val="134"/>
      </rPr>
      <t xml:space="preserve">	</t>
    </r>
    <r>
      <rPr>
        <sz val="10"/>
        <color theme="1"/>
        <rFont val="微软雅黑"/>
        <charset val="134"/>
      </rPr>
      <t>系统账期:210 激励0 特殊商务报备 付款方式:电汇 实际毛利6.0% 标准毛利6.0%</t>
    </r>
  </si>
  <si>
    <t>2025-02-07 10:27:56</t>
  </si>
  <si>
    <t>820825</t>
  </si>
  <si>
    <t>中闽能源2024年存储采购</t>
  </si>
  <si>
    <t>FZ2025010138</t>
  </si>
  <si>
    <t>1Y01022501670S</t>
  </si>
  <si>
    <r>
      <rPr>
        <sz val="10"/>
        <color theme="1"/>
        <rFont val="Arial"/>
        <charset val="134"/>
      </rPr>
      <t xml:space="preserve">	</t>
    </r>
    <r>
      <rPr>
        <sz val="10"/>
        <color theme="1"/>
        <rFont val="微软雅黑"/>
        <charset val="134"/>
      </rPr>
      <t>激励30190.0 系统账期:90 特殊商务报备 付款方式:电汇 实际毛利4.5% 标准毛利4.5%</t>
    </r>
  </si>
  <si>
    <t>2025-02-07 13:18:52</t>
  </si>
  <si>
    <t>不压库，二代自主提商业订单，特殊申请支持90天账期</t>
  </si>
  <si>
    <t>820831</t>
  </si>
  <si>
    <t>中国石化海南炼化新增空调采购PRO20241105100654367（重新下单）</t>
  </si>
  <si>
    <t>海口天安源机房设备工程有限公司</t>
  </si>
  <si>
    <t>GZ2025020041</t>
  </si>
  <si>
    <t>1Y01012502080X</t>
  </si>
  <si>
    <t>特殊商务报备 付款方式:期票 系统账期:90 激励0   实际毛利3.0% 标准毛利3.0% 审批通过！</t>
  </si>
  <si>
    <t>2025-02-07 10:29:28</t>
  </si>
  <si>
    <t>海口天安源自拓商业项目，选择神码下单，申请给与渠道90天账期支持</t>
  </si>
  <si>
    <t>820834</t>
  </si>
  <si>
    <t>李卓雅</t>
  </si>
  <si>
    <t>中煤西南公司视频会议</t>
  </si>
  <si>
    <t>南京南方电讯有限公司</t>
  </si>
  <si>
    <t>BJ2025020182</t>
  </si>
  <si>
    <t>1Y01022501800E</t>
  </si>
  <si>
    <t>2025-02-08 15:54:22</t>
  </si>
  <si>
    <t>账期与合同不一致</t>
  </si>
  <si>
    <t>820837</t>
  </si>
  <si>
    <t>谷城县一中迁建项目设施设备采购项目无线AP扩容增补</t>
  </si>
  <si>
    <t>WH2025010063</t>
  </si>
  <si>
    <t>1Y01022501470U</t>
  </si>
  <si>
    <t>2025-02-07 10:16:49</t>
  </si>
  <si>
    <t>820847</t>
  </si>
  <si>
    <t>一战发展（北京）云计算网络设备采购</t>
  </si>
  <si>
    <t>德博（北京）网络科技有限公司</t>
  </si>
  <si>
    <t>BJ2025010959</t>
  </si>
  <si>
    <t>1Y01012501900B</t>
  </si>
  <si>
    <t>付款方式:现结 系统账期:0 激励4000.0 实际毛利2.61% 标准毛利4.5% 审批通过！</t>
  </si>
  <si>
    <t>2025-02-07 13:32:27</t>
  </si>
  <si>
    <t>变更协议中型号与名称写反需上传原合同</t>
  </si>
  <si>
    <t>820854</t>
  </si>
  <si>
    <t>张店区医共体项目</t>
  </si>
  <si>
    <t>华鲁数智信息技术（北京）有限公司</t>
  </si>
  <si>
    <t>JN2025010084</t>
  </si>
  <si>
    <t>1Y01022501630S</t>
  </si>
  <si>
    <t>激励591624.58 系统账期:180 特殊商务报备 付款方式:期票 实际毛利4.5% 标准毛利4.5% 审批通过！</t>
  </si>
  <si>
    <t>2025-02-11 16:15:44</t>
  </si>
  <si>
    <t>型号和描述写反了</t>
  </si>
  <si>
    <t>820859</t>
  </si>
  <si>
    <t>牡丹江国投XC云双Region扩容项目PRO20241118100940</t>
  </si>
  <si>
    <t>黑龙江华云世纪信息技术有限公司</t>
  </si>
  <si>
    <t>HB2025020003</t>
  </si>
  <si>
    <t>1Y01022501510D</t>
  </si>
  <si>
    <t>华为云T/A部件,华为云服务</t>
  </si>
  <si>
    <t>2025-02-07 11:37:41</t>
  </si>
  <si>
    <t>820862</t>
  </si>
  <si>
    <t>牡丹江国投XC云双Region扩容项目</t>
  </si>
  <si>
    <t>HB2025020004</t>
  </si>
  <si>
    <t>1Y01022501650L</t>
  </si>
  <si>
    <t>付款方式:现结 系统账期:0 实际毛利2.51% 标准毛利4.42% 审批通过！</t>
  </si>
  <si>
    <t>存储,esight公共</t>
  </si>
  <si>
    <t>2025-02-07 12:44:16</t>
  </si>
  <si>
    <t>820863</t>
  </si>
  <si>
    <t>【伙伴报备增量】2025年四川省人民医院存储替换项目PRO20240603100428</t>
  </si>
  <si>
    <t>云南南天电子信息产业股份有限公司</t>
  </si>
  <si>
    <t>CD2024120190</t>
  </si>
  <si>
    <t>1Y01042412590V</t>
  </si>
  <si>
    <t>涉及服务外采，外采成本180000元，外采部分销售金额：200144元，外采部分毛利11%（包含税率差7%），内部报备通过.整单毛利5%。</t>
  </si>
  <si>
    <t>2025-02-07 00:00:00</t>
  </si>
  <si>
    <t>820866</t>
  </si>
  <si>
    <t>河北省廊坊水文勘测研究中心项目PRO20231228000445</t>
  </si>
  <si>
    <t>河北敏行电子科技有限公司</t>
  </si>
  <si>
    <t>BJ2024081949</t>
  </si>
  <si>
    <t>1Y01012407580Z</t>
  </si>
  <si>
    <t>系统账期:100 特殊商务报备 付款方式:期票 实际毛利4.5% 标准毛利4.5% 审批通过！</t>
  </si>
  <si>
    <t>2025-02-07 13:26:28</t>
  </si>
  <si>
    <t>该项目已中标，客户着急要货。客户付款周期长，渠道资金压力大。特向我司申请特殊商务长账期。为推进顺利冲刺，华为已同意SDT，特申请100天支票，望领导审批</t>
  </si>
  <si>
    <t>820867</t>
  </si>
  <si>
    <t>2024年电信云扩容2-651许可替换</t>
  </si>
  <si>
    <t>FZ2025010076</t>
  </si>
  <si>
    <t>1Y01012501970E</t>
  </si>
  <si>
    <r>
      <rPr>
        <sz val="10"/>
        <color theme="1"/>
        <rFont val="Arial"/>
        <charset val="134"/>
      </rPr>
      <t xml:space="preserve">	</t>
    </r>
    <r>
      <rPr>
        <sz val="10"/>
        <color theme="1"/>
        <rFont val="微软雅黑"/>
        <charset val="134"/>
      </rPr>
      <t>付款方式:现结 系统账期:0 激励0 实际毛利0.0% 标准毛利0.0%</t>
    </r>
  </si>
  <si>
    <t>2025-02-07 14:27:54</t>
  </si>
  <si>
    <t>合同清单有大类 合同未签大类</t>
  </si>
  <si>
    <t>820886</t>
  </si>
  <si>
    <t>等保测评安全设备的授权续费（病毒库及IPS特征库）PRO20241112100421</t>
  </si>
  <si>
    <t>HZ2024110172</t>
  </si>
  <si>
    <t>1Y01062411620Q</t>
  </si>
  <si>
    <t>付款方式:期票 系统账期:90 激励0 特殊商务报备 实际毛利4.5% 标准毛利4.5%</t>
  </si>
  <si>
    <t>2025-02-07 14:29:04</t>
  </si>
  <si>
    <t>该订单，我司没有配合，数思挺我司，下单我司，希望我们能支持90天。鉴于与数思的配合，提此申请。</t>
  </si>
  <si>
    <t>820912</t>
  </si>
  <si>
    <t>2024年玉林市红十字会医院存储扩容及维保项目PRO20240519100017</t>
  </si>
  <si>
    <t>GZ2024120064</t>
  </si>
  <si>
    <t>1Y01142411590T</t>
  </si>
  <si>
    <t>系统账期:60 激励0 付款方式:电汇 实际毛利4.55% 标准毛利4.51% 审批通过！</t>
  </si>
  <si>
    <t>2025-02-07 15:29:57</t>
  </si>
  <si>
    <t>820923</t>
  </si>
  <si>
    <t>广佛东环数据网-增补2</t>
  </si>
  <si>
    <t>广州天诚伟业通信科技有限公司</t>
  </si>
  <si>
    <t>GZ2025020059</t>
  </si>
  <si>
    <t>1Y05102305300T</t>
  </si>
  <si>
    <t xml:space="preserve">系统账期:60 激励0 付款方式:电汇 实际毛利4.56% 标准毛利4.56% </t>
  </si>
  <si>
    <t>2025-02-07 17:32:58</t>
  </si>
  <si>
    <t>合同服务明细有误合同服务有误
合同清单服务有误</t>
  </si>
  <si>
    <t>820928</t>
  </si>
  <si>
    <t>珠海机场新建塔台及配套项目-空管工艺工程传输部分-增补</t>
  </si>
  <si>
    <t>广州市昱诚电子技术有限公司</t>
  </si>
  <si>
    <t>GZ2025020060</t>
  </si>
  <si>
    <t>1Y01012406590F</t>
  </si>
  <si>
    <r>
      <rPr>
        <sz val="10"/>
        <color theme="1"/>
        <rFont val="Arial"/>
        <charset val="134"/>
      </rPr>
      <t xml:space="preserve">	</t>
    </r>
    <r>
      <rPr>
        <sz val="10"/>
        <color theme="1"/>
        <rFont val="微软雅黑"/>
        <charset val="134"/>
      </rPr>
      <t xml:space="preserve">付款方式:现结 系统账期:0 激励0 实际毛利1.08% 标准毛利3.06% </t>
    </r>
  </si>
  <si>
    <t>2025-02-07 16:34:56</t>
  </si>
  <si>
    <t>820943</t>
  </si>
  <si>
    <t>贵州金元智慧能源运营监管平台PRO20250103100290</t>
  </si>
  <si>
    <t>成都欧软科技有限公司</t>
  </si>
  <si>
    <t>CD2025020025</t>
  </si>
  <si>
    <t>1Y01012502050S</t>
  </si>
  <si>
    <t>2025-02-08 14:03:18</t>
  </si>
  <si>
    <t>820949</t>
  </si>
  <si>
    <t>索腾-防火墙光模块-0116</t>
  </si>
  <si>
    <t>BJ2025020251</t>
  </si>
  <si>
    <t>1Y01022501220U</t>
  </si>
  <si>
    <t>2025-02-07 17:12:20</t>
  </si>
  <si>
    <t>820950</t>
  </si>
  <si>
    <t>青浦分局执法办案管理中心建设（网络)</t>
  </si>
  <si>
    <t>上海申泮科技有限公司</t>
  </si>
  <si>
    <t>SH2025020148</t>
  </si>
  <si>
    <t>1Y01072406700N</t>
  </si>
  <si>
    <t xml:space="preserve">付款方式:现结 系统账期:0 激励0 实际毛利4.56% 标准毛利4.56% </t>
  </si>
  <si>
    <t>2025-02-07 18:13:21</t>
  </si>
  <si>
    <t>DB付款方式写现结</t>
  </si>
  <si>
    <t>820955</t>
  </si>
  <si>
    <t>嘉兴市XC云二平面项目-华为云Stack设备</t>
  </si>
  <si>
    <t>HZ2024120053</t>
  </si>
  <si>
    <t>1Y01142411000F</t>
  </si>
  <si>
    <t>系统账期:150 特殊商务报备 激励141942.14 付款方式:期票 实际毛利3.58% 标准毛利3.0%</t>
  </si>
  <si>
    <t>2025-02-08 14:32:33</t>
  </si>
  <si>
    <t>原软件沟通的是4个月账期
但是各级渠道跟华为要求5个月账期，我们坚持要收买账期的利息点位，最后按0.6%额外买账期1个月；
移动已经中标整个项目，中标链接：https://jxszwsjb.jiaxing.gov.cn/art/2023/6/2/art_1229743525_358732.html
实际移动要货很着急，要在1月20日前安装调试软件加载完成；</t>
  </si>
  <si>
    <t>820993</t>
  </si>
  <si>
    <t>厦门银行虚拟化存储采购PRO20240414100148</t>
  </si>
  <si>
    <t>福建高拓信息技术有限公司</t>
  </si>
  <si>
    <t>FZ2024120041</t>
  </si>
  <si>
    <t>1Y01012412360E</t>
  </si>
  <si>
    <r>
      <rPr>
        <sz val="10"/>
        <color theme="1"/>
        <rFont val="Arial"/>
        <charset val="134"/>
      </rPr>
      <t xml:space="preserve">	</t>
    </r>
    <r>
      <rPr>
        <sz val="10"/>
        <color theme="1"/>
        <rFont val="微软雅黑"/>
        <charset val="134"/>
      </rPr>
      <t>系统账期:90 激励0 特殊商务报备 付款方式:电汇 实际毛利3.3% 标准毛利3.3%</t>
    </r>
  </si>
  <si>
    <t>2025-02-08 11:05:23</t>
  </si>
  <si>
    <t>该项目为增补部分，金额1.5万，二代是金融的集成商，客户在行业关系较深，为增加渠道粘性此单申请90天账期，望领导批准谢谢。</t>
  </si>
  <si>
    <t>821038</t>
  </si>
  <si>
    <t>地震局信息化项目-电信</t>
  </si>
  <si>
    <t>辽宁荣科智维云科技有限公司</t>
  </si>
  <si>
    <t>SY2025020023</t>
  </si>
  <si>
    <t>1Y01012502210B</t>
  </si>
  <si>
    <t>系统账期:60 付款方式:商票 实际毛利4.5% 标准毛利4.5% 审批通过！</t>
  </si>
  <si>
    <t>2025-02-08 16:48:30</t>
  </si>
  <si>
    <t>821041</t>
  </si>
  <si>
    <t>大唐（丘北）新能源关于山地光伏电站群无人化巡检与安防的研究项目</t>
  </si>
  <si>
    <t>CD2025020037</t>
  </si>
  <si>
    <t>1Y01052412440B</t>
  </si>
  <si>
    <t>系统账期:60  付款方式:电汇 实际毛利3.07% 标准毛利3.07%</t>
  </si>
  <si>
    <t>计算（taishan/atlas）</t>
  </si>
  <si>
    <t>2025-02-08 14:20:56</t>
  </si>
  <si>
    <t>821045</t>
  </si>
  <si>
    <t>华数传媒网络路由交换网络设备采购项目-标段2</t>
  </si>
  <si>
    <t>浙江志骋科技有限公司</t>
  </si>
  <si>
    <t>HZ2024120328</t>
  </si>
  <si>
    <t>1Y01132411300B</t>
  </si>
  <si>
    <t>2025-02-08 15:01:48</t>
  </si>
  <si>
    <t>不压库，正常签约合同，付款后根据货期正常开单；</t>
  </si>
  <si>
    <t>821066</t>
  </si>
  <si>
    <t>广州局2020年通信设备类物资框架招标(交换机)-0320210203163C086 （220千伏珠江输变电工程）-202412</t>
  </si>
  <si>
    <t>GZ2024120687</t>
  </si>
  <si>
    <t>1Y01082412110R</t>
  </si>
  <si>
    <r>
      <rPr>
        <sz val="10"/>
        <color theme="1"/>
        <rFont val="Arial"/>
        <charset val="134"/>
      </rPr>
      <t xml:space="preserve">	</t>
    </r>
    <r>
      <rPr>
        <sz val="10"/>
        <color theme="1"/>
        <rFont val="微软雅黑"/>
        <charset val="134"/>
      </rPr>
      <t>付款方式:期票 激励0 特殊商务报备 系统账期:105 实际毛利4.5% 标准毛利4.5%</t>
    </r>
  </si>
  <si>
    <t>2025-02-08 15:36:21</t>
  </si>
  <si>
    <t>广州悦学中标广州供电局2024至2026年第三批通信类设备框架（1200W），供应链：华为-神码-悦学-中软-广州局，此项目为多批次小金额陆续下单，每单金额一般不超过10W，不压库。
申请统一付款方式为：
卖方发货前，买方交付给卖方一张自买方收货之日起105天的支票用于支付合同货款（以款到卖方帐户为准），支票金额：￥/元。在买方向卖方支付合同约定支票前，卖方有权拒绝发货并不承担逾期交货的违约责任；同时买方保证在自买方收货之日起105日内该票据能够足额兑付。如未能兑付或未能足额兑付，买方应于应付款当日向卖方及时履行付款义务，同时，卖方有权按照本合同追究买方的违约责任。</t>
  </si>
  <si>
    <t>821072</t>
  </si>
  <si>
    <t>华数传媒网络路由交换网络设备采购项目</t>
  </si>
  <si>
    <t>HZ2025010132</t>
  </si>
  <si>
    <t>1Y01022501720R</t>
  </si>
  <si>
    <t xml:space="preserve">付款方式:期票 系统账期:90 激励0 特殊商务报备 实际毛利4.5% 标准毛利4.5% </t>
  </si>
  <si>
    <t>2025-02-08 16:13:02</t>
  </si>
  <si>
    <t>821089</t>
  </si>
  <si>
    <t>索腾1台CE6820H-1220</t>
  </si>
  <si>
    <t>BJ2025020295</t>
  </si>
  <si>
    <t>1Y01112412350H</t>
  </si>
  <si>
    <t>2025-02-08 17:47:42</t>
  </si>
  <si>
    <t>817777</t>
  </si>
  <si>
    <t>1Y01042412460L;1Y01042412380Q</t>
  </si>
  <si>
    <t xml:space="preserve">  特殊商务报备 系统账期:180  付款方式:电汇 实际毛利5.0% 标准毛利5.0%</t>
  </si>
  <si>
    <t>2025-01-08 09:57:29</t>
  </si>
  <si>
    <t>项目整体回款周期长，申请90天，180天账期，内部报备通过，SDT会议决策通过</t>
  </si>
  <si>
    <t>821099</t>
  </si>
  <si>
    <t>山东潍烟高速铁路传输项目（622M）</t>
  </si>
  <si>
    <t>济南铁路天龙高新技术开发有限公司</t>
  </si>
  <si>
    <t>JN2025020010</t>
  </si>
  <si>
    <t>1Y02502304020N</t>
  </si>
  <si>
    <t>付款方式:现结 系统账期:0 激励0 实际毛利1.08% 标准毛利3.06% 审批通过！</t>
  </si>
  <si>
    <t>光传送,光接入</t>
  </si>
  <si>
    <t>2025-02-08 17:51:24</t>
  </si>
  <si>
    <t>821102</t>
  </si>
  <si>
    <t>2J模拟训练系统项目-1</t>
  </si>
  <si>
    <t>SH2025020036</t>
  </si>
  <si>
    <t>1Y01022501820H</t>
  </si>
  <si>
    <t>特殊商务报备 付款方式:期票 激励0 系统账期:120  实际毛利4.5% 标准毛利4.5%</t>
  </si>
  <si>
    <t>2025-02-08 18:12:44</t>
  </si>
  <si>
    <t>此项目为JD订购的数据存储设备及相关服务，客户要货急，整体实施周期15天左右可以完成交付。受过节影响，项目回款在4个月左右，因此代理商向我司申请此商务。</t>
  </si>
  <si>
    <t>1、服务分期未填
2、实际吐点处填写错误
3、CRM特殊商务报备截图不完整</t>
  </si>
  <si>
    <t>821104</t>
  </si>
  <si>
    <t>杭州康吉森自动化科技有限公司工业交换机交换机新增采购PRO20250122100372</t>
  </si>
  <si>
    <t>华鑫时代（浙江）数字技术有限公司</t>
  </si>
  <si>
    <t>HZ2025020020</t>
  </si>
  <si>
    <t>1Y01012502230Y</t>
  </si>
  <si>
    <t xml:space="preserve">付款方式:现结 系统账期:0 激励0 实际毛利0.0% 标准毛利1.0% </t>
  </si>
  <si>
    <t>2025-02-08 18:11:21</t>
  </si>
  <si>
    <t>付款方式填现结</t>
  </si>
  <si>
    <t>821120</t>
  </si>
  <si>
    <t>汕尾电厂2024年数据中心机房精密空调改造PRO20241129100007899</t>
  </si>
  <si>
    <t>广州正和智联科技有限公司</t>
  </si>
  <si>
    <t>GZ2025020026</t>
  </si>
  <si>
    <t>1Y01022501630K</t>
  </si>
  <si>
    <r>
      <rPr>
        <sz val="10"/>
        <color theme="1"/>
        <rFont val="Arial"/>
        <charset val="134"/>
      </rPr>
      <t xml:space="preserve">	</t>
    </r>
    <r>
      <rPr>
        <sz val="10"/>
        <color theme="1"/>
        <rFont val="微软雅黑"/>
        <charset val="134"/>
      </rPr>
      <t>付款方式:期票 系统账期:60 激励0 实际毛利3.0% 标准毛利3.0%</t>
    </r>
  </si>
  <si>
    <t>2025-02-10 10:45:38</t>
  </si>
  <si>
    <t>821138</t>
  </si>
  <si>
    <t>上海威恒医疗科技生态药研发系统存储新建.</t>
  </si>
  <si>
    <t>SH2025020157</t>
  </si>
  <si>
    <t>1Y01012502080Q</t>
  </si>
  <si>
    <t>特殊商务报备 付款方式:期票 激励0 系统账期:120   实际毛利4.5% 标准毛利4.5%</t>
  </si>
  <si>
    <t>2025-02-10 14:15:44</t>
  </si>
  <si>
    <t xml:space="preserve">
1、该项目是商业项目，项目金额6.2万，因为和久跟神码的2024年的框架协议已到期。2025年的框架协议准备签署中。该项目客户着急要货。所以申请4个月账期，没有后返点，请领导支持！</t>
  </si>
  <si>
    <t>821140</t>
  </si>
  <si>
    <t>甘肃省高级人民法院交换设备续保及授权采购PRO20250108100310</t>
  </si>
  <si>
    <t>中电万维信息技术有限责任公司</t>
  </si>
  <si>
    <t>XA2025010052</t>
  </si>
  <si>
    <t>1Y01012501690Y</t>
  </si>
  <si>
    <t>2025-02-10 17:21:47</t>
  </si>
  <si>
    <t>合同清单未填写大类</t>
  </si>
  <si>
    <t>821143</t>
  </si>
  <si>
    <t>玉晶交换机采购PRO20250106100647</t>
  </si>
  <si>
    <t>FZ2025010090</t>
  </si>
  <si>
    <t>1Y01022501240L</t>
  </si>
  <si>
    <t>2025-02-10 10:47:04</t>
  </si>
  <si>
    <t>瑞朋24年框架到期，申请按24年框架账期90天
1Y01022501480L厦门星纵防火墙授权扩容增补，金额41002.5
1Y01022501240L玉晶交换机采购，金额37164
共计78166.5元</t>
  </si>
  <si>
    <t>821147</t>
  </si>
  <si>
    <t>海看网络科技（山东）股份有限公司海看智能媒体大数据中心-2024年数据能力扩容项目</t>
  </si>
  <si>
    <t>JN2025020008</t>
  </si>
  <si>
    <t>1Y01022501300X</t>
  </si>
  <si>
    <t>特殊商务报备 系统账期:150 付款方式:期票 激励0   实际毛利4.5% 标准毛利4.5% 审批通过！</t>
  </si>
  <si>
    <t>2025-02-10 11:10:03</t>
  </si>
  <si>
    <t>特殊需要</t>
  </si>
  <si>
    <t>821150</t>
  </si>
  <si>
    <t>厦门星纵防火墙授权扩容增补PRO20241231100562</t>
  </si>
  <si>
    <t>FZ2025010111</t>
  </si>
  <si>
    <t>1Y01022501480L</t>
  </si>
  <si>
    <t>系统账期:90 激励0 特殊商务报备 付款方式:电汇 实际毛利4.5% 标准毛利4.5%</t>
  </si>
  <si>
    <t>2025-02-10 11:06:19</t>
  </si>
  <si>
    <t>821169</t>
  </si>
  <si>
    <t>仿真分析服务系统（4套）PRO20240802174137516</t>
  </si>
  <si>
    <t>沈阳中通商融科技有限公司</t>
  </si>
  <si>
    <t>SY2025010060</t>
  </si>
  <si>
    <t>1Y01012501690L;1Y01012501690P</t>
  </si>
  <si>
    <t>系统账期:0 特殊商务报备 付款方式:现结 激励1230647.38 实际毛利0.96% 标准毛利3.0% 审批通过！</t>
  </si>
  <si>
    <t>2025-02-11 10:28:22</t>
  </si>
  <si>
    <t>二代中通商融垫款给我司现结，中通与下家合同还未签署，由于客户着急要货，厂商求助中通先签合同给我司付款，中通商融是数字能源分销商也是我司金帆渠道，两个评审我们签一个合同，（1Y01012501690L：2742852.09元，1Y01012501690P：1482370.94元，合同使用返款：158394.38元，返款部分不降点。）申请整单降点2.9。望领导审批感谢~</t>
  </si>
  <si>
    <t>821195</t>
  </si>
  <si>
    <t>珠海芯潮流UPS功率模块扩容PRO20250205160818708</t>
  </si>
  <si>
    <t>广东睿云信息科技有限公司</t>
  </si>
  <si>
    <t>GZ2025020091</t>
  </si>
  <si>
    <t>1Y01012502120T</t>
  </si>
  <si>
    <t>2025-02-10 15:28:20</t>
  </si>
  <si>
    <t>821214</t>
  </si>
  <si>
    <t>疾病预防控制中心预警监测视频会议采购项目——区县视频会议采购</t>
  </si>
  <si>
    <t>山东腾易云信息技术有限公司</t>
  </si>
  <si>
    <t>JN2024120135</t>
  </si>
  <si>
    <t>1Y01012412320N;1Y01042412690Q;1Y01072412240D;1Y01132411880J</t>
  </si>
  <si>
    <t>付款方式:期票 系统账期:60 激励0  实际毛利2.55% 标准毛利4.5% 审批通过！</t>
  </si>
  <si>
    <t>2025-02-11 15:11:32</t>
  </si>
  <si>
    <t>821221</t>
  </si>
  <si>
    <t>孝义传媒大厦工艺系统建设项目</t>
  </si>
  <si>
    <t>卓至飞高智慧科技（江苏）有限公司</t>
  </si>
  <si>
    <t>BJ2024091605</t>
  </si>
  <si>
    <t>1Y01012406880X</t>
  </si>
  <si>
    <t>特殊商务报备 付款方式:期票 系统账期:90 实际毛利4.55% 标准毛利4.55% 审批通过！</t>
  </si>
  <si>
    <t>2025-02-10 16:15:15</t>
  </si>
  <si>
    <t>孝义广电项目已与上半年中标，渠道与总集合同已签署完毕。本次先采购数通部分，剩余存储部分明年采购。</t>
  </si>
  <si>
    <t>821223</t>
  </si>
  <si>
    <t>深圳市口岸管理中心闸口项目PRO20241111100907</t>
  </si>
  <si>
    <t>深圳市科网通科技发展有限公司</t>
  </si>
  <si>
    <t>SZ2025010032</t>
  </si>
  <si>
    <t>1Y01142412180R</t>
  </si>
  <si>
    <r>
      <rPr>
        <sz val="10"/>
        <color theme="1"/>
        <rFont val="微软雅黑"/>
        <charset val="134"/>
      </rPr>
      <t xml:space="preserve"> </t>
    </r>
    <r>
      <rPr>
        <sz val="10"/>
        <color theme="1"/>
        <rFont val="Arial"/>
        <charset val="134"/>
      </rPr>
      <t xml:space="preserve">	</t>
    </r>
    <r>
      <rPr>
        <sz val="10"/>
        <color theme="1"/>
        <rFont val="微软雅黑"/>
        <charset val="134"/>
      </rPr>
      <t xml:space="preserve">系统账期:115 激励0 特殊商务报备 付款方式:电汇 实际毛利4.5% 标准毛利4.5% </t>
    </r>
  </si>
  <si>
    <t>2025-02-12 09:43:19</t>
  </si>
  <si>
    <t>1.渠道科网通为华三核心渠道，24年被列为华为商业市场爆破组重点突破渠道，年度任务目标500万。
2.此项目下级回款节奏为：供货三个月后收取六个月银承，项目回款周期长需渠道垫付资金。
3.该渠道与我司其他部门（华三）合作均以电汇方式回款。
特此申请该项目115天电汇商务，请各位领导支持，感谢~</t>
  </si>
  <si>
    <t>821242</t>
  </si>
  <si>
    <t>SMA-制造-华润雪花啤酒(中国)有限公司防火墙采购</t>
  </si>
  <si>
    <t>BJ2025020378</t>
  </si>
  <si>
    <t>1Y01012502380R</t>
  </si>
  <si>
    <t>付款方式:期票 系统账期:60 特殊商务报备 实际毛利4.49% 标准毛利4.5% 审批通过！</t>
  </si>
  <si>
    <t>2025-02-10 16:56:31</t>
  </si>
  <si>
    <t>821265</t>
  </si>
  <si>
    <t>航空工业集团科技创新大本营智慧园区-A1大楼增补交换机</t>
  </si>
  <si>
    <t>BJ2025020283</t>
  </si>
  <si>
    <t>1Y01012502210P</t>
  </si>
  <si>
    <t>付款方式:期票 系统账期:60 激励0 特殊商务报备 实际毛利4.5% 标准毛利4.5% 审批通过！</t>
  </si>
  <si>
    <t>2025-02-10 18:06:28</t>
  </si>
  <si>
    <t>821279</t>
  </si>
  <si>
    <t>亚美大宁视频会议项目</t>
  </si>
  <si>
    <t>BJ2025020312</t>
  </si>
  <si>
    <t>1Y01022501410B</t>
  </si>
  <si>
    <t>2025-02-11 09:38:44</t>
  </si>
  <si>
    <t>821288</t>
  </si>
  <si>
    <t>中国人民银行吉林省分行存储扩容-虚拟化软件</t>
  </si>
  <si>
    <t>SY2025020028</t>
  </si>
  <si>
    <t>1Y01012502250A</t>
  </si>
  <si>
    <t>特殊商务报备 系统账期:90 付款方式:电汇 实际毛利4.5% 标准毛利4.5% 审批通过！</t>
  </si>
  <si>
    <t>2025-02-12 10:05:26</t>
  </si>
  <si>
    <t>821290</t>
  </si>
  <si>
    <t>中国人民银行吉林省分行虚拟化扩容-硬盘框</t>
  </si>
  <si>
    <t>SY2025020027</t>
  </si>
  <si>
    <t>1Y01012502250C</t>
  </si>
  <si>
    <t>2025-02-12 10:03:52</t>
  </si>
  <si>
    <t>821291</t>
  </si>
  <si>
    <t>通达（厦门）精密橡塑有限公司PRO20241029100498</t>
  </si>
  <si>
    <t>FZ2024110022</t>
  </si>
  <si>
    <t>1Y01022411610G</t>
  </si>
  <si>
    <r>
      <rPr>
        <sz val="10"/>
        <color theme="1"/>
        <rFont val="Arial"/>
        <charset val="134"/>
      </rPr>
      <t xml:space="preserve">	</t>
    </r>
    <r>
      <rPr>
        <sz val="10"/>
        <color theme="1"/>
        <rFont val="微软雅黑"/>
        <charset val="134"/>
      </rPr>
      <t xml:space="preserve">系统账期:110 激励0 特殊商务报备 付款方式:电汇 实际毛利4.5% 标准毛利4.5% </t>
    </r>
  </si>
  <si>
    <t>2025-02-11 10:20:40</t>
  </si>
  <si>
    <t>【福建瑞朋信息科技有限公司】
1.在2024年01月01日至2024年12月31日止(以下称“2024年度”)，华为品牌产品线的目标销售业绩达到人民币1000万以上;
2. 业绩达到1000万以上，订单金额10万以内90天账期，10万以上110天账期。未按期回款，有权要求其支付罚息，罚息以超期金额每月1%计算，罚息以电汇形式缴纳所有销售业绩应为实际提货的业绩，其他非实际提货的情形均不在计算之列，提货截止时间为2025年3月31日前。备注:
1、回款超期情况:罚息按1个月1个点2、压库情况:压库的项目且一定要按发货起算账期的，根据项目实际情况报备审批为准，可免息压库1个月;3、台阶情况: 福建瑞朋基本都是商业小单居多，今年延续1000万的台阶。</t>
  </si>
  <si>
    <t>110</t>
  </si>
  <si>
    <t>821305</t>
  </si>
  <si>
    <t>中银国际证券分支机构网络设备框架采购PRO20240929100278</t>
  </si>
  <si>
    <t>SH2025020268</t>
  </si>
  <si>
    <t>1Y01012502100H</t>
  </si>
  <si>
    <t>系统账期:60   激励0 付款方式:电汇  实际毛利4.5% 标准毛利4.5%</t>
  </si>
  <si>
    <t>2025-02-11 11:46:16</t>
  </si>
  <si>
    <t>821317</t>
  </si>
  <si>
    <t>四川工商职业技术学院网络改造</t>
  </si>
  <si>
    <t>CD2025020057</t>
  </si>
  <si>
    <t>1Y01042412600P</t>
  </si>
  <si>
    <t>系统账期:60 付款方式:电汇 实际毛利4.47% 标准毛利4.47%</t>
  </si>
  <si>
    <t>2025-02-11 14:08:01</t>
  </si>
  <si>
    <t>821328</t>
  </si>
  <si>
    <t>湖北东贝机电集团股份有限公司网络安全项目</t>
  </si>
  <si>
    <t>WH2025020016</t>
  </si>
  <si>
    <t>1Y01012502140B</t>
  </si>
  <si>
    <t>付款方式:现结 系统账期:0 特殊商务报备 激励15017.63 实际毛利1.55% 标准毛利4.5%</t>
  </si>
  <si>
    <t>2025-02-11 14:59:28</t>
  </si>
  <si>
    <t>此单为客户增补项目，项目利润空间小，项目配套设备和辅材多，为保障本项目的顺利推进，同时促进厂商和渠道及客户关系，特此申请现下3个点现结。</t>
  </si>
  <si>
    <t>821333</t>
  </si>
  <si>
    <t>人影中心项目.</t>
  </si>
  <si>
    <t>北京维艾思气象信息科技有限公司</t>
  </si>
  <si>
    <t>BJ2025011801</t>
  </si>
  <si>
    <t>1Y01072411410Y</t>
  </si>
  <si>
    <t>实际毛利：2.63%
账期60天，吐2个点</t>
  </si>
  <si>
    <t>系统集成</t>
  </si>
  <si>
    <t>2025-02-11 00:00:00</t>
  </si>
  <si>
    <t>821341</t>
  </si>
  <si>
    <t>东北林业大学智慧校园基础保障平台升级改造</t>
  </si>
  <si>
    <t>HB2025020005</t>
  </si>
  <si>
    <t>1Y01012501740H</t>
  </si>
  <si>
    <t>付款方式:现结 系统账期:0 激励50000.0 特殊商务报备 实际毛利0.0% 标准毛利3.0% 审批通过！</t>
  </si>
  <si>
    <t>2025-02-11 15:08:29</t>
  </si>
  <si>
    <t>项目利润低，代理商自行垫付，为维护代理商关系，现结订单申请吐3个点，商业市场订单有后返。</t>
  </si>
  <si>
    <t>821346</t>
  </si>
  <si>
    <t>成都棠湖外国语学校网络升级项目一期</t>
  </si>
  <si>
    <t>四川润寰网络科技有限公司</t>
  </si>
  <si>
    <t>CD2025020063</t>
  </si>
  <si>
    <t>1Y01082411230N</t>
  </si>
  <si>
    <t xml:space="preserve"> 付款方式:现结  实际毛利2.55% 标准毛利4.5%</t>
  </si>
  <si>
    <t>2025-02-11 14:08:51</t>
  </si>
  <si>
    <t>821349</t>
  </si>
  <si>
    <t>三德信公司新建厂房网络项日二期增补</t>
  </si>
  <si>
    <t>厦门宝利德信息科技有限公司</t>
  </si>
  <si>
    <t>FZ2025010086</t>
  </si>
  <si>
    <t>1Y01022501550U</t>
  </si>
  <si>
    <r>
      <rPr>
        <sz val="10"/>
        <color theme="1"/>
        <rFont val="Arial"/>
        <charset val="134"/>
      </rPr>
      <t xml:space="preserve">	</t>
    </r>
    <r>
      <rPr>
        <sz val="10"/>
        <color theme="1"/>
        <rFont val="微软雅黑"/>
        <charset val="134"/>
      </rPr>
      <t xml:space="preserve">特殊商务报备 系统账期:90 激励0 付款方式:电汇  实际毛利4.5% 标准毛利4.5% </t>
    </r>
  </si>
  <si>
    <t>2025-02-12 12:50:22</t>
  </si>
  <si>
    <t>该项目是三德信增补的需求，因此不需要额外招投标，协议采购即可，此次需求二代宝利德与三德信合同已签，货我司已提库，今天即可开单发货。宝利德与三德信合同已签，与我司初步60天合同已签，此次变更90天申请特殊商务。</t>
  </si>
  <si>
    <t>821353</t>
  </si>
  <si>
    <t>大连市妇女儿童医疗中心（集团）IT基础设施建设</t>
  </si>
  <si>
    <t>大连明信机电设备有限公司</t>
  </si>
  <si>
    <t>SY2025020017</t>
  </si>
  <si>
    <t>1Y01012502000H</t>
  </si>
  <si>
    <t>付款方式:期票 系统账期:60 实际毛利1.0% 标准毛利1.0% 审批通过！</t>
  </si>
  <si>
    <t>2025-02-11 14:12:06</t>
  </si>
  <si>
    <t>821364</t>
  </si>
  <si>
    <t>海港人寿前海新大楼办公职场网络搭建项目</t>
  </si>
  <si>
    <t>深圳神州新桥科技有限公司</t>
  </si>
  <si>
    <t>SZ2025020122</t>
  </si>
  <si>
    <t>1Y01012502240E</t>
  </si>
  <si>
    <t>特殊商务报备 激励0 系统账期:75 付款方式:电汇 实际毛利4.5% 标准毛利4.5%</t>
  </si>
  <si>
    <t>2025-02-11 15:06:30</t>
  </si>
  <si>
    <t>2.20号需要到客户现场，如果到不了三代会延期给二代付款。
前期是佳杰支持的项目，我司下单</t>
  </si>
  <si>
    <t>不是特殊合同</t>
  </si>
  <si>
    <t>75</t>
  </si>
  <si>
    <t>821372</t>
  </si>
  <si>
    <t>中国地质大学(武汉)南望山校区数据中心机房精密空调扩容及ups配电更新</t>
  </si>
  <si>
    <t>武汉麒梦信息技术有限公司</t>
  </si>
  <si>
    <t>WH2025020002</t>
  </si>
  <si>
    <t>1Y01022501840S</t>
  </si>
  <si>
    <t xml:space="preserve">付款方式:期票 系统账期:115 激励0 特殊商务报备 实际毛利3.0% 标准毛利3.0% </t>
  </si>
  <si>
    <t>2025-02-11 15:17:29</t>
  </si>
  <si>
    <t>本项目已渠道已中标并公示，客户急需机房资源使用，故客户提前建设，客户的国拨资金在本学期末或者下学期初到（6~9月间），同时渠道上半年应收较多，若客户回款晚，渠道可垫资，特此申请115天账期支持。</t>
  </si>
  <si>
    <t>821377</t>
  </si>
  <si>
    <t>农发行全国视频会议项目建设-授权增补</t>
  </si>
  <si>
    <t>BJ2025020410</t>
  </si>
  <si>
    <t>1Y01012502370S</t>
  </si>
  <si>
    <r>
      <rPr>
        <sz val="10"/>
        <color theme="1"/>
        <rFont val="Arial"/>
        <charset val="134"/>
      </rPr>
      <t xml:space="preserve">	</t>
    </r>
    <r>
      <rPr>
        <sz val="10"/>
        <color theme="1"/>
        <rFont val="微软雅黑"/>
        <charset val="134"/>
      </rPr>
      <t xml:space="preserve">系统账期:60 付款方式:电汇 实际毛利4.5% 标准毛利4.5% </t>
    </r>
  </si>
  <si>
    <t>2025-02-11 16:34:19</t>
  </si>
  <si>
    <t>821383</t>
  </si>
  <si>
    <t>继峰常州面套工厂二期</t>
  </si>
  <si>
    <t>SH2025020289</t>
  </si>
  <si>
    <t>1Y01012502340G</t>
  </si>
  <si>
    <t xml:space="preserve">系统账期:60 激励0 付款方式:电汇 实际毛利4.5% 标准毛利4.5% </t>
  </si>
  <si>
    <t>2025-02-11 15:38:05</t>
  </si>
  <si>
    <t>822701</t>
  </si>
  <si>
    <t>厦门大学信创超融合集群及X86超融合集群扩容节点PRO20241218100604</t>
  </si>
  <si>
    <t>FZ2025010003</t>
  </si>
  <si>
    <t>1Y01112412860R</t>
  </si>
  <si>
    <t>系统账期:100 付款方式:电汇 激励0 特殊商务报备 实际毛利3.0% 标准毛利3.0%</t>
  </si>
  <si>
    <t>2025-02-21 15:06:52</t>
  </si>
  <si>
    <t>该项目软件部分是华三，华为低价中标，二代利润较低。二代为厦门商业核心渠道，单子基本是我们在配合，此单找我们要商务支持100天账期，VNA项目，因此申请100天，发货前起算，望领导批准谢谢</t>
  </si>
  <si>
    <t>821407</t>
  </si>
  <si>
    <t>京东2024存储SSD部件框采项目PRO20220518000171-</t>
  </si>
  <si>
    <t>BJ2024092885</t>
  </si>
  <si>
    <t>1Y01022406150K</t>
  </si>
  <si>
    <t>现结 0 4.85%</t>
  </si>
  <si>
    <t>2025-02-12 00:00:00</t>
  </si>
  <si>
    <t>821410</t>
  </si>
  <si>
    <t>华为-托普云农机房项目-FM2000PRO20240621163020371</t>
  </si>
  <si>
    <t>杭州明电电子有限公司</t>
  </si>
  <si>
    <t>HZ2025020010</t>
  </si>
  <si>
    <t>1Y01012502050N</t>
  </si>
  <si>
    <t>付款方式:期票 激励100000.0 特殊商务报备 系统账期:90 实际毛利3.0% 标准毛利3.0%</t>
  </si>
  <si>
    <t>2025-02-12 10:10:45</t>
  </si>
  <si>
    <t>渠道需要我司支持90天账期，后面还有200万的订单要在Q1落单，希望领导支持这个项目90天账期</t>
  </si>
  <si>
    <t>825516</t>
  </si>
  <si>
    <t xml:space="preserve">付款方式:电汇 激励0 系统账期:100 特殊商务报备 实际毛利3.11% 标准毛利3.05% </t>
  </si>
  <si>
    <t>计算（x86）</t>
  </si>
  <si>
    <t>2025-03-11 15:56:10</t>
  </si>
  <si>
    <t>821447</t>
  </si>
  <si>
    <t>生益电子股份有限公司实验室UPS 采购PRO20231121095224929</t>
  </si>
  <si>
    <t>东莞市东仁电子科技有限公司</t>
  </si>
  <si>
    <t>GZ2025020092</t>
  </si>
  <si>
    <t>1Y01012502190N</t>
  </si>
  <si>
    <r>
      <rPr>
        <sz val="10"/>
        <color theme="1"/>
        <rFont val="Arial"/>
        <charset val="134"/>
      </rPr>
      <t xml:space="preserve">	</t>
    </r>
    <r>
      <rPr>
        <sz val="10"/>
        <color theme="1"/>
        <rFont val="微软雅黑"/>
        <charset val="134"/>
      </rPr>
      <t>付款方式:期票 系统账期:120 激励0 特殊商务报备 实际毛利3.0% 标准毛利3.0%</t>
    </r>
  </si>
  <si>
    <t>2025-02-20 15:52:35</t>
  </si>
  <si>
    <t>下游账期需要120天</t>
  </si>
  <si>
    <t>821463</t>
  </si>
  <si>
    <t>舟山某单位库室安防建设项目</t>
  </si>
  <si>
    <t>融智通科技（北京）股份有限公司</t>
  </si>
  <si>
    <t>HZ2025010045</t>
  </si>
  <si>
    <t>1Y01012501430S</t>
  </si>
  <si>
    <t>付款方式:现结 系统账期:0 激励0 实际毛利4.5% 标准毛利4.5%</t>
  </si>
  <si>
    <t>2025-02-12 10:41:23</t>
  </si>
  <si>
    <t>821465</t>
  </si>
  <si>
    <t>卢振坤</t>
  </si>
  <si>
    <t>某数据中心建设项目-存储</t>
  </si>
  <si>
    <t>磐基技术有限公司</t>
  </si>
  <si>
    <t>BJ2023120850</t>
  </si>
  <si>
    <t>1Y04292312110Y</t>
  </si>
  <si>
    <t>付款方式:现结 系统账期:0 激励0  实际毛利2.62% 标准毛利4.56% 审批通过！</t>
  </si>
  <si>
    <t>2025-02-12 11:14:14</t>
  </si>
  <si>
    <t>821468</t>
  </si>
  <si>
    <t>锦州LJJD-XLC建设项目——数通部分（RZT）</t>
  </si>
  <si>
    <t>SY2025020042</t>
  </si>
  <si>
    <t>1Y01032412500S</t>
  </si>
  <si>
    <t>系统账期:150 特殊商务报备 付款方式:银票 实际毛利4.5% 标准毛利4.5% 审批通过！</t>
  </si>
  <si>
    <t>2025-02-12 11:18:05</t>
  </si>
  <si>
    <t>三代给融智通2张7月14日到期的银承，融智通已经收到，签完合同3个工作日内背书给我司，我司收到银承后给华为付款。项目着急要货，货期21日。</t>
  </si>
  <si>
    <t>821475</t>
  </si>
  <si>
    <t>上海商飞制造虚拟化</t>
  </si>
  <si>
    <t>SH2024060448</t>
  </si>
  <si>
    <t>1Y01012502150E</t>
  </si>
  <si>
    <t xml:space="preserve">系统账期:180 付款方式:期票 激励0 特殊商务报备 实际毛利4.5% 标准毛利4.5% </t>
  </si>
  <si>
    <t>2025-02-12 12:24:48</t>
  </si>
  <si>
    <t>此单为商飞2025年虚拟化项目，商软作为总包，原先通路是和久-商软，但是因为商软是商飞旗下的公司，也有采购要求，故此次项目通路加入了思启。整体通路付款节奏到货交付后商飞90天后进行付款，10%等到质保期后付款。考虑到和久在商飞项目上全部下单神码，并且商飞每年都有2000万+的产出，并且此单为sma项目，有后返点和业绩。特此申请180天华为发货日起算的支票账期。望领导给予支持，谢谢！</t>
  </si>
  <si>
    <t>821485</t>
  </si>
  <si>
    <t>丽江JFQ视频会议（数通）</t>
  </si>
  <si>
    <t>CD2025020080</t>
  </si>
  <si>
    <t>1Y01022501610T</t>
  </si>
  <si>
    <t xml:space="preserve">付款方式:现结  吐2个点 实际毛利2.59% 标准毛利4.5% </t>
  </si>
  <si>
    <t>2025-02-12 14:29:15</t>
  </si>
  <si>
    <t>821507</t>
  </si>
  <si>
    <t>NJ2025020061</t>
  </si>
  <si>
    <t>1Y01012502550V</t>
  </si>
  <si>
    <t>2025-02-12 15:42:25</t>
  </si>
  <si>
    <t>821508</t>
  </si>
  <si>
    <t>【厦门金融商业】长城国瑞信创存储PRO20241120100525</t>
  </si>
  <si>
    <t>厦门云莱信息技术有限公司</t>
  </si>
  <si>
    <t>FZ2025020042</t>
  </si>
  <si>
    <t>1Y01052412190L</t>
  </si>
  <si>
    <r>
      <rPr>
        <sz val="10"/>
        <color theme="1"/>
        <rFont val="Arial"/>
        <charset val="134"/>
      </rPr>
      <t xml:space="preserve">	</t>
    </r>
    <r>
      <rPr>
        <sz val="10"/>
        <color theme="1"/>
        <rFont val="微软雅黑"/>
        <charset val="134"/>
      </rPr>
      <t>激励0 特殊商务报备 付款方式:电汇 系统账期:120 实际毛利4.56% 标准毛利4.56%</t>
    </r>
  </si>
  <si>
    <t>2025-02-12 14:43:20</t>
  </si>
  <si>
    <t>商业订单，该项目为增补项目，原先在8月份已经下过单，本次项目单一来源，二代回款4个月以上申请120天账期，不压库。</t>
  </si>
  <si>
    <t>821520</t>
  </si>
  <si>
    <t>汕头市第二中学教育新建PRO20251230100299</t>
  </si>
  <si>
    <t>广州立华信息科技有限公司</t>
  </si>
  <si>
    <t>GZ2025020166</t>
  </si>
  <si>
    <t>1Y01132412930K</t>
  </si>
  <si>
    <r>
      <rPr>
        <sz val="10"/>
        <color theme="1"/>
        <rFont val="Arial"/>
        <charset val="134"/>
      </rPr>
      <t xml:space="preserve">	</t>
    </r>
    <r>
      <rPr>
        <sz val="10"/>
        <color theme="1"/>
        <rFont val="微软雅黑"/>
        <charset val="134"/>
      </rPr>
      <t xml:space="preserve">付款方式:期票 系统账期:120 激励0 特殊商务报备 实际毛利3.0% 标准毛利3.0% </t>
    </r>
  </si>
  <si>
    <t>2025-02-21 15:03:57</t>
  </si>
  <si>
    <t>业主测1月份已经收到货:由立华库存先发货再补库存，2月等待其他设备上架，3月测试初验，4月终验，5月6月回款流程</t>
  </si>
  <si>
    <t>821558</t>
  </si>
  <si>
    <t>青岛光明电力公司园区Xpon网络覆盖工程</t>
  </si>
  <si>
    <t>JN2025020039</t>
  </si>
  <si>
    <t>1Y01012502530V</t>
  </si>
  <si>
    <t>系统账期:60 激励0 付款方式:电汇 实际毛利6.0% 标准毛利6.0% 审批通过！</t>
  </si>
  <si>
    <t>2025-02-12 17:54:10</t>
  </si>
  <si>
    <t>821574</t>
  </si>
  <si>
    <t>联合电服以太网单板测试设备转销售</t>
  </si>
  <si>
    <t>GZ2025020100</t>
  </si>
  <si>
    <t>1Y01022501680K</t>
  </si>
  <si>
    <r>
      <rPr>
        <sz val="10"/>
        <color theme="1"/>
        <rFont val="Arial"/>
        <charset val="134"/>
      </rPr>
      <t xml:space="preserve">	</t>
    </r>
    <r>
      <rPr>
        <sz val="10"/>
        <color theme="1"/>
        <rFont val="微软雅黑"/>
        <charset val="134"/>
      </rPr>
      <t xml:space="preserve">激励0 付款方式:商票 特殊商务报备 系统账期:120 实际毛利3.0% 标准毛利3.0% </t>
    </r>
  </si>
  <si>
    <t>2025-02-13 11:35:15</t>
  </si>
  <si>
    <t>项目已中标，南粤订单全走神码，小订单给予120天账期支持</t>
  </si>
  <si>
    <t>821581</t>
  </si>
  <si>
    <t>武清区国有资产经营投资有限公司IP6改造</t>
  </si>
  <si>
    <t>BJ2025020520</t>
  </si>
  <si>
    <t>1Y01012502580P</t>
  </si>
  <si>
    <t>2025-02-13 11:18:16</t>
  </si>
  <si>
    <t>821587</t>
  </si>
  <si>
    <t>王志锋</t>
  </si>
  <si>
    <t>美的2025零星网络设备采购-佳腾</t>
  </si>
  <si>
    <t>佛山市佳腾网络科技有限公司</t>
  </si>
  <si>
    <t>GZ2025020172</t>
  </si>
  <si>
    <t>1Y01012502430B</t>
  </si>
  <si>
    <r>
      <rPr>
        <sz val="10"/>
        <color theme="1"/>
        <rFont val="Arial"/>
        <charset val="134"/>
      </rPr>
      <t xml:space="preserve">	</t>
    </r>
    <r>
      <rPr>
        <sz val="10"/>
        <color theme="1"/>
        <rFont val="微软雅黑"/>
        <charset val="134"/>
      </rPr>
      <t>付款方式:期票 系统账期:60 激励0 实际毛利4.5% 标准毛利4.5%</t>
    </r>
  </si>
  <si>
    <t>2025-02-13 09:39:54</t>
  </si>
  <si>
    <t>821597</t>
  </si>
  <si>
    <t>安徽省文化馆&amp;非遗馆智能化项目</t>
  </si>
  <si>
    <t>安徽中科信创集成服务有限公司</t>
  </si>
  <si>
    <t>HF2025020005</t>
  </si>
  <si>
    <t>1Y01072406750H</t>
  </si>
  <si>
    <t>特殊商务报备 付款方式:期票 系统账期:90 激励0  实际毛利4.98% 标准毛利4.98% 审批通过！</t>
  </si>
  <si>
    <t>2025-02-13 14:22:14</t>
  </si>
  <si>
    <t>项目24年讯飞已中标，按客户现场实际要求，2月份供货到场安装，不压库，因下游付款为银承，同时中科信创为代表处白名单，特此申请此单90天账期，收取整单支票，确保在账期内回款</t>
  </si>
  <si>
    <t>附件有误</t>
  </si>
  <si>
    <t>821599</t>
  </si>
  <si>
    <t>马超</t>
  </si>
  <si>
    <t>中国人民银行清算总中心贵安及无锡视频会议室建设项目</t>
  </si>
  <si>
    <t>北京恒泰实达科技股份有限公司</t>
  </si>
  <si>
    <t>BJ2025020369</t>
  </si>
  <si>
    <t>1Y01012502100J</t>
  </si>
  <si>
    <t>2025-02-13 14:10:43</t>
  </si>
  <si>
    <t>821607</t>
  </si>
  <si>
    <t>美的2025年园区网络框架-索斐-工业技术事业群</t>
  </si>
  <si>
    <t>广州市索斐电子科技有限公司</t>
  </si>
  <si>
    <t>GZ2025020173</t>
  </si>
  <si>
    <t>1Y01012502500E</t>
  </si>
  <si>
    <t>2025-02-13 10:49:13</t>
  </si>
  <si>
    <t>821622</t>
  </si>
  <si>
    <t>辽宁省JY管理局防火墙特征库续保项目</t>
  </si>
  <si>
    <t>美石科技（辽宁）有限公司</t>
  </si>
  <si>
    <t>SY2025020057</t>
  </si>
  <si>
    <t>1Y01012502510D</t>
  </si>
  <si>
    <t>付款方式:现结 系统账期:0 实际毛利2.59% 标准毛利4.5% 审批通过！</t>
  </si>
  <si>
    <t>2025-02-13 11:45:12</t>
  </si>
  <si>
    <t>821631</t>
  </si>
  <si>
    <t>厦门中盾安信南方基地办公区无线局域网建设项目PRO20241104100202</t>
  </si>
  <si>
    <t>FZ2025020002</t>
  </si>
  <si>
    <t>1Y01022501770X</t>
  </si>
  <si>
    <t>2025-02-13 16:43:10</t>
  </si>
  <si>
    <t>该项目已中标，宝利德与中盾安信合同已签，约定验收合格后60天回款，需向我司申请90天帐期，待今天补充协议签订后即可开单发货，以便尽快到货进行验收，方向准时回款。该代理有一定的垫资能力，与代理已沟通好，若因验收延迟影响回款，代理可自行垫付给我司准时付款。</t>
  </si>
  <si>
    <t>报备截图不完整</t>
  </si>
  <si>
    <t>821646</t>
  </si>
  <si>
    <t>山东潍烟高速铁路传输项目（PON）</t>
  </si>
  <si>
    <t>JN2025020020</t>
  </si>
  <si>
    <t>1Y02502304020P</t>
  </si>
  <si>
    <t>付款方式:现结 系统账期:0 激励0 实际毛利4.12% 标准毛利6.06% 审批通过！</t>
  </si>
  <si>
    <t>2025-02-13 14:16:52</t>
  </si>
  <si>
    <t>821651</t>
  </si>
  <si>
    <t>24年一批物资SPN-板卡补货</t>
  </si>
  <si>
    <t>JN2024120087</t>
  </si>
  <si>
    <t>1Y01052412150K</t>
  </si>
  <si>
    <t>系统账期:60 激励0 付款方式:电汇 实际毛利4.56% 标准毛利4.56% 审批通过！</t>
  </si>
  <si>
    <t>2025-02-13 14:53:23</t>
  </si>
  <si>
    <t>821674</t>
  </si>
  <si>
    <t>游卡网络杭州/上海园区网络及安全新建项目</t>
  </si>
  <si>
    <t>HZ2025020046</t>
  </si>
  <si>
    <t>1Y01032410180E</t>
  </si>
  <si>
    <t xml:space="preserve">特殊商务报备 付款方式:期票 系统账期:90 激励0 实际毛利4.52% 标准毛利4.52% </t>
  </si>
  <si>
    <t>2025-02-13 17:59:14</t>
  </si>
  <si>
    <t>项目商务条件不好，之前报备过商务条件2个月吐3个点，这次项目增补，沟通不吐点，需要在原有基础上增加一个月账期。发货前收回支票。</t>
  </si>
  <si>
    <t>821676</t>
  </si>
  <si>
    <t>周聪</t>
  </si>
  <si>
    <t>国家应急救援基地信息化建设项目PRO20221213000509</t>
  </si>
  <si>
    <t>沈阳伍德伟业科技有限公司</t>
  </si>
  <si>
    <t>HB2023120019</t>
  </si>
  <si>
    <t>1Y01502311000N</t>
  </si>
  <si>
    <t>激励769411.69 付款方式:期票 系统账期:180 特殊商务报备 实际毛利4.9% 标准毛利3.0% 审批通过！</t>
  </si>
  <si>
    <t>2025-02-14 16:56:26</t>
  </si>
  <si>
    <t>应急项目用户侧原计划6-9月完成交付，华为需要今年产出，代理商最早也得明年以后回款。高签两个点，买两个月账期，实际180天账期。</t>
  </si>
  <si>
    <t>821688</t>
  </si>
  <si>
    <t>上海暖叠网络存储采购</t>
  </si>
  <si>
    <t>SH2025020420</t>
  </si>
  <si>
    <t>1Y01012502590J</t>
  </si>
  <si>
    <t>2025-02-14 10:54:16</t>
  </si>
  <si>
    <t>821709</t>
  </si>
  <si>
    <t>人民银行天津分行数据中心网络改造项目</t>
  </si>
  <si>
    <t>BJ2025020467</t>
  </si>
  <si>
    <t>1Y01012502450G</t>
  </si>
  <si>
    <t>激励126865.5 特殊商务报备 系统账期:90 付款方式:电汇 实际毛利4.5% 标准毛利4.5% 审批通过！</t>
  </si>
  <si>
    <t>2025-02-14 17:00:32</t>
  </si>
  <si>
    <t>2月底要货，不压库，代理商已做人保，且回款历史记录良好。数通vna项目，过单点4.5%。使用华为原厂激励126865.5元（原厂激励已委托），剩余金额296019.5申请90天账期</t>
  </si>
  <si>
    <t>821718</t>
  </si>
  <si>
    <t>气象风四网络包</t>
  </si>
  <si>
    <t>北京鸿讯信盟通讯技术有限公司</t>
  </si>
  <si>
    <t>BJ2024122193</t>
  </si>
  <si>
    <t>1Y01112411540T</t>
  </si>
  <si>
    <t>特殊商务报备 付款方式:期票 激励0 系统账期:120  实际毛利4.3% 标准毛利4.3% 审批通过！</t>
  </si>
  <si>
    <t>2025-02-14 10:20:22</t>
  </si>
  <si>
    <t>气象风四B星项目，NA客户，涉密，邀标，12月18投标，已中标，客户可收货，不压库。中软与用户合同预计25年1月底完成签订。二代鸿讯信盟拿到中软需货函后，提前与合神签订合同。中标后提供支票给我们向华为付款。</t>
  </si>
  <si>
    <t>付款方式有误电子合同请上传明细附件清单</t>
  </si>
  <si>
    <t>821723</t>
  </si>
  <si>
    <t>SMA-北京天亿合国际核心弱电交换机采购</t>
  </si>
  <si>
    <t>BJ2025020565</t>
  </si>
  <si>
    <t>1Y01012502530G</t>
  </si>
  <si>
    <t>特殊商务报备 付款方式:期票 系统账期:60 实际毛利4.5% 标准毛利4.5% 审批通过！</t>
  </si>
  <si>
    <t>2025-02-13 17:38:01</t>
  </si>
  <si>
    <t>821724</t>
  </si>
  <si>
    <t>SMA-电讯盈科（北京）有限公司数通增补PRO20250207100591</t>
  </si>
  <si>
    <t>BJ2025020564</t>
  </si>
  <si>
    <t>1Y01012502540X</t>
  </si>
  <si>
    <t>2025-02-13 17:27:56</t>
  </si>
  <si>
    <t>821725</t>
  </si>
  <si>
    <t>河北省农村信用社联合社生产中心机房UPS主机及蓄电池设备采购项目PRO20241203103451624</t>
  </si>
  <si>
    <t>河北科而普信息技术有限公司</t>
  </si>
  <si>
    <t>BJ2025020591</t>
  </si>
  <si>
    <t>1Y01022501480P</t>
  </si>
  <si>
    <t>系统账期:150 激励287500.0 特殊商务报备 付款方式:期票 实际毛利3.0% 标准毛利3.0% 审批通过！</t>
  </si>
  <si>
    <t>2025-02-14 15:26:22</t>
  </si>
  <si>
    <t>已中标，通路合同签署完成后设备进厂，要求不晚于3月1日设备到货。因项目周期长，申请150天支票</t>
  </si>
  <si>
    <t>821749</t>
  </si>
  <si>
    <t>上海交通大学医学院浦东新建校区-全光网络部分</t>
  </si>
  <si>
    <t>北京华通安和科技有限公司</t>
  </si>
  <si>
    <t>SH2024111532</t>
  </si>
  <si>
    <t>1Y01092411710P;1Y01092411760F</t>
  </si>
  <si>
    <t>系统账期:92 特殊商务报备 激励0 付款方式:电汇  实际毛利5.45% 标准毛利5.45%</t>
  </si>
  <si>
    <t>2025-02-14 10:55:21</t>
  </si>
  <si>
    <t>渠道：北京华通安和科技有限公司
项目：【 1Y01092411710P】上海交通大学医学院浦东新建校区-全光网络部分、【1Y01092411760F】上海交通大学医学院浦东新建校区-数通网络部分
产品线：数通、光接入
项目金额：整个项目金额总计26051865.08元，其中光接入17144641.55 元、数通金额：8907223.53元
客户类型：NA
项目通路：华为》神码》北京华通安和科技有限公司》上海交通大学医学院（用户）
项目情况：
【 1Y01092411710P】上海交通大学医学院浦东新建校区-全光网络部分、【1Y01092411760F】上海交通大学医学院浦东新建校区-数通网络部分，产品线是数通和光接入， 整单总价合计2605万元，目前项目已经中标，渠道和用户合同已签订完成，跟我司的合同也已完成签订，此单为配合厂商冲刺，但由于现场工地还未完工，老师于12月20日及1月3日实地去我们库房看过，觉得我们库房比较安全，要求渠道把货放到总代库。另此订单特殊申请了垫资，即使银校通项目银行流程慢他们5月份没能收到学校的款，渠道也保证走垫资流程按期付给我们。对此特殊申请总代支持压库至2月底，渠道愿意在原沟通的总代发货之日起180天账期的基础上提前2个月付款，即25年5月30日之前给我们付款作为压库费用的补偿，即5个月账期费用总成本2.5个点，压库开单费用一个月0.5*2（1月+2月）=1个点，光接入部分过单点为6，数通部分为4.5，整单过单毛利5.5；余利润2个点，综合考虑此单有正向盈利，且赛尔是我们的核心合作伙伴，历史信誉良好，望领导审批支持本次合同签订！谢谢！</t>
  </si>
  <si>
    <t>821795</t>
  </si>
  <si>
    <t>北京枫蓝创想科技工程有限公司项目增补</t>
  </si>
  <si>
    <t>BJ2025020636</t>
  </si>
  <si>
    <t>1Y01012502140N</t>
  </si>
  <si>
    <t>2025-02-14 13:58:37</t>
  </si>
  <si>
    <t>821796</t>
  </si>
  <si>
    <t>黄冈市医疗集团数据中心网络与数据安全设备项目-存储</t>
  </si>
  <si>
    <t>北京神州数码云科信息技术有限公司</t>
  </si>
  <si>
    <t>WH2025020037</t>
  </si>
  <si>
    <t>1Y01012502140G</t>
  </si>
  <si>
    <t>公司间合同，毛利0%，合肥和云科，电汇30天</t>
  </si>
  <si>
    <t>2025-02-14 15:53:40</t>
  </si>
  <si>
    <t>821799</t>
  </si>
  <si>
    <t>国网批次类招标项目省招PRO20241226100503</t>
  </si>
  <si>
    <t>山西中电博瑞电力科技有限公司</t>
  </si>
  <si>
    <t>BJ2025020293</t>
  </si>
  <si>
    <t>1Y01022501480Y</t>
  </si>
  <si>
    <t>2025-02-14 13:45:24</t>
  </si>
  <si>
    <t>821806</t>
  </si>
  <si>
    <t>重庆大学校级智慧校园建设项目-非华为云软件</t>
  </si>
  <si>
    <t>CD2025020012</t>
  </si>
  <si>
    <t>1Y01012502020Q</t>
  </si>
  <si>
    <r>
      <rPr>
        <sz val="10"/>
        <color theme="1"/>
        <rFont val="Arial"/>
        <charset val="134"/>
      </rPr>
      <t xml:space="preserve">	</t>
    </r>
    <r>
      <rPr>
        <sz val="10"/>
        <color theme="1"/>
        <rFont val="微软雅黑"/>
        <charset val="134"/>
      </rPr>
      <t xml:space="preserve">系统账期:180  特殊商务报备 付款方式:电汇 实际毛利5.42% 标准毛利4.0% </t>
    </r>
  </si>
  <si>
    <t>2025-02-14 14:20:13</t>
  </si>
  <si>
    <t>账期180天，高签1.5</t>
  </si>
  <si>
    <t>821808</t>
  </si>
  <si>
    <t>重庆大学校级智慧校园建设项目-华为云软件</t>
  </si>
  <si>
    <t>CD2025020014</t>
  </si>
  <si>
    <t>1Y01012502020R</t>
  </si>
  <si>
    <t>系统账期:180 付款方式:电汇  特殊商务报备 实际毛利4.43% 标准毛利3.0%</t>
  </si>
  <si>
    <t>2025-02-18 10:30:15</t>
  </si>
  <si>
    <t>账期180天，高签1.5.电汇</t>
  </si>
  <si>
    <t>821811</t>
  </si>
  <si>
    <t>首师范附中科学城校区网管扩容</t>
  </si>
  <si>
    <t>BJ2025020643</t>
  </si>
  <si>
    <t>1Y01012502780J</t>
  </si>
  <si>
    <t>2025-02-14 13:50:02</t>
  </si>
  <si>
    <t>821825</t>
  </si>
  <si>
    <t>吴浩伟</t>
  </si>
  <si>
    <t>国家管网集团安全作业管理平台推广项目增补</t>
  </si>
  <si>
    <t>BJ2025020650</t>
  </si>
  <si>
    <t>1Y01022501540C</t>
  </si>
  <si>
    <t>付款方式:期票 系统账期:60 激励50000.0 实际毛利4.5% 标准毛利4.5% 审批通过！</t>
  </si>
  <si>
    <t>2025-02-14 16:09:59</t>
  </si>
  <si>
    <t>821833</t>
  </si>
  <si>
    <t>正宁电厂sis系统改造硬件采购项目</t>
  </si>
  <si>
    <t>陕西智恒易联科技有限公司</t>
  </si>
  <si>
    <t>XA2025020020</t>
  </si>
  <si>
    <t>1Y01012502340K</t>
  </si>
  <si>
    <t>付款方式:期票 激励74657.0 系统账期:5%0，95%60 实际毛利4.5% 标准毛利4.5% 审批通过！</t>
  </si>
  <si>
    <t>2025-02-18 10:57:51</t>
  </si>
  <si>
    <t>合同账期有误</t>
  </si>
  <si>
    <t>821834</t>
  </si>
  <si>
    <t>浙江工贸职业技术学院二期扩建项目</t>
  </si>
  <si>
    <t>浙江信云益联科技有限公司</t>
  </si>
  <si>
    <t>HZ2024110252</t>
  </si>
  <si>
    <t>1Y01112411270V</t>
  </si>
  <si>
    <t xml:space="preserve">付款方式:现结 系统账期:0 激励0   实际毛利2.62% 标准毛利4.53% </t>
  </si>
  <si>
    <t>2025-02-14 15:55:26</t>
  </si>
  <si>
    <t>821836</t>
  </si>
  <si>
    <t>2024年移动政务云-数通</t>
  </si>
  <si>
    <t>福建中奥嘉信息有限公司</t>
  </si>
  <si>
    <t>FZ2024110123</t>
  </si>
  <si>
    <t>1Y01062411080H</t>
  </si>
  <si>
    <t>激励275109.87 系统账期:90 特殊商务报备 付款方式:期票 实际毛利2.55% 标准毛利4.5%</t>
  </si>
  <si>
    <t>2025-02-14 17:24:00</t>
  </si>
  <si>
    <t>该项目每年信息中心钧会采购云服务，原先由腾讯提供，在今年下半年腾讯退出。信息中心委托移动新建一朵政务云，需在12月份设备进场。目前移动以发给华为备货申请，给出备货盖章文件。二代拉恒锋垫资，整理利润低，回款在3个月以上，数通存储部分要求3个月账期吐2个点，因此数通跟存储部分申请3个月账期吐2个点，望领导批准谢谢</t>
  </si>
  <si>
    <t>821851</t>
  </si>
  <si>
    <t>SMA-广东保通经贸发展有限公司传输项目PRO20250210100446</t>
  </si>
  <si>
    <t>北京隆昌全捷科技有限公司</t>
  </si>
  <si>
    <t>BJ2025020660</t>
  </si>
  <si>
    <t>1Y01012502770U</t>
  </si>
  <si>
    <t>付款方式:现结 系统账期:0 实际毛利0.94% 标准毛利3.0% 审批通过！</t>
  </si>
  <si>
    <t>2025-02-14 17:14:32</t>
  </si>
  <si>
    <t>821853</t>
  </si>
  <si>
    <t>湖南城市学院25号宿舍楼网络建设PRO20250114100259</t>
  </si>
  <si>
    <t>湖南大赢家网络科技有限公司</t>
  </si>
  <si>
    <t>CS2025020012</t>
  </si>
  <si>
    <t>1Y01012502710H</t>
  </si>
  <si>
    <t>付款方式:现结 系统账期:0 激励0 实际毛利6.0% 标准毛利6.0% 审批通过！</t>
  </si>
  <si>
    <t>2025-02-14 16:14:29</t>
  </si>
  <si>
    <t>821860</t>
  </si>
  <si>
    <t>长安银行波分设备采购</t>
  </si>
  <si>
    <t>西安赢合创新电子科技发展有限公司</t>
  </si>
  <si>
    <t>XA2025020012</t>
  </si>
  <si>
    <t>1Y01012502080B</t>
  </si>
  <si>
    <t>激励21725.0 付款方式:现结 系统账期:0 实际毛利1.01% 标准毛利3.0% 审批通过！</t>
  </si>
  <si>
    <t>2025-02-21 11:07:25</t>
  </si>
  <si>
    <t>821870</t>
  </si>
  <si>
    <t>三诺生物ipoc产业园区项目授权扩容</t>
  </si>
  <si>
    <t>CS2025020008</t>
  </si>
  <si>
    <t>1Y01012502650B</t>
  </si>
  <si>
    <t>系统账期:115 激励0 特殊商务报备 付款方式:电汇 实际毛利4.5% 标准毛利4.5% 审批通过！</t>
  </si>
  <si>
    <t>2025-02-14 17:37:38</t>
  </si>
  <si>
    <t>821889</t>
  </si>
  <si>
    <t>省法院基础设施租赁和网络安全运营（2024）项目包PRO20241127100193</t>
  </si>
  <si>
    <t>广州宏讯信息科技有限公司</t>
  </si>
  <si>
    <t>GZ2025020202</t>
  </si>
  <si>
    <t>1Y01022412050B</t>
  </si>
  <si>
    <r>
      <rPr>
        <sz val="10"/>
        <color theme="1"/>
        <rFont val="Arial"/>
        <charset val="134"/>
      </rPr>
      <t xml:space="preserve">	</t>
    </r>
    <r>
      <rPr>
        <sz val="10"/>
        <color theme="1"/>
        <rFont val="微软雅黑"/>
        <charset val="134"/>
      </rPr>
      <t>付款方式:现结 系统账期:0 激励0 实际毛利4.5% 标准毛利4.5%</t>
    </r>
  </si>
  <si>
    <t>2025-02-17 09:56:29</t>
  </si>
  <si>
    <t>821890</t>
  </si>
  <si>
    <t>上海申通地铁智慧维保项目-IaaS-HCS软件&amp;硬件</t>
  </si>
  <si>
    <t>SH2024111271</t>
  </si>
  <si>
    <t>1Y01052411780L</t>
  </si>
  <si>
    <t xml:space="preserve">系统账期:180 激励0 特殊商务报备 付款方式:银票 实际毛利3.0% 标准毛利3.0% </t>
  </si>
  <si>
    <t>2025-02-17 14:06:04</t>
  </si>
  <si>
    <t xml:space="preserve">此项目为上海地铁维保云平台建设项目，此部分是云软件部分，项目已中标，项目通路为华为-合神-嘉环金诺-华海智慧-申通。整体华海智慧作为总包进行建设，嘉环金诺作为垫资方来进行供货。嘉环金诺为嘉环上市抬头持股51%的公司，另外49%为嘉环的高层公司的持股，公司较为有垫资实力。
此项目分段回款，我们和嘉环以合同签订起60天后开一张180天的银行承兑来支付货款。主要嘉环付款需要提前一个月来申请，所以有一个60天的缓冲时间。承兑收取后，我们自行贴息。
基于和嘉环合作的历史，还请领导支持！
</t>
  </si>
  <si>
    <t>821907</t>
  </si>
  <si>
    <t>国网湖北电力鄂州供电局5G配网试点项目</t>
  </si>
  <si>
    <t>WH2025020040</t>
  </si>
  <si>
    <t>1Y01012502800D</t>
  </si>
  <si>
    <t>2025-02-17 10:44:11</t>
  </si>
  <si>
    <t>821909</t>
  </si>
  <si>
    <t>厦门超羽网络数据中心交换机采购增补</t>
  </si>
  <si>
    <t>厦门博易电子科技有限公司</t>
  </si>
  <si>
    <t>FZ2025020054</t>
  </si>
  <si>
    <t>1Y01012502520C</t>
  </si>
  <si>
    <t>系统账期:0 特殊商务报备 付款方式:现结 激励0 实际毛利-1.06% 标准毛利4.5% 审批通过！</t>
  </si>
  <si>
    <t>2025-02-17 15:16:14</t>
  </si>
  <si>
    <t>【博易】【汉王智远】【2025年项目特殊商务统一报备】【商业市场客户】【年采购1500万】【申请吐5.5个点，预付款10%剩余发货前付款】
领导们好：
二代博易/汉王智远为同个公司老板，二代去年自主单子基本下给我们，金额1200万。今年与我们沟通，谈延续去年商务，规模在1500万，要求商务吐5.5个点，预付百分10，剩余发货前付款，不压库。该项目不需要售前投入，为争取更多份额恳请领导批准谢谢。</t>
  </si>
  <si>
    <t>821914</t>
  </si>
  <si>
    <t>中航工业视频会议增补-18</t>
  </si>
  <si>
    <t>BJ2025020708</t>
  </si>
  <si>
    <t>1Y01012502500D</t>
  </si>
  <si>
    <t>2025-02-17 11:02:27</t>
  </si>
  <si>
    <t>821916</t>
  </si>
  <si>
    <t>新疆银行分支行网络设备询价采购项目-伊犁</t>
  </si>
  <si>
    <t>XA2025020050</t>
  </si>
  <si>
    <t>1Y01012502350V</t>
  </si>
  <si>
    <t>付款方式:现结 系统账期:0 激励0 实际毛利4.5% 标准毛利4.5% 审批通过！</t>
  </si>
  <si>
    <t>2025-02-17 14:10:18</t>
  </si>
  <si>
    <t>821920</t>
  </si>
  <si>
    <t>中国航发哈尔滨轴承有限公司供配电机房项目补PRO20250214164815433</t>
  </si>
  <si>
    <t>HB2025020009</t>
  </si>
  <si>
    <t>1Y01012502830U</t>
  </si>
  <si>
    <t>付款方式:现结 系统账期:0 实际毛利0.71% 标准毛利3.0% 审批通过！</t>
  </si>
  <si>
    <t>2025-02-17 11:16:36</t>
  </si>
  <si>
    <t>821930</t>
  </si>
  <si>
    <t>兴业银行2025年网络资源池设备采购2025-1月168@88 2</t>
  </si>
  <si>
    <t>FZ2025020008</t>
  </si>
  <si>
    <t>1Y01022501830K</t>
  </si>
  <si>
    <t>2025-02-17 15:09:01</t>
  </si>
  <si>
    <t xml:space="preserve">兴业框架网络采购，客户PO已发，二代三代与客户合同同步签约中，最迟下个月会签完，要货急，月底前要到货，回款周期预计在4个月，申请发货起算120天电汇，请领导审批，谢谢。
</t>
  </si>
  <si>
    <t>821937</t>
  </si>
  <si>
    <t>【商业】新疆国开行新建机房设备采购项目-网络</t>
  </si>
  <si>
    <t>新疆中海聚仁信息科技有限公司</t>
  </si>
  <si>
    <t>XA2024120073</t>
  </si>
  <si>
    <t>1Y01012412210Q</t>
  </si>
  <si>
    <t>付款方式:期票 系统账期:60 激励0  实际毛利4.55% 标准毛利4.55% 审批通过！</t>
  </si>
  <si>
    <t>2025-02-18 09:38:13</t>
  </si>
  <si>
    <t>821939</t>
  </si>
  <si>
    <t>江西省政府办公厅SM网络建设项目</t>
  </si>
  <si>
    <t>科为信息技术有限公司</t>
  </si>
  <si>
    <t>WH2025020035</t>
  </si>
  <si>
    <t>1Y03302311030H</t>
  </si>
  <si>
    <t>系统账期:0 激励0 付款方式:现结 实际毛利4.61% 标准毛利4.57%</t>
  </si>
  <si>
    <t>2025-02-17 14:28:23</t>
  </si>
  <si>
    <t>付款方式:填现结</t>
  </si>
  <si>
    <t>821940</t>
  </si>
  <si>
    <t>合金公司220KV八一变电站修复工程</t>
  </si>
  <si>
    <t>GZ2025020178</t>
  </si>
  <si>
    <t>1Y01012502660J</t>
  </si>
  <si>
    <t>付款方式:现结 系统账期:0 激励160380.0 实际毛利1.15% 标准毛利3.13% 审批通过！</t>
  </si>
  <si>
    <t>2025-02-18 10:57:30</t>
  </si>
  <si>
    <t>821944</t>
  </si>
  <si>
    <t>西南交通大学2024年网络改造项目--国拨资金(增补)</t>
  </si>
  <si>
    <t>CD2025020102</t>
  </si>
  <si>
    <t>1Y01022411860H</t>
  </si>
  <si>
    <t>系统账期:60  付款方式:电汇  实际毛利4.56% 标准毛利4.56%</t>
  </si>
  <si>
    <t>2025-02-17 13:58:38</t>
  </si>
  <si>
    <t>821945</t>
  </si>
  <si>
    <t>F5G光接入网实训室-增补</t>
  </si>
  <si>
    <t>CD2025020101</t>
  </si>
  <si>
    <t>1Y01062412420E</t>
  </si>
  <si>
    <r>
      <rPr>
        <sz val="10"/>
        <color theme="1"/>
        <rFont val="Arial"/>
        <charset val="134"/>
      </rPr>
      <t xml:space="preserve">	</t>
    </r>
    <r>
      <rPr>
        <sz val="10"/>
        <color theme="1"/>
        <rFont val="微软雅黑"/>
        <charset val="134"/>
      </rPr>
      <t>系统账期:60   付款方式:电汇  实际毛利4.46% 标准毛利4.46%</t>
    </r>
  </si>
  <si>
    <t>2025-02-17 14:01:22</t>
  </si>
  <si>
    <t>821951</t>
  </si>
  <si>
    <t>长城华西银行基础设备采购项目PRO20221229000246</t>
  </si>
  <si>
    <t>四川信一创科技有限公司</t>
  </si>
  <si>
    <t>CD2024120024</t>
  </si>
  <si>
    <t>1Y01142411650N</t>
  </si>
  <si>
    <r>
      <rPr>
        <sz val="10"/>
        <color theme="1"/>
        <rFont val="Arial"/>
        <charset val="134"/>
      </rPr>
      <t xml:space="preserve">	</t>
    </r>
    <r>
      <rPr>
        <sz val="10"/>
        <color theme="1"/>
        <rFont val="微软雅黑"/>
        <charset val="134"/>
      </rPr>
      <t>系统账期:90   特殊商务报备 付款方式:电汇   实际毛利4.5% 标准毛利4.5%</t>
    </r>
  </si>
  <si>
    <t>2025-02-17 14:03:11</t>
  </si>
  <si>
    <t>因二代回款周期长，申请90天账期，内部报备通过，不上SDT会议，签订变更协议。</t>
  </si>
  <si>
    <t>821953</t>
  </si>
  <si>
    <t>西藏JC新建项目-林芝机场</t>
  </si>
  <si>
    <t>重庆一熠实业有限公司</t>
  </si>
  <si>
    <t>CD2025020107</t>
  </si>
  <si>
    <t>1Y01012502780R</t>
  </si>
  <si>
    <t>系统账期:20%0,80%60   付款方式:电汇 实际毛利3.17% 标准毛利3.17%</t>
  </si>
  <si>
    <t>数通及网络安全,光传送</t>
  </si>
  <si>
    <t>2025-02-17 14:12:04</t>
  </si>
  <si>
    <t>20%0,80%60</t>
  </si>
  <si>
    <t>821958</t>
  </si>
  <si>
    <t>长城华西银行基础设备采购项目（网络）</t>
  </si>
  <si>
    <t>CD2024120189</t>
  </si>
  <si>
    <t>1Y01042412560Z</t>
  </si>
  <si>
    <t>2025-02-17 14:07:13</t>
  </si>
  <si>
    <t>二代付款周期长，申请90天账期，不上SDT会议，签订变更协议，内部报备通过</t>
  </si>
  <si>
    <t>821970</t>
  </si>
  <si>
    <t>兴业银行2025年网络资源池设备采购2025-1月</t>
  </si>
  <si>
    <t>FZ2025020010</t>
  </si>
  <si>
    <t>1Y01022501830D</t>
  </si>
  <si>
    <t>系统账期:120 付款方式:电汇 激励0 特殊商务报备  实际毛利4.5% 标准毛利4.5% 审批通过！</t>
  </si>
  <si>
    <t>2025-02-17 15:12:34</t>
  </si>
  <si>
    <t>821974</t>
  </si>
  <si>
    <t>国家电网有限公司2024年第七十二批采购（输变电项目第五次变电设备（含电缆）招标采购）--板卡扩容</t>
  </si>
  <si>
    <t>JN2025020059</t>
  </si>
  <si>
    <t>1Y01012502300T</t>
  </si>
  <si>
    <t>付款方式:电汇 系统账期:60 激励0 实际毛利3.0% 标准毛利3.0% 审批通过！</t>
  </si>
  <si>
    <t>2025-02-17 15:06:43</t>
  </si>
  <si>
    <t>821977</t>
  </si>
  <si>
    <t>兴业银行2025年网络资源池设备采购2025-1月168@88</t>
  </si>
  <si>
    <t>FZ2025020009</t>
  </si>
  <si>
    <t>1Y01022501830H</t>
  </si>
  <si>
    <t>2025-02-17 15:14:46</t>
  </si>
  <si>
    <t>821984</t>
  </si>
  <si>
    <t>中心医院基于DeepSeek算力部署服务器采购第一批次采购</t>
  </si>
  <si>
    <t>深圳市星华时代科技有限公司</t>
  </si>
  <si>
    <t>SZ2025020215</t>
  </si>
  <si>
    <t>1Y01012502840S</t>
  </si>
  <si>
    <t>付款方式:期票 系统账期:120 激励0 特殊商务报备 实际毛利3.16% 标准毛利3.16% 审批通过！</t>
  </si>
  <si>
    <t>数通及网络安全,计算（taishan/atlas）</t>
  </si>
  <si>
    <t>2025-02-17 15:22:32</t>
  </si>
  <si>
    <t>1.Deepseek概念首单，后续还有一个医院需求采购，我司无前期投入。
2.原框架（24年，已过期）计算产品线的项目只算框架台阶业绩，无后返，账期120天。
3.项目不公开招标，会在政府采购网公示（本周），合同暂未签订，真实性材料仅见客户经理与院方沟通记录（要货）。
要货着急，本周内需要供货。</t>
  </si>
  <si>
    <t>821385</t>
  </si>
  <si>
    <t>国通星驿数通机房扩容</t>
  </si>
  <si>
    <t>福建信驰信息科技有限公司</t>
  </si>
  <si>
    <t>FZ2025020023</t>
  </si>
  <si>
    <t>1Y01012502180Z</t>
  </si>
  <si>
    <r>
      <rPr>
        <sz val="10"/>
        <color theme="1"/>
        <rFont val="Arial"/>
        <charset val="134"/>
      </rPr>
      <t xml:space="preserve">	</t>
    </r>
    <r>
      <rPr>
        <sz val="10"/>
        <color theme="1"/>
        <rFont val="微软雅黑"/>
        <charset val="134"/>
      </rPr>
      <t>付款方式:现结 系统账期:0 激励0 特殊商务报备 实际毛利1.54% 标准毛利4.5%</t>
    </r>
  </si>
  <si>
    <t>2025-02-11 15:53:28</t>
  </si>
  <si>
    <t>二代福建信驰（去年合作量62万也是国通星驿项目，商务是现款下3个点，原因此项目订单是询价标二代毛利极低，且要自己垫款至少5个月），这次因为客户的需求采购量较大，二代无法一次性全额垫款，申请下单向厂商付款前先付60万，货到我司库房发货前再付预计60万，然后我司发第一批货120万给客户，余下的货，二代承诺在第一批发货后最迟30天内付完剩下的款（期间如果有钱了就会尽快给打款提最后一批货），然后我司发最后一批货。这个项目是询价标，二代利润很低，然后客户回款还要至少5个月，他们都要自己银行融资来周转垫付给我们。这次因为采购金额比较大没法一次性付清，故希望我们特殊按以上方案支持下，商务还是下3个点。</t>
  </si>
  <si>
    <t>822006</t>
  </si>
  <si>
    <t>北京乐金系统交换机采购</t>
  </si>
  <si>
    <t>北京网安捷通科技发展有限公司</t>
  </si>
  <si>
    <t>BJ2025020720</t>
  </si>
  <si>
    <t>1Y01012502880E</t>
  </si>
  <si>
    <t>付款方式:期票 系统账期:60 实际毛利4.4% 标准毛利4.5% 审批通过！</t>
  </si>
  <si>
    <t>2025-02-17 16:03:46</t>
  </si>
  <si>
    <t>822040</t>
  </si>
  <si>
    <t>邸适办公网升级项目</t>
  </si>
  <si>
    <t>上海奇力浦信息技术有限公司</t>
  </si>
  <si>
    <t>SH2025020560</t>
  </si>
  <si>
    <t>1Y01012502770D</t>
  </si>
  <si>
    <t>系统账期:60 付款方式:电汇 激励0   实际毛利4.5% 标准毛利4.5%</t>
  </si>
  <si>
    <t>2025-02-18 10:17:42</t>
  </si>
  <si>
    <t>合同类型选择错误</t>
  </si>
  <si>
    <t>822042</t>
  </si>
  <si>
    <t>爱玛工厂网络新建项目PRO20240416100570</t>
  </si>
  <si>
    <t>BJ2025020795</t>
  </si>
  <si>
    <t>1Y01012502860L</t>
  </si>
  <si>
    <t>付款方式:期票 系统账期:60 特殊商务报备 实际毛利1.55% 标准毛利4.5% 审批通过！</t>
  </si>
  <si>
    <t>2025-02-18 12:49:42</t>
  </si>
  <si>
    <t>领导好，此项目已经中标，是此前爱玛项目增补，着急要货不压库，自提。爱玛集团的项目为统一框架商务，项目框架金额总计600万元，加上此单合计下单了305万元，剩余下单金额约为270万元。此项目前期属于与华三PK价格，渠道没有利润还需要承担交付，因此代表处决策希望神码吐点支持一下，因此申请2个月账期吐3%，烦请领导酌情审批，感谢~</t>
  </si>
  <si>
    <t>822043</t>
  </si>
  <si>
    <t>杭州市华数传媒光模块采购需求</t>
  </si>
  <si>
    <t>HZ2025020049</t>
  </si>
  <si>
    <t>1Y01012502090K</t>
  </si>
  <si>
    <t>系统账期:60 付款方式:电汇 激励0 实际毛利4.5% 标准毛利4.5%</t>
  </si>
  <si>
    <t>2025-02-17 18:27:56</t>
  </si>
  <si>
    <t>1、合同大写金额有误
2、缺少服务物料明细附件</t>
  </si>
  <si>
    <t>822061</t>
  </si>
  <si>
    <t>重庆大学校级智慧校园建设项目-华为云服务</t>
  </si>
  <si>
    <t>CD2025020013</t>
  </si>
  <si>
    <t>1Y010225020038</t>
  </si>
  <si>
    <r>
      <rPr>
        <sz val="10"/>
        <color theme="1"/>
        <rFont val="Arial"/>
        <charset val="134"/>
      </rPr>
      <t xml:space="preserve">	</t>
    </r>
    <r>
      <rPr>
        <sz val="10"/>
        <color theme="1"/>
        <rFont val="微软雅黑"/>
        <charset val="134"/>
      </rPr>
      <t>系统账期:180 付款方式:电汇 激励0 特殊商务报备 实际毛利4.43% 标准毛利3.0%</t>
    </r>
  </si>
  <si>
    <t>2025-02-18 14:58:19</t>
  </si>
  <si>
    <t>电汇，账期180天，高签1.5</t>
  </si>
  <si>
    <t>高签特殊商务吐点写正</t>
  </si>
  <si>
    <t>822118</t>
  </si>
  <si>
    <t>海油发展-信息技术品类部-光传输设备等采购-20250103PRO20241206100733</t>
  </si>
  <si>
    <t>广东光语新技术有限公司</t>
  </si>
  <si>
    <t>GZ2025020261</t>
  </si>
  <si>
    <t>1Y01012502930H</t>
  </si>
  <si>
    <r>
      <rPr>
        <sz val="10"/>
        <color theme="1"/>
        <rFont val="Arial"/>
        <charset val="134"/>
      </rPr>
      <t xml:space="preserve">	</t>
    </r>
    <r>
      <rPr>
        <sz val="10"/>
        <color theme="1"/>
        <rFont val="微软雅黑"/>
        <charset val="134"/>
      </rPr>
      <t xml:space="preserve">付款方式:电汇 系统账期:7 激励0 实际毛利0.95% 标准毛利1.0% </t>
    </r>
  </si>
  <si>
    <t>2025-02-18 14:09:31</t>
  </si>
  <si>
    <t>822135</t>
  </si>
  <si>
    <t>【商业】麦田乌镇机房改造（20250122）PRO20240925100611</t>
  </si>
  <si>
    <t>上海沪威网络系统有限公司</t>
  </si>
  <si>
    <t>SH2025020030</t>
  </si>
  <si>
    <t>1Y01022501590Z;1Y01022501510Q</t>
  </si>
  <si>
    <t>付款方式:现结 系统账期:0 特殊商务报备 激励0 实际毛利-2.15% 标准毛利4.5%</t>
  </si>
  <si>
    <t>2025-02-18 14:11:51</t>
  </si>
  <si>
    <t>现款吐6.65%</t>
  </si>
  <si>
    <t>827262</t>
  </si>
  <si>
    <t xml:space="preserve">系统账期:0 付款方式:现结 特殊商务报备 激励0  实际毛利1.41% 标准毛利4.37% </t>
  </si>
  <si>
    <t>2025-03-20 15:01:32</t>
  </si>
  <si>
    <t>金额有误</t>
  </si>
  <si>
    <t>822151</t>
  </si>
  <si>
    <t>北京东方通网信科技有限公司网卡采购</t>
  </si>
  <si>
    <t>北京鼎信泰德科技有限公司</t>
  </si>
  <si>
    <t>BJ2025020779</t>
  </si>
  <si>
    <t>1Y01012502890L</t>
  </si>
  <si>
    <t>付款方式:期票 系统账期:60 实际毛利3.0% 标准毛利3.0% 审批通过！</t>
  </si>
  <si>
    <t>2025-02-18 14:27:20</t>
  </si>
  <si>
    <t>822156</t>
  </si>
  <si>
    <t>KDDI无线项目</t>
  </si>
  <si>
    <t>北京同诚环宇科技有限公司</t>
  </si>
  <si>
    <t>BJ2025020793</t>
  </si>
  <si>
    <t>1Y01022502000Q</t>
  </si>
  <si>
    <t>2025-02-18 14:40:05</t>
  </si>
  <si>
    <t>822159</t>
  </si>
  <si>
    <t>安徽亿帆制药信息化二期项目授权增加</t>
  </si>
  <si>
    <t>安徽锐恋信息科技有限公司</t>
  </si>
  <si>
    <t>HF2025020007</t>
  </si>
  <si>
    <t>1Y01022502060J</t>
  </si>
  <si>
    <t>2025-02-18 16:04:14</t>
  </si>
  <si>
    <t>最终用户有误</t>
  </si>
  <si>
    <t>822205</t>
  </si>
  <si>
    <t>海通证券股份有限公司2025年广域网对接互联项目--防火墙</t>
  </si>
  <si>
    <t>SH2025020629</t>
  </si>
  <si>
    <t>1Y01022502000D</t>
  </si>
  <si>
    <t xml:space="preserve">系统账期:60 激励0 付款方式:电汇  实际毛利4.5% 标准毛利4.5% </t>
  </si>
  <si>
    <t>2025-02-18 16:37:40</t>
  </si>
  <si>
    <t>822264</t>
  </si>
  <si>
    <t>广东石油路由器零散采购-license增补</t>
  </si>
  <si>
    <t>广东粤泓睿科技有限公司</t>
  </si>
  <si>
    <t>GZ2025020288</t>
  </si>
  <si>
    <t>1Y01022501730A</t>
  </si>
  <si>
    <t>2025-02-19 10:48:10</t>
  </si>
  <si>
    <t>822267</t>
  </si>
  <si>
    <t>中关村实验室智慧屏三期</t>
  </si>
  <si>
    <t>BJ2024122917</t>
  </si>
  <si>
    <t>1Y01102412880D</t>
  </si>
  <si>
    <t>系统账期:30 付款方式:电汇 实际毛利2.94% 标准毛利3.92% 审批通过！</t>
  </si>
  <si>
    <t>2025-02-19 10:44:16</t>
  </si>
  <si>
    <t>30天吐1个点</t>
  </si>
  <si>
    <t>822278</t>
  </si>
  <si>
    <t>添可园区网络增补</t>
  </si>
  <si>
    <t>NJ2025020113</t>
  </si>
  <si>
    <t>1Y01022502000G</t>
  </si>
  <si>
    <t>2025-02-19 11:48:09</t>
  </si>
  <si>
    <t>822282</t>
  </si>
  <si>
    <t>添可园区网络项目</t>
  </si>
  <si>
    <t>NJ2025020114</t>
  </si>
  <si>
    <t>1Y01132411660G</t>
  </si>
  <si>
    <t>付款方式:期票 系统账期:60 激励0 实际毛利4.49% 标准毛利4.49% 审批通过！</t>
  </si>
  <si>
    <t>2025-02-19 11:51:23</t>
  </si>
  <si>
    <t>822297</t>
  </si>
  <si>
    <t>开封洁源新能源有限公司-续保标准+服务</t>
  </si>
  <si>
    <t>郑州百城会电子科技有限公司</t>
  </si>
  <si>
    <t>ZZ2025020015</t>
  </si>
  <si>
    <t>1Y015325020039</t>
  </si>
  <si>
    <t>付款方式:现结 系统账期:0 激励0 实际毛利3.0% 标准毛利3.0% 审批通过！</t>
  </si>
  <si>
    <t>2025-02-19 14:02:57</t>
  </si>
  <si>
    <t>822328</t>
  </si>
  <si>
    <t>吴庆福</t>
  </si>
  <si>
    <t>益阳市公安局南县乡村雪亮项目2</t>
  </si>
  <si>
    <t>北京华易世纪信息系统有限公司</t>
  </si>
  <si>
    <t>CS2025020017</t>
  </si>
  <si>
    <t>1Y04102111000Q</t>
  </si>
  <si>
    <t>激励0 系统账期:0  付款方式:现结  实际毛利-285.62% 标准毛利4.0% 审批通过！
历史遗留订单</t>
  </si>
  <si>
    <t>2025-02-19 16:54:45</t>
  </si>
  <si>
    <t>邮件审批人不全
驳回请上传特殊商务截图</t>
  </si>
  <si>
    <t>阳光消化</t>
  </si>
  <si>
    <t>822339</t>
  </si>
  <si>
    <t>北京市委JYJ现网NE8000E维保续保</t>
  </si>
  <si>
    <t>BJ2025020897</t>
  </si>
  <si>
    <t>1Y01022501040V</t>
  </si>
  <si>
    <t>2025-02-19 15:25:38</t>
  </si>
  <si>
    <t>822345</t>
  </si>
  <si>
    <t>2024陕西省农村信用合作社高新云测试交换机</t>
  </si>
  <si>
    <t>陕西银通金融设备服务有限责任公司</t>
  </si>
  <si>
    <t>XA2024120286</t>
  </si>
  <si>
    <t>1Y01102412830Y；1Y01102412580B</t>
  </si>
  <si>
    <t>付款方式:电汇 激励0 系统账期:5%0，95%60  实际毛利4.5% 标准毛利4.5% 审批通过！</t>
  </si>
  <si>
    <t>2025-02-19 16:42:51</t>
  </si>
  <si>
    <t>合同清单服务明细缺少</t>
  </si>
  <si>
    <t>822349</t>
  </si>
  <si>
    <t>北京市广播电视台音视频网络建设项目</t>
  </si>
  <si>
    <t>BJ2025020852</t>
  </si>
  <si>
    <t>1Y01022502050D</t>
  </si>
  <si>
    <t>2025-02-20 16:00:43</t>
  </si>
  <si>
    <t>822353</t>
  </si>
  <si>
    <t>双辽市中心医院双辽市医共体设备购置建设项目信息化服务及配套设施项目PRO20230808000135</t>
  </si>
  <si>
    <t>吉林省弘川信息技术有限公司</t>
  </si>
  <si>
    <t>SY2025020062</t>
  </si>
  <si>
    <t>1Y01012502620L</t>
  </si>
  <si>
    <t>付款方式:期票 系统账期:180 特殊商务报备 实际毛利6.37% 标准毛利4.5% 审批通过！</t>
  </si>
  <si>
    <t>2025-02-19 16:00:59</t>
  </si>
  <si>
    <t xml:space="preserve">   1）非我司地市订单，二代指定下单至我司
（2）项目需货紧急，不压库
本项目我司提供4个月账期，二代在出货指导价基础上加2个点购买2个月账期，合计6个月账期；</t>
  </si>
  <si>
    <t>822355</t>
  </si>
  <si>
    <t>华北油田光接入网管升级项目PRO20250213100229</t>
  </si>
  <si>
    <t>北京华宇智宸技术有限公司</t>
  </si>
  <si>
    <t>BJ2025020912</t>
  </si>
  <si>
    <t>1Y01012502990E</t>
  </si>
  <si>
    <t>2025-02-19 16:12:03</t>
  </si>
  <si>
    <t>822362</t>
  </si>
  <si>
    <t>海看网络科技（山东）股份有限公司智能媒体大数据中心2025年B站内容集成一期硬件采购</t>
  </si>
  <si>
    <t>山东擎创未来信息科技有限公司</t>
  </si>
  <si>
    <t>JN2025020071</t>
  </si>
  <si>
    <t>1Y01012502050V</t>
  </si>
  <si>
    <t>付款方式:期票 系统账期:120 激励0 特殊商务报备 实际毛利18.74% 标准毛利4.5% 审批通过！</t>
  </si>
  <si>
    <t>2025-02-19 17:57:03</t>
  </si>
  <si>
    <t>120天账期，高签14.24个点，高签金额52200.11</t>
  </si>
  <si>
    <t>特殊商务吐点有误</t>
  </si>
  <si>
    <t>822364</t>
  </si>
  <si>
    <t>修伟</t>
  </si>
  <si>
    <t>凯悦酒管旗下品牌-香港君越酒店项目</t>
  </si>
  <si>
    <t>岭博科技（北京）有限公司</t>
  </si>
  <si>
    <t>BJ2025020739</t>
  </si>
  <si>
    <t>1Y01012502590B</t>
  </si>
  <si>
    <t>付款方式:期票 系统账期:120 激励0 特殊商务报备 实际毛利4.5% 标准毛利4.5% 审批通过！</t>
  </si>
  <si>
    <t>2025-02-19 16:57:57</t>
  </si>
  <si>
    <t>已提交框架协议</t>
  </si>
  <si>
    <t>822370</t>
  </si>
  <si>
    <t>西湖大学H地块增补</t>
  </si>
  <si>
    <t>浙江超拓能科技有限公司</t>
  </si>
  <si>
    <t>HZ2025020063</t>
  </si>
  <si>
    <t>1Y05182403520A</t>
  </si>
  <si>
    <t>标准毛利4.55%，实际毛利4.55%，期票150天</t>
  </si>
  <si>
    <t>2025-02-19 00:00:00</t>
  </si>
  <si>
    <t>822372</t>
  </si>
  <si>
    <t>张家口明蔚京西云计算数据中心项目弱电系统PRO20240722100090</t>
  </si>
  <si>
    <t>天津建博科技发展有限公司</t>
  </si>
  <si>
    <t>BJ2025020950</t>
  </si>
  <si>
    <t>1Y01012502730S</t>
  </si>
  <si>
    <t>项目后返高签6个点 系统账期:15.5%0；69.8%160；14.7%180 付款方式:商票 特殊商务报备 实际毛利15.31% 标准毛利4.5% 审批通过！</t>
  </si>
  <si>
    <t>2025-02-19 17:34:15</t>
  </si>
  <si>
    <t xml:space="preserve">该项目客户着急要货，客户付款流程较长，渠道特申请长账期。100000元预付+450000元160天账期商承+94292元180天账期E信。总计高签72904元，其中30000元作为补账期费用，42904元作为项目后返给石家庄晨丰电子科技有限公司。
</t>
  </si>
  <si>
    <t>15.5%0；69.8%160；14.7%180</t>
  </si>
  <si>
    <t>822374</t>
  </si>
  <si>
    <t>新建铁路郑州至开封城际铁路宋城路站设备增补PRO20250210100415</t>
  </si>
  <si>
    <t>郑州铭达数据通信有限公司</t>
  </si>
  <si>
    <t>ZZ2025020016</t>
  </si>
  <si>
    <t>1Y01012502570V</t>
  </si>
  <si>
    <t>2025-02-19 17:03:20</t>
  </si>
  <si>
    <t>822376</t>
  </si>
  <si>
    <t>丹江口市中医院信息化建设项目PRO20230215000293</t>
  </si>
  <si>
    <t>WH2025010033</t>
  </si>
  <si>
    <t>1Y01012501490F</t>
  </si>
  <si>
    <t>系统账期:115 付款方式:电汇 激励0 特殊商务报备 实际毛利4.5% 标准毛利4.5%</t>
  </si>
  <si>
    <t>2025-02-19 17:12:32</t>
  </si>
  <si>
    <t>丹江口市中医院信息化建设项目PRO20230215000293，属于商业市场客户。出货总额58，项目已经中标，渠道是武汉众联恒兴科技有限公司。账期115天，电汇全额。提前报备</t>
  </si>
  <si>
    <t>822379</t>
  </si>
  <si>
    <t>新奥无线认证系统新建项目PRO20240517100200</t>
  </si>
  <si>
    <t>北京华胜天成科技股份有限公司</t>
  </si>
  <si>
    <t>BJ2024111122</t>
  </si>
  <si>
    <t>1Y01052411120K</t>
  </si>
  <si>
    <t>项目后返高签11.39个点 系统账期:90 特殊商务报备 付款方式:商票 实际毛利15.29% 标准毛利4.47% 审批通过！</t>
  </si>
  <si>
    <t>2025-02-19 17:10:26</t>
  </si>
  <si>
    <t>该项目为华为重点冲刺项目，华胜天成已中标。为配合华为冲刺，先于我司签订销售合同。特申请90天账期商承支付。由于渠道开具商承时间较慢，申请我司发货前收到商承，账期起算时间按照华为发货日期起算。
该项目我司高签109500元，用于项目后返给北京星邦智能科技有限公司 。
望领导审批。</t>
  </si>
  <si>
    <t>822384</t>
  </si>
  <si>
    <t>兴业银行网络设备采购（测试云平台上海）</t>
  </si>
  <si>
    <t>FZ2025020011</t>
  </si>
  <si>
    <t>1Y01022501850B</t>
  </si>
  <si>
    <t xml:space="preserve">系统账期:120 付款方式:电汇 激励0 特殊商务报备 实际毛利4.5% 标准毛利4.5% </t>
  </si>
  <si>
    <t>2025-02-19 17:29:28</t>
  </si>
  <si>
    <t>822387</t>
  </si>
  <si>
    <t>美的集团创新中心网络和机房改造项目采购</t>
  </si>
  <si>
    <t>佛山市众盟网络科技有限公司</t>
  </si>
  <si>
    <t>GZ2024120865</t>
  </si>
  <si>
    <t>1Y01102412270J</t>
  </si>
  <si>
    <r>
      <rPr>
        <sz val="10"/>
        <color theme="1"/>
        <rFont val="Arial"/>
        <charset val="134"/>
      </rPr>
      <t xml:space="preserve">	</t>
    </r>
    <r>
      <rPr>
        <sz val="10"/>
        <color theme="1"/>
        <rFont val="微软雅黑"/>
        <charset val="134"/>
      </rPr>
      <t>系统账期:60 付款方式:电汇 激励0 实际毛利4.56% 标准毛利4.55%</t>
    </r>
  </si>
  <si>
    <t>2025-02-19 17:27:27</t>
  </si>
  <si>
    <t>822389</t>
  </si>
  <si>
    <t>襄阳共享大酒店经营管理公司网络改造项目</t>
  </si>
  <si>
    <t>襄阳爱迪电子科技有限公司</t>
  </si>
  <si>
    <t>WH2025020051</t>
  </si>
  <si>
    <t>1Y01022502180V</t>
  </si>
  <si>
    <t>2025-02-19 17:33:27</t>
  </si>
  <si>
    <t>822394</t>
  </si>
  <si>
    <t>H网主备倒换网关PRO20241118100700</t>
  </si>
  <si>
    <t>WH2025020049</t>
  </si>
  <si>
    <t>1Y01112411070N</t>
  </si>
  <si>
    <t>付款方式:电汇 系统账期:150 激励0 特殊商务报备 实际毛利4.24% 标准毛利4.24%</t>
  </si>
  <si>
    <t>2025-02-20 14:08:53</t>
  </si>
  <si>
    <t>核心渠道，CRM已下单采购，客户着急要货，不压库。</t>
  </si>
  <si>
    <t>电子件接收邮箱</t>
  </si>
  <si>
    <t>822417</t>
  </si>
  <si>
    <t>李冬琴</t>
  </si>
  <si>
    <t>成都富维延锋彼欧汽车外饰有限公司网络设备采购</t>
  </si>
  <si>
    <t>成都凯瑞祥科技有限公司</t>
  </si>
  <si>
    <t>CD2025020056</t>
  </si>
  <si>
    <t>1Y01022501670A</t>
  </si>
  <si>
    <r>
      <rPr>
        <sz val="10"/>
        <color theme="1"/>
        <rFont val="Arial"/>
        <charset val="134"/>
      </rPr>
      <t xml:space="preserve">	</t>
    </r>
    <r>
      <rPr>
        <sz val="10"/>
        <color theme="1"/>
        <rFont val="微软雅黑"/>
        <charset val="134"/>
      </rPr>
      <t xml:space="preserve">付款方式:现结  实际毛利4.5% 标准毛利4.5% </t>
    </r>
  </si>
  <si>
    <t>2025-02-20 09:44:48</t>
  </si>
  <si>
    <t>822428</t>
  </si>
  <si>
    <t>南京农业大学江北新校区建设项目PRO20180917495339</t>
  </si>
  <si>
    <t>南京鑫镭铸通信科技发展有限公司</t>
  </si>
  <si>
    <t>NJ2023030467</t>
  </si>
  <si>
    <t>1Y02102208030S</t>
  </si>
  <si>
    <t>付款方式:期票 特殊商务报备 专业服务:是 系统账期:244 激励0  实际毛利4.48% 标准毛利4.48% 审批通过！</t>
  </si>
  <si>
    <t>2025-02-20 14:05:17</t>
  </si>
  <si>
    <t>邮件已报备 见附件</t>
  </si>
  <si>
    <t>驳回附件配置清单描述和型号放反了</t>
  </si>
  <si>
    <t>822434</t>
  </si>
  <si>
    <t>陇东-山东特高压直流受端500千伏配套工程泰山500千伏变电站改造工程</t>
  </si>
  <si>
    <t>JN2025020075</t>
  </si>
  <si>
    <t>1Y01012502990V</t>
  </si>
  <si>
    <t>系统账期:60 付款方式:电汇 激励0 实际毛利3.0% 标准毛利3.0% 审批通过！</t>
  </si>
  <si>
    <t>2025-02-20 11:19:29</t>
  </si>
  <si>
    <t>822437</t>
  </si>
  <si>
    <t>国家电网有限公司2025年输变电项目批次变电设备（含电缆）招标采购配套网管license</t>
  </si>
  <si>
    <t>JN2025020078</t>
  </si>
  <si>
    <t>1Y01022502210F</t>
  </si>
  <si>
    <t>2025-02-20 11:22:08</t>
  </si>
  <si>
    <t>822450</t>
  </si>
  <si>
    <t>JN2025020077</t>
  </si>
  <si>
    <t>系统账期:60 付款方式:电汇 激励0 实际毛利0.06% 标准毛利0.06% 审批通过！</t>
  </si>
  <si>
    <t>2025-02-20 14:43:05</t>
  </si>
  <si>
    <t xml:space="preserve">合同中缺少服务明细
</t>
  </si>
  <si>
    <t>822451</t>
  </si>
  <si>
    <t>国家管网甘肃公司2024-2026年度华为光传输及数据通信设备配件框架</t>
  </si>
  <si>
    <t>北京瑞通时代科技有限公司</t>
  </si>
  <si>
    <t>XA2025020068</t>
  </si>
  <si>
    <t>1Y01012502880P</t>
  </si>
  <si>
    <t>付款方式:现结 系统账期:0 激励0 实际毛利1.1% 标准毛利3.08% 审批通过！</t>
  </si>
  <si>
    <t>2025-02-20 11:35:46</t>
  </si>
  <si>
    <t>822457</t>
  </si>
  <si>
    <t>中煤科工集团信息技术有限公司大数据处理中心项目</t>
  </si>
  <si>
    <t>BJ2024120923</t>
  </si>
  <si>
    <t>1Y01082411790K</t>
  </si>
  <si>
    <t>系统账期:60 付款方式:电汇 实际毛利4.56% 标准毛利4.56% 审批通过！</t>
  </si>
  <si>
    <t>2025-02-20 11:32:44</t>
  </si>
  <si>
    <t>822489</t>
  </si>
  <si>
    <t>攀枝花市机要局项目</t>
  </si>
  <si>
    <t>四川新迈智创科技有限公司</t>
  </si>
  <si>
    <t>CD2025020141</t>
  </si>
  <si>
    <t>1Y01012502620R</t>
  </si>
  <si>
    <r>
      <rPr>
        <sz val="10"/>
        <color theme="1"/>
        <rFont val="Arial"/>
        <charset val="134"/>
      </rPr>
      <t xml:space="preserve">	</t>
    </r>
    <r>
      <rPr>
        <sz val="10"/>
        <color theme="1"/>
        <rFont val="微软雅黑"/>
        <charset val="134"/>
      </rPr>
      <t>系统账期:60 付款方式:电汇  实际毛利3.0% 标准毛利3.0%</t>
    </r>
  </si>
  <si>
    <t>2025-02-20 14:26:43</t>
  </si>
  <si>
    <t>825267</t>
  </si>
  <si>
    <t>2025年兴业银行分布式存储一期建设-鲲泰</t>
  </si>
  <si>
    <t>FZ2025020078</t>
  </si>
  <si>
    <t>1Y01012502880D</t>
  </si>
  <si>
    <t>付款方式:电汇 激励0 系统账期:60 实际毛利4.5% 标准毛利4.5% 审批通过！</t>
  </si>
  <si>
    <t>2025-03-11 15:08:15</t>
  </si>
  <si>
    <t>822497</t>
  </si>
  <si>
    <t>衣丽娜</t>
  </si>
  <si>
    <t>某单位桌面云项目-存储及虚拟化</t>
  </si>
  <si>
    <t>联云（山东）大数据有限公司</t>
  </si>
  <si>
    <t>JN2025020067</t>
  </si>
  <si>
    <t>1Y01012502420E；1Y01012502420T；1Y012325020037；1Y01012502420S;</t>
  </si>
  <si>
    <t>系统账期:120 付款方式:期票  特殊商务报备 激励0  实际毛利3.78% 标准毛利3.78% 审批通过！</t>
  </si>
  <si>
    <t>数通及网络安全,存储,华为云基础软件</t>
  </si>
  <si>
    <t>2025-02-20 15:53:30</t>
  </si>
  <si>
    <t>特殊商务以及sdt不足180</t>
  </si>
  <si>
    <t>822501</t>
  </si>
  <si>
    <t>【商业】陕西林业森防总站视频会议建设</t>
  </si>
  <si>
    <t>西安环迪控制技术工程有限公司</t>
  </si>
  <si>
    <t>XA2024110023</t>
  </si>
  <si>
    <t>1Y01112410050R</t>
  </si>
  <si>
    <t>激励7080.0 付款方式:现结 系统账期:0 实际毛利2.57% 标准毛利4.52% 审批通过！</t>
  </si>
  <si>
    <t>2025-02-20 17:46:03</t>
  </si>
  <si>
    <t>822519</t>
  </si>
  <si>
    <t>泉州金鸿智联专线建设项目</t>
  </si>
  <si>
    <t>凌群电脑（深圳）有限公司</t>
  </si>
  <si>
    <t>FZ2025020084</t>
  </si>
  <si>
    <t>1Y01022502280V</t>
  </si>
  <si>
    <r>
      <rPr>
        <sz val="10"/>
        <color theme="1"/>
        <rFont val="Arial"/>
        <charset val="134"/>
      </rPr>
      <t xml:space="preserve">	</t>
    </r>
    <r>
      <rPr>
        <sz val="10"/>
        <color theme="1"/>
        <rFont val="微软雅黑"/>
        <charset val="134"/>
      </rPr>
      <t xml:space="preserve">系统账期:60 付款方式:电汇 激励0 实际毛利4.5% 标准毛利4.5% </t>
    </r>
  </si>
  <si>
    <t>2025-02-20 16:46:38</t>
  </si>
  <si>
    <t>合同pdf最终用户有误合同最终用户有误</t>
  </si>
  <si>
    <t>822524</t>
  </si>
  <si>
    <t>渤海证券营业部交换机采购PRO20240823100530</t>
  </si>
  <si>
    <t>BJ2025021015</t>
  </si>
  <si>
    <t>1Y01022501170N</t>
  </si>
  <si>
    <t>2025-02-21 10:00:46</t>
  </si>
  <si>
    <t>822554</t>
  </si>
  <si>
    <t>瑞芯微核心网络升级</t>
  </si>
  <si>
    <t>FZ2025020072</t>
  </si>
  <si>
    <t>1Y01022502070L</t>
  </si>
  <si>
    <r>
      <rPr>
        <sz val="10"/>
        <color theme="1"/>
        <rFont val="Arial"/>
        <charset val="134"/>
      </rPr>
      <t xml:space="preserve">	</t>
    </r>
    <r>
      <rPr>
        <sz val="10"/>
        <color theme="1"/>
        <rFont val="微软雅黑"/>
        <charset val="134"/>
      </rPr>
      <t>付款方式:电汇 激励30198.0 系统账期:90 特殊商务报备实际毛利4.5% 标准毛利4.5%</t>
    </r>
  </si>
  <si>
    <t>2025-02-21 17:25:51</t>
  </si>
  <si>
    <t>不压库，二代自主提交商业订单选择我司下单，申请90天账期支持</t>
  </si>
  <si>
    <t>825270</t>
  </si>
  <si>
    <r>
      <rPr>
        <sz val="10"/>
        <color theme="1"/>
        <rFont val="Arial"/>
        <charset val="134"/>
      </rPr>
      <t xml:space="preserve">	</t>
    </r>
    <r>
      <rPr>
        <sz val="10"/>
        <color theme="1"/>
        <rFont val="微软雅黑"/>
        <charset val="134"/>
      </rPr>
      <t>付款方式:电汇 激励0 系统账期:60 实际毛利4.55% 标准毛利4.55%</t>
    </r>
  </si>
  <si>
    <t>2025-03-10 16:24:30</t>
  </si>
  <si>
    <t>822562</t>
  </si>
  <si>
    <t>王友良</t>
  </si>
  <si>
    <t>富阳华数机房建设及搬迁集成项目PRO20250214113451556</t>
  </si>
  <si>
    <t>HZ2025020076</t>
  </si>
  <si>
    <t>1Y01022502100T</t>
  </si>
  <si>
    <t xml:space="preserve">付款方式:期票 系统账期:90 激励0 特殊商务报备 实际毛利3.0% 标准毛利3.0% </t>
  </si>
  <si>
    <t>2025-02-20 17:35:06</t>
  </si>
  <si>
    <t>美图拓展下单我司，美图的下家是广发展，广发展给美图的收款条件是到货60天给货款，所以美图为了避免超期，希望我司给90天账期</t>
  </si>
  <si>
    <t>822572</t>
  </si>
  <si>
    <t>学生公寓网络PRO20241114100144.</t>
  </si>
  <si>
    <t>CD2024120062</t>
  </si>
  <si>
    <t>1Y01132411210K;1Y01012412410A</t>
  </si>
  <si>
    <t xml:space="preserve">系统账期:180 付款方式:电汇 特殊商务报备 激励0 实际毛利7.27% 标准毛利5.87% </t>
  </si>
  <si>
    <t>2025-02-21 09:44:48</t>
  </si>
  <si>
    <t>因二代回款周期长，申请180天账期，压库90天内开单，补点1.5%，内部报备通过，华为SDT会议决策通过。</t>
  </si>
  <si>
    <t>822591</t>
  </si>
  <si>
    <t>华润微电子核心交换机板卡扩容项目</t>
  </si>
  <si>
    <t>杭州志臻科技有限公司</t>
  </si>
  <si>
    <t>CD2025020137</t>
  </si>
  <si>
    <t>1Y01012502700D</t>
  </si>
  <si>
    <r>
      <rPr>
        <sz val="10"/>
        <color theme="1"/>
        <rFont val="Arial"/>
        <charset val="134"/>
      </rPr>
      <t xml:space="preserve">	</t>
    </r>
    <r>
      <rPr>
        <sz val="10"/>
        <color theme="1"/>
        <rFont val="微软雅黑"/>
        <charset val="134"/>
      </rPr>
      <t xml:space="preserve">付款方式:现结  实际毛利2.55% 标准毛利4.5% </t>
    </r>
  </si>
  <si>
    <t>2025-02-24 11:45:37</t>
  </si>
  <si>
    <t>822596</t>
  </si>
  <si>
    <t>光联世纪维保</t>
  </si>
  <si>
    <t>BJ2025021080</t>
  </si>
  <si>
    <t>1Y01022502340S</t>
  </si>
  <si>
    <t>2025-02-21 09:55:30</t>
  </si>
  <si>
    <t>DB无需填写特殊商务报备</t>
  </si>
  <si>
    <t>822612</t>
  </si>
  <si>
    <t>南水北调集团中线有限公司河北分公司单站采购项目PRO</t>
  </si>
  <si>
    <t>BJ2025021092</t>
  </si>
  <si>
    <t>1Y01012502880B</t>
  </si>
  <si>
    <t>系统账期:30  付款方式:商票 激励0  实际毛利3.0% 标准毛利3.0% 审批通过！</t>
  </si>
  <si>
    <t>2025-02-21 11:38:39</t>
  </si>
  <si>
    <t>822622</t>
  </si>
  <si>
    <t>北京市委JYJ现网NE8000E维保续保-补单-总代商务</t>
  </si>
  <si>
    <t>BJ2025021077</t>
  </si>
  <si>
    <t>1Y01022502280H</t>
  </si>
  <si>
    <t>2025-02-21 10:33:11</t>
  </si>
  <si>
    <t>822629</t>
  </si>
  <si>
    <t>海天新总部大厦PRO20221206000770</t>
  </si>
  <si>
    <t>深圳市昊海云天科技有限公司</t>
  </si>
  <si>
    <t>GZ2025020347</t>
  </si>
  <si>
    <t>1Y01012502340P</t>
  </si>
  <si>
    <r>
      <rPr>
        <sz val="10"/>
        <color theme="1"/>
        <rFont val="Arial"/>
        <charset val="134"/>
      </rPr>
      <t xml:space="preserve">	</t>
    </r>
    <r>
      <rPr>
        <sz val="10"/>
        <color theme="1"/>
        <rFont val="微软雅黑"/>
        <charset val="134"/>
      </rPr>
      <t xml:space="preserve">付款方式:现结 系统账期:0 激励0 实际毛利1.02% 标准毛利3.0% </t>
    </r>
  </si>
  <si>
    <t>2025-02-21 11:15:49</t>
  </si>
  <si>
    <t>822647</t>
  </si>
  <si>
    <t>刘晶</t>
  </si>
  <si>
    <t>陕西省五级联动应急指挥调度系统建设项目PR020230315000729</t>
  </si>
  <si>
    <t>XA2024110141</t>
  </si>
  <si>
    <t>1Y01052411770C</t>
  </si>
  <si>
    <t>付款方式:现结 系统账期:3 激励0 合同明细有误 实际毛利1.02% 标准毛利3.0% 审批通过！</t>
  </si>
  <si>
    <t>其他,企业云通信</t>
  </si>
  <si>
    <t>2025-02-24 10:05:01</t>
  </si>
  <si>
    <t>823976</t>
  </si>
  <si>
    <t>鹭燕集团门店SD-WAN项目</t>
  </si>
  <si>
    <t>FZ2025020116</t>
  </si>
  <si>
    <t>1Y01022502970U</t>
  </si>
  <si>
    <r>
      <rPr>
        <sz val="10"/>
        <color theme="1"/>
        <rFont val="Arial"/>
        <charset val="134"/>
      </rPr>
      <t xml:space="preserve">	</t>
    </r>
    <r>
      <rPr>
        <sz val="10"/>
        <color theme="1"/>
        <rFont val="微软雅黑"/>
        <charset val="134"/>
      </rPr>
      <t>付款方式:电汇 激励0 系统账期:115 特殊商务报备 实际毛利4.5% 标准毛利4.5%</t>
    </r>
  </si>
  <si>
    <t>2025-03-03 16:00:09</t>
  </si>
  <si>
    <t>项目要货急，回款周期较长，商业订单，申请115天账期，发货起算，请领导支持。</t>
  </si>
  <si>
    <t>特殊商务未选 特殊商务截图太模糊 请重新上传</t>
  </si>
  <si>
    <t>822680</t>
  </si>
  <si>
    <t>济南低运量轨道交通高新东区环线工程PRO20240227000125-剩余下单</t>
  </si>
  <si>
    <t>南京英诺威信息科技有限公司</t>
  </si>
  <si>
    <t>JN2025020090</t>
  </si>
  <si>
    <t>1Y01012502780G;1Y01082411870D</t>
  </si>
  <si>
    <t>付款方式:期票 系统账期:150 特殊商务报备 激励0 实际毛利3.32% 标准毛利3.32% 审批通过！</t>
  </si>
  <si>
    <t>2025-02-24 14:22:01</t>
  </si>
  <si>
    <t>合同中型号和物料描述写完了</t>
  </si>
  <si>
    <t>822691</t>
  </si>
  <si>
    <t>福建中烟购置交换机</t>
  </si>
  <si>
    <t>FZ2025010075</t>
  </si>
  <si>
    <t>1Y01012501920N</t>
  </si>
  <si>
    <t>2025-02-21 15:05:00</t>
  </si>
  <si>
    <t>VNA项目，二代此单利润低回款在3个月左右，申请90天账期，二代开建行实时通给我们，望领导批准谢谢</t>
  </si>
  <si>
    <t>822695</t>
  </si>
  <si>
    <t>6台路由器</t>
  </si>
  <si>
    <t>WH2025020054</t>
  </si>
  <si>
    <t>1Y01022502260K</t>
  </si>
  <si>
    <t xml:space="preserve">付款方式:电汇 系统账期:150 激励0 特殊商务报备 实际毛利4.5% 标准毛利4.5% </t>
  </si>
  <si>
    <t>2025-02-21 14:29:58</t>
  </si>
  <si>
    <t>核心渠道下单采购，CRM已审批，客户着急要货，不压库。</t>
  </si>
  <si>
    <t>827059</t>
  </si>
  <si>
    <r>
      <rPr>
        <sz val="10"/>
        <color theme="1"/>
        <rFont val="Arial"/>
        <charset val="134"/>
      </rPr>
      <t xml:space="preserve">	</t>
    </r>
    <r>
      <rPr>
        <sz val="10"/>
        <color theme="1"/>
        <rFont val="微软雅黑"/>
        <charset val="134"/>
      </rPr>
      <t>付款方式:电汇 系统账期:60 激励0 实际毛利3.29% 标准毛利3.3%</t>
    </r>
  </si>
  <si>
    <t>2025-03-19 14:30:42</t>
  </si>
  <si>
    <t>822703</t>
  </si>
  <si>
    <t>奕瑞影像科技(合肥)有限公司1-机房建设项目PRO20230428000686</t>
  </si>
  <si>
    <t>HF2023090011</t>
  </si>
  <si>
    <t>1Y02302307030L</t>
  </si>
  <si>
    <t>付款方式:期票 系统账期:0 激励0 实际毛利3.0% 标准毛利3.02% 审批通过！</t>
  </si>
  <si>
    <t>2025-02-21 15:01:23</t>
  </si>
  <si>
    <t>822705</t>
  </si>
  <si>
    <t>浙江省平湖技师学院扩建一期工程（网络设备）</t>
  </si>
  <si>
    <t>HZ2025020081</t>
  </si>
  <si>
    <t>1Y01022502400A</t>
  </si>
  <si>
    <t>付款方式:期票 激励47000.0 系统账期:60 实际毛利4.5% 标准毛利4.5%</t>
  </si>
  <si>
    <t>2025-02-24 10:01:59</t>
  </si>
  <si>
    <t>822708</t>
  </si>
  <si>
    <t>【自动化】华中数据网高端路由器 配套机柜配件</t>
  </si>
  <si>
    <t>武汉国源数智科技有限公司</t>
  </si>
  <si>
    <t>WH2025020059</t>
  </si>
  <si>
    <t>1Y01022502290L</t>
  </si>
  <si>
    <t>2025-02-21 15:09:19</t>
  </si>
  <si>
    <t>822710</t>
  </si>
  <si>
    <t>中国人民银行吉林省分行服务器存储及虚拟化软件采购项目-存储</t>
  </si>
  <si>
    <t>SY2025020070</t>
  </si>
  <si>
    <t>1Y01022502020B</t>
  </si>
  <si>
    <t>系统账期:120 付款方式:电汇 特殊商务报备 实际毛利4.02% 标准毛利4.5% 审批通过！</t>
  </si>
  <si>
    <t>2025-02-21 14:58:49</t>
  </si>
  <si>
    <t>授信充足，有充足的资金流，客户着急要货，不压库</t>
  </si>
  <si>
    <t>822723</t>
  </si>
  <si>
    <t>吉高集团科技试验检测基地(数据产业园)建设项目(机电工程)</t>
  </si>
  <si>
    <t>吉林省科维交通工程有限公司</t>
  </si>
  <si>
    <t>SY2024090024</t>
  </si>
  <si>
    <t>1Y05222408930B</t>
  </si>
  <si>
    <t>系统账期:115 付款方式:电汇 特殊商务报备 实际毛利15.27% 标准毛利4.48% 审批通过！</t>
  </si>
  <si>
    <t>2025-02-24 09:58:15</t>
  </si>
  <si>
    <t>吉高集团数据产业园建设项目，本次增补48口千兆以太网交换机2台
1）本项目原合同已金额168000元，供货完成并已回款。
2）本次增补2台交换机，商务通知单增补金额为7096.18元，但是为了保持设备单价与原合同及报价单一致，因此按8000元签署增补协议。
3）高签903.82元补本项目原合同168000元超期回款9天的超期费用。</t>
  </si>
  <si>
    <t>822726</t>
  </si>
  <si>
    <t>涩宁兰复线光通信升级改造项目PRO20240527100047</t>
  </si>
  <si>
    <t>XA2024110125</t>
  </si>
  <si>
    <t>1Y01062411030N</t>
  </si>
  <si>
    <t>付款方式:期票 系统账期:5%0，95%180 激励0 特殊商务报备 实际毛利2.03% 标准毛利3.0% 审批通过！</t>
  </si>
  <si>
    <t>2025-02-28 11:24:39</t>
  </si>
  <si>
    <t>180天账期，因代理商提前4个月回款1000万，申请整单1个点吐点（15万）</t>
  </si>
  <si>
    <t>吐点审批人不足</t>
  </si>
  <si>
    <t>5%0，95%180</t>
  </si>
  <si>
    <t>822737</t>
  </si>
  <si>
    <t>深圳维景酒店扩容</t>
  </si>
  <si>
    <t>BJ2025021035</t>
  </si>
  <si>
    <t>1Y01012502650U</t>
  </si>
  <si>
    <t>系统账期:120 付款方式:期票 特殊商务报备 激励0 实际毛利4.5% 标准毛利4.5% 审批通过！</t>
  </si>
  <si>
    <t>2025-02-21 16:02:29</t>
  </si>
  <si>
    <t>822739</t>
  </si>
  <si>
    <t>2025-浦江实验室-XLC智算集群新建项目（第一批_神码）</t>
  </si>
  <si>
    <t>上海南洋万邦软件技术有限公司</t>
  </si>
  <si>
    <t>SH2025020783</t>
  </si>
  <si>
    <t>1Y01022501910E</t>
  </si>
  <si>
    <t>付款方式:电汇 激励0 系统账期:90 特殊商务报备 实际毛利4.5% 标准毛利4.5% 
销售反馈合同用的不是模板，请运控风控审核其他条款</t>
  </si>
  <si>
    <t>2025-03-03 15:06:00</t>
  </si>
  <si>
    <t>1，2025-浦江实验室-XLC智算集群新建项目为国家战略级算力重点建设项目之一，预算共38.3亿左右，其中总集成服务费1.1亿，第一批设备及软件6.7亿，专业设备及软件30亿；
2，整个项目分四个阶段交付，分段交付分段付款，第一阶段3月31日前，完成至1000P的算力建设，6月30日前，完成至4400P的算力建设；9月30日前，完成至5400P的算力建设；12月31日前，完成至5900P的算力建设。
3，资金来源是财政拨款，采购文件中明确表示采购方付款的前提是收到财政拨付资金为前提。
4，后返的1个点，489829.61需转给上海骥章信息科技有限公司，为办事处处理该渠道分销业务用。</t>
  </si>
  <si>
    <t>金额超2千万了，审批人加签到孟总吧，要不怕印章岗不给批</t>
  </si>
  <si>
    <t>822742</t>
  </si>
  <si>
    <t>上海申通地铁智慧维保项目-IaaS-HCS服务</t>
  </si>
  <si>
    <t>SH2024111396</t>
  </si>
  <si>
    <t>1Y016824110023</t>
  </si>
  <si>
    <t xml:space="preserve">付款方式:银票 系统账期:180 激励0 特殊商务报备   实际毛利3.0% 标准毛利3.0% </t>
  </si>
  <si>
    <t>2025-02-25 17:12:18</t>
  </si>
  <si>
    <t>此项目为上海地铁维保云平台建设项目，此部分是云服务部分，项目已中标，项目通路为华为-合神-嘉环金诺-华海智慧-申通。整体华海智慧作为总包进行建设，嘉环金诺作为垫资方来进行供货。嘉环金诺为嘉环上市抬头持股51%的公司，另外49%为嘉环的高层公司的持股，公司较为有垫资实力。
此项目分段回款，我们和嘉环以合同签订起60天后开一张180天的银行承兑来支付货款。主要嘉环付款需要提前一个月来申请，所以有一个60天的缓冲时间。承兑收取后，我们自行贴息。
此单因为云软件和硬件都是和我们签约，故服务这一块华为也也牵引我们这一块来签约。
基于和嘉环合作的历史，还请领导支持！</t>
  </si>
  <si>
    <t>822743</t>
  </si>
  <si>
    <t>SMA-猫眼维保项目增补</t>
  </si>
  <si>
    <t>BJ2025021106</t>
  </si>
  <si>
    <t>1Y01022502360H</t>
  </si>
  <si>
    <t>付款方式:现结 系统账期:0 实际毛利2.58% 标准毛利4.54% 审批通过！</t>
  </si>
  <si>
    <t>2025-02-21 16:08:33</t>
  </si>
  <si>
    <t>822750</t>
  </si>
  <si>
    <t>兴业云平台网络设备8855 6881</t>
  </si>
  <si>
    <t>FZ2025020075</t>
  </si>
  <si>
    <t>1Y01022502020N</t>
  </si>
  <si>
    <r>
      <rPr>
        <sz val="10"/>
        <color theme="1"/>
        <rFont val="Arial"/>
        <charset val="134"/>
      </rPr>
      <t xml:space="preserve">	</t>
    </r>
    <r>
      <rPr>
        <sz val="10"/>
        <color theme="1"/>
        <rFont val="微软雅黑"/>
        <charset val="134"/>
      </rPr>
      <t>系统账期:120 付款方式:电汇 激励0 特殊商务报备 实际毛利4.5% 标准毛利4.5%</t>
    </r>
  </si>
  <si>
    <t>2025-03-04 10:13:49</t>
  </si>
  <si>
    <t>客户框架采购，要货急，需要先备货，回款周期较长，需要4个月，特申请120天账期。</t>
  </si>
  <si>
    <t>822761</t>
  </si>
  <si>
    <t>福建江阴港码头4号轨道吊龙项目PRO20250123100079</t>
  </si>
  <si>
    <t>FZ2025020050</t>
  </si>
  <si>
    <t>1Y01012502660T</t>
  </si>
  <si>
    <r>
      <rPr>
        <sz val="10"/>
        <color theme="1"/>
        <rFont val="Arial"/>
        <charset val="134"/>
      </rPr>
      <t xml:space="preserve">	</t>
    </r>
    <r>
      <rPr>
        <sz val="10"/>
        <color theme="1"/>
        <rFont val="微软雅黑"/>
        <charset val="134"/>
      </rPr>
      <t xml:space="preserve">付款方式:电汇 系统账期:90 激励0 特殊商务报备 实际毛利4.5% 标准毛利4.5% </t>
    </r>
  </si>
  <si>
    <t>2025-02-24 09:15:42</t>
  </si>
  <si>
    <t>不压库，二代自主提交商业订单，因24年申请的框架已到期，新框架暂未沟通申请，此单申请参考去年框架账期申请90天电汇，请领导审批支持，谢谢！</t>
  </si>
  <si>
    <t>CRM 报备看不到审批人</t>
  </si>
  <si>
    <t>822800</t>
  </si>
  <si>
    <t>自治区WXB防火墙特征库</t>
  </si>
  <si>
    <t>新疆云睿信息技术有限公司</t>
  </si>
  <si>
    <t>XA2025020078</t>
  </si>
  <si>
    <t>1Y01022502300J</t>
  </si>
  <si>
    <t>激励51250.0 付款方式:电汇 系统账期:30 实际毛利4.5% 标准毛利4.5% 审批通过！</t>
  </si>
  <si>
    <t>2025-02-24 10:39:33</t>
  </si>
  <si>
    <t>822830</t>
  </si>
  <si>
    <t>润德集团数据中心机房安全运维服务项目</t>
  </si>
  <si>
    <t>SY2025020110</t>
  </si>
  <si>
    <t>1Y016725020030</t>
  </si>
  <si>
    <t>系统账期:60 付款方式:电汇 实际毛利3.0% 标准毛利3.0% 审批通过！</t>
  </si>
  <si>
    <t>2025-02-24 10:02:01</t>
  </si>
  <si>
    <t>822833</t>
  </si>
  <si>
    <t>恒泰证券防火墙采购</t>
  </si>
  <si>
    <t>BJ2025020921</t>
  </si>
  <si>
    <t>1Y01022501700U</t>
  </si>
  <si>
    <t>特殊商务报备 系统账期:0 付款方式:现结 激励85900.0 实际毛利1.04% 标准毛利4.5% 审批通过！</t>
  </si>
  <si>
    <t>2025-02-24 14:13:59</t>
  </si>
  <si>
    <t>渠道为内蒙古华为体系第二大集成商，渠道特点为现结吐点需求，渠道与其他总代合作目前现结订单为吐3.5%，此单与渠道多次沟通，现结给渠道吐3.5个点，为争取25年市场份额，防止其他总代抢单 ，争取大项目商务谈判基础，</t>
  </si>
  <si>
    <t>827408</t>
  </si>
  <si>
    <r>
      <rPr>
        <sz val="10"/>
        <color theme="1"/>
        <rFont val="Arial"/>
        <charset val="134"/>
      </rPr>
      <t xml:space="preserve">	</t>
    </r>
    <r>
      <rPr>
        <sz val="10"/>
        <color theme="1"/>
        <rFont val="微软雅黑"/>
        <charset val="134"/>
      </rPr>
      <t>付款方式:电汇 系统账期:60 激励0 实际毛利3.28% 标准毛利3.3%</t>
    </r>
  </si>
  <si>
    <t>2025-03-20 18:23:01</t>
  </si>
  <si>
    <t>822837</t>
  </si>
  <si>
    <t>通辽市审计局以及所辖旗县视频会议改造</t>
  </si>
  <si>
    <t>内蒙古旭睿科技有限公司</t>
  </si>
  <si>
    <t>BJ2025021182</t>
  </si>
  <si>
    <t>1Y01022502250L</t>
  </si>
  <si>
    <t>付款方式:期票 系统账期:90 特殊商务报备 实际毛利4.5% 标准毛利4.5% 审批通过！</t>
  </si>
  <si>
    <t>2025-02-24 10:20:32</t>
  </si>
  <si>
    <t>该项目为渠道自主提单下单我司，无需我司做技术支撑，由于客户侧回款时间较长特申请90天账期支撑渠道，烦请领导审批</t>
  </si>
  <si>
    <t>822852</t>
  </si>
  <si>
    <t>晋商银行股份有限公司 2024 年 XC 项目第一批采购项目 包七： 核心业务系统存储采购</t>
  </si>
  <si>
    <t>太原华汉兴业科技发展有限公司</t>
  </si>
  <si>
    <t>BJ2025011600</t>
  </si>
  <si>
    <t>1Y01052412700P;1Y01052412790E</t>
  </si>
  <si>
    <t>系统账期:90 付款方式:期票 特殊商务报备 实际毛利4.5% 标准毛利4.5% 审批通过！</t>
  </si>
  <si>
    <t>2025-02-24 10:46:59</t>
  </si>
  <si>
    <t>本次项目总集中标，因项目交付周期及回款周期时间长， 渠道申请90天账期支撑</t>
  </si>
  <si>
    <t>822858</t>
  </si>
  <si>
    <t>华谊控股上海新材料工厂网络基础设施建设</t>
  </si>
  <si>
    <t>上海巳讯电子科技有限公司</t>
  </si>
  <si>
    <t>SH2024120530</t>
  </si>
  <si>
    <t>1Y01042412030Y</t>
  </si>
  <si>
    <t>付款方式:电汇 系统账期:90 激励0 特殊商务报备 实际毛利2.55% 标准毛利4.5%</t>
  </si>
  <si>
    <t>2025-02-24 11:00:47</t>
  </si>
  <si>
    <t>1、该项目是VNA项目，之前是由中建材支持，今年华谊走中建材下单了500万左右。渠道许诺后期1000万项目引入给神码，渠道希望此次项目神码给予前返2个点加3个月账期支持。
“上海华谊控股集团有限公司 ”这个客户后续年采购1000万左右，和渠道谈好了后期项目都牵引给神码，现在先零散下一些单子，特申请此单前返2个点加3个月账期</t>
  </si>
  <si>
    <t>822869</t>
  </si>
  <si>
    <t>WJB一局新建机房项目</t>
  </si>
  <si>
    <t>北京太极信息系统技术有限公司</t>
  </si>
  <si>
    <t>BJ2025020042</t>
  </si>
  <si>
    <t>1Y01022501160R</t>
  </si>
  <si>
    <t>付款方式:现结 系统账期:0 特殊商务报备 激励0 实际毛利-0.31% 标准毛利3.0% 审批通过！</t>
  </si>
  <si>
    <t>2025-03-03 11:29:31</t>
  </si>
  <si>
    <t>现结吐3.3%</t>
  </si>
  <si>
    <t>应要求 应要求</t>
  </si>
  <si>
    <t>822892</t>
  </si>
  <si>
    <t>数产公司南平数据机房改造设备采购项目PRO20241205100330</t>
  </si>
  <si>
    <t>FZ2025020024</t>
  </si>
  <si>
    <t>1Y01012502190R</t>
  </si>
  <si>
    <r>
      <rPr>
        <sz val="10"/>
        <color theme="1"/>
        <rFont val="Arial"/>
        <charset val="134"/>
      </rPr>
      <t xml:space="preserve">	</t>
    </r>
    <r>
      <rPr>
        <sz val="10"/>
        <color theme="1"/>
        <rFont val="微软雅黑"/>
        <charset val="134"/>
      </rPr>
      <t xml:space="preserve">系统账期:30 付款方式:电汇 激励0 特殊商务报备 实际毛利0.52% 标准毛利4.5% </t>
    </r>
  </si>
  <si>
    <t>2025-02-24 14:10:37</t>
  </si>
  <si>
    <t xml:space="preserve">南平佳杰的专属地市，争取过来的订单，代表处商业换单，需要补瑞朋压分销的缺口，瑞朋1个月内可以收到客户的款，需要1个月账期+吐4个点，地市商业大单，请领导审批。
</t>
  </si>
  <si>
    <t>822894</t>
  </si>
  <si>
    <t>芜宣机场货站跨境电商海关监管中心项目网络设备</t>
  </si>
  <si>
    <t>合肥皖达信息科技有限公司</t>
  </si>
  <si>
    <t>HF2025020010</t>
  </si>
  <si>
    <t>1Y01022502650G</t>
  </si>
  <si>
    <t>2025-02-24 14:19:11</t>
  </si>
  <si>
    <t>822897</t>
  </si>
  <si>
    <t>国联证券25年网络需求-AR路由器采购</t>
  </si>
  <si>
    <t>无锡中承锐芯科技有限公司</t>
  </si>
  <si>
    <t>NJ2025020145</t>
  </si>
  <si>
    <t>1Y01022502500H</t>
  </si>
  <si>
    <t>系统账期:3 付款方式:现结 激励0 实际毛利2.55% 标准毛利4.5% 审批通过！</t>
  </si>
  <si>
    <t>2025-02-24 14:25:44</t>
  </si>
  <si>
    <t>822898</t>
  </si>
  <si>
    <t>周市乾坤云设备采购</t>
  </si>
  <si>
    <t>江苏世棱科技有限公司</t>
  </si>
  <si>
    <t>NJ2025020143</t>
  </si>
  <si>
    <t>1Y01022502350X</t>
  </si>
  <si>
    <t>付款方式:期票 系统账期:115 激励0 特殊商务报备 实际毛利4.49% 标准毛利4.5% 审批通过！</t>
  </si>
  <si>
    <t>2025-02-24 14:28:18</t>
  </si>
  <si>
    <t>此次周市乾坤云项目为纯软件订单，项目预估5月底回款，考虑到渠道排款流程时间，特此申请115天账期进行支撑</t>
  </si>
  <si>
    <t>822916</t>
  </si>
  <si>
    <t>BJ2025021219</t>
  </si>
  <si>
    <t>1Y01022502640V</t>
  </si>
  <si>
    <t>2025-02-24 14:25:48</t>
  </si>
  <si>
    <t>822923</t>
  </si>
  <si>
    <t>商业市场-天津静海中能建投风力发电有限公司静海区王口镇100MW风电项目</t>
  </si>
  <si>
    <t>超联科技（天津）有限公司</t>
  </si>
  <si>
    <t>BJ2025021197</t>
  </si>
  <si>
    <t>1Y01022502470L;1Y01022502470G;1Y01022502460Z;1Y01022502470D</t>
  </si>
  <si>
    <t>付款方式:期票 系统账期:10%0,90%90 特殊商务报备 实际毛利3.0% 标准毛利3.0% 审批通过！</t>
  </si>
  <si>
    <t>2025-02-28 15:18:26</t>
  </si>
  <si>
    <t>领导好，此项目自提，商业订单，着急要货不压库，因客户给予的商务条件较差，且渠道超联与我司历史合作回款良好，申请10%预付，90天账期，烦请领导审批，感谢~</t>
  </si>
  <si>
    <t>10%0,90%90</t>
  </si>
  <si>
    <t>822932</t>
  </si>
  <si>
    <t>中煤总部视频会议终端</t>
  </si>
  <si>
    <t>BJ2025021228</t>
  </si>
  <si>
    <t>1Y01012502590D</t>
  </si>
  <si>
    <t>系统账期:60 付款方式:电汇 激励0 实际毛利4.5% 标准毛利4.5% 审批通过！</t>
  </si>
  <si>
    <t>2025-02-24 15:09:13</t>
  </si>
  <si>
    <t>822946</t>
  </si>
  <si>
    <t>奔驰PO_3636068454_硬件</t>
  </si>
  <si>
    <t>北京瑞橒科技有限公司</t>
  </si>
  <si>
    <t>BJ2025020785</t>
  </si>
  <si>
    <t>1Y01012502940H</t>
  </si>
  <si>
    <t>2025-02-27 10:46:49</t>
  </si>
  <si>
    <t>现结吐3.5，有特殊商务报备</t>
  </si>
  <si>
    <t>822951</t>
  </si>
  <si>
    <t>通辽电厂智慧热电PRO20250214100215</t>
  </si>
  <si>
    <t>内蒙古智祎科技有限责任公司</t>
  </si>
  <si>
    <t>BJ2025021260</t>
  </si>
  <si>
    <t>1Y01022502360G</t>
  </si>
  <si>
    <t>2025-02-24 15:35:23</t>
  </si>
  <si>
    <t>该渠道为我司新扩展地市商业渠道，合同签订后可完成渠道互锁，渠道客户侧关系良好，资金情况良好，但由于客户侧预估回款时间较长，特申请90天账期支票，烦请领导审批</t>
  </si>
  <si>
    <t>最终用户名称错误</t>
  </si>
  <si>
    <t>822960</t>
  </si>
  <si>
    <t>2024年玉柴网络设备框架采购项目PRO20240620100366（11）</t>
  </si>
  <si>
    <t>GZ2025020390</t>
  </si>
  <si>
    <t>1Y01012502870D</t>
  </si>
  <si>
    <t>系统账期:60 付款方式:电汇 激励0  实际毛利4.49% 标准毛利4.49% 审批通过！</t>
  </si>
  <si>
    <t>2025-02-24 16:54:41</t>
  </si>
  <si>
    <t>附件一、配置清单跟合同清单对不上合同清单里请填写大类明细</t>
  </si>
  <si>
    <t>822961</t>
  </si>
  <si>
    <t>西安机场三期T5航站楼二标三标四标段项 目</t>
  </si>
  <si>
    <t>陕西智通合信科技有限公司</t>
  </si>
  <si>
    <t>XA2025020089</t>
  </si>
  <si>
    <t>1Y01022502640B</t>
  </si>
  <si>
    <t>付款方式:现结 系统账期:0 激励0 实际毛利2.55% 标准毛利4.5% 审批通过！</t>
  </si>
  <si>
    <t>2025-02-24 15:18:23</t>
  </si>
  <si>
    <t>822978</t>
  </si>
  <si>
    <t>中航工业QY智真项目-</t>
  </si>
  <si>
    <t>北京中威视通科技有限公司</t>
  </si>
  <si>
    <t>BJ2025021229</t>
  </si>
  <si>
    <t>1Y01082411750K</t>
  </si>
  <si>
    <t>系统账期:120 付款方式:期票  激励0 实际毛利4.5% 标准毛利4.5% 审批通过！</t>
  </si>
  <si>
    <t>2025-02-25 16:35:56</t>
  </si>
  <si>
    <t>详见框架协议截图</t>
  </si>
  <si>
    <t>PO号有误</t>
  </si>
  <si>
    <t>822985</t>
  </si>
  <si>
    <t>精信园区信息化建设项目</t>
  </si>
  <si>
    <t>BJ2025021250</t>
  </si>
  <si>
    <t>1Y01022502630P</t>
  </si>
  <si>
    <r>
      <rPr>
        <sz val="10"/>
        <color theme="1"/>
        <rFont val="Arial"/>
        <charset val="134"/>
      </rPr>
      <t xml:space="preserve">	</t>
    </r>
    <r>
      <rPr>
        <sz val="10"/>
        <color theme="1"/>
        <rFont val="微软雅黑"/>
        <charset val="134"/>
      </rPr>
      <t>激励3000.0 付款方式:现结 系统账期:0 实际毛利4.08% 标准毛利6.0% 审批通过！</t>
    </r>
  </si>
  <si>
    <t>2025-02-24 17:49:25</t>
  </si>
  <si>
    <t>822988</t>
  </si>
  <si>
    <t>SMA-北京嘉楠捷思信息技术有限公司网络改造</t>
  </si>
  <si>
    <t>BJ2025021234</t>
  </si>
  <si>
    <t>1Y01022502670S</t>
  </si>
  <si>
    <t>2025-02-24 16:18:48</t>
  </si>
  <si>
    <t>825139</t>
  </si>
  <si>
    <t>2025年兴业银行分布式存储一期建设-鲲泰-11台-20250228</t>
  </si>
  <si>
    <t>FZ2025030036</t>
  </si>
  <si>
    <t>1Y01012503800V</t>
  </si>
  <si>
    <r>
      <rPr>
        <sz val="10"/>
        <color theme="1"/>
        <rFont val="Arial"/>
        <charset val="134"/>
      </rPr>
      <t xml:space="preserve">	</t>
    </r>
    <r>
      <rPr>
        <sz val="10"/>
        <color theme="1"/>
        <rFont val="微软雅黑"/>
        <charset val="134"/>
      </rPr>
      <t xml:space="preserve">付款方式:电汇 激励0 系统账期:60 实际毛利4.5% 标准毛利4.5% </t>
    </r>
  </si>
  <si>
    <t>2025-03-10 11:32:09</t>
  </si>
  <si>
    <t>822992</t>
  </si>
  <si>
    <t>SMA-北京伍方兴业科技有限公司交换机采购</t>
  </si>
  <si>
    <t>BJ2025021235</t>
  </si>
  <si>
    <t>1Y01022502670U</t>
  </si>
  <si>
    <t>2025-02-24 16:26:55</t>
  </si>
  <si>
    <t>822994</t>
  </si>
  <si>
    <t>河北衡昔高速新建项目--数通第一批</t>
  </si>
  <si>
    <t>北京视讯伟业科技有限公司</t>
  </si>
  <si>
    <t>BJ2024111475</t>
  </si>
  <si>
    <t>1Y01042411130X</t>
  </si>
  <si>
    <t>付款方式:期票 系统账期:10%0,90%120 特殊商务报备 实际毛利4.53% 标准毛利4.53% 审批通过！</t>
  </si>
  <si>
    <t>2025-02-24 16:22:25</t>
  </si>
  <si>
    <t>已中标，因项目后期长，申请10%预付，剩余120天账期</t>
  </si>
  <si>
    <t>10%0,90%120</t>
  </si>
  <si>
    <t>823001</t>
  </si>
  <si>
    <t>SMA-农发行20路管理授权</t>
  </si>
  <si>
    <t>北京神州良实科技有限公司</t>
  </si>
  <si>
    <t>BJ2025021269</t>
  </si>
  <si>
    <t>1Y01022502540Z</t>
  </si>
  <si>
    <t>2025-02-24 16:47:39</t>
  </si>
  <si>
    <t>823019</t>
  </si>
  <si>
    <t>浙江省第六监狱数据中心机房项目PRO20230108000061</t>
  </si>
  <si>
    <t>HZ2025020075</t>
  </si>
  <si>
    <t>1Y01012502820R</t>
  </si>
  <si>
    <t>激励380000.0 系统账期:0 付款方式:现结 特殊商务报备 实际毛利0.0% 标准毛利3.0%</t>
  </si>
  <si>
    <t>2025-02-24 18:15:40</t>
  </si>
  <si>
    <t>下家也是给明电现款，同步吐3个点；</t>
  </si>
  <si>
    <t>823052</t>
  </si>
  <si>
    <t>福州市第二医院存储扩容PRO20220711000626</t>
  </si>
  <si>
    <t>数字未来（福建）信息科技有限公司</t>
  </si>
  <si>
    <t>FZ2025020096</t>
  </si>
  <si>
    <t>1Y01022502250G</t>
  </si>
  <si>
    <r>
      <rPr>
        <sz val="10"/>
        <color theme="1"/>
        <rFont val="Arial"/>
        <charset val="134"/>
      </rPr>
      <t xml:space="preserve">	</t>
    </r>
    <r>
      <rPr>
        <sz val="10"/>
        <color theme="1"/>
        <rFont val="微软雅黑"/>
        <charset val="134"/>
      </rPr>
      <t>系统账期:120 付款方式:期票  特殊商务报备 激励0 实际毛利4.5% 标准毛利4.5%</t>
    </r>
  </si>
  <si>
    <t>2025-02-25 10:25:30</t>
  </si>
  <si>
    <t>不压库，已中标，回款周期较长，项目金额较大，恳请领导支持120天支票</t>
  </si>
  <si>
    <t>823057</t>
  </si>
  <si>
    <t>BJ2025021311</t>
  </si>
  <si>
    <t>1Y01022502730V</t>
  </si>
  <si>
    <t>2025-02-25 10:00:58</t>
  </si>
  <si>
    <t>项目名称有误</t>
  </si>
  <si>
    <t>823058</t>
  </si>
  <si>
    <t>上海电控研究所有限公司5G专网项目-5G模组（5pcs）</t>
  </si>
  <si>
    <t>上海源派实业有限公司</t>
  </si>
  <si>
    <t>SH2025010996</t>
  </si>
  <si>
    <t>1Y01012501790T</t>
  </si>
  <si>
    <t xml:space="preserve">付款方式:期票 系统账期:270 激励0 特殊商务报备 实际毛利4.5% 标准毛利3.0% </t>
  </si>
  <si>
    <t>2025-02-25 10:59:16</t>
  </si>
  <si>
    <t>1，上海电控研究所拟采购  5G 自组网基站，项目总金额达 1.92 亿元。
2，首期项目于去年 6 月启动，联强已与源派签署了金额为 6000 万元的合同并下单。
3，本期项目预算约 5000 万元，涵盖交付、调试及安装等工作环节，预计 6 个月左右可实现回款。不过，考虑到验收流程及回款周期的不确定性，可能额外需要 3 个月的账期。源派方面提出，希望以整体合同金额高签 1.5% 的方式，换取这 3 个月的账期保障；同时希望，若能在 6 个月期满后按时回款，可以返还相应账期费用。恳请领导批准此项商务申请，感谢您的支持。</t>
  </si>
  <si>
    <t xml:space="preserve">1、特殊商务报备未截全
2、特殊商务高签点数未填
</t>
  </si>
  <si>
    <t>823060</t>
  </si>
  <si>
    <t>达梦中国数据库产业基地新建数据中心项目-配件增补</t>
  </si>
  <si>
    <t>WH2025020067</t>
  </si>
  <si>
    <t>1Y01022502410K</t>
  </si>
  <si>
    <t>付款方式:现结 系统账期:0 激励0 实际毛利3.0% 标准毛利3.0%</t>
  </si>
  <si>
    <t>2025-02-25 11:10:10</t>
  </si>
  <si>
    <t>823081</t>
  </si>
  <si>
    <t>南医大江宁校区新建机房</t>
  </si>
  <si>
    <t>江苏深合智能网络科技有限公司</t>
  </si>
  <si>
    <t>NJ2025020144</t>
  </si>
  <si>
    <t>1Y01022502190N</t>
  </si>
  <si>
    <t>系统账期:90 付款方式:期票 特殊商务报备 激励0 实际毛利3.0% 标准毛利3.0% 审批通过！</t>
  </si>
  <si>
    <t>2025-02-25 11:01:32</t>
  </si>
  <si>
    <t>CRM已报备特殊商务</t>
  </si>
  <si>
    <t>823106</t>
  </si>
  <si>
    <t>大数据集团云建设-HCS服务</t>
  </si>
  <si>
    <t>FZ2025020017</t>
  </si>
  <si>
    <t>1Y018625010027</t>
  </si>
  <si>
    <t>2025-02-25 14:13:59</t>
  </si>
  <si>
    <t>此单用户回款周期很长，二代恳请特殊支持120天账期</t>
  </si>
  <si>
    <t>823107</t>
  </si>
  <si>
    <t>万科集团2025年网络框架项目R1</t>
  </si>
  <si>
    <t>SZ2025020399</t>
  </si>
  <si>
    <t>1Y01022502510E</t>
  </si>
  <si>
    <t xml:space="preserve">系统账期:90 付款方式:电汇 特殊商务报备 激励0 实际毛利4.5% 标准毛利4.5% </t>
  </si>
  <si>
    <t>2025-02-25 14:10:27</t>
  </si>
  <si>
    <t>渠道引航，万科网络框架项目，低于30万流水订单均申请90天账期</t>
  </si>
  <si>
    <t>823109</t>
  </si>
  <si>
    <t>海尔HCSO（黄岛）扩容-202502-软件</t>
  </si>
  <si>
    <t>东软集团股份有限公司</t>
  </si>
  <si>
    <t>JN2025020114</t>
  </si>
  <si>
    <t>1Y01012502450H;1Y012625020032</t>
  </si>
  <si>
    <t>付款方式:银票 系统账期:110 特殊商务报备 激励0  实际毛利3.0% 标准毛利3.0% 审批通过！</t>
  </si>
  <si>
    <t>华为云基础软件,华为云服务</t>
  </si>
  <si>
    <t>2025-02-25 13:58:41</t>
  </si>
  <si>
    <t>823113</t>
  </si>
  <si>
    <t>一汽集团HCSO续保-云服务</t>
  </si>
  <si>
    <t>启明信息技术股份有限公司</t>
  </si>
  <si>
    <t>MA-241125-0001-104-1</t>
  </si>
  <si>
    <t>1Y015124120058;1Y029124110021;CY013024090000</t>
  </si>
  <si>
    <t>中国和客户合同</t>
  </si>
  <si>
    <t>2025-02-25 00:00:00</t>
  </si>
  <si>
    <t>823120</t>
  </si>
  <si>
    <t>信义玻璃（马鞍山）数通采购</t>
  </si>
  <si>
    <t>安徽祯欣互联科技有限公司</t>
  </si>
  <si>
    <t>HF2025020012</t>
  </si>
  <si>
    <t>1Y01022502490F</t>
  </si>
  <si>
    <t>2025-02-25 14:18:47</t>
  </si>
  <si>
    <t>祯欣互联为城市云关联公司，与我司已签订框架协议</t>
  </si>
  <si>
    <t>823131</t>
  </si>
  <si>
    <t>大数据集团云建设-HCS软件</t>
  </si>
  <si>
    <t>FZ2025020016</t>
  </si>
  <si>
    <t>1Y01022501460L</t>
  </si>
  <si>
    <t>2025-02-25 15:22:33</t>
  </si>
  <si>
    <t>823138</t>
  </si>
  <si>
    <t>大数据集团云建设-存储</t>
  </si>
  <si>
    <t>FZ2025020018</t>
  </si>
  <si>
    <t>1Y01022501460Q</t>
  </si>
  <si>
    <t xml:space="preserve">付款方式:期票 系统账期:120 激励0 特殊商务报备 实际毛利4.5% 标准毛利4.5% </t>
  </si>
  <si>
    <t>2025-02-25 14:16:16</t>
  </si>
  <si>
    <t>823142</t>
  </si>
  <si>
    <t>应用系统国产化建设项目-HCS服务</t>
  </si>
  <si>
    <t>重庆怡讯网络技术有限公司</t>
  </si>
  <si>
    <t>CD2025020192</t>
  </si>
  <si>
    <t>1Y014325020030</t>
  </si>
  <si>
    <t xml:space="preserve">付款方式：电汇  系统账期:90   特殊商务报备 实际毛利3.0% 标准毛利3.0% </t>
  </si>
  <si>
    <t>2025-02-25 15:30:40</t>
  </si>
  <si>
    <t>数智融合创新已中标，设备大部分借转销已经进场，数通等均已交货，云软件等交付后即可付款，长安为NA客户，付款实力较强，故90天账期</t>
  </si>
  <si>
    <t>90天特殊商务是，无报备</t>
  </si>
  <si>
    <t>823153</t>
  </si>
  <si>
    <t>长电封测数通网络增补项目</t>
  </si>
  <si>
    <t>NJ2025020167</t>
  </si>
  <si>
    <t>1Y01022502760Z</t>
  </si>
  <si>
    <t>2025-02-25 14:06:59</t>
  </si>
  <si>
    <t>823162</t>
  </si>
  <si>
    <t>导航145包2</t>
  </si>
  <si>
    <t>华北计算技术研究所（中国电子科技集团公司第十五研究所）</t>
  </si>
  <si>
    <t>WH2025020075</t>
  </si>
  <si>
    <t>1Y01012501190U</t>
  </si>
  <si>
    <t>付款方式:现结 激励0 系统账期:0天   实际毛利2.55% 标准毛利4.5% 
合同明细与通知单不一致，运控与区总已审批</t>
  </si>
  <si>
    <t>2025-02-27 18:04:26</t>
  </si>
  <si>
    <t>1、合同明细与通知单不一致。
2、合同清单与通知单不一致</t>
  </si>
  <si>
    <t>823182</t>
  </si>
  <si>
    <t>美的集团六地工厂网络改造</t>
  </si>
  <si>
    <t>GZ2023060596</t>
  </si>
  <si>
    <t>1Y05102306150K</t>
  </si>
  <si>
    <r>
      <rPr>
        <sz val="10"/>
        <color theme="1"/>
        <rFont val="Arial"/>
        <charset val="134"/>
      </rPr>
      <t xml:space="preserve">	</t>
    </r>
    <r>
      <rPr>
        <sz val="10"/>
        <color theme="1"/>
        <rFont val="微软雅黑"/>
        <charset val="134"/>
      </rPr>
      <t>系统账期:60 付款方式:电汇 激励0 实际毛利4.55% 标准毛利4.55%</t>
    </r>
  </si>
  <si>
    <t>2025-02-25 15:04:57</t>
  </si>
  <si>
    <t>823183</t>
  </si>
  <si>
    <t>赣电大楼弱电改造PRO20240801100548</t>
  </si>
  <si>
    <t>WH2025020065</t>
  </si>
  <si>
    <t>1Y01082411860Y</t>
  </si>
  <si>
    <t>激励30801.89 付款方式:电汇 系统账期:90 特殊商务报备 实际毛利4.28% 标准毛利4.28%</t>
  </si>
  <si>
    <t>2025-02-25 17:54:40</t>
  </si>
  <si>
    <t>核心代理商下单采购，客户着急要货，货到开单。</t>
  </si>
  <si>
    <t>823196</t>
  </si>
  <si>
    <t>三期工程光模块采购</t>
  </si>
  <si>
    <t>新长城科技有限公司</t>
  </si>
  <si>
    <t>BJ2025021375</t>
  </si>
  <si>
    <t>1Y01012502860H</t>
  </si>
  <si>
    <t>2025-02-25 16:21:30</t>
  </si>
  <si>
    <t>合同明细中缺少服务明细</t>
  </si>
  <si>
    <t>823201</t>
  </si>
  <si>
    <t>【航产集团】太原武宿机场三期改扩建建设项目</t>
  </si>
  <si>
    <t>北京商海文天科技发展有限公司</t>
  </si>
  <si>
    <t>BJ2024111596</t>
  </si>
  <si>
    <t>1Y01062411010Z;1Y01062411010Y;1Y01072411650X;1Y018324110021;1Y018324110024</t>
  </si>
  <si>
    <t>激励174625.71 付款方式:期票 系统账期:46%90,54%210 特殊商务报备 实际毛利4.72% 标准毛利3.21% 审批通过！</t>
  </si>
  <si>
    <t>2025-02-25 17:44:30</t>
  </si>
  <si>
    <t>武宿机场三期政扩建项目，涉及HCS高阶服务，整体项目建设时间以及回款周期较长长。订单分两部分:1Y01832410024申请4+3账期，其他订单申请3个月账期。SDT决策结论及总代申请邮件见附件。</t>
  </si>
  <si>
    <t>46%90,54%210</t>
  </si>
  <si>
    <t>823215</t>
  </si>
  <si>
    <t>恒泰证券四季度第二批硬件采购项目竞争性磋商</t>
  </si>
  <si>
    <t>BJ2025021383</t>
  </si>
  <si>
    <t>1Y01022502310G</t>
  </si>
  <si>
    <t>激励115000.0 付款方式:现结 系统账期:0 特殊商务报备 实际毛利1.04% 标准毛利4.5% 审批通过！</t>
  </si>
  <si>
    <t>2025-02-26 11:46:37</t>
  </si>
  <si>
    <t>现结订单，渠道利润低</t>
  </si>
  <si>
    <t>823216</t>
  </si>
  <si>
    <t>河南省省直机关住房资金管理中心“智慧公积金”平台建设数据中心硬件升级项目</t>
  </si>
  <si>
    <t>中科九洲科技股份有限公司</t>
  </si>
  <si>
    <t>ZZ2025020006</t>
  </si>
  <si>
    <t>1Y01012502180A</t>
  </si>
  <si>
    <t>2025-02-25 16:01:10</t>
  </si>
  <si>
    <t>823225</t>
  </si>
  <si>
    <t>华能（广东）能源开发有限公司海门电厂安防专网网络安全建设项目设备采购，</t>
  </si>
  <si>
    <t>广州明创网络科技有限公司</t>
  </si>
  <si>
    <t>GZ2025011929</t>
  </si>
  <si>
    <t>1Y01142411610E</t>
  </si>
  <si>
    <t xml:space="preserve">系统账期:90 付款方式:期票 特殊商务报备 激励0 实际毛利4.5% 标准毛利4.5% </t>
  </si>
  <si>
    <t>2025-02-28 10:06:27</t>
  </si>
  <si>
    <t>此单是电力发电商业订单，总集是得力集团，二代和得力账期在70天左右，二代申请90天账期按时向我司回款。付款方式：开销售前提供从总代发货日起算90天的支票。</t>
  </si>
  <si>
    <t>合同清单有误</t>
  </si>
  <si>
    <t>823234</t>
  </si>
  <si>
    <t>物美25年网络项目旧改新</t>
  </si>
  <si>
    <t>北京中科新远科技有限公司</t>
  </si>
  <si>
    <t>BJ2025021386</t>
  </si>
  <si>
    <t>1Y01022502670N</t>
  </si>
  <si>
    <t>2025-02-25 17:11:57</t>
  </si>
  <si>
    <t>823236</t>
  </si>
  <si>
    <t>珠海华润银行总行新大楼项目联网监控中心建设项目PRO20240325140627848</t>
  </si>
  <si>
    <t>广州市铭和信息科技有限公司</t>
  </si>
  <si>
    <t>GZ2025020025</t>
  </si>
  <si>
    <t>1Y01022501740Z</t>
  </si>
  <si>
    <r>
      <rPr>
        <sz val="10"/>
        <color theme="1"/>
        <rFont val="Arial"/>
        <charset val="134"/>
      </rPr>
      <t xml:space="preserve">	</t>
    </r>
    <r>
      <rPr>
        <sz val="10"/>
        <color theme="1"/>
        <rFont val="微软雅黑"/>
        <charset val="134"/>
      </rPr>
      <t xml:space="preserve">付款方式:现结 系统账期:0 激励0 特殊商务报备  实际毛利0.0% 标准毛利3.0% </t>
    </r>
  </si>
  <si>
    <t>2025-02-28 17:39:54</t>
  </si>
  <si>
    <t>现款吐3个点</t>
  </si>
  <si>
    <r>
      <rPr>
        <sz val="10"/>
        <color theme="1"/>
        <rFont val="Arial"/>
        <charset val="134"/>
      </rPr>
      <t xml:space="preserve">	</t>
    </r>
    <r>
      <rPr>
        <sz val="10"/>
        <color theme="1"/>
        <rFont val="微软雅黑"/>
        <charset val="134"/>
      </rPr>
      <t>付款方式有误 现结</t>
    </r>
  </si>
  <si>
    <t>823242</t>
  </si>
  <si>
    <t>SMA-航天科工财务同城核心网络出口平台搭建PRO20240902100524</t>
  </si>
  <si>
    <t>北京中亦安图科技股份有限公司</t>
  </si>
  <si>
    <t>BJ2025020323</t>
  </si>
  <si>
    <t>1Y01022501590X</t>
  </si>
  <si>
    <t>付款方式:期票 系统账期:120 特殊商务报备 实际毛利4.5% 标准毛利4.5% 审批通过！</t>
  </si>
  <si>
    <t>2025-02-25 17:49:09</t>
  </si>
  <si>
    <t>项目去年已中标，初华为数通产品外还涉及到其他产品。整体为集成项目，客户预计要货时间为3月中旬可进场。由于整体回款节奏较长，故申请120天账期给予支持。该渠道在金融主要做中小金融客户，是华为商业重点渠道。</t>
  </si>
  <si>
    <t>823248</t>
  </si>
  <si>
    <t>易好教育网络扩容项目</t>
  </si>
  <si>
    <t>BJ2025020914</t>
  </si>
  <si>
    <t>1Y01022502180A</t>
  </si>
  <si>
    <t>2025-02-25 17:47:08</t>
  </si>
  <si>
    <t>823254</t>
  </si>
  <si>
    <t>农发行湖北省分行采购1套ES2 86 Pro</t>
  </si>
  <si>
    <t>BJ2025021241</t>
  </si>
  <si>
    <t>1Y01022502490V</t>
  </si>
  <si>
    <t>2025-02-26 09:48:44</t>
  </si>
  <si>
    <t>823267</t>
  </si>
  <si>
    <t>魏家地超融合建设项目</t>
  </si>
  <si>
    <t>兰州伟远达网络技术有限责任公司</t>
  </si>
  <si>
    <t>XA2025020098</t>
  </si>
  <si>
    <t>1Y01022502750V</t>
  </si>
  <si>
    <t>2025-02-26 14:04:27</t>
  </si>
  <si>
    <t>823272</t>
  </si>
  <si>
    <t>中铁十四局网络改造</t>
  </si>
  <si>
    <t>山东重志诚成信息技术有限公司</t>
  </si>
  <si>
    <t>JN2025020118</t>
  </si>
  <si>
    <t>1Y01022502730E</t>
  </si>
  <si>
    <t>2025-02-26 17:44:52</t>
  </si>
  <si>
    <t>最终用户有误，供应链有误</t>
  </si>
  <si>
    <t>823293</t>
  </si>
  <si>
    <t>华北油田ME60扩容</t>
  </si>
  <si>
    <t>BJ2025021406</t>
  </si>
  <si>
    <t>1Y01022502690U</t>
  </si>
  <si>
    <t>2025-02-26 10:07:22</t>
  </si>
  <si>
    <t>823314</t>
  </si>
  <si>
    <t>中山大学附属第七医院二期项目 IV标 数通招标增补</t>
  </si>
  <si>
    <t>深圳市信德远致科技有限公司</t>
  </si>
  <si>
    <t>SZ2024120437</t>
  </si>
  <si>
    <t>1Y01022412500Q</t>
  </si>
  <si>
    <t xml:space="preserve">付款方式:期票 系统账期:180 激励0 特殊商务报备  实际毛利4.5% 标准毛利4.5% </t>
  </si>
  <si>
    <t>2025-02-26 14:50:04</t>
  </si>
  <si>
    <t>此单为q4冲刺项目中山七院增补订单，总包要货（3.10号前此项目所有货进场），现增补13台ap，申请和初始订单商务拉齐</t>
  </si>
  <si>
    <t>823315</t>
  </si>
  <si>
    <t>包2-RZT</t>
  </si>
  <si>
    <t>WH2025010075</t>
  </si>
  <si>
    <t>1Y01012501220H</t>
  </si>
  <si>
    <t>付款方式:现结 激励0 系统账期:0天 实际毛利2.55% 标准毛利4.5%</t>
  </si>
  <si>
    <t>2025-02-26 11:17:13</t>
  </si>
  <si>
    <t>823328</t>
  </si>
  <si>
    <t>福建省儿童医院国产化改造项目</t>
  </si>
  <si>
    <t>FZ2025020052</t>
  </si>
  <si>
    <t>1Y01012502630R</t>
  </si>
  <si>
    <r>
      <rPr>
        <sz val="10"/>
        <color theme="1"/>
        <rFont val="Arial"/>
        <charset val="134"/>
      </rPr>
      <t xml:space="preserve">	</t>
    </r>
    <r>
      <rPr>
        <sz val="10"/>
        <color theme="1"/>
        <rFont val="微软雅黑"/>
        <charset val="134"/>
      </rPr>
      <t xml:space="preserve">系统账期:120 付款方式:电汇 激励0 特殊商务报备 实际毛利4.5% 标准毛利4.5% </t>
    </r>
  </si>
  <si>
    <t>2025-02-26 11:30:15</t>
  </si>
  <si>
    <t>不压库，项目已中标，金额较大，二代与三代合同签订中，同步备货，兴众为恳请特殊支持120天账期</t>
  </si>
  <si>
    <t>823332</t>
  </si>
  <si>
    <t>岳池电力调度数据网建设工程</t>
  </si>
  <si>
    <t>成都浦信科技有限公司</t>
  </si>
  <si>
    <t>CD2025020209</t>
  </si>
  <si>
    <t>1Y01022502810K</t>
  </si>
  <si>
    <t>2025-02-26 14:08:35</t>
  </si>
  <si>
    <t>823336</t>
  </si>
  <si>
    <t>清远市政数局XC云硬盘扩容</t>
  </si>
  <si>
    <t>广东均粤科技有限公司</t>
  </si>
  <si>
    <t>GZ2025020455</t>
  </si>
  <si>
    <t>1Y01022502790Q</t>
  </si>
  <si>
    <r>
      <rPr>
        <sz val="10"/>
        <color theme="1"/>
        <rFont val="Arial"/>
        <charset val="134"/>
      </rPr>
      <t xml:space="preserve">	</t>
    </r>
    <r>
      <rPr>
        <sz val="10"/>
        <color theme="1"/>
        <rFont val="微软雅黑"/>
        <charset val="134"/>
      </rPr>
      <t xml:space="preserve">付款方式:现结 系统账期:0 激励0  实际毛利2.55% 标准毛利4.5% </t>
    </r>
  </si>
  <si>
    <t>2025-02-26 11:38:25</t>
  </si>
  <si>
    <t>823351</t>
  </si>
  <si>
    <t>国家管网24~25年集中采购项目订单19-局域网二期智网数科地区批次一</t>
  </si>
  <si>
    <t>联通数字科技有限公司</t>
  </si>
  <si>
    <t>BJ2024121951</t>
  </si>
  <si>
    <t>1Y01062412470L;1Y01062412470U;1Y01072412650A;1Y01072412960D;1Y01112412740P</t>
  </si>
  <si>
    <t>付款方式:电汇 特殊商务报备 系统账期:94.4%60天 5%90天 0.6%5年 激励0 实际毛利6.36% 标准毛利4.5% 审批通过！</t>
  </si>
  <si>
    <t>2025-02-28 14:23:26</t>
  </si>
  <si>
    <t>"1.管网项目背靠背，合同利润：21%，6个月以内回款：除标准过单点以外，留合同金额3%利润，剩余利润做预提；6个月以外回款：除标准过单点以外，留合同金额5%利润，且6个月以外的资金成本从预提费用中扣除。
2.服务转储485万，平进平出，服务部门给我部门150天账期。服务部分有税损32万，从预提费用中扣除。
3. 先按照6个月内回款进行预提，后续账期差额和3%五年质保函费用再从预提费用中扣除。    
4. 申请开单系统组合账期：90%60天+10%150天，请风控再次审批</t>
  </si>
  <si>
    <t>应要求请修改请上传合同明细物料清单可复制版本</t>
  </si>
  <si>
    <t>90％60 10％150</t>
  </si>
  <si>
    <t>背靠背项目账期特殊</t>
  </si>
  <si>
    <t>823367</t>
  </si>
  <si>
    <t>中广核新能源广西北流100MW陆上风电项目送出线路EPC采购项目PRO20240927100687</t>
  </si>
  <si>
    <t>GZ2025020196</t>
  </si>
  <si>
    <t>1Y01022501720H</t>
  </si>
  <si>
    <t>系统账期:120 付款方式:电汇 特殊商务报备 激励0  实际毛利2.12% 标准毛利3.0% 审批通过！</t>
  </si>
  <si>
    <t>2025-02-26 14:28:42</t>
  </si>
  <si>
    <t>商业订单：
1Y01022501720H；传输产品线，项目已中标朋邦和下游合同签订中预计2月18日收回，发电站项目自由资金，要货时间明确不压库，申请120天账期渠道自提返合同金额0.9%，请领导审批支持。</t>
  </si>
  <si>
    <t>823392</t>
  </si>
  <si>
    <t>超聚变北龙湖总部园区-数据中心（软件+服务）</t>
  </si>
  <si>
    <t>ZZ2025020031</t>
  </si>
  <si>
    <t>1Y018125020030</t>
  </si>
  <si>
    <t>系统账期:180 付款方式:期票 特殊商务报备 激励0  实际毛利4.5% 标准毛利4.5% 审批通过！</t>
  </si>
  <si>
    <t>2025-02-27 14:59:10</t>
  </si>
  <si>
    <t>该项目是总包项目形式，中标后，后续针对用户实际需求，分批次采购。该订单前面批次都是和广之讯签的框架合同模式，整体合同账期6个月。本批次订单，申请延用前面的账期模式。</t>
  </si>
  <si>
    <t>823394</t>
  </si>
  <si>
    <t>新梓学校网络改造项目</t>
  </si>
  <si>
    <t>深圳市诺金系统集成有限公司</t>
  </si>
  <si>
    <t>SZ2025020445</t>
  </si>
  <si>
    <t>1Y01022502910N</t>
  </si>
  <si>
    <r>
      <rPr>
        <sz val="10"/>
        <color theme="1"/>
        <rFont val="Arial"/>
        <charset val="134"/>
      </rPr>
      <t xml:space="preserve">	</t>
    </r>
    <r>
      <rPr>
        <sz val="10"/>
        <color theme="1"/>
        <rFont val="微软雅黑"/>
        <charset val="134"/>
      </rPr>
      <t>付款方式:现结 系统账期:0 激励0 实际毛利2.55% 标准毛利4.5%</t>
    </r>
  </si>
  <si>
    <t>2025-02-26 15:09:19</t>
  </si>
  <si>
    <t>823398</t>
  </si>
  <si>
    <t>广发银行股份有限公司 2024年度第二批生产资源（视频会议系统） 采购项目</t>
  </si>
  <si>
    <t>GZ2025020457</t>
  </si>
  <si>
    <t xml:space="preserve"> 付款方式:现结 系统账期:0 激励0 实际毛利2.61% 标准毛利4.55% </t>
  </si>
  <si>
    <t>2025-02-27 11:06:47</t>
  </si>
  <si>
    <t>服务明细未签大类</t>
  </si>
  <si>
    <t>823400</t>
  </si>
  <si>
    <t>中煤挖煤机大模型配套机房</t>
  </si>
  <si>
    <t>HZ2024110121</t>
  </si>
  <si>
    <t>1Y01052411340Z</t>
  </si>
  <si>
    <t>付款方式:期票 特殊商务报备 系统账期:115 激励0 实际毛利3.0% 标准毛利3.0%</t>
  </si>
  <si>
    <t>2025-02-26 17:34:18</t>
  </si>
  <si>
    <t>已经在建工程厂房和装修，预计3月中旬能进场安装</t>
  </si>
  <si>
    <t xml:space="preserve">付款方式填写错误最终用户错误 供应链最终用户有误 </t>
  </si>
  <si>
    <t>823401</t>
  </si>
  <si>
    <t>台州市路桥区路灯及道杆综合利用开发项目-路桥区数字化共享融合基础设施建设项目（一期）PRO20240529100519</t>
  </si>
  <si>
    <t>台州维安智能电子有限公司</t>
  </si>
  <si>
    <t>HZ2025020072</t>
  </si>
  <si>
    <t>1Y01012408190P</t>
  </si>
  <si>
    <t xml:space="preserve">系统账期:3 付款方式:电汇 激励0  实际毛利4.44% 标准毛利4.45% </t>
  </si>
  <si>
    <t>2025-02-26 15:15:41</t>
  </si>
  <si>
    <t>823403</t>
  </si>
  <si>
    <t>澳门新八佰伴项目</t>
  </si>
  <si>
    <t>BJ2025021465</t>
  </si>
  <si>
    <t>1Y01022502810Z</t>
  </si>
  <si>
    <t>2025-02-26 17:27:34</t>
  </si>
  <si>
    <t>823438</t>
  </si>
  <si>
    <t>市机动车排污管理中心</t>
  </si>
  <si>
    <t>河北云联网络科技有限公司</t>
  </si>
  <si>
    <t>BJ2025021487</t>
  </si>
  <si>
    <t>1Y01022502780F</t>
  </si>
  <si>
    <t>付款方式:现结 系统账期:0 实际毛利2.54% 标准毛利4.5% 审批通过！</t>
  </si>
  <si>
    <t>2025-02-26 16:13:00</t>
  </si>
  <si>
    <t>823452</t>
  </si>
  <si>
    <t>华夏银行视频会议入围项目PRO20210830000534-东营分行采购1台ES2 86</t>
  </si>
  <si>
    <t>北京中盛鑫荣科技有限公司</t>
  </si>
  <si>
    <t>BJ2025010784</t>
  </si>
  <si>
    <t>1Y01012501600V</t>
  </si>
  <si>
    <t>项目后返 高签37.95% 付款方式:现结 系统账期:0 实际毛利39.54% 标准毛利4.5% 审批通过！</t>
  </si>
  <si>
    <t>2025-02-26 17:47:48</t>
  </si>
  <si>
    <t>特殊商务报备填否</t>
  </si>
  <si>
    <t>823455</t>
  </si>
  <si>
    <t>南水北调集团网络设备维保_License</t>
  </si>
  <si>
    <t>BJ2025021471</t>
  </si>
  <si>
    <t>1Y01012502770P</t>
  </si>
  <si>
    <t>2025-02-27 16:11:01</t>
  </si>
  <si>
    <t>823456</t>
  </si>
  <si>
    <t>中国石油四川销售公司办公电脑及加管设备采购项目-2025年2月</t>
  </si>
  <si>
    <t>四川联坤信息工程有限公司</t>
  </si>
  <si>
    <t>CD2025020201</t>
  </si>
  <si>
    <t>1Y01022502510C</t>
  </si>
  <si>
    <t>付款方式:现结  实际毛利2.55% 标准毛利4.5%</t>
  </si>
  <si>
    <t>2025-02-26 18:04:07</t>
  </si>
  <si>
    <t>823471</t>
  </si>
  <si>
    <t>【自动化】国网湖北省电力有限公司2024年省调调度网路由器扩容 license增补</t>
  </si>
  <si>
    <t>WH2025020080</t>
  </si>
  <si>
    <t>1Y01022502630N</t>
  </si>
  <si>
    <t>系统账期:30 付款方式:电汇 激励0 实际毛利4.5% 标准毛利4.5%</t>
  </si>
  <si>
    <t>2025-02-26 17:46:06</t>
  </si>
  <si>
    <t>823488</t>
  </si>
  <si>
    <t>三门峡市崤云公司deepseek服务器采购项目</t>
  </si>
  <si>
    <t>ZZ2025020033</t>
  </si>
  <si>
    <t>1Y01022502560N</t>
  </si>
  <si>
    <t>2025-02-27 10:40:04</t>
  </si>
  <si>
    <t xml:space="preserve">项目名称：三门峡市崤云公司deepseek服务器采购项目
华为合同PO: 1Y01022502560N
销售合同金额：909902.14
合同通路：华为技术有限公司-合肥神州数码有限公司-河南妙视信息技术有限公司-三门峡崤云信息服务股份有限公司
商务条款为：华为发货4日起90天支票。
项目已经发标，3月21日开标。华为客户经理做通用户侧关系，发标参数是华为强控标参数，且用户与二代已签署合作协议书，协议书内条款为设备到货签收后30天内完成合同签订以及全额货款的支付。
另外我司也在与二代沟通融资工具的使用，线下流程在3个月内可以完成。同时根据时间推算4月初用户侧合同可以完成签订，且与二代走付款，保障二代的回款，申请给二代自华为发货4日起90天支票的账期商务。
</t>
  </si>
  <si>
    <t>请上传合同明细附件清单，合同明细与合同清单不符供应链最终用户位置有误</t>
  </si>
  <si>
    <t>823513</t>
  </si>
  <si>
    <t>国网辽宁电能发智算平台基础设施临时环境紧急建设项目PRO20250211171556709</t>
  </si>
  <si>
    <t>SY2025020095</t>
  </si>
  <si>
    <t>1Y01012502980G</t>
  </si>
  <si>
    <t>激励84404.21 系统账期:0 付款方式:现结 特殊商务报备 实际毛利0.56% 标准毛利3.0% 审批通过！</t>
  </si>
  <si>
    <t>2025-02-27 10:23:05</t>
  </si>
  <si>
    <t>二代中通商融现款，合同中使用激励84404.21元，使用激励部分不降点，整单吐点2.5个点。望领导审批感谢~</t>
  </si>
  <si>
    <t>823517</t>
  </si>
  <si>
    <t>国网山东省电力公司2024年第二次配网物资协议库存招标采购项目--梅格测试二批</t>
  </si>
  <si>
    <t>山东梅格彤天电气有限公司</t>
  </si>
  <si>
    <t>JN2025020105</t>
  </si>
  <si>
    <t>1Y01022502070X</t>
  </si>
  <si>
    <t>付款方式:现结 系统账期:0 激励0 特殊商务报备 实际毛利2.59% 标准毛利6.0% 审批通过！</t>
  </si>
  <si>
    <t>2025-02-27 10:20:55</t>
  </si>
  <si>
    <t>823525</t>
  </si>
  <si>
    <t>青峰医药集团有限公司网络优化项目-扩容</t>
  </si>
  <si>
    <t>WH2025020081</t>
  </si>
  <si>
    <t>1Y01022502420B</t>
  </si>
  <si>
    <t xml:space="preserve">激励30138.23 付款方式:电汇 系统账期:90 特殊商务报备   实际毛利5.57% 标准毛利5.57% </t>
  </si>
  <si>
    <t>2025-02-27 10:41:02</t>
  </si>
  <si>
    <t>核心渠道下单采购，客户着急要货，货到开单不压库。</t>
  </si>
  <si>
    <t>823531</t>
  </si>
  <si>
    <t>厦门乾照光电股份有限公司网络扩容及布线PRO20200526000393</t>
  </si>
  <si>
    <t>FZ2025020039</t>
  </si>
  <si>
    <t>1Y01012502470A</t>
  </si>
  <si>
    <t>2025-02-27 10:38:45</t>
  </si>
  <si>
    <t>24年框架过期，商业订单申请延续24年账期90天。</t>
  </si>
  <si>
    <t>823538</t>
  </si>
  <si>
    <t>安徽交通数科智慧高速数据与系统应用实验室高速专属云平台建设项目EPC-云</t>
  </si>
  <si>
    <t>HF2025020016</t>
  </si>
  <si>
    <t>1Y01022501650D;1Y01022501620F;1Y01022501870A</t>
  </si>
  <si>
    <t>系统账期:180 激励405799.5 付款方式:期票 特殊商务报备 实际毛利3.31% 标准毛利3.31% 审批通过！</t>
  </si>
  <si>
    <t>2025-02-27 11:44:37</t>
  </si>
  <si>
    <t>项目去年底已中标，按客户需要3月份需尽快供货到位，不压库，同时此单因下游验收时间较长，付款条款较为严苛，特此申请此单6个月账期，收取整单支票（实际按厂商发货起算）同步华为已上会SDT，同时因账期超出框架范围，此单已与渠道沟通不算在框架范围内。</t>
  </si>
  <si>
    <t>823540</t>
  </si>
  <si>
    <t>某方向综合练习基地场地（二期）</t>
  </si>
  <si>
    <t>SH2024120646</t>
  </si>
  <si>
    <t>1Y01132411240L</t>
  </si>
  <si>
    <t>系统账期:120 付款方式:电汇 激励0 特殊商务报备  实际毛利6.68% 标准毛利3.0%</t>
  </si>
  <si>
    <t>2025-02-27 11:27:14</t>
  </si>
  <si>
    <t>1、该项目高签了10万，这10万是用于6月涉密项目的延期费用。2、我司全程技术支撑，因用户回款问题，代理商需要账期支撑120天，考虑到3级渠道在我司授信良好，且经常合作，特此和十五所沟通，通过抵押三代支票的形式，进行账期支撑。3代将直接开具支票给我司。我司向华为付款前昕天卫将支票给到神码。</t>
  </si>
  <si>
    <t>DB特殊商务账期填写错误</t>
  </si>
  <si>
    <t>823545</t>
  </si>
  <si>
    <t>SMA-油矿-物采中心招标基地智慧场地项目</t>
  </si>
  <si>
    <t>BJ2025021536</t>
  </si>
  <si>
    <t>1Y01022502350Q</t>
  </si>
  <si>
    <t>付款方式:现结 系统账期:现结 激励0 实际毛利2.55% 标准毛利4.5% 审批通过！</t>
  </si>
  <si>
    <t>2025-02-28 10:31:03</t>
  </si>
  <si>
    <t>合同明细与合同清单中的明细不符</t>
  </si>
  <si>
    <t>823564</t>
  </si>
  <si>
    <t>上海赛克实业有限公司5G专网项目2025年M1（3套）</t>
  </si>
  <si>
    <t>SH2025020848</t>
  </si>
  <si>
    <t>1Y01022502460L</t>
  </si>
  <si>
    <t xml:space="preserve">付款方式:期票 系统账期:270 激励0 特殊商务报备 实际毛利4.43% 标准毛利3.0% </t>
  </si>
  <si>
    <t>2025-02-27 15:32:54</t>
  </si>
  <si>
    <t>DB特殊商务高签未填、
特殊商务报备未截全</t>
  </si>
  <si>
    <t>823577</t>
  </si>
  <si>
    <t>特宝网络二期增补</t>
  </si>
  <si>
    <t>FZ2025020006</t>
  </si>
  <si>
    <t>1Y01022501660T</t>
  </si>
  <si>
    <t xml:space="preserve">系统账期:100 付款方式:电汇 激励0 特殊商务报备 实际毛利4.5% 标准毛利4.5% </t>
  </si>
  <si>
    <t>2025-02-27 14:31:48</t>
  </si>
  <si>
    <t>中湃24年框架已经到期申请延续框架账期100天。该项目为增补项目，二代回款在3个月左右申请100天账期，望领导批准谢谢</t>
  </si>
  <si>
    <t>823590</t>
  </si>
  <si>
    <t>云南索沃信息技术有限公司样机</t>
  </si>
  <si>
    <t>云南索沃信息技术有限公司</t>
  </si>
  <si>
    <t>CD2025020235</t>
  </si>
  <si>
    <t>1Y01022502100R</t>
  </si>
  <si>
    <t xml:space="preserve"> 付款方式:现结  实际毛利1.5% 标准毛利1.5%</t>
  </si>
  <si>
    <t>2025-02-27 14:07:17</t>
  </si>
  <si>
    <t>823604</t>
  </si>
  <si>
    <t>市公安局XC改造项目PRO20250214100328</t>
  </si>
  <si>
    <t>CD2025020233</t>
  </si>
  <si>
    <t>1Y01022502640Y</t>
  </si>
  <si>
    <t>2025-03-04 15:34:52</t>
  </si>
  <si>
    <t>823605</t>
  </si>
  <si>
    <t>西湖区档案馆</t>
  </si>
  <si>
    <t>HZ2025020116</t>
  </si>
  <si>
    <t>1Y01022502950G</t>
  </si>
  <si>
    <t>2025-02-27 14:08:18</t>
  </si>
  <si>
    <t>823606</t>
  </si>
  <si>
    <t>2024输变电4批-超联</t>
  </si>
  <si>
    <t>BJ2024121839</t>
  </si>
  <si>
    <t>1Y01122411150A</t>
  </si>
  <si>
    <t>付款方式:电汇 系统账期:15%0，85%60 实际毛利3.06% 标准毛利3.06% 审批通过！</t>
  </si>
  <si>
    <t>2025-02-27 12:41:04</t>
  </si>
  <si>
    <t>15%0，85%60</t>
  </si>
  <si>
    <t>823607</t>
  </si>
  <si>
    <t>江阴妇幼机房</t>
  </si>
  <si>
    <t>江苏云赛信息工程有限责任公司</t>
  </si>
  <si>
    <t>NJ2025020189</t>
  </si>
  <si>
    <t>1Y01022502850F</t>
  </si>
  <si>
    <t>付款方式:期票 系统账期:60 激励95574.61 实际毛利3.0% 标准毛利3.0% 审批通过！</t>
  </si>
  <si>
    <t>2025-02-28 17:08:19</t>
  </si>
  <si>
    <t>823610</t>
  </si>
  <si>
    <t>江西铜业股份有限公司德兴铜矿富家坞采区新建废石破碎-胶带输送系统工程智能管控系统采购项目</t>
  </si>
  <si>
    <t>江西远创实业有限公司</t>
  </si>
  <si>
    <t>WH2025020017</t>
  </si>
  <si>
    <t>1Y01022501320G</t>
  </si>
  <si>
    <t>付款方式:电汇 系统账期:30%0，70%150 激励0 特殊商务报备 实际毛利3.12% 标准毛利3.12%</t>
  </si>
  <si>
    <t>2025-02-28 10:01:56</t>
  </si>
  <si>
    <t>华为SDT上会决策整单150天已和代理商谈妥，30%预付，70%提供150天账期。</t>
  </si>
  <si>
    <t xml:space="preserve">系统账期按比例填写:30%0，70%150 </t>
  </si>
  <si>
    <t>30%0，70%150</t>
  </si>
  <si>
    <t>823612</t>
  </si>
  <si>
    <t>芯朋微电子苏州研发中心项目</t>
  </si>
  <si>
    <t>上海广赛电源有限公司</t>
  </si>
  <si>
    <t>NJ2025020190</t>
  </si>
  <si>
    <t>1Y01022502870S</t>
  </si>
  <si>
    <t>付款方式:期票 特殊商务报备 系统账期:115 激励0 实际毛利3.0% 标准毛利3.0% 审批通过！</t>
  </si>
  <si>
    <t>2025-02-27 14:32:32</t>
  </si>
  <si>
    <t>依据项目要货以及回款节奏，渠道诉求115天账期支撑</t>
  </si>
  <si>
    <t>823615</t>
  </si>
  <si>
    <t>飞鹤网络采购</t>
  </si>
  <si>
    <t>BJ2025021533</t>
  </si>
  <si>
    <t>1Y01032502050B</t>
  </si>
  <si>
    <t>付款方式:期票 系统账期:60 实际毛利4.48% 标准毛利4.5% 审批通过！</t>
  </si>
  <si>
    <t>2025-02-27 13:23:23</t>
  </si>
  <si>
    <t>823616</t>
  </si>
  <si>
    <t>厦门城规院应用支撑平台预算清单（一期）系统</t>
  </si>
  <si>
    <t>广州瑞勤信息科技有限公司</t>
  </si>
  <si>
    <t>FZ2025020022</t>
  </si>
  <si>
    <t>1Y01012502170B</t>
  </si>
  <si>
    <t>2025-02-28 10:35:20</t>
  </si>
  <si>
    <t>此项目已中标，并且已签合同，因验收较复杂，涉及多种产品，验收周期较长，且验收后用䚮回款需3个月，因此申请90天帐期，代理也承诺会按时回款，还请领导支持！</t>
  </si>
  <si>
    <t>823622</t>
  </si>
  <si>
    <t>蓝箭酒泉基地网络项目</t>
  </si>
  <si>
    <t>北京圣世博泰科技股份有限公司</t>
  </si>
  <si>
    <t>BJ2025021544</t>
  </si>
  <si>
    <t>1Y01032502060S</t>
  </si>
  <si>
    <t>2025-02-27 14:30:18</t>
  </si>
  <si>
    <t>823627/823582</t>
  </si>
  <si>
    <t>国家管网边缘计算建设项目（一期）（二期）</t>
  </si>
  <si>
    <t>BJ2025021551</t>
  </si>
  <si>
    <t>1Y01022412270S;1Y01052412170K</t>
  </si>
  <si>
    <t>整单毛利：24.60% 高签部分做预提 40%60天 60%90天</t>
  </si>
  <si>
    <t>2025-02-28 00:00:00</t>
  </si>
  <si>
    <t>40%60,60%90</t>
  </si>
  <si>
    <t>高签利润做为预提</t>
  </si>
  <si>
    <t>823641</t>
  </si>
  <si>
    <t>鄂州市公共临床卫生中心智慧医院建设PRO20230310000547</t>
  </si>
  <si>
    <t>鄂州卓创智能科技股份有限公司</t>
  </si>
  <si>
    <t>WH2024120025</t>
  </si>
  <si>
    <t>1Y01022412090T</t>
  </si>
  <si>
    <t>系统账期:15% 0,85% 124 特殊商务报备 付款方式:电汇 激励17170.57 实际毛利4.49% 标准毛利4.49%
特殊商务目前审批中，按加权之后账期105天，区总、产品经理、运控已批。按最高账期124天领导未批完。请之后领导酌情审批</t>
  </si>
  <si>
    <t>2025-02-27 18:01:19</t>
  </si>
  <si>
    <t>此单因渠道上游预付款未收到，已和厂商及渠道协调，先收预付款110W+1.7万激励已给，其余开支票，今天需变更开单，烦请审批。</t>
  </si>
  <si>
    <t>15% 0,85% 124</t>
  </si>
  <si>
    <t>823661</t>
  </si>
  <si>
    <t>厦门翔安新机场弱电工程建设项目-厦门二标下单-路由器、云内交换机1</t>
  </si>
  <si>
    <t>FZ2024110118</t>
  </si>
  <si>
    <t>1Y01012411800L</t>
  </si>
  <si>
    <t xml:space="preserve">付款方式:现结 系统账期:0 激励0 实际毛利2.6% 标准毛利4.56% </t>
  </si>
  <si>
    <t>2025-02-28 15:34:39</t>
  </si>
  <si>
    <t>合同清单右方服务明细有误</t>
  </si>
  <si>
    <t>823670</t>
  </si>
  <si>
    <t>天津市JW训练服务器采购项目</t>
  </si>
  <si>
    <t>BJ2025021560</t>
  </si>
  <si>
    <t>1Y01022502050G</t>
  </si>
  <si>
    <t>付款方式:期票 系统账期:180 特殊商务报备 实际毛利3.0% 标准毛利3.0% 审批通过！</t>
  </si>
  <si>
    <t>2025-02-27 15:29:44</t>
  </si>
  <si>
    <t>领导好，此项目属于VNA订单，已中标不压库，全程我司参与支持，此项目与曙光的直接竞争，参数被曙光抬高，因此项目中标金额低，此项目天津市纪委具备重要战略意义，打破了曙光的垄断。二代思为与下游签约价格为129万，我司出货金额130万，二代直接亏损1万元，并且需要承担账期。华为需要我司和二代共同支持此项目，经过的多轮沟通后，华为希望我司提供180天账期支持，并且日后此客户下单都会选择我司，同时华为客户经理承诺今年专通局800万项目锁定下单我司。基于上述条件，申请180天账期支持，烦请领导审批，谢谢</t>
  </si>
  <si>
    <t>823674</t>
  </si>
  <si>
    <t>合肥欣竹生物科技有限公司-网络项目</t>
  </si>
  <si>
    <t>HF2025020015</t>
  </si>
  <si>
    <t>1Y01022502810R</t>
  </si>
  <si>
    <t>付款方式:期票 系统账期:30 激励0 实际毛利4.5% 标准毛利4.5% 审批通过！</t>
  </si>
  <si>
    <t>2025-02-27 16:49:18</t>
  </si>
  <si>
    <t>823692</t>
  </si>
  <si>
    <t>贵州多彩新媒体股份有限公司机房资源升级服务项目</t>
  </si>
  <si>
    <t>贵阳和益信息技术有限公司</t>
  </si>
  <si>
    <t>CD2025020234</t>
  </si>
  <si>
    <t>1Y01022502710P</t>
  </si>
  <si>
    <t>付款方式:现结  实际毛利1.02% 标准毛利3.0%</t>
  </si>
  <si>
    <t>2025-02-27 18:03:47</t>
  </si>
  <si>
    <r>
      <rPr>
        <sz val="10"/>
        <color theme="1"/>
        <rFont val="Arial"/>
        <charset val="134"/>
      </rPr>
      <t xml:space="preserve">	</t>
    </r>
    <r>
      <rPr>
        <sz val="10"/>
        <color theme="1"/>
        <rFont val="微软雅黑"/>
        <charset val="134"/>
      </rPr>
      <t>系统账期:现结写0</t>
    </r>
  </si>
  <si>
    <t>823694</t>
  </si>
  <si>
    <t>新元煤矿安全设备扩容</t>
  </si>
  <si>
    <t>山西贝尔智能技术有限公司</t>
  </si>
  <si>
    <t>BJ2025021503</t>
  </si>
  <si>
    <t>1Y01022502910S</t>
  </si>
  <si>
    <t>2025-02-28 11:12:33</t>
  </si>
  <si>
    <t>回款时间长</t>
  </si>
  <si>
    <t>823695</t>
  </si>
  <si>
    <t>广东省东莞市南城片区体育设施改造提升项目弱电智能化项目</t>
  </si>
  <si>
    <t>广东博惟科技有限公司</t>
  </si>
  <si>
    <t>GZ2024110489</t>
  </si>
  <si>
    <t>1Y01022411840F</t>
  </si>
  <si>
    <t xml:space="preserve"> 付款方式:期票 系统账期:150 特殊商务报备 激励0 实际毛利4.45% 标准毛利4.45% </t>
  </si>
  <si>
    <t>2025-02-27 17:06:53</t>
  </si>
  <si>
    <t>广东博惟科技有限公司和下游集成商预计135天回款</t>
  </si>
  <si>
    <t>提增补合同</t>
  </si>
  <si>
    <t>823731</t>
  </si>
  <si>
    <t>海看网络科技（山东）股份有限公司海看智能媒体大数据中心-2024年数据能力扩容项目PRO20241205100624</t>
  </si>
  <si>
    <t>JN2025020141</t>
  </si>
  <si>
    <t>付款方式:期票 系统账期:150 激励0 特殊商务报备 实际毛利4.55% 标准毛利4.55% 审批通过！</t>
  </si>
  <si>
    <t>2025-02-28 09:48:29</t>
  </si>
  <si>
    <t>823751</t>
  </si>
  <si>
    <t>广州白云国际机场三期扩建工程T3航站楼及交通中心建筑设备及能源管理集成系统采购项目增补</t>
  </si>
  <si>
    <t>广州市宸曜信息科技有限公司</t>
  </si>
  <si>
    <t>GZ2025020522</t>
  </si>
  <si>
    <t>1Y01022502930Q</t>
  </si>
  <si>
    <t xml:space="preserve">系统账期:60 付款方式:电汇 激励0 实际毛利4.5% 标准毛利4.5% </t>
  </si>
  <si>
    <t>2025-02-28 14:29:42</t>
  </si>
  <si>
    <t>823761</t>
  </si>
  <si>
    <t>CJB北龙湖总部基地管控平台需求PRO20250224101019</t>
  </si>
  <si>
    <t>广州神州数码信息科技有限公司</t>
  </si>
  <si>
    <t>ZZ2025020032</t>
  </si>
  <si>
    <t>1Y01022502890G</t>
  </si>
  <si>
    <t>2025-02-28 10:14:15</t>
  </si>
  <si>
    <t>823774</t>
  </si>
  <si>
    <t>泰盛（江西）生活用品有限公司交换机软件升级PRO20240308000668</t>
  </si>
  <si>
    <t>WH2025020094</t>
  </si>
  <si>
    <t>1Y01032502110D</t>
  </si>
  <si>
    <t>激励1858.1 系统账期:60 付款方式:电汇 实际毛利4.5% 标准毛利4.5%</t>
  </si>
  <si>
    <t>2025-02-28 10:05:24</t>
  </si>
  <si>
    <t>823796</t>
  </si>
  <si>
    <t>大连华锐智能化唐山港曹妃甸港区抓斗卸船机F5G设备采购</t>
  </si>
  <si>
    <t>北京晓通宏志科技有限公司</t>
  </si>
  <si>
    <t>SY2025020115</t>
  </si>
  <si>
    <t>1Y01022502150D</t>
  </si>
  <si>
    <t>付款方式:期票 系统账期:60 激励7504.02 实际毛利5.98% 标准毛利5.98% 审批通过！</t>
  </si>
  <si>
    <t>2025-02-28 10:53:21</t>
  </si>
  <si>
    <t>823800</t>
  </si>
  <si>
    <t>锂电拉远改造</t>
  </si>
  <si>
    <t>WH2024120231</t>
  </si>
  <si>
    <t>1Y01122412730N</t>
  </si>
  <si>
    <t>系统账期:115 付款方式:电汇 激励0 特殊商务报备  实际毛利3.0% 标准毛利3.0%</t>
  </si>
  <si>
    <t>2025-02-28 10:53:09</t>
  </si>
  <si>
    <t>823804</t>
  </si>
  <si>
    <t>中山农商2024年防火墙采购项目软件部分</t>
  </si>
  <si>
    <t>华际信息系统有限公司</t>
  </si>
  <si>
    <t>GZ2025020528</t>
  </si>
  <si>
    <t>1Y01022502810U</t>
  </si>
  <si>
    <r>
      <rPr>
        <sz val="10"/>
        <color theme="1"/>
        <rFont val="Arial"/>
        <charset val="134"/>
      </rPr>
      <t xml:space="preserve">	</t>
    </r>
    <r>
      <rPr>
        <sz val="10"/>
        <color theme="1"/>
        <rFont val="微软雅黑"/>
        <charset val="134"/>
      </rPr>
      <t>付款方式:期票 系统账期:30 激励0 实际毛利4.5% 标准毛利4.5%</t>
    </r>
  </si>
  <si>
    <t>2025-02-28 10:41:06</t>
  </si>
  <si>
    <t>付款条款处未选择哪种方式</t>
  </si>
  <si>
    <t>823807</t>
  </si>
  <si>
    <t>中山农商2024年防火墙采购项目（维保增补）</t>
  </si>
  <si>
    <t>GZ2025020529</t>
  </si>
  <si>
    <t>1Y01022502350L</t>
  </si>
  <si>
    <t>2025-02-28 10:36:57</t>
  </si>
  <si>
    <t>823813</t>
  </si>
  <si>
    <t>泰安市立医院48口POE交换机采购</t>
  </si>
  <si>
    <t>山东永恒电子科技有限公司</t>
  </si>
  <si>
    <t>JN2025020145</t>
  </si>
  <si>
    <t>1Y01022502760Y</t>
  </si>
  <si>
    <t>2025-02-28 10:53:34</t>
  </si>
  <si>
    <t>823825</t>
  </si>
  <si>
    <t>23年南网科技二次安防防火墙采购-202502</t>
  </si>
  <si>
    <t>广州华微明天软件技术有限公司</t>
  </si>
  <si>
    <t>GZ2025020533</t>
  </si>
  <si>
    <t>1Y01022502110R</t>
  </si>
  <si>
    <r>
      <rPr>
        <sz val="10"/>
        <color theme="1"/>
        <rFont val="Arial"/>
        <charset val="134"/>
      </rPr>
      <t xml:space="preserve">	</t>
    </r>
    <r>
      <rPr>
        <sz val="10"/>
        <color theme="1"/>
        <rFont val="微软雅黑"/>
        <charset val="134"/>
      </rPr>
      <t>付款方式:期票 系统账期:120 激励0 特殊商务报备 实际毛利4.5% 标准毛利4.5%</t>
    </r>
  </si>
  <si>
    <t>2025-02-28 14:12:35</t>
  </si>
  <si>
    <t>领导好，南网科技二次安防防火墙采购项目，是电力NA项目，产品：华为防火墙，毛利率4.5%，二代在今年大概从我司下单150W（分10-15个订单），二代申请我司支持120天账期（支票），支票日期从总代出货之日起算，他们按时支付货款，请领导审批同意，谢谢。（如果压库起算时间按华为签收时间起算）</t>
  </si>
  <si>
    <t>823858</t>
  </si>
  <si>
    <t>奇瑞徽银汽车金融股份有限公司合肥机房维保服务项目</t>
  </si>
  <si>
    <t>HF2025020022</t>
  </si>
  <si>
    <t>1Y016625020034</t>
  </si>
  <si>
    <t>付款方式:现结 系统账期:0 激励0 实际毛利8.01% 标准毛利8.0% 审批通过！</t>
  </si>
  <si>
    <t>2025-02-28 16:39:08</t>
  </si>
  <si>
    <t xml:space="preserve">合同大写金额有误
</t>
  </si>
  <si>
    <t>823880</t>
  </si>
  <si>
    <t>4台路由器</t>
  </si>
  <si>
    <t>WH2025020097</t>
  </si>
  <si>
    <t>1Y01032502060G</t>
  </si>
  <si>
    <t>2025-02-28 14:34:47</t>
  </si>
  <si>
    <t>823886</t>
  </si>
  <si>
    <t>郭玉亭</t>
  </si>
  <si>
    <t>段王煤矿信息化环网建设</t>
  </si>
  <si>
    <t>上海山源电子科技股份有限公司</t>
  </si>
  <si>
    <t>BJ2025021662</t>
  </si>
  <si>
    <t>1Y01032502220H</t>
  </si>
  <si>
    <t>2025-02-28 14:49:36</t>
  </si>
  <si>
    <t>823895</t>
  </si>
  <si>
    <t>广西华谊能化三期扩容.</t>
  </si>
  <si>
    <t>SH2025021056</t>
  </si>
  <si>
    <t>1Y01022502190P</t>
  </si>
  <si>
    <t>付款方式:现结 系统账期:3 激励0 实际毛利2.55% 标准毛利4.5%</t>
  </si>
  <si>
    <t>2025-03-03 09:44:43</t>
  </si>
  <si>
    <t>823900</t>
  </si>
  <si>
    <t>西部机场集团咸阳机场三期T5航站楼建设_云SNS服务</t>
  </si>
  <si>
    <t>XA2025020069</t>
  </si>
  <si>
    <t>1Y01012502520T</t>
  </si>
  <si>
    <t>付款方式:电汇 系统账期:60 激励0 实际毛利3.01% 标准毛利3.01% 审批通过！</t>
  </si>
  <si>
    <t>2025-03-24 15:14:15</t>
  </si>
  <si>
    <t>请上传电子合同明细附件</t>
  </si>
  <si>
    <t>823910</t>
  </si>
  <si>
    <t>西部机场集团咸阳机场三期T5航站楼建设_硬件SNS服务</t>
  </si>
  <si>
    <t>XA2025020066</t>
  </si>
  <si>
    <t>1Y01012502770V</t>
  </si>
  <si>
    <t>2025-02-28 16:02:17</t>
  </si>
  <si>
    <t>823920</t>
  </si>
  <si>
    <t>兴业集团云网（CE16804&amp;6863）2</t>
  </si>
  <si>
    <t>FZ2025020074</t>
  </si>
  <si>
    <t>1Y01022502020J</t>
  </si>
  <si>
    <r>
      <rPr>
        <sz val="10"/>
        <color theme="1"/>
        <rFont val="Arial"/>
        <charset val="134"/>
      </rPr>
      <t xml:space="preserve">	</t>
    </r>
    <r>
      <rPr>
        <sz val="10"/>
        <color theme="1"/>
        <rFont val="微软雅黑"/>
        <charset val="134"/>
      </rPr>
      <t xml:space="preserve">付款方式:现结 系统账期:0 激励0 特殊商务报备  实际毛利1.55% 标准毛利4.5% </t>
    </r>
  </si>
  <si>
    <t>2025-02-28 16:15:18</t>
  </si>
  <si>
    <t>兴业银行框架网络采购，客户目前手上有点资金，整单货期在3月4号，华为在提拉货期货到即发，二代希望在发货前付款，申请吐3个点，请领导审批。</t>
  </si>
  <si>
    <t>吐点填写有误</t>
  </si>
  <si>
    <t>823947</t>
  </si>
  <si>
    <t>九牧厨卫六区网络改造项目</t>
  </si>
  <si>
    <t>泉州市瑞泉信息科技有限公司</t>
  </si>
  <si>
    <t>FZ2025020132</t>
  </si>
  <si>
    <t>1Y01032502210D</t>
  </si>
  <si>
    <r>
      <rPr>
        <sz val="10"/>
        <color theme="1"/>
        <rFont val="Arial"/>
        <charset val="134"/>
      </rPr>
      <t xml:space="preserve">	</t>
    </r>
    <r>
      <rPr>
        <sz val="10"/>
        <color theme="1"/>
        <rFont val="微软雅黑"/>
        <charset val="134"/>
      </rPr>
      <t xml:space="preserve">激励0 系统账期:0  付款方式:现结  实际毛利2.55% 标准毛利4.5% </t>
    </r>
  </si>
  <si>
    <t>2025-02-28 16:54:04</t>
  </si>
  <si>
    <t>823964</t>
  </si>
  <si>
    <t>岭南文化创意产业园（一期）项目PRO20240801100414</t>
  </si>
  <si>
    <t>GZ2025020551</t>
  </si>
  <si>
    <t>1Y01022412630L</t>
  </si>
  <si>
    <t>2025-03-03 09:40:02</t>
  </si>
  <si>
    <t>明创-冠林：到货4个月内电汇
冠林-业主：10%预付，验收90%</t>
  </si>
  <si>
    <t>特殊商务未选</t>
  </si>
  <si>
    <t>823972</t>
  </si>
  <si>
    <t>岭南文化创意产业园（一期）项目</t>
  </si>
  <si>
    <t>GZ2025020550</t>
  </si>
  <si>
    <t>1Y01142411610V</t>
  </si>
  <si>
    <t>2025-03-03 09:43:25</t>
  </si>
  <si>
    <t>823973</t>
  </si>
  <si>
    <t>鄂州市公共临床卫生中心智慧医院建设-华为云Stack设备</t>
  </si>
  <si>
    <t>WH2025010066</t>
  </si>
  <si>
    <t>1Y01022501430E</t>
  </si>
  <si>
    <t xml:space="preserve">付款方式:期票 系统账期:120 激励0 特殊商务报备 实际毛利3.0% 标准毛利3.0% </t>
  </si>
  <si>
    <t>2025-03-03 11:27:52</t>
  </si>
  <si>
    <t>此项目为政府专项资金，资金已到专用账户，项目总集已中标，和用户合同已签，客户要货情况真实，二代和总集的合同签订中。项目整体体量大，交付验收周期长，除预付部份，需申请124天账期（加权账期105天）支撑。</t>
  </si>
  <si>
    <t xml:space="preserve">上传STD截图 </t>
  </si>
  <si>
    <t>827191</t>
  </si>
  <si>
    <r>
      <rPr>
        <sz val="10"/>
        <color theme="1"/>
        <rFont val="Arial"/>
        <charset val="134"/>
      </rPr>
      <t xml:space="preserve">	</t>
    </r>
    <r>
      <rPr>
        <sz val="10"/>
        <color theme="1"/>
        <rFont val="微软雅黑"/>
        <charset val="134"/>
      </rPr>
      <t>付款方式:电汇 系统账期:60 激励0 实际毛利4.56% 标准毛利4.56%</t>
    </r>
  </si>
  <si>
    <t>2025-03-19 18:03:22</t>
  </si>
  <si>
    <t>823978</t>
  </si>
  <si>
    <t>电力设计院-AI大模型硬件采购PRO20240924100196</t>
  </si>
  <si>
    <t>XA2025010012</t>
  </si>
  <si>
    <t>1Y01012501020G</t>
  </si>
  <si>
    <t>付款方式:现结 系统账期:0 特殊商务报备 实际毛利1.02% 标准毛利3.0% 审批通过！</t>
  </si>
  <si>
    <t>2025-03-03 11:04:22</t>
  </si>
  <si>
    <t>原商务90天期票，变更为全款吐2点</t>
  </si>
  <si>
    <t>823979</t>
  </si>
  <si>
    <t>国网集采-输变电六批-大泉</t>
  </si>
  <si>
    <t>XA2025010084</t>
  </si>
  <si>
    <t>1Y01022501330X</t>
  </si>
  <si>
    <t>2025-03-03 11:39:28</t>
  </si>
  <si>
    <t>商务变更，原90天期票，修改为全款吐2点</t>
  </si>
  <si>
    <t>823985</t>
  </si>
  <si>
    <t>云服务-呼铁局XC云一期建设PRO20240813100361</t>
  </si>
  <si>
    <t>北京璞盛明元科技有限公司</t>
  </si>
  <si>
    <t>BJ2024121423</t>
  </si>
  <si>
    <t>1Y013024120055</t>
  </si>
  <si>
    <t>付款方式:现结 系统账期:0 实际毛利1.04% 标准毛利3.02% 审批通过！</t>
  </si>
  <si>
    <t>2025-03-03 14:23:14</t>
  </si>
  <si>
    <t>823986</t>
  </si>
  <si>
    <t>奔驰PO_3636068754_P1_授权模块</t>
  </si>
  <si>
    <t>BJ2025021390</t>
  </si>
  <si>
    <t>1Y01022502770K</t>
  </si>
  <si>
    <t>2025-03-03 11:42:53</t>
  </si>
  <si>
    <t>现结吐3.5，有特殊商务报备。</t>
  </si>
  <si>
    <t>823991</t>
  </si>
  <si>
    <t>云软件-呼铁局XC云一期建设PRO20240813100361</t>
  </si>
  <si>
    <t>BJ2024121379</t>
  </si>
  <si>
    <t>1Y01022412360S</t>
  </si>
  <si>
    <t>2025-03-03 14:31:51</t>
  </si>
  <si>
    <t>824002</t>
  </si>
  <si>
    <t>秦淮数据全国UPS维保单签项目2025&amp;3-5</t>
  </si>
  <si>
    <t>BJ2025030009</t>
  </si>
  <si>
    <t>1Y01032502240V</t>
  </si>
  <si>
    <t>2025-03-03 11:48:01</t>
  </si>
  <si>
    <t>824004</t>
  </si>
  <si>
    <t>中银国际证券分支机构网络设备框架采购PRO20240929100278增</t>
  </si>
  <si>
    <t>SH2025021206</t>
  </si>
  <si>
    <t>1Y01022502010F;1Y01012502340F</t>
  </si>
  <si>
    <t xml:space="preserve">激励0   系统账期:60 付款方式:电汇  实际毛利4.5% 标准毛利4.5% </t>
  </si>
  <si>
    <t>2025-03-04 10:42:16</t>
  </si>
  <si>
    <t>PO号错误填写完整，英文分号隔开。</t>
  </si>
  <si>
    <t>824006</t>
  </si>
  <si>
    <t>沈阳人工智能三期增补PRO20240329000645827</t>
  </si>
  <si>
    <t>SY2025030002</t>
  </si>
  <si>
    <t>1Y01022502730Q</t>
  </si>
  <si>
    <t>2025-03-03 11:07:22</t>
  </si>
  <si>
    <t>824028</t>
  </si>
  <si>
    <t>华夏银行上海分行采购1套ES2 Pro 86</t>
  </si>
  <si>
    <t>BJ2025021399</t>
  </si>
  <si>
    <t>1Y01022502540U</t>
  </si>
  <si>
    <t>付款方式:期票 系统账期:115 特殊商务报备 实际毛利4.5% 标准毛利4.5% 审批通过！</t>
  </si>
  <si>
    <t>2025-03-04 10:06:11</t>
  </si>
  <si>
    <t>23年商务情况为140天，合作规模800万。24年重新谈的115天账期，合作规模预计300万+比去年商务水平提高。本次订单延续去年商务申请115天账期，希望领导批准，谢谢。(24年回款顺利支票无跳票)</t>
  </si>
  <si>
    <t>824029</t>
  </si>
  <si>
    <t>奔驰PO_3636068755_P1_授权和模块</t>
  </si>
  <si>
    <t>BJ2025030014</t>
  </si>
  <si>
    <t>1Y01022502770S</t>
  </si>
  <si>
    <t>2025-03-03 14:26:21</t>
  </si>
  <si>
    <t>824033</t>
  </si>
  <si>
    <t>深圳市光明区晶维珍妮集团新建肇庆工厂项目新建园区1</t>
  </si>
  <si>
    <t>深圳市泰蔟科技有限公司</t>
  </si>
  <si>
    <t>SZ2025020478</t>
  </si>
  <si>
    <t>1Y01032502090T</t>
  </si>
  <si>
    <r>
      <rPr>
        <sz val="10"/>
        <color theme="1"/>
        <rFont val="Arial"/>
        <charset val="134"/>
      </rPr>
      <t xml:space="preserve">	</t>
    </r>
    <r>
      <rPr>
        <sz val="10"/>
        <color theme="1"/>
        <rFont val="微软雅黑"/>
        <charset val="134"/>
      </rPr>
      <t>付款方式:现结 激励0  系统账期:0 实际毛利3.06% 标准毛利5.0%</t>
    </r>
  </si>
  <si>
    <t>2025-03-03 15:04:26</t>
  </si>
  <si>
    <t>824039</t>
  </si>
  <si>
    <t>2025年厦门电信政务云扩容PRO20250208100165</t>
  </si>
  <si>
    <t>FZ2025020047</t>
  </si>
  <si>
    <t>1Y01012502500X</t>
  </si>
  <si>
    <r>
      <rPr>
        <sz val="10"/>
        <color theme="1"/>
        <rFont val="Arial"/>
        <charset val="134"/>
      </rPr>
      <t xml:space="preserve">	</t>
    </r>
    <r>
      <rPr>
        <sz val="10"/>
        <color theme="1"/>
        <rFont val="微软雅黑"/>
        <charset val="134"/>
      </rPr>
      <t>付款方式:现结 特殊商务报备 系统账期:0 激励644000.0 实际毛利0.52% 标准毛利4.5%</t>
    </r>
  </si>
  <si>
    <t>2025-03-03 16:00:28</t>
  </si>
  <si>
    <t xml:space="preserve">此单原先货在12月底已经进场，本次增补扩容。该项目每年均有扩容大几百万。此单业主压价，二代亏钱接单，与我们沟通要求商务支持，预付款20万，剩余发货前付款，吐4个点。二代中湃是我们核心渠道,因此申请预付款20万，剩余发货前付款，吐4个点，望领导支持谢谢
</t>
  </si>
  <si>
    <t>824060</t>
  </si>
  <si>
    <t>东贝上网行为管理及防火墙采购项目</t>
  </si>
  <si>
    <t>WH2025020074</t>
  </si>
  <si>
    <t>1Y01022502640R</t>
  </si>
  <si>
    <t>系统账期:3 特殊商务报备 付款方式:现结 激励15017.63 实际毛利1.55% 标准毛利4.5%</t>
  </si>
  <si>
    <t>2025-03-03 16:01:36</t>
  </si>
  <si>
    <t>1、没有特殊商务，实际没吐点啊
2、合同缺少服务物料明细附件
3、审批人里不用放张靖，我这边加签</t>
  </si>
  <si>
    <t>824063</t>
  </si>
  <si>
    <t>七中墨池中学新建学校PRO20240311000222</t>
  </si>
  <si>
    <t>CD2024060108</t>
  </si>
  <si>
    <t>1Y01032406250G</t>
  </si>
  <si>
    <r>
      <rPr>
        <sz val="10"/>
        <color theme="1"/>
        <rFont val="Arial"/>
        <charset val="134"/>
      </rPr>
      <t xml:space="preserve">	</t>
    </r>
    <r>
      <rPr>
        <sz val="10"/>
        <color theme="1"/>
        <rFont val="微软雅黑"/>
        <charset val="134"/>
      </rPr>
      <t xml:space="preserve">付款方式:电汇 系统账期:60   实际毛利3.38% 标准毛利3.3% </t>
    </r>
  </si>
  <si>
    <t>2025-03-03 14:25:00</t>
  </si>
  <si>
    <t>824068</t>
  </si>
  <si>
    <t>奔驰PO_3636068750_接入交换机</t>
  </si>
  <si>
    <t>BJ2025030010</t>
  </si>
  <si>
    <t>1Y01022502760V</t>
  </si>
  <si>
    <t>2025-03-03 14:35:07</t>
  </si>
  <si>
    <t>现结吐3.5个点，有商务报备</t>
  </si>
  <si>
    <t>824069</t>
  </si>
  <si>
    <t>安徽交控高速联网公司备份数据中心项目-运维02</t>
  </si>
  <si>
    <t>安徽博微广成信息科技有限公司</t>
  </si>
  <si>
    <t>HF2025030002</t>
  </si>
  <si>
    <t>1Y017625020031</t>
  </si>
  <si>
    <t>付款方式:现结 激励0 系统账期:0 实际毛利1.02% 标准毛利3.0% 审批通过！</t>
  </si>
  <si>
    <t>2025-03-03 14:54:24</t>
  </si>
  <si>
    <t>DB页面最终用户有误</t>
  </si>
  <si>
    <t>824086</t>
  </si>
  <si>
    <t>国网湖北电力江岸区供电局5G配网试点项目</t>
  </si>
  <si>
    <t>WH2025030001</t>
  </si>
  <si>
    <t>1Y01032502200C</t>
  </si>
  <si>
    <t>付款方式:电汇 激励0 系统账期:60 实际毛利4.5% 标准毛利4.5%</t>
  </si>
  <si>
    <t>2025-03-03 15:03:40</t>
  </si>
  <si>
    <t>824087</t>
  </si>
  <si>
    <t>奔驰PO_3636068135</t>
  </si>
  <si>
    <t>BJ2025030006</t>
  </si>
  <si>
    <t>1Y01022502760K</t>
  </si>
  <si>
    <t>付款方式:现结 系统账期:0 特殊商务报备 实际毛利1.05% 标准毛利4.5% 审批通过！</t>
  </si>
  <si>
    <t>2025-03-03 15:11:08</t>
  </si>
  <si>
    <t>824092</t>
  </si>
  <si>
    <t>南自DCS虚拟化套件</t>
  </si>
  <si>
    <t>大连星辰时创科技有限公司</t>
  </si>
  <si>
    <t>NJ2025030007</t>
  </si>
  <si>
    <t>1Y01032502170Q</t>
  </si>
  <si>
    <t>付款方式:现结 激励0 系统账期:0 实际毛利4.5% 标准毛利4.5% 审批通过！</t>
  </si>
  <si>
    <t>2025-03-03 15:18:28</t>
  </si>
  <si>
    <t>最终用户错误  项目名称有误   供应链有误</t>
  </si>
  <si>
    <t>824106</t>
  </si>
  <si>
    <t>奔驰PO_3636068454_软件部分</t>
  </si>
  <si>
    <t>BJ2025030013</t>
  </si>
  <si>
    <t>1Y01022502770J</t>
  </si>
  <si>
    <t>付款方式:现结 系统账期:0 特殊商务报备 实际毛利1.03% 标准毛利4.5% 审批通过！</t>
  </si>
  <si>
    <t>2025-03-03 16:13:28</t>
  </si>
  <si>
    <t>824107</t>
  </si>
  <si>
    <t>海南省中医院新院区（含省职业病医院）信息化建设项目-数通（增补）</t>
  </si>
  <si>
    <t>海南禹升科技有限公司</t>
  </si>
  <si>
    <t>GZ2025030016</t>
  </si>
  <si>
    <t>1Y05702307000S</t>
  </si>
  <si>
    <t>激励0 付款方式:现结 系统账期:0 实际毛利2.63% 标准毛利4.56% 审批通过！</t>
  </si>
  <si>
    <t>2025-03-03 15:54:15</t>
  </si>
  <si>
    <t xml:space="preserve">DB最终用户错误 </t>
  </si>
  <si>
    <t>824122</t>
  </si>
  <si>
    <t>益海嘉里-防城港工厂</t>
  </si>
  <si>
    <t>SH2025030058</t>
  </si>
  <si>
    <t>1Y01022502830U</t>
  </si>
  <si>
    <t>付款方式:现结 系统账期:3 激励0   实际毛利2.57% 标准毛利4.5%</t>
  </si>
  <si>
    <t>2025-03-03 17:50:30</t>
  </si>
  <si>
    <t>付款条款处金额与合同金额不一致</t>
  </si>
  <si>
    <t>824131</t>
  </si>
  <si>
    <t>海底光缆光端机设备供电项目PRO20250208122637889</t>
  </si>
  <si>
    <t>深圳市瑞彩电子技术有限公司</t>
  </si>
  <si>
    <t>GZ2025030022</t>
  </si>
  <si>
    <t>1Y01032502280K</t>
  </si>
  <si>
    <t>付款方式:现结 激励0 系统账期:0  实际毛利3.0% 标准毛利3.0%</t>
  </si>
  <si>
    <t>2025-03-03 16:39:44</t>
  </si>
  <si>
    <t>824135</t>
  </si>
  <si>
    <t>中化泉化24年基础设施增补项目PRO20240320100103</t>
  </si>
  <si>
    <t>FZ2025020133</t>
  </si>
  <si>
    <t>1Y01012407540G</t>
  </si>
  <si>
    <r>
      <rPr>
        <sz val="10"/>
        <color theme="1"/>
        <rFont val="Arial"/>
        <charset val="134"/>
      </rPr>
      <t xml:space="preserve">	</t>
    </r>
    <r>
      <rPr>
        <sz val="10"/>
        <color theme="1"/>
        <rFont val="微软雅黑"/>
        <charset val="134"/>
      </rPr>
      <t>付款方式:电汇 激励0 系统账期:60 实际毛利4.41% 标准毛利4.41%</t>
    </r>
  </si>
  <si>
    <t>2025-03-03 17:05:32</t>
  </si>
  <si>
    <t>824137</t>
  </si>
  <si>
    <t>瑞安市看守所核心网络及监控平台升级改造项目</t>
  </si>
  <si>
    <t>HZ2025020124</t>
  </si>
  <si>
    <t>1Y01022502750B</t>
  </si>
  <si>
    <t>激励0 付款方式:期票 系统账期:115 特殊商务报备 实际毛利4.5% 标准毛利4.5%</t>
  </si>
  <si>
    <t>2025-03-03 17:40:10</t>
  </si>
  <si>
    <t xml:space="preserve">项目已中标，二代是浙江中供，信誉良好，最近会有大额的款项到付，希望我司能给予一些支持，帐期要求给到115天，为保证能够准时收款，申请115天帐期，请领导审批，感谢！
</t>
  </si>
  <si>
    <t>824144</t>
  </si>
  <si>
    <t>张家口市公安大模型</t>
  </si>
  <si>
    <t>BJ2025030074</t>
  </si>
  <si>
    <t>1Y01012503070G</t>
  </si>
  <si>
    <t>付款方式:电汇 激励95345.02 系统账期:60 实际毛利4.5% 标准毛利4.5% 审批通过！</t>
  </si>
  <si>
    <t>2025-03-04 10:45:15</t>
  </si>
  <si>
    <t>824155</t>
  </si>
  <si>
    <t>益海嘉里淮安工厂项目</t>
  </si>
  <si>
    <t>SH2025030059</t>
  </si>
  <si>
    <t>1Y01022502830T</t>
  </si>
  <si>
    <t>付款方式:现结 系统账期:3 激励0 实际毛利2.57% 标准毛利4.5%</t>
  </si>
  <si>
    <t>2025-03-03 17:51:12</t>
  </si>
  <si>
    <t>最终用户错误、供应链最终用户有误</t>
  </si>
  <si>
    <t>824172</t>
  </si>
  <si>
    <t>陆家嘴国际信托存储替换项目</t>
  </si>
  <si>
    <t>上海旷信信息科技有限公司</t>
  </si>
  <si>
    <t>SH2025030033</t>
  </si>
  <si>
    <t>1Y01032502300A</t>
  </si>
  <si>
    <t>2025-03-04 11:31:28</t>
  </si>
  <si>
    <t>824174</t>
  </si>
  <si>
    <t>星辰天合数通年度集采-2025年2月</t>
  </si>
  <si>
    <t>BJ2025021525</t>
  </si>
  <si>
    <t>1Y01022502420P</t>
  </si>
  <si>
    <t>系统账期:90 激励23519.0 特殊商务报备 付款方式:期票 实际毛利4.5% 标准毛利4.5% 审批通过！</t>
  </si>
  <si>
    <t>2025-03-04 16:15:20</t>
  </si>
  <si>
    <t>90天特殊商务，有特殊商务报备。</t>
  </si>
  <si>
    <t>824176</t>
  </si>
  <si>
    <t>适新科技采购202412PRO20250212100529</t>
  </si>
  <si>
    <t>东旺智能科技（上海）有限公司</t>
  </si>
  <si>
    <t>SH2025021155</t>
  </si>
  <si>
    <t>1Y01032502120T</t>
  </si>
  <si>
    <t xml:space="preserve">付款方式:电汇 激励0 系统账期:90 特殊商务报备 实际毛利4.5% 标准毛利4.5% </t>
  </si>
  <si>
    <t>2025-03-04 10:47:36</t>
  </si>
  <si>
    <t>1，东旺去年已做至华为数通金牌，在华为侧下单金额超千万。目前为沪西核心渠道之一，过去2年跟中建材合作较多，其销售对接效率很高，商务放的很宽松。但目前该销售已离职，新对接的女销售还有很多不太熟练的地方，同时由于华为侧商业经理的力推，给了我们入局合作的机会。而且据悉东旺跟我们这边的思科合作很多，去年在思科这下单有近7000万。
2，中建材、联强目前给到的商务条件基本都是小单子在90天账期，大项目另外谈。有待验证。虽然该项目金额不大，但是可以形成良好的合作习惯，为后续的订单做好铺垫，近期会有个30多万的数通项目将落地下单，本次合作可以为后续沟通做好铺垫。完成沟通磨合。
3，所以此次特别申请90天账期进行支撑，还请各位领导准许。谢谢</t>
  </si>
  <si>
    <t>824189</t>
  </si>
  <si>
    <t>厦门复旦肿瘤医院信息化项目</t>
  </si>
  <si>
    <t>FZ2025030009</t>
  </si>
  <si>
    <t>1Y01012503080Q</t>
  </si>
  <si>
    <r>
      <rPr>
        <sz val="10"/>
        <color theme="1"/>
        <rFont val="Arial"/>
        <charset val="134"/>
      </rPr>
      <t xml:space="preserve">	</t>
    </r>
    <r>
      <rPr>
        <sz val="10"/>
        <color theme="1"/>
        <rFont val="微软雅黑"/>
        <charset val="134"/>
      </rPr>
      <t xml:space="preserve">付款方式:电汇 激励0  系统账期:60 实际毛利4.5% 标准毛利4.5% </t>
    </r>
  </si>
  <si>
    <t>2025-03-04 10:16:52</t>
  </si>
  <si>
    <t>824196</t>
  </si>
  <si>
    <t>2025年张家口银行内网绩效系统项目-存储</t>
  </si>
  <si>
    <t>深圳市融企动线数字科技有限公司</t>
  </si>
  <si>
    <t>BJ2025030028</t>
  </si>
  <si>
    <t>1Y01012502400L;1Y01012502490H</t>
  </si>
  <si>
    <t>特殊商务报备 系统账期:60 付款方式:期票 实际毛利8.4% 标准毛利3.77% 审批通过！</t>
  </si>
  <si>
    <t>存储,华为云基础软件,esight公共</t>
  </si>
  <si>
    <t>2025-03-04 11:03:46</t>
  </si>
  <si>
    <t>因渠道通路贡献，高签预留30786元作为项目后返给“河北琨麟通信技术有限公司”。
标准账期，通路有神码中国。</t>
  </si>
  <si>
    <t>824216</t>
  </si>
  <si>
    <t>泉州晋江国际机场东物流园扩容项目</t>
  </si>
  <si>
    <t>FZ2025030010</t>
  </si>
  <si>
    <t>1Y01012503100R</t>
  </si>
  <si>
    <t>2025-03-04 11:21:46</t>
  </si>
  <si>
    <t>824224</t>
  </si>
  <si>
    <t>HZ2025030008</t>
  </si>
  <si>
    <t>系统账期:90 激励1800.0 付款方式:期票 特殊商务报备 实际毛利3.02% 标准毛利3.02%</t>
  </si>
  <si>
    <t>2025-03-04 15:09:25</t>
  </si>
  <si>
    <t>824230</t>
  </si>
  <si>
    <t>增补G244 线打扮梁（陕甘界）至庆城段公路工程项目机电工程（门架机柜）PRO20231113111802281</t>
  </si>
  <si>
    <t>埃为（北京）技术有限公司</t>
  </si>
  <si>
    <t>XA2025030004</t>
  </si>
  <si>
    <t>1Y01022404340U</t>
  </si>
  <si>
    <t>系统账期:10%0，90%90 特殊商务报备 激励6916.91 付款方式:电汇   实际毛利3.0% 标准毛利3.0% 审批通过！</t>
  </si>
  <si>
    <t>2025-03-04 17:23:54</t>
  </si>
  <si>
    <t>90天账期</t>
  </si>
  <si>
    <t>请上传公司名称变更附件应要求</t>
  </si>
  <si>
    <t>824236</t>
  </si>
  <si>
    <t>25年广电集采_10041-延平-闽清-高新区-惠安-洛江</t>
  </si>
  <si>
    <t>FZ2025020097</t>
  </si>
  <si>
    <t>1Y01022502200S</t>
  </si>
  <si>
    <r>
      <rPr>
        <sz val="10"/>
        <color theme="1"/>
        <rFont val="Arial"/>
        <charset val="134"/>
      </rPr>
      <t xml:space="preserve">	</t>
    </r>
    <r>
      <rPr>
        <sz val="10"/>
        <color theme="1"/>
        <rFont val="微软雅黑"/>
        <charset val="134"/>
      </rPr>
      <t xml:space="preserve">系统账期:210 激励0 付款方式:电汇 特殊商务报备 实际毛利6.0% 标准毛利6.0% </t>
    </r>
  </si>
  <si>
    <t>2025-03-04 11:52:00</t>
  </si>
  <si>
    <t xml:space="preserve">福建广电中标今年新的接入框架1100万，申请福建广电光接入产品7个月账期支持，友商商务竞争恶劣：联强给到8个月，长虹佳华给到7个月下1个点。考虑到抢占产品份额占比，特此报备，还请领导特殊支持
</t>
  </si>
  <si>
    <t>824238</t>
  </si>
  <si>
    <t>弱电网络改造项目</t>
  </si>
  <si>
    <t>HZ2025030014</t>
  </si>
  <si>
    <t>1Y05202408610T</t>
  </si>
  <si>
    <t xml:space="preserve">付款方式:现结 激励0 系统账期:5 实际毛利2.45% 标准毛利4.41% </t>
  </si>
  <si>
    <t>2025-03-04 14:24:05</t>
  </si>
  <si>
    <t>824243</t>
  </si>
  <si>
    <t>福建广电网络2024年万兆盒式交换机项目-漳州尤溪电模块</t>
  </si>
  <si>
    <t>FZ2025020109</t>
  </si>
  <si>
    <t>1Y01022502750H</t>
  </si>
  <si>
    <r>
      <rPr>
        <sz val="10"/>
        <color theme="1"/>
        <rFont val="Arial"/>
        <charset val="134"/>
      </rPr>
      <t xml:space="preserve">	</t>
    </r>
    <r>
      <rPr>
        <sz val="10"/>
        <color theme="1"/>
        <rFont val="微软雅黑"/>
        <charset val="134"/>
      </rPr>
      <t>系统账期:210 激励0 付款方式:电汇 特殊商务报备 实际毛利4.5% 标准毛利4.5%</t>
    </r>
  </si>
  <si>
    <t>2025-03-04 14:34:18</t>
  </si>
  <si>
    <t>福建广电中标今年新的接入框架1100万，申请福建广电光接入产品7个月账期支持，友商商务竞争恶劣：联强给到8个月，长虹佳华给到7个月下1个点。考虑到抢占产品份额占比，特此报备，还请领导特殊支持</t>
  </si>
  <si>
    <t>824246</t>
  </si>
  <si>
    <t>等效网元增补PRO20250303100802</t>
  </si>
  <si>
    <t>HZ2025030013</t>
  </si>
  <si>
    <t>1Y01012503280Y</t>
  </si>
  <si>
    <t>激励0 系统账期:5 付款方式:期票 实际毛利1.04% 标准毛利3.0%</t>
  </si>
  <si>
    <t>2025-03-04 14:22:20</t>
  </si>
  <si>
    <t>824248</t>
  </si>
  <si>
    <t>虎丘老街南区内装项目0304</t>
  </si>
  <si>
    <t>NJ2025030017</t>
  </si>
  <si>
    <t>1Y01012503330P</t>
  </si>
  <si>
    <t>付款方式:现结 激励0  系统账期:0 实际毛利2.55% 标准毛利4.5% 审批通过！</t>
  </si>
  <si>
    <t>2025-03-04 14:23:11</t>
  </si>
  <si>
    <t>824250</t>
  </si>
  <si>
    <t>国能神皖机房改造项目PRO20231024090519795</t>
  </si>
  <si>
    <t>安徽尚方信息技术有限公司</t>
  </si>
  <si>
    <t>HF2024110019</t>
  </si>
  <si>
    <t>1Y01102410800R</t>
  </si>
  <si>
    <t>付款方式:电汇 激励0 系统账期:0 实际毛利1.04% 标准毛利3.02% 审批通过！</t>
  </si>
  <si>
    <t>2025-03-05 11:16:44</t>
  </si>
  <si>
    <t>824255</t>
  </si>
  <si>
    <t>武汉市东湖生态旅游风景区智慧东湖PRO20241029100486-华为云Stack设备</t>
  </si>
  <si>
    <t>WH2025030004</t>
  </si>
  <si>
    <t>1Y01032502340K</t>
  </si>
  <si>
    <t>系统账期:7 付款方式:电汇 激励0 实际毛利2.02% 标准毛利3.0%</t>
  </si>
  <si>
    <t>2025-03-04 15:07:10</t>
  </si>
  <si>
    <t>824257</t>
  </si>
  <si>
    <t>BJ2025030134</t>
  </si>
  <si>
    <t>1Y01012503370T</t>
  </si>
  <si>
    <t>2025-03-04 14:12:25</t>
  </si>
  <si>
    <t>824260</t>
  </si>
  <si>
    <t>江阴农商行新中心SAN存储采购项目</t>
  </si>
  <si>
    <t>NJ2025030018</t>
  </si>
  <si>
    <t>1Y01012502220N</t>
  </si>
  <si>
    <t>激励0 付款方式:期票 系统账期:115 特殊商务报备 实际毛利4.5% 标准毛利4.5% 审批通过！</t>
  </si>
  <si>
    <t>2025-03-11 10:37:13</t>
  </si>
  <si>
    <t>824261</t>
  </si>
  <si>
    <t>机场信息科技防火墙license</t>
  </si>
  <si>
    <t>嘉环科技股份有限公司</t>
  </si>
  <si>
    <t>JN2025010005</t>
  </si>
  <si>
    <t>1Y01132411220Z</t>
  </si>
  <si>
    <t>2025-03-04 14:24:27</t>
  </si>
  <si>
    <t>824262</t>
  </si>
  <si>
    <t>京能集团云平台建设项目（基础业务）PRO20190625617879</t>
  </si>
  <si>
    <t>猛码科技（北京）有限公司</t>
  </si>
  <si>
    <t>BJ2023090823</t>
  </si>
  <si>
    <t>1Y01002309040Y</t>
  </si>
  <si>
    <t>付款方式:现结 系统账期:0 实际毛利2.57% 标准毛利4.52% 审批通过！</t>
  </si>
  <si>
    <t>2025-03-04 15:28:17</t>
  </si>
  <si>
    <t>824268</t>
  </si>
  <si>
    <t>地信小镇地理信息科技园</t>
  </si>
  <si>
    <t>HZ2025030009</t>
  </si>
  <si>
    <t>1Y01062410530J</t>
  </si>
  <si>
    <t>激励5000.0 付款方式:现结 系统账期:0 实际毛利2.52% 标准毛利4.47%</t>
  </si>
  <si>
    <t>2025-03-04 15:09:47</t>
  </si>
  <si>
    <t>824282</t>
  </si>
  <si>
    <t>2024年某业务基础能力建设（数通）（二次）</t>
  </si>
  <si>
    <t>GZ2025030039</t>
  </si>
  <si>
    <t>1Y01032502290S</t>
  </si>
  <si>
    <t>付款方式:电汇 系统账期:115 激励77500.0 特殊商务报备 实际毛利4.5% 标准毛利4.5% 审批通过！</t>
  </si>
  <si>
    <t>2025-03-05 10:08:46</t>
  </si>
  <si>
    <t>1Y01032502290S/2024年某业务基础能力建设（数通）（二次）；VNA项目，产品线为 数通，金额：90万，项目已于25年1月中标，客户业主需要3月中旬到货交付，渠道要求电汇115天的账期商务合作，请领导审批支持，谢谢！</t>
  </si>
  <si>
    <t>824289</t>
  </si>
  <si>
    <t>西南民大宿舍光网改造PRO20240928100135</t>
  </si>
  <si>
    <t>深圳市三卓光电科技有限公司</t>
  </si>
  <si>
    <t>CD2024120042</t>
  </si>
  <si>
    <t>1Y01012412490J</t>
  </si>
  <si>
    <r>
      <rPr>
        <sz val="10"/>
        <color theme="1"/>
        <rFont val="Arial"/>
        <charset val="134"/>
      </rPr>
      <t xml:space="preserve">	</t>
    </r>
    <r>
      <rPr>
        <sz val="10"/>
        <color theme="1"/>
        <rFont val="微软雅黑"/>
        <charset val="134"/>
      </rPr>
      <t xml:space="preserve">付款方式:现结 实际毛利4.05% 标准毛利4.05% </t>
    </r>
  </si>
  <si>
    <t>2025-03-04 15:30:29</t>
  </si>
  <si>
    <t>824291</t>
  </si>
  <si>
    <t>SMA-周生生模块采购项目</t>
  </si>
  <si>
    <t>BJ2025021286</t>
  </si>
  <si>
    <t>1Y01022502400E</t>
  </si>
  <si>
    <t>2025-03-04 14:50:06</t>
  </si>
  <si>
    <t>824294</t>
  </si>
  <si>
    <t>广东医科大学附属医院霞山院区中心机房模块化UPS建设</t>
  </si>
  <si>
    <t>广东云网金服信息系统有限公司</t>
  </si>
  <si>
    <t>GZ2025030046</t>
  </si>
  <si>
    <t>1Y01032502000G</t>
  </si>
  <si>
    <r>
      <rPr>
        <sz val="10"/>
        <color theme="1"/>
        <rFont val="Arial"/>
        <charset val="134"/>
      </rPr>
      <t xml:space="preserve">	</t>
    </r>
    <r>
      <rPr>
        <sz val="10"/>
        <color theme="1"/>
        <rFont val="微软雅黑"/>
        <charset val="134"/>
      </rPr>
      <t>激励0  特殊商务报备 付款方式:现结 系统账期:0 实际毛利0.0% 标准毛利3.0%</t>
    </r>
  </si>
  <si>
    <t>2025-03-04 14:58:37</t>
  </si>
  <si>
    <t>824299</t>
  </si>
  <si>
    <t>国网甘肃省级新一代调度技术支持系统建设项目PRO20241028100204674</t>
  </si>
  <si>
    <t>甘肃融合数智能源科技有限公司</t>
  </si>
  <si>
    <t>XA2025030005</t>
  </si>
  <si>
    <t>1Y01032502280X</t>
  </si>
  <si>
    <t>系统账期:5%0，95%115 付款方式:电汇 激励0 特殊商务报备 实际毛利3.0% 标准毛利3.0% 审批通过！</t>
  </si>
  <si>
    <t>2025-03-05 10:04:38</t>
  </si>
  <si>
    <t>115天账期</t>
  </si>
  <si>
    <t>824300</t>
  </si>
  <si>
    <t>引洮二期信息化建设增补采购项目PRO20241011100489</t>
  </si>
  <si>
    <t>甘肃水务节水科技发展有限责任公司</t>
  </si>
  <si>
    <t>XA2025030016</t>
  </si>
  <si>
    <t>1Y01042412290Q</t>
  </si>
  <si>
    <t>高签1.87个点  付款方式:电汇 激励0 系统账期:0 实际毛利4.87% 标准毛利3.04% 审批通过！</t>
  </si>
  <si>
    <t>2025-03-04 16:18:10</t>
  </si>
  <si>
    <t>高签请报备</t>
  </si>
  <si>
    <t>824304</t>
  </si>
  <si>
    <t>630数据中心两个机房建设项目智能协作</t>
  </si>
  <si>
    <t>XA2025030015</t>
  </si>
  <si>
    <t>1Y01012503290L</t>
  </si>
  <si>
    <t>付款方式:现结 激励0 系统账期:0 实际毛利2.55% 标准毛利4.5% 审批通过！</t>
  </si>
  <si>
    <t>2025-03-05 11:22:02</t>
  </si>
  <si>
    <t>824307</t>
  </si>
  <si>
    <t>深圳启云方科技有限公司机房动环扩容项目</t>
  </si>
  <si>
    <t>广东美图机电设备有限公司</t>
  </si>
  <si>
    <t>GZ2025030041</t>
  </si>
  <si>
    <t>1Y01012503280N</t>
  </si>
  <si>
    <t xml:space="preserve">激励0  系统账期:60 付款方式:期票 实际毛利3.0% 标准毛利3.0% </t>
  </si>
  <si>
    <t>2025-03-04 15:17:13</t>
  </si>
  <si>
    <t>824316</t>
  </si>
  <si>
    <t>输气处绵阳输气管道管理部光通信接入工程PRO20241022100478</t>
  </si>
  <si>
    <t>CD2025030009</t>
  </si>
  <si>
    <t>1Y01102412240D</t>
  </si>
  <si>
    <t xml:space="preserve">系统账期:60 付款方式:期票 实际毛利2.59% 标准毛利2.59% </t>
  </si>
  <si>
    <t>2025-03-04 15:41:41</t>
  </si>
  <si>
    <t>824317</t>
  </si>
  <si>
    <t>集美区政务信息中心2024年设备采购及维保服务项目0227</t>
  </si>
  <si>
    <t>FZ2025030015</t>
  </si>
  <si>
    <t>1Y01012503230Z</t>
  </si>
  <si>
    <t>通过</t>
  </si>
  <si>
    <t>2025-03-04 16:05:19</t>
  </si>
  <si>
    <t xml:space="preserve">
商业订单二代捷诺通利润低，该项目回款周期又长，二代愿意垫资，要求现款华为付款前付款吐3个点，二代捷诺通是政府行业渠道，与我们合作也比较多，因此申请现款3个点，望领导批准谢谢</t>
  </si>
  <si>
    <t>张靖</t>
  </si>
  <si>
    <t>合同付款处金额有误</t>
  </si>
  <si>
    <t>824318</t>
  </si>
  <si>
    <t>地州供电公司-阿克苏&amp;博尔塔拉视频会议采购</t>
  </si>
  <si>
    <t>新疆格远信息科技有限公司</t>
  </si>
  <si>
    <t>XA2024110208</t>
  </si>
  <si>
    <t>1Y01092411440E</t>
  </si>
  <si>
    <t>系统账期:150 付款方式:电汇 激励0 特殊商务报备 实际毛利4.57% 标准毛利4.57% 审批通过！</t>
  </si>
  <si>
    <t>2025-03-05 09:53:34</t>
  </si>
  <si>
    <t>二代垫资</t>
  </si>
  <si>
    <t>824320</t>
  </si>
  <si>
    <t>地州供电公司-伊犁视频会议采购</t>
  </si>
  <si>
    <t>XA2024110063</t>
  </si>
  <si>
    <t>1Y01022411970H</t>
  </si>
  <si>
    <t>系统账期:150 付款方式:电汇 激励0 特殊商务报备 实际毛利4.51% 标准毛利4.51% 审批通过！</t>
  </si>
  <si>
    <t>2025-03-05 09:54:32</t>
  </si>
  <si>
    <t>824322</t>
  </si>
  <si>
    <t>【商业市场】天津普智芯网络测控技术有限公司网络采购</t>
  </si>
  <si>
    <t>BJ2025030130</t>
  </si>
  <si>
    <t>1Y01032502190C</t>
  </si>
  <si>
    <t>付款方式:电汇 系统账期:60 实际毛利4.51% 标准毛利4.5% 审批通过！</t>
  </si>
  <si>
    <t>2025-03-04 15:33:26</t>
  </si>
  <si>
    <t>824330</t>
  </si>
  <si>
    <t>红门智能科技新建厂区智能化项目</t>
  </si>
  <si>
    <t>深圳市方联伟业科技有限公司</t>
  </si>
  <si>
    <t>SZ2025020342</t>
  </si>
  <si>
    <t>1Y01032502260Z</t>
  </si>
  <si>
    <r>
      <rPr>
        <sz val="10"/>
        <color theme="1"/>
        <rFont val="Arial"/>
        <charset val="134"/>
      </rPr>
      <t xml:space="preserve">	</t>
    </r>
    <r>
      <rPr>
        <sz val="10"/>
        <color theme="1"/>
        <rFont val="微软雅黑"/>
        <charset val="134"/>
      </rPr>
      <t>系统账期:117 激励116963.78 付款方式:期票 特殊商务报备 实际毛利4.5% 标准毛利4.5%</t>
    </r>
  </si>
  <si>
    <t>2025-03-04 17:06:02</t>
  </si>
  <si>
    <t>1.渠道与最终用户已签订，30%预付，70收取6.20日期票，特申请收取方联伟业6.30日支票，计划2025/3/5付款华为起算账期，账期117天</t>
  </si>
  <si>
    <t>824354</t>
  </si>
  <si>
    <t>嘉兴敏华汽车交换机零星采购第二批</t>
  </si>
  <si>
    <t>HZ2025030007</t>
  </si>
  <si>
    <t>1Y01022502760J</t>
  </si>
  <si>
    <t>付款方式:现结 系统账期:0 激励4264.0 实际毛利2.55% 标准毛利4.5%</t>
  </si>
  <si>
    <t>2025-03-04 17:24:53</t>
  </si>
  <si>
    <t>824364</t>
  </si>
  <si>
    <t>山煤集团网管扩容</t>
  </si>
  <si>
    <t>山西鑫泰科科技股份有限公司</t>
  </si>
  <si>
    <t>BJ2025030079</t>
  </si>
  <si>
    <t>1Y01032502340T</t>
  </si>
  <si>
    <t>2025-03-05 18:04:04</t>
  </si>
  <si>
    <t>824379</t>
  </si>
  <si>
    <t>2025年厦门电信政务云扩容75+2</t>
  </si>
  <si>
    <t>FZ2025020106</t>
  </si>
  <si>
    <t>1Y01022502760C</t>
  </si>
  <si>
    <t>激励47000.0 系统账期:0 付款方式:现结 特殊商务报备 实际毛利0.52% 标准毛利4.5%</t>
  </si>
  <si>
    <t>2025-03-04 17:56:22</t>
  </si>
  <si>
    <t>原项目1Y01012502500X2025年厦门电信政务云扩容，金额219万。预付款20万，剩余发货前付款，吐4个点，特殊商务申请编号TSBB-2025-02-138044。此单是因厂商配置数量核对需要重新增补，单独下单，都是同个项目，二代要求现款吐4个点，可以付款前付款，中湃为核心渠道，该项目亏本接单，需要我们商务支持，因此申请现款厂商付款前付款，吐4个点，望领导批准谢谢</t>
  </si>
  <si>
    <t>824388</t>
  </si>
  <si>
    <t>中共赣州市委党校IPV6改造项目PRO20241029100652</t>
  </si>
  <si>
    <t>WH2025030006</t>
  </si>
  <si>
    <t>1Y01012503270X</t>
  </si>
  <si>
    <t>2025-03-04 17:34:05</t>
  </si>
  <si>
    <t>824394</t>
  </si>
  <si>
    <t>廊坊邮储新建机房项目PRO20240525095903327</t>
  </si>
  <si>
    <t>BJ2025030064</t>
  </si>
  <si>
    <t>1Y01132412900K</t>
  </si>
  <si>
    <t>特殊商务报备 付款方式:期票 系统账期:85 激励93300.0 实际毛利3.0% 标准毛利3.0% 审批通过！</t>
  </si>
  <si>
    <t>2025-03-05 10:20:53</t>
  </si>
  <si>
    <t>已中标，现场20号货物可进场，正常要货节奏提货。因项目周期长，申请85天支票。</t>
  </si>
  <si>
    <t>824395</t>
  </si>
  <si>
    <t>金太阳教育防火墙升级PRO20250227100368</t>
  </si>
  <si>
    <t>WH2025030005</t>
  </si>
  <si>
    <t>1Y01012503270U</t>
  </si>
  <si>
    <t xml:space="preserve">付款方式:电汇 激励0 系统账期:60 实际毛利4.5% 标准毛利4.5% </t>
  </si>
  <si>
    <t>2025-03-04 17:35:52</t>
  </si>
  <si>
    <t>824400</t>
  </si>
  <si>
    <t>海尔HCSO（黄岛）扩容-2025/03-软件</t>
  </si>
  <si>
    <t>JN2025030021</t>
  </si>
  <si>
    <t>1Y01032502020Q;1Y019625020034</t>
  </si>
  <si>
    <t>系统账期:110 激励0  付款方式:银票 特殊商务报备 实际毛利3.0% 标准毛利3.0% 审批通过！</t>
  </si>
  <si>
    <t>2025-03-07 10:52:39</t>
  </si>
  <si>
    <t>824407</t>
  </si>
  <si>
    <t>成都天府国际机场2025年网络安全维保服务</t>
  </si>
  <si>
    <t>CD2025020237</t>
  </si>
  <si>
    <t>1Y01032502080Z</t>
  </si>
  <si>
    <r>
      <rPr>
        <sz val="10"/>
        <color theme="1"/>
        <rFont val="Arial"/>
        <charset val="134"/>
      </rPr>
      <t xml:space="preserve">	</t>
    </r>
    <r>
      <rPr>
        <sz val="10"/>
        <color theme="1"/>
        <rFont val="微软雅黑"/>
        <charset val="134"/>
      </rPr>
      <t>付款方式:电汇   系统账期:60  实际毛利4.5% 标准毛利4.5%</t>
    </r>
  </si>
  <si>
    <t>2025-03-04 18:08:28</t>
  </si>
  <si>
    <t>824410</t>
  </si>
  <si>
    <t>甘肃新媒体集团智慧媒资系统建设项目</t>
  </si>
  <si>
    <t>甘肃中网通讯技术有限公司</t>
  </si>
  <si>
    <t>XA2025020112</t>
  </si>
  <si>
    <t>1Y01022502820H</t>
  </si>
  <si>
    <t>激励0  特殊商务报备 付款方式:电汇 系统账期:0 实际毛利0.52% 标准毛利4.5% 审批通过！</t>
  </si>
  <si>
    <t>2025-03-05 09:39:12</t>
  </si>
  <si>
    <t>现结吐4个点</t>
  </si>
  <si>
    <t>824416</t>
  </si>
  <si>
    <t>陕西铁路物流巴拉素西支线有线无线设备</t>
  </si>
  <si>
    <t>陕西恒升远图通信科技有限公司</t>
  </si>
  <si>
    <t>XA2025020115</t>
  </si>
  <si>
    <t>1Y01032502230A</t>
  </si>
  <si>
    <t>付款方式:现结 激励0 系统账期:0 实际毛利2.33% 标准毛利4.29% 审批通过！</t>
  </si>
  <si>
    <t>2025-03-05 09:43:53</t>
  </si>
  <si>
    <t>824429</t>
  </si>
  <si>
    <t>升腾资讯视频会议项目</t>
  </si>
  <si>
    <t>优本科技（福州）有限公司</t>
  </si>
  <si>
    <t>FZ2025020122</t>
  </si>
  <si>
    <t>1Y01032502000Q</t>
  </si>
  <si>
    <r>
      <rPr>
        <sz val="10"/>
        <color theme="1"/>
        <rFont val="Arial"/>
        <charset val="134"/>
      </rPr>
      <t xml:space="preserve">	</t>
    </r>
    <r>
      <rPr>
        <sz val="10"/>
        <color theme="1"/>
        <rFont val="微软雅黑"/>
        <charset val="134"/>
      </rPr>
      <t>付款方式:现结 系统账期:0 激励0 特殊商务报备 实际毛利1.55% 标准毛利4.5%</t>
    </r>
  </si>
  <si>
    <t>2025-03-05 10:29:09</t>
  </si>
  <si>
    <t>不压库，二代自主提交商业订单选择我司下单，申请现款下3个点</t>
  </si>
  <si>
    <t>822835</t>
  </si>
  <si>
    <t>东莞滨海湾未来学校开班项目PRO20230628000682</t>
  </si>
  <si>
    <t>GZ2024060768</t>
  </si>
  <si>
    <t>1Y01062406060B</t>
  </si>
  <si>
    <t xml:space="preserve">付款方式:现结 系统账期:0 激励0 实际毛利3.06% 标准毛利5.06% </t>
  </si>
  <si>
    <t>2025-02-24 10:41:10</t>
  </si>
  <si>
    <t>824440</t>
  </si>
  <si>
    <t>省消防总队机房建设项目增补</t>
  </si>
  <si>
    <t>NJ2025030031</t>
  </si>
  <si>
    <t>1Y01032502090C</t>
  </si>
  <si>
    <t>付款方式:现结 激励0 系统账期:0 实际毛利3.0% 标准毛利3.0% 审批通过！</t>
  </si>
  <si>
    <t>2025-03-05 11:13:00</t>
  </si>
  <si>
    <t>824455</t>
  </si>
  <si>
    <t>惠州交投鑫达材料公路机电设施配套PRO20241209100380</t>
  </si>
  <si>
    <t>广东海讯云信息科技有限公司</t>
  </si>
  <si>
    <t>GZ2025030063</t>
  </si>
  <si>
    <t>1Y01012503300B</t>
  </si>
  <si>
    <t xml:space="preserve">激励0 付款方式:期票 系统账期:180 特殊商务报备 实际毛利3.88% 标准毛利3.88% </t>
  </si>
  <si>
    <t>2025-03-05 10:57:54</t>
  </si>
  <si>
    <t>交付节奏：3月交付上架，4月调试，5月通车联合电伏调试，6月试运行，7月终验，8月请款付款出来。</t>
  </si>
  <si>
    <t>824456</t>
  </si>
  <si>
    <t>数通-天通云推理集群新建项目PRO20240530100722</t>
  </si>
  <si>
    <t>天津百纳恒通科技有限公司</t>
  </si>
  <si>
    <t>BJ2025030128</t>
  </si>
  <si>
    <t>1Y01012502030K;1Y01012502700N</t>
  </si>
  <si>
    <t>系统账期:90 特殊商务报备 付款方式:期票 激励557687.0 实际毛利1.55% 标准毛利4.5% 审批通过！</t>
  </si>
  <si>
    <t>2025-03-05 18:00:25</t>
  </si>
  <si>
    <t>领导好，此项目为商业市场订单，不压库。此项目我司无人支持，原来由佳杰支持，中标后由渠道将此项目切到我司。此项目客户预算有限，渠道需要自行承担交付，华为折扣后无法支撑渠道利润空间。并且项目回款条件为到货后付款30%，验收后付款60%，剩余10%一年后支付，预计验收时间为3个月，因此渠道希望我司提供吐3%点商务支持外加90天账期支持，希望领导审批</t>
  </si>
  <si>
    <t>824471</t>
  </si>
  <si>
    <t>2024陕西省农村信用合作社高新云生产交换机</t>
  </si>
  <si>
    <t>XA2025010035</t>
  </si>
  <si>
    <t>1Y01102412580B</t>
  </si>
  <si>
    <t>付款方式:电汇 激励0 系统账期:5%0，95%60 实际毛利4.49% 标准毛利4.49% 审批通过！</t>
  </si>
  <si>
    <t>2025-03-05 11:28:58</t>
  </si>
  <si>
    <t>824472</t>
  </si>
  <si>
    <t>郑州局国铁信创云项目3-5</t>
  </si>
  <si>
    <t>ZZ2025030003</t>
  </si>
  <si>
    <t>1Y01012503300K</t>
  </si>
  <si>
    <t>付款方式:现结 激励0  系统账期:0 实际毛利1.02% 标准毛利3.0% 审批通过！</t>
  </si>
  <si>
    <t>2025-03-05 11:26:29</t>
  </si>
  <si>
    <t>824478</t>
  </si>
  <si>
    <t>SMA-制造-幻视摩方AI算力中心建设项目</t>
  </si>
  <si>
    <t>BJ2024111338</t>
  </si>
  <si>
    <t>1Y01052411420R</t>
  </si>
  <si>
    <t>付款方式:期票 系统账期:90 激励873809.58 特殊商务报备 实际毛利0.52% 标准毛利4.5% 审批通过！</t>
  </si>
  <si>
    <t>2025-03-05 14:44:08</t>
  </si>
  <si>
    <t>有特殊商务报备</t>
  </si>
  <si>
    <t>824491</t>
  </si>
  <si>
    <t>合肥国家实验室中科院量子研究所科研数据存储系统</t>
  </si>
  <si>
    <t>HF2025030009</t>
  </si>
  <si>
    <t>1Y01032502320F</t>
  </si>
  <si>
    <t>2025-03-05 14:19:18</t>
  </si>
  <si>
    <t>824501</t>
  </si>
  <si>
    <t>陕西省水务集团数据中心项目-增补</t>
  </si>
  <si>
    <t>陕西金鹰信息技术有限公司</t>
  </si>
  <si>
    <t>XA2025030025</t>
  </si>
  <si>
    <t>1Y01012503340G</t>
  </si>
  <si>
    <t>2025-03-05 15:02:46</t>
  </si>
  <si>
    <t>824504</t>
  </si>
  <si>
    <t>统一2025年全国MES&amp;服务器及网络设备统购项目-变更</t>
  </si>
  <si>
    <t>SH2024121004</t>
  </si>
  <si>
    <t>1Y01082412650G</t>
  </si>
  <si>
    <t>系统账期:180 激励0  特殊商务报备 付款方式:期票 实际毛利4.5% 标准毛利4.5%</t>
  </si>
  <si>
    <t>2025-03-05 14:25:46</t>
  </si>
  <si>
    <t>824512</t>
  </si>
  <si>
    <t>DWS一中心 - dws软件</t>
  </si>
  <si>
    <t>北京嘉和美康信息技术有限公司</t>
  </si>
  <si>
    <t>BJ2025030217</t>
  </si>
  <si>
    <t>1Y01032502080R；1Y019125020032</t>
  </si>
  <si>
    <t>系统账期:60 付款方式:期票 实际毛利3.0% 标准毛利3.0% 审批通过！</t>
  </si>
  <si>
    <t>2025-03-05 17:03:44</t>
  </si>
  <si>
    <t>824514</t>
  </si>
  <si>
    <t>国联证券核心系统存储扩容采购项目</t>
  </si>
  <si>
    <t>上海聚托信息科技有限公司</t>
  </si>
  <si>
    <t>NJ2025030003</t>
  </si>
  <si>
    <t>1Y01022502850U</t>
  </si>
  <si>
    <t>激励0 系统账期:90  特殊商务报备 付款方式:电汇 实际毛利4.5% 标准毛利4.5% 审批通过！</t>
  </si>
  <si>
    <t>2025-03-05 15:16:33</t>
  </si>
  <si>
    <t>渠道合作异常事业部报备</t>
  </si>
  <si>
    <t>合同付款条款内容填写有误，与DB账期不符</t>
  </si>
  <si>
    <t>824535</t>
  </si>
  <si>
    <t>中共汕尾市网络安全和信息化委员会办公室信息化项目PRO20241121100666-视频会议</t>
  </si>
  <si>
    <t>广州和志信息科技有限公司</t>
  </si>
  <si>
    <t>GZ2025030065</t>
  </si>
  <si>
    <t>1Y01032502010H</t>
  </si>
  <si>
    <t>系统账期:120 激励0 付款方式:期票 特殊商务报备 实际毛利4.5% 标准毛利4.5%</t>
  </si>
  <si>
    <t>2025-03-14 15:27:30</t>
  </si>
  <si>
    <t>1、涉密项目，业主要货时间着急;
2、汕尾SMA商业订单从佳杰手上抢来的项目佳杰给的5个月，但是客户经理还是选择我们，还我们借用样机的人情3、二代广州和志信息科技有限公司负责过单交付，三代广州华创中赢是做的业主关系负责操盘四代中大是集成4、交付节奏:3月备货4月交付上架，5月调试初验，6月终验7月回款到二代。
5、和志和星光的合作是120天电汇，挣的是交付部分的人工钱</t>
  </si>
  <si>
    <t>824540</t>
  </si>
  <si>
    <t>广发银行视频会议下单1202-1</t>
  </si>
  <si>
    <t>GZ2025020525</t>
  </si>
  <si>
    <t>1Y01012412450R</t>
  </si>
  <si>
    <t>激励0  特殊商务报备 付款方式:现结 系统账期:0 实际毛利2.11% 标准毛利4.55%</t>
  </si>
  <si>
    <t>2025-03-05 16:28:56</t>
  </si>
  <si>
    <t>领导好，项目是广发银行智能协作产品框架，此次下一单小金额产品，二代想付现款，申请吐点2.5%，我司留2%毛利率，请领导审批。</t>
  </si>
  <si>
    <t>824541</t>
  </si>
  <si>
    <t>市场监督管理网络安全</t>
  </si>
  <si>
    <t>云南云速信息技术有限公司</t>
  </si>
  <si>
    <t>CD2025030035</t>
  </si>
  <si>
    <t>1Y01022502450X</t>
  </si>
  <si>
    <t>系统账期:20%0，80%60 付款方式:电汇 激励0 项目名称有误 实际毛利4.5% 标准毛利4.5%</t>
  </si>
  <si>
    <t>2025-03-07 15:51:42</t>
  </si>
  <si>
    <r>
      <rPr>
        <sz val="10"/>
        <color theme="1"/>
        <rFont val="微软雅黑"/>
        <charset val="134"/>
      </rPr>
      <t>账期有误：改为20%0，80%60</t>
    </r>
    <r>
      <rPr>
        <sz val="10"/>
        <color theme="1"/>
        <rFont val="Arial"/>
        <charset val="134"/>
      </rPr>
      <t xml:space="preserve">	</t>
    </r>
    <r>
      <rPr>
        <sz val="10"/>
        <color theme="1"/>
        <rFont val="微软雅黑"/>
        <charset val="134"/>
      </rPr>
      <t>最终用户错误
合同中国付款条款未填写80% 60天部分</t>
    </r>
  </si>
  <si>
    <t>20%0，80%60</t>
  </si>
  <si>
    <t>824542</t>
  </si>
  <si>
    <t>安泰新能源新建办公室网络项目PRO20240828100371</t>
  </si>
  <si>
    <t>FZ2025030018</t>
  </si>
  <si>
    <t>1Y01012503530A</t>
  </si>
  <si>
    <r>
      <rPr>
        <sz val="10"/>
        <color theme="1"/>
        <rFont val="Arial"/>
        <charset val="134"/>
      </rPr>
      <t xml:space="preserve">	</t>
    </r>
    <r>
      <rPr>
        <sz val="10"/>
        <color theme="1"/>
        <rFont val="微软雅黑"/>
        <charset val="134"/>
      </rPr>
      <t>付款方式:电汇 激励0 系统账期:60 实际毛利4.5% 标准毛利4.5%</t>
    </r>
  </si>
  <si>
    <t>2025-03-05 16:22:22</t>
  </si>
  <si>
    <t>824544</t>
  </si>
  <si>
    <t>萧山法院授权升级项目PRO20250227100950</t>
  </si>
  <si>
    <t>HZ2025030021</t>
  </si>
  <si>
    <t>1Y01012503620A</t>
  </si>
  <si>
    <t>付款方式:现结 激励0 系统账期:5 实际毛利2.55% 标准毛利4.5%</t>
  </si>
  <si>
    <t>2025-03-05 15:15:43</t>
  </si>
  <si>
    <t>824546</t>
  </si>
  <si>
    <t>江阴海澜科技有限公司园区网络设备框架采购</t>
  </si>
  <si>
    <t>江苏中铭慧业科技有限公司</t>
  </si>
  <si>
    <t>NJ2025020186</t>
  </si>
  <si>
    <t>1Y01022502980Y</t>
  </si>
  <si>
    <t>2025-03-05 15:15:11</t>
  </si>
  <si>
    <t>824559</t>
  </si>
  <si>
    <t>厦门鸿蒙智行长浩路店网络新建PRO20241210100820</t>
  </si>
  <si>
    <t>厦门市亨达海天计算机网络有限公司</t>
  </si>
  <si>
    <t>FZ2025020111</t>
  </si>
  <si>
    <t>1Y01022502790A</t>
  </si>
  <si>
    <r>
      <rPr>
        <sz val="10"/>
        <color theme="1"/>
        <rFont val="Arial"/>
        <charset val="134"/>
      </rPr>
      <t xml:space="preserve">	</t>
    </r>
    <r>
      <rPr>
        <sz val="10"/>
        <color theme="1"/>
        <rFont val="微软雅黑"/>
        <charset val="134"/>
      </rPr>
      <t>激励1826.43 系统账期:90 付款方式:电汇 特殊商务报备 实际毛利4.5% 标准毛利4.5%</t>
    </r>
  </si>
  <si>
    <t>2025-03-05 17:54:36</t>
  </si>
  <si>
    <t>商业订单增补项目，申请3个月账期延续原订单账期，二代是SOHO分销金牌，自有单子大部分也是下给我们，因此申请90天账期，望领导批准谢谢</t>
  </si>
  <si>
    <t>824567</t>
  </si>
  <si>
    <t>呼铁局25年社保部医保信息管理系统</t>
  </si>
  <si>
    <t>北京多研硅谷科技发展有限公司</t>
  </si>
  <si>
    <t>BJ2025030101</t>
  </si>
  <si>
    <t>1Y01012503250J</t>
  </si>
  <si>
    <t>2025-03-05 16:02:51</t>
  </si>
  <si>
    <t>824586</t>
  </si>
  <si>
    <t>索腾-23台防火墙打包-0126</t>
  </si>
  <si>
    <t>BJ2025020537</t>
  </si>
  <si>
    <t>1Y01022501910Y</t>
  </si>
  <si>
    <t>2025-03-05 18:41:03</t>
  </si>
  <si>
    <t>824603</t>
  </si>
  <si>
    <t>广州供电局AP升级</t>
  </si>
  <si>
    <t>广州中软信息技术有限公司</t>
  </si>
  <si>
    <t>GZ2025030085</t>
  </si>
  <si>
    <t>1Y01022501420F</t>
  </si>
  <si>
    <t xml:space="preserve">激励0 系统账期:90 特殊商务报备 付款方式:期票  实际毛利4.5% 标准毛利4.5% </t>
  </si>
  <si>
    <t>2025-03-05 16:43:49</t>
  </si>
  <si>
    <t>中软已经中标2023年南网信息框架，预计剩余下单金额在700W左右，申请90天账期，中软支付惠融电子账单，付款方式：票据方式一次性付清：卖方发货后10天内，买方交付给卖方一张自到货之日起90天的中国电子惠融账单用于支付合同货款（以款到卖方帐户为准），账单金额：？？元。同时买方保证在到货之日起90日内该账单能够足额兑付。如未能兑付或未能足额兑付，买方应于应付款当日向卖方及时履行付款义务，同时，卖方有权按照本合同追究买方的违约责任。</t>
  </si>
  <si>
    <t>824610</t>
  </si>
  <si>
    <t>百园万企_拓目科技ds一体机采购项目PRO20250226100515</t>
  </si>
  <si>
    <t>BJ2025030185</t>
  </si>
  <si>
    <t>1Y01012503250X</t>
  </si>
  <si>
    <t>2025-03-05 17:26:39</t>
  </si>
  <si>
    <t>824612</t>
  </si>
  <si>
    <t>河北省儿童医院旧楼网络改造PRO20230912000509</t>
  </si>
  <si>
    <t>BJ2024122446</t>
  </si>
  <si>
    <t>1Y01142411630U</t>
  </si>
  <si>
    <t>付款方式:现结 系统账期:0 特殊商务报备 实际毛利1.55% 标准毛利4.5% 审批通过！</t>
  </si>
  <si>
    <t>2025-03-05 17:11:21</t>
  </si>
  <si>
    <t>此项目中标方为3代北京商海文天科技发展有限公司，客户指定集成商，有很深的客户关系，2代作为后期交付供应此批网络设备。24年12月25号中标，客户直接要货。此单客户已支付相应货款到启辰，金额可覆盖此单，此单考虑到渠道后续挪用资金风险，特沟通吐点现结，特申请现款吐3个点。  还望各位领导同意支持~</t>
  </si>
  <si>
    <t>824615</t>
  </si>
  <si>
    <t>宁波宏大电梯有限公司设备采购</t>
  </si>
  <si>
    <t>HZ2025030022</t>
  </si>
  <si>
    <t>1Y01012503670X</t>
  </si>
  <si>
    <t xml:space="preserve">付款方式:现结 激励0 系统账期:5 实际毛利2.99% 标准毛利3.0% </t>
  </si>
  <si>
    <t>2025-03-05 17:12:21</t>
  </si>
  <si>
    <t>824637</t>
  </si>
  <si>
    <t>木寨领隧道二次增补</t>
  </si>
  <si>
    <t>北京迅裕科技有限公司</t>
  </si>
  <si>
    <t>XA2025030031</t>
  </si>
  <si>
    <t>1Y01012503090E</t>
  </si>
  <si>
    <t>付款方式:现结 激励0 系统账期:0  实际毛利5.0% 标准毛利5.0% 审批通过！</t>
  </si>
  <si>
    <t>2025-03-05 18:43:13</t>
  </si>
  <si>
    <t>824654</t>
  </si>
  <si>
    <t>山东省财金数据中心项目-模块化机房</t>
  </si>
  <si>
    <t>恒华数字科技集团有限公司</t>
  </si>
  <si>
    <t>JN2024120305</t>
  </si>
  <si>
    <t>1Y01092412440K</t>
  </si>
  <si>
    <t>系统账期:150 激励292095.52 付款方式:电汇 特殊商务报备 实际毛利3.0% 标准毛利3.0% 审批通过！</t>
  </si>
  <si>
    <t>2025-03-07 16:55:42</t>
  </si>
  <si>
    <t>激励编号对应金额有误，请驳回。</t>
  </si>
  <si>
    <t>824659</t>
  </si>
  <si>
    <t>中国大地财产保险股份有限公司信保事业部2024年信创改造数据库服务器和交换机采购项目</t>
  </si>
  <si>
    <t>江苏巨鸿信息技术有限公司</t>
  </si>
  <si>
    <t>SH2025030210</t>
  </si>
  <si>
    <t>1Y01022502690B</t>
  </si>
  <si>
    <t>2025-03-06 14:58:05</t>
  </si>
  <si>
    <t xml:space="preserve">供应链最终用户有误 </t>
  </si>
  <si>
    <t>824672</t>
  </si>
  <si>
    <t>宁夏电力大坝三期省调光端机改造项目</t>
  </si>
  <si>
    <t>XA2025030033</t>
  </si>
  <si>
    <t>1Y01012503660E</t>
  </si>
  <si>
    <t>2025-03-07 17:19:36</t>
  </si>
  <si>
    <t>客户着急要货，现结吐2点，标准商务</t>
  </si>
  <si>
    <t>毛利5.25%</t>
  </si>
  <si>
    <t>824691</t>
  </si>
  <si>
    <t>益海嘉里防城港工厂防火墙-配置一</t>
  </si>
  <si>
    <t>SH2025030239</t>
  </si>
  <si>
    <t>1Y01012503350Z</t>
  </si>
  <si>
    <t>付款方式:现结 系统账期:3 激励0 实际毛利2.54% 标准毛利4.5%</t>
  </si>
  <si>
    <t>2025-03-06 14:59:30</t>
  </si>
  <si>
    <t>合同付款条款处金额有误</t>
  </si>
  <si>
    <t>824697</t>
  </si>
  <si>
    <t>益海嘉里防城港工厂-配置二</t>
  </si>
  <si>
    <t>SH2025030241</t>
  </si>
  <si>
    <t>1Y01012503350Y</t>
  </si>
  <si>
    <t>付款方式:现结 系统账期:3 激励0 实际毛利2.52% 标准毛利4.5%</t>
  </si>
  <si>
    <t>2025-03-06 12:09:39</t>
  </si>
  <si>
    <t>824698</t>
  </si>
  <si>
    <t>福建申远新材料有限公司一体化产业园会议室无线优化项目</t>
  </si>
  <si>
    <t>福建瑞实信息科技有限公司</t>
  </si>
  <si>
    <t>FZ2025020129</t>
  </si>
  <si>
    <t>1Y01032502160C</t>
  </si>
  <si>
    <r>
      <rPr>
        <sz val="10"/>
        <color theme="1"/>
        <rFont val="Arial"/>
        <charset val="134"/>
      </rPr>
      <t xml:space="preserve">	</t>
    </r>
    <r>
      <rPr>
        <sz val="10"/>
        <color theme="1"/>
        <rFont val="微软雅黑"/>
        <charset val="134"/>
      </rPr>
      <t xml:space="preserve">付款方式:电汇 激励0 系统账期:60  实际毛利1.0% 标准毛利1.0% </t>
    </r>
  </si>
  <si>
    <t>2025-03-06 11:36:38</t>
  </si>
  <si>
    <t>824704</t>
  </si>
  <si>
    <t>达梦中国数据库产业基地新建数据中心项目-DCIM采购</t>
  </si>
  <si>
    <t>WH2025030011</t>
  </si>
  <si>
    <t>1Y01012503460S</t>
  </si>
  <si>
    <t>付款方式:电汇 激励0 系统账期:60 实际毛利3.0% 标准毛利3.0%</t>
  </si>
  <si>
    <t>2025-03-06 14:54:24</t>
  </si>
  <si>
    <t>824715</t>
  </si>
  <si>
    <t>江阴农商行新数据中心NAS双活项目</t>
  </si>
  <si>
    <t>江苏信畅信息技术有限公司</t>
  </si>
  <si>
    <t>NJ2025030035</t>
  </si>
  <si>
    <t>1Y01022502690N</t>
  </si>
  <si>
    <t>激励0 系统账期:90 付款方式:期票 特殊商务报备 实际毛利16.21% 标准毛利4.5% 审批通过！
高签：因原厂折扣审批问题其中威盛213711.8元高签在信畅NAS部分</t>
  </si>
  <si>
    <t>2025-03-06 11:39:31</t>
  </si>
  <si>
    <t>渠道合作异常,事业部报备</t>
  </si>
  <si>
    <t>高签部其他项目利润</t>
  </si>
  <si>
    <t>824720</t>
  </si>
  <si>
    <t>平高东芝(廊坊)避雷器有限公司机房及服务器改造项目PRO20240315160839435</t>
  </si>
  <si>
    <t>北京智恒通联信息科技有限公司</t>
  </si>
  <si>
    <t>BJ2024110219</t>
  </si>
  <si>
    <t>1Y01012411240R</t>
  </si>
  <si>
    <t>系统账期:10%0,90%60 付款方式:期票 实际毛利3.0% 标准毛利3.0% 审批通过！</t>
  </si>
  <si>
    <t>2025-03-06 10:59:27</t>
  </si>
  <si>
    <t>10%0,90%60</t>
  </si>
  <si>
    <t>824722</t>
  </si>
  <si>
    <t>613AI服务器采购</t>
  </si>
  <si>
    <t>盈诚科技有限公司</t>
  </si>
  <si>
    <t>ZZ2025030007</t>
  </si>
  <si>
    <t>1Y01132411730N</t>
  </si>
  <si>
    <t>系统账期:90 激励0 特殊商务报备 付款方式:期票 实际毛利3.0% 标准毛利3.0% 审批通过！</t>
  </si>
  <si>
    <t>2025-03-06 15:20:10</t>
  </si>
  <si>
    <t>该订单是24年底华为计划冲刺项目，由于项目出现一次流标，用户又重新走单一来源采购，二代是盈诚科技有限公司。
目前二代与用户已经做过项目谈判以及保密协议签订，合同预计2月底前签订完成，条款是合同签订后1个月内预付20%合同款，验收合格后2个月内付75%合同款，余5%合同款作为质保金，自验收合格之日起1年后无息支付，目前用户要求尽快到货上线设备，与二代沟通后他们可以先与我们签合同提货。
现在申请特殊商务自华为发货3日起90天支票，请领导支持。</t>
  </si>
  <si>
    <t>824723</t>
  </si>
  <si>
    <t>无锡范尼韦尔核心交换机采购PRO20250222100769</t>
  </si>
  <si>
    <t>NJ2025030050</t>
  </si>
  <si>
    <t>1Y01012503600P</t>
  </si>
  <si>
    <t>2025-03-06 11:42:55</t>
  </si>
  <si>
    <t>824742</t>
  </si>
  <si>
    <t>付款方式:现结 激励0 系统账期:0 实际毛利3.06% 标准毛利5.06%</t>
  </si>
  <si>
    <t>2025-03-06 11:49:25</t>
  </si>
  <si>
    <t>824752</t>
  </si>
  <si>
    <t>2023年国网重庆区域综合数据网改造项目-北碚小光</t>
  </si>
  <si>
    <t>CD2024120325</t>
  </si>
  <si>
    <t>1Y01052411370C</t>
  </si>
  <si>
    <r>
      <rPr>
        <sz val="10"/>
        <color theme="1"/>
        <rFont val="Arial"/>
        <charset val="134"/>
      </rPr>
      <t xml:space="preserve">	</t>
    </r>
    <r>
      <rPr>
        <sz val="10"/>
        <color theme="1"/>
        <rFont val="微软雅黑"/>
        <charset val="134"/>
      </rPr>
      <t>付款方式:电汇 激励90000.0 系统账期:60 实际毛利3.0% 标准毛利3.0%</t>
    </r>
  </si>
  <si>
    <t>2025-03-06 15:50:51</t>
  </si>
  <si>
    <t>824758</t>
  </si>
  <si>
    <t>国芯产业基础环境建设</t>
  </si>
  <si>
    <t>天津盛鲸科技有限公司</t>
  </si>
  <si>
    <t>BJ2024120003</t>
  </si>
  <si>
    <t>1Y01132411700U</t>
  </si>
  <si>
    <t>系统账期:90 激励17285.0 付款方式:期票 特殊商务报备 实际毛利1.56% 标准毛利4.52% 审批通过！</t>
  </si>
  <si>
    <t>2025-03-06 14:26:49</t>
  </si>
  <si>
    <t>领导好，
1、此项目已经中标，增补17万货，客户着急要货不压库，属于商业市场订单，且此单我司无任何支持；
2、盛鲸跟百纳是一家公司，是盛鲸主导的项目，低价冲标，导致利润极差；原项目订单金额是850万，商务条件是：10%预付，200万3月27日支票，剩余货款申请6个月账期+吐3%个点，吐的3个点以后返的形式上账到百纳恒通账上，以及使用60万账上激励；
3、代理商没有利润，希望我司可以支持此单商务，因此申请补货部分商务：90天支票吐3%，烦请领导酌情审批，感谢~</t>
  </si>
  <si>
    <t>824780</t>
  </si>
  <si>
    <t>海门人民医院康复院医学院新老院视频会议项目</t>
  </si>
  <si>
    <t>江苏星晖科技有限公司</t>
  </si>
  <si>
    <t>NJ2025020159</t>
  </si>
  <si>
    <t>1Y01022502660F</t>
  </si>
  <si>
    <t>激励0 付款方式:期票 系统账期:180 特殊商务报备 实际毛利6.37% 标准毛利4.5% 审批通过！</t>
  </si>
  <si>
    <t>2025-03-06 15:04:54</t>
  </si>
  <si>
    <t>因南通地市非我司政企业务网格，故此单未做技术支撑投入，通过省上视频会议产品线拉通抢单至我司承接。
已获取下游合同验证项目真实性，代理商反馈当地实际回款普遍在半年左右，多次协商后同意以高签2%的方式购买账期至6个月（因计算方式差异，显示高签点位为1.87%）。</t>
  </si>
  <si>
    <t>824786</t>
  </si>
  <si>
    <t>华为终端零售门店旧改及新增机器视觉项目2025第2单</t>
  </si>
  <si>
    <t>BJ2025020502</t>
  </si>
  <si>
    <t>1Y01022501280L</t>
  </si>
  <si>
    <t>特殊商务报备 付款方式:期票 系统账期:180 激励400000.0 实际毛利4.99% 标准毛利5.0% 审批通过！</t>
  </si>
  <si>
    <t>2025-03-12 14:28:03</t>
  </si>
  <si>
    <t>已提交特殊商务报备</t>
  </si>
  <si>
    <t>824787</t>
  </si>
  <si>
    <t>重庆电力2024年传输第六次输变电招标采购PRO20240401100280</t>
  </si>
  <si>
    <t>CD2024120397</t>
  </si>
  <si>
    <t>1Y01132411780E;1Y01072411350R</t>
  </si>
  <si>
    <r>
      <rPr>
        <sz val="10"/>
        <color theme="1"/>
        <rFont val="Arial"/>
        <charset val="134"/>
      </rPr>
      <t xml:space="preserve">	</t>
    </r>
    <r>
      <rPr>
        <sz val="10"/>
        <color theme="1"/>
        <rFont val="微软雅黑"/>
        <charset val="134"/>
      </rPr>
      <t>付款方式:电汇 系统账期:60 激励165000.0 实际毛利3.0% 标准毛利3.0%</t>
    </r>
  </si>
  <si>
    <t>2025-03-06 18:02:19</t>
  </si>
  <si>
    <t>824789</t>
  </si>
  <si>
    <t>索尼2025年框架采购项目-索尼设备采购</t>
  </si>
  <si>
    <t>BJ2025021469</t>
  </si>
  <si>
    <t>1Y01022502500F</t>
  </si>
  <si>
    <t>激励0 系统账期:90 付款方式:期票 特殊商务报备 实际毛利4.5% 标准毛利4.5% 审批通过！</t>
  </si>
  <si>
    <t>2025-03-06 15:13:27</t>
  </si>
  <si>
    <t>特殊商务已crm报备</t>
  </si>
  <si>
    <t>824798</t>
  </si>
  <si>
    <t>巴彦淖尔市水利局视频会议项目</t>
  </si>
  <si>
    <t>BJ2025030325</t>
  </si>
  <si>
    <t>1Y01012503600J</t>
  </si>
  <si>
    <t>2025-03-06 14:57:15</t>
  </si>
  <si>
    <t>824800</t>
  </si>
  <si>
    <t>华阳集团财务公司安全设备升级</t>
  </si>
  <si>
    <t>太原市畅网科技发展有限公司</t>
  </si>
  <si>
    <t>BJ2025030151</t>
  </si>
  <si>
    <t>1Y01032502270D</t>
  </si>
  <si>
    <t>付款方式:现结 激励14701.92 系统账期:0 实际毛利4.5% 标准毛利4.5% 审批通过！</t>
  </si>
  <si>
    <t>2025-03-06 15:23:55</t>
  </si>
  <si>
    <t>824819</t>
  </si>
  <si>
    <t>索尼2025年框架采购项目-新疆台交换机采购</t>
  </si>
  <si>
    <t>BJ2025021377</t>
  </si>
  <si>
    <t>1Y01022502500E</t>
  </si>
  <si>
    <t>2025-03-06 17:06:32</t>
  </si>
  <si>
    <t>特殊商务crm报备</t>
  </si>
  <si>
    <t>824820</t>
  </si>
  <si>
    <t>【SMA-证券】金隅财务存储扩容</t>
  </si>
  <si>
    <t>北京荣景峰信息技术有限公司</t>
  </si>
  <si>
    <t>BJ2025030308</t>
  </si>
  <si>
    <t>1Y01012503790S</t>
  </si>
  <si>
    <t>2025-03-06 17:24:01</t>
  </si>
  <si>
    <t>824833</t>
  </si>
  <si>
    <t>沈阳市局经开分局雪亮项目</t>
  </si>
  <si>
    <t>SY2025030044</t>
  </si>
  <si>
    <t>1Y01022502930L</t>
  </si>
  <si>
    <t>付款方式:现结 系统账期:0 实际毛利3.1% 标准毛利5.0% 审批通过！</t>
  </si>
  <si>
    <t>2025-03-06 17:22:59</t>
  </si>
  <si>
    <t>824839</t>
  </si>
  <si>
    <t>北斗星通网络设备采购</t>
  </si>
  <si>
    <t>BJ2025030110</t>
  </si>
  <si>
    <t>1Y01012503320C</t>
  </si>
  <si>
    <t>系统账期:60 激励75044.0 付款方式:期票 实际毛利4.49% 标准毛利4.49% 审批通过！</t>
  </si>
  <si>
    <t>2025-03-07 10:42:58</t>
  </si>
  <si>
    <t>824846</t>
  </si>
  <si>
    <t>存储增补采购</t>
  </si>
  <si>
    <t>成都锦天联华科技有限责任公司</t>
  </si>
  <si>
    <t>CD2025030033</t>
  </si>
  <si>
    <t>1Y01012503510D</t>
  </si>
  <si>
    <t xml:space="preserve">付款方式:现结   实际毛利4.5% 标准毛利4.5%  </t>
  </si>
  <si>
    <t>2025-03-07 14:09:35</t>
  </si>
  <si>
    <t>提交标准合同</t>
  </si>
  <si>
    <t>824859</t>
  </si>
  <si>
    <t>美的2025年园区网络框架-索斐-家用空调&amp;楼宇科技事业部</t>
  </si>
  <si>
    <t>GZ2025030117</t>
  </si>
  <si>
    <t>1Y01012503180U</t>
  </si>
  <si>
    <t>2025-03-11 15:24:31</t>
  </si>
  <si>
    <t>824869</t>
  </si>
  <si>
    <t>临川大数据机房改造项目PRO20241215100071</t>
  </si>
  <si>
    <t>WH2025020066</t>
  </si>
  <si>
    <t>1Y01102412360S</t>
  </si>
  <si>
    <t>激励43645.4 系统账期:90 付款方式:电汇 特殊商务报备 实际毛利4.45% 标准毛利4.45%</t>
  </si>
  <si>
    <t>2025-03-07 14:52:20</t>
  </si>
  <si>
    <t>CRM特殊商务已报备，详见附件。</t>
  </si>
  <si>
    <t>应要求</t>
  </si>
  <si>
    <t>824906</t>
  </si>
  <si>
    <t>金达煤业数据中心建设</t>
  </si>
  <si>
    <t>BJ2025021271</t>
  </si>
  <si>
    <t>1Y01022502140E</t>
  </si>
  <si>
    <t>激励50000.0 系统账期:90 特殊商务报备 付款方式:电汇 实际毛利4.5% 标准毛利4.5% 审批通过！</t>
  </si>
  <si>
    <t>2025-03-07 10:55:54</t>
  </si>
  <si>
    <t>824915</t>
  </si>
  <si>
    <t>平湖华数广电网络有限公司接入交换机采购项目</t>
  </si>
  <si>
    <t>浙江图灵软件技术有限公司</t>
  </si>
  <si>
    <t>HZ2025020091</t>
  </si>
  <si>
    <t>1Y01022502650E</t>
  </si>
  <si>
    <t>激励0 系统账期:60 付款方式:期票 实际毛利4.5% 标准毛利4.5%</t>
  </si>
  <si>
    <t>2025-03-07 10:41:06</t>
  </si>
  <si>
    <t>824921</t>
  </si>
  <si>
    <t>济南历城供电公司调度大楼会议改造项目PRO20250305100492</t>
  </si>
  <si>
    <t>JN2025030038</t>
  </si>
  <si>
    <t>1Y01012503770V</t>
  </si>
  <si>
    <t>2025-03-07 11:36:38</t>
  </si>
  <si>
    <t>824941</t>
  </si>
  <si>
    <t>泉州农商银行永定瑞狮村镇银行网络改造项目</t>
  </si>
  <si>
    <t>FZ2025020121</t>
  </si>
  <si>
    <t>1Y01022502970A</t>
  </si>
  <si>
    <r>
      <rPr>
        <sz val="10"/>
        <color theme="1"/>
        <rFont val="Arial"/>
        <charset val="134"/>
      </rPr>
      <t xml:space="preserve">	</t>
    </r>
    <r>
      <rPr>
        <sz val="10"/>
        <color theme="1"/>
        <rFont val="微软雅黑"/>
        <charset val="134"/>
      </rPr>
      <t>激励0 系统账期:90  特殊商务报备 付款方式:电汇 实际毛利4.5% 标准毛利4.5%</t>
    </r>
  </si>
  <si>
    <t>2025-03-07 16:14:41</t>
  </si>
  <si>
    <t>该项目是二代自主项目，因项目需与其他产品一同验收，验收后才能回款，期间需要一定的时间验收，因此申请给予90天帐期，望领导支持！</t>
  </si>
  <si>
    <t>824945</t>
  </si>
  <si>
    <t>济南历城供电公司调度大楼会议改造项目</t>
  </si>
  <si>
    <t>JN2025030039</t>
  </si>
  <si>
    <t>1Y01012503800P</t>
  </si>
  <si>
    <t>2025-03-07 14:09:10</t>
  </si>
  <si>
    <t>824946</t>
  </si>
  <si>
    <t>重庆农村商业银行全行UPS电源设备采购项目6</t>
  </si>
  <si>
    <t>CD2025020240</t>
  </si>
  <si>
    <t>1Y01022502770N</t>
  </si>
  <si>
    <t>系统账期:90 特殊商务报备 付款方式:电汇 实际毛利3.0% 标准毛利3.0%</t>
  </si>
  <si>
    <t>2025-03-07 14:05:13</t>
  </si>
  <si>
    <t>824954</t>
  </si>
  <si>
    <t>国家电网有限公司2024年第八十五批采购（输变电项目第六次变电设备（含电缆）招标采购））包8</t>
  </si>
  <si>
    <t>JN2025030036</t>
  </si>
  <si>
    <t>1Y01012503480K</t>
  </si>
  <si>
    <t>系统账期:120 激励0 付款方式:期票 特殊商务报备 实际毛利3.0% 标准毛利3.0% 审批通过！</t>
  </si>
  <si>
    <t>2025-03-12 16:56:56</t>
  </si>
  <si>
    <t>缺少报备</t>
  </si>
  <si>
    <t>824955</t>
  </si>
  <si>
    <t>2024JWY扩容-云平台</t>
  </si>
  <si>
    <t>兰州雨思电子科技有限公司</t>
  </si>
  <si>
    <t>XA2025030043</t>
  </si>
  <si>
    <t>1Y01022502140J;1Y01022502140K</t>
  </si>
  <si>
    <t>激励0  特殊商务报备 付款方式:现结 系统账期:0 实际毛利0.32% 标准毛利3.01% 审批通过！</t>
  </si>
  <si>
    <t>2025-03-07 16:35:45</t>
  </si>
  <si>
    <t>现结吐2.7个点</t>
  </si>
  <si>
    <t>付款方式修改为现结</t>
  </si>
  <si>
    <t>824957</t>
  </si>
  <si>
    <t>晋江市交通信号灯联网联控二期项目PRO20240715100713</t>
  </si>
  <si>
    <t>福建新建业智能技术有限公司</t>
  </si>
  <si>
    <t>FZ2025020091</t>
  </si>
  <si>
    <t>1Y01022502370G</t>
  </si>
  <si>
    <r>
      <rPr>
        <sz val="10"/>
        <color theme="1"/>
        <rFont val="Arial"/>
        <charset val="134"/>
      </rPr>
      <t xml:space="preserve">	</t>
    </r>
    <r>
      <rPr>
        <sz val="10"/>
        <color theme="1"/>
        <rFont val="微软雅黑"/>
        <charset val="134"/>
      </rPr>
      <t>付款方式:现结 系统账期:0 激励0 特殊商务报备 实际毛利1.32% 标准毛利4.28%</t>
    </r>
  </si>
  <si>
    <t>2025-03-07 14:07:59</t>
  </si>
  <si>
    <t>该项目拖的时间较长，已经一年了，所以着急交付，但因公安回款周期较长，与二代签约付款时间半年，考虑到该项目的回款周期较长，在代理资金充裕的情况下沟通了现款合作，保证我们的回款，但因该项目毛利点位较低，因此二代希望我们吐点支持，因此该项目申请现款（华为付款前给我司打款）吐3个点，望领导支持！</t>
  </si>
  <si>
    <t>824966</t>
  </si>
  <si>
    <t>卫健委人才中心机房-机柜侧板补货</t>
  </si>
  <si>
    <t>河南荣电科技有限公司</t>
  </si>
  <si>
    <t>ZZ2025030010</t>
  </si>
  <si>
    <t>1Y01032502240Y</t>
  </si>
  <si>
    <t>2025-03-07 14:11:19</t>
  </si>
  <si>
    <t>824969</t>
  </si>
  <si>
    <t>福建医科大学附属协和医院deepseek私有化部署项目</t>
  </si>
  <si>
    <t>FZ2025030033</t>
  </si>
  <si>
    <t>1Y01022503020J</t>
  </si>
  <si>
    <t>2025-03-07 14:05:56</t>
  </si>
  <si>
    <t>824971</t>
  </si>
  <si>
    <t>海南省矿业集团智慧矿山一体化网络项目PRO20240713100146-（新下单）</t>
  </si>
  <si>
    <t>深圳市天圳自动化技术有限公司</t>
  </si>
  <si>
    <t>GZ2025020111</t>
  </si>
  <si>
    <t>1Y01112411900R</t>
  </si>
  <si>
    <t>激励0 特殊商务报备 付款方式:现结 系统账期:0 实际毛利1.55% 标准毛利4.5% 审批通过！</t>
  </si>
  <si>
    <t>2025-03-07 14:24:35</t>
  </si>
  <si>
    <t>商业项目已中标，二代不愿意提供房产担保，为回款安全，特此申请此单商务：现款吐三个点
（无华为SDT，先签主合同，再变更协议，原合同金额：422090元，吐点后合同金额：409428元</t>
  </si>
  <si>
    <t>824976</t>
  </si>
  <si>
    <t>京投亿雅捷13AB轨道交通系统路由器采购三期PRO20250218100293</t>
  </si>
  <si>
    <t>BJ2025030212</t>
  </si>
  <si>
    <t>1Y01032502250N</t>
  </si>
  <si>
    <t>系统账期:120 付款方式:商票 特殊商务报备 实际毛利4.5% 标准毛利4.5% 审批通过！</t>
  </si>
  <si>
    <t>2025-03-07 15:41:47</t>
  </si>
  <si>
    <t>基于历史合作商务与项目情况</t>
  </si>
  <si>
    <t>824978</t>
  </si>
  <si>
    <t>WH2025030016</t>
  </si>
  <si>
    <t>付款方式:现结 激励0 系统账期:0 实际毛利4.33% 标准毛利4.35%</t>
  </si>
  <si>
    <t>2025-03-07 14:15:36</t>
  </si>
  <si>
    <t>824979</t>
  </si>
  <si>
    <t>中部XTL城域网项目-包1</t>
  </si>
  <si>
    <t>BJ2025021119</t>
  </si>
  <si>
    <t>1Y01022501060K</t>
  </si>
  <si>
    <t>激励1147762.0 付款方式:期票 系统账期:10%0,90%90 特殊商务报备 实际毛利1.02% 标准毛利3.0% 审批通过！</t>
  </si>
  <si>
    <t>2025-03-07 16:38:37</t>
  </si>
  <si>
    <t>领导好，此项目已中标，由于光传输产品线五钻实施要求由原二代北京千禧变更通路为百纳，百纳在此项目中纯过单，需要单独与原二代北京千禧签背靠背合同，过单点为1%，并且在此项目中百纳需要给千禧开全额的6%点服务费发票并且承担部分税点，并且需要承担本项目全部的实施工作，因此百纳在账面上无利润，仅赚到业绩。经过与华为代表处沟通，希望我司提供吐2%点，90天账期的商务支持，烦请领导酌情审批</t>
  </si>
  <si>
    <t>824992</t>
  </si>
  <si>
    <t>杭州新坐标科技股份有限公司防火墙续费</t>
  </si>
  <si>
    <t>杭州益格网络科技有限公司</t>
  </si>
  <si>
    <t>HZ2025030031</t>
  </si>
  <si>
    <t>1Y01022503030Z</t>
  </si>
  <si>
    <t xml:space="preserve">付款方式:现结 激励0   系统账期:0 实际毛利2.58% 标准毛利4.5% </t>
  </si>
  <si>
    <t>2025-03-07 16:45:50</t>
  </si>
  <si>
    <t>825002</t>
  </si>
  <si>
    <t>门禁系统与登机口内外侧摄像机双向联动补盲改造项目PRO20241209100027-0304</t>
  </si>
  <si>
    <t>美立华信息科技有限公司</t>
  </si>
  <si>
    <t>ZZ2025030004</t>
  </si>
  <si>
    <t>1Y01032502160Y</t>
  </si>
  <si>
    <t>激励0  特殊商务报备 付款方式:现结 系统账期:0  实际毛利1.55% 标准毛利4.5% 审批通过！</t>
  </si>
  <si>
    <t>2025-03-07 15:04:28</t>
  </si>
  <si>
    <t>1.项目已中标，用户要货着急
2.项目订单金额较小，华为折扣相对较差，二代利润薄。二代为了争取更多的利润，申请现款让4个点，我司与华为沟通不同意此商务，最后沟通按照现款吐3个点。
基于上，特申请现款吐3个点的商务，烦请领导审批。</t>
  </si>
  <si>
    <t>825004</t>
  </si>
  <si>
    <t>中航工业视频会议增补-19</t>
  </si>
  <si>
    <t>BJ2025030419</t>
  </si>
  <si>
    <t>1Y01012503960F</t>
  </si>
  <si>
    <t>系统账期:120 激励0 付款方式:期票 特殊商务报备 实际毛利4.5% 标准毛利4.5% 审批通过！</t>
  </si>
  <si>
    <t>2025-03-07 15:22:23</t>
  </si>
  <si>
    <t>华为系统部军工系核心合作伙伴，项目周期长，申请账期120天；</t>
  </si>
  <si>
    <t>825007</t>
  </si>
  <si>
    <t>新疆独山子石化公司摄像机采购</t>
  </si>
  <si>
    <t>新疆中网智能工程科技有限公司</t>
  </si>
  <si>
    <t>XA2025030035</t>
  </si>
  <si>
    <t>1Y01012503470K</t>
  </si>
  <si>
    <t>付款方式:现结 激励0  系统账期:0 实际毛利5.0% 标准毛利5.0% 审批通过！</t>
  </si>
  <si>
    <t>2025-03-07 15:19:19</t>
  </si>
  <si>
    <t>825036</t>
  </si>
  <si>
    <t>浙江调查总队遥感数据中心建设项目PRO20240527100360</t>
  </si>
  <si>
    <t>HZ2025020128</t>
  </si>
  <si>
    <t>1Y01022502630A</t>
  </si>
  <si>
    <t>2025-03-07 16:52:25</t>
  </si>
  <si>
    <t>825043</t>
  </si>
  <si>
    <t>重庆长安汽车数字底座软件框架项目-HCS软硬件</t>
  </si>
  <si>
    <t>CD2025020191</t>
  </si>
  <si>
    <t>1Y01012502860V</t>
  </si>
  <si>
    <r>
      <rPr>
        <sz val="10"/>
        <color theme="1"/>
        <rFont val="Arial"/>
        <charset val="134"/>
      </rPr>
      <t xml:space="preserve">	</t>
    </r>
    <r>
      <rPr>
        <sz val="10"/>
        <color theme="1"/>
        <rFont val="微软雅黑"/>
        <charset val="134"/>
      </rPr>
      <t>付款方式:电汇 系统账期:90 激励231180.14 特殊商务报备 实际毛利3.0% 标准毛利3.0%</t>
    </r>
  </si>
  <si>
    <t>2025-03-10 11:10:13</t>
  </si>
  <si>
    <t>825044</t>
  </si>
  <si>
    <t>北方华锦精细化工项目DCS系统工业交换机新建PRO20241203100569</t>
  </si>
  <si>
    <t>浙江玖创元科技有限公司</t>
  </si>
  <si>
    <t>SY2025030061</t>
  </si>
  <si>
    <t>1Y01022502800X</t>
  </si>
  <si>
    <t>付款方式:现结 系统账期:0 特殊商务报备 实际毛利1.64% 标准毛利4.5% 审批通过！</t>
  </si>
  <si>
    <t>2025-03-07 17:21:42</t>
  </si>
  <si>
    <t>客户着急要货不压库现款生意</t>
  </si>
  <si>
    <t>825050</t>
  </si>
  <si>
    <t>温州市东元存储采购</t>
  </si>
  <si>
    <t>河南昆仑技术有限公司</t>
  </si>
  <si>
    <t>HZ2025030033</t>
  </si>
  <si>
    <t>1Y01012502180N</t>
  </si>
  <si>
    <t xml:space="preserve">付款方式:现结 激励0   系统账期:0 实际毛利-0.0% 标准毛利0.0% </t>
  </si>
  <si>
    <t>2025-03-07 17:47:55</t>
  </si>
  <si>
    <t>1、最终用户错误
2、合同缺少服务明细</t>
  </si>
  <si>
    <t>825073</t>
  </si>
  <si>
    <t>刘伟涛</t>
  </si>
  <si>
    <t>长沙医学院附属第一医院存储扩容</t>
  </si>
  <si>
    <t>湖南方旭电子科技有限公司</t>
  </si>
  <si>
    <t>CS2025030008</t>
  </si>
  <si>
    <t>1Y01032502160G</t>
  </si>
  <si>
    <t>特殊商务报备 激励30076.56 系统账期:60 付款方式:电汇 实际毛利1.55% 标准毛利4.5% 审批通过！</t>
  </si>
  <si>
    <t>2025-03-10 10:45:31</t>
  </si>
  <si>
    <t>与渠道沟通2个月账期吐3点，特商已上传</t>
  </si>
  <si>
    <t>825076</t>
  </si>
  <si>
    <t>BJ2025030445</t>
  </si>
  <si>
    <t>1Y01012503340L</t>
  </si>
  <si>
    <t>2025-03-10 15:04:01</t>
  </si>
  <si>
    <t>825083</t>
  </si>
  <si>
    <t>中豫具身智能实验室网络设备采购项目</t>
  </si>
  <si>
    <t>ZZ2025030012</t>
  </si>
  <si>
    <t>1Y01012503910P</t>
  </si>
  <si>
    <t>付款方式:现结 系统账期:0 激励0 特殊商务报备 实际毛利1.55% 标准毛利4.5% 审批通过！</t>
  </si>
  <si>
    <t>2025-03-07 18:15:26</t>
  </si>
  <si>
    <t>1.项目无需招标，直接采购，二代：武汉信诺瑞得信息技术有限公司
2.二代在武汉平台为华为TOP级金牌，历时和我司合作良好，年合作额千万级别。二代近期资金紧张，在武汉平台有超期，与武汉平台风控沟通，现款允许进单
3.与二代沟通，项目金额小，华为打的折扣不太理想，因此申请现款吐3个点。
基于上，特申请现结吐3个点，以及二代超期进单申请。</t>
  </si>
  <si>
    <t>825085</t>
  </si>
  <si>
    <t>固高科技超融合和存储需求</t>
  </si>
  <si>
    <t>深圳市智算科技有限公司</t>
  </si>
  <si>
    <t>SZ2025030620</t>
  </si>
  <si>
    <t>1Y01022503120J</t>
  </si>
  <si>
    <t>激励0 付款方式:期票 系统账期:87 特殊商务报备 实际毛利4.5% 标准毛利4.5% 审批通过！</t>
  </si>
  <si>
    <t>2025-03-11 15:00:07</t>
  </si>
  <si>
    <t>商业市场订单，客户着急要货</t>
  </si>
  <si>
    <t>825086</t>
  </si>
  <si>
    <t>广州至湛江信息系统及相关系统采购项目--剩余部分</t>
  </si>
  <si>
    <t>广州共诚数码科技有限公司</t>
  </si>
  <si>
    <t>GZ2025020387</t>
  </si>
  <si>
    <t>1Y01122411320S</t>
  </si>
  <si>
    <t xml:space="preserve">系统账期:180 激励0  特殊商务报备 付款方式:期票 实际毛利4.42% 标准毛利4.42% </t>
  </si>
  <si>
    <t>2025-03-13 09:34:30</t>
  </si>
  <si>
    <t>项目已中标，前期已下一个站点，本次将剩余站点都下单，剩余4个站点分批交付，周期较长，实际的付款条款存在背靠背的情况，工程项目回款周期长，存在拖款情况，代理商拉通厂商，希望神码账期尽量给予180天账期支持</t>
  </si>
  <si>
    <t>825094</t>
  </si>
  <si>
    <t>中国银行2024年网络安全采购项目PRO20240107000007-增补</t>
  </si>
  <si>
    <t>广州新华时代数据系统有限公司</t>
  </si>
  <si>
    <t>GZ2025030142</t>
  </si>
  <si>
    <t>1Y01042411760K</t>
  </si>
  <si>
    <t>付款方式:现结 激励0  系统账期:0 实际毛利2.62% 标准毛利4.56% 审批通过！</t>
  </si>
  <si>
    <t>2025-03-10 09:48:29</t>
  </si>
  <si>
    <t>825100</t>
  </si>
  <si>
    <t>福建冶金控股信息化运维服务项目PRO20240821100192</t>
  </si>
  <si>
    <t>福州睿榕网络科技有限公司</t>
  </si>
  <si>
    <t>FZ2025030040</t>
  </si>
  <si>
    <t>1Y01012503860G</t>
  </si>
  <si>
    <r>
      <rPr>
        <sz val="10"/>
        <color theme="1"/>
        <rFont val="Arial"/>
        <charset val="134"/>
      </rPr>
      <t xml:space="preserve">	</t>
    </r>
    <r>
      <rPr>
        <sz val="10"/>
        <color theme="1"/>
        <rFont val="微软雅黑"/>
        <charset val="134"/>
      </rPr>
      <t>付款方式:现结 激励0 系统账期:0 实际毛利2.55% 标准毛利4.5%</t>
    </r>
  </si>
  <si>
    <t>2025-03-10 14:04:01</t>
  </si>
  <si>
    <t>通知单含设备服务，不可合并成纯服务</t>
  </si>
  <si>
    <t>825102</t>
  </si>
  <si>
    <t>中铁建互联网收口项目采购</t>
  </si>
  <si>
    <t>BJ2025030462</t>
  </si>
  <si>
    <t>1Y01022503000F</t>
  </si>
  <si>
    <t>2025-03-10 10:40:58</t>
  </si>
  <si>
    <t>825103</t>
  </si>
  <si>
    <t>[ID38685]北京交通大学附属中学分校回收楼综修配套信息化建设项目</t>
  </si>
  <si>
    <t>BJ2025030460</t>
  </si>
  <si>
    <t>1Y01022503340E</t>
  </si>
  <si>
    <t>系统账期:60 激励12929.62 付款方式:期票 实际毛利4.5% 标准毛利4.5% 审批通过！</t>
  </si>
  <si>
    <t>2025-03-10 14:19:19</t>
  </si>
  <si>
    <t>825104</t>
  </si>
  <si>
    <t>25年广电集采_10042-尤溪</t>
  </si>
  <si>
    <t>FZ2025030042</t>
  </si>
  <si>
    <t>1Y01012503120N</t>
  </si>
  <si>
    <r>
      <rPr>
        <sz val="10"/>
        <color theme="1"/>
        <rFont val="Arial"/>
        <charset val="134"/>
      </rPr>
      <t xml:space="preserve">	</t>
    </r>
    <r>
      <rPr>
        <sz val="10"/>
        <color theme="1"/>
        <rFont val="微软雅黑"/>
        <charset val="134"/>
      </rPr>
      <t>付款方式:电汇 激励0 系统账期:60 实际毛利6.01% 标准毛利6.01%</t>
    </r>
  </si>
  <si>
    <t>2025-03-10 09:51:22</t>
  </si>
  <si>
    <t>825120</t>
  </si>
  <si>
    <t>宁波工程学院物联网实验室网络设备</t>
  </si>
  <si>
    <t>浙江锦恒信息技术有限公司</t>
  </si>
  <si>
    <t>HZ2025020103</t>
  </si>
  <si>
    <t>1Y01082412050X</t>
  </si>
  <si>
    <t xml:space="preserve">付款方式:现结 激励0 系统账期:5 特殊商务报备 实际毛利1.55% 标准毛利4.5% </t>
  </si>
  <si>
    <t>2025-03-10 11:17:09</t>
  </si>
  <si>
    <t>渠道提供服务支持，利润较低，最终谈妥条件为现款吐3个点</t>
  </si>
  <si>
    <t>825124</t>
  </si>
  <si>
    <t>审计局服务器采购</t>
  </si>
  <si>
    <t>天津市天科数创科技股份有限公司</t>
  </si>
  <si>
    <t>BJ2025030470</t>
  </si>
  <si>
    <t>1Y01012503700Q</t>
  </si>
  <si>
    <t>付款方式:现结 系统账期:0 实际毛利3.0% 标准毛利3.0% 审批通过！</t>
  </si>
  <si>
    <t>2025-03-12 10:17:09</t>
  </si>
  <si>
    <t>825137</t>
  </si>
  <si>
    <t>信息外网控制器采购项目</t>
  </si>
  <si>
    <t>JN2025030035</t>
  </si>
  <si>
    <t>1Y01012503610H</t>
  </si>
  <si>
    <t>2025-03-10 14:17:16</t>
  </si>
  <si>
    <t>817505</t>
  </si>
  <si>
    <t>东莞中堂镇政路灯杆一杆多用行业感知新建PRO20230103000554</t>
  </si>
  <si>
    <t>广州云羲网络科技有限公司</t>
  </si>
  <si>
    <t>GZ2024120443</t>
  </si>
  <si>
    <t>1Y01052412620F</t>
  </si>
  <si>
    <t>特殊商务报备 付款方式:期票 激励0 系统账期:180 实际毛利4.97% 标准毛利4.97% 审批通过！</t>
  </si>
  <si>
    <t>2025-01-07 10:11:56</t>
  </si>
  <si>
    <t>广东云羲和下游东莞东睿预计6个月内回款</t>
  </si>
  <si>
    <t>825150</t>
  </si>
  <si>
    <t>网算服务设备机房配套建设PRO20240611101836420</t>
  </si>
  <si>
    <t>SY2025030055</t>
  </si>
  <si>
    <t>1Y01012503530X</t>
  </si>
  <si>
    <t>付款方式:期票 系统账期:60 特殊商务报备 实际毛利1.55% 标准毛利3.0% 审批通过！</t>
  </si>
  <si>
    <t>2025-03-10 10:58:40</t>
  </si>
  <si>
    <t>由于项目是枪手帮数能拿到的项目，商务条件也是与厂商定好，希望我司帮忙，60天账期，降1.5个点给枪手补利润。如果后续总集没按时回款，枪手也会自己垫款给伍德 ，伍德给我们付款。望领导审批60天账期降1.5个点。</t>
  </si>
  <si>
    <t>825160</t>
  </si>
  <si>
    <t>台州市第一人民医院数据中心交换机采购项目</t>
  </si>
  <si>
    <t>HZ2025030040</t>
  </si>
  <si>
    <t>1Y01012503810Z</t>
  </si>
  <si>
    <t xml:space="preserve">激励0 系统账期:90 付款方式:期票 特殊商务报备 实际毛利4.5% 标准毛利4.5% </t>
  </si>
  <si>
    <t>2025-03-10 11:52:32</t>
  </si>
  <si>
    <t>项目周期较久，代理商合作良好，希望给予3个月账期支持</t>
  </si>
  <si>
    <t>825162</t>
  </si>
  <si>
    <t>数据港核心路由改造项目</t>
  </si>
  <si>
    <t>上海锐赢信息技术有限公司</t>
  </si>
  <si>
    <t>SH2025021208</t>
  </si>
  <si>
    <t>1Y01022502890H</t>
  </si>
  <si>
    <t>付款方式:现结 系统账期:0 激励0 特殊商务报备 实际毛利-1.47% 标准毛利4.5%</t>
  </si>
  <si>
    <t>2025-03-10 12:10:27</t>
  </si>
  <si>
    <t>各位领导好，此单为数据港Q1项目，去年已经下单1000万，去年的商务是30天账期，吐6个点。今年还会有一定的体量，此单为Q1第一单，因为渠道目前财务状况良好，目前的账期为发货前付全款，客户3月15日前要货，所以会在3月15日之前支付现款。此客户一年体量大概4000万，对总代的诉求就是吐点。考虑到VNA项目且有一定体量，还请领导审批支持，谢谢！</t>
  </si>
  <si>
    <t>825165</t>
  </si>
  <si>
    <t>台州市移动XC云新建-华为云外产品-PRO20230319000090-1</t>
  </si>
  <si>
    <t>浙江智安云盾信息安全技术有限公司</t>
  </si>
  <si>
    <t>HZ2025030034</t>
  </si>
  <si>
    <t>1Y01052412080V</t>
  </si>
  <si>
    <t xml:space="preserve">系统账期:180 激励0  特殊商务报备 付款方式:期票 实际毛利4.49% 标准毛利4.49% </t>
  </si>
  <si>
    <t>2025-03-10 14:07:54</t>
  </si>
  <si>
    <t>项目已经中标，整体项目600万+，服务器+数通存储和服务，整体项目体量比较大，大数据局客户采购，总包移动负责搭建，亚投作为垫资方，项目周期长，希望给予长账期支持。目前最终用户要货时间为下周五之前，货期3.19号，我司需要尽快完成付款提拉货期，满足客户需求。</t>
  </si>
  <si>
    <t>825167</t>
  </si>
  <si>
    <t>山能智慧产业大厦弱电项目-(新下单)</t>
  </si>
  <si>
    <t>海南华欣智慧科技有限公司</t>
  </si>
  <si>
    <t>GZ2025020110</t>
  </si>
  <si>
    <t>1Y01142411680H</t>
  </si>
  <si>
    <t>系统账期:76 激励0 付款方式:银票 特殊商务报备 实际毛利1.55% 标准毛利4.5% 审批通过！</t>
  </si>
  <si>
    <t>2025-03-10 11:46:31</t>
  </si>
  <si>
    <t>项目已中标，为回款安全，挪用二代其他项目银承来支付本单货款，二代承担银承贴息费用，神码吐三个点。
（1、无华为SDT，先签主合同，后变更协议，原合同金额：935102元，吐点后合同金额：907049元；
2、二代使用招商银行25/5/25到期的银承支付本单货款，按年化3%*1.13向神码支付贴息费用；
3、合同签完，神码收到二代背书的银承及贴息费用后，再向华为付款下单）</t>
  </si>
  <si>
    <t>825176</t>
  </si>
  <si>
    <t>索腾1台5735L24P-0210</t>
  </si>
  <si>
    <t>BJ2025020540</t>
  </si>
  <si>
    <t>1Y01012502440K</t>
  </si>
  <si>
    <t>2025-03-10 14:38:30</t>
  </si>
  <si>
    <t>825178</t>
  </si>
  <si>
    <t>索腾2台5731S-24T-0206</t>
  </si>
  <si>
    <t>BJ2025020539</t>
  </si>
  <si>
    <t>1Y01012502180D；1Y01012502180H</t>
  </si>
  <si>
    <t>付款方式:电汇 激励0  系统账期:60  实际毛利4.5% 标准毛利4.5% 审批通过！</t>
  </si>
  <si>
    <t>2025-03-10 15:24:41</t>
  </si>
  <si>
    <t>825184</t>
  </si>
  <si>
    <t>台州市移动XC云新建-华为云设备-PRO20230319000090</t>
  </si>
  <si>
    <t>HZ2025030035</t>
  </si>
  <si>
    <t>1Y01052412510G</t>
  </si>
  <si>
    <t>激励0 付款方式:期票 系统账期:180 特殊商务报备 实际毛利3.0% 标准毛利3.0%</t>
  </si>
  <si>
    <t>2025-03-10 14:23:54</t>
  </si>
  <si>
    <t>供应链三级有误供应链一级有误</t>
  </si>
  <si>
    <t>821098</t>
  </si>
  <si>
    <r>
      <rPr>
        <sz val="10"/>
        <color theme="1"/>
        <rFont val="Arial"/>
        <charset val="134"/>
      </rPr>
      <t xml:space="preserve">	</t>
    </r>
    <r>
      <rPr>
        <sz val="10"/>
        <color theme="1"/>
        <rFont val="微软雅黑"/>
        <charset val="134"/>
      </rPr>
      <t>付款方式:期票 系统账期:90 激励0 特殊商务报备 实际毛利5.06% 标准毛利5.06%</t>
    </r>
  </si>
  <si>
    <t>2025-02-08 17:29:16</t>
  </si>
  <si>
    <t>825188</t>
  </si>
  <si>
    <t>沈大线海城站至芦家屯站区间自动闭塞改造工程PRO20241108100464</t>
  </si>
  <si>
    <t>沈阳德立世电子有限公司</t>
  </si>
  <si>
    <t>SY2025030054</t>
  </si>
  <si>
    <t>1Y01012503810Y</t>
  </si>
  <si>
    <t>付款方式:期票 系统账期:115 特殊商务报备 实际毛利3.0% 标准毛利3.0% 审批通过！</t>
  </si>
  <si>
    <t>2025-03-10 14:16:33</t>
  </si>
  <si>
    <t>货到付20%，交付完毕40，验收完毕35%，尾款5%。预计3月底交货，开始施工，预计4月末施工完毕，5月中旬开始验收，6月初中旬付款。申请115天账期。即使客户不回款二代也能垫款。不压库</t>
  </si>
  <si>
    <t>825190</t>
  </si>
  <si>
    <t>奔驰PO_3636068756_交换机和AP</t>
  </si>
  <si>
    <t>BJ2025030005</t>
  </si>
  <si>
    <t>1Y01022502780H</t>
  </si>
  <si>
    <t>激励20094.97 系统账期:0 付款方式:现结 特殊商务报备 实际毛利1.04% 标准毛利4.5% 审批通过！</t>
  </si>
  <si>
    <t>2025-03-10 17:36:51</t>
  </si>
  <si>
    <t>缺少原合同缺少原合同</t>
  </si>
  <si>
    <t>825191</t>
  </si>
  <si>
    <t>茅台学院光网络改造</t>
  </si>
  <si>
    <t>CD2024120456</t>
  </si>
  <si>
    <t>1Y01052412620H</t>
  </si>
  <si>
    <t xml:space="preserve"> 付款方式:电汇 特殊商务报备 系统账期:10%0，90%150 实际毛利4.5% 标准毛利4.5%</t>
  </si>
  <si>
    <t>2025-03-10 15:14:51</t>
  </si>
  <si>
    <t>10%0，90%150</t>
  </si>
  <si>
    <t>825193</t>
  </si>
  <si>
    <t>宁波地铁8号线乘客信息系统备控中心AC增补license</t>
  </si>
  <si>
    <t>湖南承希科技有限公司</t>
  </si>
  <si>
    <t>HZ2025020098</t>
  </si>
  <si>
    <t>1Y01022502660B</t>
  </si>
  <si>
    <t xml:space="preserve">激励0 付款方式:期票 系统账期:180 特殊商务报备 实际毛利4.5% 标准毛利4.5% </t>
  </si>
  <si>
    <t>2025-03-10 15:40:41</t>
  </si>
  <si>
    <t>宁波678号线增补订单沿用之前商务条件</t>
  </si>
  <si>
    <t>825198</t>
  </si>
  <si>
    <t>1025项目-GBQB信息综合应用系统项目</t>
  </si>
  <si>
    <t>四川捷视通网络科技有限公司</t>
  </si>
  <si>
    <t>CD2025030073</t>
  </si>
  <si>
    <t>1Y01012502680R</t>
  </si>
  <si>
    <t xml:space="preserve">付款方式:电汇 系统账期:60 激励49000.0 已上账  实际毛利4.5% 标准毛利4.5% </t>
  </si>
  <si>
    <t>2025-03-10 15:17:34</t>
  </si>
  <si>
    <t>825208</t>
  </si>
  <si>
    <t>2024年UPS系统电源设备采购项目</t>
  </si>
  <si>
    <t>武汉科邮虹通通信技术有限公司</t>
  </si>
  <si>
    <t>BJ2025030483</t>
  </si>
  <si>
    <t>1Y01092409270B</t>
  </si>
  <si>
    <t>付款方式:现结 激励0 系统账期:0  实际毛利2.89% 标准毛利3.0% 审批通过！</t>
  </si>
  <si>
    <t>2025-03-10 15:21:05</t>
  </si>
  <si>
    <t>825216</t>
  </si>
  <si>
    <t>万科集团2025年网络框架项目-R2</t>
  </si>
  <si>
    <t>SZ2025030645</t>
  </si>
  <si>
    <t>1Y01022503000K</t>
  </si>
  <si>
    <r>
      <rPr>
        <sz val="10"/>
        <color theme="1"/>
        <rFont val="Arial"/>
        <charset val="134"/>
      </rPr>
      <t xml:space="preserve">	</t>
    </r>
    <r>
      <rPr>
        <sz val="10"/>
        <color theme="1"/>
        <rFont val="微软雅黑"/>
        <charset val="134"/>
      </rPr>
      <t xml:space="preserve">付款方式:电汇 激励0 系统账期:90 特殊商务报备 实际毛利4.5% 标准毛利4.5% </t>
    </r>
  </si>
  <si>
    <t>2025-03-10 15:46:01</t>
  </si>
  <si>
    <t>万科网络框架项目，25年第2批</t>
  </si>
  <si>
    <t>825220</t>
  </si>
  <si>
    <t>管委会大楼无线网络扩容</t>
  </si>
  <si>
    <t>NJ2025030084</t>
  </si>
  <si>
    <t>1Y01022503130X</t>
  </si>
  <si>
    <t>付款方式:现结 激励27000.0 系统账期:0 实际毛利2.99% 标准毛利4.93% 审批通过！</t>
  </si>
  <si>
    <t>2025-03-10 16:53:59</t>
  </si>
  <si>
    <t>825224</t>
  </si>
  <si>
    <t>专通局十四五党政专用网建设-传输三级网1</t>
  </si>
  <si>
    <t>GZ2024121424</t>
  </si>
  <si>
    <t>1Y01092412470F</t>
  </si>
  <si>
    <t>激励0 系统账期:90  特殊商务报备 付款方式:期票 实际毛利1.05% 标准毛利3.03%</t>
  </si>
  <si>
    <t>2025-03-11 15:54:45</t>
  </si>
  <si>
    <t>项目情况：专通局项目分为：数通、视讯、传输部分，神码参与传输部分，24年年初开始配合项目，过程中支撑样机借用，标书编写，投标支持。专通局为定向招标，目前华为已中标
项目资金为省专项拨款，付款分为4个阶段，付款节奏如下：
1阶段:合同签订后，采购人在收到中标人提供的等额的发票后10个工作日内支付合同金额的30%作为预付款；
2阶段:设备到货后,采购人在收到中标人提供的等额的发票后 10 个工作日内支付合同金额的 50%;
3阶段:项目通过初步验收，采购人在收到中标人提供的等额的发票后 10个工作日内支付合同金额的10%;
4阶段:项目通过省财政部门组织的结算审核后，采购人在收到中标供应商开具的符合采购人财务管理要求的正式发票后10个工作日内，向中标供应商支付至最终合同价的100%。
项目由华为操盘，因用户合同签订中，预计2月份完成用户端合同签订，明远预计3月与下游签好合同
项目建设时间为25年全年，交货节奏从25年Q1开始，按照各站点的实际进度进行交货。
申请90天吐2%支持</t>
  </si>
  <si>
    <t>特殊商务账期未填写特殊商务账期有误</t>
  </si>
  <si>
    <t>825225</t>
  </si>
  <si>
    <t>台州市移动XC云新建2025-HCS服务</t>
  </si>
  <si>
    <t>HZ2025030039</t>
  </si>
  <si>
    <t>1Y015725020038</t>
  </si>
  <si>
    <t xml:space="preserve">激励0 付款方式:期票 系统账期:180 特殊商务报备 实际毛利3.0% 标准毛利3.0% </t>
  </si>
  <si>
    <t>2025-03-10 15:57:40</t>
  </si>
  <si>
    <t>DB项目税率填错</t>
  </si>
  <si>
    <t>825234</t>
  </si>
  <si>
    <t>黄石新港三期工程5G专网及基础网络通讯工程-网络</t>
  </si>
  <si>
    <t>湖北楚讯信息技术有限责任公司</t>
  </si>
  <si>
    <t>WH2025030023</t>
  </si>
  <si>
    <t>1Y01012411770S</t>
  </si>
  <si>
    <t xml:space="preserve">付款方式:电汇 激励0 系统账期:30%0,70%60   实际毛利4.5% 标准毛利4.5% </t>
  </si>
  <si>
    <t>2025-03-12 09:45:15</t>
  </si>
  <si>
    <t>825235</t>
  </si>
  <si>
    <t>澄月科技项目增补</t>
  </si>
  <si>
    <t>NJ2025020179</t>
  </si>
  <si>
    <t>激励0 系统账期:60 付款方式:期票  实际毛利3.3% 标准毛利3.3% 审批通过！</t>
  </si>
  <si>
    <t>2025-03-10 16:07:52</t>
  </si>
  <si>
    <t>825236</t>
  </si>
  <si>
    <t>万豪酒管旗下项目-XJKELWLWY.</t>
  </si>
  <si>
    <t>BJ2025030514</t>
  </si>
  <si>
    <t>1Y01012502760X</t>
  </si>
  <si>
    <t>激励0  特殊商务报备 付款方式:期票 系统账期:120 实际毛利5.58% 标准毛利4.5% 审批通过！</t>
  </si>
  <si>
    <t>2025-03-11 17:05:24</t>
  </si>
  <si>
    <t>账期以及高签报备见附件框架协议</t>
  </si>
  <si>
    <t>特殊商务吐点填写有误，缺少高签报备</t>
  </si>
  <si>
    <t>825238</t>
  </si>
  <si>
    <t>中海工业（上海重工）网络设备采购项目</t>
  </si>
  <si>
    <t>SH2025030337</t>
  </si>
  <si>
    <t>1Y01022503030T</t>
  </si>
  <si>
    <t xml:space="preserve">激励0 付款方式:期票 系统账期:115 特殊商务报备 实际毛利4.5% 标准毛利4.5% </t>
  </si>
  <si>
    <t>2025-03-10 15:53:59</t>
  </si>
  <si>
    <t>各位领导好，此单为交通sma订单，中海重工，弘胤为二代，使状为总包，目前弘胤整体回款情况为分段回款，考虑到项目交付周期的时间上，另外为了锁定中海重工今年剩余项目，今年网络替换，整体估计有100万左右SMA 。特此申请115天账期，还请领导给予支持，谢谢！</t>
  </si>
  <si>
    <t>825244</t>
  </si>
  <si>
    <t>华数传媒网络Bras设备采购---HSCM2024120095PRO20250207100168</t>
  </si>
  <si>
    <t>HZ2025020100</t>
  </si>
  <si>
    <t>1Y01022502380U</t>
  </si>
  <si>
    <t>付款方式:电汇 系统账期:60 激励53004.67 实际毛利4.5% 标准毛利4.5%</t>
  </si>
  <si>
    <t>2025-03-10 16:32:19</t>
  </si>
  <si>
    <t>825249</t>
  </si>
  <si>
    <t>中煤华晋王家岭东翼矿</t>
  </si>
  <si>
    <t>BJ2025030525</t>
  </si>
  <si>
    <t>1Y01012503510V;1Y01012503940A;1Y01012502580S</t>
  </si>
  <si>
    <t>系统账期:180 特殊商务报备 付款方式:期票 实际毛利4.88% 标准毛利4.88% 审批通过！</t>
  </si>
  <si>
    <t>2025-03-14 10:06:34</t>
  </si>
  <si>
    <t>825257</t>
  </si>
  <si>
    <t>索尼2025年框架采购项目-湖南台</t>
  </si>
  <si>
    <t>BJ2025030290</t>
  </si>
  <si>
    <t>1Y01012503510A</t>
  </si>
  <si>
    <t>激励0 系统账期:90  付款方式:期票 实际毛利4.5% 标准毛利4.5% 审批通过！</t>
  </si>
  <si>
    <t>2025-03-10 16:47:55</t>
  </si>
  <si>
    <t>825305</t>
  </si>
  <si>
    <t>海天总部大楼会议室网络设备采购项目</t>
  </si>
  <si>
    <t>GZ2025030175</t>
  </si>
  <si>
    <t>1Y01022503360N</t>
  </si>
  <si>
    <r>
      <rPr>
        <sz val="10"/>
        <color theme="1"/>
        <rFont val="Arial"/>
        <charset val="134"/>
      </rPr>
      <t xml:space="preserve">	</t>
    </r>
    <r>
      <rPr>
        <sz val="10"/>
        <color theme="1"/>
        <rFont val="微软雅黑"/>
        <charset val="134"/>
      </rPr>
      <t>付款方式:电汇 激励0  系统账期:60 实际毛利4.5% 标准毛利4.5%</t>
    </r>
  </si>
  <si>
    <t>2025-03-10 17:32:56</t>
  </si>
  <si>
    <t>825997</t>
  </si>
  <si>
    <t>海天总部大楼会议室无线项目</t>
  </si>
  <si>
    <t>1Y01032503460S</t>
  </si>
  <si>
    <t>2025-03-13 15:37:14</t>
  </si>
  <si>
    <t>825272</t>
  </si>
  <si>
    <t>三亚山海天JW酒店项目</t>
  </si>
  <si>
    <t>BJ2025030413</t>
  </si>
  <si>
    <t>1Y01032502290Y</t>
  </si>
  <si>
    <t>激励0  特殊商务报备 付款方式:期票 系统账期:120 实际毛利4.5% 标准毛利4.5% 审批通过！</t>
  </si>
  <si>
    <t>2025-03-11 14:41:43</t>
  </si>
  <si>
    <t>825278</t>
  </si>
  <si>
    <t>四川省2023年小型水库安全监测能力提升试点项目---2024增补采购</t>
  </si>
  <si>
    <t>浪潮智慧科技有限公司</t>
  </si>
  <si>
    <t>CD2025010034</t>
  </si>
  <si>
    <t>1Y01012501280D</t>
  </si>
  <si>
    <t>付款方式:商票   系统账期:60 实际毛利4.5% 标准毛利4.5%</t>
  </si>
  <si>
    <t>2025-03-10 18:11:03</t>
  </si>
  <si>
    <t>厂商PO号：有两个，附件只有一个</t>
  </si>
  <si>
    <t>825280</t>
  </si>
  <si>
    <t>中广核新能源重庆分公司办公楼（新建）</t>
  </si>
  <si>
    <t>CD2025030078</t>
  </si>
  <si>
    <t>1Y01012503590F</t>
  </si>
  <si>
    <t>付款方式:电汇  系统账期:60 实际毛利4.5% 标准毛利4.5%</t>
  </si>
  <si>
    <t>2025-03-10 17:38:18</t>
  </si>
  <si>
    <t>825284</t>
  </si>
  <si>
    <t>赣州银行2025年存储设备维保</t>
  </si>
  <si>
    <t>武汉吧哒科技股份有限公司</t>
  </si>
  <si>
    <t>WH2025030024</t>
  </si>
  <si>
    <t>1Y013825030029</t>
  </si>
  <si>
    <t>激励28342.0 付款方式:电汇 系统账期:60 实际毛利3.0% 标准毛利3.0%</t>
  </si>
  <si>
    <t>其他</t>
  </si>
  <si>
    <t>2025-03-10 17:26:07</t>
  </si>
  <si>
    <t>825286</t>
  </si>
  <si>
    <t>山西未来智能算力中心（一期）--电力模块</t>
  </si>
  <si>
    <t>山西合力思创科技股份有限公司</t>
  </si>
  <si>
    <t>BJ2024110693</t>
  </si>
  <si>
    <t>1Y01042410330F</t>
  </si>
  <si>
    <t>系统账期:210 付款方式:期票 激励469373.58 特殊商务报备 实际毛利4.8% 标准毛利3.0% 审批通过！</t>
  </si>
  <si>
    <t>2025-03-11 17:40:39</t>
  </si>
  <si>
    <t>项目情况：该项目总集山西通信通达微波技术有限公司已完成中标
供应链：华为-合神-山西合力思创-山西通信通达微波-山西云山数据科技有限公司
项目整体为8000万，华为数字能源部分有1000万，项目从土建到设备安装、验收，整体周期较长，回款时间长，渠道申请本次项目7个月的账期，其中前5个月由我司承担，另外2个月按照每月1%购买</t>
  </si>
  <si>
    <t>826338</t>
  </si>
  <si>
    <t>2024年洪梅交警太阳能多功能球采购项目PRO20240825100040</t>
  </si>
  <si>
    <t>GZ2025030330</t>
  </si>
  <si>
    <t>1Y01032503830Z</t>
  </si>
  <si>
    <r>
      <rPr>
        <sz val="10"/>
        <color theme="1"/>
        <rFont val="Arial"/>
        <charset val="134"/>
      </rPr>
      <t xml:space="preserve">	</t>
    </r>
    <r>
      <rPr>
        <sz val="10"/>
        <color theme="1"/>
        <rFont val="微软雅黑"/>
        <charset val="134"/>
      </rPr>
      <t>激励16701.0 系统账期:90 付款方式:期票 特殊商务报备 实际毛利5.0% 标准毛利5.0%</t>
    </r>
  </si>
  <si>
    <t>2025-03-17 15:10:21</t>
  </si>
  <si>
    <t>广东数为预计货到后90天内回款</t>
  </si>
  <si>
    <t>CRM报备看不到合同号项目名称请重新上传</t>
  </si>
  <si>
    <t>825306</t>
  </si>
  <si>
    <t>全省H网链路切换路由器项目</t>
  </si>
  <si>
    <t>WH2025030025</t>
  </si>
  <si>
    <t>1Y01022503120F</t>
  </si>
  <si>
    <t xml:space="preserve">付款方式:现结 激励0  系统账期:0 实际毛利4.5% 标准毛利4.5% </t>
  </si>
  <si>
    <t>2025-03-10 17:25:36</t>
  </si>
  <si>
    <t>827786</t>
  </si>
  <si>
    <r>
      <rPr>
        <sz val="10"/>
        <color theme="1"/>
        <rFont val="Arial"/>
        <charset val="134"/>
      </rPr>
      <t xml:space="preserve">	</t>
    </r>
    <r>
      <rPr>
        <sz val="10"/>
        <color theme="1"/>
        <rFont val="微软雅黑"/>
        <charset val="134"/>
      </rPr>
      <t xml:space="preserve">系统账期:90 特殊商务报备 激励0 付款方式:期票 实际毛利3.81% 标准毛利3.81% </t>
    </r>
  </si>
  <si>
    <t>2025-03-24 14:19:20</t>
  </si>
  <si>
    <t>825323</t>
  </si>
  <si>
    <t>广东交通集团养护专网数据中心端改造项目</t>
  </si>
  <si>
    <t>GZ2025030115</t>
  </si>
  <si>
    <t>1Y01022501820D</t>
  </si>
  <si>
    <r>
      <rPr>
        <sz val="10"/>
        <color theme="1"/>
        <rFont val="Arial"/>
        <charset val="134"/>
      </rPr>
      <t xml:space="preserve">	</t>
    </r>
    <r>
      <rPr>
        <sz val="10"/>
        <color theme="1"/>
        <rFont val="微软雅黑"/>
        <charset val="134"/>
      </rPr>
      <t xml:space="preserve">系统账期:120 付款方式:商票 激励0 特殊商务报备  实际毛利3.98% 标准毛利3.98% </t>
    </r>
  </si>
  <si>
    <t>2025-03-17 16:27:05</t>
  </si>
  <si>
    <t>下游合同签订中，预计本月可完成签订，预计要货时间4月，华为要把收入冲在Q1，不压库，南粤订单全走神码，根据以往的合作，申请120天账期支持。</t>
  </si>
  <si>
    <t>825329</t>
  </si>
  <si>
    <t>师大附中投屏器增补采购项目</t>
  </si>
  <si>
    <t>福建南鸿高晶光电有限公司</t>
  </si>
  <si>
    <t>FZ2025030047</t>
  </si>
  <si>
    <t>1Y01022503450G</t>
  </si>
  <si>
    <t>2025-03-11 14:39:52</t>
  </si>
  <si>
    <t>825337</t>
  </si>
  <si>
    <t>玻比派门店AP</t>
  </si>
  <si>
    <t>中宇联云计算服务（上海）有限公司</t>
  </si>
  <si>
    <t>SH2025030340</t>
  </si>
  <si>
    <t>1Y01012503890K</t>
  </si>
  <si>
    <t xml:space="preserve">付款方式:现结 系统账期:3 激励0 实际毛利4.5% 标准毛利4.5% </t>
  </si>
  <si>
    <t>2025-03-11 09:27:43</t>
  </si>
  <si>
    <t>825373</t>
  </si>
  <si>
    <t>强伟纸业扩容2025</t>
  </si>
  <si>
    <t>BJ2025030596</t>
  </si>
  <si>
    <t>1Y01022503550J</t>
  </si>
  <si>
    <t>付款方式:现结 系统账期:0 实际毛利6.02% 标准毛利6.02% 审批通过！</t>
  </si>
  <si>
    <t>2025-03-11 11:10:09</t>
  </si>
  <si>
    <t>825387</t>
  </si>
  <si>
    <t>洛阳市中心医院伊滨院区（一期）增补监控</t>
  </si>
  <si>
    <t>江苏开勒物联科技有限公司</t>
  </si>
  <si>
    <t>ZZ2025030011</t>
  </si>
  <si>
    <t>1Y01012503640V</t>
  </si>
  <si>
    <t>系统账期:180 激励0  特殊商务报备 付款方式:期票  实际毛利18.41% 标准毛利5.05% 审批通过！</t>
  </si>
  <si>
    <t>2025-03-12 18:05:50</t>
  </si>
  <si>
    <t>该订单为增补订单，二代有长账期的需求，最终沟通给二代3个月账期，后增加3个月账期，每个月收取1个点的资金利息，即最终合同金额为190617.98元，总代实际出货价163786元，其中5551.98元为收取的资金利息,21280元作为给河南简实信息技术有限公司的订单预提费用使用。
现请领导支持。</t>
  </si>
  <si>
    <t>825402</t>
  </si>
  <si>
    <t>2025金秀板坡农业种植大棚屋顶光伏发电项目</t>
  </si>
  <si>
    <t>GZ2025030190</t>
  </si>
  <si>
    <t>1Y01022503480E</t>
  </si>
  <si>
    <t>付款方式:现结 激励0 系统账期:0 实际毛利1.26% 标准毛利3.23% 审批通过！</t>
  </si>
  <si>
    <t>2025-03-12 18:16:07</t>
  </si>
  <si>
    <t>825410</t>
  </si>
  <si>
    <t>2024年武宣合群风电场二期EPC总承包工程传输项目</t>
  </si>
  <si>
    <t>GZ2025030189</t>
  </si>
  <si>
    <t>1Y01022503480X</t>
  </si>
  <si>
    <t>付款方式:现结 激励0 系统账期:0 实际毛利1.2% 标准毛利3.17% 审批通过！</t>
  </si>
  <si>
    <t>2025-03-11 11:14:08</t>
  </si>
  <si>
    <t>825413</t>
  </si>
  <si>
    <t>上海鸣石基金光模块采购</t>
  </si>
  <si>
    <t>上海吉闻信息系统有限公司</t>
  </si>
  <si>
    <t>SH2025030418</t>
  </si>
  <si>
    <t>1Y01022503570T</t>
  </si>
  <si>
    <t>2025-03-11 11:18:20</t>
  </si>
  <si>
    <t>825416</t>
  </si>
  <si>
    <t>广州知识产权法院网络建设PRO20241203100327</t>
  </si>
  <si>
    <t>广东恒域科技股份有限公司</t>
  </si>
  <si>
    <t>GZ2025030191</t>
  </si>
  <si>
    <t>1Y01012503710Q</t>
  </si>
  <si>
    <t>2025-03-11 15:14:12</t>
  </si>
  <si>
    <t>825434</t>
  </si>
  <si>
    <t>2024年华福证券数据库项目 - 法人清算</t>
  </si>
  <si>
    <t>上海掌数科技有限公司</t>
  </si>
  <si>
    <t>FZ2025030046</t>
  </si>
  <si>
    <t>1Y01012503060C</t>
  </si>
  <si>
    <t>付款方式:电汇 激励100000.0 系统账期:90 特殊商务报备 实际毛利3.0% 标准毛利3.0%</t>
  </si>
  <si>
    <t>2025-03-12 14:20:01</t>
  </si>
  <si>
    <t>已中标，二代与三代合同对接中，回款周期需要3个月，需要申请90天账期支持，请领导审批。</t>
  </si>
  <si>
    <t>825437</t>
  </si>
  <si>
    <t>深圳市鹏城电气有限公司站点电源油机模块采购PRO20250307095705228</t>
  </si>
  <si>
    <t>GZ2025030186</t>
  </si>
  <si>
    <t>1Y01022503370U</t>
  </si>
  <si>
    <r>
      <rPr>
        <sz val="10"/>
        <color theme="1"/>
        <rFont val="Arial"/>
        <charset val="134"/>
      </rPr>
      <t xml:space="preserve">	</t>
    </r>
    <r>
      <rPr>
        <sz val="10"/>
        <color theme="1"/>
        <rFont val="微软雅黑"/>
        <charset val="134"/>
      </rPr>
      <t>付款方式:现结 激励0 系统账期:0 实际毛利1.02% 标准毛利3.0%</t>
    </r>
  </si>
  <si>
    <t>2025-03-11 15:42:13</t>
  </si>
  <si>
    <t>不是特殊商务</t>
  </si>
  <si>
    <t>825453</t>
  </si>
  <si>
    <t>泉州市公安局交通警察支队项目增补</t>
  </si>
  <si>
    <t>FZ2025030041</t>
  </si>
  <si>
    <t>1Y01022503050K</t>
  </si>
  <si>
    <r>
      <rPr>
        <sz val="10"/>
        <color theme="1"/>
        <rFont val="Arial"/>
        <charset val="134"/>
      </rPr>
      <t xml:space="preserve">	</t>
    </r>
    <r>
      <rPr>
        <sz val="10"/>
        <color theme="1"/>
        <rFont val="微软雅黑"/>
        <charset val="134"/>
      </rPr>
      <t>付款方式:现结 激励0 系统账期:0 实际毛利3.54% 标准毛利4.5%</t>
    </r>
  </si>
  <si>
    <t>2025-03-11 15:33:21</t>
  </si>
  <si>
    <t>825484</t>
  </si>
  <si>
    <t>2024年度广发银行第二批生产资源（视频会议系统）采购项目</t>
  </si>
  <si>
    <t>GZ2025030122</t>
  </si>
  <si>
    <t>1Y01012503860Y</t>
  </si>
  <si>
    <t xml:space="preserve">付款方式:现结 系统账期:0 激励0 特殊商务报备 实际毛利2.05% 标准毛利4.5% </t>
  </si>
  <si>
    <t>2025-03-11 15:35:29</t>
  </si>
  <si>
    <t>领导好，项目是广发银行智能协作产品框架，二代想付现款，申请吐点2.5%，我司留2%毛利率，请领导审批</t>
  </si>
  <si>
    <t>825486</t>
  </si>
  <si>
    <t>重庆农村商业银行全行UPS电源设备采购项目7</t>
  </si>
  <si>
    <t>CD2025030080</t>
  </si>
  <si>
    <t>1Y01022503470N</t>
  </si>
  <si>
    <t xml:space="preserve">系统账期:90  特殊商务报备 付款方式:电汇 实际毛利3.0% 标准毛利3.0% </t>
  </si>
  <si>
    <t>2025-03-11 14:32:54</t>
  </si>
  <si>
    <t>825493</t>
  </si>
  <si>
    <t>HT7某仿真练习系统建设项目</t>
  </si>
  <si>
    <t>XA2025020114</t>
  </si>
  <si>
    <t>1Y01032502350N</t>
  </si>
  <si>
    <t>付款方式:电汇 激励0 系统账期:100%15 实际毛利3.0% 标准毛利3.0% 审批通过！</t>
  </si>
  <si>
    <t>2025-03-11 16:46:40</t>
  </si>
  <si>
    <t>缺少服务明细</t>
  </si>
  <si>
    <t>100%15</t>
  </si>
  <si>
    <t>825497</t>
  </si>
  <si>
    <t>福清市三山镇沁前村环境整治提升工程PRO20250228100128</t>
  </si>
  <si>
    <t>福建美凌格信息技术有限公司</t>
  </si>
  <si>
    <t>FZ2025030053</t>
  </si>
  <si>
    <t>1Y01022503350H</t>
  </si>
  <si>
    <t>激励4434.0 系统账期:60 付款方式:期票 实际毛利1.0% 标准毛利1.0%</t>
  </si>
  <si>
    <t>2025-03-11 17:38:07</t>
  </si>
  <si>
    <t>825507</t>
  </si>
  <si>
    <t>云南电网2024年第一批科技项目服务、货物合并类专项采购（公开竞争性谈判）</t>
  </si>
  <si>
    <t>CD2025030038</t>
  </si>
  <si>
    <t>1Y01012502800C</t>
  </si>
  <si>
    <r>
      <rPr>
        <sz val="10"/>
        <color theme="1"/>
        <rFont val="Arial"/>
        <charset val="134"/>
      </rPr>
      <t xml:space="preserve">	</t>
    </r>
    <r>
      <rPr>
        <sz val="10"/>
        <color theme="1"/>
        <rFont val="微软雅黑"/>
        <charset val="134"/>
      </rPr>
      <t xml:space="preserve">系统账期:150  特殊商务报备 付款方式:电汇 实际毛利3.63% 标准毛利4.5% </t>
    </r>
  </si>
  <si>
    <t>2025-03-13 18:21:44</t>
  </si>
  <si>
    <t>CRM有报备</t>
  </si>
  <si>
    <t>825531</t>
  </si>
  <si>
    <t>安盛天平核心存储替换（一体机）采购项目ROCE交换机PRO20241119100698</t>
  </si>
  <si>
    <t>上海天玑数据技术有限公司</t>
  </si>
  <si>
    <t>SH2025030397</t>
  </si>
  <si>
    <t>1Y01012503720L</t>
  </si>
  <si>
    <t>2025-03-11 16:15:45</t>
  </si>
  <si>
    <t>825533</t>
  </si>
  <si>
    <t>2025输变电集采一批-超联部分</t>
  </si>
  <si>
    <t>BJ2025030654</t>
  </si>
  <si>
    <t>1Y01012503860P</t>
  </si>
  <si>
    <t>系统账期:15%0,85%60 付款方式:期票 实际毛利3.0% 标准毛利3.0% 审批通过！</t>
  </si>
  <si>
    <t>2025-03-11 16:39:42</t>
  </si>
  <si>
    <t>15%0,85%60</t>
  </si>
  <si>
    <t>825536</t>
  </si>
  <si>
    <t>达梦中国数据库产业基地新建数据中心项目-机柜围板增补</t>
  </si>
  <si>
    <t>WH2025030030</t>
  </si>
  <si>
    <t>1Y01022503620N</t>
  </si>
  <si>
    <t>2025-03-11 17:05:41</t>
  </si>
  <si>
    <t>PO号错误，填写完整</t>
  </si>
  <si>
    <t>825549</t>
  </si>
  <si>
    <t>SMA-电力-用户站光传送项目PRO20241008100185</t>
  </si>
  <si>
    <t>中联皓建集团有限公司</t>
  </si>
  <si>
    <t>BJ2025030668</t>
  </si>
  <si>
    <t>1Y01022503110K</t>
  </si>
  <si>
    <t>2025-03-11 16:46:58</t>
  </si>
  <si>
    <t>825554</t>
  </si>
  <si>
    <t>浙江工贸职业技术学院二期项目配件采购</t>
  </si>
  <si>
    <t>HZ2025020054</t>
  </si>
  <si>
    <t>1Y01022503830E</t>
  </si>
  <si>
    <t xml:space="preserve">付款方式:现结 激励0 系统账期:5 实际毛利2.6% 标准毛利4.51% </t>
  </si>
  <si>
    <t>2025-03-11 17:09:45</t>
  </si>
  <si>
    <t>825565</t>
  </si>
  <si>
    <t>惠州稔平环岛高速公路机电工程-骨干网设备</t>
  </si>
  <si>
    <t>GZ2025030143</t>
  </si>
  <si>
    <t>1Y01012503960A</t>
  </si>
  <si>
    <t xml:space="preserve">激励0 付款方式:期票 系统账期:180 特殊商务报备 实际毛利0.77% 标准毛利3.0% </t>
  </si>
  <si>
    <t>2025-03-13 11:08:10</t>
  </si>
  <si>
    <t>1、华为侧已下评审单，金额1993418.93元
2、海讯云现已增补王会江夫妇担保、查册、房产证，飞达、交投备货通知书/邮件/系统截屏暂时无法提供，预计要15号左右有。
3、海讯云现给50%的预付，预付部分需吐点4.5%，其余180天账期，这单属于商业订单，产品线是传输，今年的传输商业返点为：进销差3+季返2.1（预估）+年返（待定），合计5.1%，如果匹配客户的需求，预付部分我们剩下0.6%+年返的利润。账期部分费用预计2.25%，剩下2.85%+年返的利润
鉴于：
1、现在代理商还在跟总包沟通合同，代理商与总包之间也会收取预付，但是预计是要月底才能签好，才能收到总包预付，这次海讯云的预付是自己先垫付的，非常有合作的诚意；
2、代理商后续还有合作，欠款规模不宜一次放太大；
3、海讯云是今年交通的核心渠道，本次订单也是渠道力挺下到神码，需要支持。
综合上述原因，建议稔平干线部分按照预付部分吐点4.5%，其余部分180天账期进行合作。</t>
  </si>
  <si>
    <t>系统最终用户错误 最终用户错误  付款方式:自定义付款方式  项目名称有误</t>
  </si>
  <si>
    <t>825572</t>
  </si>
  <si>
    <t>怒江军分区视频会议项目</t>
  </si>
  <si>
    <t>昆明阳光事达科技有限公司</t>
  </si>
  <si>
    <t>CD2025030093</t>
  </si>
  <si>
    <t>1Y01022503070C</t>
  </si>
  <si>
    <t xml:space="preserve">特殊商务报备 系统账期:5%0,95%90 付款方式:电汇 实际毛利4.5% 标准毛利4.5% </t>
  </si>
  <si>
    <t>2025-03-12 14:34:57</t>
  </si>
  <si>
    <t>5%0,95%90</t>
  </si>
  <si>
    <t>825579</t>
  </si>
  <si>
    <t>四川华鑫泰安科技有限公司样机采购</t>
  </si>
  <si>
    <t>CD2025030045</t>
  </si>
  <si>
    <t>1Y01032502310Y</t>
  </si>
  <si>
    <t xml:space="preserve">付款方式:现结  实际毛利1.5% 标准毛利1.5% </t>
  </si>
  <si>
    <t>2025-03-11 17:56:33</t>
  </si>
  <si>
    <t>825589</t>
  </si>
  <si>
    <t>沪东中华造船厂新建智慧工厂项目.</t>
  </si>
  <si>
    <t>上海欣源晟信息科技有限公司</t>
  </si>
  <si>
    <t>SH2025030412</t>
  </si>
  <si>
    <t>1Y01012502770Y</t>
  </si>
  <si>
    <t>激励0   系统账期:5 付款方式:现结 实际毛利1.02% 标准毛利3.0%</t>
  </si>
  <si>
    <t>2025-03-12 10:07:14</t>
  </si>
  <si>
    <t>审批人缺少产品经理</t>
  </si>
  <si>
    <t>825593</t>
  </si>
  <si>
    <t>SMA-中国航空规划设计研究总院有限公司</t>
  </si>
  <si>
    <t>北京佳日通科技有限公司</t>
  </si>
  <si>
    <t>BJ2025030700</t>
  </si>
  <si>
    <t>1Y01022503820Y</t>
  </si>
  <si>
    <t>2025-03-12 10:12:34</t>
  </si>
  <si>
    <t>825601</t>
  </si>
  <si>
    <t>江阴市人才公寓网络改造</t>
  </si>
  <si>
    <t>NJ2025030104</t>
  </si>
  <si>
    <t>1Y01022503900Z</t>
  </si>
  <si>
    <t>付款方式:现结 系统账期:3 激励0 实际毛利2.55% 标准毛利4.5% 审批通过！</t>
  </si>
  <si>
    <t>2025-03-12 10:13:42</t>
  </si>
  <si>
    <t>825615</t>
  </si>
  <si>
    <t>江阴海澜科技有限公司园区网络设备框架采购增补</t>
  </si>
  <si>
    <t>NJ2025030105</t>
  </si>
  <si>
    <t>1Y01022503870L</t>
  </si>
  <si>
    <t>2025-03-12 10:16:05</t>
  </si>
  <si>
    <t>825620</t>
  </si>
  <si>
    <t>江阴长电微电子网络交换机增补</t>
  </si>
  <si>
    <t>NJ2025030109</t>
  </si>
  <si>
    <t>1Y01022503860B</t>
  </si>
  <si>
    <t>2025-03-12 10:19:16</t>
  </si>
  <si>
    <t>825622</t>
  </si>
  <si>
    <t>福州友谊胶带deepseek私有化部署项目PRO20250227100726</t>
  </si>
  <si>
    <t>福州众致力信息科技有限公司</t>
  </si>
  <si>
    <t>FZ2025030054</t>
  </si>
  <si>
    <t>1Y01022503070Z</t>
  </si>
  <si>
    <r>
      <rPr>
        <sz val="10"/>
        <color theme="1"/>
        <rFont val="Arial"/>
        <charset val="134"/>
      </rPr>
      <t xml:space="preserve">	</t>
    </r>
    <r>
      <rPr>
        <sz val="10"/>
        <color theme="1"/>
        <rFont val="微软雅黑"/>
        <charset val="134"/>
      </rPr>
      <t xml:space="preserve">付款方式:现结 激励0 系统账期:0 实际毛利3.0% 标准毛利3.0% </t>
    </r>
  </si>
  <si>
    <t>2025-03-12 10:30:51</t>
  </si>
  <si>
    <t>无合同</t>
  </si>
  <si>
    <t>825631</t>
  </si>
  <si>
    <t>2025省立医院XC改造</t>
  </si>
  <si>
    <t>FZ2025030029</t>
  </si>
  <si>
    <t>1Y01012503460G</t>
  </si>
  <si>
    <t>激励197510.0 付款方式:电汇 系统账期:120 特殊商务报备 实际毛利4.5% 标准毛利4.5%</t>
  </si>
  <si>
    <t>2025-03-12 15:54:34</t>
  </si>
  <si>
    <t>不压库，已中标，二代配合华为冲刺提前提走，回款周期长，特殊申请120天</t>
  </si>
  <si>
    <t>825640</t>
  </si>
  <si>
    <t>山东港口科技集团数据库一体机采购项目-软件部分</t>
  </si>
  <si>
    <t>北京晟数科技有限责任公司</t>
  </si>
  <si>
    <t>JN2025030071</t>
  </si>
  <si>
    <t>1Y01022501290X;1Y017725010029</t>
  </si>
  <si>
    <t>付款方式:现结 激励0  系统账期:0  实际毛利1.02% 标准毛利3.0% 审批通过！</t>
  </si>
  <si>
    <t>2025-03-12 10:36:11</t>
  </si>
  <si>
    <t>825643</t>
  </si>
  <si>
    <t>【国网集采】2025年输变电一批-西岭750变</t>
  </si>
  <si>
    <t>XA2025030065</t>
  </si>
  <si>
    <t>1Y01012503970Y</t>
  </si>
  <si>
    <t>2025-03-14 13:44:14</t>
  </si>
  <si>
    <t>825647</t>
  </si>
  <si>
    <t>日照一中多媒体视频会议系统建设项目PRO20250117100434</t>
  </si>
  <si>
    <t>JN2025030053</t>
  </si>
  <si>
    <t>1Y01022503010N</t>
  </si>
  <si>
    <t>激励0 系统账期:60 付款方式:期票 实际毛利3.98% 标准毛利3.98% 审批通过！</t>
  </si>
  <si>
    <t>2025-03-12 10:48:00</t>
  </si>
  <si>
    <t>825648</t>
  </si>
  <si>
    <t>乌鲁木齐市公安局无感知抓拍设备采购</t>
  </si>
  <si>
    <t>新疆恒嘉科技有限公司</t>
  </si>
  <si>
    <t>XA2025030079</t>
  </si>
  <si>
    <t>1Y01022503870K</t>
  </si>
  <si>
    <t>付款方式:电汇 激励0 系统账期:5%0，95%60 实际毛利5.0% 标准毛利5.0% 审批通过！</t>
  </si>
  <si>
    <t>2025-03-13 11:31:09</t>
  </si>
  <si>
    <t>825650</t>
  </si>
  <si>
    <t>山东省泰安市肥城人工智能计算中心机房建设项目</t>
  </si>
  <si>
    <t>山东征途信息科技股份有限公司</t>
  </si>
  <si>
    <t>JN2025030054</t>
  </si>
  <si>
    <t>1Y01042411000A</t>
  </si>
  <si>
    <t>激励0 付款方式:期票 系统账期:10%0，90%180 特殊商务报备 实际毛利3.0% 标准毛利3.0% 审批通过！</t>
  </si>
  <si>
    <t>2025-03-12 18:16:35</t>
  </si>
  <si>
    <t>系统账期中不要包含汉字“10%0，90%180”</t>
  </si>
  <si>
    <t>10%0，90%180</t>
  </si>
  <si>
    <t>825653</t>
  </si>
  <si>
    <t>网络设备采购项目5-1</t>
  </si>
  <si>
    <t>BJ2025030680</t>
  </si>
  <si>
    <t>1Y01022503550V</t>
  </si>
  <si>
    <t>2025-03-12 10:20:12</t>
  </si>
  <si>
    <t>825660</t>
  </si>
  <si>
    <t>HT科技九院软件扩容-HCS设备</t>
  </si>
  <si>
    <t>北京沃夫技术有限公司</t>
  </si>
  <si>
    <t>BJ2025030434</t>
  </si>
  <si>
    <t>1Y01012503940G</t>
  </si>
  <si>
    <t>激励0 系统账期:60 付款方式:期票 实际毛利3.0% 标准毛利3.0% 审批通过！</t>
  </si>
  <si>
    <t>2025-03-12 10:59:00</t>
  </si>
  <si>
    <t>825662</t>
  </si>
  <si>
    <t>NJ2025030111</t>
  </si>
  <si>
    <t>1Y01022503970Y</t>
  </si>
  <si>
    <t>付款方式:现结 系统账期:3 激励0 实际毛利2.56% 标准毛利4.5% 审批通过！</t>
  </si>
  <si>
    <t>2025-03-12 10:42:49</t>
  </si>
  <si>
    <t>825663</t>
  </si>
  <si>
    <t>华北油田巴彦油气物联网</t>
  </si>
  <si>
    <t>BJ2025030701</t>
  </si>
  <si>
    <t>1Y01022502030D</t>
  </si>
  <si>
    <t>2025-03-12 11:10:30</t>
  </si>
  <si>
    <t>华北油田为大企业项目，VNA。已中标，渠道北京华宇智宸主打油田、天然气、管道等行业项目，有油田领导客户关系，常年驻扎客户现场。此次采购存储设备，用户资金已运作到位，渠道开发票后找用户申请款项。
此单基于大企业行业的客户经理关系及后续华北油田项目的获取，特申请现款吐3点。敬请领导首肯批示！</t>
  </si>
  <si>
    <t>825672</t>
  </si>
  <si>
    <t>数通无线--邹平县宏旭热电有限公司电力生产通信网络升级改造PRO20240221000163</t>
  </si>
  <si>
    <t>山东科博通信有限公司</t>
  </si>
  <si>
    <t>JN2025030072</t>
  </si>
  <si>
    <t>1Y01012503070A</t>
  </si>
  <si>
    <t>系统账期:180 特殊商务报备 激励0 付款方式:期票 实际毛利4.1% 标准毛利4.1% 审批通过！</t>
  </si>
  <si>
    <t>2025-03-20 09:49:18</t>
  </si>
  <si>
    <t>825674</t>
  </si>
  <si>
    <t>广州市广播电视台超高清算力中心配套基础设施（机房机柜及周边采购）PRO2023092014521217</t>
  </si>
  <si>
    <t>GZ2025030193</t>
  </si>
  <si>
    <t>1Y01052405110Q</t>
  </si>
  <si>
    <r>
      <rPr>
        <sz val="10"/>
        <color theme="1"/>
        <rFont val="Arial"/>
        <charset val="134"/>
      </rPr>
      <t xml:space="preserve">	</t>
    </r>
    <r>
      <rPr>
        <sz val="10"/>
        <color theme="1"/>
        <rFont val="微软雅黑"/>
        <charset val="134"/>
      </rPr>
      <t xml:space="preserve">激励0  系统账期:60 付款方式:期票 实际毛利3.02% 标准毛利3.02% </t>
    </r>
  </si>
  <si>
    <t>2025-03-12 17:08:59</t>
  </si>
  <si>
    <t>付款方式:自定义付款方式有误</t>
  </si>
  <si>
    <t>825676</t>
  </si>
  <si>
    <t>广西壮族自治区烟草公司百色市公司核心交换机项目</t>
  </si>
  <si>
    <t>广西联翔科技有限责任公司</t>
  </si>
  <si>
    <t>GZ2025030212</t>
  </si>
  <si>
    <t>1Y01022503540L</t>
  </si>
  <si>
    <t>付款方式:电汇 激励0 系统账期:115 特殊商务报备 实际毛利4.5% 标准毛利4.5% 审批通过！</t>
  </si>
  <si>
    <t>2025-03-12 14:30:06</t>
  </si>
  <si>
    <t>1Y01022503540L / 广西壮族自治区烟草公司百色市公司核心交换机项目；商业市场项目，产品线为数通，金额：16万，项目客户需经过电商京东慧采采购，需要3月底到货交付，渠道要求电汇115天的账期商务合作，请领导审批支持，谢谢！</t>
  </si>
  <si>
    <t>825679</t>
  </si>
  <si>
    <t>国控租赁新办公楼弱电-出口防护</t>
  </si>
  <si>
    <t>上海禹克信息科技有限公司</t>
  </si>
  <si>
    <t>SH2025030451</t>
  </si>
  <si>
    <t>1Y01022503680C</t>
  </si>
  <si>
    <t>2025-03-12 11:36:58</t>
  </si>
  <si>
    <t>825688</t>
  </si>
  <si>
    <t>2024年12月东孚机房扩柜</t>
  </si>
  <si>
    <t>FZ2024120237</t>
  </si>
  <si>
    <t>1Y01052412990E</t>
  </si>
  <si>
    <t>特殊商务报备 系统账期:90 付款方式:电汇 激励29587.3 实际毛利4.5% 标准毛利4.5%</t>
  </si>
  <si>
    <t>2025-03-12 15:46:38</t>
  </si>
  <si>
    <t>因二代翰林汇力提前备货，申请90天帐期。</t>
  </si>
  <si>
    <t>825715</t>
  </si>
  <si>
    <t>浦东新区金桥云控平台PRO20231106001045</t>
  </si>
  <si>
    <t>SH2025030416</t>
  </si>
  <si>
    <t>1Y01012503700S</t>
  </si>
  <si>
    <t xml:space="preserve">付款方式:现结 激励0 系统账期:0  实际毛利2.55% 标准毛利4.5% </t>
  </si>
  <si>
    <t>2025-03-12 16:42:46</t>
  </si>
  <si>
    <t>合同中，信息技术物料型号有误</t>
  </si>
  <si>
    <t>825718</t>
  </si>
  <si>
    <t>12J分中心数通设备增补</t>
  </si>
  <si>
    <t>SH2025030417</t>
  </si>
  <si>
    <t>1Y01012503930V</t>
  </si>
  <si>
    <t>项目后返 付款方式:现结 激励0 系统账期:0   实际毛利13.08% 标准毛利4.5%，除去后返毛利2.5%</t>
  </si>
  <si>
    <t>2025-03-13 11:47:48</t>
  </si>
  <si>
    <t>825733</t>
  </si>
  <si>
    <t>国网东北分部DS项目-网络</t>
  </si>
  <si>
    <t>中国科学院沈阳计算技术研究所有限公司</t>
  </si>
  <si>
    <t>SY2025030035</t>
  </si>
  <si>
    <t>1Y01012503160D</t>
  </si>
  <si>
    <t>2025-03-12 14:12:14</t>
  </si>
  <si>
    <t>825738</t>
  </si>
  <si>
    <t>哈勃智远科技有限公司办公网设备采购</t>
  </si>
  <si>
    <t>山东钺宏信息科技有限公司</t>
  </si>
  <si>
    <t>JN2025030040</t>
  </si>
  <si>
    <t>1Y01012503820Z</t>
  </si>
  <si>
    <t>系统账期:0 激励0 付款方式:电汇 特殊商务报备 实际毛利0.52% 标准毛利4.5% 审批通过！</t>
  </si>
  <si>
    <t>2025-03-12 14:58:20</t>
  </si>
  <si>
    <t>825740</t>
  </si>
  <si>
    <t>中电科三十八所专项数据库项目-数通部分</t>
  </si>
  <si>
    <t>安徽数智视界科技有限公司</t>
  </si>
  <si>
    <t>HF2025030012</t>
  </si>
  <si>
    <t>1Y01032502040D</t>
  </si>
  <si>
    <t>系统账期:120 激励0 付款方式:期票 特殊商务报备 实际毛利4.49% 标准毛利4.49% 审批通过！</t>
  </si>
  <si>
    <t>2025-03-12 17:50:51</t>
  </si>
  <si>
    <t>数智视界与我部签订框架，详见附件。</t>
  </si>
  <si>
    <t>825745</t>
  </si>
  <si>
    <t>江苏信托防火墙设备采购采购</t>
  </si>
  <si>
    <t>NJ2025030088</t>
  </si>
  <si>
    <t>1Y01012503830E</t>
  </si>
  <si>
    <t>系统账期:120 付款方式:电汇 激励0 特殊商务报备 实际毛利4.5% 标准毛利4.5% 审批通过！</t>
  </si>
  <si>
    <t>2025-03-12 17:22:09</t>
  </si>
  <si>
    <t>该项目由于用户预算压缩，利润较低，且回款周期较长，经云服务部门综合测算后，希望给予120天账期支持，考虑到该项目实情，包括华为在此客户也全无客情基础，完全依赖兄弟部门赢单，故此申请。</t>
  </si>
  <si>
    <t>825752</t>
  </si>
  <si>
    <t>通号2025框采-2025沈阳电务段驼峰控制系统交换机采购-YX-BJ</t>
  </si>
  <si>
    <t>BJ2025030475</t>
  </si>
  <si>
    <t>1Y01012503860Z;1Y01022502420G</t>
  </si>
  <si>
    <t>2025-03-12 16:55:52</t>
  </si>
  <si>
    <t>825767</t>
  </si>
  <si>
    <t>TYJR-新大楼弱电信息化建设PRO20230530000564..</t>
  </si>
  <si>
    <t>WH2025030036</t>
  </si>
  <si>
    <t>1Y01042412560S</t>
  </si>
  <si>
    <t>激励0 系统账期:120 付款方式:电汇 特殊商务报备  实际毛利4.5% 标准毛利4.5%</t>
  </si>
  <si>
    <t>2025-03-18 09:47:49</t>
  </si>
  <si>
    <t>TYJR-新大楼弱电信息化建设PRO20230530000564，属于SMA客户。出货总额79.5万，项目已经中标。现渠道是武汉捷诚万合科技有限公司。账期120天，电汇全额。提前报备</t>
  </si>
  <si>
    <t>825793</t>
  </si>
  <si>
    <t>HZ2025030062</t>
  </si>
  <si>
    <t xml:space="preserve">付款方式:现结 系统账期:3 激励0 实际毛利0.93% 标准毛利3.02% </t>
  </si>
  <si>
    <t>2025-03-12 17:15:29</t>
  </si>
  <si>
    <t>825822</t>
  </si>
  <si>
    <t>甘肃国网调度自动化路由器替换项目2024年</t>
  </si>
  <si>
    <t>XA2025030045</t>
  </si>
  <si>
    <t>1Y01012503390K</t>
  </si>
  <si>
    <t>付款方式:现结 系统账期:0 激励229824.27 特殊商务报备 实际毛利1.55% 标准毛利4.5% 审批通过！</t>
  </si>
  <si>
    <t>2025-03-13 10:20:32</t>
  </si>
  <si>
    <t>现结，吐3个点</t>
  </si>
  <si>
    <t>822003</t>
  </si>
  <si>
    <t>嘉兴市XC云二平面项目-华为云Stack服务-重提0210</t>
  </si>
  <si>
    <t>HZ2024120055</t>
  </si>
  <si>
    <t>1Y012525020030</t>
  </si>
  <si>
    <t>付款方式:期票 系统账期:150 激励0 特殊商务报备   实际毛利3.58% 标准毛利3.0%</t>
  </si>
  <si>
    <t>2025-02-17 16:00:53</t>
  </si>
  <si>
    <t>825837</t>
  </si>
  <si>
    <t>新建浩吉铁路荆门北至子陵联络线工程通信设备采购</t>
  </si>
  <si>
    <t>武汉天窗点通信技术有限公司</t>
  </si>
  <si>
    <t>WH2025020083</t>
  </si>
  <si>
    <t>1Y01022502390J</t>
  </si>
  <si>
    <t>激励0  系统账期:60 付款方式:期票 实际毛利3.0% 标准毛利3.0%</t>
  </si>
  <si>
    <t>2025-03-12 18:20:00</t>
  </si>
  <si>
    <t>825844</t>
  </si>
  <si>
    <t>CD2025030113</t>
  </si>
  <si>
    <t>付款方式:现结  0 实际毛利3.28% 标准毛利3.3%</t>
  </si>
  <si>
    <t>2025-03-13 10:12:22</t>
  </si>
  <si>
    <t>825858</t>
  </si>
  <si>
    <t>创新课题试点项目（传输）</t>
  </si>
  <si>
    <t>BJ2025020962</t>
  </si>
  <si>
    <t>1Y01012502380E</t>
  </si>
  <si>
    <t>付款方式:电汇 激励0 系统账期:60 实际毛利3.0% 标准毛利3.0% 审批通过！</t>
  </si>
  <si>
    <t>2025-03-13 10:20:08</t>
  </si>
  <si>
    <t>825866</t>
  </si>
  <si>
    <t>东海实验室新建园区办公大楼</t>
  </si>
  <si>
    <t>HZ2025020112</t>
  </si>
  <si>
    <t>1Y01022502820F</t>
  </si>
  <si>
    <t xml:space="preserve">系统账期:130 激励0 付款方式:期票 特殊商务报备 实际毛利4.5% 标准毛利4.5% </t>
  </si>
  <si>
    <t>2025-03-13 11:33:35</t>
  </si>
  <si>
    <t>当前客户现场在装修阶段，需要装修完成后入场，整体项目周期较长。</t>
  </si>
  <si>
    <t>825867</t>
  </si>
  <si>
    <t>科研团队存储购买</t>
  </si>
  <si>
    <t>HZ2025020060</t>
  </si>
  <si>
    <t>1Y01012502980Z</t>
  </si>
  <si>
    <t>2025-03-13 11:35:19</t>
  </si>
  <si>
    <t>825882</t>
  </si>
  <si>
    <t>武汉市公安局东湖开发分局UPS改造PRO20250106170319474</t>
  </si>
  <si>
    <t>WH2025030035</t>
  </si>
  <si>
    <t>1Y01022502790N</t>
  </si>
  <si>
    <t xml:space="preserve">付款方式:电汇 激励0 系统账期:90 特殊商务报备 实际毛利3.0% 标准毛利3.0% </t>
  </si>
  <si>
    <t>2025-03-13 11:30:27</t>
  </si>
  <si>
    <t>本项目总集为景网技术有限公司，中汉飞龙供货给总集景网技术有限公司，集成商供货给最终用户，用户的付款为整体项目到货安装验收后，用户付款给总集后，总集再付给下家，周期预计90天。特此申请90天账期支撑</t>
  </si>
  <si>
    <t>825886</t>
  </si>
  <si>
    <t>佛山瀚蓝绿电固废处理（佛山）有限公司网络项目</t>
  </si>
  <si>
    <t>GZ2025030273</t>
  </si>
  <si>
    <t>1Y01032503310U</t>
  </si>
  <si>
    <t>2025-03-13 10:22:58</t>
  </si>
  <si>
    <t>825895</t>
  </si>
  <si>
    <t>【207】仿真部交换机采购</t>
  </si>
  <si>
    <t>BJ2025030829</t>
  </si>
  <si>
    <t>1Y01012503450E</t>
  </si>
  <si>
    <t>激励515291.0 特殊商务报备 付款方式:现结 系统账期:0 实际毛利0.5% 标准毛利4.48% 审批通过！</t>
  </si>
  <si>
    <t>2025-03-13 14:32:23</t>
  </si>
  <si>
    <t>项目已中标，但全链路商务条款比较恶劣，为保证我司资金安全。现申请现款吐4个点。厂商sdt已决策。同时已和厂商沟通，因我司利润较低，已将本项目由NA调整为VNA。</t>
  </si>
  <si>
    <t>825903</t>
  </si>
  <si>
    <t>中国渔业互助社项目</t>
  </si>
  <si>
    <t>康旭科技有限公司</t>
  </si>
  <si>
    <t>BJ2025030830</t>
  </si>
  <si>
    <t>1Y01022503870F</t>
  </si>
  <si>
    <t>2025-03-18 11:22:15</t>
  </si>
  <si>
    <t>825904</t>
  </si>
  <si>
    <t>河南省教育考试院登封基地28号楼智能化设备采购项目PRO20241130181743507</t>
  </si>
  <si>
    <t>ZZ2025030006</t>
  </si>
  <si>
    <t>1Y01012503670C</t>
  </si>
  <si>
    <t>激励0 系统账期:100 付款方式:期票 特殊商务报备  实际毛利3.0% 标准毛利3.0% 审批通过！</t>
  </si>
  <si>
    <t>2025-03-13 11:56:51</t>
  </si>
  <si>
    <t>项目已中标，货物具备进场条件。用户合同已签，二代的下游合同已签。因二代下游账期3个月，遂申请我司100天账期，出具延期支票。该渠道和我司有良好的合作历史，回款信用良好，特此申请，请领导支持，谢谢。</t>
  </si>
  <si>
    <t>825905</t>
  </si>
  <si>
    <t>满来梁矿鸿部分增补PRO20250226100569</t>
  </si>
  <si>
    <t>BJ2025030624</t>
  </si>
  <si>
    <t>1Y01022503630Z</t>
  </si>
  <si>
    <t>付款方式:电汇 系统账期:60 特殊商务报备 实际毛利7.59% 标准毛利5.0% 审批通过！</t>
  </si>
  <si>
    <t>2025-03-13 11:00:15</t>
  </si>
  <si>
    <t>矿鸿产品</t>
  </si>
  <si>
    <t>825916</t>
  </si>
  <si>
    <t>厦门星纵物联同安产区网络整改项目</t>
  </si>
  <si>
    <t>FZ2025030043</t>
  </si>
  <si>
    <t>1Y01022503080L</t>
  </si>
  <si>
    <t>2025-03-13 11:26:15</t>
  </si>
  <si>
    <t>此单增补项目，商业订单申请延续去年框架90天，望领导批准谢谢</t>
  </si>
  <si>
    <t>825933</t>
  </si>
  <si>
    <t>厦门思泰克智能科技股份有限公司网络零星采购PRO20250224100269</t>
  </si>
  <si>
    <t>FZ2025030004</t>
  </si>
  <si>
    <t>1Y01012503140N</t>
  </si>
  <si>
    <t>2025-03-13 12:02:02</t>
  </si>
  <si>
    <t>商业订单，延续去年框架商务90天，申请90天账期，望领导批准谢谢</t>
  </si>
  <si>
    <t>825943</t>
  </si>
  <si>
    <t>四川质量工程职业技术学院智慧校园项目</t>
  </si>
  <si>
    <t>CD2025020220</t>
  </si>
  <si>
    <t>1Y01132412940U</t>
  </si>
  <si>
    <r>
      <rPr>
        <sz val="10"/>
        <color theme="1"/>
        <rFont val="Arial"/>
        <charset val="134"/>
      </rPr>
      <t xml:space="preserve">	</t>
    </r>
    <r>
      <rPr>
        <sz val="10"/>
        <color theme="1"/>
        <rFont val="微软雅黑"/>
        <charset val="134"/>
      </rPr>
      <t>付款方式:现结   实际毛利1.52% 标准毛利3.0%</t>
    </r>
  </si>
  <si>
    <t>2025-03-13 14:23:40</t>
  </si>
  <si>
    <t>盖章文件上传位置有误</t>
  </si>
  <si>
    <t>825946</t>
  </si>
  <si>
    <t>李晓宇</t>
  </si>
  <si>
    <t>中办研究院跨网交换平台信息化建设项目</t>
  </si>
  <si>
    <t>赢讯纵横（北京）科技发展有限公司</t>
  </si>
  <si>
    <t>BJ2025021192</t>
  </si>
  <si>
    <t>1Y01042412890Q</t>
  </si>
  <si>
    <t>付款方式:现结 系统账期:0 激励0 特殊商务报备 实际毛利1.27% 标准毛利4.23% 审批通过！</t>
  </si>
  <si>
    <t>2025-03-13 14:11:58</t>
  </si>
  <si>
    <t>项目为中办涉密邀标，客户预算较低，渠道需要免费支撑用户服务和配件等，客户付款节奏为到货上架安装调试，加电最终验收合格后付款，整体交付时间周期为5个月左右；渠道开始让我们提供5-6个月的账期支持，他们有一定资金，最终谈判为现结给我们货款，给他们让利3个点的商务</t>
  </si>
  <si>
    <t>825948</t>
  </si>
  <si>
    <t>喀什地区巴楚县2024年城市精细化改造项目工程总承包一标段</t>
  </si>
  <si>
    <t>XA2025030058</t>
  </si>
  <si>
    <t>1Y01012503630N</t>
  </si>
  <si>
    <t>特殊商务报备 系统账期:5%0，95%90 付款方式:电汇 实际毛利5.0% 标准毛利5.0%</t>
  </si>
  <si>
    <t>2025-03-13 15:19:28</t>
  </si>
  <si>
    <t>项目支撑</t>
  </si>
  <si>
    <t>825959</t>
  </si>
  <si>
    <t>滨海农商银行骨干网建设</t>
  </si>
  <si>
    <t>北京普天锐志电子技术有限公司</t>
  </si>
  <si>
    <t>BJ2025030851</t>
  </si>
  <si>
    <t>1Y01022503010R</t>
  </si>
  <si>
    <t>数通及网络安全,esight公共</t>
  </si>
  <si>
    <t>2025-03-13 14:31:01</t>
  </si>
  <si>
    <t>825961</t>
  </si>
  <si>
    <t>鞍钢集团盘古大模型华为云产品PRO20231205000440</t>
  </si>
  <si>
    <t>华仕（辽宁）智能技术有限公司</t>
  </si>
  <si>
    <t>SY2025030106</t>
  </si>
  <si>
    <t>1Y01032502090K;1Y01032502090L</t>
  </si>
  <si>
    <t>特殊商务报备 激励8562.6 系统账期:115 付款方式:期票 实际毛利3.06% 标准毛利3.06% 审批通过！</t>
  </si>
  <si>
    <t>esight公共,华为云T/A部件</t>
  </si>
  <si>
    <t>2025-03-14 18:02:34</t>
  </si>
  <si>
    <t>该渠道一直是辽中华为核心渠道，由于网格行业分工一直和联强中建材合作，作为我司25年地市重点渠道，我司争取合作机会，由于鞍钢回款都在6个月以上，经过商讨我司给于115天账期支持，提供足额授信担保和支票。</t>
  </si>
  <si>
    <t>825966</t>
  </si>
  <si>
    <t>NJ2025030139</t>
  </si>
  <si>
    <t>1Y01032503380R</t>
  </si>
  <si>
    <t>2025-03-13 14:16:37</t>
  </si>
  <si>
    <t>825973</t>
  </si>
  <si>
    <t>福清御味香五号楼智能化建设PRO20250121100369</t>
  </si>
  <si>
    <t>FZ2025030039</t>
  </si>
  <si>
    <t>1Y01012503240E</t>
  </si>
  <si>
    <t>付款方式:电汇 激励0 系统账期:90 特殊商务报备 实际毛利4.5% 标准毛利4.5%</t>
  </si>
  <si>
    <t>2025-03-13 15:39:24</t>
  </si>
  <si>
    <t>二代自主提交商业订单，申请90天电汇</t>
  </si>
  <si>
    <t>825975</t>
  </si>
  <si>
    <t>甘肃省公路发展集团有限公司新建办公大楼网络设备集中采购项目-包二</t>
  </si>
  <si>
    <t>甘肃信达通信技术有限公司</t>
  </si>
  <si>
    <t>XA2025030064</t>
  </si>
  <si>
    <t>1Y01022503610H</t>
  </si>
  <si>
    <t>系统账期:10%0，90%90 激励0 特殊商务报备 付款方式:期票 实际毛利4.5% 标准毛利4.5% 审批通过！</t>
  </si>
  <si>
    <t>2025-03-14 15:17:42</t>
  </si>
  <si>
    <t>合同金额与合同清单金额不一致请不要提特殊合同</t>
  </si>
  <si>
    <t>825991</t>
  </si>
  <si>
    <t>中国有线广元机房搬迁传输设备采购项目</t>
  </si>
  <si>
    <t>鹍骐科技（北京）股份有限公司</t>
  </si>
  <si>
    <t>BJ2025030214</t>
  </si>
  <si>
    <t>1Y01032502010D</t>
  </si>
  <si>
    <t>付款方式:现结 系统账期:0 激励0 特殊商务报备 实际毛利0.51% 标准毛利3.0% 审批通过！</t>
  </si>
  <si>
    <t>2025-03-14 15:11:52</t>
  </si>
  <si>
    <t>特殊商务实际吐点填写有误</t>
  </si>
  <si>
    <t>825992</t>
  </si>
  <si>
    <t>奔驰PO_3636068724_数据中心交换机</t>
  </si>
  <si>
    <t>BJ2025030842</t>
  </si>
  <si>
    <t>1Y01012502370V</t>
  </si>
  <si>
    <t>2025-03-13 16:38:57</t>
  </si>
  <si>
    <t>现结吐3.5，有页数商务报备</t>
  </si>
  <si>
    <t>817083</t>
  </si>
  <si>
    <t>HZ2025010014</t>
  </si>
  <si>
    <t>特殊商务报备 系统账期:0 付款方式:现结 实际毛利1.6% 标准毛利4.56% 审批通过！</t>
  </si>
  <si>
    <t>2025-01-03 15:07:45</t>
  </si>
  <si>
    <t>项目冲刺项目，月底要货不压库，原先申请了6个月账期支持，但由于项目商务利润比较差，渠道经过考虑，申请做现款。烦请领导们酌情审批。谢谢</t>
  </si>
  <si>
    <t>825999</t>
  </si>
  <si>
    <t>25年中共长春市纪律检查委员会交换机增补PRO20250228100179</t>
  </si>
  <si>
    <t>SY2025030108</t>
  </si>
  <si>
    <t>1Y01032503110N</t>
  </si>
  <si>
    <t>2025-03-13 15:12:44</t>
  </si>
  <si>
    <t>826002</t>
  </si>
  <si>
    <t>sma金融莱州金鹰投资一般系统存储改造</t>
  </si>
  <si>
    <t>BJ2025030657</t>
  </si>
  <si>
    <t>1Y01022503130G</t>
  </si>
  <si>
    <t>特殊商务报备 付款方式:现结 系统账期:0 实际毛利11.89% 标准毛利4.5% 审批通过！</t>
  </si>
  <si>
    <t>2025-03-13 16:42:01</t>
  </si>
  <si>
    <t>项目总代出货价768589，商业项目前台4.5点，现结项目正常吐2个点，总代侧前台利润2.5点，15371。整单神码中国与渠道合同界面金额833100，其中有5000为服务部门实施费用，未税金额4425。剩余高签金额74882用于后续项目后返</t>
  </si>
  <si>
    <t>特殊商务报备DB未选是</t>
  </si>
  <si>
    <t>826004</t>
  </si>
  <si>
    <t>崇义中专计算机网络技术实训室建设项目</t>
  </si>
  <si>
    <t>江西云蔚来科技有限公司</t>
  </si>
  <si>
    <t>WH2025020072</t>
  </si>
  <si>
    <t>1Y01022502420C</t>
  </si>
  <si>
    <t>付款方式:现结 激励0 系统账期:0 实际毛利3.05% 标准毛利4.5%</t>
  </si>
  <si>
    <t>2025-03-13 15:51:13</t>
  </si>
  <si>
    <t>826005</t>
  </si>
  <si>
    <t>福建广电网络省干IP点播网、推流网整合配套推流汇聚交换机</t>
  </si>
  <si>
    <t>FZ2025030016</t>
  </si>
  <si>
    <t>1Y01012503290C</t>
  </si>
  <si>
    <r>
      <rPr>
        <sz val="10"/>
        <color theme="1"/>
        <rFont val="Arial"/>
        <charset val="134"/>
      </rPr>
      <t xml:space="preserve">	</t>
    </r>
    <r>
      <rPr>
        <sz val="10"/>
        <color theme="1"/>
        <rFont val="微软雅黑"/>
        <charset val="134"/>
      </rPr>
      <t>系统账期:210 激励50000.0 付款方式:电汇 特殊商务报备 实际毛利4.5% 标准毛利4.5%</t>
    </r>
  </si>
  <si>
    <t>2025-03-13 15:46:59</t>
  </si>
  <si>
    <t>826007</t>
  </si>
  <si>
    <t>汕头市澄海永新小学项目协作平板PRO20251230100318</t>
  </si>
  <si>
    <t>GZ2025030102</t>
  </si>
  <si>
    <t>1Y01132412990P</t>
  </si>
  <si>
    <t xml:space="preserve">系统账期:120 激励0 付款方式:期票 特殊商务报备 实际毛利3.0% 标准毛利3.0% </t>
  </si>
  <si>
    <t>2025-03-13 15:45:34</t>
  </si>
  <si>
    <t>业主测1月份已经收到货:由立华库存先发货再补库存，2月等待其他设备上架，3月测试初验，4月终验，5月6月回款流程。</t>
  </si>
  <si>
    <t>826011</t>
  </si>
  <si>
    <t>成都无人机创新中心网络建设及机房建设PRO20240821144511310</t>
  </si>
  <si>
    <t>四川西盾科技有限公司</t>
  </si>
  <si>
    <t>CD2025010058</t>
  </si>
  <si>
    <t>1Y01012501420K</t>
  </si>
  <si>
    <r>
      <rPr>
        <sz val="10"/>
        <color theme="1"/>
        <rFont val="Arial"/>
        <charset val="134"/>
      </rPr>
      <t xml:space="preserve">	</t>
    </r>
    <r>
      <rPr>
        <sz val="10"/>
        <color theme="1"/>
        <rFont val="微软雅黑"/>
        <charset val="134"/>
      </rPr>
      <t xml:space="preserve">付款方式:电汇 系统账期:90 特殊商务报备 实际毛利3.0% 标准毛利3.0% </t>
    </r>
  </si>
  <si>
    <t>2025-03-14 18:15:35</t>
  </si>
  <si>
    <t>项目验收周期长，预计两月左右，验收后付款流程2-3周；数字能源90天账期厂商不进行上会，特此申请90天账期。</t>
  </si>
  <si>
    <t>826017</t>
  </si>
  <si>
    <t>港交所新办公室交换机采购</t>
  </si>
  <si>
    <t>港宽科技（上海）有限公司广州分公司</t>
  </si>
  <si>
    <t>SZ2025030741</t>
  </si>
  <si>
    <t>1Y01012502820J</t>
  </si>
  <si>
    <t xml:space="preserve">付款方式:电汇 激励0 系统账期:45 实际毛利4.5% 标准毛利4.5% </t>
  </si>
  <si>
    <t>2025-03-14 14:23:38</t>
  </si>
  <si>
    <t>最终客户有误 通知单不能修改 请跟通知单一致合同上的最终用户名称有误</t>
  </si>
  <si>
    <t>826025</t>
  </si>
  <si>
    <t>江阴农商行新中新SAN双活存储采购项目</t>
  </si>
  <si>
    <t>江苏中电创新科技发展有限公司</t>
  </si>
  <si>
    <t>NJ2025030036</t>
  </si>
  <si>
    <t>1Y01012502920Q</t>
  </si>
  <si>
    <t>付款方式:现结 系统账期:3 激励0 特殊商务报备 实际毛利-8.39% 标准毛利4.5% 审批通过！
1Y01012502920Q，260万VNA，存储数通过单4.5%，二代无锡威盛，现结吐12.89%（309160元），因原厂折扣审批原因多吐213711.8元，这213711.8元会在另一个合同中高签回来（1Y01022502690N,153万，存储过单4.5%，二代江苏信畅，商务条款对方诉求5个月账期，目前还在谈判中）。
若剔除此特殊操作、还原真实情况，本单正常是现结吐3.64%（向厂商付款前收到全款），同意！</t>
  </si>
  <si>
    <t>2025-03-13 16:36:15</t>
  </si>
  <si>
    <t>826041</t>
  </si>
  <si>
    <t>【商业业务】中科院岩土力学研究所高性能计算平台项目PRO20230518000260</t>
  </si>
  <si>
    <t>WH2025030037</t>
  </si>
  <si>
    <t>1Y01032502100U</t>
  </si>
  <si>
    <t>付款方式:电汇 激励0 系统账期:180天 特殊商务报备  实际毛利4.5% 标准毛利4.5%</t>
  </si>
  <si>
    <t>2025-03-13 17:51:02</t>
  </si>
  <si>
    <t>商业市场订单，不压库，客户本月要货。
项目由捷成万和承诺垫资，整体付款周期捷成万和和神州新桥签约背靠背，客户预计付款时间为11月（到货验收完6个月回95%，质保5%）。</t>
  </si>
  <si>
    <t>缺少软件电子接收邮箱</t>
  </si>
  <si>
    <t>826046</t>
  </si>
  <si>
    <t>通号2024年度网络设备集采----3.12</t>
  </si>
  <si>
    <t>BJ2025030885</t>
  </si>
  <si>
    <t>1Y01012503790V</t>
  </si>
  <si>
    <t>付款方式:电汇 激励0 系统账期:60 实际毛利4.51% 标准毛利4.51% 审批通过！</t>
  </si>
  <si>
    <t>2025-03-13 19:31:02</t>
  </si>
  <si>
    <t>826048</t>
  </si>
  <si>
    <t>广河县公安局公共安全体系服务租赁项目PRO20250103100110</t>
  </si>
  <si>
    <t>甘肃中云博通技术有限公司</t>
  </si>
  <si>
    <t>XA2025030091</t>
  </si>
  <si>
    <t>1Y01022503560Q</t>
  </si>
  <si>
    <t>2025-03-13 19:29:25</t>
  </si>
  <si>
    <t>826056</t>
  </si>
  <si>
    <t>人民网云基础设施平台更新项目</t>
  </si>
  <si>
    <t>BJ2025021101</t>
  </si>
  <si>
    <t>1Y01012502260F</t>
  </si>
  <si>
    <t>2025-03-14 15:10:21</t>
  </si>
  <si>
    <t>缺少账期审批</t>
  </si>
  <si>
    <t>826057</t>
  </si>
  <si>
    <t>静海区道路交通科技设施全面提升建设项目</t>
  </si>
  <si>
    <t>天津唐玺科技有限公司</t>
  </si>
  <si>
    <t>BJ2025030878</t>
  </si>
  <si>
    <t>1Y01022503780U</t>
  </si>
  <si>
    <t xml:space="preserve"> 系统账期:10%0,90%60 付款方式:期票 实际毛利5.0% 标准毛利5.0% 审批通过！</t>
  </si>
  <si>
    <t>2025-03-14 10:02:18</t>
  </si>
  <si>
    <t>826060</t>
  </si>
  <si>
    <t>江阴农商行新建数据中心采购项目</t>
  </si>
  <si>
    <t>上海相孚信息科技有限公司</t>
  </si>
  <si>
    <t>NJ2025030146</t>
  </si>
  <si>
    <t>1Y01012503370S</t>
  </si>
  <si>
    <t>激励0  系统账期:60 付款方式:期票  实际毛利4.5% 标准毛利4.5% 审批通过！</t>
  </si>
  <si>
    <t>2025-03-14 14:19:01</t>
  </si>
  <si>
    <t>826072</t>
  </si>
  <si>
    <t>上饶市人民医院国产化超融合服务器项目</t>
  </si>
  <si>
    <t>江西枢纽科技有限公司</t>
  </si>
  <si>
    <t>WH2025030040</t>
  </si>
  <si>
    <t>1Y01032503450Z</t>
  </si>
  <si>
    <t>2025-03-13 18:13:20</t>
  </si>
  <si>
    <t>826074</t>
  </si>
  <si>
    <t>国能天津航运办公楼网络项目PRO20250109100444</t>
  </si>
  <si>
    <t>天津融云科技有限公司</t>
  </si>
  <si>
    <t>BJ2025030889</t>
  </si>
  <si>
    <t>1Y01022503090T</t>
  </si>
  <si>
    <t>系统账期:10%0,90%60 付款方式:期票 实际毛利4.5% 标准毛利4.5% 审批通过！</t>
  </si>
  <si>
    <t>2025-03-14 09:59:56</t>
  </si>
  <si>
    <t>826075</t>
  </si>
  <si>
    <t>厦门国家会计学院研究生(教学科研)综合用房PRO20240422100843</t>
  </si>
  <si>
    <t>厦门康士达科技发展有限公司</t>
  </si>
  <si>
    <t>FZ2025030067</t>
  </si>
  <si>
    <t>1Y01052411030L</t>
  </si>
  <si>
    <t>系统账期:100  激励0 付款方式:电汇 特殊商务报备  实际毛利4.5% 标准毛利4.5%</t>
  </si>
  <si>
    <t>2025-03-18 14:06:34</t>
  </si>
  <si>
    <t>该项目去年中标，业主要求3月份进场，二代康仕达下家回款3个月以上，客户经理也找我们沟通，让我们商务支持，因此申请100天账期，望领导批准谢谢</t>
  </si>
  <si>
    <t>826077</t>
  </si>
  <si>
    <t>竹山县公共卫生应急综合能力提升建设项 目（一期）PRO20241205100683</t>
  </si>
  <si>
    <t>WH2025030020</t>
  </si>
  <si>
    <t>1Y01012502010Z</t>
  </si>
  <si>
    <t>系统账期:50%120天，50%150天 激励796004.36 付款方式:电汇 特殊商务报备 实际毛利4.5% 标准毛利4.5%</t>
  </si>
  <si>
    <t>数通及网络安全,企业云通信</t>
  </si>
  <si>
    <t>2025-03-14 12:08:52</t>
  </si>
  <si>
    <t>竹山县公共卫生应急综合能力提升建设项目（一期），属于SMA客户。出货总额613万，项目已经中标。现渠道是武汉冠泰卓智科技有限公司。账期50%120天；50%150天，电汇全额。提前报备</t>
  </si>
  <si>
    <t>1、审批人缺少产品经理
2、DB付款方式填写错误
3、账期中文逗号隔开，不要写天50%120，50%150</t>
  </si>
  <si>
    <t>50%120，50%150</t>
  </si>
  <si>
    <t>826078</t>
  </si>
  <si>
    <t>民航中南空管广州白云机场三期扩建空管工程工艺项目PRO2023092517181941</t>
  </si>
  <si>
    <t>GZ2025020028</t>
  </si>
  <si>
    <t>1Y01022501900A</t>
  </si>
  <si>
    <r>
      <rPr>
        <sz val="10"/>
        <color theme="1"/>
        <rFont val="Arial"/>
        <charset val="134"/>
      </rPr>
      <t xml:space="preserve">	</t>
    </r>
    <r>
      <rPr>
        <sz val="10"/>
        <color theme="1"/>
        <rFont val="微软雅黑"/>
        <charset val="134"/>
      </rPr>
      <t>系统账期:180 激励0 特殊商务报备 付款方式:期票 实际毛利3.0% 标准毛利3.0%</t>
    </r>
  </si>
  <si>
    <t>2025-03-14 09:51:40</t>
  </si>
  <si>
    <t>项目周期180天</t>
  </si>
  <si>
    <t>826082</t>
  </si>
  <si>
    <t>江西农信大数据平台-HCS</t>
  </si>
  <si>
    <t>WH2025020087</t>
  </si>
  <si>
    <t>1Y01022503360Y；1Y01022501900L</t>
  </si>
  <si>
    <t>系统账期:60%180天；40%240天 特殊商务报备 付款方式:电汇 激励75828.39 实际毛利3.07% 标准毛利3.07%</t>
  </si>
  <si>
    <t>数通及网络安全,华为云基础软件,华为云服务</t>
  </si>
  <si>
    <t>2025-03-14 09:58:42</t>
  </si>
  <si>
    <t>华为上会180天，但代理商要求40%部分需要240天账期，CRM已审批见附件。</t>
  </si>
  <si>
    <t>实际账期没填</t>
  </si>
  <si>
    <t>60%180；40%240</t>
  </si>
  <si>
    <t>825187</t>
  </si>
  <si>
    <t xml:space="preserve">付款方式:现结 激励0 系统账期:0  实际毛利2.64% 标准毛利4.56% </t>
  </si>
  <si>
    <t>2025-03-10 14:13:23</t>
  </si>
  <si>
    <t>826143</t>
  </si>
  <si>
    <t>浙江省福利彩票管理中心2024年数据中心改造建设项目PRO20231122000015</t>
  </si>
  <si>
    <t>HZ2025020113</t>
  </si>
  <si>
    <t>1Y01022502820L</t>
  </si>
  <si>
    <t xml:space="preserve">激励0 付款方式:期票 系统账期:135 特殊商务报备 实际毛利4.5% 标准毛利4.5% </t>
  </si>
  <si>
    <t>2025-03-14 11:51:44</t>
  </si>
  <si>
    <t>项目已经中标，二代杭州亮通类似于总包角色，华为产品只是其中一部分，由于用户要货非常急，牵扯到多产品一起进场施工，为保证项目进度二代和我司先签合同付款提货，考虑到项目整体回款进度，申请给到135天帐期，请领导审批，感谢！</t>
  </si>
  <si>
    <t>826152</t>
  </si>
  <si>
    <t>泉州银行虚拟化存储采购PRO20240511100478</t>
  </si>
  <si>
    <t>FZ2024120128</t>
  </si>
  <si>
    <t>1Y01052412610S</t>
  </si>
  <si>
    <r>
      <rPr>
        <sz val="10"/>
        <color theme="1"/>
        <rFont val="Arial"/>
        <charset val="134"/>
      </rPr>
      <t xml:space="preserve">	</t>
    </r>
    <r>
      <rPr>
        <sz val="10"/>
        <color theme="1"/>
        <rFont val="微软雅黑"/>
        <charset val="134"/>
      </rPr>
      <t>系统账期:120 付款方式:电汇 激励0 特殊商务报备 实际毛利3.54% 标准毛利4.5%</t>
    </r>
  </si>
  <si>
    <t>2025-03-14 11:59:54</t>
  </si>
  <si>
    <t>1、泉州银行项目通路 ：神码-中湃-泉州银行，VNA项目 华为底参单一来源采购 2、九龙江项目通路：神码-中湃-华讯-九龙江，商业订单，邀标形式，医院年底费用要花完。以上两个项目均为冲刺项目，二代利润低，回款在4个月以上，不压库，申请4个月账期吐1个点，望领导批准谢谢</t>
  </si>
  <si>
    <t>826157</t>
  </si>
  <si>
    <t>陇南两当县配网二期项目-25-1-3</t>
  </si>
  <si>
    <t>XA2025030081</t>
  </si>
  <si>
    <t>1Y01012503950U;1Y01022503100G;1Y01012503950V</t>
  </si>
  <si>
    <t>激励0  特殊商务报备 付款方式:现结 系统账期:0  实际毛利2.98% 标准毛利5.89% 审批通过！</t>
  </si>
  <si>
    <t>2025-03-14 14:44:14</t>
  </si>
  <si>
    <t>现结吐3个点</t>
  </si>
  <si>
    <t>826164</t>
  </si>
  <si>
    <t>冠捷无线替换项目</t>
  </si>
  <si>
    <t>FZ2025030027</t>
  </si>
  <si>
    <t>1Y01012503770X</t>
  </si>
  <si>
    <t>2025-03-14 12:00:39</t>
  </si>
  <si>
    <t>826170</t>
  </si>
  <si>
    <t>XLZ云替换</t>
  </si>
  <si>
    <t>FZ2025030007</t>
  </si>
  <si>
    <t>1Y01032502280G</t>
  </si>
  <si>
    <r>
      <rPr>
        <sz val="10"/>
        <color theme="1"/>
        <rFont val="Arial"/>
        <charset val="134"/>
      </rPr>
      <t xml:space="preserve">	</t>
    </r>
    <r>
      <rPr>
        <sz val="10"/>
        <color theme="1"/>
        <rFont val="微软雅黑"/>
        <charset val="134"/>
      </rPr>
      <t>系统账期:150 付款方式:期票 激励112845.0 特殊商务报备 实际毛利3.0% 标准毛利3.0%</t>
    </r>
  </si>
  <si>
    <t>2025-03-14 14:46:56</t>
  </si>
  <si>
    <r>
      <rPr>
        <sz val="10"/>
        <color theme="1"/>
        <rFont val="微软雅黑"/>
        <charset val="134"/>
      </rPr>
      <t>1Y01032502280G</t>
    </r>
    <r>
      <rPr>
        <sz val="10"/>
        <color theme="1"/>
        <rFont val="Arial"/>
        <charset val="134"/>
      </rPr>
      <t xml:space="preserve">	</t>
    </r>
    <r>
      <rPr>
        <sz val="10"/>
        <color theme="1"/>
        <rFont val="微软雅黑"/>
        <charset val="134"/>
      </rPr>
      <t>XLZ云替换</t>
    </r>
    <r>
      <rPr>
        <sz val="10"/>
        <color theme="1"/>
        <rFont val="Arial"/>
        <charset val="134"/>
      </rPr>
      <t xml:space="preserve">	</t>
    </r>
    <r>
      <rPr>
        <sz val="10"/>
        <color theme="1"/>
        <rFont val="微软雅黑"/>
        <charset val="134"/>
      </rPr>
      <t>南京昕天卫光电科技有限公司</t>
    </r>
    <r>
      <rPr>
        <sz val="10"/>
        <color theme="1"/>
        <rFont val="Arial"/>
        <charset val="134"/>
      </rPr>
      <t xml:space="preserve">	</t>
    </r>
    <r>
      <rPr>
        <sz val="10"/>
        <color theme="1"/>
        <rFont val="微软雅黑"/>
        <charset val="134"/>
      </rPr>
      <t>华为云  376152元  毛利3%
1Y01032502080X</t>
    </r>
    <r>
      <rPr>
        <sz val="10"/>
        <color theme="1"/>
        <rFont val="Arial"/>
        <charset val="134"/>
      </rPr>
      <t xml:space="preserve">	</t>
    </r>
    <r>
      <rPr>
        <sz val="10"/>
        <color theme="1"/>
        <rFont val="微软雅黑"/>
        <charset val="134"/>
      </rPr>
      <t>XLZ云替换-数存数通</t>
    </r>
    <r>
      <rPr>
        <sz val="10"/>
        <color theme="1"/>
        <rFont val="Arial"/>
        <charset val="134"/>
      </rPr>
      <t xml:space="preserve">	</t>
    </r>
    <r>
      <rPr>
        <sz val="10"/>
        <color theme="1"/>
        <rFont val="微软雅黑"/>
        <charset val="134"/>
      </rPr>
      <t>南京昕天卫光电科技有限公司</t>
    </r>
    <r>
      <rPr>
        <sz val="10"/>
        <color theme="1"/>
        <rFont val="Arial"/>
        <charset val="134"/>
      </rPr>
      <t xml:space="preserve">	</t>
    </r>
    <r>
      <rPr>
        <sz val="10"/>
        <color theme="1"/>
        <rFont val="微软雅黑"/>
        <charset val="134"/>
      </rPr>
      <t>数通、存储</t>
    </r>
    <r>
      <rPr>
        <sz val="10"/>
        <color theme="1"/>
        <rFont val="Arial"/>
        <charset val="134"/>
      </rPr>
      <t xml:space="preserve">	</t>
    </r>
    <r>
      <rPr>
        <sz val="10"/>
        <color theme="1"/>
        <rFont val="微软雅黑"/>
        <charset val="134"/>
      </rPr>
      <t>1332647.12元 毛利4.5%
不压库，根据客户需求预计3月底发走，二代有77万华为原厂激励，经沟通委托给我司，其中本次订单预计可以使用738205元，减少实际欠款额度，项目回款周期长，二代恳请特殊支持150天账期，收支票</t>
    </r>
  </si>
  <si>
    <t>826171</t>
  </si>
  <si>
    <t>永平铜矿模组补充采购</t>
  </si>
  <si>
    <t>诚迈科技（南京）股份有限公司</t>
  </si>
  <si>
    <t>WH2025030044</t>
  </si>
  <si>
    <t>1Y01032503010T</t>
  </si>
  <si>
    <t>付款方式:现结 激励0 系统账期:0 实际毛利4.5% 标准毛利4.5%</t>
  </si>
  <si>
    <t>2025-03-14 13:06:51</t>
  </si>
  <si>
    <t>826175</t>
  </si>
  <si>
    <t>XLZ云替换-数存数通</t>
  </si>
  <si>
    <t>FZ2025030013</t>
  </si>
  <si>
    <t>1Y01032502080X</t>
  </si>
  <si>
    <t>系统账期:150 付款方式:期票 激励625360.0 特殊商务报备 实际毛利4.5% 标准毛利4.5%</t>
  </si>
  <si>
    <t>2025-03-14 14:46:36</t>
  </si>
  <si>
    <t>特殊商务报备</t>
  </si>
  <si>
    <t>826176</t>
  </si>
  <si>
    <t>福建省农村信用社2024年IT采购-存储-4台高端</t>
  </si>
  <si>
    <t>FZ2025030051</t>
  </si>
  <si>
    <t>1Y01022503050F</t>
  </si>
  <si>
    <t>激励6964.36 付款方式:期票 系统账期:180 特殊商务报备 实际毛利5.45% 标准毛利4.5%</t>
  </si>
  <si>
    <t>2025-03-17 15:10:37</t>
  </si>
  <si>
    <t>已中标，福建省联社回款周期都在半年左右，特申请加1个点，180大账期，开支票，要货急不压库。</t>
  </si>
  <si>
    <t>826182</t>
  </si>
  <si>
    <t>益阳市公安局存储增补采购</t>
  </si>
  <si>
    <t>益阳盈立系统集成有限公司</t>
  </si>
  <si>
    <t>CS2025030019</t>
  </si>
  <si>
    <t>1Y01032503340H</t>
  </si>
  <si>
    <t>2025-03-14 14:43:39</t>
  </si>
  <si>
    <t>1、配合厂商冲刺项目。
2、特殊商务报备已通过。</t>
  </si>
  <si>
    <t>特殊商务吐点填写有误</t>
  </si>
  <si>
    <t>826184</t>
  </si>
  <si>
    <t>福赛存储设备采购</t>
  </si>
  <si>
    <t>HF2025030023</t>
  </si>
  <si>
    <t>1Y01022502280Z</t>
  </si>
  <si>
    <t>激励0 系统账期:90  特殊商务报备 付款方式:期票 实际毛利4.5% 标准毛利4.5% 审批通过！</t>
  </si>
  <si>
    <t>2025-03-14 14:36:57</t>
  </si>
  <si>
    <t>项目是由客户直接发起采购，华智与下游合同已签署，客户要货着急，不压库，同时华智作为安徽区域白名单，特此申请90天账期，收取支票，确保在账期内回清款项</t>
  </si>
  <si>
    <t>826188</t>
  </si>
  <si>
    <t>国联证券25年网络需求项目PRO20250103100326-采购两台USG6615F、2张9865板卡和3张华为云HCIP考试券</t>
  </si>
  <si>
    <t>无锡市东盛计算机技术服务有限公司</t>
  </si>
  <si>
    <t>NJ2025030156</t>
  </si>
  <si>
    <t>1Y01022503930L</t>
  </si>
  <si>
    <t>付款方式:现结 系统账期:3 激励0 实际毛利2.47% 标准毛利4.42% 审批通过！</t>
  </si>
  <si>
    <t>2025-03-14 14:40:29</t>
  </si>
  <si>
    <t>826190</t>
  </si>
  <si>
    <t>索腾3台6730H+2台5735L24T-FJ-0306</t>
  </si>
  <si>
    <t>BJ2025030906</t>
  </si>
  <si>
    <t>1Y01012503950K</t>
  </si>
  <si>
    <t>2025-03-14 14:47:16</t>
  </si>
  <si>
    <t>826197</t>
  </si>
  <si>
    <t>睿诺航空交换机采购项目PRO20240705100362</t>
  </si>
  <si>
    <t>陕西秦锋数码科技有限公司</t>
  </si>
  <si>
    <t>XA2025030071</t>
  </si>
  <si>
    <t>1Y01022503710S</t>
  </si>
  <si>
    <t>激励32353.73 付款方式:电汇 系统账期:10%0，90%60 实际毛利4.5% 标准毛利4.5% 审批通过！</t>
  </si>
  <si>
    <t>2025-03-17 15:09:55</t>
  </si>
  <si>
    <t>826199</t>
  </si>
  <si>
    <t>智慧巴中低空数字综合应用系统PRO20241216100455</t>
  </si>
  <si>
    <t>成都高锐信息技术有限公司</t>
  </si>
  <si>
    <t>CD2025030123</t>
  </si>
  <si>
    <t>1Y01022503130K</t>
  </si>
  <si>
    <r>
      <rPr>
        <sz val="10"/>
        <color theme="1"/>
        <rFont val="Arial"/>
        <charset val="134"/>
      </rPr>
      <t xml:space="preserve">	</t>
    </r>
    <r>
      <rPr>
        <sz val="10"/>
        <color theme="1"/>
        <rFont val="微软雅黑"/>
        <charset val="134"/>
      </rPr>
      <t>付款方式:电汇 系统账期:60 实际毛利1.0% 标准毛利1.0%</t>
    </r>
  </si>
  <si>
    <t>2025-03-14 15:20:48</t>
  </si>
  <si>
    <t>826201</t>
  </si>
  <si>
    <t>甘肃省公路发展集团有限公司新建办公大楼网络设备集中采购项目--包一</t>
  </si>
  <si>
    <t>XA2025030082</t>
  </si>
  <si>
    <t>1Y01022503870B</t>
  </si>
  <si>
    <t>激励161221.55 特殊商务报备 系统账期:10%0，90%115 付款方式:期票 实际毛利4.5% 标准毛利4.5% 审批通过！</t>
  </si>
  <si>
    <t>2025-03-17 10:57:56</t>
  </si>
  <si>
    <t>审批附件PO号</t>
  </si>
  <si>
    <t>10%0，90%115</t>
  </si>
  <si>
    <t>826207</t>
  </si>
  <si>
    <t>日上集团网络项目</t>
  </si>
  <si>
    <t>FZ2025030068</t>
  </si>
  <si>
    <t>1Y01032503560B</t>
  </si>
  <si>
    <r>
      <rPr>
        <sz val="10"/>
        <color theme="1"/>
        <rFont val="Arial"/>
        <charset val="134"/>
      </rPr>
      <t xml:space="preserve">	</t>
    </r>
    <r>
      <rPr>
        <sz val="10"/>
        <color theme="1"/>
        <rFont val="微软雅黑"/>
        <charset val="134"/>
      </rPr>
      <t>付款方式:电汇 系统账期:90 特殊商务报备 激励0 实际毛利4.5% 标准毛利4.5%</t>
    </r>
  </si>
  <si>
    <t>2025-03-19 14:04:29</t>
  </si>
  <si>
    <t>商业订单二代回款3个月以上，二代为厦门商业核心渠道，因此申请90天账期望领导批准谢谢</t>
  </si>
  <si>
    <t>826225</t>
  </si>
  <si>
    <t>江苏信保光纤交换机采购项目0313</t>
  </si>
  <si>
    <t>南京万荣科技有限公司</t>
  </si>
  <si>
    <t>NJ2025030160</t>
  </si>
  <si>
    <t>1Y01032503560T</t>
  </si>
  <si>
    <t>2025-03-14 15:28:31</t>
  </si>
  <si>
    <t>826228</t>
  </si>
  <si>
    <t>兴业资源池2025年网络设备采购</t>
  </si>
  <si>
    <t>FZ2025030049</t>
  </si>
  <si>
    <t>1Y01012503590N</t>
  </si>
  <si>
    <r>
      <rPr>
        <sz val="10"/>
        <color theme="1"/>
        <rFont val="Arial"/>
        <charset val="134"/>
      </rPr>
      <t xml:space="preserve">	</t>
    </r>
    <r>
      <rPr>
        <sz val="10"/>
        <color theme="1"/>
        <rFont val="微软雅黑"/>
        <charset val="134"/>
      </rPr>
      <t xml:space="preserve">系统账期:120 付款方式:电汇 激励0 特殊商务报备  实际毛利4.5% 标准毛利4.5% </t>
    </r>
  </si>
  <si>
    <t>2025-03-14 14:57:29</t>
  </si>
  <si>
    <t>兴业银行网络框架采购，客户PO同步流程中，后续跟进回收PO及合同，回款周期较长需要4个月，特申请120天账期，请领导支持。</t>
  </si>
  <si>
    <t>826234</t>
  </si>
  <si>
    <t>全州东山黄龙农（林）光互补项目</t>
  </si>
  <si>
    <t>GZ2025030120</t>
  </si>
  <si>
    <t>1Y01012503260G</t>
  </si>
  <si>
    <t>激励0 特殊商务报备 系统账期:120 付款方式:电汇 实际毛利2.12% 标准毛利3.0% 审批通过！</t>
  </si>
  <si>
    <t>2025-03-14 16:29:13</t>
  </si>
  <si>
    <t xml:space="preserve">商业订单：
1Y01032502080J；1Y01012503260E；
1Y01012503260G；传输产品线，项目已中标朋邦和下游合同已签订，发电站项目自由资金，要货时间明确到货马上发出不压库，申请120天账期渠道自提返合同金额0.9%，请领导审批支持。
</t>
  </si>
  <si>
    <t>826236</t>
  </si>
  <si>
    <t>全州文桥镇江头75MW农（林）光互补项目</t>
  </si>
  <si>
    <t>GZ2025030121</t>
  </si>
  <si>
    <t>1Y01012503260E</t>
  </si>
  <si>
    <t>激励0  特殊商务报备 系统账期:120 付款方式:电汇 实际毛利2.12% 标准毛利3.0% 审批通过！</t>
  </si>
  <si>
    <t>2025-03-14 16:29:55</t>
  </si>
  <si>
    <t>特殊商务填写有误，吐点填负数</t>
  </si>
  <si>
    <t>826238</t>
  </si>
  <si>
    <t>国联证券25年网络需求项目PRO20250103100326—框架一期下单安全</t>
  </si>
  <si>
    <t>NJ2025030158</t>
  </si>
  <si>
    <t>1Y01032503440T</t>
  </si>
  <si>
    <t>2025-03-14 15:57:47</t>
  </si>
  <si>
    <t>826243</t>
  </si>
  <si>
    <t>厦门新机场项目-机场工程-弱电工程三标段-交换机下单</t>
  </si>
  <si>
    <t>厦门瀛衲微智能科技有限公司</t>
  </si>
  <si>
    <t>FZ2025030028</t>
  </si>
  <si>
    <t>1Y01012503550Z</t>
  </si>
  <si>
    <t xml:space="preserve">付款方式:电汇 激励0 系统账期:90 特殊商务报备 实际毛利4.42% 标准毛利4.42% </t>
  </si>
  <si>
    <t>2025-03-14 15:24:39</t>
  </si>
  <si>
    <t>机场三标段项目，华为今年重点NA大项目，该项目二代回款要3个月，该渠道为机场集成商，厂商客户经理也找我们支持，要3个月账期，因此申请90天账期，望领导批准谢谢</t>
  </si>
  <si>
    <t>826252</t>
  </si>
  <si>
    <t>wifi系统防火墙采购项目</t>
  </si>
  <si>
    <t>FZ2025030061</t>
  </si>
  <si>
    <t>1Y01022503420Y</t>
  </si>
  <si>
    <t>2025-03-14 15:25:37</t>
  </si>
  <si>
    <t>机场项目，华为今年重点NA大项目，该项目二代回款要3个月，该渠道为机场集成商，厂商客户经理也找我们支持，要3个月账期，因此申请90天账期，望领导批准谢谢</t>
  </si>
  <si>
    <t>826259</t>
  </si>
  <si>
    <t>博浩昆山2号楼一期机电工程UPS项目PRO2025010917171653</t>
  </si>
  <si>
    <t>GZ2025020029</t>
  </si>
  <si>
    <t>1Y01022501820E</t>
  </si>
  <si>
    <t xml:space="preserve">激励0  特殊商务报备 系统账期:135 付款方式:期票 实际毛利0.51% 标准毛利3.0% </t>
  </si>
  <si>
    <t>2025-03-14 16:23:47</t>
  </si>
  <si>
    <t>账期135天</t>
  </si>
  <si>
    <t>826260</t>
  </si>
  <si>
    <t>泰安市公安局交通警察支队双网双平台升级及国产化服务器替代项目PRO20240909100636</t>
  </si>
  <si>
    <t>JN2025030093</t>
  </si>
  <si>
    <t>1Y01022503790J</t>
  </si>
  <si>
    <t>付款方式:电汇 激励12500.0 系统账期:0 实际毛利2.55% 标准毛利4.5% 审批通过！</t>
  </si>
  <si>
    <t>2025-03-17 10:55:38</t>
  </si>
  <si>
    <t>826262</t>
  </si>
  <si>
    <t>朔州片区动环项目</t>
  </si>
  <si>
    <t>BJ2025030965</t>
  </si>
  <si>
    <t>1Y01022503520L</t>
  </si>
  <si>
    <t>2025-03-14 16:02:53</t>
  </si>
  <si>
    <t>826264</t>
  </si>
  <si>
    <t>天津滨投轨道地铁B1线通信信号总包项目-通信系统-数通部分</t>
  </si>
  <si>
    <t>BJ2024091776</t>
  </si>
  <si>
    <t>1Y01022409180B；1Y01022409170U；1Y01032409700C；1Y01032409750A</t>
  </si>
  <si>
    <t>系统账期:180 特殊商务报备 付款方式:商票 实际毛利37.96% 标准毛利3.89% 审批通过！</t>
  </si>
  <si>
    <t>数通及网络安全,光传送,光接入,esight公共</t>
  </si>
  <si>
    <t>2025-03-14 17:27:00</t>
  </si>
  <si>
    <t>领导好，
1、此项目已经中标，嘉环科技是上市公司，与我司合作良好，与嘉环科技沟通的商务条款是6个月的银行承兑，由于9月份属于季度底嘉环科技无法开具银承，经沟通嘉环先给一张11月27日到期的支票，在10月15日之前开具一张从9月底起算6个月的银承，我司将支票同步退回给嘉环；
2、我司与三方多次沟通，高签了728万，其中15万作为签外采服务点位给我们补充利润以及剩余41万费用补充我们利润；
剩余6725575元处理客户费用及外采计提明细：
1）本应是330万元用于服务外采，外采公司：华燊发展200万；星耀众合130万；有由于税点问题改为预提3095575元；
2）思为佳创101万，以上返点形式；
3）百纳恒通114万，以上返点形式；
4）金泰志达30万，以上返点形式；
5）山西世纪同讯科技有限公司68万，以返点的形式；
6）划拨给神码电商部门50万利润；
烦请领导酌情审批，感谢~</t>
  </si>
  <si>
    <t>PO号错误，英文分号隔开</t>
  </si>
  <si>
    <t>826265</t>
  </si>
  <si>
    <t>国家税务总局江西省税务局南昌灾备机房改造项目-DCIM部分</t>
  </si>
  <si>
    <t>江西锋行科技发展有限公司</t>
  </si>
  <si>
    <t>WH2025030017</t>
  </si>
  <si>
    <t>1Y01012503970H</t>
  </si>
  <si>
    <t>付款方式:电汇 激励0 系统账期:10%0，90%60 特殊商务报备 实际毛利-0.0% 标准毛利3.0%</t>
  </si>
  <si>
    <t>2025-03-17 15:39:16</t>
  </si>
  <si>
    <t>客户着急要货，不压库，月底货好直发客户。</t>
  </si>
  <si>
    <t>1、供应链一级有误
2、特殊商务处，吐点写负数</t>
  </si>
  <si>
    <t>826267</t>
  </si>
  <si>
    <t>定西市社会智治项目</t>
  </si>
  <si>
    <t>格尔木颜信友电子科技有限责任公司</t>
  </si>
  <si>
    <t>XA2025030101</t>
  </si>
  <si>
    <t>1Y01022503380Q</t>
  </si>
  <si>
    <t>付款方式:现结 激励0  系统账期:0 实际毛利3.54% 标准毛利4.5% 审批通过！</t>
  </si>
  <si>
    <t>2025-03-17 10:21:53</t>
  </si>
  <si>
    <t>826269</t>
  </si>
  <si>
    <t>2025年河北中行接入交换机设备采购项目PRO20250227100736</t>
  </si>
  <si>
    <t>河北华天伟业技术有限公司</t>
  </si>
  <si>
    <t>BJ2025030932</t>
  </si>
  <si>
    <t>1Y01012503100B</t>
  </si>
  <si>
    <t>2025-03-17 09:20:07</t>
  </si>
  <si>
    <t>集采项目，客户同二代合同签订中，渠道配合华为先行垫资取货，实际预估4月初即可对客户供货。 渠道商务利润低，且愿意垫资配合我司,申请吐3个点现结</t>
  </si>
  <si>
    <t>826271</t>
  </si>
  <si>
    <t>华能陇东风电无线覆盖华能-D2</t>
  </si>
  <si>
    <t>西安空天数智科技股份有限公司</t>
  </si>
  <si>
    <t>XA2025030090</t>
  </si>
  <si>
    <t>1Y01022503130T</t>
  </si>
  <si>
    <t>系统账期:5%0，95%115 激励0 付款方式:期票 特殊商务报备  实际毛利4.5% 标准毛利4.5% 审批通过！</t>
  </si>
  <si>
    <t>2025-03-17 10:33:29</t>
  </si>
  <si>
    <t>特殊报备缺少审批人</t>
  </si>
  <si>
    <t>826284</t>
  </si>
  <si>
    <t>国元证券2024年ACS建设项目PRO20240905100471</t>
  </si>
  <si>
    <t>HF2024120046</t>
  </si>
  <si>
    <t>1Y01052412870U</t>
  </si>
  <si>
    <t>2025-03-17 10:10:25</t>
  </si>
  <si>
    <t>该项目已中标，客户要求12月下旬到达项目现场，已明确交货时间，不压库，因客户侧整体验收流程复杂，施工时间较长，需3个月账期。经沟通，申请90天账期，可确保在账期内收回款项。</t>
  </si>
  <si>
    <t>826293</t>
  </si>
  <si>
    <t>商业市场-宝坻供电公司华润宝坻九园工业园区多能互补示范项目(风电)升压站</t>
  </si>
  <si>
    <t>BJ2025030877</t>
  </si>
  <si>
    <t>1Y01032503170C;1Y01032503180B;1Y01032503170Q;1Y01032503170L;1Y01032503230C;1Y01032503170Y</t>
  </si>
  <si>
    <t>系统账期:15%0,85%90 特殊商务报备 付款方式:期票 实际毛利3.0% 标准毛利3.0% 审批通过！</t>
  </si>
  <si>
    <t>2025-03-17 09:32:31</t>
  </si>
  <si>
    <t>领导好，此项目自提，商业订单，不压库，因客户给予的商务条件较差，配合厂商冲刺，且渠道超联与我司历史合作回款良好，申请15%预付，90天账期，烦请领导审批，感谢~</t>
  </si>
  <si>
    <t>15%0,85%90</t>
  </si>
  <si>
    <t>826302</t>
  </si>
  <si>
    <t>景德镇艺术职业大学DeepSeek AI服务器</t>
  </si>
  <si>
    <t>江西省信立信息技术有限公司</t>
  </si>
  <si>
    <t>WH2025030045</t>
  </si>
  <si>
    <t>1Y01022502590L</t>
  </si>
  <si>
    <t>系统账期:150 激励0   特殊商务报备 付款方式:电汇 实际毛利3.0% 标准毛利3.0%</t>
  </si>
  <si>
    <t>2025-03-14 18:39:33</t>
  </si>
  <si>
    <t>华为上会审批支持，CRM审批。</t>
  </si>
  <si>
    <t>826308</t>
  </si>
  <si>
    <t>国家税务总局江西省税务局南昌灾备机房改造项目-机柜通道系统</t>
  </si>
  <si>
    <t>WH2025030019</t>
  </si>
  <si>
    <t>1Y01012503970T</t>
  </si>
  <si>
    <t xml:space="preserve">付款方式:电汇 激励0 系统账期:10%0，90%60 特殊商务报备 实际毛利0.0% 标准毛利3.0% </t>
  </si>
  <si>
    <t>2025-03-17 15:39:54</t>
  </si>
  <si>
    <t>特殊商务报备处，吐点写负数</t>
  </si>
  <si>
    <t>826315</t>
  </si>
  <si>
    <t>西南民族大学新建智慧大楼PEN网络</t>
  </si>
  <si>
    <t>重庆贝特计算机系统工程有限公司</t>
  </si>
  <si>
    <t>CD2024110358</t>
  </si>
  <si>
    <t>1Y01102411810S</t>
  </si>
  <si>
    <t>2025-03-17 10:47:50</t>
  </si>
  <si>
    <t>826320</t>
  </si>
  <si>
    <t>雅安信创云扩容PRO20250124100445</t>
  </si>
  <si>
    <t>CD2025030125</t>
  </si>
  <si>
    <t>1Y01032503040A</t>
  </si>
  <si>
    <t xml:space="preserve"> 付款方式:电汇 特殊商务报备   系统账期:120 实际毛利4.5% 标准毛利4.5</t>
  </si>
  <si>
    <t>2025-03-18 14:27:07</t>
  </si>
  <si>
    <t>特殊商务报备审批：TSBB-2025-03-178415，华为SDT审批</t>
  </si>
  <si>
    <t>申请驳回</t>
  </si>
  <si>
    <t>826329</t>
  </si>
  <si>
    <t>井下作业公司软终端授权增补项目PRO20250310100917</t>
  </si>
  <si>
    <t>西安天地隆电子科技有限公司</t>
  </si>
  <si>
    <t>XA2025030099</t>
  </si>
  <si>
    <t>1Y01032503450P</t>
  </si>
  <si>
    <t>2025-03-17 10:25:31</t>
  </si>
  <si>
    <t>826333</t>
  </si>
  <si>
    <t>SMA-山东拓数传输采购项目</t>
  </si>
  <si>
    <t>BJ2025030982</t>
  </si>
  <si>
    <t>1Y01032503620R</t>
  </si>
  <si>
    <t>付款方式:现结 系统账期:0 激励90955.79 特殊商务报备 实际毛利1.57% 标准毛利6.0% 审批通过！</t>
  </si>
  <si>
    <t>2025-03-17 14:45:33</t>
  </si>
  <si>
    <t>现结吐4.5，有特殊商务报备</t>
  </si>
  <si>
    <t>826335</t>
  </si>
  <si>
    <t>驻马店火车站开闭所10kv综自通讯设备采购0313</t>
  </si>
  <si>
    <t>河南腾晟信息科技有限公司</t>
  </si>
  <si>
    <t>ZZ2025030025</t>
  </si>
  <si>
    <t>1Y01032503300V;1Y01032503310A;1Y01032503310J;1Y01032503300T;1Y01032503310N</t>
  </si>
  <si>
    <t>激励0  付款方式:银票 系统账期:51.8%0；48.2%60  实际毛利3.16% 标准毛利3.16% 审批通过！</t>
  </si>
  <si>
    <t>2025-03-17 10:42:46</t>
  </si>
  <si>
    <t>51.8%0；48.2%60</t>
  </si>
  <si>
    <t>826337</t>
  </si>
  <si>
    <t>广州供电局备用调度配套通信系统建设项目</t>
  </si>
  <si>
    <t>GZ2025030169</t>
  </si>
  <si>
    <t>1Y01022501660C</t>
  </si>
  <si>
    <t xml:space="preserve">系统账期:105 激励0 特殊商务报备 付款方式:期票  实际毛利4.5% 标准毛利4.5% </t>
  </si>
  <si>
    <t>2025-03-17 12:58:38</t>
  </si>
  <si>
    <t>广州悦学中标广州供电局2024至2026年第三批通信类设备框架（1200W），供应链：华为-神码-悦学-中软-广州局，此项目为多批次小金额陆续下单，每单金额一般不超过10W，不压库。
申请统一付款方式为：
卖方发货前，买方交付给卖方一张自买方收货之日起105天的支票用于支付合同货款（以款到卖方帐户为准），支票金额：￥/元。在买方向卖方支付合同约定支票前，卖方有权拒绝发货并不承担逾期交货的违约责任；同时买方保证在自买方收货之日起105日内该票据能够足额兑付。如未能兑付或未能足额兑付，买方应于应付款当日向卖方及时履行付款义务，同时，卖方有权按照本合同追究买方的违约责任。</t>
  </si>
  <si>
    <t>817578</t>
  </si>
  <si>
    <t>国家电投集团山东能源发展有限公司复星国际中心A1-2信息化机房及网络系统建设项目PRO20240512100079，</t>
  </si>
  <si>
    <t>山东远致电子科技有限公司</t>
  </si>
  <si>
    <t>JN2025010037</t>
  </si>
  <si>
    <t>1Y01012501310Y</t>
  </si>
  <si>
    <t>2025-01-07 11:33:59</t>
  </si>
  <si>
    <t>826341</t>
  </si>
  <si>
    <t>HJJGCDX防火墙设备采购</t>
  </si>
  <si>
    <t>XA2025030085</t>
  </si>
  <si>
    <t>1Y01022502320Y</t>
  </si>
  <si>
    <t>系统账期:7 激励0 付款方式:现结 实际毛利2.55% 标准毛利4.5% 审批通过！</t>
  </si>
  <si>
    <t>2025-03-17 14:21:56</t>
  </si>
  <si>
    <t>826342</t>
  </si>
  <si>
    <t>HJJGCDX某场地通信设备采购-交换机</t>
  </si>
  <si>
    <t>XA2025030074</t>
  </si>
  <si>
    <t>1Y01022503850D</t>
  </si>
  <si>
    <t>2025-03-17 14:19:52</t>
  </si>
  <si>
    <t>826343</t>
  </si>
  <si>
    <t>BHF场地信息化改造(LTE)</t>
  </si>
  <si>
    <t>XA2025030030</t>
  </si>
  <si>
    <t>1Y01052412220Z</t>
  </si>
  <si>
    <t>系统账期:7 激励0 付款方式:现结  实际毛利1.02% 标准毛利3.0% 审批通过！</t>
  </si>
  <si>
    <t>2025-03-17 10:52:19</t>
  </si>
  <si>
    <t>826347</t>
  </si>
  <si>
    <t>上海赛克实业有限公司5G专网项目2025年M1（3套-电池增补）</t>
  </si>
  <si>
    <t>SH2025030561</t>
  </si>
  <si>
    <t>1Y01022503800U</t>
  </si>
  <si>
    <t>系统账期:270 激励0 付款方式:期票 特殊商务报备 实际毛利4.44% 标准毛利3.0%</t>
  </si>
  <si>
    <t>2025-03-17 09:27:14</t>
  </si>
  <si>
    <t>项目回款周期大约未180天，二代高签1.5个点买三个月账期。</t>
  </si>
  <si>
    <t>826351</t>
  </si>
  <si>
    <t>中电科三十八所专项数据库项目-HCS License</t>
  </si>
  <si>
    <t>HF2025030019</t>
  </si>
  <si>
    <t>1Y01032502000Y;1Y019525020039</t>
  </si>
  <si>
    <t>系统账期:120 付款方式:期票 激励196349.7 特殊商务报备 实际毛利3.0% 标准毛利3.0% 审批通过！</t>
  </si>
  <si>
    <t>2025-03-18 11:24:33</t>
  </si>
  <si>
    <t>框架渠道，见附件。</t>
  </si>
  <si>
    <t>826353</t>
  </si>
  <si>
    <t>（第一批：非华为云）黄冈市公安局新一代公安网&amp;大数据安全体系项目</t>
  </si>
  <si>
    <t>WH2024060056</t>
  </si>
  <si>
    <t>1Y01022406030K</t>
  </si>
  <si>
    <t xml:space="preserve">付款方式:电汇 激励0 系统账期:60 实际毛利4.48% 标准毛利4.48% </t>
  </si>
  <si>
    <t>2025-03-17 09:29:53</t>
  </si>
  <si>
    <t>821428</t>
  </si>
  <si>
    <t>国家电投集团山东能源发展有限公司复星国际中心A1-2信息化机房及网络系统建设项目PRO20240512100079</t>
  </si>
  <si>
    <t>系统账期:0 激励0 付款方式:电汇 实际毛利4.68% 标准毛利4.68% 审批通过！</t>
  </si>
  <si>
    <t>2025-02-13 14:39:06</t>
  </si>
  <si>
    <t>826371</t>
  </si>
  <si>
    <t>上海科技大学硬X射线自由电子激光装置-4号井采集和控制网络设备</t>
  </si>
  <si>
    <t>上海山屹实业有限公司</t>
  </si>
  <si>
    <t>SH2025030686</t>
  </si>
  <si>
    <t>1Y01032503230Q</t>
  </si>
  <si>
    <t>付款方式:现结 系统账期:3 激励137453.86 特殊商务报备 实际毛利2.05% 标准毛利4.5%</t>
  </si>
  <si>
    <t>2025-03-17 14:07:13</t>
  </si>
  <si>
    <t>1、该项目渠道给现款，NA订单，产品线是数通，金额106万。渠道给现款，但需要现款吐2.5个点支持，请领导审批！</t>
  </si>
  <si>
    <t>1、付款方式:现结
2、审批人缺少平台经理</t>
  </si>
  <si>
    <t>826397</t>
  </si>
  <si>
    <t>茅箭区行政审批局政务网升级改造</t>
  </si>
  <si>
    <t>WH2025030042</t>
  </si>
  <si>
    <t>1Y01032503580E</t>
  </si>
  <si>
    <t>激励0  特殊商务报备 付款方式:现结 系统账期:0 实际毛利1.55% 标准毛利4.5%</t>
  </si>
  <si>
    <t>2025-03-17 14:38:51</t>
  </si>
  <si>
    <t>茅箭区行政审批局政务网升级改造PRO20250123100269，属于VNA客户。出货总额8.7万，项目已经中标。现渠道是湖北敏捷物联网络科技有限公司。申请吐3个点现结；</t>
  </si>
  <si>
    <t>1、付款方式:现结
2、缺少电子接受邮箱</t>
  </si>
  <si>
    <t>826399</t>
  </si>
  <si>
    <t>北方华锦精细化工项目DCS系统工业交换机新建第二批订货</t>
  </si>
  <si>
    <t>SY2025030135</t>
  </si>
  <si>
    <t>1Y01032503360E</t>
  </si>
  <si>
    <t>2025-03-17 12:54:44</t>
  </si>
  <si>
    <t>渠道自行垫资商业项目后续还有80万左右的合作，希望我司支持。</t>
  </si>
  <si>
    <t>826405</t>
  </si>
  <si>
    <t>国网辽宁电能发智算平台基础设施临时环境紧急建设项目增补</t>
  </si>
  <si>
    <t>易讯科技股份有限公司</t>
  </si>
  <si>
    <t>SY2025030134</t>
  </si>
  <si>
    <t>1Y01022503680S</t>
  </si>
  <si>
    <t>2025-03-17 12:59:05</t>
  </si>
  <si>
    <t>826408</t>
  </si>
  <si>
    <t>晋商银行24年xc建设项目-包3分布式存储——接入交换机</t>
  </si>
  <si>
    <t>BJ2025011566</t>
  </si>
  <si>
    <t>1Y01052412810A;1Y01052412700Z</t>
  </si>
  <si>
    <t>2025-03-17 13:57:02</t>
  </si>
  <si>
    <t>完整特殊商务报备截图</t>
  </si>
  <si>
    <t>826418</t>
  </si>
  <si>
    <t>2025年厦门电信政务云扩容1052挡板</t>
  </si>
  <si>
    <t>FZ2025030076</t>
  </si>
  <si>
    <t>1Y01032503780K</t>
  </si>
  <si>
    <r>
      <rPr>
        <sz val="10"/>
        <color theme="1"/>
        <rFont val="Arial"/>
        <charset val="134"/>
      </rPr>
      <t xml:space="preserve">	</t>
    </r>
    <r>
      <rPr>
        <sz val="10"/>
        <color theme="1"/>
        <rFont val="微软雅黑"/>
        <charset val="134"/>
      </rPr>
      <t>付款方式:现结 激励0 系统账期:0 实际毛利2.74% 标准毛利4.49%</t>
    </r>
  </si>
  <si>
    <t>2025-03-17 13:04:05</t>
  </si>
  <si>
    <t>826427</t>
  </si>
  <si>
    <t>松阳融媒体中心网管平台采购项目PRO20240516100401</t>
  </si>
  <si>
    <t>HZ2025030085</t>
  </si>
  <si>
    <t>1Y01032503120H</t>
  </si>
  <si>
    <t xml:space="preserve">激励0 系统账期:60 付款方式:期票 实际毛利4.0% 标准毛利4.0% </t>
  </si>
  <si>
    <t>2025-03-17 15:38:16</t>
  </si>
  <si>
    <t>826429</t>
  </si>
  <si>
    <t>神达能源集团数据中心项目</t>
  </si>
  <si>
    <t>BJ2025030542</t>
  </si>
  <si>
    <t>1Y01032412950B</t>
  </si>
  <si>
    <t>特殊商务报备 付款方式:期票 系统账期:120 实际毛利4.5% 标准毛利4.5% 审批通过！</t>
  </si>
  <si>
    <t>2025-03-17 13:16:16</t>
  </si>
  <si>
    <t>826434</t>
  </si>
  <si>
    <t>索腾1台CE5882+1台CE6881（含FHQ光模块）-0212</t>
  </si>
  <si>
    <t>BJ2025030879</t>
  </si>
  <si>
    <t>1Y01012502770T</t>
  </si>
  <si>
    <t>2025-03-17 14:06:16</t>
  </si>
  <si>
    <t>826436</t>
  </si>
  <si>
    <t>WJ第一JD总队（通信台站及机房改造项目）国产化信息改造（包2-RZT）PRO20221025000395</t>
  </si>
  <si>
    <t>BJ2025030426</t>
  </si>
  <si>
    <t>1Y01072405740C</t>
  </si>
  <si>
    <t>系统账期:30%0,70%75 付款方式:期票 特殊商务报备 实际毛利4.47% 标准毛利4.47% 审批通过！</t>
  </si>
  <si>
    <t>2025-03-17 13:18:44</t>
  </si>
  <si>
    <t>因项目周期长，申请30%预付，70%75天支票</t>
  </si>
  <si>
    <t>30%0,70%75</t>
  </si>
  <si>
    <t>826437</t>
  </si>
  <si>
    <t>索腾7台5735L24P-0214-SX</t>
  </si>
  <si>
    <t>BJ2025030881</t>
  </si>
  <si>
    <t>1Y01012502850P</t>
  </si>
  <si>
    <t>2025-03-17 14:10:07</t>
  </si>
  <si>
    <t>826440</t>
  </si>
  <si>
    <t>索腾5台5735L48P-0107-GS</t>
  </si>
  <si>
    <t>BJ2025030880</t>
  </si>
  <si>
    <t>1Y01022502130J</t>
  </si>
  <si>
    <t>2025-03-17 14:14:27</t>
  </si>
  <si>
    <t>826441</t>
  </si>
  <si>
    <t>核心系统升级硬件采购</t>
  </si>
  <si>
    <t>BJ2025030501</t>
  </si>
  <si>
    <t>1Y01022503370S</t>
  </si>
  <si>
    <t>2025-03-17 13:22:00</t>
  </si>
  <si>
    <t>826444</t>
  </si>
  <si>
    <t>合肥教产教融合平台二包PRO20241125100364（非云）</t>
  </si>
  <si>
    <t>安徽中谷教育科技有限公司</t>
  </si>
  <si>
    <t>HF2025030014</t>
  </si>
  <si>
    <t>1Y01012503800S</t>
  </si>
  <si>
    <t>激励0 系统账期:90 付款方式:期票 特殊商务报备 实际毛利4.23% 标准毛利4.23% 审批通过！</t>
  </si>
  <si>
    <t>2025-03-17 16:34:28</t>
  </si>
  <si>
    <t>项目已中标，客户要求3月下旬陆续供货到现场，不压库，项目由渠道参与参数引导，渠道主要做教育项目，客户关系强硬，有较强把控项目节奏的能力，客户侧有回款保障，现因整体验收流程，施工时间较长，且需验收后收到发票客户排款，经沟通，现申请90天账期，确保在账期内收回款。</t>
  </si>
  <si>
    <t>826449</t>
  </si>
  <si>
    <t>西安地铁城轨云建设项目_城轨云_HCS</t>
  </si>
  <si>
    <t>XA2025030070</t>
  </si>
  <si>
    <t>1Y01022503800G</t>
  </si>
  <si>
    <t>付款方式:电汇 系统账期:5%0，95%60 激励37892.0 实际毛利4.5% 标准毛利4.5% 审批通过！</t>
  </si>
  <si>
    <t>2025-03-17 14:29:36</t>
  </si>
  <si>
    <t>826472</t>
  </si>
  <si>
    <t>盛合晶微J2A&amp;J2B存储扩容</t>
  </si>
  <si>
    <t>无锡特优讯信息科技有限公司</t>
  </si>
  <si>
    <t>NJ2025030159</t>
  </si>
  <si>
    <t>1Y01032503240E</t>
  </si>
  <si>
    <t>系统账期:3  激励0 特殊商务报备 付款方式:现结  实际毛利0.52% 标准毛利4.5% 审批通过！</t>
  </si>
  <si>
    <t>2025-03-17 15:16:30</t>
  </si>
  <si>
    <t>826483</t>
  </si>
  <si>
    <t>纳爱斯新大楼网络改造</t>
  </si>
  <si>
    <t>HZ2025030084</t>
  </si>
  <si>
    <t>1Y01022503500Q</t>
  </si>
  <si>
    <t>付款方式:期票 系统账期:90 激励150000.94 特殊商务报备 实际毛利4.57% 标准毛利4.57%</t>
  </si>
  <si>
    <t>2025-03-17 17:14:43</t>
  </si>
  <si>
    <t>项目已中标，丽水地市项目，不是我司落地区域，通过内部其他品牌部门同事配合运作，拿下项目下单权，二级渠道浙江天健过单，申请90天帐期，请领导审批，感谢！</t>
  </si>
  <si>
    <t>826488</t>
  </si>
  <si>
    <t>中船备件项目</t>
  </si>
  <si>
    <t>BJ2025031031</t>
  </si>
  <si>
    <t>1Y01032503650G</t>
  </si>
  <si>
    <t>2025-03-17 18:12:26</t>
  </si>
  <si>
    <t>826510</t>
  </si>
  <si>
    <t>渭南大数据中心项目-华山云-电力模块</t>
  </si>
  <si>
    <t>西安宇汐恒迈电子科技有限公司</t>
  </si>
  <si>
    <t>XA2024120178</t>
  </si>
  <si>
    <t>1Y01042411000P；1Y01042411000Q；1Y01042411000R</t>
  </si>
  <si>
    <t>系统账期:5%0，95%180 激励0 特殊商务报备 付款方式:期票 实际毛利3.0% 标准毛利3.0% 审批通过！</t>
  </si>
  <si>
    <t>2025-03-17 17:29:19</t>
  </si>
  <si>
    <t>渭南大数据中心项目-华山云-电力模块 180天特殊商务申请</t>
  </si>
  <si>
    <t>变更协议中缺少物料</t>
  </si>
  <si>
    <t>826512</t>
  </si>
  <si>
    <t>小K精品酒店网络改造PRO20240614100255</t>
  </si>
  <si>
    <t>温州市才华智能网络有限公司</t>
  </si>
  <si>
    <t>HZ2025030086</t>
  </si>
  <si>
    <t>1Y01022503710F</t>
  </si>
  <si>
    <t>激励0 系统账期:60 付款方式:期票 实际毛利1.0% 标准毛利1.0%</t>
  </si>
  <si>
    <t>2025-03-17 15:08:54</t>
  </si>
  <si>
    <t>826516</t>
  </si>
  <si>
    <t>中信泰富特钢天津钢管制造有限公司数据中心机房建设项目</t>
  </si>
  <si>
    <t>BJ2025031059</t>
  </si>
  <si>
    <t>1Y01022503990H</t>
  </si>
  <si>
    <t>2025-03-17 16:29:38</t>
  </si>
  <si>
    <t>826521</t>
  </si>
  <si>
    <t>津汕黄骅管理处全光网</t>
  </si>
  <si>
    <t>河北荣美通讯技术有限公司</t>
  </si>
  <si>
    <t>BJ2025031058</t>
  </si>
  <si>
    <t>1Y01022502300X</t>
  </si>
  <si>
    <t>付款方式:现结 系统账期:0 实际毛利3.93% 标准毛利5.85% 审批通过！</t>
  </si>
  <si>
    <t>2025-03-17 16:35:11</t>
  </si>
  <si>
    <t>826525</t>
  </si>
  <si>
    <t>中国大熊猫保护研究中心绵阳基地一期项目</t>
  </si>
  <si>
    <t>武汉聚雅科技有限公司</t>
  </si>
  <si>
    <t>WH2025030047</t>
  </si>
  <si>
    <t>1Y01032503730T</t>
  </si>
  <si>
    <t>2025-03-17 17:26:56</t>
  </si>
  <si>
    <t>本项目已中标，项目货到安装验收完成后，客户陆续对总集付款，因本项目整体总集分批要货建设，交付验收周期长，总集向聚雅的付款时间长，渠道垫资压力大，需申请115天账期支持。</t>
  </si>
  <si>
    <t>826537</t>
  </si>
  <si>
    <t>芜湖江北湾谷科技园智慧园区项目PRO20210426000152</t>
  </si>
  <si>
    <t>HF2025030022</t>
  </si>
  <si>
    <t>1Y01012502620X</t>
  </si>
  <si>
    <t>激励0 系统账期:90 付款方式:期票 特殊商务报备 实际毛利1.55% 标准毛利4.5% 审批通过！</t>
  </si>
  <si>
    <t>2025-03-17 17:32:29</t>
  </si>
  <si>
    <t>项目因为是EPC分包项目，总包对整体把控力度较强，项目利润空间压缩，同时二代作为芜湖区域重点培养的商业市场渠道，Q2还有一个400万的商业全光项目落地，因我部没有光产品线售前落地，两个订单同步商谈，光项目预计5月份下单要货，两单同时与厂商和渠道达成一致，针对目前该湾谷产业园项目给予厂商发货之日起3个月账期（整单支票）前返3%，锁定后续全光400万（接入）项目。此单涉及到中建强竞争，需要按照3个月签署合同后续做变更协议前返，上下游合同签署中，发货前可提供上下游合同。</t>
  </si>
  <si>
    <t>请上传原双章合同</t>
  </si>
  <si>
    <t>826540</t>
  </si>
  <si>
    <t>2024年奇瑞汽车股份集团私有云买断模式框架项目-超二厂扩容云stack（云软件）</t>
  </si>
  <si>
    <t>HF2025030024</t>
  </si>
  <si>
    <t>1Y01032503440E;1Y01032503940Z;1Y017125030029</t>
  </si>
  <si>
    <t>激励0  特殊商务报备 付款方式:期票 系统账期:120 实际毛利3.04% 标准毛利3.04% 审批通过！</t>
  </si>
  <si>
    <t>2025-03-17 16:13:58</t>
  </si>
  <si>
    <t>826554</t>
  </si>
  <si>
    <t>陕西延长中煤榆林能源化工股份有限公司IPv6扩容报价单202503030002PRO20250310100351</t>
  </si>
  <si>
    <t>XA2025030075</t>
  </si>
  <si>
    <t>1Y01022503850E</t>
  </si>
  <si>
    <t>2025-03-17 16:55:21</t>
  </si>
  <si>
    <t>826563</t>
  </si>
  <si>
    <t>武当山机场集团运控大楼项目PRO20230419000406</t>
  </si>
  <si>
    <t>WH2025030054</t>
  </si>
  <si>
    <t>1Y01032503930Z</t>
  </si>
  <si>
    <t xml:space="preserve">付款方式:电汇 激励0 系统账期:60 实际毛利3.0% 标准毛利3.0% </t>
  </si>
  <si>
    <t>2025-03-17 16:03:28</t>
  </si>
  <si>
    <t>826565</t>
  </si>
  <si>
    <t>内江消防训练基地新建机房PRO20230403000076</t>
  </si>
  <si>
    <t>成都四方创新科技有限公司</t>
  </si>
  <si>
    <t>CD2024120331</t>
  </si>
  <si>
    <t>1Y01032412740R</t>
  </si>
  <si>
    <r>
      <rPr>
        <sz val="10"/>
        <color theme="1"/>
        <rFont val="Arial"/>
        <charset val="134"/>
      </rPr>
      <t xml:space="preserve">	</t>
    </r>
    <r>
      <rPr>
        <sz val="10"/>
        <color theme="1"/>
        <rFont val="微软雅黑"/>
        <charset val="134"/>
      </rPr>
      <t>激励149747.0 系统账期:0 付款方式:现结 实际毛利2.51% 标准毛利3.0%</t>
    </r>
  </si>
  <si>
    <t>2025-03-18 13:47:09</t>
  </si>
  <si>
    <t>826570</t>
  </si>
  <si>
    <t>深圳供电局配网智能云节点建设--80套</t>
  </si>
  <si>
    <t>深圳市帮联科技有限公司</t>
  </si>
  <si>
    <t>SZ2025030804</t>
  </si>
  <si>
    <t>1Y01032503190X</t>
  </si>
  <si>
    <r>
      <rPr>
        <sz val="10"/>
        <color theme="1"/>
        <rFont val="Arial"/>
        <charset val="134"/>
      </rPr>
      <t xml:space="preserve">	</t>
    </r>
    <r>
      <rPr>
        <sz val="10"/>
        <color theme="1"/>
        <rFont val="微软雅黑"/>
        <charset val="134"/>
      </rPr>
      <t xml:space="preserve">激励0 付款方式:期票 系统账期:180 特殊商务报备 实际毛利5.0% 标准毛利5.0% </t>
    </r>
  </si>
  <si>
    <t>2025-03-17 17:05:11</t>
  </si>
  <si>
    <t>深圳供电局配网智能云节点建设刚项目分为多批次下单，前期深圳供电局配网智能云节点建设--1000套、160套合计下单600多万，账期180天，本次深圳供电局配网智能云节点建设--80套项目为项目第三批，同一个项目代理商向我司申请一样的商务条件，180天账期，开支票，华为发货给我司日期起算账期，烦请各位领导帮忙审批，谢谢！</t>
  </si>
  <si>
    <t>826574</t>
  </si>
  <si>
    <t>苍南污水厂网络建设项目</t>
  </si>
  <si>
    <t>帝杰曼科技股份有限公司</t>
  </si>
  <si>
    <t>HZ2025030087</t>
  </si>
  <si>
    <t>1Y01032503650V</t>
  </si>
  <si>
    <t>2025-03-17 17:19:42</t>
  </si>
  <si>
    <t>826576</t>
  </si>
  <si>
    <t>交通集团项目IT部分</t>
  </si>
  <si>
    <t>GZ2024120966</t>
  </si>
  <si>
    <t>1Y01022412050L</t>
  </si>
  <si>
    <r>
      <rPr>
        <sz val="10"/>
        <color theme="1"/>
        <rFont val="Arial"/>
        <charset val="134"/>
      </rPr>
      <t xml:space="preserve">	</t>
    </r>
    <r>
      <rPr>
        <sz val="10"/>
        <color theme="1"/>
        <rFont val="微软雅黑"/>
        <charset val="134"/>
      </rPr>
      <t>付款方式:现结 系统账期:3 激励0 实际毛利2.55% 标准毛利4.5%</t>
    </r>
  </si>
  <si>
    <t>2025-03-19 11:33:45</t>
  </si>
  <si>
    <t>账期：现结不是特殊商务</t>
  </si>
  <si>
    <t>826583</t>
  </si>
  <si>
    <t>SMA-油矿-石化招标公司网络改造数据中心数通 存储改造PRO20250219100175</t>
  </si>
  <si>
    <t>BJ2025030454</t>
  </si>
  <si>
    <t>1Y01022502520D</t>
  </si>
  <si>
    <t>付款方式:期票 激励52085.0 系统账期:180 特殊商务报备 实际毛利4.5% 标准毛利4.5% 审批通过！</t>
  </si>
  <si>
    <t>2025-03-17 16:43:51</t>
  </si>
  <si>
    <t>支票180天账期，有特殊商务报备。</t>
  </si>
  <si>
    <t>826586</t>
  </si>
  <si>
    <t>宁夏能化公司宋新庄和银星二号煤矿矿井及选煤厂智能化建设项目-非框采部分</t>
  </si>
  <si>
    <t>宁夏宏正合科技有限公司</t>
  </si>
  <si>
    <t>XA2024120101</t>
  </si>
  <si>
    <t>1Y01012412330B</t>
  </si>
  <si>
    <t>系统账期:5%0，95%180 付款方式:电汇 特殊商务报备 实际毛利6.37% 标准毛利4.5% 审批通过！</t>
  </si>
  <si>
    <t>2025-03-18 09:30:19</t>
  </si>
  <si>
    <t>180天账期，其中60天是预收罚息，如二代在120天内回款，则返还其2个点高签费用，120天-180天回款，按照每月1个点扣除资金费用，剩余部分返还二代</t>
  </si>
  <si>
    <t>826587</t>
  </si>
  <si>
    <t>2025广西国家管网SDH采购</t>
  </si>
  <si>
    <t>河北华恒信通信技术有限公司</t>
  </si>
  <si>
    <t>GZ2025030194</t>
  </si>
  <si>
    <t>1Y01022503460S</t>
  </si>
  <si>
    <t>付款方式:现结 系统账期:0 激励0 特殊商务报备 实际毛利0.0% 标准毛利3.0% 审批通过！</t>
  </si>
  <si>
    <t>2025-03-17 16:40:11</t>
  </si>
  <si>
    <t>订单：1Y01022503480E，总包已经中标，渠道作为管网行业的头部玩家商务要求很高，申请现款吐3个点，基于项目真实系无回款风险，款到发货，申请该项目现款下3个点合作。</t>
  </si>
  <si>
    <t>826588</t>
  </si>
  <si>
    <t>电抗LV传输站点新建-增补</t>
  </si>
  <si>
    <t>CD2025030158</t>
  </si>
  <si>
    <t>1Y01032503680K</t>
  </si>
  <si>
    <t xml:space="preserve">付款方式:电汇 系统账期:60已上账 激励19306.0 实际毛利3.0% 标准毛利3.0% </t>
  </si>
  <si>
    <t>2025-03-17 17:25:51</t>
  </si>
  <si>
    <t>819803</t>
  </si>
  <si>
    <t>江苏银行高性能存储采购项目-包1</t>
  </si>
  <si>
    <t>江苏开博科技有限公司</t>
  </si>
  <si>
    <t>NJ2025010121</t>
  </si>
  <si>
    <t>1Y01012501970P</t>
  </si>
  <si>
    <t>2025-01-21 11:20:46</t>
  </si>
  <si>
    <t>江苏开博主要产单客户江苏银行，回款周期普遍在6-9个月，账期诉求确有需求依据，其自身具备极强的垫资能力，长期以来与我司合作良好，回款顺畅，无超期欠款。</t>
  </si>
  <si>
    <t>826595</t>
  </si>
  <si>
    <t>WSS-DZZ-某单位网络改造</t>
  </si>
  <si>
    <t>石家庄璇玑电子科技有限公司</t>
  </si>
  <si>
    <t>BJ2025030341</t>
  </si>
  <si>
    <t>1Y01012503690S</t>
  </si>
  <si>
    <t>2025-03-17 17:00:40</t>
  </si>
  <si>
    <t>826601</t>
  </si>
  <si>
    <t>智慧小区项目</t>
  </si>
  <si>
    <t>BJ2025030962</t>
  </si>
  <si>
    <t>1Y01122412800S</t>
  </si>
  <si>
    <t>特殊商务报备 系统账期:160 付款方式:期票 实际毛利4.65% 标准毛利4.65% 审批通过！</t>
  </si>
  <si>
    <t>2025-03-17 17:05:52</t>
  </si>
  <si>
    <t>此单下游合同预计4月份完成签订，总集是电信下游合同签订周期比较长，客户预计3月底要货，项目不压库，因为项目周期比较长，了解预计8-9月份才能完成交付验收，前期方案也主要是代理商云智配合客户，特申请以160天账期的商务形式和我司合作，后续代理商预计还会有1000W左右商业订单，维护好渠道关系，保证后续落单给我司。</t>
  </si>
  <si>
    <t>826605</t>
  </si>
  <si>
    <t>山西邮政省中心综合网下联防火墙特征库授权采购</t>
  </si>
  <si>
    <t>山西并州网络科技有限公司</t>
  </si>
  <si>
    <t>BJ2025031106</t>
  </si>
  <si>
    <t>1Y01032503670B</t>
  </si>
  <si>
    <t>2025-03-17 17:08:58</t>
  </si>
  <si>
    <t>826629</t>
  </si>
  <si>
    <t>上海安般科技办公项目</t>
  </si>
  <si>
    <t>SH2025030804</t>
  </si>
  <si>
    <t>1Y01032503600D</t>
  </si>
  <si>
    <t>系统账期:60 激励0 付款方式:期票 实际毛利4.5% 标准毛利4.5%</t>
  </si>
  <si>
    <t>2025-03-17 18:03:08</t>
  </si>
  <si>
    <t>826631</t>
  </si>
  <si>
    <t>华为终端零售门店旧改及新增机器视觉项目2025第1单</t>
  </si>
  <si>
    <t>BJ2025031091</t>
  </si>
  <si>
    <t>1Y01022501280N</t>
  </si>
  <si>
    <t>系统账期:180 特殊商务报备 激励380000.0 付款方式:期票 实际毛利4.99% 标准毛利5.0% 审批通过！</t>
  </si>
  <si>
    <t>2025-03-18 11:00:58</t>
  </si>
  <si>
    <t>826635</t>
  </si>
  <si>
    <t>国新健康会议室及办公网新建2024PRO20240627100181</t>
  </si>
  <si>
    <t>深圳华兆科技有限公司</t>
  </si>
  <si>
    <t>BJ2025030606</t>
  </si>
  <si>
    <t>1Y01022503350P</t>
  </si>
  <si>
    <t>系统账期:90 特殊商务报备 激励0 付款方式:期票 实际毛利3.63% 标准毛利3.63% 审批通过！</t>
  </si>
  <si>
    <t>2025-03-17 18:15:07</t>
  </si>
  <si>
    <t>1.此单为首次合作2.客户回款周期较长，实施周期较长</t>
  </si>
  <si>
    <t>826639</t>
  </si>
  <si>
    <t>河南省人民医院全闪存储授权扩容项目PRO20250312100646</t>
  </si>
  <si>
    <t>河南合众信泰科技有限公司</t>
  </si>
  <si>
    <t>ZZ2025030037</t>
  </si>
  <si>
    <t>1Y01032503770T</t>
  </si>
  <si>
    <t>付款方式:商票 系统账期:60 激励0 实际毛利4.5% 标准毛利4.5% 审批通过！</t>
  </si>
  <si>
    <t>2025-03-18 14:38:08</t>
  </si>
  <si>
    <t>826640</t>
  </si>
  <si>
    <t>福建医科大学附属第一医院PACS存储替换PRO20231218000402</t>
  </si>
  <si>
    <t>FZ2024120083</t>
  </si>
  <si>
    <t>1Y01042412350Q</t>
  </si>
  <si>
    <r>
      <rPr>
        <sz val="10"/>
        <color theme="1"/>
        <rFont val="Arial"/>
        <charset val="134"/>
      </rPr>
      <t xml:space="preserve">	</t>
    </r>
    <r>
      <rPr>
        <sz val="10"/>
        <color theme="1"/>
        <rFont val="微软雅黑"/>
        <charset val="134"/>
      </rPr>
      <t>特殊商务报备 激励0 系统账期:120 付款方式:期票 实际毛利4.5% 标准毛利4.5%</t>
    </r>
  </si>
  <si>
    <t>2025-03-17 18:08:12</t>
  </si>
  <si>
    <t>不压库，项目已中标，二代与三代合同同步签订中，此单回款周期较长，二代请求特殊支持120天账期，给支票</t>
  </si>
  <si>
    <t>826646</t>
  </si>
  <si>
    <t>瑞浦兰钧能源三期智能化项目-增补PRO20250102100537</t>
  </si>
  <si>
    <t>浙江艾威科技有限公司</t>
  </si>
  <si>
    <t>HZ2025030027</t>
  </si>
  <si>
    <t>1Y01032502200R</t>
  </si>
  <si>
    <t xml:space="preserve">系统账期:60 激励0 付款方式:期票 实际毛利5.31% 标准毛利5.31% </t>
  </si>
  <si>
    <t>2025-03-18 09:31:51</t>
  </si>
  <si>
    <t>826648</t>
  </si>
  <si>
    <t>玉溪市大化产业园区铁路专用线工程</t>
  </si>
  <si>
    <t>北京网讯启点科技有限公司</t>
  </si>
  <si>
    <t>CD2025030082</t>
  </si>
  <si>
    <t>1Y01012503970Z</t>
  </si>
  <si>
    <t>系统账期:90  付款方式:电汇 特殊商务报备 实际毛利4.5% 标准毛利4.5%</t>
  </si>
  <si>
    <t>2025-03-18 14:57:52</t>
  </si>
  <si>
    <t>826651</t>
  </si>
  <si>
    <t>龙南教育城域网维保及扩容项目</t>
  </si>
  <si>
    <t>WH2025030055</t>
  </si>
  <si>
    <t>1Y01032503840E</t>
  </si>
  <si>
    <t>系统账期:90 激励0  付款方式:电汇 特殊商务报备 实际毛利4.5% 标准毛利4.5%</t>
  </si>
  <si>
    <t>2025-03-18 09:35:47</t>
  </si>
  <si>
    <t>客户着急要货，不压库。</t>
  </si>
  <si>
    <t>826668</t>
  </si>
  <si>
    <t>牡丹江数字政府一平面建设-联通</t>
  </si>
  <si>
    <t>哈尔滨红锦伟业科技开发有限公司</t>
  </si>
  <si>
    <t>HB2025030021</t>
  </si>
  <si>
    <t>1Y01032502000H</t>
  </si>
  <si>
    <t>2025-03-18 14:14:05</t>
  </si>
  <si>
    <t xml:space="preserve">总级为联通现已中标，联通现未进行二次竞标，招标时间长。且联通作为总级付款时间较长，渠道资金压力大，需到货付款：货物全部到货并验收合格后，联通向渠道支付总价格的70%作为到货验收付款。项目终验验收合格后联通向渠道支付总价剩余30%作为终验付款，总计时间6个月左右。
</t>
  </si>
  <si>
    <t>826671</t>
  </si>
  <si>
    <t>鸡西政务外网一平面增补项目</t>
  </si>
  <si>
    <t>HB2025030019</t>
  </si>
  <si>
    <t>1Y01022502090Q</t>
  </si>
  <si>
    <t>2025-03-18 14:12:09</t>
  </si>
  <si>
    <t>总级为联通现已中标，联通现未进行二次竞标，招标时间长。且联通作为总级付款时间较长，渠道资金压力大，需到货付款：货物全部到货并验收合格后，联通向渠道支付总价格的70%作为到货验收付款。项目终验验收合格后联通向渠道支付总价剩余30%作为终验付款，总计时间6个月左右。</t>
  </si>
  <si>
    <t>826676</t>
  </si>
  <si>
    <t>牡丹江市数字政府二平面建设-移动</t>
  </si>
  <si>
    <t>HB2025030020</t>
  </si>
  <si>
    <t>1Y01012503440G</t>
  </si>
  <si>
    <t>2025-03-18 14:15:21</t>
  </si>
  <si>
    <t>826684</t>
  </si>
  <si>
    <t>江苏中烟信创云（硬件部分）</t>
  </si>
  <si>
    <t>南京大牛信息科技有限公司</t>
  </si>
  <si>
    <t>NJ2025030079</t>
  </si>
  <si>
    <t>1Y01012503050U</t>
  </si>
  <si>
    <t>激励0 系统账期:120 付款方式:期票 特殊商务报备  实际毛利3.66% 标准毛利3.66% 审批通过！</t>
  </si>
  <si>
    <t>2025-03-18 10:55:34</t>
  </si>
  <si>
    <t>烟草行业为江苏华为基础薄弱行业，过往数年均产出有限，此次借助中烟搭建全新信创云平台契机，由南京大牛主导，牵引华为入局配合，最终借壳中电鸿信中标，目前已启动供货流程，为华为江苏办智能制造行业年度重点标杆项目，Q1计划将硬件设备完成供货并部署到位，Q2陆续进行云软件的现场实施工作。</t>
  </si>
  <si>
    <t>826685</t>
  </si>
  <si>
    <t>国能定州电厂机房项目PRO20240716105115798</t>
  </si>
  <si>
    <t>BJ2025030927</t>
  </si>
  <si>
    <t>1Y01012503390L</t>
  </si>
  <si>
    <t>系统账期:15%0,85%120 付款方式:电汇 激励148751.45 实际毛利3.0% 标准毛利3.0% 审批通过！</t>
  </si>
  <si>
    <t>2025-03-18 10:50:36</t>
  </si>
  <si>
    <t>15%0,85%120</t>
  </si>
  <si>
    <t>826688</t>
  </si>
  <si>
    <t>鸠江区江北综合医院建设EPC项目PRO20220727000081</t>
  </si>
  <si>
    <t>HF2025030017</t>
  </si>
  <si>
    <t>1Y01012503440V</t>
  </si>
  <si>
    <t>系统账期:90 特殊商务报备 激励0 付款方式:期票 实际毛利4.5% 标准毛利4.5% 审批通过！</t>
  </si>
  <si>
    <t>2025-03-18 11:02:22</t>
  </si>
  <si>
    <t>项目已中标，下游合同签署是4月10日前到货，现场要求越快越好，因项目整体付款流程较长，同时徽通作为安徽区域白名单，特此申请90天账期，收取支票，确保在账期内回清款项</t>
  </si>
  <si>
    <t>826701</t>
  </si>
  <si>
    <t>思锐智能-半导体先进装备研发制造中心项目（一期） 信息化弱电工程PRO20250121090430139</t>
  </si>
  <si>
    <t>山东科普电源系统有限公司</t>
  </si>
  <si>
    <t>JN2025030062</t>
  </si>
  <si>
    <t>1Y01022502770F</t>
  </si>
  <si>
    <t>激励93700.0 系统账期:150 特殊商务报备 付款方式:期票 实际毛利3.0% 标准毛利3.0% 审批通过！</t>
  </si>
  <si>
    <t>2025-03-18 10:59:13</t>
  </si>
  <si>
    <t>826702</t>
  </si>
  <si>
    <t>辽宁大唐国际新能源有限公司宋家街等四个项目集控中心接入工程PRO20250313100210</t>
  </si>
  <si>
    <t>北京岳能科技股份有限公司</t>
  </si>
  <si>
    <t>SY2025030142</t>
  </si>
  <si>
    <t>1Y01042503000C</t>
  </si>
  <si>
    <t>系统账期:90 特殊商务报备 付款方式:期票 实际毛利3.0% 标准毛利3.0% 审批通过！</t>
  </si>
  <si>
    <t>2025-03-18 10:35:14</t>
  </si>
  <si>
    <t>安装调试完毕100%预计5月份能安装调试完毕，6月份客户回款。此项目是代理商要求与我司合作，申请90天账期，在22年与我司合作金额预计200w。商业市场项目。后续还有预计50w。不压库</t>
  </si>
  <si>
    <t>826709</t>
  </si>
  <si>
    <t>温州市职业中等专业学校迁建工程（一期）--数通PRO20230413000088</t>
  </si>
  <si>
    <t>HZ2025030074</t>
  </si>
  <si>
    <t>1Y01032412910C</t>
  </si>
  <si>
    <t>激励80914.56 系统账期:180 特殊商务报备 付款方式:期票 实际毛利4.5% 标准毛利4.5%</t>
  </si>
  <si>
    <t>2025-03-18 11:30:53</t>
  </si>
  <si>
    <t>项目总集已中标，经过代表处以及核心渠道的运作项目定华为品牌，但是总集要求的商务较差，利润点比较低，故厂商已经上会通过180天帐期SDT，请领导审批，感谢</t>
  </si>
  <si>
    <t>826721</t>
  </si>
  <si>
    <t>中原工ds建设PRO20250220100670</t>
  </si>
  <si>
    <t>ZZ2025030039</t>
  </si>
  <si>
    <t>1Y01022503960B</t>
  </si>
  <si>
    <t>付款方式:期票 系统账期:30%0，70%90 激励334837.0 特殊商务报备 实际毛利3.35% 标准毛利3.35% 审批通过！</t>
  </si>
  <si>
    <t>2025-03-20 11:23:01</t>
  </si>
  <si>
    <t>该设备是用户现场deepseek部署。讯方侧和用户沟通，打算投资这个项目作为占位，为后续另一个大颗粒度项目做铺垫。渠道讯方经内部评判，该项目已经内部立项审批通过（至总裁审批）。可走内部付款流程。
经我司和讯方沟通，30%预付款以及3个月商票。该渠道注重票据信誉问题，以及渠道资金状况优良。基于此，请领导审批，谢谢。</t>
  </si>
  <si>
    <t>826723</t>
  </si>
  <si>
    <t>郑州市中医院医联体项目PRO20210413000059</t>
  </si>
  <si>
    <t>河南大云计算机科技有限公司</t>
  </si>
  <si>
    <t>ZZ2025030001</t>
  </si>
  <si>
    <t>1Y01032502310T</t>
  </si>
  <si>
    <t>系统账期:90 特殊商务报备 激励0 付款方式:期票 实际毛利4.12% 标准毛利4.12% 审批通过！</t>
  </si>
  <si>
    <t>数通及网络安全,智能协作平板教育平板</t>
  </si>
  <si>
    <t>2025-03-18 15:38:59</t>
  </si>
  <si>
    <t>项目已中标，用户合同已签，二代和下游合同已签。现场现满足货物进场条件，客户催货期。原计划渠道打算现结吐点3.但因渠道融资正在流程中，现给出2个方案。 1、合同付款方式 按照账期90天。 2、若渠道资金回笼良好，会提前回款，按照一个月一个点返点。请领导审批，谢谢。</t>
  </si>
  <si>
    <t>合同与合同清单不一致</t>
  </si>
  <si>
    <t>826724</t>
  </si>
  <si>
    <t>温州市职业中等专业学校迁建工程（一期）</t>
  </si>
  <si>
    <t>HZ2025030017</t>
  </si>
  <si>
    <t>1Y01032412900S</t>
  </si>
  <si>
    <t xml:space="preserve">系统账期:180 特殊商务报备 激励0 付款方式:期票 实际毛利6.0% 标准毛利6.0% </t>
  </si>
  <si>
    <t>2025-03-18 14:04:30</t>
  </si>
  <si>
    <t>项目总集已中标，经过代表处以及核心渠道的运作项目定华为品牌，但是总集要求的商务较差，利润点比较低，故厂商已经上会通过180天帐期SDT，请领导审批，感谢！</t>
  </si>
  <si>
    <t>826727</t>
  </si>
  <si>
    <t>广州白云国际机场三期扩建工程-航站楼弱电</t>
  </si>
  <si>
    <t>GZ2025030383</t>
  </si>
  <si>
    <t>1Y01032503680E</t>
  </si>
  <si>
    <t xml:space="preserve"> 付款方式:电汇 系统账期:60 激励0 实际毛利4.5% 标准毛利4.5% </t>
  </si>
  <si>
    <t>2025-03-18 14:09:46</t>
  </si>
  <si>
    <t>826729</t>
  </si>
  <si>
    <t>LB视频会议续保-25-3</t>
  </si>
  <si>
    <t>北京千禧维讯科技有限公司</t>
  </si>
  <si>
    <t>XA2025030094</t>
  </si>
  <si>
    <t>1Y015025030027</t>
  </si>
  <si>
    <t>系统账期:90 激励368761.0 付款方式:期票 特殊商务报备 实际毛利34.74% 标准毛利3.27% 审批通过！</t>
  </si>
  <si>
    <t>2025-03-18 16:10:52</t>
  </si>
  <si>
    <t>二代名称：北京千禧维讯科技有限公司
草案金额：82.9203万
合同金额：123万，高签40万
高签预提：高签40万，预留6个点即2.4万作为神码利润，剩余37.6万待二代回款后预提上账给甘肃华创通信技术有限公司</t>
  </si>
  <si>
    <t>826731</t>
  </si>
  <si>
    <t>深圳机场交换机备件采购项目2025——数通部分</t>
  </si>
  <si>
    <t>深圳星网信通科技股份有限公司</t>
  </si>
  <si>
    <t>SZ2025030818</t>
  </si>
  <si>
    <t>1Y01022503520T</t>
  </si>
  <si>
    <r>
      <rPr>
        <sz val="10"/>
        <color theme="1"/>
        <rFont val="Arial"/>
        <charset val="134"/>
      </rPr>
      <t xml:space="preserve">	</t>
    </r>
    <r>
      <rPr>
        <sz val="10"/>
        <color theme="1"/>
        <rFont val="微软雅黑"/>
        <charset val="134"/>
      </rPr>
      <t xml:space="preserve">系统账期:180 付款方式:银票 特殊商务报备 激励0 实际毛利2.55% 标准毛利4.5% </t>
    </r>
  </si>
  <si>
    <t>2025-03-18 14:08:18</t>
  </si>
  <si>
    <t>以往机场和星网框架约定了180天银承吐2%，星网希望继续沿用该商务条件：星网收到我司发票后，渠道按照华为发货给我司日期起算的180天银行承兑汇票给我司</t>
  </si>
  <si>
    <t>供应链一级有误 特殊商务报备框架已失效请重新报备</t>
  </si>
  <si>
    <t>826748</t>
  </si>
  <si>
    <t>2024年广西梧州市信息中心电子政务外网扩容建设项目</t>
  </si>
  <si>
    <t>南宁市靖语雅电子科技有限公司</t>
  </si>
  <si>
    <t>GZ2025030395</t>
  </si>
  <si>
    <t>1Y01032409270B</t>
  </si>
  <si>
    <t>系统账期:0 付款方式:现结 激励0 实际毛利2.55% 标准毛利4.5% 审批通过！</t>
  </si>
  <si>
    <t>2025-03-18 14:30:59</t>
  </si>
  <si>
    <t>826750</t>
  </si>
  <si>
    <t>【商业】瀚银防火墙lic</t>
  </si>
  <si>
    <t>上海今日在线科技发展有限公司</t>
  </si>
  <si>
    <t>SH2025030720</t>
  </si>
  <si>
    <t>1Y01032503350H</t>
  </si>
  <si>
    <t xml:space="preserve">付款方式:电汇 激励0 系统账期:30 实际毛利4.5% 标准毛利4.5% </t>
  </si>
  <si>
    <t>2025-03-18 14:08:53</t>
  </si>
  <si>
    <t>826751</t>
  </si>
  <si>
    <t>海油发展-信息技术品类部-光传输设备等采购</t>
  </si>
  <si>
    <t>GZ2025030047</t>
  </si>
  <si>
    <t>1Y01012502960K</t>
  </si>
  <si>
    <r>
      <rPr>
        <sz val="10"/>
        <color theme="1"/>
        <rFont val="Arial"/>
        <charset val="134"/>
      </rPr>
      <t xml:space="preserve">	</t>
    </r>
    <r>
      <rPr>
        <sz val="10"/>
        <color theme="1"/>
        <rFont val="微软雅黑"/>
        <charset val="134"/>
      </rPr>
      <t>激励0 系统账期:180  付款方式:期票 特殊商务报备  实际毛利1.0% 标准毛利1.0%</t>
    </r>
  </si>
  <si>
    <t>2025-03-18 14:04:20</t>
  </si>
  <si>
    <t>领导好，此项目是湛江油气企业商业单，光产品，因客户前期绑定长虹佳华，所以其他总代接商业订单只有前返1%的过单点数（后返2.1%），二代要求提供180天账期，付款前提供支票，从总代发货日起算。请领导审批支持，谢谢。（备注：用户较强势，只接受总代3%毛利率提供180天账期）</t>
  </si>
  <si>
    <t>826754</t>
  </si>
  <si>
    <t>20250115信息化更新项目（JSJ）</t>
  </si>
  <si>
    <t>新疆盛彩信息技术有限公司</t>
  </si>
  <si>
    <t>XA2025030110</t>
  </si>
  <si>
    <t>1Y01032412140K</t>
  </si>
  <si>
    <t>系统账期:10%0,90%90 激励0  付款方式:期票 特殊商务报备 实际毛利4.5% 标准毛利4.5% 审批通过！</t>
  </si>
  <si>
    <t>2025-03-18 16:25:08</t>
  </si>
  <si>
    <t>附件重新上传1、缺少特殊商务 2、缺少服务分期信息</t>
  </si>
  <si>
    <t>826755</t>
  </si>
  <si>
    <t>国展厨房工程EPC项目PRO20250228100581（摄像机+视频存储+交换机）</t>
  </si>
  <si>
    <t>BJ2025031163</t>
  </si>
  <si>
    <t>1Y01032503350F</t>
  </si>
  <si>
    <t>系统账期:150 特殊商务报备 付款方式:期票 实际毛利4.92% 标准毛利4.92% 审批通过！</t>
  </si>
  <si>
    <t>2025-03-20 09:53:16</t>
  </si>
  <si>
    <t>领导好：此项目客户属于VNA,渠道已中标，不压库。客户着急要货实施并且渠道需要配合华为q1冲刺，因此需要我司提供150天账期支持，请领导支持审批，谢谢~</t>
  </si>
  <si>
    <t>826763</t>
  </si>
  <si>
    <t>宜州区教育城域网项目</t>
  </si>
  <si>
    <t>广西海坤科技有限公司</t>
  </si>
  <si>
    <t>GZ2025030394</t>
  </si>
  <si>
    <t>1Y01032503980K</t>
  </si>
  <si>
    <t>系统账期:0 付款方式:现结 激励0 实际毛利6.0% 标准毛利6.0% 审批通过！</t>
  </si>
  <si>
    <t>2025-03-18 14:33:24</t>
  </si>
  <si>
    <t>826772</t>
  </si>
  <si>
    <t>遂宁安居坤天供电设施110千伏改造工程通信、调度数据网及二次安防设备项目</t>
  </si>
  <si>
    <t>CD2025030193</t>
  </si>
  <si>
    <t>1Y01032503420C</t>
  </si>
  <si>
    <t xml:space="preserve"> 付款方式:现结   实际毛利2.55% 标准毛利4.5% </t>
  </si>
  <si>
    <t>2025-03-18 16:34:00</t>
  </si>
  <si>
    <t>合同中选的是现结，付款方式选现结，账期0天</t>
  </si>
  <si>
    <t>826775</t>
  </si>
  <si>
    <t>上海保华国际广场智能化项目</t>
  </si>
  <si>
    <t>SH2025030786</t>
  </si>
  <si>
    <t>1Y01032503810V</t>
  </si>
  <si>
    <t>激励0  系统账期:120 付款方式:期票 特殊商务报备 实际毛利4.5% 标准毛利4.5%</t>
  </si>
  <si>
    <t>2025-03-18 14:10:56</t>
  </si>
  <si>
    <t>1、该项目是商业项目，产品线是数通，项目金额130万，因为和久跟神码的2024年的框架协议已到期。2025年的框架协议准备签署中。该项目客户着急要货。所以申请4个月账期，后返点1个点，框架签好后计入2025年框架，请领导支持！</t>
  </si>
  <si>
    <t>826780</t>
  </si>
  <si>
    <t>派斯光学网络建设项目</t>
  </si>
  <si>
    <t>成都聚品网络科技有限公司</t>
  </si>
  <si>
    <t>CD2025030195</t>
  </si>
  <si>
    <t>1Y01032502020Y</t>
  </si>
  <si>
    <t>2025-03-18 14:40:39</t>
  </si>
  <si>
    <t>826781</t>
  </si>
  <si>
    <t>大模型场景化应用-培训服务</t>
  </si>
  <si>
    <t>北京能科瑞元数字技术有限公司</t>
  </si>
  <si>
    <t>BJ2025031026</t>
  </si>
  <si>
    <t>1Y013425030023</t>
  </si>
  <si>
    <t>付款方式:商票 系统账期:180 特殊商务报备 激励0 实际毛利3.0% 标准毛利3.0% 审批通过！</t>
  </si>
  <si>
    <t>2025-03-19 10:04:55</t>
  </si>
  <si>
    <t>我司和渠道是6个月商票 ,渠道跟客户是按照项目交付进度回款。</t>
  </si>
  <si>
    <t>826788</t>
  </si>
  <si>
    <t>2025输变电集采一批-海蓝讯部分</t>
  </si>
  <si>
    <t>天津海蓝讯科技发展有限公司</t>
  </si>
  <si>
    <t>BJ2025031029</t>
  </si>
  <si>
    <t>1Y01012503860N</t>
  </si>
  <si>
    <t>2025-03-18 16:10:23</t>
  </si>
  <si>
    <t>826792</t>
  </si>
  <si>
    <t>城际铁路通信设备采购-补货</t>
  </si>
  <si>
    <t>JN2025030092</t>
  </si>
  <si>
    <t>1Y01022503980S</t>
  </si>
  <si>
    <t>激励93195.88 付款方式:电汇 系统账期:60 实际毛利3.0% 标准毛利3.0% 审批通过！</t>
  </si>
  <si>
    <t>2025-03-19 13:51:35</t>
  </si>
  <si>
    <t>826799</t>
  </si>
  <si>
    <t>WSS-DZZ-某单位网络改造-RZT</t>
  </si>
  <si>
    <t>BJ2025030886</t>
  </si>
  <si>
    <t>1Y01012503690P</t>
  </si>
  <si>
    <t>系统账期:0 付款方式:现结 特殊商务报备 实际毛利2.55% 标准毛利4.5% 审批通过！</t>
  </si>
  <si>
    <t>2025-03-18 15:35:49</t>
  </si>
  <si>
    <t>渠道现结吐点</t>
  </si>
  <si>
    <t>826802</t>
  </si>
  <si>
    <t>长江联合金融租赁虚拟化平台存储新建项目</t>
  </si>
  <si>
    <t>上海恒驰信息系统有限公司</t>
  </si>
  <si>
    <t>SH2025030032</t>
  </si>
  <si>
    <t>1Y01052412810G</t>
  </si>
  <si>
    <t>付款方式:商票 激励230000.0 系统账期:90 特殊商务报备 实际毛利2.55% 标准毛利4.5%</t>
  </si>
  <si>
    <t>2025-03-18 15:58:34</t>
  </si>
  <si>
    <t>1、此项目为华为与华三、浪潮商务竞争激烈，需要渠道让利5个点，总代让利2个点，帮忙协助打此项目。项目中标后，后期客户采购可以锁定我司下单。预计今年采购还有200万。
2、总代侧，佳杰前期也做过支持，同样的商务华为侧会优先选择我司下单。
3、此项目整体周期3个月，配合华为冲刺Q1形成业绩，渠道侧希望给予3个月的账期支持。
望领导批准此次特殊商务</t>
  </si>
  <si>
    <t>826814</t>
  </si>
  <si>
    <t>奔驰MFA 战役中心无线网络设备采购</t>
  </si>
  <si>
    <t>北京威发新世纪信息技术有限公司</t>
  </si>
  <si>
    <t>BJ2025030574</t>
  </si>
  <si>
    <t>1Y01022503630S</t>
  </si>
  <si>
    <t>付款方式:电汇 激励100800.0 系统账期:60 实际毛利4.5% 标准毛利4.5% 审批通过！</t>
  </si>
  <si>
    <t>2025-03-18 16:51:19</t>
  </si>
  <si>
    <t>826816</t>
  </si>
  <si>
    <t>2024年江西省政务云XC扩容项目PRO20241014100497-硬件部分</t>
  </si>
  <si>
    <t>WH2025030059</t>
  </si>
  <si>
    <t>1Y01032503030Q</t>
  </si>
  <si>
    <t>付款方式:电汇 系统账期:37%0，63%15 特殊商务报备 激励0 实际毛利0.45% 标准毛利4.44%</t>
  </si>
  <si>
    <t>数通及网络安全,光传送,存储,esight公共</t>
  </si>
  <si>
    <t>2025-03-18 16:07:15</t>
  </si>
  <si>
    <t>框架客户下单采购，客户着急要货，不压库。</t>
  </si>
  <si>
    <t>1、安装调试咨询培训等服务金额有误，为维护保养服务之外的服务总和
2、特殊商务吐点未填
3、账期中间用中文逗号隔开，不写天，中间不要有空格：37%0，63%15
4、审批人缺少陶伟澄总，孟总</t>
  </si>
  <si>
    <t>37%0，63%15</t>
  </si>
  <si>
    <t>826817</t>
  </si>
  <si>
    <t>数字能源站点电源</t>
  </si>
  <si>
    <t>GZ2025030399</t>
  </si>
  <si>
    <t>1Y01032503750H</t>
  </si>
  <si>
    <t>系统账期:10 付款方式:电汇 激励0 实际毛利3.0% 标准毛利3.0%</t>
  </si>
  <si>
    <t>2025-03-18 16:37:09</t>
  </si>
  <si>
    <t>826820</t>
  </si>
  <si>
    <t>首信数通配件采购项目PRO20250314100817</t>
  </si>
  <si>
    <t>BJ2025031190</t>
  </si>
  <si>
    <t>1Y01042503270S</t>
  </si>
  <si>
    <t>2025-03-18 15:31:03</t>
  </si>
  <si>
    <t>826834</t>
  </si>
  <si>
    <t>山东省农业科学院信息经济所科研设备采购PRO20240607100446</t>
  </si>
  <si>
    <t>山东天启信息技术有限公司</t>
  </si>
  <si>
    <t>JN2025030100</t>
  </si>
  <si>
    <t>1Y01012501200P</t>
  </si>
  <si>
    <t>系统账期:0 付款方式:现结 特殊商务报备 激励0 实际毛利0.52% 标准毛利4.5% 审批通过！</t>
  </si>
  <si>
    <t>2025-03-18 16:22:55</t>
  </si>
  <si>
    <t>现款吐4个点</t>
  </si>
  <si>
    <t>826847</t>
  </si>
  <si>
    <t>湖北三鑫金铜（中国黄金）智慧矿山项目1</t>
  </si>
  <si>
    <t>WH2025030028</t>
  </si>
  <si>
    <t>1Y01022503700U</t>
  </si>
  <si>
    <t>激励0 系统账期:0  付款方式:现结 特殊商务报备 实际毛利1.55% 标准毛利4.5%</t>
  </si>
  <si>
    <t>2025-03-20 14:27:26</t>
  </si>
  <si>
    <t>826848</t>
  </si>
  <si>
    <t>HH大模型二期数通补货</t>
  </si>
  <si>
    <t>BJ2025031042</t>
  </si>
  <si>
    <t>1Y01032503680G</t>
  </si>
  <si>
    <t>2025-03-18 16:53:00</t>
  </si>
  <si>
    <t>826852</t>
  </si>
  <si>
    <t>华为终端加盟店网络设备采购2025——第三批（微云）</t>
  </si>
  <si>
    <t>北京微云辰宇信息技术有限公司</t>
  </si>
  <si>
    <t>BJ2025031151</t>
  </si>
  <si>
    <t>1Y01032503690R</t>
  </si>
  <si>
    <t>系统账期:115 付款方式:电汇 特殊商务报备 激励0 实际毛利4.5% 标准毛利4.5% 审批通过！</t>
  </si>
  <si>
    <t>2025-03-18 18:03:55</t>
  </si>
  <si>
    <t>供应链缺少3级</t>
  </si>
  <si>
    <t>826862</t>
  </si>
  <si>
    <t>南昌医学院新校园（一期）建设项目校园网+5G设计、施工、运维项目</t>
  </si>
  <si>
    <t>南昌陆法科技有限公司</t>
  </si>
  <si>
    <t>WH2025030014</t>
  </si>
  <si>
    <t>1Y01132411830V</t>
  </si>
  <si>
    <t>激励0  系统账期:21.8%0天；78.2%90天 付款方式:电汇 特殊商务报备  实际毛利2.31% 标准毛利5.24%</t>
  </si>
  <si>
    <t>2025-03-18 17:26:36</t>
  </si>
  <si>
    <t>商务较低，特申请降3%+90天账期。CRM已审批。</t>
  </si>
  <si>
    <t>21.8%0；78.2%90</t>
  </si>
  <si>
    <t>826866</t>
  </si>
  <si>
    <t>2025年浦发银行高斯数据库项目兼容服务</t>
  </si>
  <si>
    <t>SH2025030877</t>
  </si>
  <si>
    <t>1Y014925030028</t>
  </si>
  <si>
    <t>系统账期:114 付款方式:商票 特殊商务报备 激励530000.0 实际毛利3.0% 标准毛利3.0%</t>
  </si>
  <si>
    <t>2025-03-19 15:53:38</t>
  </si>
  <si>
    <t>1、此订单硬件安装后提供服务，整体周期预计需要4个月时间 ，周期比较长，渠道垫资能力一般希望给与114天的商务支持。整体的项目预计利润为：180万*（3-1.5）%=2.7万。
2、整体项目预计2700万，目前采购180万，剩余部分Q2会采购1000万，Q3在1500万，经过沟通后按此商务优先下单我司。
3、此订单中建材150天的商务与我司竞争，经过与华为客户经理和渠道经理沟通，此订单优先下单我司。</t>
  </si>
  <si>
    <t>826874</t>
  </si>
  <si>
    <t>中共汕尾市网络安全和信息化委员会办公室信息化项目-网络安全</t>
  </si>
  <si>
    <t>GZ2025030411</t>
  </si>
  <si>
    <t>1Y01042503150E</t>
  </si>
  <si>
    <t xml:space="preserve">特殊商务报备 激励0 系统账期:120 付款方式:期票 实际毛利4.46% 标准毛利4.46% </t>
  </si>
  <si>
    <t>2025-03-18 17:07:41</t>
  </si>
  <si>
    <t>交付节奏:3月备货4月交付上架，5月调试初验，6月终验7月回款到二代。
立华和星光的合作是120天电汇，挣的是交付部分的人工钱。</t>
  </si>
  <si>
    <t>826875</t>
  </si>
  <si>
    <t>散射微波配套设施建设授权增补</t>
  </si>
  <si>
    <t>FZ2025030078</t>
  </si>
  <si>
    <t>1Y01032503830F</t>
  </si>
  <si>
    <r>
      <rPr>
        <sz val="10"/>
        <color theme="1"/>
        <rFont val="Arial"/>
        <charset val="134"/>
      </rPr>
      <t xml:space="preserve">	</t>
    </r>
    <r>
      <rPr>
        <sz val="10"/>
        <color theme="1"/>
        <rFont val="微软雅黑"/>
        <charset val="134"/>
      </rPr>
      <t>付款方式:电汇 系统账期:60 激励0 实际毛利3.0% 标准毛利3.0%</t>
    </r>
  </si>
  <si>
    <t>2025-03-19 14:06:06</t>
  </si>
  <si>
    <t>826877</t>
  </si>
  <si>
    <t>中国海警局北海分局信息系统硬件集成采购项目</t>
  </si>
  <si>
    <t>JN2025030126</t>
  </si>
  <si>
    <t>1Y01012503620K</t>
  </si>
  <si>
    <t>特殊商务报备 激励0 系统账期:120 付款方式:期票 实际毛利2.27% 标准毛利1.0% 审批通过！</t>
  </si>
  <si>
    <t>2025-03-18 17:48:43</t>
  </si>
  <si>
    <t>826878</t>
  </si>
  <si>
    <t>亚信科技网络运维监控项目2025</t>
  </si>
  <si>
    <t>BJ2025031210</t>
  </si>
  <si>
    <t>1Y01042503070C</t>
  </si>
  <si>
    <t>激励7730.0 系统账期:60 付款方式:期票 实际毛利5.0% 标准毛利5.0% 审批通过！</t>
  </si>
  <si>
    <t>2025-03-19 10:26:31</t>
  </si>
  <si>
    <t>826880</t>
  </si>
  <si>
    <t>百胜中国分布式存储扩容PRO20250108100091</t>
  </si>
  <si>
    <t>神州数码数云科技有限公司</t>
  </si>
  <si>
    <t>SH2025030880</t>
  </si>
  <si>
    <t>1Y01022502110N</t>
  </si>
  <si>
    <t>付款方式:电汇 系统账期:60 激励0 实际毛利4.5% 标准毛利4.5%</t>
  </si>
  <si>
    <t>2025-03-19 09:37:33</t>
  </si>
  <si>
    <t>服务按大类签，缺少服务清单</t>
  </si>
  <si>
    <t>826883</t>
  </si>
  <si>
    <t>东元高速干线网改造PRO20250307100163</t>
  </si>
  <si>
    <t>辽宁邮电规划设计院有限公司</t>
  </si>
  <si>
    <t>SY2025030152</t>
  </si>
  <si>
    <t>1Y01022503960P</t>
  </si>
  <si>
    <t>付款方式:电汇 激励52829.35 系统账期:60 实际毛利4.5% 标准毛利4.5% 审批通过！</t>
  </si>
  <si>
    <t>2025-03-18 18:17:48</t>
  </si>
  <si>
    <t>826885</t>
  </si>
  <si>
    <t>福建医科大学附属第一医院2024年内网外网无线网络建设</t>
  </si>
  <si>
    <t>福州极展计算机技术有限公司</t>
  </si>
  <si>
    <t>FZ2025030088</t>
  </si>
  <si>
    <t>1Y01042503110K</t>
  </si>
  <si>
    <r>
      <rPr>
        <sz val="10"/>
        <color theme="1"/>
        <rFont val="Arial"/>
        <charset val="134"/>
      </rPr>
      <t xml:space="preserve">	</t>
    </r>
    <r>
      <rPr>
        <sz val="10"/>
        <color theme="1"/>
        <rFont val="微软雅黑"/>
        <charset val="134"/>
      </rPr>
      <t xml:space="preserve">系统账期:0 付款方式:现结 激励0 实际毛利4.5% 标准毛利4.5% </t>
    </r>
  </si>
  <si>
    <t>2025-03-18 18:02:37</t>
  </si>
  <si>
    <t>826888</t>
  </si>
  <si>
    <t>【商业市场增量】福建开放大学华为OceanStor 5310 V5存储扩容项目</t>
  </si>
  <si>
    <t>FZ2024110176</t>
  </si>
  <si>
    <t>1Y01072411540Y</t>
  </si>
  <si>
    <t>2025-03-18 18:04:05</t>
  </si>
  <si>
    <t>不压库，申请90天账期</t>
  </si>
  <si>
    <t>826891</t>
  </si>
  <si>
    <t>华能（甘肃）新能源有限公司集控升级改造项目发电PRO20241105100168</t>
  </si>
  <si>
    <t>西安盈科思泰网络技术有限公司</t>
  </si>
  <si>
    <t>XA2025020111</t>
  </si>
  <si>
    <t>1Y01042412900D</t>
  </si>
  <si>
    <t>系统账期:10%0，90%60 激励0 付款方式:期票 实际毛利4.5% 标准毛利4.5% 审批通过！</t>
  </si>
  <si>
    <t>2025-03-18 18:06:48</t>
  </si>
  <si>
    <t>826895</t>
  </si>
  <si>
    <t>冀北电力2024年输变电第五批包7</t>
  </si>
  <si>
    <t>BJ2025031153</t>
  </si>
  <si>
    <t>1Y01032412750V</t>
  </si>
  <si>
    <t>特殊商务报备 系统账期:105 付款方式:期票 实际毛利3.0% 标准毛利3.0% 审批通过！</t>
  </si>
  <si>
    <t>2025-03-18 18:18:59</t>
  </si>
  <si>
    <t>有有特殊商务报备截图</t>
  </si>
  <si>
    <t>826896</t>
  </si>
  <si>
    <t>大咖国际食品（海南）有限公司智能化安装项目PRO20240524100563-增补</t>
  </si>
  <si>
    <t>GZ2025030006</t>
  </si>
  <si>
    <t>1Y01012409140C</t>
  </si>
  <si>
    <t>系统账期:0 项目名称有误 付款方式:现结 激励12000.0 特殊商务报备 实际毛利1.51% 标准毛利4.47% 审批通过！</t>
  </si>
  <si>
    <t>2025-03-19 10:21:07</t>
  </si>
  <si>
    <t>项目增补，因海南琼天体系在神码应收规模教大，为回款安全，本次申请现款吐三个点商务合作
（无华为SDT，先签主合同，再变更协议，原合同金额：203406元，吐点后合同金额：197304元）</t>
  </si>
  <si>
    <t>826898</t>
  </si>
  <si>
    <t>冀北电力24年输变电批次--6批--光传输</t>
  </si>
  <si>
    <t>BJ2025031156</t>
  </si>
  <si>
    <t>1Y01072412760D</t>
  </si>
  <si>
    <t>系统账期:105 付款方式:期票 特殊商务报备 实际毛利3.0% 标准毛利3.0% 审批通过！</t>
  </si>
  <si>
    <t>2025-03-18 18:19:38</t>
  </si>
  <si>
    <t>826899</t>
  </si>
  <si>
    <t>汕头市澄海凤翔中心小学教育平板PRO20241231100100</t>
  </si>
  <si>
    <t>GZ2025030410</t>
  </si>
  <si>
    <t>1Y01132412930T</t>
  </si>
  <si>
    <r>
      <rPr>
        <sz val="10"/>
        <color theme="1"/>
        <rFont val="Arial"/>
        <charset val="134"/>
      </rPr>
      <t xml:space="preserve">	</t>
    </r>
    <r>
      <rPr>
        <sz val="10"/>
        <color theme="1"/>
        <rFont val="微软雅黑"/>
        <charset val="134"/>
      </rPr>
      <t xml:space="preserve">特殊商务报备 激励0 系统账期:120 付款方式:期票 实际毛利3.0% 标准毛利3.0% </t>
    </r>
  </si>
  <si>
    <t>2025-03-18 18:05:44</t>
  </si>
  <si>
    <t>826900</t>
  </si>
  <si>
    <t>合盈二期二地块-212台UPS-泰阳</t>
  </si>
  <si>
    <t>BJ2024061064</t>
  </si>
  <si>
    <t>1Y01032406170E</t>
  </si>
  <si>
    <t>特殊商务报备 付款方式:期票 系统账期:30%60天,40%150天,30%270天 实际毛利1.72% 标准毛利3.0% 审批通过！</t>
  </si>
  <si>
    <t>2025-03-18 18:21:41</t>
  </si>
  <si>
    <t>30%60天，40%150天，30%270天账期，平均159天账期。因二代可按期回款，申请在原商务基础上吐1.3个点
原报备内容：
怀来合盈数据中心建设项目，NA客户。客户坐标张家口、主要建设数据产业集群，我司至今已陆续签署5地块，此次合盈采购华为212台UPS，建设完后供给字节使用。用户资金来源浦发银行贷款，已到位。
渠道北京泰阳和正有较深用户领导关系，现此地块已中标，要求06月30日前华为UPS设备全部进场，11月15号前验收交付完成。整栋大楼要求25年3月30日前完工。 
出于考虑到数字能源在河北的份额及规避资金风险，特沟通申请30%60天，40%150天，30%270天账期，平均159天账期。（提供延期支票）
另约束渠道在本项目不超期回款的前提下，返1.3
针对上述情况，特申请特殊商务报备、还望各位领导首肯同意支持30%60天，40%150天，30%270天账期</t>
  </si>
  <si>
    <t>30%60,40%150,30%270</t>
  </si>
  <si>
    <t>826909</t>
  </si>
  <si>
    <t>红沿河核电生产大数据平台建设项目-硬件</t>
  </si>
  <si>
    <t>辽宁华视数字技术有限公司</t>
  </si>
  <si>
    <t>SY2025030098</t>
  </si>
  <si>
    <t>1Y01042412360K</t>
  </si>
  <si>
    <t>系统账期:90 特殊商务报备 付款方式:期票 实际毛利3.58% 标准毛利3.58% 审批通过！</t>
  </si>
  <si>
    <t>2025-03-18 18:22:50</t>
  </si>
  <si>
    <t>红沿河客户回款周期长通路多渠道自行垫付，希望我司支持</t>
  </si>
  <si>
    <t>826912</t>
  </si>
  <si>
    <t>大咖国际食品（海南）有限公司智能化安装项目虚拟化增补</t>
  </si>
  <si>
    <t>GZ2025020516</t>
  </si>
  <si>
    <t>1Y01032502100F</t>
  </si>
  <si>
    <t>系统账期:0 付款方式:现结 特殊商务报备 激励0 实际毛利1.55% 标准毛利4.5% 审批通过！</t>
  </si>
  <si>
    <t>2025-03-19 10:09:46</t>
  </si>
  <si>
    <t>项目增补，因海南琼天体系在神码应收规模教大，为回款安全，本次申请现款吐三个点商务合作
（无华为SDT，先签主合同，再变更协议，原合同金额：72265元，吐点后合同金额：70097元）</t>
  </si>
  <si>
    <t>826922</t>
  </si>
  <si>
    <t>960医院机房PRO20221205000452</t>
  </si>
  <si>
    <t>山东克莱默电子科技有限公司</t>
  </si>
  <si>
    <t>JN2025030108</t>
  </si>
  <si>
    <t>1Y01032502240E</t>
  </si>
  <si>
    <t>特殊商务报备 激励0 系统账期:120 付款方式:期票 实际毛利3.0% 标准毛利3.0% 审批通过！</t>
  </si>
  <si>
    <t>2025-03-19 10:23:08</t>
  </si>
  <si>
    <t>826931</t>
  </si>
  <si>
    <t>美的2025园区网络-美智光电网络</t>
  </si>
  <si>
    <t>GZ2025030424</t>
  </si>
  <si>
    <t>1Y01042503340C</t>
  </si>
  <si>
    <t>系统账期:0 付款方式:现结 激励0 实际毛利3.05% 标准毛利4.5%</t>
  </si>
  <si>
    <t>2025-03-19 09:23:27</t>
  </si>
  <si>
    <t>826939</t>
  </si>
  <si>
    <t>国航进出口有限公司交换机采购</t>
  </si>
  <si>
    <t>北京华胜诚创科技有限公司</t>
  </si>
  <si>
    <t>BJ2025031241</t>
  </si>
  <si>
    <t>1Y01042503360S</t>
  </si>
  <si>
    <t>2025-03-19 11:18:57</t>
  </si>
  <si>
    <t>合同清单信息技术服务不完整</t>
  </si>
  <si>
    <t>826940</t>
  </si>
  <si>
    <t>西安市公安局南建项目--包三</t>
  </si>
  <si>
    <t>西安千喜网络科技有限公司</t>
  </si>
  <si>
    <t>XA2025030076</t>
  </si>
  <si>
    <t>1Y01022503320P</t>
  </si>
  <si>
    <t>系统账期:5%0，95%90 特殊商务报备 激励0 付款方式:期票 实际毛利4.98% 标准毛利4.5% 审批通过！</t>
  </si>
  <si>
    <t>2025-03-20 15:06:19</t>
  </si>
  <si>
    <t>支持项目交付</t>
  </si>
  <si>
    <t>最终客户有误高签填写有误</t>
  </si>
  <si>
    <t>826944</t>
  </si>
  <si>
    <t>WA中心三机楼AI液冷项目</t>
  </si>
  <si>
    <t>睿禾创投（北京）科技有限公司</t>
  </si>
  <si>
    <t>BJ2025030817</t>
  </si>
  <si>
    <t>1Y01012412830H</t>
  </si>
  <si>
    <t>特殊商务报备 激励0 系统账期:120 付款方式:期票 实际毛利4.5% 标准毛利4.5% 审批通过！</t>
  </si>
  <si>
    <t>2025-03-19 11:17:42</t>
  </si>
  <si>
    <t>此项目24年12月31日中标，华为未能在24年冲收，25年Q1两个月时间是新长城与客户签订合同的时间，现客户机房已具备收货条件，要求3月底前到货。渠道利润空间低。</t>
  </si>
  <si>
    <t>合同中未清晰选择付款方式</t>
  </si>
  <si>
    <t>826946</t>
  </si>
  <si>
    <t>中海油服-电仪采购部-光纤传感数据管理设备采购</t>
  </si>
  <si>
    <t>BJ2025030705</t>
  </si>
  <si>
    <t>1Y01022501290N</t>
  </si>
  <si>
    <t>系统账期:90 付款方式:电汇 特殊商务报备 实际毛利4.5% 标准毛利4.5% 审批通过！</t>
  </si>
  <si>
    <t>2025-03-19 10:50:49</t>
  </si>
  <si>
    <t>上海华讯网络为我司核心渠道，核心渠道法务专人李珊珊，明确上海华讯网络科技与我神码集团有合同模板，与采购确认要求支付方式为电汇，客户急需货物进行前期调试，不压库，账期起算为：华为货期当日邮件确认开单，走北京库两日到达，对方签收开始算账期</t>
  </si>
  <si>
    <t>819812</t>
  </si>
  <si>
    <t>江苏银行高性能存储采购项目-包2</t>
  </si>
  <si>
    <t>1Y01012501970S</t>
  </si>
  <si>
    <t>系统账期:180 付款方式:期票 激励0 特殊商务报备 实际毛利4.5% 标准毛利4.5% 审批通过！</t>
  </si>
  <si>
    <t>2025-01-21 11:23:16</t>
  </si>
  <si>
    <t>826969</t>
  </si>
  <si>
    <t>麒麟软件2025年上半年IT设备集采PRO20241017100231</t>
  </si>
  <si>
    <t>BJ2025031239</t>
  </si>
  <si>
    <t>1Y01042503030J</t>
  </si>
  <si>
    <t>2025-03-19 10:52:41</t>
  </si>
  <si>
    <t>826972</t>
  </si>
  <si>
    <t>CD2025030008</t>
  </si>
  <si>
    <t>付款方式:现结 激励0 实际毛利2.54% 标准毛利4.49</t>
  </si>
  <si>
    <t>2025-03-19 10:52:52</t>
  </si>
  <si>
    <t>826974</t>
  </si>
  <si>
    <t>SMA-电力-金泰产融数据中心建造</t>
  </si>
  <si>
    <t>北京易码顺合科技有限公司</t>
  </si>
  <si>
    <t>BJ2025031192</t>
  </si>
  <si>
    <t>1Y01042503200F</t>
  </si>
  <si>
    <t>系统账期:0 付款方式:现结 实际毛利1.0% 标准毛利1.0% 审批通过！</t>
  </si>
  <si>
    <t>2025-03-19 10:55:36</t>
  </si>
  <si>
    <t>826977</t>
  </si>
  <si>
    <t>陕西长银消费金融有限公司同城数据级灾备计算存储网络资源扩容与升级项目</t>
  </si>
  <si>
    <t>西安博辉电子科技有限公司</t>
  </si>
  <si>
    <t>XA2025020024</t>
  </si>
  <si>
    <t>1Y01012502480X</t>
  </si>
  <si>
    <t>付款方式:电汇 激励0 系统账期:10%，90%60 实际毛利4.5% 标准毛利4.5% 审批通过！</t>
  </si>
  <si>
    <t>2025-03-19 11:13:33</t>
  </si>
  <si>
    <t>10%，90%60</t>
  </si>
  <si>
    <t>826980</t>
  </si>
  <si>
    <t>西北公司油气管道集中监视与应急指挥中心建设项目所需物资（模块化机房）</t>
  </si>
  <si>
    <t>南京清铭宇自控科技有限公司</t>
  </si>
  <si>
    <t>XA2025030003</t>
  </si>
  <si>
    <t>1Y01032502260T</t>
  </si>
  <si>
    <t>系统账期:10%0，90%60 激励0 付款方式:期票 实际毛利3.0% 标准毛利3.0% 审批通过！</t>
  </si>
  <si>
    <t>2025-03-19 14:08:43</t>
  </si>
  <si>
    <t>826986</t>
  </si>
  <si>
    <t>农发行全国视频会议项目建设PRO20200229000241-辽宁全辖华为视频会议系统服务端设备更新</t>
  </si>
  <si>
    <t>BJ2025020446</t>
  </si>
  <si>
    <t>1Y01022501150E</t>
  </si>
  <si>
    <t>付款方式:电汇 系统账期:90 特殊商务报备 实际毛利4.5% 标准毛利4.5% 审批通过！</t>
  </si>
  <si>
    <t>2025-03-19 13:52:31</t>
  </si>
  <si>
    <t>该订单由于客户实施计划有变实际需求的到货时间为4月底或者5月中旬，由于华为设备即将停产，不在本月付款会释放物料。后面会影响客户供货，渠道已和客户沟通提前收货，由于客户需要验收后给渠道付款，客户实际部罢验收要到5月开始，故需要多申请一个月账期支持渠道商务。已和渠道约定只能存放到10号，压库一个月会按照每个月1个点收取压库费用。有特殊商务报备截图。</t>
  </si>
  <si>
    <t>826994</t>
  </si>
  <si>
    <t>澳森特钢集团数据中心机房建设及全厂网络升级改造项目PRO20240926100288</t>
  </si>
  <si>
    <t>BJ2025031105</t>
  </si>
  <si>
    <t>1Y01012503790F</t>
  </si>
  <si>
    <t>激励76022.0 特殊商务报备 系统账期:10%0，85%120 付款方式:期票 实际毛利4.5% 标准毛利4.5% 审批通过！</t>
  </si>
  <si>
    <t>2025-03-19 14:55:54</t>
  </si>
  <si>
    <t>此项目北京首钢自动化信息技术有限公司中标，华为参与到了存储及能源2产品线，此单客户侧资金预算有限，友商强竞争，商务较低，2代河北琨麟有一定的客户关系，供货华为设备及后期自主交付，考虑到此单为河北石家庄大企业一个标志性的项目，及我司前后为此项目的付出，2代琨麟也为我司核心渠道综合考虑，特申请10%预付，剩余120天账期条款，还望各位领导首肯同意支持~！</t>
  </si>
  <si>
    <t>826998</t>
  </si>
  <si>
    <t>301医院第一医学中心互联网区交换机替换1</t>
  </si>
  <si>
    <t>北京云海动力网络科技有限公司</t>
  </si>
  <si>
    <t>BJ2025020562</t>
  </si>
  <si>
    <t>1Y01012502020D</t>
  </si>
  <si>
    <t>系统账期:180 付款方式:期票 特殊商务报备 实际毛利4.5% 标准毛利4.5% 审批通过！</t>
  </si>
  <si>
    <t>2025-03-19 14:14:24</t>
  </si>
  <si>
    <t>该笔订单为24年遗留项目，从中建材切到我司项目，渠道侧已与我司补充担保协议，客户侧需3月7号到货，不会出现压库情况</t>
  </si>
  <si>
    <t>827000</t>
  </si>
  <si>
    <t>东莞市第十二中学新建学校智能化项目</t>
  </si>
  <si>
    <t>广东天顺为信息科技有限公司</t>
  </si>
  <si>
    <t>GZ2024120390</t>
  </si>
  <si>
    <t>1Y01032412090K</t>
  </si>
  <si>
    <t xml:space="preserve">系统账期:180 特殊商务报备 激励0 付款方式:期票  实际毛利4.75% 标准毛利4.75% </t>
  </si>
  <si>
    <t>2025-03-19 14:31:21</t>
  </si>
  <si>
    <t>1Y01062412530E 东莞市石龙镇道路改造项目和1Y01062412530S 东莞市茶山镇智慧交通项目，合计商业市场56万，华为原厂自己支持项目，下給我司补偿超期样机费用。
二代提供足额的担保，配合华为提前项目冲刺，希望总代支持6个月账期和申请吐1个点（销售价不变，希望申请吐1个点，使用利润扣减方式带走折扣样机），烦请领导们审批，谢谢！</t>
  </si>
  <si>
    <t xml:space="preserve">吐点填写有误 </t>
  </si>
  <si>
    <t>827028</t>
  </si>
  <si>
    <t>西藏信托无线网络覆盖</t>
  </si>
  <si>
    <t>思达睿（北京）信息技术有限公司</t>
  </si>
  <si>
    <t>BJ2025030811</t>
  </si>
  <si>
    <t>1Y01032503060L;1Y01032503620V</t>
  </si>
  <si>
    <t>2025-03-19 14:59:42</t>
  </si>
  <si>
    <t>po号少一个</t>
  </si>
  <si>
    <t>827041</t>
  </si>
  <si>
    <t>杭州江河汇汇西29地块网络&amp;安防</t>
  </si>
  <si>
    <t>HZ2024120427</t>
  </si>
  <si>
    <t>1Y01012503740S</t>
  </si>
  <si>
    <t xml:space="preserve">系统账期:150 特殊商务报备 激励0 付款方式:期票 实际毛利4.5% 标准毛利4.5% </t>
  </si>
  <si>
    <t>2025-03-19 14:36:22</t>
  </si>
  <si>
    <t>项目已中标，冲Q1项目，要货大概在4月。此次申请支持5个月账期。
1.上海源派在我司有框架。
2.后续还有一单树兰的订单，到时需要源派也挺我们。（原因是24年6月后就已不在杭州地市。项目会有被切的风险。）
3.该项目周期确实比较长。
鉴于上述烦请领导们酌情审批。谢谢</t>
  </si>
  <si>
    <t>827043</t>
  </si>
  <si>
    <t>超微半导体园区项目-智慧屏</t>
  </si>
  <si>
    <t>SH2025030939</t>
  </si>
  <si>
    <t>1Y01042503420C</t>
  </si>
  <si>
    <t xml:space="preserve">付款方式:电汇 系统账期:60 激励0 实际毛利3.06% 标准毛利3.06% </t>
  </si>
  <si>
    <t>2025-03-19 14:39:12</t>
  </si>
  <si>
    <t>818160</t>
  </si>
  <si>
    <t>中石油江汉机械研究所新建大楼项目二期PRO20240611100706</t>
  </si>
  <si>
    <t>WH2024110194</t>
  </si>
  <si>
    <t>1Y01092411870L</t>
  </si>
  <si>
    <t>系统账期:0  付款方式:现结 实际毛利2.61% 标准毛利4.56% 审批通过！</t>
  </si>
  <si>
    <t>2025-01-09 16:04:12</t>
  </si>
  <si>
    <t>827067</t>
  </si>
  <si>
    <t>肖正川</t>
  </si>
  <si>
    <t>亿率动力防火墙采购</t>
  </si>
  <si>
    <t>华科开鸿（深圳）技术有限公司</t>
  </si>
  <si>
    <t>SZ2025030851</t>
  </si>
  <si>
    <t>1Y01032503690L</t>
  </si>
  <si>
    <r>
      <rPr>
        <sz val="10"/>
        <color theme="1"/>
        <rFont val="Arial"/>
        <charset val="134"/>
      </rPr>
      <t xml:space="preserve">	</t>
    </r>
    <r>
      <rPr>
        <sz val="10"/>
        <color theme="1"/>
        <rFont val="微软雅黑"/>
        <charset val="134"/>
      </rPr>
      <t xml:space="preserve">系统账期:0 付款方式:现结 激励0 实际毛利1.0% 标准毛利1.0% </t>
    </r>
  </si>
  <si>
    <t>2025-03-19 15:16:37</t>
  </si>
  <si>
    <t>供应链最终用户错误</t>
  </si>
  <si>
    <t>827068</t>
  </si>
  <si>
    <t>HZ2025030106</t>
  </si>
  <si>
    <t xml:space="preserve">付款方式:现结 系统账期:3 激励0 实际毛利1.35% 标准毛利3.3% </t>
  </si>
  <si>
    <t>2025-03-19 14:40:28</t>
  </si>
  <si>
    <t>827071</t>
  </si>
  <si>
    <t>香港城市大学一期改扩建项目（图书馆）</t>
  </si>
  <si>
    <t>GZ2025030288</t>
  </si>
  <si>
    <t>1Y01032503420N</t>
  </si>
  <si>
    <r>
      <rPr>
        <sz val="10"/>
        <color theme="1"/>
        <rFont val="Arial"/>
        <charset val="134"/>
      </rPr>
      <t xml:space="preserve">	</t>
    </r>
    <r>
      <rPr>
        <sz val="10"/>
        <color theme="1"/>
        <rFont val="微软雅黑"/>
        <charset val="134"/>
      </rPr>
      <t xml:space="preserve">激励0 系统账期:180 付款方式:期票 特殊商务报备  实际毛利4.5% 标准毛利4.5% </t>
    </r>
  </si>
  <si>
    <t>2025-03-19 15:15:10</t>
  </si>
  <si>
    <t>深圳市星华时代科技有限公司和深圳市博铭维系统工程有限公司预计180天内回款</t>
  </si>
  <si>
    <t>827078</t>
  </si>
  <si>
    <t>美的集团2025园区-家用5号立库网络方案-索斐</t>
  </si>
  <si>
    <t>GZ2025030425</t>
  </si>
  <si>
    <t>1Y01042503400G</t>
  </si>
  <si>
    <r>
      <rPr>
        <sz val="10"/>
        <color theme="1"/>
        <rFont val="Arial"/>
        <charset val="134"/>
      </rPr>
      <t xml:space="preserve">	</t>
    </r>
    <r>
      <rPr>
        <sz val="10"/>
        <color theme="1"/>
        <rFont val="微软雅黑"/>
        <charset val="134"/>
      </rPr>
      <t>付款方式:电汇 系统账期:60 激励0 实际毛利4.49% 标准毛利4.49%</t>
    </r>
  </si>
  <si>
    <t>2025-03-19 15:10:17</t>
  </si>
  <si>
    <t>827082</t>
  </si>
  <si>
    <t>那良镇范河村新农业新能源一体化19.9MW分布式光伏发电项目</t>
  </si>
  <si>
    <t>GZ2025030455</t>
  </si>
  <si>
    <t>1Y01042503260Q</t>
  </si>
  <si>
    <t>系统账期:0  付款方式:现结 激励0 实际毛利1.1% 标准毛利3.08% 审批通过！</t>
  </si>
  <si>
    <t>2025-03-19 17:05:41</t>
  </si>
  <si>
    <t>827084</t>
  </si>
  <si>
    <t>国网西藏电力有限公司USG6530E续保项目</t>
  </si>
  <si>
    <t>西藏汇创信息技术有限责任公司</t>
  </si>
  <si>
    <t>CD2025030188</t>
  </si>
  <si>
    <t>1Y01032503870H</t>
  </si>
  <si>
    <t xml:space="preserve">  付款方式:电汇 系统账期:60 实际毛利4.5% 标准毛利4.5% </t>
  </si>
  <si>
    <t>2025-03-19 16:50:15</t>
  </si>
  <si>
    <t>项目名称保持与通知单一致 服务是否单独定价未填写</t>
  </si>
  <si>
    <t>827108</t>
  </si>
  <si>
    <t>珠海广电数据中心机房第二次增补PRO20250310094444593</t>
  </si>
  <si>
    <t>珠海嘉立信发展有限公司</t>
  </si>
  <si>
    <t>GZ2025030392</t>
  </si>
  <si>
    <t>1Y01032503720R</t>
  </si>
  <si>
    <r>
      <rPr>
        <sz val="10"/>
        <color theme="1"/>
        <rFont val="Arial"/>
        <charset val="134"/>
      </rPr>
      <t xml:space="preserve">	</t>
    </r>
    <r>
      <rPr>
        <sz val="10"/>
        <color theme="1"/>
        <rFont val="微软雅黑"/>
        <charset val="134"/>
      </rPr>
      <t>系统账期:60 激励0 付款方式:期票 实际毛利3.0% 标准毛利3.0%</t>
    </r>
  </si>
  <si>
    <t>2025-03-19 16:51:32</t>
  </si>
  <si>
    <t>827129</t>
  </si>
  <si>
    <t>山西公司王曲公司 SOOkV 升压站点对网工程通信侧设备改造项目北京华腾盛和科技有限公司</t>
  </si>
  <si>
    <t>北京华腾盛和科技有限公司</t>
  </si>
  <si>
    <t>BJ2025031215</t>
  </si>
  <si>
    <t>1Y01042503240L</t>
  </si>
  <si>
    <t>2025-03-19 16:29:34</t>
  </si>
  <si>
    <t>827137</t>
  </si>
  <si>
    <t>韶关市GA局华平网采购项目</t>
  </si>
  <si>
    <t>升维数字科技（广东）有限公司</t>
  </si>
  <si>
    <t>GZ2024090181</t>
  </si>
  <si>
    <t>1Y01052406670C</t>
  </si>
  <si>
    <r>
      <rPr>
        <sz val="10"/>
        <color theme="1"/>
        <rFont val="Arial"/>
        <charset val="134"/>
      </rPr>
      <t xml:space="preserve">	</t>
    </r>
    <r>
      <rPr>
        <sz val="10"/>
        <color theme="1"/>
        <rFont val="微软雅黑"/>
        <charset val="134"/>
      </rPr>
      <t xml:space="preserve">付款方式:电汇 系统账期:150 特殊商务报备 激励0  实际毛利5.59% 标准毛利4.16% </t>
    </r>
  </si>
  <si>
    <t>2025-03-21 15:20:38</t>
  </si>
  <si>
    <t>该项目是公安的涉密项目，包含了其他品牌的产品（主要为软件系统），因为该品牌产品的备货周期要到明年三月，因此该项目整体供货时间是明年三月左右交付。考虑到交付周期以及请款流程，代理商不想逾期付款，因此花一个点购买账期一个月账期，确保能按时回款，因此提供五个月账期，烦请领导们审批，谢谢</t>
  </si>
  <si>
    <t>高签写正数</t>
  </si>
  <si>
    <t>827150</t>
  </si>
  <si>
    <t>2024年奇瑞汽车股份集团私有云买断模式框架项目-得壹新能源云平台扩容stack(云软件)</t>
  </si>
  <si>
    <t>HF2025030031</t>
  </si>
  <si>
    <t>1Y01042503480S;1Y01042503490D;1Y01042503490A;1Y019925030024</t>
  </si>
  <si>
    <t>激励0 系统账期:120 付款方式:期票 特殊商务报备 实际毛利3.04% 标准毛利3.04% 审批通过！</t>
  </si>
  <si>
    <t>2025-03-20 11:10:07</t>
  </si>
  <si>
    <t>827155</t>
  </si>
  <si>
    <t>西宁曹家堡机场三期扩建工程（西宁智慧机场项目）</t>
  </si>
  <si>
    <t>西安互捷通讯技术有限公司</t>
  </si>
  <si>
    <t>XA2025030103</t>
  </si>
  <si>
    <t>1Y01032503610X</t>
  </si>
  <si>
    <t>激励0 系统账期:10%0，90%120  付款方式:期票 特殊商务报备 实际毛利3.0% 标准毛利3.0% 审批通过！</t>
  </si>
  <si>
    <t>2025-03-20 16:52:06</t>
  </si>
  <si>
    <t>827161</t>
  </si>
  <si>
    <t>桂林师专体育馆项目</t>
  </si>
  <si>
    <t>广西明宇科技有限公司</t>
  </si>
  <si>
    <t>GZ2025030206</t>
  </si>
  <si>
    <t>1Y01022503760X</t>
  </si>
  <si>
    <t>激励35664.77 系统账期:115 付款方式:电汇 特殊商务报备 实际毛利4.5% 标准毛利4.5% 审批通过！</t>
  </si>
  <si>
    <t>2025-03-20 11:29:06</t>
  </si>
  <si>
    <t>1Y01022503760X / 23年-桂林师范高等专科学校52#体育馆项目-复制重提；商业市场项目，产品线为数通，金额：26万，项目需要3月底到货交付，渠道要求电汇115天的账期商务合作，请领导审批支持，谢谢！</t>
  </si>
  <si>
    <t>客户名称有误</t>
  </si>
  <si>
    <t>827181</t>
  </si>
  <si>
    <t>2025年厦门市公安局超算智慧警务项目存量经营（云软件）</t>
  </si>
  <si>
    <t>FZ2025030105</t>
  </si>
  <si>
    <t>1Y01042503290L</t>
  </si>
  <si>
    <t>付款方式:电汇 系统账期:90 特殊商务报备 激励0 实际毛利3.0% 标准毛利3.0%</t>
  </si>
  <si>
    <t>2025-03-20 10:57:49</t>
  </si>
  <si>
    <t>该项目纯软件，无硬件压库。
目前二代捷诺通与总集厦门超算中心合同已签订，订单较稳。
其次我司给予捷诺通90天的帐期，与他项目的回款基本包的住，此项目纯软件，激活开始算起，不存在验收影响回款之类，基本回款可控。</t>
  </si>
  <si>
    <t>特殊商务账期未写</t>
  </si>
  <si>
    <t>827183</t>
  </si>
  <si>
    <t>2025年玉林市第一人民医院SD-WAN路由器</t>
  </si>
  <si>
    <t>广西新豪智云技术股份有限公司</t>
  </si>
  <si>
    <t>GZ2025030464</t>
  </si>
  <si>
    <t>1Y01042503250P</t>
  </si>
  <si>
    <t>系统账期:0  付款方式:现结 激励0 实际毛利2.55% 标准毛利4.5% 审批通过！</t>
  </si>
  <si>
    <t>2025-03-20 10:07:01</t>
  </si>
  <si>
    <t>824434</t>
  </si>
  <si>
    <t xml:space="preserve">付款方式:电汇 激励0 系统账期:60 实际毛利4.04% 标准毛利4.04% </t>
  </si>
  <si>
    <t>2025-03-05 09:36:16</t>
  </si>
  <si>
    <t>827192</t>
  </si>
  <si>
    <t>福建医科大学附属协和医院deepseek私有化部署项目PRO20250218100305</t>
  </si>
  <si>
    <t>FZ2025030011</t>
  </si>
  <si>
    <t>1Y01012503150B</t>
  </si>
  <si>
    <t>系统账期:100 付款方式:电汇 特殊商务报备 激励606933.46 实际毛利3.09% 标准毛利3.09%</t>
  </si>
  <si>
    <t>2025-03-20 10:58:19</t>
  </si>
  <si>
    <t>不压库，无中标链接，deepseek私有化部署项目，中海先投入，二代需求150天账期，经反复沟通最终申请支持100天，申请按100天账期支持。</t>
  </si>
  <si>
    <t>827198</t>
  </si>
  <si>
    <t>HCS设备_澜沧江流域梯级电站水土保持智能信息化系统建设(一期)项目</t>
  </si>
  <si>
    <t>成都新纳科技有限责任公司</t>
  </si>
  <si>
    <t>CD2025030230</t>
  </si>
  <si>
    <t>1Y01042503410D</t>
  </si>
  <si>
    <t xml:space="preserve">  付款方式:现结 实际毛利1.02% 标准毛利3.0% </t>
  </si>
  <si>
    <t>2025-03-20 14:09:36</t>
  </si>
  <si>
    <t>合同中无描述</t>
  </si>
  <si>
    <t>827201</t>
  </si>
  <si>
    <t>网络设备采购项目4-1</t>
  </si>
  <si>
    <t>BJ2025031331</t>
  </si>
  <si>
    <t>1Y01042503330A；1Y01042503330J</t>
  </si>
  <si>
    <t>系统账期:40%0,60%180 付款方式:期票 特殊商务报备 实际毛利4.47% 标准毛利4.47% 审批通过！</t>
  </si>
  <si>
    <t>2025-03-20 09:51:59</t>
  </si>
  <si>
    <t>润泽项目框架采购，每年固定200-300采购金额。特申请后续项目均按此框架签署。沿用原商务条款，40%预付，180天支票，望领导审批。</t>
  </si>
  <si>
    <t>827202</t>
  </si>
  <si>
    <t>澜沧江流域梯级电站水土保持智能信息化系统建设(一期)项目-存储</t>
  </si>
  <si>
    <t>CD2025030231</t>
  </si>
  <si>
    <t>1Y01042503430T</t>
  </si>
  <si>
    <t xml:space="preserve"> 款方式:现结  实际毛利2.55% 标准毛利4.5%</t>
  </si>
  <si>
    <t>2025-03-20 14:10:16</t>
  </si>
  <si>
    <t>附件合同清单明细与用印文件中明细不一致</t>
  </si>
  <si>
    <t>827205</t>
  </si>
  <si>
    <t>统一工厂网络替换项目增补</t>
  </si>
  <si>
    <t>SH2025030728</t>
  </si>
  <si>
    <t>1Y01032503680U</t>
  </si>
  <si>
    <t xml:space="preserve">系统账期:180 特殊商务报备 激励0 付款方式:期票 实际毛利4.5% 标准毛利4.5% </t>
  </si>
  <si>
    <t>2025-03-20 09:46:26</t>
  </si>
  <si>
    <t>蓝叶的自打项目，为配合数通产品经理王鹏，提前压货冲刺，由于蓝叶在商务领域表现欠佳，双方过往合作寥寥无几，且其在技术与样机等方面均无实质性投入。故而，期望在商务层面能够给予有力支持。此订单NA项目，回款周期较长。</t>
  </si>
  <si>
    <t>特殊商务报备截完整</t>
  </si>
  <si>
    <t>827208</t>
  </si>
  <si>
    <t>河南省教育考试院登封基地28号楼智能化设备采购项目-包2</t>
  </si>
  <si>
    <t>ZZ2024120092</t>
  </si>
  <si>
    <t>1Y01092412470Y</t>
  </si>
  <si>
    <t>系统账期:180 特殊商务报备 激励0 付款方式:期票  实际毛利4.5% 标准毛利4.5% 审批通过！</t>
  </si>
  <si>
    <t>2025-03-20 09:54:59</t>
  </si>
  <si>
    <t>项目已中标，最终用户合同已签订，二代和三代合同已签订。我司下单包2，里面有网络部分，要货比较着急，不压库。账期方面，延用原SDT会180天。
因厂商决策，有其他项目（灾备机房预算2000W，原联强支持）更改我司继续跟进，作为项目补偿。
基于此，请领导审批支持，谢谢。</t>
  </si>
  <si>
    <t>827211</t>
  </si>
  <si>
    <t>真点科技弱电采购</t>
  </si>
  <si>
    <t>BJ2025031237</t>
  </si>
  <si>
    <t>1Y01022502250V</t>
  </si>
  <si>
    <t>系统账期:90 激励16102.73 付款方式:期票 特殊商务报备 实际毛利4.5% 标准毛利4.5% 审批通过！</t>
  </si>
  <si>
    <t>2025-03-20 15:24:43</t>
  </si>
  <si>
    <t>90天支票，有特商报备。</t>
  </si>
  <si>
    <t>激励重复使用</t>
  </si>
  <si>
    <t>827217</t>
  </si>
  <si>
    <t>山南人民医院机房</t>
  </si>
  <si>
    <t>成都伊特兴元网络科技有限公司</t>
  </si>
  <si>
    <t>CD2025030208</t>
  </si>
  <si>
    <t>1Y01032503110F</t>
  </si>
  <si>
    <r>
      <rPr>
        <sz val="10"/>
        <color theme="1"/>
        <rFont val="Arial"/>
        <charset val="134"/>
      </rPr>
      <t xml:space="preserve">	</t>
    </r>
    <r>
      <rPr>
        <sz val="10"/>
        <color theme="1"/>
        <rFont val="微软雅黑"/>
        <charset val="134"/>
      </rPr>
      <t>系统账期:90  付款方式:电汇 特殊商务报备 实际毛利3.0% 标准毛利3.0%</t>
    </r>
  </si>
  <si>
    <t>2025-03-20 10:49:40</t>
  </si>
  <si>
    <t>项目验收周期长，预计两月左右，验收后付款流程2-3周，特此申请90天账期。数字能源90天账期厂商不进行上会。</t>
  </si>
  <si>
    <t>827219</t>
  </si>
  <si>
    <t>四川省第一中医医院新建院洁净包PRO20241104100994</t>
  </si>
  <si>
    <t>浙江新亚华网络智能工程有限公司</t>
  </si>
  <si>
    <t>CD2024120196</t>
  </si>
  <si>
    <t>1Y01012412330V</t>
  </si>
  <si>
    <t xml:space="preserve"> 付款方式:现结 实际毛利4.49% 标准毛利4.49% </t>
  </si>
  <si>
    <t>2025-03-20 11:42:52</t>
  </si>
  <si>
    <t>827221</t>
  </si>
  <si>
    <t>山东能源集团灵台智慧电厂</t>
  </si>
  <si>
    <t>XA2025030108</t>
  </si>
  <si>
    <t>1Y01032503300P</t>
  </si>
  <si>
    <t>系统账期:5%0，95%150 激励0  付款方式:电汇 特殊商务报备 实际毛利5.84% 标准毛利4.5% 审批通过！</t>
  </si>
  <si>
    <t>2025-03-20 14:45:35</t>
  </si>
  <si>
    <t>特殊商务请填写高签请上传可复制版本合同</t>
  </si>
  <si>
    <t>5%0，95%150</t>
  </si>
  <si>
    <t>827223</t>
  </si>
  <si>
    <t>上海赛克实业有限公司5G专网项目2025年Q1（22套）</t>
  </si>
  <si>
    <t>SH2025021165</t>
  </si>
  <si>
    <t>1Y01032502050D</t>
  </si>
  <si>
    <t xml:space="preserve">特殊商务报备 激励0 付款方式:期票 系统账期:270 实际毛利4.43% 标准毛利3.0% </t>
  </si>
  <si>
    <t>2025-03-20 10:03:19</t>
  </si>
  <si>
    <t>DB特殊商务报备高签未填</t>
  </si>
  <si>
    <t>827233</t>
  </si>
  <si>
    <t>杭州地铁18号线新建项目PRO20240523100251</t>
  </si>
  <si>
    <t>HZ2025030104</t>
  </si>
  <si>
    <t>1Y01062412500H</t>
  </si>
  <si>
    <t xml:space="preserve">系统账期:240 特殊商务报备 激励0 付款方式:银票 实际毛利3.0% 标准毛利3.0% </t>
  </si>
  <si>
    <t>2025-03-21 11:39:52</t>
  </si>
  <si>
    <t>杭州地铁ELTE，3条线，分别是：18号线、12号线
3号线延长线
已经于24年底中标，目前华为交通行业Q1缺业绩，已经决策要冲刺其中的2条线：18号线（金额：9971994元，渠道：南京嘉环网络通信技术有限公司），12号线（金额：4450376元，渠道嘉环科技股份有限公司）
最终用户的要货时间在26年，因为代表处缺业绩，渠道南京嘉环已经跟华为谈妥愿意提前和总代下单；
目前浙江谈的商务账期是参照上海去年合作的情况；合同签订60天给180天的银行承兑；
另外我们需要帮忙压库3个月，货要在6月底发到南京嘉环自己租赁的仓库；</t>
  </si>
  <si>
    <t>827236</t>
  </si>
  <si>
    <t>杭州地铁12号线新建项目PRO20230803000499-2025</t>
  </si>
  <si>
    <t>HZ2025030108</t>
  </si>
  <si>
    <t>1Y01062412490Q</t>
  </si>
  <si>
    <t>激励0 系统账期:180  付款方式:银票 特殊商务报备 实际毛利3.0% 标准毛利3.0%</t>
  </si>
  <si>
    <t>存储,企业无线</t>
  </si>
  <si>
    <t>2025-03-20 11:04:01</t>
  </si>
  <si>
    <t>827249</t>
  </si>
  <si>
    <t>武清区人民政府对外接待办公室智慧屏采购</t>
  </si>
  <si>
    <t>BJ2025031359</t>
  </si>
  <si>
    <t>1Y01042503550Y</t>
  </si>
  <si>
    <t>2025-03-20 11:18:34</t>
  </si>
  <si>
    <t>827254</t>
  </si>
  <si>
    <t>敬业集团子生产基地生产网升级改造</t>
  </si>
  <si>
    <t>石家庄易联科技开发有限公司</t>
  </si>
  <si>
    <t>BJ2025031360</t>
  </si>
  <si>
    <t>1Y01042503550V</t>
  </si>
  <si>
    <t>2025-03-20 11:28:18</t>
  </si>
  <si>
    <t>827256</t>
  </si>
  <si>
    <t>上海浦东临港智慧工地项目数通设备采购</t>
  </si>
  <si>
    <t>上海富创铭安信息技术有限公司</t>
  </si>
  <si>
    <t>SH2025030990</t>
  </si>
  <si>
    <t>1Y01042503480B</t>
  </si>
  <si>
    <t>系统账期:60 激励34782.75 付款方式:期票 实际毛利4.5% 标准毛利4.5%</t>
  </si>
  <si>
    <t>2025-03-21 10:29:37</t>
  </si>
  <si>
    <t>服务按大类签署上传合同WORD版本</t>
  </si>
  <si>
    <t>827257</t>
  </si>
  <si>
    <t>中移铁通基站新建PRO20250307100513</t>
  </si>
  <si>
    <t>杭州钛鑫科技有限公司</t>
  </si>
  <si>
    <t>HZ2025030111</t>
  </si>
  <si>
    <t>1Y01032503370N</t>
  </si>
  <si>
    <t>系统账期:60 激励0 付款方式:期票 实际毛利3.0% 标准毛利3.0%</t>
  </si>
  <si>
    <t>2025-03-20 14:13:40</t>
  </si>
  <si>
    <t>826354</t>
  </si>
  <si>
    <t>竹溪县智慧水务数字孪生平台建设项目（ EPC）</t>
  </si>
  <si>
    <t>WH2025030033</t>
  </si>
  <si>
    <t>1Y01032503980S</t>
  </si>
  <si>
    <t xml:space="preserve">激励0  系统账期:150 付款方式:电汇 特殊商务报备 实际毛利4.9% 标准毛利3.0% </t>
  </si>
  <si>
    <t>2025-03-20 14:18:00</t>
  </si>
  <si>
    <t>竹溪县智慧水务数字孪生平台机房项目PRO20240318010357872，属于SMA客户。出货总额35.9万，项目已经中标。现渠道是武汉超特网络技术有限公司。申请3个月账期，高签2个月，整体5个月账期，电汇全额。如提前回款，则重新变更合同金额，特此提前报备；</t>
  </si>
  <si>
    <t>1、上传特殊商务报备
2、DB审批人按合同金额权限提交即可</t>
  </si>
  <si>
    <t>827267</t>
  </si>
  <si>
    <t>上海市交警总队-2024-统一版社会化服务系统升级改造项目（中心端））</t>
  </si>
  <si>
    <t>SH2025030782</t>
  </si>
  <si>
    <t>1Y01032503820N</t>
  </si>
  <si>
    <t xml:space="preserve">特殊商务报备 激励0 系统账期:120 付款方式:期票 实际毛利4.5% 标准毛利4.5% </t>
  </si>
  <si>
    <t>2025-03-21 09:23:43</t>
  </si>
  <si>
    <t>骥章为我们商业互锁并且我们拓展的渠道，目前项目基本都在我们这边，虽然此单是NA项目，但是渠道大部分都是商业+VNA项目。本单原来要下金华威，渠道强行和华为沟通下给我们。
渠道和客户回款周期为安装调试后90天全款支付，算上安装调试和走流程的时间，特此申请120天账期。
此单商务压力巨大，需要我们帮忙在商务上支持一下，并且渠道也在华为侧非常挺我们，特此申请后返2个点，并且了保证渠道按时回款。2个点商务采用后返形式，若超期，直接扣后返。
并且渠道保障2季度给我们下300万SMA项目。
综上，还请领导支持！</t>
  </si>
  <si>
    <t>特殊商务报备截全</t>
  </si>
  <si>
    <t>827274</t>
  </si>
  <si>
    <t>2023上海局金建铁路（G网、传输、数通）新建项目</t>
  </si>
  <si>
    <t>SH2025030791</t>
  </si>
  <si>
    <t>1Y01022412770S</t>
  </si>
  <si>
    <t>特殊商务报备 激励0 系统账期:165 付款方式:期票  实际毛利3.07% 标准毛利3.06%</t>
  </si>
  <si>
    <t>2025-03-20 14:29:31</t>
  </si>
  <si>
    <t>此项目为上海局金建铁路（金华到建德）铁路新建项目，通路为华为-合神-志骋-铁建-路局。目前二代和总包合同已签订。项目目前基建部分已经完成，目前在做信息化建设中。供的产品为传输。目前和渠道沟通项目的整体建设节奏差不多4月份要货，我们不压货渠道自己压。但是总包和二代的付款条款为60到货35线路开通，整体时间拉的比较长。预估4月要货的节奏预计5月二代能收到60%的款。考虑到中间的流程，故特此申请华为发货日起165天账期，二代提供支票。
特此申请，烦请领导审批，谢谢！</t>
  </si>
  <si>
    <t>827288</t>
  </si>
  <si>
    <t>华能重庆金沙河面业分布式光伏发电项目</t>
  </si>
  <si>
    <t>重庆格网科技有限公司</t>
  </si>
  <si>
    <t>CD2025030133</t>
  </si>
  <si>
    <t>1Y01032503400Z</t>
  </si>
  <si>
    <t xml:space="preserve">付款方式:电汇 特殊商务报备  系统账期:120 实际毛利3.0% 标准毛利3.0% </t>
  </si>
  <si>
    <t>2025-03-20 14:16:23</t>
  </si>
  <si>
    <t>827294</t>
  </si>
  <si>
    <t>阜外医院交换机采购项目</t>
  </si>
  <si>
    <t>北京中天合信科技有限公司</t>
  </si>
  <si>
    <t>BJ2025030751</t>
  </si>
  <si>
    <t>1Y01032503070D</t>
  </si>
  <si>
    <t>激励0 系统账期:0 付款方式:现结 特殊商务报备 实际毛利0.52% 标准毛利4.5% 审批通过！</t>
  </si>
  <si>
    <t>2025-03-20 14:35:53</t>
  </si>
  <si>
    <t>中国医学科学院阜外医院西山新建院区弱电改造，客户着急要货，渠道全面配合尽快完成到货验收,该客户为VNA，数通年返2%左右，从中建材竞争，请领导审批支持！</t>
  </si>
  <si>
    <t>827301</t>
  </si>
  <si>
    <t>温州龙湾第一人民医院建设工程项目</t>
  </si>
  <si>
    <t>HZ2024090260</t>
  </si>
  <si>
    <t>1Y01032409800Y</t>
  </si>
  <si>
    <t xml:space="preserve">系统账期:60 激励0 付款方式:期票实际毛利3.83% 标准毛利3.84% </t>
  </si>
  <si>
    <t>2025-03-20 15:22:59</t>
  </si>
  <si>
    <t>827308</t>
  </si>
  <si>
    <t>2025超越智能部件第一批PRO20250312100304</t>
  </si>
  <si>
    <t>JN2025030129</t>
  </si>
  <si>
    <t>1Y01032503910B</t>
  </si>
  <si>
    <t>付款方式:期票 系统账期:90 特殊商务报备 激励0 实际毛利1.55% 标准毛利4.5% 审批通过！</t>
  </si>
  <si>
    <t>2025-03-24 15:20:23</t>
  </si>
  <si>
    <t>827311</t>
  </si>
  <si>
    <t>LIC扩容</t>
  </si>
  <si>
    <t>BJ2025031321</t>
  </si>
  <si>
    <t>1Y01042503520A</t>
  </si>
  <si>
    <t>系统账期:0 付款方式:现结 实际毛利2.51% 标准毛利4.5% 审批通过！</t>
  </si>
  <si>
    <t>2025-03-20 14:41:48</t>
  </si>
  <si>
    <t>827316</t>
  </si>
  <si>
    <t>怒江JFQ视频会议</t>
  </si>
  <si>
    <t>CD2025030087</t>
  </si>
  <si>
    <t>1Y01022503060R</t>
  </si>
  <si>
    <t xml:space="preserve"> 付款方式:现结  实际毛利2.55% 标准毛利4.5% </t>
  </si>
  <si>
    <t>2025-03-20 14:53:01</t>
  </si>
  <si>
    <t>827317</t>
  </si>
  <si>
    <t>台州信溢农业机械有限公司网络改造项目PRO20241217100208</t>
  </si>
  <si>
    <t>HZ2025030115</t>
  </si>
  <si>
    <t>1Y01042503300S</t>
  </si>
  <si>
    <t xml:space="preserve">付款方式:现结 系统账期:3 激励0 实际毛利2.55% 标准毛利4.5% </t>
  </si>
  <si>
    <t>2025-03-20 15:52:29</t>
  </si>
  <si>
    <t>合同清单明细有误</t>
  </si>
  <si>
    <t>827331</t>
  </si>
  <si>
    <t>通号2024年度网络设备集采--3.18</t>
  </si>
  <si>
    <t>BJ2025031279</t>
  </si>
  <si>
    <t>1Y01042503310N</t>
  </si>
  <si>
    <t>付款方式:电汇 系统账期:60 激励0 实际毛利4.5% 标准毛利4.5% 审批通过！</t>
  </si>
  <si>
    <t>2025-03-20 16:15:09</t>
  </si>
  <si>
    <t>827336</t>
  </si>
  <si>
    <t>通号2025框采-匈塞</t>
  </si>
  <si>
    <t>BJ2025031427</t>
  </si>
  <si>
    <t>1Y01042503390Y</t>
  </si>
  <si>
    <t>2025-03-20 16:11:31</t>
  </si>
  <si>
    <t>827339</t>
  </si>
  <si>
    <t>合肥通卡数据中心维保服务25年/</t>
  </si>
  <si>
    <t>HF2025030034</t>
  </si>
  <si>
    <t>1Y019925030028</t>
  </si>
  <si>
    <t>激励0 系统账期:120 付款方式:期票 特殊商务报备  实际毛利8.0% 标准毛利8.0% 审批通过！</t>
  </si>
  <si>
    <t>2025-03-20 16:25:55</t>
  </si>
  <si>
    <t>827341</t>
  </si>
  <si>
    <t>百园万企_拓目科技ds一体机采购项目</t>
  </si>
  <si>
    <t>BJ2025031312</t>
  </si>
  <si>
    <t>1Y01012503110N</t>
  </si>
  <si>
    <t>2025-03-20 15:29:06</t>
  </si>
  <si>
    <t>827359</t>
  </si>
  <si>
    <t>中金数据昆山弱电项目</t>
  </si>
  <si>
    <t>BJ2025031097</t>
  </si>
  <si>
    <t>1Y01032503450Q</t>
  </si>
  <si>
    <t>特殊商务报备 付款方式:期票 系统账期:150 激励330000.2 实际毛利4.48% 标准毛利4.48% 审批通过！</t>
  </si>
  <si>
    <t>2025-03-20 18:30:19</t>
  </si>
  <si>
    <t>昆山中金10号楼智能化工程项目需要，鑫智盛世提供华为部分硬件供货已经安装调试，IDC行业：中金数据VNA客户116万纯数通，能力型渠道伙伴，后续持续下单，佳杰竞争商务较大，还请领导审批支持！</t>
  </si>
  <si>
    <t>827361</t>
  </si>
  <si>
    <t>2023年广东高速公路机电工程&amp;智慧高速项目-深汕西增补数通部分</t>
  </si>
  <si>
    <t>GZ2025030461</t>
  </si>
  <si>
    <t>1Y05102306040X</t>
  </si>
  <si>
    <t xml:space="preserve">激励0 付款方式:商票  系统账期:120 特殊商务报备 实际毛利6.04% 标准毛利6.04% </t>
  </si>
  <si>
    <t>2025-03-24 14:26:49</t>
  </si>
  <si>
    <t>此项目增补部分备件，沿用主合同的商务条款，南粤核心渠道，给予120天账期支持</t>
  </si>
  <si>
    <t>827368</t>
  </si>
  <si>
    <t>科思高端个人护理品产业基地项目网络与机房建设工程（一标段）</t>
  </si>
  <si>
    <t>NJ2025030230</t>
  </si>
  <si>
    <t>1Y01032412300V</t>
  </si>
  <si>
    <t>激励0 系统账期:0  付款方式:现结 特殊商务报备 实际毛利-1.04% 标准毛利3.0% 审批通过！</t>
  </si>
  <si>
    <t>2025-03-20 16:24:04</t>
  </si>
  <si>
    <t>基于代理商当前对各家总代商务诉求，统一按现结吐4%结算，故此申请</t>
  </si>
  <si>
    <t>827373</t>
  </si>
  <si>
    <t>厦门市苏颂医院核心交换机板卡增补PRO20250319100165</t>
  </si>
  <si>
    <t>FZ2025030110</t>
  </si>
  <si>
    <t>1Y01042503640T</t>
  </si>
  <si>
    <t>2025-03-21 10:21:23</t>
  </si>
  <si>
    <t>该项目是二代自有开拓项目，此次需求是增补，因该代理是我司核心金牌客户，也是今年重点扶持的客户之一，代理的体量也在增长，也是希望我们能拿到更高的份额，因此还请领导支持此单90天帐期，忘支持！</t>
  </si>
  <si>
    <t>827377</t>
  </si>
  <si>
    <t>北京航空研究院会议系统扩容PRO20250206100367</t>
  </si>
  <si>
    <t>BJ2025031327</t>
  </si>
  <si>
    <t>1Y01022503800S</t>
  </si>
  <si>
    <t>激励0  系统账期:120 付款方式:期票 特殊商务报备  实际毛利4.5% 标准毛利4.5% 审批通过！</t>
  </si>
  <si>
    <t>2025-03-20 18:31:54</t>
  </si>
  <si>
    <t>827379</t>
  </si>
  <si>
    <t>嵩山实验室北龙湖智慧园区（园区网络）3-19</t>
  </si>
  <si>
    <t>河南众诚信息科技股份有限公司</t>
  </si>
  <si>
    <t>ZZ2025030043</t>
  </si>
  <si>
    <t>1Y01032412540L</t>
  </si>
  <si>
    <t>激励50000.0 系统账期:0 付款方式:现结 特殊商务报备 实际毛利1.55% 标准毛利4.5% 审批通过！</t>
  </si>
  <si>
    <t>2025-03-21 17:54:58</t>
  </si>
  <si>
    <t>项目已中标，二代和下游合同已签订，因二代更想要利润，遂沟通账期方式，现结吐点3.但因该笔项目款，众诚总经理让商务以下周的贷款到账作为向我司付款的资金。
因担心渠道在下周三贷款流程慢，付不出来，已沟通，二代和下游的合同中，也同样约束了收货具体时间是3月31号，意味着我司在最晚3月28号需发货，发货前需收到全部款项。同样，将风险点告知渠道商务，商务会同步申请内部自有资金支付该笔货款的流程。
另，因现结款晚付7日，资金占用费预估3000元，已和厂商沟通，将6月底7月初需开标的一个项目，铁路职业技术学院，补偿至我司。</t>
  </si>
  <si>
    <t>827393</t>
  </si>
  <si>
    <t>无锡地铁4号线二期eLTE项目（不含维保）</t>
  </si>
  <si>
    <t>NJ2024120232</t>
  </si>
  <si>
    <t>1Y01032412500J</t>
  </si>
  <si>
    <t>系统账期:360 激励0 付款方式:银票 特殊商务报备  实际毛利3.0% 标准毛利3.0% 审批通过！</t>
  </si>
  <si>
    <t>2025-03-21 09:25:10</t>
  </si>
  <si>
    <t>827396</t>
  </si>
  <si>
    <t>华润新能源贵州公司集控中心建设项目集控中心建设项目 EPC 总承包</t>
  </si>
  <si>
    <t>贵州欣茂源信息技术有限公司</t>
  </si>
  <si>
    <t>CD2025010150</t>
  </si>
  <si>
    <t>1Y01062411690U</t>
  </si>
  <si>
    <r>
      <rPr>
        <sz val="10"/>
        <color theme="1"/>
        <rFont val="Arial"/>
        <charset val="134"/>
      </rPr>
      <t xml:space="preserve">	</t>
    </r>
    <r>
      <rPr>
        <sz val="10"/>
        <color theme="1"/>
        <rFont val="微软雅黑"/>
        <charset val="134"/>
      </rPr>
      <t>系统账期:5%0，95%90 特殊商务报备  付款方式:期票 实际毛利3.0% 标准毛利3.0%</t>
    </r>
  </si>
  <si>
    <t>2025-03-21 10:31:02</t>
  </si>
  <si>
    <t>827400</t>
  </si>
  <si>
    <t>【伙伴增量】甘孜人民医院网络改造PRO20240923100085</t>
  </si>
  <si>
    <t>CD2025030124</t>
  </si>
  <si>
    <t>1Y01022503550R</t>
  </si>
  <si>
    <t xml:space="preserve"> 系统账期:180 付款方式:电汇 特殊商务报备   实际毛利5.45% 标准毛利4.5%</t>
  </si>
  <si>
    <t>2025-03-21 10:10:47</t>
  </si>
  <si>
    <t>CRM特殊商务审批：TSBB-2025-03-208467，厂商SDT。</t>
  </si>
  <si>
    <t>827402</t>
  </si>
  <si>
    <t>拉萨市暖心工程esight软件采购扩容PRO20250313100528</t>
  </si>
  <si>
    <t>四川九门科技股份有限公司</t>
  </si>
  <si>
    <t>CD2025030235</t>
  </si>
  <si>
    <t>1Y01032503930X</t>
  </si>
  <si>
    <t xml:space="preserve">  付款方式:现结 实际毛利4.0% 标准毛利4.0% </t>
  </si>
  <si>
    <t>2025-03-20 18:10:16</t>
  </si>
  <si>
    <t>827404</t>
  </si>
  <si>
    <t>海南警察学院新建校项目PRO20230922000099-AP样机</t>
  </si>
  <si>
    <t>GZ2025020514</t>
  </si>
  <si>
    <t>1Y01032502090Z</t>
  </si>
  <si>
    <t>2025-03-21 10:36:41</t>
  </si>
  <si>
    <t>供应链最后一级必须是最终用户</t>
  </si>
  <si>
    <t>822491</t>
  </si>
  <si>
    <t>西安市公安局公安网用户域云平台项目PRO20240222000457</t>
  </si>
  <si>
    <t>陕西成睿科技有限责任公司</t>
  </si>
  <si>
    <t>XA2025020003</t>
  </si>
  <si>
    <t>1Y01022501840F</t>
  </si>
  <si>
    <t>付款方式:期票 系统账期:10%0，90%180 激励0 特殊商务报备 实际毛利6.02% 标准毛利4.14% 审批通过！</t>
  </si>
  <si>
    <t>2025-02-20 14:51:33</t>
  </si>
  <si>
    <t>支持代表处分销</t>
  </si>
  <si>
    <t>827410</t>
  </si>
  <si>
    <t>呼和浩特机场边检海关项目PRO20240312000468_海关</t>
  </si>
  <si>
    <t>天津磐石基业科技股份有限公司</t>
  </si>
  <si>
    <t>BJ2024121460</t>
  </si>
  <si>
    <t>1Y01132411440G</t>
  </si>
  <si>
    <t>系统账期:90 特殊商务报备 付款方式:期票 实际毛利4.38% 标准毛利4.38% 审批通过！</t>
  </si>
  <si>
    <t>2025-03-20 17:54:55</t>
  </si>
  <si>
    <t>该项目增补一套视频会议，由我司售前支撑。现由于项目周期较长，渠道资金压力较大。渠道想延用原商务条件180天，已协调本次增补调整至90天账期，渠道提供支票。已与渠道明确增补设备送客户现场不需要压库。特申请90天账期商务支撑，烦请各位领导审批支持。感谢！</t>
  </si>
  <si>
    <t>827427</t>
  </si>
  <si>
    <t>山东亚华电子股份有限公司安全项目</t>
  </si>
  <si>
    <t>华信数智（山西）信息技术有限公司</t>
  </si>
  <si>
    <t>JN2025030148</t>
  </si>
  <si>
    <t>1Y01042503580B</t>
  </si>
  <si>
    <t>2025-03-21 15:27:47</t>
  </si>
  <si>
    <t>付款方式修改为现结缺少特殊商务</t>
  </si>
  <si>
    <t>827441</t>
  </si>
  <si>
    <t>安徽省儿童医院两院区双活项目PRO20240914100588</t>
  </si>
  <si>
    <t>安徽三禾一信息科技有限公司</t>
  </si>
  <si>
    <t>HF2025030011</t>
  </si>
  <si>
    <t>1Y01012503670H</t>
  </si>
  <si>
    <t>2025-03-21 09:58:21</t>
  </si>
  <si>
    <t>项目已中标，客户要求3月底到达项目现场，已明确交货时间，不压库，渠道主要从事当地医行业，对本行业有较强项目把控能力和客户关系；现因客户侧整体验收流程和施工时间原因，渠道为华为渠道为白名单渠道，需90天内可收到款。</t>
  </si>
  <si>
    <t>827446</t>
  </si>
  <si>
    <t>凯里供电局班站所视频终端一体机建设PRO20241029100090</t>
  </si>
  <si>
    <t>贵州五极信息技术有限公司</t>
  </si>
  <si>
    <t>CD2025030251</t>
  </si>
  <si>
    <t>1Y01042503620X</t>
  </si>
  <si>
    <r>
      <rPr>
        <sz val="10"/>
        <color theme="1"/>
        <rFont val="Arial"/>
        <charset val="134"/>
      </rPr>
      <t xml:space="preserve">	</t>
    </r>
    <r>
      <rPr>
        <sz val="10"/>
        <color theme="1"/>
        <rFont val="微软雅黑"/>
        <charset val="134"/>
      </rPr>
      <t>系统账期:90 特殊商务报备 激励0 付款方式:期票 实际毛利4.5% 标准毛利4.5%</t>
    </r>
  </si>
  <si>
    <t>2025-03-21 10:38:24</t>
  </si>
  <si>
    <t>827487</t>
  </si>
  <si>
    <t>通号2024年度网络设备集采--XS铁路2台防火墙</t>
  </si>
  <si>
    <t>BJ2025031489</t>
  </si>
  <si>
    <t>1Y01042503770T</t>
  </si>
  <si>
    <t xml:space="preserve">付款方式:电汇 系统账期:60 激励0 实际毛利4.5% 标准毛利4.5% </t>
  </si>
  <si>
    <t>2025-03-21 11:34:06</t>
  </si>
  <si>
    <t>DB最终用户错误，填写准确</t>
  </si>
  <si>
    <t>827513</t>
  </si>
  <si>
    <t>广西华谊能化三期扩容...</t>
  </si>
  <si>
    <t>SH2025030913</t>
  </si>
  <si>
    <t>1Y01042503420K</t>
  </si>
  <si>
    <t>系统账期:90 激励0   付款方式:电汇 特殊商务报备 实际毛利2.55% 标准毛利4.5%</t>
  </si>
  <si>
    <t>2025-03-21 14:24:06</t>
  </si>
  <si>
    <t xml:space="preserve">
1、该项目是VNA项目，之前是由中建材支持，去年华谊走中建材下单了500万左右。渠道许诺后期1000万项目引入给神码，渠道希望此次项目神码给予前返2个点加3个月账期支持。
“上海华谊控股集团有限公司 ”这个客户后续年采购1000万左右，和渠道谈好了后期项目都牵引给神码，都是零散下单，特申请此单前返2个点加3个月账期</t>
  </si>
  <si>
    <t>DB 特殊商务吐点写负数1、DB系统账期填写错误
2、DB特殊商务吐点未写</t>
  </si>
  <si>
    <t>827523</t>
  </si>
  <si>
    <t>SMA-中煤信息技术（北京）有限公司昇腾GPU服务器atlas800T A2采购昇腾Deepseek行业PRO20250303100751</t>
  </si>
  <si>
    <t>北京平瀚信息工程有限公司</t>
  </si>
  <si>
    <t>BJ2025031512</t>
  </si>
  <si>
    <t>1Y01042503650U</t>
  </si>
  <si>
    <t>2025-03-21 13:15:09</t>
  </si>
  <si>
    <t>827546</t>
  </si>
  <si>
    <t>艾新会议系统采购</t>
  </si>
  <si>
    <t>BJ2024122947</t>
  </si>
  <si>
    <t>1Y01112412550T</t>
  </si>
  <si>
    <t>系统账期:0 激励27110.0 付款方式:现结 实际毛利2.55% 标准毛利4.5% 审批通过！</t>
  </si>
  <si>
    <t>2025-03-21 15:18:38</t>
  </si>
  <si>
    <t>827559</t>
  </si>
  <si>
    <t>江苏舜天存储设备采购</t>
  </si>
  <si>
    <t>江苏鸿云软件有限公司</t>
  </si>
  <si>
    <t>NJ2025030259</t>
  </si>
  <si>
    <t>1Y01042503820T</t>
  </si>
  <si>
    <t>2025-03-21 15:00:27</t>
  </si>
  <si>
    <t>827573</t>
  </si>
  <si>
    <t>中海油能源发展装备技术有限公司天津新建机房</t>
  </si>
  <si>
    <t>天津市金泰志达科技发展有限公司</t>
  </si>
  <si>
    <t>BJ2024092861</t>
  </si>
  <si>
    <t>1Y01042409070H</t>
  </si>
  <si>
    <t>系统账期:13.55%0，86.45 %120 激励395789.74 特殊商务报备 付款方式:期票 实际毛利3.0% 标准毛利3.0% 审批通过！</t>
  </si>
  <si>
    <t>2025-03-24 11:13:54</t>
  </si>
  <si>
    <t>领导好，项目已经中标，不压库，甲方付款周期长，所以渠道需要神码提供商务支持，预付10%，自华为发货之日起120天延期支票，烦请各位领导审批，非常感谢！</t>
  </si>
  <si>
    <t>13.55%0，86.45 %120</t>
  </si>
  <si>
    <t>827583</t>
  </si>
  <si>
    <t>江苏省联社云内备份一体机-测试区</t>
  </si>
  <si>
    <t>NJ2025030262</t>
  </si>
  <si>
    <t>1Y01022503790S</t>
  </si>
  <si>
    <t>系统账期:90 特殊商务报备 激励0 付款方式:期票  实际毛利4.5% 标准毛利4.5% 审批通过！</t>
  </si>
  <si>
    <t>2025-03-21 16:04:53</t>
  </si>
  <si>
    <t>此单是用户华为存储设备维保项目衍生采购，由我司华为云服务团队拉通，采购一台OceanProtect X3000备份一体机，是用户云内设备的补充下单，用于云内备份使用。
基于江苏信畅与我司历史合作和回款情况，以及此次与华为云服务团队商务统一拉齐，特申请90天账期。</t>
  </si>
  <si>
    <t>827597</t>
  </si>
  <si>
    <t>工商信息学校网络项目PRO20250312100754</t>
  </si>
  <si>
    <t>上海经意实业有限公司</t>
  </si>
  <si>
    <t>SH2025031144</t>
  </si>
  <si>
    <t>1Y01042503560A</t>
  </si>
  <si>
    <t>2025-03-21 16:02:30</t>
  </si>
  <si>
    <t>827614</t>
  </si>
  <si>
    <t>铁科英迈普速车车地远程数据交互RBS、TAU采购项目</t>
  </si>
  <si>
    <t>北京众维和讯科技有限公司</t>
  </si>
  <si>
    <t>BJ2025031541</t>
  </si>
  <si>
    <t>1Y01042503100P</t>
  </si>
  <si>
    <t>2025-03-21 16:34:42</t>
  </si>
  <si>
    <t>827627</t>
  </si>
  <si>
    <t>广州香港马会从化马场二期建设增补NCE-CAMPUS项目</t>
  </si>
  <si>
    <t>GZ2025030465</t>
  </si>
  <si>
    <t>1Y01032503660C</t>
  </si>
  <si>
    <t xml:space="preserve">激励0 系统账期:180 付款方式:期票 特殊商务报备 实际毛利4.5% 标准毛利4.5% </t>
  </si>
  <si>
    <t>2025-03-21 16:38:47</t>
  </si>
  <si>
    <t>领导好，项目已经中标，供应链：合肥-华盖-上海华讯-用户，上海华讯对华盖的账期是半年，算是支付流程会大于半年，华盖申请我司提供6个月账期，请领导审批，谢谢。</t>
  </si>
  <si>
    <t>827650</t>
  </si>
  <si>
    <t>11号线配件增补</t>
  </si>
  <si>
    <t>四川创意科技有限公司</t>
  </si>
  <si>
    <t>GZ2025030559</t>
  </si>
  <si>
    <t>1Y01042503530D</t>
  </si>
  <si>
    <r>
      <rPr>
        <sz val="10"/>
        <color theme="1"/>
        <rFont val="Arial"/>
        <charset val="134"/>
      </rPr>
      <t xml:space="preserve">	</t>
    </r>
    <r>
      <rPr>
        <sz val="10"/>
        <color theme="1"/>
        <rFont val="微软雅黑"/>
        <charset val="134"/>
      </rPr>
      <t xml:space="preserve">系统账期:0 付款方式:现结 激励0 实际毛利4.04% 标准毛利6.0% </t>
    </r>
  </si>
  <si>
    <t>2025-03-21 17:22:50</t>
  </si>
  <si>
    <t>827652</t>
  </si>
  <si>
    <t>广发银行视频会议下单1202</t>
  </si>
  <si>
    <t>GZ2025030554</t>
  </si>
  <si>
    <r>
      <rPr>
        <sz val="10"/>
        <color theme="1"/>
        <rFont val="Arial"/>
        <charset val="134"/>
      </rPr>
      <t xml:space="preserve">	</t>
    </r>
    <r>
      <rPr>
        <sz val="10"/>
        <color theme="1"/>
        <rFont val="微软雅黑"/>
        <charset val="134"/>
      </rPr>
      <t xml:space="preserve">系统账期:0 付款方式:现结 特殊商务报备 激励0 实际毛利2.1% 标准毛利4.55% </t>
    </r>
  </si>
  <si>
    <t>2025-03-21 17:16:50</t>
  </si>
  <si>
    <t>领导好，项目是广发银行智能协作产品框架，二代想付现款，申请吐点2.5%，我司留2%毛利率，请领导审批。</t>
  </si>
  <si>
    <t>827655</t>
  </si>
  <si>
    <t>江苏无锡江阴苏龙热电2*60万新建机组智能化</t>
  </si>
  <si>
    <t>江阴众成科技发展有限公司</t>
  </si>
  <si>
    <t>NJ2025030265</t>
  </si>
  <si>
    <t>1Y01042503870V</t>
  </si>
  <si>
    <t>付款方式:现结 系统账期:3 激励0 实际毛利4.68% 标准毛利4.5% 审批通过！</t>
  </si>
  <si>
    <t>2025-03-24 10:07:44</t>
  </si>
  <si>
    <t>827665</t>
  </si>
  <si>
    <t>华瑞银行存储网络项目采购PRO20250103100124</t>
  </si>
  <si>
    <t>银科思成信息技术（杭州）有限公司</t>
  </si>
  <si>
    <t>SH2025030278</t>
  </si>
  <si>
    <t>1Y01012503690D</t>
  </si>
  <si>
    <t xml:space="preserve">系统账期:31 激励0 付款方式:期票 特殊商务报备 实际毛利2.56% 标准毛利4.5% </t>
  </si>
  <si>
    <t>2025-03-21 18:25:47</t>
  </si>
  <si>
    <t>1、此项目整理与浪潮、宏杉存储竞争，商务比较恶劣，需要吐2个点给华为作为打项目来用。商业经理经过沟通，账期渠道弥补我们一些，给31天账期。
2、此订单金华威给到渠道120天账期吐2个点，经过与华为沟通，得到商业经理支持，华为商业经理支持优先我司下单。商务竞争恶劣。</t>
  </si>
  <si>
    <t>88992FBM没有数量原协议上传到附件</t>
  </si>
  <si>
    <t>827669</t>
  </si>
  <si>
    <t>广佛东环数据网增补配件</t>
  </si>
  <si>
    <t>GZ2025030561</t>
  </si>
  <si>
    <r>
      <rPr>
        <sz val="10"/>
        <color theme="1"/>
        <rFont val="Arial"/>
        <charset val="134"/>
      </rPr>
      <t xml:space="preserve">	</t>
    </r>
    <r>
      <rPr>
        <sz val="10"/>
        <color theme="1"/>
        <rFont val="微软雅黑"/>
        <charset val="134"/>
      </rPr>
      <t xml:space="preserve">系统账期:0 付款方式:现结 激励0  实际毛利2.62% 标准毛利4.57% </t>
    </r>
  </si>
  <si>
    <t>2025-03-24 14:22:53</t>
  </si>
  <si>
    <t>827675</t>
  </si>
  <si>
    <t>乐信2025Q1网络设备</t>
  </si>
  <si>
    <t>深圳市君和信息技术有限公司</t>
  </si>
  <si>
    <t>SZ2025030955</t>
  </si>
  <si>
    <t>1Y01042503540P</t>
  </si>
  <si>
    <r>
      <rPr>
        <sz val="10"/>
        <color theme="1"/>
        <rFont val="Arial"/>
        <charset val="134"/>
      </rPr>
      <t xml:space="preserve">	</t>
    </r>
    <r>
      <rPr>
        <sz val="10"/>
        <color theme="1"/>
        <rFont val="微软雅黑"/>
        <charset val="134"/>
      </rPr>
      <t>激励0 系统账期:120 付款方式:期票 特殊商务报备 实际毛利4.5% 标准毛利4.5%</t>
    </r>
  </si>
  <si>
    <t>2025-03-24 09:57:38</t>
  </si>
  <si>
    <t>渠道在VNA客户天虹、乐信有较好的关系，每年都与客户有签署框架采购协议且渠道有技术能力项目不需要我司技术支撑，渠道项目有完全选总代的决策权。经过与渠道多次沟通，考虑到VNA订单我司有后返，基本谈定了合作条件:不设业绩台阶，订单100万以内的给予120天账期，后返2%，订单大于100万给予150天账期后返2%;预计天虹、和乐信每年大于各有400-500的万的体量;故本次渠道申请本次订单给予120天账期，后返2%，烦请各位领导审批，谢谢!</t>
  </si>
  <si>
    <t>特殊商务账期有误</t>
  </si>
  <si>
    <t>827705</t>
  </si>
  <si>
    <t>黄冈GA云平台升级服务项目-esight公共</t>
  </si>
  <si>
    <t>WH2025030075</t>
  </si>
  <si>
    <t>1Y01032503630L</t>
  </si>
  <si>
    <t>付款方式:电汇 系统账期:60 激励0 实际毛利4.0% 标准毛利4.0%</t>
  </si>
  <si>
    <t>2025-03-24 14:03:40</t>
  </si>
  <si>
    <t>827707</t>
  </si>
  <si>
    <t>黄冈GA云平台升级服务项目</t>
  </si>
  <si>
    <t>WH2025030076</t>
  </si>
  <si>
    <t>1Y01032503380P</t>
  </si>
  <si>
    <t xml:space="preserve">付款方式:电汇 系统账期:60 激励0 实际毛利3.0% 标准毛利3.0% </t>
  </si>
  <si>
    <t>2025-03-24 10:33:27</t>
  </si>
  <si>
    <t xml:space="preserve">1、DB系统账期填写错误
2、供应链一级有误，最终用户错误
 </t>
  </si>
  <si>
    <t>827715</t>
  </si>
  <si>
    <t>江西中医药高等专科学校新校区扩建区无线覆盖项目-Q1</t>
  </si>
  <si>
    <t>江西港达信息科技有限公司</t>
  </si>
  <si>
    <t>WH2025030069</t>
  </si>
  <si>
    <t>1Y01022412540C</t>
  </si>
  <si>
    <t xml:space="preserve">系统账期:23 激励0  付款方式:银票 特殊商务报备 实际毛利2.55% 标准毛利4.5% </t>
  </si>
  <si>
    <t>2025-03-24 10:39:28</t>
  </si>
  <si>
    <t>收具4月15日承兑，降2%。CRM已审批。</t>
  </si>
  <si>
    <t>827716</t>
  </si>
  <si>
    <t>光明根玉路二期改造工程新视达视频存储PRO20250108100199</t>
  </si>
  <si>
    <t>深圳华初科技有限公司</t>
  </si>
  <si>
    <t>SZ2025010218</t>
  </si>
  <si>
    <t>1Y01012501540Z</t>
  </si>
  <si>
    <r>
      <rPr>
        <sz val="10"/>
        <color theme="1"/>
        <rFont val="Arial"/>
        <charset val="134"/>
      </rPr>
      <t xml:space="preserve">	</t>
    </r>
    <r>
      <rPr>
        <sz val="10"/>
        <color theme="1"/>
        <rFont val="微软雅黑"/>
        <charset val="134"/>
      </rPr>
      <t>系统账期:114 特殊商务报备 激励0 付款方式:期票 实际毛利4.5% 标准毛利4.5%</t>
    </r>
  </si>
  <si>
    <t>2025-03-24 14:24:47</t>
  </si>
  <si>
    <t>随路项目，签的是总体的工程合同，目前土建工程部份已经完成，项目现场不着急要货入场。
渠道3月底提走货物，等现场准备好之后供货</t>
  </si>
  <si>
    <t>827719</t>
  </si>
  <si>
    <t>上海钢联电子商务股份有限公司数据中心改造项目</t>
  </si>
  <si>
    <t>SH2025030960</t>
  </si>
  <si>
    <t>1Y01042503380P</t>
  </si>
  <si>
    <t xml:space="preserve">付款方式:电汇 系统账期:90 特殊商务报备 激励0 实际毛利4.5% 标准毛利4.5% </t>
  </si>
  <si>
    <t>2025-03-24 11:03:22</t>
  </si>
  <si>
    <t>此项目为上海钢联电子商务股份有限公司数据中心改造项目，二代与客户背靠背付款，整体项目周期为3个月，因此代理商向我司申请此商务</t>
  </si>
  <si>
    <t>上传合同WORD版本到附件</t>
  </si>
  <si>
    <t>827724</t>
  </si>
  <si>
    <t>孝感市奥体中心二期建设项目PRO20250312100666</t>
  </si>
  <si>
    <t>WH2025030066</t>
  </si>
  <si>
    <t>1Y01042503480P</t>
  </si>
  <si>
    <t>系统账期:90 特殊商务报备 激励0 付款方式:期票 实际毛利4.5% 标准毛利4.5%</t>
  </si>
  <si>
    <t>2025-03-24 14:57:39</t>
  </si>
  <si>
    <t>孝感市奥体中心二期建设项目，属于商业市场客户。出货总额29万，项目已经中标，渠道是武汉聚雅科技有限公司。账期115天，电汇全额。提前报备</t>
  </si>
  <si>
    <t>827737</t>
  </si>
  <si>
    <t>2025年江苏电力公专模组项目（新联）第一批次（5490片-另110片备件）</t>
  </si>
  <si>
    <t>南京新联电子股份有限公司</t>
  </si>
  <si>
    <t>NJ2025030274</t>
  </si>
  <si>
    <t>1Y01042503870Z</t>
  </si>
  <si>
    <t>系统账期:0 付款方式:现结 激励0 实际毛利1.03% 标准毛利3.0% 审批通过！</t>
  </si>
  <si>
    <t>2025-03-24 11:25:08</t>
  </si>
  <si>
    <t>827741</t>
  </si>
  <si>
    <t>整体网络配套设备（综合布线+网络设备）采购项目PRO20231030000051</t>
  </si>
  <si>
    <t>FZ2025030114</t>
  </si>
  <si>
    <t>1Y01042503780F</t>
  </si>
  <si>
    <t>2025-03-24 10:55:25</t>
  </si>
  <si>
    <t>商业订单二代回款3个月以上，二代为商业核心渠道自主项目多，申请90天账期，望领导批准谢谢。</t>
  </si>
  <si>
    <t>827742</t>
  </si>
  <si>
    <t>暖叠网络数据中心交换机增补</t>
  </si>
  <si>
    <t>SH2025031216</t>
  </si>
  <si>
    <t>1Y01042503890C</t>
  </si>
  <si>
    <t>2025-03-24 10:55:14</t>
  </si>
  <si>
    <t>827748</t>
  </si>
  <si>
    <t>杭州城市之星嘉里酒店项目</t>
  </si>
  <si>
    <t>BJ2025031604</t>
  </si>
  <si>
    <t>1Y01012503840K</t>
  </si>
  <si>
    <t>系统账期:0 付款方式:现结 激励0 实际毛利4.5% 标准毛利4.5% 审批通过！</t>
  </si>
  <si>
    <t>2025-03-24 14:18:08</t>
  </si>
  <si>
    <t>827759</t>
  </si>
  <si>
    <t>2024年视频前端点位及配套工程建设项目-数通与存储</t>
  </si>
  <si>
    <t>深圳市锐科信息技术有限公司</t>
  </si>
  <si>
    <t>SZ2025030877</t>
  </si>
  <si>
    <t>1Y01032503500B</t>
  </si>
  <si>
    <r>
      <rPr>
        <sz val="10"/>
        <color theme="1"/>
        <rFont val="Arial"/>
        <charset val="134"/>
      </rPr>
      <t xml:space="preserve">	</t>
    </r>
    <r>
      <rPr>
        <sz val="10"/>
        <color theme="1"/>
        <rFont val="微软雅黑"/>
        <charset val="134"/>
      </rPr>
      <t xml:space="preserve">系统账期:180 特殊商务报备 激励0 付款方式:期票  实际毛利4.5% 标准毛利4.5% </t>
    </r>
  </si>
  <si>
    <t>2025-03-24 11:40:06</t>
  </si>
  <si>
    <t>1.项目节奏：总包中电信已中标，实际要货时间为4月中旬，渠道与总包合同4月初签订，回款条款背靠背，合同签订30%--到货30%--初验15%--终验10%--保修6% 2% 2%
2.项目有我司和联强共同参与，我司存储&amp;数通，联强监控，联强已给180天账期。
项目整体回款周期较长，华为及渠道求助我司给予180天账期支持，华为发货日起算账期，请各位领导支持，感谢~</t>
  </si>
  <si>
    <t>827765</t>
  </si>
  <si>
    <t>SMA-冀北电力经研院传输设备采购项目PRO20250314100127</t>
  </si>
  <si>
    <t>BJ2025031332</t>
  </si>
  <si>
    <t>1Y01032503990P</t>
  </si>
  <si>
    <t>2025-03-24 11:39:01</t>
  </si>
  <si>
    <t>实际要货时间Q2，由于华为冲刺，我司也需要数字，与天津中仪多次沟通协商，最后敲定105天账期，收货点为渠道仓库，望各位领导审批</t>
  </si>
  <si>
    <t>827767</t>
  </si>
  <si>
    <t>SMA-国网冀北电力信通分公司光传输设备采购PRO20250314100123</t>
  </si>
  <si>
    <t>BJ2025031333</t>
  </si>
  <si>
    <t>1Y01032503990X</t>
  </si>
  <si>
    <t>2025-03-24 11:46:35</t>
  </si>
  <si>
    <t>827769</t>
  </si>
  <si>
    <t>SMA-用户站设备采购项目</t>
  </si>
  <si>
    <t>BJ2025031329</t>
  </si>
  <si>
    <t>1Y01042503010S</t>
  </si>
  <si>
    <t>2025-03-24 11:50:53</t>
  </si>
  <si>
    <t>827783</t>
  </si>
  <si>
    <t>环岛高铁公交化改造PRO20201019000116增补</t>
  </si>
  <si>
    <t>GZ2025030540</t>
  </si>
  <si>
    <t>1Y05102111440J</t>
  </si>
  <si>
    <t xml:space="preserve"> 付款方式:现结 系统账期:0 激励0  实际毛利2.57% 标准毛利4.52% </t>
  </si>
  <si>
    <t>2025-03-24 14:48:20</t>
  </si>
  <si>
    <t>825312</t>
  </si>
  <si>
    <t>激励0 系统账期:60 付款方式:期票 实际毛利4.55% 标准毛利4.55% 审批通过！</t>
  </si>
  <si>
    <t>2025-03-11 14:05:15</t>
  </si>
  <si>
    <t>827798</t>
  </si>
  <si>
    <t>电力模块UPS-汇天徐水云计算数据中心一期半预制FDC项目PRO20211110000295</t>
  </si>
  <si>
    <t>BJ2022112876</t>
  </si>
  <si>
    <t>1Y01002211090J</t>
  </si>
  <si>
    <t>付款方式:电汇 系统账期:180 激励2105908.09 特殊商务报备 实际毛利3.0% 标准毛利3.0% 审批通过！</t>
  </si>
  <si>
    <t>2025-03-24 15:39:06</t>
  </si>
  <si>
    <t>180天账期，有特商报备。</t>
  </si>
  <si>
    <t>827800</t>
  </si>
  <si>
    <t>哈尔滨师范大学重大科研设备及基础共享平台#3网络中心机房</t>
  </si>
  <si>
    <t>HB2025030027</t>
  </si>
  <si>
    <t>1Y01012503480S;1Y01012503480U;1Y01012503480P</t>
  </si>
  <si>
    <t>2025-03-24 14:00:36</t>
  </si>
  <si>
    <t>827827</t>
  </si>
  <si>
    <t>玉晶光电5310存储扩容采购</t>
  </si>
  <si>
    <t>赫尔曼（厦门）智能科技有限公司</t>
  </si>
  <si>
    <t>FZ2025030113</t>
  </si>
  <si>
    <t>1Y01042503760F</t>
  </si>
  <si>
    <t>系统账期:100 激励0  付款方式:电汇 特殊商务报备  实际毛利4.5% 标准毛利4.5%</t>
  </si>
  <si>
    <t>2025-03-24 14:59:20</t>
  </si>
  <si>
    <t>商业订单二代回款3个月以上该渠道主要做制造业，玉晶光电每年扩容在200万空间，二代与我们关系较好，项目都是我们在配合，因此申请100天账期，望领导批准谢谢</t>
  </si>
  <si>
    <t>827844</t>
  </si>
  <si>
    <t>25年幸福消费金融两地三中心一期项目PRO20241205100673</t>
  </si>
  <si>
    <t>BJ2025031649</t>
  </si>
  <si>
    <t>1Y01012503210S</t>
  </si>
  <si>
    <t>2025-03-24 15:37:02</t>
  </si>
  <si>
    <t>商业订单，月底出库，货期26号，预估28号开单，因项目周期长，申请90天支票</t>
  </si>
  <si>
    <t>FPPL-1</t>
  </si>
  <si>
    <t>29S新建园区数据中心PRO20221224000046</t>
  </si>
  <si>
    <t>1Y01042410990A</t>
  </si>
  <si>
    <t>销售离职提非ppl</t>
  </si>
  <si>
    <t>2025-02-20 00:00:00</t>
  </si>
  <si>
    <t>OA-1</t>
  </si>
  <si>
    <t>吉安智慧城市金额变更协议-2025.0115-更新</t>
  </si>
  <si>
    <t>华录易云科技有限公司</t>
  </si>
  <si>
    <t>1Y03302105000R;1Y03302105000T;1Y03302105000X</t>
  </si>
  <si>
    <t>OA</t>
  </si>
  <si>
    <t>沈阳工学院国际化产业学院昇腾算力实验平台-deepseek</t>
  </si>
  <si>
    <t>浪潮创新科技股份有限公司</t>
  </si>
  <si>
    <t>SY2025030010</t>
  </si>
  <si>
    <t>1Y01012503060S</t>
  </si>
  <si>
    <t>含外购  0.11%   0   现结</t>
  </si>
  <si>
    <t>含外购</t>
  </si>
  <si>
    <t>B4CSBH</t>
  </si>
  <si>
    <t>辽宁新嘉元信息科技有限公司</t>
  </si>
  <si>
    <t>SY2024120159</t>
  </si>
  <si>
    <t>1Y01042412860H</t>
  </si>
  <si>
    <t>1.32%   0 现结</t>
  </si>
  <si>
    <t>未录出货金额</t>
  </si>
  <si>
    <t>高性能算力环境采购（终版）</t>
  </si>
  <si>
    <t>北京中船信息科技有限公司</t>
  </si>
  <si>
    <t>BJ2025030337</t>
  </si>
  <si>
    <t>1Y01072412960B</t>
  </si>
  <si>
    <t>5.25%  90  电汇</t>
  </si>
  <si>
    <t>1.26%  0  现结，增补协议</t>
  </si>
  <si>
    <t>特殊合同增补协议</t>
  </si>
  <si>
    <t>凌玮科技番禺新总部大楼智能化项目，</t>
  </si>
  <si>
    <t>广州安网物联科技有限公司</t>
  </si>
  <si>
    <t>GZ2025030248</t>
  </si>
  <si>
    <t>1Y01012409920R</t>
  </si>
  <si>
    <t>180天支票 吐点1.15</t>
  </si>
  <si>
    <t>B2-ZK-IT</t>
  </si>
  <si>
    <t>SY2025030123</t>
  </si>
  <si>
    <t>1Y01032503410Z</t>
  </si>
  <si>
    <t>含外购 0 现结 4.39%</t>
  </si>
  <si>
    <t/>
  </si>
  <si>
    <t>100%</t>
  </si>
  <si>
    <t>827184</t>
  </si>
  <si>
    <t>中关村（京西）人工智能科技园项目PRO20240801100148</t>
  </si>
  <si>
    <t>北京亿网互联科技有限公司</t>
  </si>
  <si>
    <t>BJ2025031197</t>
  </si>
  <si>
    <t>1Y01042503230L</t>
  </si>
  <si>
    <t>激励201908.94 付款方式:期票 系统账期:120 特殊商务报备 实际毛利5.75% 标准毛利5.75% 审批通过！</t>
  </si>
  <si>
    <t>2025-03-24 15:41:24</t>
  </si>
  <si>
    <t>支票120天，有特殊商务报备</t>
  </si>
  <si>
    <t>827830</t>
  </si>
  <si>
    <t>工程职业设备更新项目包六--数通</t>
  </si>
  <si>
    <t>BJ2024111735</t>
  </si>
  <si>
    <t>1Y01032411350D</t>
  </si>
  <si>
    <t>付款方式:现结 系统账期:0 实际毛利4.52% 标准毛利4.52% 审批通过！</t>
  </si>
  <si>
    <t>2025-03-24 15:45:44</t>
  </si>
  <si>
    <t>827837</t>
  </si>
  <si>
    <t>智能训练加速模块</t>
  </si>
  <si>
    <t>BJ2025031035</t>
  </si>
  <si>
    <t>1Y01032503630A</t>
  </si>
  <si>
    <t>付款方式:期票 系统账期:115 特殊商务报备 激励0 实际毛利3.0% 标准毛利3.0% 审批通过！</t>
  </si>
  <si>
    <t>2025-03-24 15:59:40</t>
  </si>
  <si>
    <t>目前反馈是分阶段客户给渠道回款。设备入场 客户 60天给渠道回款 70%。通常款到渠道账就得90天以后了，整体120天 包得住，如果包不住 剩余金额也不大，渠道给支票 自行垫资回款。</t>
  </si>
  <si>
    <t>服务分期信息有误，特殊商务原因请写具体</t>
  </si>
  <si>
    <t>826603</t>
  </si>
  <si>
    <t>账期：现结 实际毛利：4.55%</t>
  </si>
  <si>
    <t>2025-03-24 16:10:42</t>
  </si>
  <si>
    <t>827761</t>
  </si>
  <si>
    <t>【2024】潞安集团“无视频不作业”系统项目PRO20240111000398（新元矿-环网）</t>
  </si>
  <si>
    <t>BJ2024082046</t>
  </si>
  <si>
    <t>1Y05202408650A;1Y05202408640K;1Y05202408650N;1Y05202408640U;1Y05222408840K;1Y05222408840N;1Y05222408840P;1Y05222408840L;1Y05222408840J;1Y05222408840C</t>
  </si>
  <si>
    <t>付款方式:电汇 特殊商务报备 系统账期:180 实际毛利6.63% 标准毛利4.49% 审批通过！</t>
  </si>
  <si>
    <t>2025-03-24 16:16:22</t>
  </si>
  <si>
    <t>实际吐点错误</t>
  </si>
  <si>
    <t>827889</t>
  </si>
  <si>
    <t>付款方式:期票 系统账期:90 特殊商务报备 激励0 实际毛利4.5% 标准毛利4.5% 审批通过！</t>
  </si>
  <si>
    <t>2025-03-24 16:54:00</t>
  </si>
  <si>
    <t>付款方式:期票 激励0  系统账期:90 特殊商务报备 实际毛利4.5% 标准毛利4.5% 审批通过！</t>
  </si>
  <si>
    <t>2025-03-24 16:58:53</t>
  </si>
  <si>
    <t>827894</t>
  </si>
  <si>
    <t>激励0 付款方式:电汇  特殊商务报备 系统账期:5%0，95%150 实际毛利5.84% 标准毛利4.5% 审批通过！</t>
  </si>
  <si>
    <t>2025-03-24 17:01:24</t>
  </si>
  <si>
    <t>827846</t>
  </si>
  <si>
    <t>黄冈GA云平台升级服务项目-云服务</t>
  </si>
  <si>
    <t>WH2025030074</t>
  </si>
  <si>
    <t>1Y01032503420F</t>
  </si>
  <si>
    <t>6%</t>
  </si>
  <si>
    <t xml:space="preserve">付款方式:电汇   系统账期:60 激励0 实际毛利3.0% 标准毛利3.0% </t>
  </si>
  <si>
    <t>2025-03-24 17:24:38</t>
  </si>
  <si>
    <t>827897</t>
  </si>
  <si>
    <t>南水北调样机测试PRO20250314100820987</t>
  </si>
  <si>
    <t>BJ2025031453</t>
  </si>
  <si>
    <t>1Y01042503500F</t>
  </si>
  <si>
    <t>付款方式:商票  系统账期:60 激励0  实际毛利3.0% 标准毛利3.0% 审批通过！</t>
  </si>
  <si>
    <t>2025-03-24 18:03:25</t>
  </si>
  <si>
    <t>827902</t>
  </si>
  <si>
    <t>包神重载机车智能运维项目云平台采购</t>
  </si>
  <si>
    <t>内蒙古华强数智科技股份有限公司</t>
  </si>
  <si>
    <t>XA2025030149</t>
  </si>
  <si>
    <t>1Y01052503030E</t>
  </si>
  <si>
    <t>2025-03-24 18:30:43</t>
  </si>
  <si>
    <t>827874</t>
  </si>
  <si>
    <t>四川帛宇智能科技有限公司110kV变电站PC总承包项目调度自动化及通信设备</t>
  </si>
  <si>
    <t>CD2025030288</t>
  </si>
  <si>
    <t>1Y01042503980X</t>
  </si>
  <si>
    <t xml:space="preserve">	付款方式:现结  特殊商务报备    实际毛利2.55% 标准毛利4.5% </t>
  </si>
  <si>
    <t>2025-03-24 18:31:33</t>
  </si>
  <si>
    <t>827939</t>
  </si>
  <si>
    <t>卫健委人才中心机房-通道照明灯补货</t>
  </si>
  <si>
    <t>ZZ2025030059</t>
  </si>
  <si>
    <t>1Y01042503850V</t>
  </si>
  <si>
    <t>2025-03-24 18:32:32</t>
  </si>
  <si>
    <t>827805</t>
  </si>
  <si>
    <t>四川航空黑龙江分公司园区网建设项目</t>
  </si>
  <si>
    <t>CD2025030292</t>
  </si>
  <si>
    <t>1Y01032503380S;1Y01032503350L</t>
  </si>
  <si>
    <t xml:space="preserve"> 付款方式:现结  实际毛利1.02% 标准毛利3.0% </t>
  </si>
  <si>
    <t>2025-03-24 18:32:49</t>
  </si>
  <si>
    <t>827887</t>
  </si>
  <si>
    <t>国家石油天然气管网集团有限公司数字平台（2025年3月徐州扩容）</t>
  </si>
  <si>
    <t>BJ2025031657</t>
  </si>
  <si>
    <t>1Y01042503030N</t>
  </si>
  <si>
    <t>系统账期:150 付款方式:期票 激励0 实际毛利4.5% 标准毛利4.5% 审批通过！</t>
  </si>
  <si>
    <t>2025-03-24 18:35:48</t>
  </si>
  <si>
    <t>827819</t>
  </si>
  <si>
    <t>湖北省交通科学研究所信创云硬件</t>
  </si>
  <si>
    <t>武汉仕云科技有限公司</t>
  </si>
  <si>
    <t>WH2025030080</t>
  </si>
  <si>
    <t>1Y01042503280Z</t>
  </si>
  <si>
    <t xml:space="preserve">付款方式:期票 系统账期:90天 特殊商务报备 激励0 实际毛利4.5% 标准毛利4.5% </t>
  </si>
  <si>
    <t>2025-03-25 09:31:51</t>
  </si>
  <si>
    <t xml:space="preserve">该项目商业市场订单，不压库，买方不晚于4月15日提货，下游到货验收95%（7月收款），质保5%，预计7月回款。故渠道申请90天账期支持，辛苦领导审批，感谢！
</t>
  </si>
  <si>
    <t>90天</t>
  </si>
  <si>
    <t>827966</t>
  </si>
  <si>
    <t>崔炜</t>
  </si>
  <si>
    <t>铁路网管云——增补虚拟化</t>
  </si>
  <si>
    <t>兰州西诚工贸有限公司</t>
  </si>
  <si>
    <t>XA2025030160</t>
  </si>
  <si>
    <t>1Y01042503650Z</t>
  </si>
  <si>
    <t>系统账期:10%0，90%60 付款方式:期票 激励0 实际毛利4.5% 标准毛利4.5% 审批通过！</t>
  </si>
  <si>
    <t>2025-03-25 09:35:57</t>
  </si>
  <si>
    <t>827935</t>
  </si>
  <si>
    <t>石药集团智能制造灯塔工厂三期项目PRO20250310100846</t>
  </si>
  <si>
    <t>BJ2025031685</t>
  </si>
  <si>
    <t>1Y01042503500V</t>
  </si>
  <si>
    <t>2025-03-25 09:41:10</t>
  </si>
  <si>
    <t>2代河北琨麟有一定的客户关系，供货华为设备及后期自主交付，考虑到此单为河北石家庄大企业一个标志性的项目，及我司前后为此项目的付出，2代琨麟也为我司核心渠道综合考虑，特申请现款吐3.5点，，还望各位领导首肯同意支持~！</t>
  </si>
  <si>
    <t>827958</t>
  </si>
  <si>
    <t>宁夏电力设计院服务器采购项目二期</t>
  </si>
  <si>
    <t>XA2025030163</t>
  </si>
  <si>
    <t>1Y01042503860H</t>
  </si>
  <si>
    <t>付款方式:现结 系统账期:0 实际毛利1.31% 标准毛利3.28% 审批通过！</t>
  </si>
  <si>
    <t>2025-03-25 09:44:16</t>
  </si>
  <si>
    <t>827678</t>
  </si>
  <si>
    <t>恒力网络项目</t>
  </si>
  <si>
    <t>NJ2025030269</t>
  </si>
  <si>
    <t>1Y01042503720B</t>
  </si>
  <si>
    <t>激励0 系统账期:0 项目名称有误 付款方式:现结 特殊商务报备 实际毛利0.52% 标准毛利4.5% 审批通过！</t>
  </si>
  <si>
    <t>2025-03-25 09:59:23</t>
  </si>
  <si>
    <t>延用FY24商务条款，现款吐4个点</t>
  </si>
  <si>
    <t>项目报备时效过期，请重新报备</t>
  </si>
  <si>
    <t>827973</t>
  </si>
  <si>
    <t>山东省泰安市肥城市智慧教育项目</t>
  </si>
  <si>
    <t>JN2025030163</t>
  </si>
  <si>
    <t>1Y01042503720P</t>
  </si>
  <si>
    <t>系统账期:10%0,90%180 付款方式:期票 特殊商务报备 激励0 实际毛利5.25% 标准毛利5.25% 审批通过！</t>
  </si>
  <si>
    <t>2025-03-25 11:22:13</t>
  </si>
  <si>
    <t>截图中孟总审批未通过</t>
  </si>
  <si>
    <t>10%0,90%180</t>
  </si>
  <si>
    <t>828031</t>
  </si>
  <si>
    <t>NJ2025030293</t>
  </si>
  <si>
    <t>1Y01052503290P</t>
  </si>
  <si>
    <t>2025-03-25 11:42:39</t>
  </si>
  <si>
    <t>828003</t>
  </si>
  <si>
    <t>宁波市DHJD后勤勤务系统</t>
  </si>
  <si>
    <t>北京金山顶尖科技股份有限公司</t>
  </si>
  <si>
    <t>HZ2025030142</t>
  </si>
  <si>
    <t>1Y01052503010E</t>
  </si>
  <si>
    <t xml:space="preserve">付款方式:期票 系统账期:90 特殊商务报备 激励0 实际毛利5.63% 标准毛利4.5% </t>
  </si>
  <si>
    <t>2025-03-25 11:56:58</t>
  </si>
  <si>
    <t>中建材支撑项目，VNA订单过单点4.5个点</t>
  </si>
  <si>
    <t>827950</t>
  </si>
  <si>
    <t>中咨交换机</t>
  </si>
  <si>
    <t>北京银通康盛科技有限公司</t>
  </si>
  <si>
    <t>BJ2025031679</t>
  </si>
  <si>
    <t>1Y01042503190J</t>
  </si>
  <si>
    <t>2025-03-25 11:58:02</t>
  </si>
  <si>
    <t>现结吐3，有特商报备</t>
  </si>
  <si>
    <t>828004</t>
  </si>
  <si>
    <t>天津市环湖医院新建数据中心项目</t>
  </si>
  <si>
    <t>BJ2025031707</t>
  </si>
  <si>
    <t>1Y01042503540G;1Y01042503740K</t>
  </si>
  <si>
    <t>付款方式:期票 特殊商务报备 系统账期:5%0，95%150 实际毛利3.0% 标准毛利3.0% 审批通过！</t>
  </si>
  <si>
    <t>2025-03-25 12:03:51</t>
  </si>
  <si>
    <t xml:space="preserve">领导好，此项目已中标，不压库，由于项目属于基建类型项目，总包付款条件为到货后付款20%，验收后付款80%，根据项目节奏来看预计6个月可完成验收，经过与代表处与渠道的沟通，向我司SDT申请150天账期支持，烦请领导酌情审批，谢谢
 </t>
  </si>
  <si>
    <t>合同型号和货物名称反了</t>
  </si>
  <si>
    <t>828042</t>
  </si>
  <si>
    <t>福清核电2024年网络设备与实物保护国产化物项采购</t>
  </si>
  <si>
    <t>FZ2025030128</t>
  </si>
  <si>
    <t>1Y01052503290G</t>
  </si>
  <si>
    <t>2025-03-25 14:00:46</t>
  </si>
  <si>
    <t>828049</t>
  </si>
  <si>
    <t>冠捷电子科技（福建）有限公司冠捷福清厂办公室及车间办公室无线新增项目PRO20240920100356</t>
  </si>
  <si>
    <t>FZ2025030129</t>
  </si>
  <si>
    <t>1Y01052503130K</t>
  </si>
  <si>
    <t>2025-03-25 14:02:02</t>
  </si>
  <si>
    <t xml:space="preserve">	激励0 付款方式:电汇 系统账期:110 特殊商务报备 实际毛利4.5% 标准毛利4.5% </t>
  </si>
  <si>
    <t>2025-03-25 14:02:47</t>
  </si>
  <si>
    <t>该项目涉及数通、存储产品，于年后中标，中标后与客户多方沟通实施及相关细节后确认签合同，客户端的合同已在申请流程中，因着急交付，二代与我司先行签合同，以便提拉货期，考虑到二代提前备货，同时年前冲刺配合的项目还压在代理的库里，最近资金稍有紧张，为了保证及时回款，特申请此单110天帐期，望领导支持！</t>
  </si>
  <si>
    <t>CRM报备截图不全 无审批人</t>
  </si>
  <si>
    <t>827965</t>
  </si>
  <si>
    <t>GHGY-XC服务器-桐乡公安超融合扩容PRO20250126100288</t>
  </si>
  <si>
    <t>HZ2025030133</t>
  </si>
  <si>
    <t>1Y01052503060J</t>
  </si>
  <si>
    <t>付款方式:期票 系统账期:90 特殊商务报备 激励0 实际毛利4.5% 标准毛利4.5%</t>
  </si>
  <si>
    <t>2025-03-25 14:10:38</t>
  </si>
  <si>
    <t>正常要货；
核心渠道，流水订单给90天账期</t>
  </si>
  <si>
    <t>827986</t>
  </si>
  <si>
    <t>交通集团项目数通部分</t>
  </si>
  <si>
    <t>GZ2024120967</t>
  </si>
  <si>
    <t>1Y01022412580C</t>
  </si>
  <si>
    <t xml:space="preserve">	系统账期:3 付款方式:现结 激励0 实际毛利2.55% 标准毛利4.5% </t>
  </si>
  <si>
    <t>2025-03-25 14:20:37</t>
  </si>
  <si>
    <t xml:space="preserve">	付款方式现结</t>
  </si>
  <si>
    <t>828011</t>
  </si>
  <si>
    <t>风云四号B星地面应用系统采购——存储包_终版</t>
  </si>
  <si>
    <t>航天四创科技有限责任公司</t>
  </si>
  <si>
    <t>BJ2025020964</t>
  </si>
  <si>
    <t>1Y01122411050C</t>
  </si>
  <si>
    <t>付款方式:电汇 系统账期:14  整体利润率：1% 吐3.5个点 涉及其他项目补款</t>
  </si>
  <si>
    <t>2025-03-25 14:21:06</t>
  </si>
  <si>
    <t>1、NA客户，涉密项目，已中标，四创与用户合同已签订。此项目货期3月27日，通过华为与四创推动，客户三月底前要货，3月完成出库。不涉及压库。
2、商务条件：渠道低价中标，利润空间有限，申请14天账期吐3个点；后返0.5：项目招投标之前，华为与我们项目对标，此部分费用用于运作专家，共找了4个专家，因四创国企背景，不方便处理此部分费用，需要我们与华为协助解决，最终花费25万，超出部分华为自行报销处理。
3、我司与四创合同需直降138万，以满足四创合同流程推进的成本底线。合同中涉及的14天账期费用14.8万（按合同额0.4%收取），由鸿讯信盟以维保形式通过慧畅补给我司，因没有服务进项，补6%税，同时整体收10%过单点，此部分付款方式为现结。此外预留四创与我司合同额2个月超期财务费用，2个点，鸿讯信盟以2个月支票形式给到我司。如项目按期回款，服务合同变更，支票退还鸿讯；如出现超期情况将从支票中扣除。综上四创合同总金额：37094612，加上慧畅138万补偿以及扣除0.5后返，整体利润率：1%（四创存储项目标准过单点4.5%）</t>
  </si>
  <si>
    <t>14</t>
  </si>
  <si>
    <t>828090</t>
  </si>
  <si>
    <t>付款方式:现结 系统账期:0 特殊商务报备 实际毛利2.05% 标准毛利4.5% 审批通过！</t>
  </si>
  <si>
    <t>2025-03-25 14:26:48</t>
  </si>
  <si>
    <t>已中标，二代同华讯还没签完合同，为了保障后续收款的不确定性，现二代有资金，沟通吐2.5个点现结保障后续付款。
收到全款后给华为付款。</t>
  </si>
  <si>
    <t>828095</t>
  </si>
  <si>
    <t>华夏银行视频会议入围项目-总行采购2台ES2-2503</t>
  </si>
  <si>
    <t>BJ2025031585</t>
  </si>
  <si>
    <t>1Y01042503760D</t>
  </si>
  <si>
    <t>2025-03-25 14:36:57</t>
  </si>
  <si>
    <t>828112</t>
  </si>
  <si>
    <t>（增补）厦门星纵物联同安产区网络整改项目</t>
  </si>
  <si>
    <t>FZ2025030124</t>
  </si>
  <si>
    <t>1Y01052503220A</t>
  </si>
  <si>
    <t>2025-03-25 15:00:39</t>
  </si>
  <si>
    <t>商业订单，延续去年框架，申请90天账期</t>
  </si>
  <si>
    <t>828104</t>
  </si>
  <si>
    <t>大金项目增补</t>
  </si>
  <si>
    <t>江苏川流信息科技有限公司</t>
  </si>
  <si>
    <t>NJ2025030290</t>
  </si>
  <si>
    <t>1Y01052503250K</t>
  </si>
  <si>
    <t>付款方式:电汇  系统账期:60 激励0 实际毛利4.25% 标准毛利4.5% 审批通过！</t>
  </si>
  <si>
    <t>2025-03-25 15:17:48</t>
  </si>
  <si>
    <t>827704</t>
  </si>
  <si>
    <t>（网络增补）鄂州市中医医院康复楼、托养楼改扩建及功能提升项目</t>
  </si>
  <si>
    <t>WH2024100063</t>
  </si>
  <si>
    <t>1Y01052410520S</t>
  </si>
  <si>
    <t>系统账期:0 激励3000.0 付款方式:现结 实际毛利4.13% 标准毛利6.05%</t>
  </si>
  <si>
    <t>2025-03-25 15:19:37</t>
  </si>
  <si>
    <t>828134</t>
  </si>
  <si>
    <t>天津电科18所网络设备采购新建项目</t>
  </si>
  <si>
    <t>BJ2025031752</t>
  </si>
  <si>
    <t>1Y01042503990Y</t>
  </si>
  <si>
    <t>2025-03-25 15:32:06</t>
  </si>
  <si>
    <t>领导好，此项目属于商业市场订单，甲方回款条件为到货后90天付全款。由于百纳属于天津唯一金牌存储分销，Q1为代表处解决了分销提货问题， 导致资金链紧张，因此申请90天账期，烦请领导审批，谢谢。</t>
  </si>
  <si>
    <t>828157</t>
  </si>
  <si>
    <t>格科微电子交换机采购</t>
  </si>
  <si>
    <t>上海炫晶信息科技有限公司</t>
  </si>
  <si>
    <t>SH2025031351</t>
  </si>
  <si>
    <t>1Y01052503230C</t>
  </si>
  <si>
    <t>2025-03-25 16:21:36</t>
  </si>
  <si>
    <t>826089</t>
  </si>
  <si>
    <t>皖仪科技大楼弱电智能化项目PRO20220909000362</t>
  </si>
  <si>
    <t>安徽小为信息科技有限公司</t>
  </si>
  <si>
    <t>HF2025030005</t>
  </si>
  <si>
    <t>1Y01012501980L</t>
  </si>
  <si>
    <t>付款方式:期票 系统账期:120 特殊商务报备 激励0 实际毛利4.5% 标准毛利4.5% 审批通过！</t>
  </si>
  <si>
    <t>2025-03-25 16:21:45</t>
  </si>
  <si>
    <t>项目已中标，客户要求3月下旬陆续供货到现场，不压库，项目由渠道参与参数引导，渠道主要做金融项目，客户关系强硬，有较强把控项目节奏的能力，客户侧有回款保障，现因整体验收流程，施工时间较长，且需验收后收到发票客户排款，经沟通，现申请120天账期，确保在账期内收回款。</t>
  </si>
  <si>
    <t>828054</t>
  </si>
  <si>
    <t>武汉新城数字公共基础设施建设项目 - 光谷云项目-HCS部分</t>
  </si>
  <si>
    <t>WH2025030087</t>
  </si>
  <si>
    <t>1Y01022503610G;1Y01022503620J</t>
  </si>
  <si>
    <t xml:space="preserve">付款方式:期票 激励0  特殊商务报备 系统账期:180 实际毛利5.12% 标准毛利3.01% </t>
  </si>
  <si>
    <t>2025-03-25 16:22:53</t>
  </si>
  <si>
    <t xml:space="preserve">该项目已中标，仕云为直接中标单位，不压库，整体分为两个批次要货， 第一批为280万，第二批次包含数通预计350万左右于6月下单我司，下游合同付款方式为预付款20%（预计5月收到），整体到货验收后付款75%（预计10月收到），质保5%。因整体项目周期较长，仕云承诺垫资，该订单仕云申请在3个月的基础上按照0.75个点来购买账期至6个月。辛苦领导审批，感谢！
 </t>
  </si>
  <si>
    <t>PO号写完整</t>
  </si>
  <si>
    <t>付款方式:期票 系统账期:90 特殊商务报备 激励0 实际毛利5.63% 标准毛利4.5%</t>
  </si>
  <si>
    <t>2025-03-25 16:23:57</t>
  </si>
  <si>
    <t>828164</t>
  </si>
  <si>
    <t>南安医共体存储PRO20250317100313</t>
  </si>
  <si>
    <t>FZ2025030133</t>
  </si>
  <si>
    <t>1Y01052503120E</t>
  </si>
  <si>
    <t xml:space="preserve">	付款方式:现结 系统账期:0 激励0 实际毛利2.55% 标准毛利4.5% </t>
  </si>
  <si>
    <t>2025-03-25 16:40:52</t>
  </si>
  <si>
    <t>828155</t>
  </si>
  <si>
    <t>钟祥县域智慧城市-视频共享平台</t>
  </si>
  <si>
    <t>WH2024120136</t>
  </si>
  <si>
    <t>1Y01062405760C</t>
  </si>
  <si>
    <t xml:space="preserve">付款方式:电汇 系统账期:120天30%，180天30%，225天40% 特殊商务报备 激励0   实际毛利4.95% 标准毛利4.0% </t>
  </si>
  <si>
    <t>2025-03-25 16:40:58</t>
  </si>
  <si>
    <t>付款方式内容：买方于2025年4月24日向卖方支付合同总价款的30%，于2025年6月23日向卖方支付合同总价款的30%，于2025年8月7日向卖方支付合同总价款的40%。</t>
  </si>
  <si>
    <t>上传特殊商务报备
DB高签未填</t>
  </si>
  <si>
    <t>120天30%，180天30%，225天40%</t>
  </si>
  <si>
    <t>120天30%</t>
  </si>
  <si>
    <t>180天30%</t>
  </si>
  <si>
    <t>225天40%</t>
  </si>
  <si>
    <t>827287</t>
  </si>
  <si>
    <t>【IT】【神码】怀柔实验室新疆基地协同办公建设-网络设施+服务器+存储PRO20241113100121</t>
  </si>
  <si>
    <t>大连奥远电子股份有限公司</t>
  </si>
  <si>
    <t>XA2025030129</t>
  </si>
  <si>
    <t>1Y01042503540K</t>
  </si>
  <si>
    <t>系统账期:5%0，95%150 付款方式:期票 特殊商务报备 激励0 实际毛利4.01% 标准毛利4.01% 审批通过！</t>
  </si>
  <si>
    <t>2025-03-25 16:45:23</t>
  </si>
  <si>
    <t>账期处不要带“天”字请不要提特殊合同，合同清单请上传到审批支持文件（事业部、SBU风险岗可见）位置</t>
  </si>
  <si>
    <t>828177</t>
  </si>
  <si>
    <t>2025-03-25 17:01:44</t>
  </si>
  <si>
    <t>827925</t>
  </si>
  <si>
    <t>航天科工-存储采购</t>
  </si>
  <si>
    <t>北京厚德兴盛科技有限公司</t>
  </si>
  <si>
    <t>BJ2025031597</t>
  </si>
  <si>
    <t>1Y01052503070L</t>
  </si>
  <si>
    <t>2025-03-25 17:07:50</t>
  </si>
  <si>
    <t>828165</t>
  </si>
  <si>
    <t>长春市中医院信息化项目PRO20240301000480</t>
  </si>
  <si>
    <t>SY2024080093</t>
  </si>
  <si>
    <t>1Y01012408020R</t>
  </si>
  <si>
    <t>付款方式:现结 系统账期:0 实际毛利2.64% 标准毛利4.55% 审批通过！</t>
  </si>
  <si>
    <t>2025-03-25 17:09:47</t>
  </si>
  <si>
    <t>合同清单缺少大类缺少合同清单</t>
  </si>
  <si>
    <t>827928</t>
  </si>
  <si>
    <t>2025-03-25 17:59:13</t>
  </si>
  <si>
    <t>特殊商务报备crm</t>
  </si>
  <si>
    <t>请上传特殊报备</t>
  </si>
  <si>
    <t>828225</t>
  </si>
  <si>
    <t>福建广电2024年度数据通信设备盒式交换机项目-洛江分公司采购订单</t>
  </si>
  <si>
    <t>FZ2025030134</t>
  </si>
  <si>
    <t>1Y01052503360N</t>
  </si>
  <si>
    <t xml:space="preserve">	付款方式:电汇 系统账期:60 激励0 实际毛利4.5% 标准毛利4.5%</t>
  </si>
  <si>
    <t>2025-03-25 18:10:05</t>
  </si>
  <si>
    <t>827896</t>
  </si>
  <si>
    <t>2025-03-25 18:12:22</t>
  </si>
  <si>
    <t>合同清单有误缺少大类合同清单有误</t>
  </si>
  <si>
    <t>828224</t>
  </si>
  <si>
    <t>付款方式:期票 激励0 系统账期:90 特殊商务报备 实际毛利4.5% 标准毛利4.5% 审批通过</t>
  </si>
  <si>
    <t>2025-03-25 18:14:02</t>
  </si>
  <si>
    <t>828230</t>
  </si>
  <si>
    <t>华为终端零售门店客流分析项目25年第一批300个</t>
  </si>
  <si>
    <t>BJ2025031716</t>
  </si>
  <si>
    <t>1Y01052503200S</t>
  </si>
  <si>
    <t>付款方式:期票 系统账期:180 特殊商务报备 激励0 实际毛利5.0% 标准毛利5.0% 审批通过！</t>
  </si>
  <si>
    <t>2025-03-26 09:21:45</t>
  </si>
  <si>
    <t>827787</t>
  </si>
  <si>
    <t>天津市GFDY指挥中心信息化项目PRO20241129100440</t>
  </si>
  <si>
    <t>BJ2025031555</t>
  </si>
  <si>
    <t>1Y01022503430F</t>
  </si>
  <si>
    <t>付款方式:期票 系统账期:90 特殊商务报备 实际毛利2.55% 标准毛利4.5% 审批通过！</t>
  </si>
  <si>
    <t>2025-03-26 09:55:42</t>
  </si>
  <si>
    <t>领导好，此项目华为为低价中标，渠道商基本上没有利润，最终客户要求渠道至少6个月账期，回款周期超长，为配合厂商冲刺，特申请吐2%，3个月账期，不压库，请领导支持审批！</t>
  </si>
  <si>
    <t>828249</t>
  </si>
  <si>
    <t>【汽车行业25年洞察行动】平伟汽车系统有限公司交换机扩容</t>
  </si>
  <si>
    <t>重庆展恒信息技术有限公司</t>
  </si>
  <si>
    <t>CD2025030341</t>
  </si>
  <si>
    <t>1Y01032503890K</t>
  </si>
  <si>
    <t xml:space="preserve">	付款方式:电汇    实际毛利4.5% 标准毛利4.5%</t>
  </si>
  <si>
    <t>2025-03-26 09:55:45</t>
  </si>
  <si>
    <t>828248</t>
  </si>
  <si>
    <t xml:space="preserve">付款方式:现结 系统账期:0 激励0 实际毛利4.5% 标准毛利4.5% </t>
  </si>
  <si>
    <t>2025-03-26 10:04:21</t>
  </si>
  <si>
    <t>828263</t>
  </si>
  <si>
    <t>松霖防火墙授权增补PRO20250211100549</t>
  </si>
  <si>
    <t>FZ2025030138</t>
  </si>
  <si>
    <t>1Y01042503940B</t>
  </si>
  <si>
    <t>付款方式:电汇 系统账期:90 特殊商务报备 激励0 实际毛利4.5% 标准毛利4.5%</t>
  </si>
  <si>
    <t>2025-03-26 10:16:13</t>
  </si>
  <si>
    <t>商业订单，二代回款3个月以上，该渠道为华为制造业核心代理商，为争取更多份额，申请90天账期，望领导批准谢谢</t>
  </si>
  <si>
    <t>828232</t>
  </si>
  <si>
    <t>三亚市交通综合保障中心安全网关许可升级项目</t>
  </si>
  <si>
    <t>GZ2025030682</t>
  </si>
  <si>
    <t>1Y01052503400V</t>
  </si>
  <si>
    <t>激励2000.0 系统账期:0 付款方式:现结 实际毛利2.55% 标准毛利4.5% 审批通过！</t>
  </si>
  <si>
    <t>2025-03-26 10:41:23</t>
  </si>
  <si>
    <t>828271</t>
  </si>
  <si>
    <t xml:space="preserve">	付款方式:电汇 系统账期:90 特殊商务报备 激励0 实际毛利4.5% 标准毛利4.5% </t>
  </si>
  <si>
    <t>2025-03-26 10:54:56</t>
  </si>
  <si>
    <t>828269</t>
  </si>
  <si>
    <t>华友钴业路由器增补PRO20250321100493</t>
  </si>
  <si>
    <t>HZ2025030134</t>
  </si>
  <si>
    <t>1Y01052503110K</t>
  </si>
  <si>
    <t>2025-03-26 11:02:07</t>
  </si>
  <si>
    <t>去年这个项目的商务是90天账期吐1个点（因为涉及到冲台阶，特殊申请的）；
这次增补和渠道说了最多给90天账期</t>
  </si>
  <si>
    <t>827528</t>
  </si>
  <si>
    <t>通号集采--杭州电务段</t>
  </si>
  <si>
    <t>BJ2025031516</t>
  </si>
  <si>
    <t>1Y01042503760Y</t>
  </si>
  <si>
    <t>付款方式:电汇  系统账期:60 激励0 实际毛利4.5% 标准毛利4.5% 审批通过！</t>
  </si>
  <si>
    <t>2025-03-26 11:21:03</t>
  </si>
  <si>
    <t>828279</t>
  </si>
  <si>
    <t>（第二批：非华为云）黄冈市公安局新一代公安网&amp;大数据安全体系项目-图片存储增补PRO20250311100718</t>
  </si>
  <si>
    <t>湖北蓝微科技有限公司</t>
  </si>
  <si>
    <t>WH2025030091</t>
  </si>
  <si>
    <t>1Y01042503850G</t>
  </si>
  <si>
    <t xml:space="preserve">付款方式:电汇 系统账期:30% 0,70%90 特殊商务报备 激励0 实际毛利4.5% 标准毛利4.5% </t>
  </si>
  <si>
    <t>2025-03-26 11:31:51</t>
  </si>
  <si>
    <t>此项目已中标，整体项目已下单300W，此批货物为增补，渠道预付30%，交付验收后项目回款，因项目整体较大，交付验收周期长，故申请90天账期支撑</t>
  </si>
  <si>
    <t>30% 0,70%90</t>
  </si>
  <si>
    <t xml:space="preserve"> 0</t>
  </si>
  <si>
    <t>828298</t>
  </si>
  <si>
    <t>已上账激励23158.0 付款方式:现结 实际毛利2.54% 标准毛利4.49%</t>
  </si>
  <si>
    <t>2025-03-26 11:34:25</t>
  </si>
  <si>
    <t>828272</t>
  </si>
  <si>
    <t>红安县公安局核心改造</t>
  </si>
  <si>
    <t>WH2025030077</t>
  </si>
  <si>
    <t>1Y01042503670U</t>
  </si>
  <si>
    <t>2025-03-26 11:42:00</t>
  </si>
  <si>
    <t>828265</t>
  </si>
  <si>
    <t>华友钴业印尼新建工厂网络PRO20241009100488</t>
  </si>
  <si>
    <t>HZ2025030136</t>
  </si>
  <si>
    <t>1Y01012412420V</t>
  </si>
  <si>
    <t xml:space="preserve">付款方式:期票 系统账期:90 特殊商务报备 激励0 实际毛利4.52% 标准毛利4.52% </t>
  </si>
  <si>
    <t>2025-03-26 11:44:06</t>
  </si>
  <si>
    <t>828364</t>
  </si>
  <si>
    <t xml:space="preserve">	付款方式:电汇 系统账期:210 特殊商务报备 激励0 实际毛利4.5% 标准毛利4.5%</t>
  </si>
  <si>
    <t>2025-03-26 14:04:36</t>
  </si>
  <si>
    <t>828300</t>
  </si>
  <si>
    <t>2025年厦门电信政务云扩容（200G交换机）</t>
  </si>
  <si>
    <t>FZ2025030125</t>
  </si>
  <si>
    <t>1Y01052503050Q</t>
  </si>
  <si>
    <t xml:space="preserve">	付款方式:电汇 系统账期:120 特殊商务报备 激励0 实际毛利4.5% 标准毛利4.5%</t>
  </si>
  <si>
    <t>2025-03-26 14:06:45</t>
  </si>
  <si>
    <t>为了保障基础的业务保有量，争取业务份额，达成区域业绩，现申请2025年度重点合作伙伴框架协议，请领导们支持谢谢!
福建中湃科技有限公司
1)NA项目120天账期(出货起算账期，不压库)，压库收0.5%/月财务费用超期收0.8%/月财务费用，可以事先买账期(1个月0.5%账务费用，如果买账期后得前还款，也按0.5%/月返还)
2)非NA项目，5个月账期。</t>
  </si>
  <si>
    <t>828292</t>
  </si>
  <si>
    <t>SMA-路由器项目增补小额采购历史增补需求</t>
  </si>
  <si>
    <t>北京祥龙博瑞科技有限公司</t>
  </si>
  <si>
    <t>BJ2025031813</t>
  </si>
  <si>
    <t>1Y01052503340H</t>
  </si>
  <si>
    <t>2025-03-26 14:12:48</t>
  </si>
  <si>
    <t>828344</t>
  </si>
  <si>
    <t>星辰天合数通年度集采-3月二批</t>
  </si>
  <si>
    <t>BJ2025031845</t>
  </si>
  <si>
    <t>1Y01032503700F</t>
  </si>
  <si>
    <t>2025-03-26 14:16:49</t>
  </si>
  <si>
    <t>828359</t>
  </si>
  <si>
    <t>云教（易好）教育培训学校出口上网行为管理购置</t>
  </si>
  <si>
    <t>BJ2025031862</t>
  </si>
  <si>
    <t>1Y01052503580Q</t>
  </si>
  <si>
    <t>2025-03-26 14:17:58</t>
  </si>
  <si>
    <t>828345</t>
  </si>
  <si>
    <t>广东省人民医院赣州医院(赣州市立医院)沙河院区新建项目-增补</t>
  </si>
  <si>
    <t>WH2025030099</t>
  </si>
  <si>
    <t>1Y01052503330X</t>
  </si>
  <si>
    <t xml:space="preserve">激励0 付款方式:电汇 系统账期:90 特殊商务报备 实际毛利6.0% 标准毛利6.0% </t>
  </si>
  <si>
    <t>2025-03-26 14:18:15</t>
  </si>
  <si>
    <t>核心客户下单采购，客户着急要货，不压库。</t>
  </si>
  <si>
    <t>828334</t>
  </si>
  <si>
    <t>潞安集团云平台项目</t>
  </si>
  <si>
    <t>BJ2025031853</t>
  </si>
  <si>
    <t>1Y08522311980X;1Y022025030020;1Y01052503110C</t>
  </si>
  <si>
    <t>付款方式:电汇 特殊商务报备 系统账期:180 实际毛利6.02% 标准毛利3.2% 审批通过！</t>
  </si>
  <si>
    <t>华为云基础软件,企业服务</t>
  </si>
  <si>
    <t>2025-03-26 14:45:07</t>
  </si>
  <si>
    <t>缺少厂商SDT截图</t>
  </si>
  <si>
    <t>828392</t>
  </si>
  <si>
    <t>2025-03-26 15:18:30</t>
  </si>
  <si>
    <t>828396</t>
  </si>
  <si>
    <t>敏能园区无线网络改造项目PRO20241122100265</t>
  </si>
  <si>
    <t>HZ2025030141</t>
  </si>
  <si>
    <t>1Y01052503180Z</t>
  </si>
  <si>
    <t>激励3054.0 系统账期:0 付款方式:现结 实际毛利2.55% 标准毛利4.5%</t>
  </si>
  <si>
    <t>2025-03-26 15:29:56</t>
  </si>
  <si>
    <t>828422</t>
  </si>
  <si>
    <t xml:space="preserve">	付款方式:电汇 系统账期:100 特殊商务报备 激励0 实际毛利4.5% 标准毛利4.5% </t>
  </si>
  <si>
    <t>2025-03-26 15:51:32</t>
  </si>
  <si>
    <t>为了保障基础的业务保有量，争取业务份额，达成区域业绩，现申请2025年度重点合作伙伴框架协议，请领导们支持，谢谢！
福建兴众为通信设备有限公司
 在2025年 1月1日至2025年12月31日止（以下称“2025年度”），华为品牌产品线的目标销售业绩达到人民币4000万以上；
备注：（以下其他产品线指：数通、安全、光接入、存储、视频会议、协作平板、智能安防）
1) NA项目（光传送，数字能源5个月账期不吐点），其他产品线：吐2个点90天账期（出货起算账期，不压库），压库收0.5%/月财务费用，超期收0.8%/月财务费用，可以事先买账期（1个月0.5%账务费用，如果买账期后提前还款，也按0.5%/月返还到下次的项目合同中）；
2) 非NA项目（光传送&amp;数字能源6个月账期不吐点），其他产品线：30万以上吐2个点6个月账期，30万以下6个月账期（金华威、联强、佳杰、长虹全为6个月账期吐4个点）；
3) 福建广电（NA）项目单独申请（光传送&amp;数字能源150天账期，其他产品线210天账期，）不吐点，大部分是接入产品，我们进销差为6个点。</t>
  </si>
  <si>
    <t xml:space="preserve">	付款方式:电汇 系统账期:90 特殊商务报备 激励0 实际毛利4.5% 标准毛利4.5%</t>
  </si>
  <si>
    <t>2025-03-26 16:26:49</t>
  </si>
  <si>
    <t>828439</t>
  </si>
  <si>
    <t>2025-03-26 16:41:59</t>
  </si>
  <si>
    <t>客户经理给渠道报的价格多报10737元，客户经理让我们按这个金额高签！</t>
  </si>
  <si>
    <t>828402</t>
  </si>
  <si>
    <t>付款方式:期票 系统账期:120 特殊商务报备 激励0 实际毛利2.27% 标准毛利1.0% 审批通过！</t>
  </si>
  <si>
    <t>2025-03-26 16:45:51</t>
  </si>
  <si>
    <t>实际吐点没有填写供应链一级有误</t>
  </si>
  <si>
    <t>828434</t>
  </si>
  <si>
    <t>付款方式:电汇 激励1530016.06 特殊商务报备 系统账期:39.2%0，60.8%15 实际毛利0.45% 标准毛利4.44%</t>
  </si>
  <si>
    <t>2025-03-26 16:58:09</t>
  </si>
  <si>
    <t xml:space="preserve">框架客户下单采购，客户着急要货，不压库。
 </t>
  </si>
  <si>
    <t>39.2%0，60.8%15</t>
  </si>
  <si>
    <t>39.2%</t>
  </si>
  <si>
    <t>60.8%</t>
  </si>
  <si>
    <t>15</t>
  </si>
  <si>
    <t>828267</t>
  </si>
  <si>
    <t>云南电网2024年第一批科技项目服务、货物合并类专项采购（公开竞争性谈判）-增补E1板卡</t>
  </si>
  <si>
    <t>激励2311.55 系统账期:150 付款方式:电汇 特殊商务报备 实际毛利4.5% 标准毛利4.5%</t>
  </si>
  <si>
    <t>2025-03-26 17:53:02</t>
  </si>
  <si>
    <t>付款方式需填写正确，激励未填写金额，DB项目金额应与用印文件中金额一致254527.54</t>
  </si>
  <si>
    <t>西安华航千喜科技有限公司</t>
  </si>
  <si>
    <t>激励0  付款方式:电汇  特殊商务报备 系统账期:5%0，95%150 实际毛利5.84% 标准毛利4.5% 审批通过！</t>
  </si>
  <si>
    <t>2025-03-26 17:53:56</t>
  </si>
  <si>
    <t>828519</t>
  </si>
  <si>
    <t>江西省博物馆安防设备维保项目</t>
  </si>
  <si>
    <t>WH2025030102</t>
  </si>
  <si>
    <t>1Y01052503400R</t>
  </si>
  <si>
    <t>2025-03-26 18:08:13</t>
  </si>
  <si>
    <t>828524</t>
  </si>
  <si>
    <t>同方威视接入交换机需求 20250120-R</t>
  </si>
  <si>
    <t>BJ2025031920</t>
  </si>
  <si>
    <t>1Y01042503220R</t>
  </si>
  <si>
    <t>2025-03-27 09:21:36</t>
  </si>
  <si>
    <t>2025-03-27 09:52:01</t>
  </si>
  <si>
    <t>高签1.3个点，买两个月账期</t>
  </si>
  <si>
    <t>828545</t>
  </si>
  <si>
    <t>琼台师范学院信创人才培养基地建设项目</t>
  </si>
  <si>
    <t>GZ2025030726</t>
  </si>
  <si>
    <t>1Y01052503660A</t>
  </si>
  <si>
    <t>2025-03-27 10:02:45</t>
  </si>
  <si>
    <t>828441</t>
  </si>
  <si>
    <t>NJ2025030336</t>
  </si>
  <si>
    <t>1Y01052503490Z</t>
  </si>
  <si>
    <t xml:space="preserve"> 付款方式:现结 系统账期:0 激励0 实际毛利1.02% 标准毛利3.0% 审批通过！</t>
  </si>
  <si>
    <t>2025-03-27 10:04:33</t>
  </si>
  <si>
    <t xml:space="preserve">DB供应链有误
合同大写金额有误
项目名称有误 
</t>
  </si>
  <si>
    <t>828463</t>
  </si>
  <si>
    <t>上海库帕思科技有限公司语料存储采购项目PRO20240729100559</t>
  </si>
  <si>
    <t>SH2024121647</t>
  </si>
  <si>
    <t>1Y01042412220K</t>
  </si>
  <si>
    <t>付款方式:期票 系统账期:330 特殊商务报备 激励0  实际毛利8.8% 标准毛利4.5%</t>
  </si>
  <si>
    <t>2025-03-27 10:19:15</t>
  </si>
  <si>
    <t>330</t>
  </si>
  <si>
    <t>828581</t>
  </si>
  <si>
    <t>佳木斯国家农高区科创产业园基础设施建设项目PRO20231020000159</t>
  </si>
  <si>
    <t>哈尔滨智蔚蓝网络科技有限公司</t>
  </si>
  <si>
    <t>HB2025030032</t>
  </si>
  <si>
    <t>1Y01052503540N</t>
  </si>
  <si>
    <t>付款方式:现结 系统账期:0 特殊商务报备 激励510678.0 实际毛利2.22% 标准毛利5.07% 审批通过！</t>
  </si>
  <si>
    <t>2025-03-27 11:05:17</t>
  </si>
  <si>
    <t>该项目已中标，项目利润低，代理商自行垫付现结款项，需申请现金折扣让3点支持，特此报备。</t>
  </si>
  <si>
    <t>827414</t>
  </si>
  <si>
    <t>海尔330万项目</t>
  </si>
  <si>
    <t>付款方式:银票 特殊商务报备 激励532688.96 系统账期:110 实际毛利3.0% 标准毛利3.0% 审批通过！</t>
  </si>
  <si>
    <t>2025-03-27 11:08:32</t>
  </si>
  <si>
    <t>828597</t>
  </si>
  <si>
    <t>泸州银行成都分行大楼弱电建设项目（网络）</t>
  </si>
  <si>
    <t>CD2024120375</t>
  </si>
  <si>
    <t>1Y01062412970V</t>
  </si>
  <si>
    <t xml:space="preserve">付款方式:电汇 系统账期:90 特殊商务报备  实际毛利4.5% 标准毛利4.5% </t>
  </si>
  <si>
    <t>2025-03-27 11:43:13</t>
  </si>
  <si>
    <t>二代回款周期长，申请90天账期，内部报备通过，不上SDT会议，签订变更协议。</t>
  </si>
  <si>
    <t>828617</t>
  </si>
  <si>
    <t>内蒙古航天科工六院数据中心新建大楼项目-空调</t>
  </si>
  <si>
    <t>BJ2025031021</t>
  </si>
  <si>
    <t>1Y01022503550K</t>
  </si>
  <si>
    <t>付款方式:电汇 系统账期:90 特殊商务报备 实际毛利3.0% 标准毛利3.0% 审批通过！</t>
  </si>
  <si>
    <t>2025-03-27 14:07:02</t>
  </si>
  <si>
    <t>渠道是内蒙古华强数智科技股份有限公司，是华为及我司的重要核心渠道，此项目经协商采用往年合作模式：90天电汇，后返1.5%，且该项目着急要货，烦请各位领导酌情审批，感谢！</t>
  </si>
  <si>
    <t>特殊商务报备DB没写</t>
  </si>
  <si>
    <t>828675</t>
  </si>
  <si>
    <t>成都市石室武侯中学（沙河中学）网络改造项目PRO20240517100493</t>
  </si>
  <si>
    <t>CD2024060107</t>
  </si>
  <si>
    <t>1Y01032406250F</t>
  </si>
  <si>
    <t xml:space="preserve">	付款方式:电汇 系统账期:60  实际毛利4.48% 标准毛利4.48%</t>
  </si>
  <si>
    <t>2025-03-27 14:40:09</t>
  </si>
  <si>
    <t>828690</t>
  </si>
  <si>
    <t>佐云佑网ar路由器采购项目</t>
  </si>
  <si>
    <t>FZ2025030157</t>
  </si>
  <si>
    <t>1Y01052503710G</t>
  </si>
  <si>
    <t xml:space="preserve">	付款方式:现结 系统账期:0 特殊商务报备 激励0 实际毛利-1.05% 标准毛利4.5% </t>
  </si>
  <si>
    <t>2025-03-27 14:47:35</t>
  </si>
  <si>
    <t>【博易】【汉王智远】【2025年项目特殊商务统一报备】【商业市场客户】【年采购1500万】【申请吐5.5个点，预付款10%剩余发货前付款】领导们好：
二代博易/汉王智远为同个公司老板，二代去年自主单子基本下给我们，金额1200万。今年与我们沟通，谈延续去年商务，规模在1500万，要求商务5.5个点，预付百分10，剩余发货前付款，不压库。该项目不需要售前投入，为争取更多份额恳请领导批准谢谢</t>
  </si>
  <si>
    <t>828451</t>
  </si>
  <si>
    <t>国家综合交通运输信息平台长航子平台工程软件开发硬件购置及系统集成</t>
  </si>
  <si>
    <t>武汉融信智达科技有限公司</t>
  </si>
  <si>
    <t>WH2025030098</t>
  </si>
  <si>
    <t>1Y01052503110G</t>
  </si>
  <si>
    <t>2025-03-27 14:50:52</t>
  </si>
  <si>
    <t>1、缺少服务物料明细
2、最终用户错误</t>
  </si>
  <si>
    <t>828302</t>
  </si>
  <si>
    <t xml:space="preserve">	激励43076.95 付款方式:期票 系统账期:90 特殊商务报备 实际毛利4.5% 标准毛利4.5%</t>
  </si>
  <si>
    <t>2025-03-27 15:13:11</t>
  </si>
  <si>
    <t>激励编号和金额有误请修正</t>
  </si>
  <si>
    <t>828706</t>
  </si>
  <si>
    <t>2025-03-27 15:14:26</t>
  </si>
  <si>
    <t>828717</t>
  </si>
  <si>
    <t>广东农信2022年波分扩容增补</t>
  </si>
  <si>
    <t>广州市双照电子科技有限公司</t>
  </si>
  <si>
    <t>GZ2025030762</t>
  </si>
  <si>
    <t>1Y05102211260U</t>
  </si>
  <si>
    <t xml:space="preserve">	激励0 付款方式:电汇  系统账期:90 特殊商务报备 实际毛利3.06% 标准毛利3.06%</t>
  </si>
  <si>
    <t>2025-03-27 15:14:57</t>
  </si>
  <si>
    <t>领导好，双照从我司增补下单4个光模块，金额1.8W，申请买方收货之日起90天内电汇，请领导审批，谢谢。</t>
  </si>
  <si>
    <t>828631</t>
  </si>
  <si>
    <t>2025-03-27 15:49:27</t>
  </si>
  <si>
    <t>809309</t>
  </si>
  <si>
    <t>茅台习水同民坝项目PRO20230402000057 - IT&amp;视频会议</t>
  </si>
  <si>
    <t>贵州凌舟科技有限公司</t>
  </si>
  <si>
    <t>CD2024110318</t>
  </si>
  <si>
    <t>1Y01092410090A</t>
  </si>
  <si>
    <t xml:space="preserve">	系统账期:85%0,15%18付款方式 特殊商务报备 实际毛利4.5% 标准毛利4.5% 审</t>
  </si>
  <si>
    <t>2025-03-27 16:00:11</t>
  </si>
  <si>
    <t>自定义付款方式</t>
  </si>
  <si>
    <t>账期写天数</t>
  </si>
  <si>
    <t>85%0,15%180</t>
  </si>
  <si>
    <t>85%</t>
  </si>
  <si>
    <t>15%</t>
  </si>
  <si>
    <t>828622</t>
  </si>
  <si>
    <t>曹家堡机场三期行李系统、安防系统升级改造工程增补</t>
  </si>
  <si>
    <t>XA2025030190</t>
  </si>
  <si>
    <t>1Y01052503250H</t>
  </si>
  <si>
    <t>激励0 付款方式:现结  特殊商务报备 系统账期:0 实际毛利5.37% 标准毛利4.5% 审批通过！</t>
  </si>
  <si>
    <t>2025-03-27 16:07:59</t>
  </si>
  <si>
    <t>828613</t>
  </si>
  <si>
    <t xml:space="preserve">	激励102442.38 付款方式:现结 实际毛利2.05% 标准毛利4.5%</t>
  </si>
  <si>
    <t>2025-03-27 16:14:41</t>
  </si>
  <si>
    <t>二代利润空间薄弱，现款吐点2.5%，内部报备通过，不上SDT会议，签订变更协议。</t>
  </si>
  <si>
    <t>828737</t>
  </si>
  <si>
    <t xml:space="preserve">	付款方式:电汇 系统账期:100 特殊商务报备 激励0 实际毛利4.31% 标准毛利4.31%</t>
  </si>
  <si>
    <t>2025-03-27 16:14:59</t>
  </si>
  <si>
    <t>增补项目，二代需要延续去年框架，申请100天账期，望领导批准谢谢</t>
  </si>
  <si>
    <t>828721</t>
  </si>
  <si>
    <t>三门核电34号机组网络项目</t>
  </si>
  <si>
    <t>HZ2025030171</t>
  </si>
  <si>
    <t>1Y01052503390K</t>
  </si>
  <si>
    <t>激励23660.0 付款方式:期票 系统账期:90 特殊商务报备 实际毛利4.5% 标准毛利4.5%</t>
  </si>
  <si>
    <t>2025-03-27 16:23:41</t>
  </si>
  <si>
    <t>渠道同客户合同签署中，整理项目分批采购，此次下单客户着急要货，渠道合作时间久，希望给账期支持，特此申请。</t>
  </si>
  <si>
    <t>2025-03-27 16:30:09</t>
  </si>
  <si>
    <t>828739</t>
  </si>
  <si>
    <t>沧州黄骅港数字化中枢平台（一期）数字化数据存储舱系统PRO20231211151031273*</t>
  </si>
  <si>
    <t>河北海德睿达智能科技有限公司</t>
  </si>
  <si>
    <t>BJ2025030724</t>
  </si>
  <si>
    <t>1Y01022502420R</t>
  </si>
  <si>
    <t xml:space="preserve">付款方式:期票 激励190519.26 系统账期:5%0,95%120 特殊商务报备 实际毛利3.0% 标准毛利3.0% 审批通过！ </t>
  </si>
  <si>
    <t>2025-03-27 16:31:42</t>
  </si>
  <si>
    <t>该项目去年整单走过特殊商务报备（预付百分之五120天账期）已通过，之后华为拆分为两个订单，去年出货了26万（预付百分之五120天账期），26万二代垫资压的货，款已结清，该项目二代和三代的付款条款为预付5%到货后180天支付尾款，二代资金压力较大，特申请120天账期</t>
  </si>
  <si>
    <t>5%0,95%120</t>
  </si>
  <si>
    <t>828740</t>
  </si>
  <si>
    <t>华友钴业海外数通增补</t>
  </si>
  <si>
    <t>HZ2025030197</t>
  </si>
  <si>
    <t>1Y01052503730X</t>
  </si>
  <si>
    <t>2025-03-27 16:33:00</t>
  </si>
  <si>
    <t>828678</t>
  </si>
  <si>
    <t>南京地铁宁马线LTE配套网络项目</t>
  </si>
  <si>
    <t>上海长合信息技术股份有限公司</t>
  </si>
  <si>
    <t>NJ2025030337</t>
  </si>
  <si>
    <t>1Y01042503570Y</t>
  </si>
  <si>
    <t>付款方式:期票 系统账期:60 特殊商务报备 激励0 实际毛利3.51% 标准毛利4.47% 审批通过！</t>
  </si>
  <si>
    <t>2025-03-27 16:39:53</t>
  </si>
  <si>
    <t xml:space="preserve">合同需约定软件接收邮箱
DB吐点填写有误
 供应链四级有误 </t>
  </si>
  <si>
    <t>828748</t>
  </si>
  <si>
    <t>块存储-奇瑞合规云扩容</t>
  </si>
  <si>
    <t>HF2025030042</t>
  </si>
  <si>
    <t>1Y01052503700R;1Y01052503680A;1Y01052503080A;1Y024125030023</t>
  </si>
  <si>
    <t>付款方式:期票 激励0 系统账期:120 特殊商务报备 实际毛利4.42% 标准毛利4.42% 审批通过！</t>
  </si>
  <si>
    <t>2025-03-27 16:41:13</t>
  </si>
  <si>
    <t>合肥城市云为我司框架协议渠道</t>
  </si>
  <si>
    <t>上传特殊商务报备</t>
  </si>
  <si>
    <t>828745</t>
  </si>
  <si>
    <t>项目名称有误 付款方式:现结 系统账期:0 激励0  实际毛利2.55% 标准毛利4.5% 审批通过！</t>
  </si>
  <si>
    <t>2025-03-27 17:26:16</t>
  </si>
  <si>
    <t>请上传合同清单</t>
  </si>
  <si>
    <t>系统账期:5%0，95%90 付款方式:期票 特殊商务报备 激励0 实际毛利4.01% 标准毛利4.01% 审批通过！</t>
  </si>
  <si>
    <t>2025-03-28 09:41:07</t>
  </si>
  <si>
    <t xml:space="preserve">	系统账期:10 付款方式:电汇 特殊商务报备 激励0 实际毛利2.55% 标准毛利4.5% </t>
  </si>
  <si>
    <t>2025-03-28 09:45:05</t>
  </si>
  <si>
    <t>签约客户：广东南粤智慧交通科技有限公司
签约金额：数通350万，IT850万
产品：数通、IT
毛利：4.5%，NA
供应商：华为技术有限公司
预计交货期、是否有直发：华为交货预计12月30日，已中标，非直发
★项目情况：交通集团主数据中心项目神码全程参与，神码支持了数通、IT部分，华为品牌已中标，目前通路合同仍在签订中，宝德与浪潮合同已签订。
项目资金为专项拨款，用户付款节奏如下：
1阶段:预付款金额为签约合同价的 20%，发包人于合同生效之日起 30 日内支付；
2阶段:IDC 配套建设分项工程所有主要设备、材料现场到货并经报验合格后，支付签 约合同价的 20%；
3阶段:云平台建设（含网络安全）分项工程所有主要设备、材料现场到货并经报验合格后，支付签约合同价的 25%；
4阶段:承包人完成整体设备系统安装调试，通过发包人组织的交工验收，项目进入试 运行后支付签约合同价的 25%；
5阶段：通过发包人组织的竣工验收后，支付至结算合同价的 97%
6阶段：结算合同价的 3%作为质量保证金
项目进展节奏：项目由华为操盘，24年12月机柜进场（数字能源部分，也是华为），数通IT部分预计25年3月进场，25年6月完成云平台建设，25年9月整个项目投入使用
货期：华为货期12月30日
项目通路：
①IT部分：华为→神码→南粤→宝德→浪潮信息→交通集团，其中：南粤作为代理商过单，宝德作为服务器用户界面中标品牌方，华为出白牌存储给宝德，宝德加工出货，浪潮信息中标并垫资。
南粤在发货前收浪潮信息银承或发货前南粤给现款。
神码与二代商务条款：南粤与宝德合同签订中，预计3月28日完成签订，签订之后宝德开银承给南粤，现在浪潮马上要货，宝德内部还需贴牌改制，付款预计会6-7天，南粤贴现预计2-3天。大约4月10日能够给钱，此项目12月底冲刺，3月31日需要完成出库，否则hw会业绩反冲，故申请总代出货之日起10天的账期</t>
  </si>
  <si>
    <t>10</t>
  </si>
  <si>
    <t>828853</t>
  </si>
  <si>
    <t>铜陵精达特种电磁公司华为存储采购</t>
  </si>
  <si>
    <t>合肥双诚信息科技有限公司</t>
  </si>
  <si>
    <t>HF2025030047</t>
  </si>
  <si>
    <t>1Y01052503640G</t>
  </si>
  <si>
    <t>2025-03-28 09:53:08</t>
  </si>
  <si>
    <t>828828</t>
  </si>
  <si>
    <t>T3航站楼物流系统</t>
  </si>
  <si>
    <t>湖南通威时代电子有限公司</t>
  </si>
  <si>
    <t>CS2025030054</t>
  </si>
  <si>
    <t>1Y01032503230P</t>
  </si>
  <si>
    <t xml:space="preserve">	付款方式:电汇 系统账期:270 特殊商务报备 激励0 实际毛利5.91% 标准毛利4.5%</t>
  </si>
  <si>
    <t>2025-03-28 10:08:03</t>
  </si>
  <si>
    <t>与渠道沟通原本账期6个月，后续再1.5个点购买3个月。特殊商务报备已上传</t>
  </si>
  <si>
    <t>270</t>
  </si>
  <si>
    <t>828868</t>
  </si>
  <si>
    <t>瑞多锦数据通信采购PRO20250317100376</t>
  </si>
  <si>
    <t>长春市华誉网络科技有限公司</t>
  </si>
  <si>
    <t>SY2025030209</t>
  </si>
  <si>
    <t>1Y01052503200T</t>
  </si>
  <si>
    <t>2025-03-28 10:08:13</t>
  </si>
  <si>
    <t xml:space="preserve">项目利润点较低，特申请吐3个点商务条件，给予支持。
</t>
  </si>
  <si>
    <t xml:space="preserve">	系统账期:10 付款方式:电汇 特殊商务报备 激励0  实际毛利2.55% 标准毛利4.5%</t>
  </si>
  <si>
    <t>2025-03-28 10:15:53</t>
  </si>
  <si>
    <t>签约客户：广东南粤智慧交通科技有限公司
签约金额：数通350万，IT850万
产品：数通、IT
毛利：4.5%，NA
供应商：华为技术有限公司
预计交货期、是否有直发：华为交货预计12月30日，已中标，非直发
★项目情况：交通集团主数据中心项目神码全程参与，神码支持了数通、IT部分，华为品牌已中标，下游合同已签订
项目资金为专项拨款，用户付款节奏如下：
1阶段:预付款金额为签约合同价的 20%，发包人于合同生效之日起 30 日内支付；
2阶段:IDC 配套建设分项工程所有主要设备、材料现场到货并经报验合格后，支付签 约合同价的 20%；
3阶段:云平台建设（含网络安全）分项工程所有主要设备、材料现场到货并经报验合格后，支付签约合同价的 25%；
4阶段:承包人完成整体设备系统安装调试，通过发包人组织的交工验收，项目进入试 运行后支付签约合同价的 25%；
5阶段：通过发包人组织的竣工验收后，支付至结算合同价的 97%
6阶段：结算合同价的 3%作为质量保证金
项目进展节奏：项目由华为操盘，24年12月机柜进场（数字能源部分，也是华为），数通IT部分预计25年3月进场，25年6月完成云平台建设，25年9月整个项目投入使用
货期：华为货期12月30日
项目通路：
①数通部分：华为→神码→南粤→浪潮信息→交通集团，其中：南粤作为代理商过单，浪潮信息中标并垫资。
南粤在发货前收浪潮信息银承或发货前南粤给现款。
南粤与浪潮信息合同已经签订完毕，浪潮马上要货，现在浪潮正在内部申请银承，预计6-7天，南粤贴现预计2-3天。大约4月10日能够给钱，此项目12月底冲刺，3月31日需要完成出库，否则hw会业绩反冲，故申请总代出货之日起10天的账期</t>
  </si>
  <si>
    <t>为上传报备</t>
  </si>
  <si>
    <t>828874</t>
  </si>
  <si>
    <t>恒力石化2025年网络框架项目-0318</t>
  </si>
  <si>
    <t>SY2025030244</t>
  </si>
  <si>
    <t>1Y01052503570G</t>
  </si>
  <si>
    <t>2025-03-28 10:37:02</t>
  </si>
  <si>
    <t>恒力石化合作多年以前有框架，恒力回款周期长，渠道一直现款，我司也是一直给予现款4个点的支持，恒力项目占比90%以上。</t>
  </si>
  <si>
    <t>实际吐点未填</t>
  </si>
  <si>
    <t>828884</t>
  </si>
  <si>
    <t>恒力石化2025年网络框架项目-0320</t>
  </si>
  <si>
    <t>SY2025030245</t>
  </si>
  <si>
    <t>1Y01052503570N</t>
  </si>
  <si>
    <t>2025-03-28 10:38:43</t>
  </si>
  <si>
    <t>828889</t>
  </si>
  <si>
    <t>华夏口腔医院设备网项目</t>
  </si>
  <si>
    <t>NJ2025030393</t>
  </si>
  <si>
    <t>1Y01052503710Q</t>
  </si>
  <si>
    <t xml:space="preserve"> 付款方式:期票 系统账期:60 激励0 实际毛利4.48% 标准毛利4.48%</t>
  </si>
  <si>
    <t>2025-03-28 10:54:37</t>
  </si>
  <si>
    <t>物料模板明细有误</t>
  </si>
  <si>
    <t>828891</t>
  </si>
  <si>
    <t>电梯内新增防水AP</t>
  </si>
  <si>
    <t>缇坦斯信息系统（上海）有限公司</t>
  </si>
  <si>
    <t>SH2025031530</t>
  </si>
  <si>
    <t>1Y01052503460L</t>
  </si>
  <si>
    <t>2025-03-28 11:09:43</t>
  </si>
  <si>
    <t>1、合同明细有误：数量与通知单不一致，数量乘单价不等于总价
2、DB项目名称有误</t>
  </si>
  <si>
    <t>828798</t>
  </si>
  <si>
    <t>付款方式:现结 系统账期:0 特殊商务报备 激励0 实际毛利4.56% 标准毛利4.56% 审批通过！</t>
  </si>
  <si>
    <t>2025-03-28 11:13:44</t>
  </si>
  <si>
    <t>828901</t>
  </si>
  <si>
    <t>李家塔煤矿井下网络</t>
  </si>
  <si>
    <t>南京业恒达智能系统有限公司</t>
  </si>
  <si>
    <t>BJ2025032169</t>
  </si>
  <si>
    <t>1Y01012503710H</t>
  </si>
  <si>
    <t>付款方式:电汇 系统账期:180 特殊商务报备 实际毛利9.6% 标准毛利4.5% 审批通过！</t>
  </si>
  <si>
    <t>2025-03-28 14:01:56</t>
  </si>
  <si>
    <t>用户回款周期长，收取资金占用费</t>
  </si>
  <si>
    <t>828922</t>
  </si>
  <si>
    <t>HZ2025030191</t>
  </si>
  <si>
    <t>付款方式:期票 系统账期:60 激励0 实际毛利4.55% 标准毛利4.55%</t>
  </si>
  <si>
    <t>2025-03-28 14:03:08</t>
  </si>
  <si>
    <t>828930</t>
  </si>
  <si>
    <t>防火墙病毒库采购PRO20250325100631</t>
  </si>
  <si>
    <t>SY2025030246</t>
  </si>
  <si>
    <t>1Y01052503870H</t>
  </si>
  <si>
    <t>2025-03-28 14:09:27</t>
  </si>
  <si>
    <t>828942</t>
  </si>
  <si>
    <t>呼和浩特机场边检海关项目-视频会议部分</t>
  </si>
  <si>
    <t>BJ2025032181</t>
  </si>
  <si>
    <t>1Y01052503790S</t>
  </si>
  <si>
    <t>付款方式:期票 系统账期:90 特殊商务报备 实际毛利4.49% 标准毛利4.49% 审批通过！</t>
  </si>
  <si>
    <t>2025-03-28 14:11:13</t>
  </si>
  <si>
    <t>该项目是原机场海关项目增补一套视频会议，原增补单子撤单，修改通路重新下单，特重提特商申请。该项目由我司售前支撑。现由于项目周期较长，渠道资金压力较大。渠道想延用原项目商务条件180天，已协调本次增补调整至90天账期，渠道提供支票。已与渠道明确增补设备送客户现场不需要压库。特申请90天账期商务支撑，烦请各位领导审批支持。感谢！</t>
  </si>
  <si>
    <t>827083</t>
  </si>
  <si>
    <t>付款方式:期票 系统账期:180 特殊商务报备 激励0 实际毛利3.0% 标准毛利3.0%</t>
  </si>
  <si>
    <t>2025-03-28 14:18:03</t>
  </si>
  <si>
    <t>原协议上传到附件</t>
  </si>
  <si>
    <t>828918</t>
  </si>
  <si>
    <t>2025-03-28 14:32:36</t>
  </si>
  <si>
    <t>828962</t>
  </si>
  <si>
    <t>BJ2025032186</t>
  </si>
  <si>
    <t>1Y01042503280Y</t>
  </si>
  <si>
    <t>付款方式:期票 系统账期:90 激励68126.0 特殊商务报备 实际毛利4.5% 标准毛利4.5% 审批通过！</t>
  </si>
  <si>
    <t>2025-03-28 14:53:42</t>
  </si>
  <si>
    <t>领导好，此项目已中标，不压库，此项目渠道完全主导，最终客户着急要货，但因商务条件苛刻，回款周期较长，要求3个月账期，请领导支持审批！</t>
  </si>
  <si>
    <t>828754</t>
  </si>
  <si>
    <t>商业市场-蓟州供电公司圣源光杰普洛斯蓟州经开物流园19.8MWp屋顶光伏发电项目</t>
  </si>
  <si>
    <t>BJ2025032093</t>
  </si>
  <si>
    <t>1Y01052503310Y;1Y01052503310U</t>
  </si>
  <si>
    <t>系统账期:15%0,85%60 付款方式:电汇 实际毛利3.0% 标准毛利3.0% 审批通过！</t>
  </si>
  <si>
    <t>2025-03-28 14:57:58</t>
  </si>
  <si>
    <t>828966</t>
  </si>
  <si>
    <t>2025-03-28 15:02:23</t>
  </si>
  <si>
    <t>付款方式:现结 系统账期:0 激励0 实际毛利4.56% 标准毛利4.56% 审批通过！</t>
  </si>
  <si>
    <t>2025-03-28 15:03:58</t>
  </si>
  <si>
    <t>如沟通</t>
  </si>
  <si>
    <t>828993</t>
  </si>
  <si>
    <t>2025-03-28 15:20:34</t>
  </si>
  <si>
    <t>828948</t>
  </si>
  <si>
    <t>中远海运集团DeepSeek智算集群建设项目</t>
  </si>
  <si>
    <t>上海硕曜科技有限公司</t>
  </si>
  <si>
    <t>SH2025031225</t>
  </si>
  <si>
    <t>1Y01042503980G</t>
  </si>
  <si>
    <t>付款方式:现结 系统账期:0 激励0  实际毛利4.28% 标准毛利4.28%</t>
  </si>
  <si>
    <t>数通及网络安全,存储,计算（taishan/atlas）</t>
  </si>
  <si>
    <t>2025-03-28 15:23:05</t>
  </si>
  <si>
    <t>829023</t>
  </si>
  <si>
    <t>广州昱诚24Vd模块采购项目</t>
  </si>
  <si>
    <t>GZ2025030821</t>
  </si>
  <si>
    <t>1Y01052503120X</t>
  </si>
  <si>
    <t xml:space="preserve">	付款方式:现结 系统账期:0 激励0 实际毛利3.0% 标准毛利3.0% </t>
  </si>
  <si>
    <t>2025-03-28 16:03:59</t>
  </si>
  <si>
    <t>合同未写大写金额</t>
  </si>
  <si>
    <t xml:space="preserve">系统账期:10 付款方式:电汇 特殊商务报备 激励0  实际毛利2.55% 标准毛利4.5% </t>
  </si>
  <si>
    <t>2025-03-28 16:10:39</t>
  </si>
  <si>
    <t>2025-03-28 16:12:34</t>
  </si>
  <si>
    <t>829024</t>
  </si>
  <si>
    <t>财政存储扩容PRO20250325100659</t>
  </si>
  <si>
    <t>内蒙古东勤智能科技有限公司</t>
  </si>
  <si>
    <t>BJ2025032133</t>
  </si>
  <si>
    <t>1Y01052503730D</t>
  </si>
  <si>
    <t>2025-03-28 16:19:23</t>
  </si>
  <si>
    <t>客户着急要货，渠道内蒙古东勤智能科技有限公司是华为金银牌渠道。与总代合作的基础模式均为90天账期。
此项目渠道计划想要180天账期免息，经过与渠道沟通协商此项目采用以往合作模式免息情况下仅提供90天账期支持，特此申请90天账期，烦请各位领导审批支持。感谢</t>
  </si>
  <si>
    <t>2025-03-28 16:46:41</t>
  </si>
  <si>
    <t>829013</t>
  </si>
  <si>
    <t>【SMA】国投云南新能源有限公司及受托管理企业防火墙、准入管理、堡垒机、数据库审计设备采购项目PRO20250207100211</t>
  </si>
  <si>
    <t>昆明联康科技有限公司</t>
  </si>
  <si>
    <t>CD2025030382</t>
  </si>
  <si>
    <t>1Y01052503350U</t>
  </si>
  <si>
    <t xml:space="preserve"> 系统账期:100%60 付款方式:电汇  实际毛利4.5% 标准毛利4.5% </t>
  </si>
  <si>
    <t>2025-03-28 17:23:05</t>
  </si>
  <si>
    <t>账期不一致合同中120天</t>
  </si>
  <si>
    <t>10付款方式:电汇特殊商务报备激励0 实际毛利2.55% 标准毛利4.5%(来自IOS设备)</t>
  </si>
  <si>
    <t>2025-03-29 11:50:37</t>
  </si>
  <si>
    <t>2025-03-29 11:51:29</t>
  </si>
  <si>
    <t>829103</t>
  </si>
  <si>
    <t>清远市电子政务外网二期</t>
  </si>
  <si>
    <t>广东汇信信息技术有限公司</t>
  </si>
  <si>
    <t>GZ2024120336</t>
  </si>
  <si>
    <t>1Y01012412140J</t>
  </si>
  <si>
    <t>期票激励0系统账期:90特殊商务报备 实际毛利4.5% 标准毛利4.5%(来自IOS设备)</t>
  </si>
  <si>
    <t>2025-03-30 10:36:00</t>
  </si>
  <si>
    <t>项目情况：这是当时12月底我们冲刺走的特殊付款，到目前我们跟思源的合同都尚未签订，因为思源无法再承接这一单，如3月31日无法出库，厂商会倒冲200%的业绩，后续厂商已经沟通好，目前由汇信承接这个项目，并且发起评审承诺由之前二代的原因要变更为汇信
不收压库费的原因：我司跟思源的合同还没签订，已经付款，货已经到我们的仓库，后续这个发到汇信的仓库，汇信给3个月的支票，直接开单发货，从思源侧收取不到这个压库费用，汇信也是协助厂商去解决问题，遂申请不收取，后续这个压库费用想办法去跟厂商争取更多的项目。</t>
  </si>
  <si>
    <t>2025-03-30 13:35:39</t>
  </si>
  <si>
    <t>829084</t>
  </si>
  <si>
    <t>敬业集团子生产基地生产网升级改造增补</t>
  </si>
  <si>
    <t>1Y01052503870N</t>
  </si>
  <si>
    <t>2025-03-31 09:38:24</t>
  </si>
  <si>
    <t>829057</t>
  </si>
  <si>
    <t>SMA-上海舜动科技有限公司交换机采购项目</t>
  </si>
  <si>
    <t>BJ2025032191</t>
  </si>
  <si>
    <t>1Y01052503880R</t>
  </si>
  <si>
    <t>2025-03-31 09:41:00</t>
  </si>
  <si>
    <t>系统账期0</t>
  </si>
  <si>
    <t>829091</t>
  </si>
  <si>
    <t>付款方式:电汇 特殊商务报备 系统账期:180 实际毛利6.01% 标准毛利3.2% 审批通过！</t>
  </si>
  <si>
    <t>2025-03-31 09:45:14</t>
  </si>
  <si>
    <t>829113</t>
  </si>
  <si>
    <t>中天合创视频会议系统PRO20250303100949</t>
  </si>
  <si>
    <t>BJ2025032170</t>
  </si>
  <si>
    <t>1Y01052503880S</t>
  </si>
  <si>
    <t>2025-03-31 10:04:36</t>
  </si>
  <si>
    <t>用户回款周期长，我司核心渠道 合作90天起</t>
  </si>
  <si>
    <t>829116</t>
  </si>
  <si>
    <t xml:space="preserve">付款方式:现结 系统账期:0 特殊商务报备 激励0 实际毛利1.32% 标准毛利4.28% </t>
  </si>
  <si>
    <t>2025-03-31 10:28:49</t>
  </si>
  <si>
    <t>此项目是中远海运DEEPSEEK项目，渠道为硕曜科技，总包为运营商。整体商务较差，渠道一开始想要1年账期，考虑到NA项目无法给出这种账期，后沟通渠道自行找银行贷款，我们给他贴利息，他们付现款给我们。 最终沟通下来 华为付款前他们付现款给我们，我们吐三个点作为资金利息给他们。
还请领导审批，谢谢！</t>
  </si>
  <si>
    <t>1、审批人缺少区总
2、DB填写吐点特殊商务</t>
  </si>
  <si>
    <t>2025-03-31 11:14:13</t>
  </si>
  <si>
    <t>829114</t>
  </si>
  <si>
    <t>华润微电子老网改造项目</t>
  </si>
  <si>
    <t>淮安研微电子科技有限公司</t>
  </si>
  <si>
    <t>CD2025030410</t>
  </si>
  <si>
    <t>1Y01052503820L</t>
  </si>
  <si>
    <t xml:space="preserve">	系统账期:40%0,60%60 付款方式:电汇  实际毛利4.5% 标准毛利4.5% </t>
  </si>
  <si>
    <t>2025-03-31 11:15:15</t>
  </si>
  <si>
    <t>40%0,60%60</t>
  </si>
  <si>
    <t>40%</t>
  </si>
  <si>
    <t>60%</t>
  </si>
  <si>
    <t>829130</t>
  </si>
  <si>
    <t>上海光羽芯辰NAS存储网络</t>
  </si>
  <si>
    <t>上海威智信息技术有限公司</t>
  </si>
  <si>
    <t>SH2025031526</t>
  </si>
  <si>
    <t>1Y01052503220U</t>
  </si>
  <si>
    <t>2025-03-31 11:26:27</t>
  </si>
  <si>
    <t>829153</t>
  </si>
  <si>
    <t>神威药业集团有限公司网络安全设备采购</t>
  </si>
  <si>
    <t>河北橙科电子科技有限公司</t>
  </si>
  <si>
    <t>BJ2025032291</t>
  </si>
  <si>
    <t>1Y01052503870C</t>
  </si>
  <si>
    <t>付款方式:现结 系统账期:0 实际毛利3.53% 标准毛利4.5% 审批通过！</t>
  </si>
  <si>
    <t>2025-03-31 11:27:11</t>
  </si>
  <si>
    <t>829119</t>
  </si>
  <si>
    <t>CJB3月数通需求PRO20250319100518</t>
  </si>
  <si>
    <t>ZZ2025030060</t>
  </si>
  <si>
    <t>1Y01052503270C</t>
  </si>
  <si>
    <t>2025-03-31 11:29:34</t>
  </si>
  <si>
    <t>828986</t>
  </si>
  <si>
    <t>上海光通信新建产线二期项目</t>
  </si>
  <si>
    <t>上海骏森明电子科技有限公司</t>
  </si>
  <si>
    <t>SH2024090782</t>
  </si>
  <si>
    <t>1Y01032409620C</t>
  </si>
  <si>
    <t xml:space="preserve">付款方式:期票 系统账期:180 特殊商务报备 激励0 实际毛利2.02% 标准毛利3.0% </t>
  </si>
  <si>
    <t>2025-03-31 11:31:34</t>
  </si>
  <si>
    <t>1、骏申明是华为数能核心伙伴，也是我们数能核心伙伴，我们提前和产品部谢松松总汇报过，产品部后期会给予我们补贴一个点利润作为大项目长账期补偿；
2、渠道对于重大项目都是邀约各家总代谈判，商务比恶劣，我们经过厂商的支持，获得该项目进行权，特申请6个月账期和1个点后返。    
 3、这个项目是上海光通信新建产线二期，总体项目金额22个亿，最终用户是上海光通信有限公司，在嘉定区新建厂房，目前厂房已经建好，现在是设备进场。总集是中国电子系统工程第四建设有限公司， 一期也是骏森明做的，总代是长虹佳华。一期回款正常 。二期还是骏森明，跟我们不压库，汽运到客户现场。</t>
  </si>
  <si>
    <t>3、付款条款处有金额，需要同步变更1、合同WORD版本上传到附件
2、DB特殊商务吐点写负数
3、付款条款处有金额，需要同步变更
4、审批人加上，伟澄总，廉总，孟总</t>
  </si>
  <si>
    <t>829152</t>
  </si>
  <si>
    <t>激励9116.0 系统账期:0 付款方式:现结 实际毛利2.55% 标准毛利4.5% 审批通过！</t>
  </si>
  <si>
    <t>2025-03-31 11:34:07</t>
  </si>
  <si>
    <t>829124</t>
  </si>
  <si>
    <t>马娆</t>
  </si>
  <si>
    <t>怒江JFQ视频会议PRO20241129100415</t>
  </si>
  <si>
    <t>CD2025030412</t>
  </si>
  <si>
    <t>1Y01052503900P</t>
  </si>
  <si>
    <t>付款方式:电汇  实际毛利2.55% 标准毛利4.5%</t>
  </si>
  <si>
    <t>2025-03-31 11:36:25</t>
  </si>
  <si>
    <t>829148</t>
  </si>
  <si>
    <t>安徽芜湖信义马鞍山+江门工厂无线网络覆盖项目PRO20250306100483/</t>
  </si>
  <si>
    <t>HF2025030050</t>
  </si>
  <si>
    <t>1Y01042503710F</t>
  </si>
  <si>
    <t>激励0 付款方式:电汇  系统账期:30 实际毛利4.5% 标准毛利4.5% 审批通过！</t>
  </si>
  <si>
    <t>2025-03-31 11:42:58</t>
  </si>
  <si>
    <t>829056</t>
  </si>
  <si>
    <t>付款方式:期票 系统账期:115 特殊商务报备 激励0  实际毛利4.5% 标准毛利4.5%</t>
  </si>
  <si>
    <t>2025-03-31 11:51:01</t>
  </si>
  <si>
    <t>渠道希望我司给予115天的账期支持
渠道在嘉兴区域支持我们很大的，订单倾斜神码很明显</t>
  </si>
  <si>
    <t>829169</t>
  </si>
  <si>
    <t>武宣桂福菌业产业园项目 110kV降压站</t>
  </si>
  <si>
    <t>GZ2025030842</t>
  </si>
  <si>
    <t>1Y01052503800K</t>
  </si>
  <si>
    <t>项目名称有误 付款方式:现结 系统账期:0 激励0 实际毛利1.09% 标准毛利3.07% 审批通过！</t>
  </si>
  <si>
    <t>2025-03-31 11:51:23</t>
  </si>
  <si>
    <t>829164</t>
  </si>
  <si>
    <t>泉州市中心血站交换机采购PRO20250324100076</t>
  </si>
  <si>
    <t>FZ2025030167</t>
  </si>
  <si>
    <t>1Y01062503390N</t>
  </si>
  <si>
    <t xml:space="preserve">	付款方式:电汇 系统账期:60 激励0 实际毛利4.5% 标准毛利4.5% </t>
  </si>
  <si>
    <t>2025-03-31 11:53:02</t>
  </si>
  <si>
    <t>829176</t>
  </si>
  <si>
    <t>鄂北调水局建管处新建机房（清泉沟建管部）PRO20250227193154765</t>
  </si>
  <si>
    <t>武汉盛科达科技有限公司</t>
  </si>
  <si>
    <t>WH2025030124</t>
  </si>
  <si>
    <t>1Y01052503330K</t>
  </si>
  <si>
    <t>付款方式:电汇 系统账期:60 激励0 实际毛利3.0% 标准毛利3.0%</t>
  </si>
  <si>
    <t>2025-03-31 11:56:49</t>
  </si>
  <si>
    <t>829197</t>
  </si>
  <si>
    <t>第四人民医院基于deepseek算力采购</t>
  </si>
  <si>
    <t>SZ2025031132</t>
  </si>
  <si>
    <t>1Y01062503010T</t>
  </si>
  <si>
    <t xml:space="preserve">	系统账期:150 付款方式:电汇 特殊商务报备 激励0 实际毛利3.0% 标准毛利3.0%</t>
  </si>
  <si>
    <t>2025-03-31 14:05:48</t>
  </si>
  <si>
    <t>深圳市深圳市星华时代科技有限公司(关联公司沿用星华框架商务，业绩算星华时代，关联公司名称:深圳市领悦智能工程建设有限公司):1.从2025年4月1日至2026年4月1日(26年4月前开单)，华为品牌目标业绩台阶4000万以上(后返1%)，第二台阶6000万以上(后返1.2%):2.框架给予180天账期，达到台阶给予对应台阶返点(NA项目计算台阶不计返点)，如提前回款，按照每月0.5%给与返点(注:基本为教育医疗接入订单)3.框架产品线:指数通、安全、传输、接入、存储、企业通信、行业感知、智能协作，其余产品线记入台阶金额不计返点。注:上述产品线业绩为非分销;4.如果产生超期，则超期部分在付完罚息的前提下(或者后返中扣除)，再享受后返。5.因日常合作项目较多，流水订单50万以下开支票比较麻烦申请电汇，电汇超期如未付罚息，则从项目后返中扣除。6.如出现回款超期，30天以内收取1%/月的违约回款罚息。7.HCS、计算产品线的项目只算框架台阶业绩，无后返，账期150天。</t>
  </si>
  <si>
    <t>829184</t>
  </si>
  <si>
    <t>HT7-某单位云平台系统建设项目PRO20240625100627</t>
  </si>
  <si>
    <t>甘肃华创通信技术有限公司</t>
  </si>
  <si>
    <t>XA2025030200</t>
  </si>
  <si>
    <t>1Y01052503840E</t>
  </si>
  <si>
    <t>付款方式:电汇 系统账期:5%0，95%60 激励0 实际毛利3.0% 标准毛利3.0% 审批通过！</t>
  </si>
  <si>
    <t>2025-03-31 14:29:52</t>
  </si>
  <si>
    <t>2025-03-31 14:38:14</t>
  </si>
  <si>
    <t>829210</t>
  </si>
  <si>
    <t>通号2024年度网络设备集采--3.20</t>
  </si>
  <si>
    <t>2025-03-31 14:46:51</t>
  </si>
  <si>
    <t>829206</t>
  </si>
  <si>
    <t>安徽芜湖信义马鞍山+江门工厂无线网络覆盖项目PRO20250306100483</t>
  </si>
  <si>
    <t>安徽曦腾信息科技有限公司</t>
  </si>
  <si>
    <t>HF2025030049</t>
  </si>
  <si>
    <t>付款方式:期票 激励0  系统账期:90  特殊商务报备 实际毛利4.5% 标准毛利4.5% 审批通过！</t>
  </si>
  <si>
    <t>2025-03-31 14:47:26</t>
  </si>
  <si>
    <t>项目已中标，现场要货着急，一直在催促华为货物，不压库，到货后进入回款周期，同时曦腾为代表处白名单，特此申请90天账期，收取整单支票，确保账期内回款。此单因为曦腾为中建互锁渠道，中间加入一级北京云科，确保我司利润点，同时云科有相应业绩，获取金牌返点。</t>
  </si>
  <si>
    <t>829183</t>
  </si>
  <si>
    <t>王军</t>
  </si>
  <si>
    <t>南京宝珀科技有限公司软件自用</t>
  </si>
  <si>
    <t>南京泽成网络科技有限公司</t>
  </si>
  <si>
    <t>NJ2025030408</t>
  </si>
  <si>
    <t>1Y01052503550N</t>
  </si>
  <si>
    <t>付款方式:电汇 系统账期:60 激励0 实际毛利6.0% 标准毛利6.0% 审批通过！</t>
  </si>
  <si>
    <t>2025-03-31 14:48:22</t>
  </si>
  <si>
    <t xml:space="preserve">供应链三级有误 </t>
  </si>
  <si>
    <t>829211</t>
  </si>
  <si>
    <t>付款方式:期票 系统账期:115 激励0  特殊商务报备 实际毛利4.48% 标准毛利4.48% 审批通过！</t>
  </si>
  <si>
    <t>2025-03-31 14:54:44</t>
  </si>
  <si>
    <t>项目渠道自主提单，由于客户属于医疗行业，验收回款较慢，依据项目要货以及回款节奏，渠道诉求115天账期支撑</t>
  </si>
  <si>
    <t>829075</t>
  </si>
  <si>
    <t>黄浦区教育考试中心搬迁工作（弱电项目）工程项目</t>
  </si>
  <si>
    <t>SH2025031601</t>
  </si>
  <si>
    <t>1Y01052503890J</t>
  </si>
  <si>
    <t>付款方式:现结 系统账期:0 激励0  实际毛利2.55% 标准毛利4.5%</t>
  </si>
  <si>
    <t>2025-03-31 15:02:21</t>
  </si>
  <si>
    <t xml:space="preserve">3、DB最终用户错误2、DB合同金额填写有误与合同不一致
3、DB最终用户错误 </t>
  </si>
  <si>
    <t>2025-03-31 15:02:22</t>
  </si>
  <si>
    <t>829126</t>
  </si>
  <si>
    <t>25 JD机房UPS维护更新项目</t>
  </si>
  <si>
    <t>BJ2025032278</t>
  </si>
  <si>
    <t>1Y01052503760L</t>
  </si>
  <si>
    <t>2025-03-31 15:51:17</t>
  </si>
  <si>
    <t>本次项目北京瑞华基业科技有限公司中标，与客户的合同商务条款为项目验收后回款95%，剩余的5%为一年的质保金，因本次项目的回款时间较长，渠道申请90天的账期支撑，且提供90天账期支票</t>
  </si>
  <si>
    <t>829265</t>
  </si>
  <si>
    <t xml:space="preserve">	系统账期:150 付款方式:电汇 特殊商务报备 激励0 实际毛利3.0% 标准毛利3.0% </t>
  </si>
  <si>
    <t>2025-03-31 16:13:23</t>
  </si>
  <si>
    <t>829273</t>
  </si>
  <si>
    <t>辽宁省ZTJ会电网管改造项目</t>
  </si>
  <si>
    <t>深圳市群立信息技术有限公司</t>
  </si>
  <si>
    <t>SY2024070207</t>
  </si>
  <si>
    <t>1Y01052503810J</t>
  </si>
  <si>
    <t>2025-03-31 16:54:00</t>
  </si>
  <si>
    <t>829295</t>
  </si>
  <si>
    <t>山西煤炭锂电安全提升项目</t>
  </si>
  <si>
    <t>浙江昊辉新能源有限公司</t>
  </si>
  <si>
    <t>BJ2025032348</t>
  </si>
  <si>
    <t>1Y01052503630A</t>
  </si>
  <si>
    <t>2025-03-31 17:00:03</t>
  </si>
  <si>
    <t>829269</t>
  </si>
  <si>
    <t>西安地铁15号线信号及通信项目 PRO20211220000279</t>
  </si>
  <si>
    <t>四川克瑞信科技有限公司</t>
  </si>
  <si>
    <t>XA2024020103</t>
  </si>
  <si>
    <t>1Y05182402300F</t>
  </si>
  <si>
    <t>2025-03-31 17:12:09</t>
  </si>
  <si>
    <t>829319</t>
  </si>
  <si>
    <t>泉州市金鸿智联园区摄像头采购项目</t>
  </si>
  <si>
    <t>昆山旭祥电子科技有限公司</t>
  </si>
  <si>
    <t>FZ2025030172</t>
  </si>
  <si>
    <t>1Y01052503950T</t>
  </si>
  <si>
    <t xml:space="preserve">	付款方式:电汇 系统账期:60 激励0 实际毛利5.0% 标准毛利5.0%</t>
  </si>
  <si>
    <t>2025-03-31 17:30:31</t>
  </si>
  <si>
    <t>829284</t>
  </si>
  <si>
    <t>ASN多产品突破项目（0327）PRO20250220100337</t>
  </si>
  <si>
    <t>上海朋熙半导体有限公司</t>
  </si>
  <si>
    <t>SH2025031665</t>
  </si>
  <si>
    <t>1Y01052503740Z</t>
  </si>
  <si>
    <t>2025-03-31 17:32:28</t>
  </si>
  <si>
    <t>付款方式:现结 系统账期:0 激励0 实际毛利2.6% 标准毛利4.55%</t>
  </si>
  <si>
    <t>2025-03-31 17:35:00</t>
  </si>
  <si>
    <t>829279</t>
  </si>
  <si>
    <t xml:space="preserve">付款方式:期票 系统账期:90 特殊商务报备 激励0 实际毛利4.5% 标准毛利4.5% </t>
  </si>
  <si>
    <t>2025-03-31 17:43:11</t>
  </si>
  <si>
    <t>正常要货；
核心渠道，流水订单给90天账期
原已签订商务华为发货之日起90天账期；
原华为预计发货时间4月2日，渠道开了7月2日的支票；
但是货物在3月30日提前交单了，如开单面临账期跨月；
核心渠道咱们因为几万块不给跨月还得换支票，显得我们很小气，影响格局；
故申请合同付款栏：改成收一张7月2日的支票</t>
  </si>
  <si>
    <t>829316</t>
  </si>
  <si>
    <t>攀枝花市公安局桥梁及周边感知源补点建设项目----华为云产品</t>
  </si>
  <si>
    <t>CD2025020250</t>
  </si>
  <si>
    <t>1Y01032502020U;1Y01032502020X</t>
  </si>
  <si>
    <t xml:space="preserve">付款方式:电汇  系统账期:60  实际毛利3.03% 标准毛利3.03% </t>
  </si>
  <si>
    <t>2025-03-31 17:45:57</t>
  </si>
  <si>
    <t>829185</t>
  </si>
  <si>
    <t>SMA-荣益信息科技园区数通增补-郑占权</t>
  </si>
  <si>
    <t>BJ2025031748</t>
  </si>
  <si>
    <t>1Y01052503050J</t>
  </si>
  <si>
    <t>特殊商务报备 系统账期:0 激励74882.0 付款方式:现结 实际毛利1.04% 标准毛利4.5% 审批通过！</t>
  </si>
  <si>
    <t>2025-03-31 17:46:17</t>
  </si>
  <si>
    <t>1.现结，无风险  2.SMA-荣益信息科技园区数通增补项目 3.商业订单、有后返点</t>
  </si>
  <si>
    <t>829327</t>
  </si>
  <si>
    <t>付款方式:现结 系统账期:0 实际毛利4.62% 标准毛利4.62% 审批通过！</t>
  </si>
  <si>
    <t>2025-03-31 18:00:48</t>
  </si>
  <si>
    <t>829329</t>
  </si>
  <si>
    <t>大连纪委视频会议采购</t>
  </si>
  <si>
    <t>BJ2025032358</t>
  </si>
  <si>
    <t>1Y01062503040C</t>
  </si>
  <si>
    <t>2025-03-31 18:04:12</t>
  </si>
  <si>
    <t>辽宁办支持金牌代理商90天账期</t>
  </si>
  <si>
    <t>829333</t>
  </si>
  <si>
    <t>付款方式:期票 系统账期:90 特殊商务报备 激励16102.73 实际毛利4.5% 标准毛利4.5% 审批通过！</t>
  </si>
  <si>
    <t>2025-03-31 18:06:33</t>
  </si>
  <si>
    <t>90天账期，有框架特殊商务报备</t>
  </si>
  <si>
    <t>829355</t>
  </si>
  <si>
    <t>京东集团2025年SSD存储部件Q1框采项目4K片7.68T</t>
  </si>
  <si>
    <t>北京汇钧科技有限公司</t>
  </si>
  <si>
    <t>BJ2025031418</t>
  </si>
  <si>
    <t>1Y01042503100A</t>
  </si>
  <si>
    <t>激励0  付款方式:电汇 系统账期:30 特殊商务报备  实际毛利9.77% 标准毛利0.0% 审批通过！</t>
  </si>
  <si>
    <t>2025-03-31 22:21:52</t>
  </si>
  <si>
    <t>请填写特殊商务</t>
  </si>
  <si>
    <t>829217</t>
  </si>
  <si>
    <t>安通控股2025年超融合平台扩容项目</t>
  </si>
  <si>
    <t>FZ2025030168</t>
  </si>
  <si>
    <t>1Y01062503360S</t>
  </si>
  <si>
    <t>2025-04-01 09:38:25</t>
  </si>
  <si>
    <t>该项目一期是我司售前支撑帮忙做的方案，此次是二期，由我司售前输出配置及价格，主要商务客情关系在二代启恩，二代自有的项目，且回款周期较长，为更好的支持当地核心客户，此项目申请90天帐期，望领导支持，谢谢！</t>
  </si>
  <si>
    <t>829147</t>
  </si>
  <si>
    <t>付款方式:期票 激励0  系统账期:120 特殊商务报备   实际毛利4.5% 标准毛利4.5% 按替代后物料签署</t>
  </si>
  <si>
    <t>2025-04-01 09:44:26</t>
  </si>
  <si>
    <t>1、该项目是商业项目，产品线是数通，项目金额130万，因为和久跟神码的2024年的框架协议已到期。2025年的框架协议准备签署中。该项目客户着急要货。所以申请4个月账期，后返点1个点，框架签好后计入2025年框架，请领导支持</t>
  </si>
  <si>
    <t>1、上传明细excel到附件 
2、合同与合同清单中，此物料型号与通知单不一致LSG7SRUEX500
1、上传明细excel到附件
2、DB特殊商务账期填写错误</t>
  </si>
  <si>
    <t>829371</t>
  </si>
  <si>
    <t>FZ2025030171</t>
  </si>
  <si>
    <t>1Y01052503900U</t>
  </si>
  <si>
    <t>2025-04-01 10:19:29</t>
  </si>
  <si>
    <t>增补项目延续之前账期。申请100天，望领导批准谢谢</t>
  </si>
  <si>
    <t>829378</t>
  </si>
  <si>
    <t xml:space="preserve">	付款方式:电汇 系统账期:100 特殊商务报备 激励0 实际毛利4.5% 标准毛利4.5%</t>
  </si>
  <si>
    <t>2025-04-01 10:42:24</t>
  </si>
  <si>
    <t>829357</t>
  </si>
  <si>
    <t>2023年工信部5G+8K项目-E01演播室(2000㎡)4K系统（二）音频系统-音频设备</t>
  </si>
  <si>
    <t>BJ2025032369</t>
  </si>
  <si>
    <t>1Y01062503530F</t>
  </si>
  <si>
    <t>2025-04-01 10:58:58</t>
  </si>
  <si>
    <t>829370</t>
  </si>
  <si>
    <t>内蒙古电力（集团）有限责任公司2025年固定资产投资项目基建工程第一批设备材料招标采购（后审）通信数据网</t>
  </si>
  <si>
    <t>内蒙古惠强科技有限公司</t>
  </si>
  <si>
    <t>BJ2025040006</t>
  </si>
  <si>
    <t>1Y01062503030H</t>
  </si>
  <si>
    <t>2025-04-01 11:00:03</t>
  </si>
  <si>
    <t>829391</t>
  </si>
  <si>
    <t>商业市场-天津华能杨柳青热电有限公司传输改造项目</t>
  </si>
  <si>
    <t>济南景怡电子技术有限公司</t>
  </si>
  <si>
    <t>BJ2025040002</t>
  </si>
  <si>
    <t>1Y01052503900X;1Y01052503910B;1Y01052503910H</t>
  </si>
  <si>
    <t>2025-04-01 11:05:50</t>
  </si>
  <si>
    <t>829390</t>
  </si>
  <si>
    <t>2025-04-01 11:10:25</t>
  </si>
  <si>
    <t>829398</t>
  </si>
  <si>
    <t>嘉兴市公安战训基地项目PRO20250304203209162</t>
  </si>
  <si>
    <t>HZ2025030219</t>
  </si>
  <si>
    <t>1Y01062503350A</t>
  </si>
  <si>
    <t>付款方式:现结 系统账期:0 激励0 实际毛利1.01% 标准毛利3.0%</t>
  </si>
  <si>
    <t>2025-04-01 11:26:18</t>
  </si>
  <si>
    <t>829404</t>
  </si>
  <si>
    <t>中国电子科技集团公司第三十六研究所冷通道机房采购项目PRO20241105112659563</t>
  </si>
  <si>
    <t>HZ2025030218</t>
  </si>
  <si>
    <t>1Y01012503470S</t>
  </si>
  <si>
    <t xml:space="preserve">付款方式:现结 系统账期:0 激励0 实际毛利1.02% 标准毛利3.0% </t>
  </si>
  <si>
    <t>2025-04-01 11:27:52</t>
  </si>
  <si>
    <t>华为签约主体</t>
  </si>
  <si>
    <t>合同类型/税率</t>
  </si>
  <si>
    <t>成本金额</t>
  </si>
  <si>
    <t>评审出货总金额</t>
  </si>
  <si>
    <t>审批人</t>
  </si>
  <si>
    <t>审批时间</t>
  </si>
  <si>
    <t>进货设备金额</t>
  </si>
  <si>
    <t>2024-02-26 00:00:00</t>
  </si>
  <si>
    <t>进货服务金额</t>
  </si>
  <si>
    <t>现金折扣</t>
  </si>
  <si>
    <t>运费</t>
  </si>
  <si>
    <t>外购</t>
  </si>
  <si>
    <t>1Y01012501560S</t>
  </si>
  <si>
    <t>1Y01062411170Q</t>
  </si>
  <si>
    <t>816696</t>
  </si>
  <si>
    <t>华为技术有限公司</t>
  </si>
  <si>
    <t>2025-01-02 10:11:45</t>
  </si>
  <si>
    <t>新增设备进货金额</t>
  </si>
  <si>
    <t>新增服务进货金额</t>
  </si>
  <si>
    <t>华为云计算技术有限公司</t>
  </si>
  <si>
    <t>816794</t>
  </si>
  <si>
    <t>2025-01-02 11:22:11</t>
  </si>
  <si>
    <t>1Y01132412120C</t>
  </si>
  <si>
    <t>1Y01122412810K</t>
  </si>
  <si>
    <t>华为数字能源技术有限公司</t>
  </si>
  <si>
    <t>816812</t>
  </si>
  <si>
    <t>2025-01-02 14:09:51</t>
  </si>
  <si>
    <t>816770</t>
  </si>
  <si>
    <t>2025-01-02 14:19:30</t>
  </si>
  <si>
    <t>809749</t>
  </si>
  <si>
    <t>2025-01-02 14:25:19</t>
  </si>
  <si>
    <t>816882</t>
  </si>
  <si>
    <t>2025-01-02 15:26:55</t>
  </si>
  <si>
    <t>816892</t>
  </si>
  <si>
    <t>华为安驰智行技术有限公司</t>
  </si>
  <si>
    <t>2025-01-02 15:41:01</t>
  </si>
  <si>
    <t>816893</t>
  </si>
  <si>
    <t>2025-01-02 15:43:59</t>
  </si>
  <si>
    <t>816851</t>
  </si>
  <si>
    <t>2025-01-02 15:47:25</t>
  </si>
  <si>
    <t>816865</t>
  </si>
  <si>
    <t>2025-01-02 15:56:13</t>
  </si>
  <si>
    <t>816913</t>
  </si>
  <si>
    <t>2025-01-02 16:02:55</t>
  </si>
  <si>
    <t>1Y01102412570X</t>
  </si>
  <si>
    <t>1Y01102412570U</t>
  </si>
  <si>
    <t>816925</t>
  </si>
  <si>
    <t>2025-01-02 16:57:17</t>
  </si>
  <si>
    <t>816983</t>
  </si>
  <si>
    <t>2025-01-03 10:04:32</t>
  </si>
  <si>
    <t>816823</t>
  </si>
  <si>
    <t>2025-01-03 10:58:04</t>
  </si>
  <si>
    <t>817033</t>
  </si>
  <si>
    <t>2025-01-03 11:01:33</t>
  </si>
  <si>
    <t>812195</t>
  </si>
  <si>
    <t>2025-01-03 14:56:10</t>
  </si>
  <si>
    <t>1Y01022406820Q</t>
  </si>
  <si>
    <t>817158</t>
  </si>
  <si>
    <t>2025-01-03 16:38:33</t>
  </si>
  <si>
    <t>817181</t>
  </si>
  <si>
    <t>2025-01-03 17:20:22</t>
  </si>
  <si>
    <t>817176</t>
  </si>
  <si>
    <t>2025-01-03 18:01:54</t>
  </si>
  <si>
    <t>817221</t>
  </si>
  <si>
    <t>2025-01-06 10:02:53</t>
  </si>
  <si>
    <t>817222</t>
  </si>
  <si>
    <t>2025-01-06 10:06:32</t>
  </si>
  <si>
    <t>817246</t>
  </si>
  <si>
    <t>2025-01-06 10:51:25</t>
  </si>
  <si>
    <t>817272</t>
  </si>
  <si>
    <t>2025-01-06 11:25:03</t>
  </si>
  <si>
    <t>817307</t>
  </si>
  <si>
    <t>尤溪县应急指挥中心场地建设项目PRO20241120100081</t>
  </si>
  <si>
    <t>2025-01-06 14:10:30</t>
  </si>
  <si>
    <t>817325</t>
  </si>
  <si>
    <t>2025-01-06 14:18:24</t>
  </si>
  <si>
    <t>817303</t>
  </si>
  <si>
    <t>海沧区政务外网核心交换机采购项目1</t>
  </si>
  <si>
    <t>2025-01-06 14:32:38</t>
  </si>
  <si>
    <t>817198</t>
  </si>
  <si>
    <t>2025-01-06 14:46:38</t>
  </si>
  <si>
    <t>817444</t>
  </si>
  <si>
    <t>2025-01-06 17:18:35</t>
  </si>
  <si>
    <t>1Y024324120051</t>
  </si>
  <si>
    <t>1Y01082412900G</t>
  </si>
  <si>
    <t>817723</t>
  </si>
  <si>
    <t>【第十三批次】福建广电网络集团股份有限公司2024年电源采购PRO20230809092640148</t>
  </si>
  <si>
    <t>2025-01-07 16:51:25</t>
  </si>
  <si>
    <t>817738</t>
  </si>
  <si>
    <t>2025-01-07 17:26:39</t>
  </si>
  <si>
    <t>817745</t>
  </si>
  <si>
    <t>2025-01-07 17:34:39</t>
  </si>
  <si>
    <t>817748</t>
  </si>
  <si>
    <t>2025-01-07 17:42:35</t>
  </si>
  <si>
    <t>817752</t>
  </si>
  <si>
    <t>2025-01-07 18:11:31</t>
  </si>
  <si>
    <t>817689</t>
  </si>
  <si>
    <t>2025-01-07 18:18:41</t>
  </si>
  <si>
    <t>817746</t>
  </si>
  <si>
    <t>1Y01132411210K</t>
  </si>
  <si>
    <t>2025-01-07 18:21:22</t>
  </si>
  <si>
    <t>1Y01012412410A</t>
  </si>
  <si>
    <t>1Y01042412460L</t>
  </si>
  <si>
    <t>1Y01042412380Q</t>
  </si>
  <si>
    <t>1Y01012412110U</t>
  </si>
  <si>
    <t>1Y01012406540U</t>
  </si>
  <si>
    <t>817806</t>
  </si>
  <si>
    <t>2025-01-08 10:46:37</t>
  </si>
  <si>
    <t>820036</t>
  </si>
  <si>
    <t>1Y01052412700Z</t>
  </si>
  <si>
    <t>2025-01-22 10:15:30</t>
  </si>
  <si>
    <t>1Y01052412810A</t>
  </si>
  <si>
    <t>817920</t>
  </si>
  <si>
    <t>2025-01-08 15:13:27</t>
  </si>
  <si>
    <t>817896</t>
  </si>
  <si>
    <t>2025-01-08 15:44:19</t>
  </si>
  <si>
    <t>1Y01082412990F</t>
  </si>
  <si>
    <t>1Y01082412970X</t>
  </si>
  <si>
    <t>韩蕊竹</t>
  </si>
  <si>
    <t>1Y01042412090L</t>
  </si>
  <si>
    <t>2025-01-17 15:38:10</t>
  </si>
  <si>
    <t>1Y01042412080N</t>
  </si>
  <si>
    <t>817916</t>
  </si>
  <si>
    <t>浙江诚兢智能科技有限公司</t>
  </si>
  <si>
    <t>2025-01-09 11:26:06</t>
  </si>
  <si>
    <t>818093</t>
  </si>
  <si>
    <t>2025-01-09 13:48:44</t>
  </si>
  <si>
    <t>818212</t>
  </si>
  <si>
    <t>2025-01-09 17:17:14</t>
  </si>
  <si>
    <t>818378</t>
  </si>
  <si>
    <t>2025-01-10 15:52:17</t>
  </si>
  <si>
    <t>818387</t>
  </si>
  <si>
    <t>2025-01-10 16:34:58</t>
  </si>
  <si>
    <t>1Y01102412580F</t>
  </si>
  <si>
    <t>1Y01052412520N</t>
  </si>
  <si>
    <t>1Y018524120056</t>
  </si>
  <si>
    <t>1Y01102411970U</t>
  </si>
  <si>
    <t>1Y01102411970H</t>
  </si>
  <si>
    <t>818432</t>
  </si>
  <si>
    <t>2025-01-10 17:28:02</t>
  </si>
  <si>
    <t>818423</t>
  </si>
  <si>
    <t>2025-01-10 17:30:35</t>
  </si>
  <si>
    <t>1Y01012501720P</t>
  </si>
  <si>
    <t>1Y01012501530E</t>
  </si>
  <si>
    <t>1Y01012501530F</t>
  </si>
  <si>
    <t>818478</t>
  </si>
  <si>
    <t>厦门城市职业学院体育馆校园网络建设</t>
  </si>
  <si>
    <t>2025-01-13 09:27:29</t>
  </si>
  <si>
    <t>818434</t>
  </si>
  <si>
    <t>2025-01-13 10:25:15</t>
  </si>
  <si>
    <t>818556</t>
  </si>
  <si>
    <t>2025-01-13 14:23:02</t>
  </si>
  <si>
    <t>1Y014025010028</t>
  </si>
  <si>
    <t>1Y01012501370H</t>
  </si>
  <si>
    <t>818691</t>
  </si>
  <si>
    <t>2025-01-14 10:12:07</t>
  </si>
  <si>
    <t>1Y014725010025</t>
  </si>
  <si>
    <t>1Y01012501920S</t>
  </si>
  <si>
    <t>折旧费</t>
  </si>
  <si>
    <t>818722</t>
  </si>
  <si>
    <t>百园万企-东升一站商业街无线覆盖PRO20241216100491</t>
  </si>
  <si>
    <t>2025-01-14 12:57:27</t>
  </si>
  <si>
    <t>818773</t>
  </si>
  <si>
    <t>2025-01-14 14:26:19</t>
  </si>
  <si>
    <t>818787</t>
  </si>
  <si>
    <t>2025-01-14 14:48:40</t>
  </si>
  <si>
    <t>818751</t>
  </si>
  <si>
    <t>2025-01-14 15:54:02</t>
  </si>
  <si>
    <t>818829</t>
  </si>
  <si>
    <t>2025-01-14 16:08:06</t>
  </si>
  <si>
    <t>818847</t>
  </si>
  <si>
    <t>2025-01-14 16:42:22</t>
  </si>
  <si>
    <t>818874</t>
  </si>
  <si>
    <t>2025-01-14 18:19:47</t>
  </si>
  <si>
    <t>818970</t>
  </si>
  <si>
    <t>2025-01-15 14:02:00</t>
  </si>
  <si>
    <t>818974</t>
  </si>
  <si>
    <t>1Y01012501690L</t>
  </si>
  <si>
    <t>2025-01-15 14:04:02</t>
  </si>
  <si>
    <t>1Y01012501690P</t>
  </si>
  <si>
    <t>819010</t>
  </si>
  <si>
    <t>2025-01-15 15:42:13</t>
  </si>
  <si>
    <t>819036</t>
  </si>
  <si>
    <t>1Y01072412240D</t>
  </si>
  <si>
    <t>2025-01-15 17:06:32</t>
  </si>
  <si>
    <t>1Y01132411880J</t>
  </si>
  <si>
    <t>1Y01042412690Q</t>
  </si>
  <si>
    <t>1Y01012412320N</t>
  </si>
  <si>
    <t>818398</t>
  </si>
  <si>
    <t>2025-01-15 17:22:22</t>
  </si>
  <si>
    <t>819175</t>
  </si>
  <si>
    <t>2025-01-16 13:12:34</t>
  </si>
  <si>
    <t>819157</t>
  </si>
  <si>
    <t>2025-01-16 15:02:11</t>
  </si>
  <si>
    <t>818472</t>
  </si>
  <si>
    <t>2025-01-13 09:48:45</t>
  </si>
  <si>
    <t>1Y00302309050G</t>
  </si>
  <si>
    <t>1Y00302309050F</t>
  </si>
  <si>
    <t>1Y00302308030L</t>
  </si>
  <si>
    <t>819138</t>
  </si>
  <si>
    <t>2025-01-16 15:27:54</t>
  </si>
  <si>
    <t>1Y01302212020H</t>
  </si>
  <si>
    <t>1Y01302310000U</t>
  </si>
  <si>
    <t>819251</t>
  </si>
  <si>
    <t>2025-01-16 16:48:04</t>
  </si>
  <si>
    <t>818035</t>
  </si>
  <si>
    <t>2025-01-10 17:44:27</t>
  </si>
  <si>
    <t>819346</t>
  </si>
  <si>
    <t>2025-01-17 14:04:55</t>
  </si>
  <si>
    <t>819472</t>
  </si>
  <si>
    <t>2025-01-17 17:25:03</t>
  </si>
  <si>
    <t>819416</t>
  </si>
  <si>
    <t>2025-01-17 17:33:32</t>
  </si>
  <si>
    <t>819473</t>
  </si>
  <si>
    <t>2025-01-17 17:46:56</t>
  </si>
  <si>
    <t>819312</t>
  </si>
  <si>
    <t>2025-01-17 18:13:56</t>
  </si>
  <si>
    <t>819553</t>
  </si>
  <si>
    <t>2025-01-20 11:42:29</t>
  </si>
  <si>
    <t>819508</t>
  </si>
  <si>
    <t>2025-01-20 14:03:27</t>
  </si>
  <si>
    <t>819529</t>
  </si>
  <si>
    <t>2025-01-20 14:46:37</t>
  </si>
  <si>
    <t>819639</t>
  </si>
  <si>
    <t>2025-01-20 15:46:31</t>
  </si>
  <si>
    <t>819684</t>
  </si>
  <si>
    <t>2025-01-20 17:59:58</t>
  </si>
  <si>
    <t>1Y01022501470L</t>
  </si>
  <si>
    <t>1Y01022501030B</t>
  </si>
  <si>
    <t>819744</t>
  </si>
  <si>
    <t>2025-01-21 10:38:50</t>
  </si>
  <si>
    <t>819826</t>
  </si>
  <si>
    <t>2025-01-21 11:28:40</t>
  </si>
  <si>
    <t>1Y015825010021</t>
  </si>
  <si>
    <t>1Y014225010029</t>
  </si>
  <si>
    <t>1Y014225010028</t>
  </si>
  <si>
    <t>1Y014225010027</t>
  </si>
  <si>
    <t>1Y014225010026</t>
  </si>
  <si>
    <t>1Y01052412140A</t>
  </si>
  <si>
    <t>1Y01072412030Y</t>
  </si>
  <si>
    <t>819928</t>
  </si>
  <si>
    <t>2025-01-21 16:00:42</t>
  </si>
  <si>
    <t>819958</t>
  </si>
  <si>
    <t>2025-01-21 16:33:08</t>
  </si>
  <si>
    <t>819897</t>
  </si>
  <si>
    <t>2025-01-21 16:37:57</t>
  </si>
  <si>
    <t>819962</t>
  </si>
  <si>
    <t>2025-01-21 16:59:16</t>
  </si>
  <si>
    <t>820080</t>
  </si>
  <si>
    <t>1Y01052412790E</t>
  </si>
  <si>
    <t>2025-01-22 11:00:38</t>
  </si>
  <si>
    <t>1Y01052412700P</t>
  </si>
  <si>
    <t>819121</t>
  </si>
  <si>
    <t>2025-01-20 14:53:53</t>
  </si>
  <si>
    <t>820035</t>
  </si>
  <si>
    <t>2025-01-22 11:48:44</t>
  </si>
  <si>
    <t>819915</t>
  </si>
  <si>
    <t>2025-01-22 11:51:21</t>
  </si>
  <si>
    <t>1Y01042406460D</t>
  </si>
  <si>
    <t>1Y01042406450K</t>
  </si>
  <si>
    <t>1Y017124060052</t>
  </si>
  <si>
    <t>1Y017024060058</t>
  </si>
  <si>
    <t>820119</t>
  </si>
  <si>
    <t>2025-01-22 14:18:09</t>
  </si>
  <si>
    <t>819053</t>
  </si>
  <si>
    <t>2025-01-16 11:08:44</t>
  </si>
  <si>
    <t>821155</t>
  </si>
  <si>
    <t>2025-02-12 10:23:03</t>
  </si>
  <si>
    <t>817808</t>
  </si>
  <si>
    <t>2025-01-08 15:31:17</t>
  </si>
  <si>
    <t>1Y019125010023</t>
  </si>
  <si>
    <t>1Y01022501560A</t>
  </si>
  <si>
    <t>820192</t>
  </si>
  <si>
    <t>2025-01-22 17:09:25</t>
  </si>
  <si>
    <t>820306</t>
  </si>
  <si>
    <t>2025-01-23 15:11:10</t>
  </si>
  <si>
    <t>817809</t>
  </si>
  <si>
    <t>2025-01-08 11:20:41</t>
  </si>
  <si>
    <t>819096</t>
  </si>
  <si>
    <t>三德信公司新建厂房网络项目二期增补</t>
  </si>
  <si>
    <t>2025-01-24 16:26:32</t>
  </si>
  <si>
    <t>820538</t>
  </si>
  <si>
    <t>2025-02-05 10:36:13</t>
  </si>
  <si>
    <t>820559</t>
  </si>
  <si>
    <t>2025-02-05 11:30:55</t>
  </si>
  <si>
    <t>820568</t>
  </si>
  <si>
    <t>2025-02-05 13:23:30</t>
  </si>
  <si>
    <t>820665</t>
  </si>
  <si>
    <t>2025-02-05 17:38:13</t>
  </si>
  <si>
    <t>820675</t>
  </si>
  <si>
    <t>2025-02-05 17:53:30</t>
  </si>
  <si>
    <t>820681</t>
  </si>
  <si>
    <t>2025-02-05 18:03:38</t>
  </si>
  <si>
    <t>820697</t>
  </si>
  <si>
    <t>2025-02-06 10:46:50</t>
  </si>
  <si>
    <t>820706</t>
  </si>
  <si>
    <t>2025-02-06 11:08:38</t>
  </si>
  <si>
    <t>820826</t>
  </si>
  <si>
    <t>2025-02-07 10:30:11</t>
  </si>
  <si>
    <t>820832</t>
  </si>
  <si>
    <t>2025-02-07 10:31:46</t>
  </si>
  <si>
    <t>820838</t>
  </si>
  <si>
    <t>2025-02-07 10:33:23</t>
  </si>
  <si>
    <t>820827</t>
  </si>
  <si>
    <t>2025-02-07 13:20:21</t>
  </si>
  <si>
    <t>820846</t>
  </si>
  <si>
    <t>2025-02-07 13:21:41</t>
  </si>
  <si>
    <t>820856</t>
  </si>
  <si>
    <t>2025-02-07 13:23:03</t>
  </si>
  <si>
    <t>820861</t>
  </si>
  <si>
    <t>2025-02-07 13:24:04</t>
  </si>
  <si>
    <t>820602</t>
  </si>
  <si>
    <t>2025-02-07 14:26:22</t>
  </si>
  <si>
    <t>821404</t>
  </si>
  <si>
    <t>黄冈市医疗集团数据中心网络与数据安全设备项目</t>
  </si>
  <si>
    <t>湖北华动泰越科技有限公司</t>
  </si>
  <si>
    <t>WH2025020018</t>
  </si>
  <si>
    <t>2025-02-12 12:27:59</t>
  </si>
  <si>
    <t>820958</t>
  </si>
  <si>
    <t>2025-02-07 17:31:58</t>
  </si>
  <si>
    <t>820962</t>
  </si>
  <si>
    <t>2025-02-07 17:57:27</t>
  </si>
  <si>
    <t>820967</t>
  </si>
  <si>
    <t>长安银行波分设备采 购</t>
  </si>
  <si>
    <t>2025-02-08 10:15:48</t>
  </si>
  <si>
    <t>821048</t>
  </si>
  <si>
    <t>2025-02-08 14:45:03</t>
  </si>
  <si>
    <t>821065</t>
  </si>
  <si>
    <t>2025-02-08 15:23:25</t>
  </si>
  <si>
    <t>821160</t>
  </si>
  <si>
    <t>2025-02-10 14:22:57</t>
  </si>
  <si>
    <t>821115</t>
  </si>
  <si>
    <t>1Y01022501590Z</t>
  </si>
  <si>
    <t>2025-02-10 15:30:00</t>
  </si>
  <si>
    <t>1Y01022501510Q</t>
  </si>
  <si>
    <t>820345</t>
  </si>
  <si>
    <t>2025-02-11 09:40:43</t>
  </si>
  <si>
    <t>821204</t>
  </si>
  <si>
    <t>2025-02-11 10:30:50</t>
  </si>
  <si>
    <t>821277</t>
  </si>
  <si>
    <t>2025-02-11 14:09:17</t>
  </si>
  <si>
    <t>821392</t>
  </si>
  <si>
    <t>2025-02-11 15:44:47</t>
  </si>
  <si>
    <t>821464</t>
  </si>
  <si>
    <t>2025-02-12 10:59:35</t>
  </si>
  <si>
    <t>820689</t>
  </si>
  <si>
    <t>2025-02-08 14:03:52</t>
  </si>
  <si>
    <t>外购成本</t>
  </si>
  <si>
    <t>1Y03302105000R</t>
  </si>
  <si>
    <t>进货设备金额：</t>
  </si>
  <si>
    <t>进货服务金额：</t>
  </si>
  <si>
    <t>运费:</t>
  </si>
  <si>
    <t>现金折扣:</t>
  </si>
  <si>
    <t>1Y03302105000T</t>
  </si>
  <si>
    <t>1Y03302105000X</t>
  </si>
  <si>
    <t>821496</t>
  </si>
  <si>
    <t>2025-02-12 12:57:03</t>
  </si>
  <si>
    <t>821543</t>
  </si>
  <si>
    <t>2025-02-12 17:59:19</t>
  </si>
  <si>
    <t>821639</t>
  </si>
  <si>
    <t>2025-02-13 12:56:45</t>
  </si>
  <si>
    <t>821629</t>
  </si>
  <si>
    <t>2025-02-13 14:17:23</t>
  </si>
  <si>
    <t>821662</t>
  </si>
  <si>
    <t>2025-02-13 15:00:28</t>
  </si>
  <si>
    <t>2025-02-13 18:00:07</t>
  </si>
  <si>
    <t>1Y01092411710P</t>
  </si>
  <si>
    <t>1Y01092411760F</t>
  </si>
  <si>
    <t>821770</t>
  </si>
  <si>
    <t>2025-02-14 11:05:43</t>
  </si>
  <si>
    <t>821771</t>
  </si>
  <si>
    <t>2025-02-14 14:02:13</t>
  </si>
  <si>
    <t>821761</t>
  </si>
  <si>
    <t>2025-02-14 14:03:39</t>
  </si>
  <si>
    <t>821781</t>
  </si>
  <si>
    <t>2025-02-14 14:05:17</t>
  </si>
  <si>
    <t>821765</t>
  </si>
  <si>
    <t>2025-02-14 14:12:40</t>
  </si>
  <si>
    <t>821750</t>
  </si>
  <si>
    <t>2025-02-14 14:16:33</t>
  </si>
  <si>
    <t>821854</t>
  </si>
  <si>
    <t>2025-02-14 16:09:55</t>
  </si>
  <si>
    <t>821902</t>
  </si>
  <si>
    <t>2025-02-17 11:03:37</t>
  </si>
  <si>
    <t>2025-02-17 11:13:46</t>
  </si>
  <si>
    <t>2025-02-17 15:04:02</t>
  </si>
  <si>
    <t>822218</t>
  </si>
  <si>
    <t>2025-02-18 17:07:35</t>
  </si>
  <si>
    <t>822231</t>
  </si>
  <si>
    <t>2025-02-18 17:30:26</t>
  </si>
  <si>
    <t>822259</t>
  </si>
  <si>
    <t>2025-02-19 10:06:07</t>
  </si>
  <si>
    <t>822265</t>
  </si>
  <si>
    <t>2025-02-19 10:30:11</t>
  </si>
  <si>
    <t>822306</t>
  </si>
  <si>
    <t>2025-02-19 12:55:45</t>
  </si>
  <si>
    <t>822307</t>
  </si>
  <si>
    <t>2025-02-19 13:00:09</t>
  </si>
  <si>
    <t>1Y01102412830Y</t>
  </si>
  <si>
    <t>华为技术有限公司Huawei Technologies Co., Ltd.</t>
  </si>
  <si>
    <t>822320</t>
  </si>
  <si>
    <t>2025-02-20 09:55:27</t>
  </si>
  <si>
    <t>822499</t>
  </si>
  <si>
    <t>2025-02-20 14:59:08</t>
  </si>
  <si>
    <t>1Y01012502420T</t>
  </si>
  <si>
    <t>1Y01012502420S</t>
  </si>
  <si>
    <t>1Y01012502420E</t>
  </si>
  <si>
    <t>1Y012325020037</t>
  </si>
  <si>
    <t>1Y01012502880A</t>
  </si>
  <si>
    <t>1Y01012502870Z</t>
  </si>
  <si>
    <t>822609</t>
  </si>
  <si>
    <t>2025-02-21 11:28:30</t>
  </si>
  <si>
    <t>822764</t>
  </si>
  <si>
    <t>2025-02-21 16:56:50</t>
  </si>
  <si>
    <t>822772</t>
  </si>
  <si>
    <t>2025-02-21 17:17:30</t>
  </si>
  <si>
    <t>822827</t>
  </si>
  <si>
    <t>2025-02-24 10:03:14</t>
  </si>
  <si>
    <t>822834</t>
  </si>
  <si>
    <t>2025-02-24 10:11:26</t>
  </si>
  <si>
    <t>822829</t>
  </si>
  <si>
    <t>2025-02-24 10:27:08</t>
  </si>
  <si>
    <t>2025-02-24 10:43:49</t>
  </si>
  <si>
    <t>822861</t>
  </si>
  <si>
    <t>2025-02-24 11:16:05</t>
  </si>
  <si>
    <t>2025-02-24 13:50:00</t>
  </si>
  <si>
    <t>822855</t>
  </si>
  <si>
    <t>2025-02-24 14:09:47</t>
  </si>
  <si>
    <t>1Y01012502780G</t>
  </si>
  <si>
    <t>1Y01082411870D</t>
  </si>
  <si>
    <t>2025-02-24 16:12:57</t>
  </si>
  <si>
    <t>823059</t>
  </si>
  <si>
    <t>2025-02-25 10:58:33</t>
  </si>
  <si>
    <t>823067</t>
  </si>
  <si>
    <t>2025-02-25 11:07:16</t>
  </si>
  <si>
    <t>1Y012625020032</t>
  </si>
  <si>
    <t>1Y01012502450H</t>
  </si>
  <si>
    <t>823148</t>
  </si>
  <si>
    <t>301医院第一医学中心互联网区交换机替换</t>
  </si>
  <si>
    <t>2025-02-25 14:38:10</t>
  </si>
  <si>
    <t>1Y01072411650X</t>
  </si>
  <si>
    <t>1Y018324110021</t>
  </si>
  <si>
    <t>1Y018324110024</t>
  </si>
  <si>
    <t>1Y01062411010Z</t>
  </si>
  <si>
    <t>1Y01062411010Y</t>
  </si>
  <si>
    <t>823344</t>
  </si>
  <si>
    <t>2025-02-26 14:03:44</t>
  </si>
  <si>
    <t>823357</t>
  </si>
  <si>
    <t>2025-02-26 16:52:59</t>
  </si>
  <si>
    <t>1Y01022501870A</t>
  </si>
  <si>
    <t>1Y01022501650D</t>
  </si>
  <si>
    <t>1Y01022501620F</t>
  </si>
  <si>
    <t>陈哪</t>
  </si>
  <si>
    <t>1Y01012501100N</t>
  </si>
  <si>
    <t>1Y01012501100P</t>
  </si>
  <si>
    <t>暂无po号部分</t>
  </si>
  <si>
    <t xml:space="preserve"> 华为技术有限公司</t>
  </si>
  <si>
    <t>1Y029124110021</t>
  </si>
  <si>
    <t>1Y015124120058</t>
  </si>
  <si>
    <t>CY013024090000</t>
  </si>
  <si>
    <t>行业</t>
  </si>
  <si>
    <t>1Y01112412740P</t>
  </si>
  <si>
    <t>1Y01072412960D</t>
  </si>
  <si>
    <t>1Y01072412650A</t>
  </si>
  <si>
    <t>1Y01062412470U</t>
  </si>
  <si>
    <t>1Y01062412470L</t>
  </si>
  <si>
    <t>1Y01022502470D</t>
  </si>
  <si>
    <t>1Y01022502460Z</t>
  </si>
  <si>
    <t>1Y01022502470G</t>
  </si>
  <si>
    <t>1Y01022502470L</t>
  </si>
  <si>
    <t>1Y01012502340F</t>
  </si>
  <si>
    <t>1Y01022502010F</t>
  </si>
  <si>
    <t>1Y01012502490H</t>
  </si>
  <si>
    <t>1Y01012502400L</t>
  </si>
  <si>
    <t>1Y019125020032</t>
  </si>
  <si>
    <t>1Y01032502080R</t>
  </si>
  <si>
    <t>1Y01012502030K</t>
  </si>
  <si>
    <t>1Y01012502700N</t>
  </si>
  <si>
    <t>1Y01072411350R</t>
  </si>
  <si>
    <t>1Y01132411780E</t>
  </si>
  <si>
    <t>1Y01032502020Q</t>
  </si>
  <si>
    <t>1Y019625020034</t>
  </si>
  <si>
    <t>1Y01022502140J</t>
  </si>
  <si>
    <t>1Y01022502140K</t>
  </si>
  <si>
    <t>退货赔偿金</t>
  </si>
  <si>
    <t>1Y01012502180H</t>
  </si>
  <si>
    <t>1Y01012502180D</t>
  </si>
  <si>
    <t>1Y01022501290X</t>
  </si>
  <si>
    <t>1Y017725010029</t>
  </si>
  <si>
    <t>1Y01022502420G</t>
  </si>
  <si>
    <t>1Y01012503860Z</t>
  </si>
  <si>
    <t>1Y01022503360Y</t>
  </si>
  <si>
    <t>1Y01022501900L</t>
  </si>
  <si>
    <t>1Y01012503940A</t>
  </si>
  <si>
    <t>1Y01012503510V</t>
  </si>
  <si>
    <t>1Y01012502580S</t>
  </si>
  <si>
    <t>1Y01042412880U</t>
  </si>
  <si>
    <t>1Y01012503950U</t>
  </si>
  <si>
    <t>1Y01012503950V</t>
  </si>
  <si>
    <t>1Y01022503100G</t>
  </si>
  <si>
    <t>1Y01032409750A</t>
  </si>
  <si>
    <t>1Y01032409700C</t>
  </si>
  <si>
    <t>1Y01022409170U</t>
  </si>
  <si>
    <t>1Y01022409180B</t>
  </si>
  <si>
    <t>1Y01032502090L</t>
  </si>
  <si>
    <t>1Y01032502090K</t>
  </si>
  <si>
    <t>1Y01032503230C</t>
  </si>
  <si>
    <t>1Y01032503180B</t>
  </si>
  <si>
    <t>1Y01032503170Y</t>
  </si>
  <si>
    <t>1Y01032503170Q</t>
  </si>
  <si>
    <t>1Y01032503170C</t>
  </si>
  <si>
    <t>1Y01032503170L</t>
  </si>
  <si>
    <t>1Y01032503310N</t>
  </si>
  <si>
    <t>1Y01032503310J</t>
  </si>
  <si>
    <t>1Y01032503310A</t>
  </si>
  <si>
    <t>1Y01032503300V</t>
  </si>
  <si>
    <t>1Y01032503300T</t>
  </si>
  <si>
    <t>1Y017125030029</t>
  </si>
  <si>
    <t>1Y01032503940Z</t>
  </si>
  <si>
    <t>1Y01032503440E</t>
  </si>
  <si>
    <t>1Y01042411000R</t>
  </si>
  <si>
    <t>1Y01042411000Q</t>
  </si>
  <si>
    <t>1Y01042411000P</t>
  </si>
  <si>
    <t>1Y019525020039</t>
  </si>
  <si>
    <t>1Y01032502000Y</t>
  </si>
  <si>
    <t>1Y01032503620V</t>
  </si>
  <si>
    <t>1Y01032503060L</t>
  </si>
  <si>
    <t>1Y01042503330J</t>
  </si>
  <si>
    <t>1Y01042503330A</t>
  </si>
  <si>
    <t>1Y019925030024</t>
  </si>
  <si>
    <t>1Y01042503490D</t>
  </si>
  <si>
    <t>1Y01042503490A</t>
  </si>
  <si>
    <t>1Y01042503480S</t>
  </si>
  <si>
    <t>1Y01012503480U</t>
  </si>
  <si>
    <t>1Y01012503480P</t>
  </si>
  <si>
    <t>1Y01012503480S</t>
  </si>
  <si>
    <t>华为技术服务有限公司</t>
  </si>
  <si>
    <t>外采</t>
  </si>
  <si>
    <t>内购</t>
  </si>
  <si>
    <t>外购设备</t>
  </si>
  <si>
    <t>外购服务</t>
  </si>
  <si>
    <t>1Y05222408840J</t>
  </si>
  <si>
    <t>1Y05202408640U</t>
  </si>
  <si>
    <t>1Y05222408840C</t>
  </si>
  <si>
    <t>1Y05222408840L</t>
  </si>
  <si>
    <t>1Y05222408840P</t>
  </si>
  <si>
    <t>1Y05222408840N</t>
  </si>
  <si>
    <t>1Y05222408840K</t>
  </si>
  <si>
    <t>1Y05202408650A</t>
  </si>
  <si>
    <t>1Y05202408650N</t>
  </si>
  <si>
    <t>1Y05202408640K</t>
  </si>
  <si>
    <t>827808</t>
  </si>
  <si>
    <t>陈凯洁</t>
  </si>
  <si>
    <t>省联社2025年度维保项目-网络</t>
  </si>
  <si>
    <t>江苏新晨信息科技发展有限公司</t>
  </si>
  <si>
    <t>NJ2025030281</t>
  </si>
  <si>
    <t>1Y014725030028</t>
  </si>
  <si>
    <t>邓奇鑫</t>
  </si>
  <si>
    <t>2025-03-24 17:04:05</t>
  </si>
  <si>
    <t>东区</t>
  </si>
  <si>
    <t>南京</t>
  </si>
  <si>
    <t>827922</t>
  </si>
  <si>
    <t>刘士伟</t>
  </si>
  <si>
    <t>2025天津金耀物流有限公司网络设备维保</t>
  </si>
  <si>
    <t>天津市热点科技发展有限公司</t>
  </si>
  <si>
    <t>JN2025030192</t>
  </si>
  <si>
    <t>1Y021925030024</t>
  </si>
  <si>
    <t>2025-03-24 18:24:02</t>
  </si>
  <si>
    <t>后生命周期</t>
  </si>
  <si>
    <t>济南</t>
  </si>
  <si>
    <t>1Y021925030027</t>
  </si>
  <si>
    <t>1Y01032503350L</t>
  </si>
  <si>
    <t>1Y01032503380S</t>
  </si>
  <si>
    <t>827937</t>
  </si>
  <si>
    <t>孙先辉</t>
  </si>
  <si>
    <t>2025年华为网络设备维保项目</t>
  </si>
  <si>
    <t>JN2025030193</t>
  </si>
  <si>
    <t>1Y017825020034</t>
  </si>
  <si>
    <t>2025-03-24 18:34:05</t>
  </si>
  <si>
    <t>华北区</t>
  </si>
  <si>
    <t>827956</t>
  </si>
  <si>
    <t>胡六一</t>
  </si>
  <si>
    <t>中国邮政集团BOX300设备维保续保</t>
  </si>
  <si>
    <t>SZ2025030981</t>
  </si>
  <si>
    <t>1Y021125030026</t>
  </si>
  <si>
    <t>2025-03-25 10:26:34</t>
  </si>
  <si>
    <t>华南区</t>
  </si>
  <si>
    <t>深圳</t>
  </si>
  <si>
    <t>827921</t>
  </si>
  <si>
    <t>鹏华基金波分续保</t>
  </si>
  <si>
    <t>SZ2025020451</t>
  </si>
  <si>
    <t>1Y019325020034</t>
  </si>
  <si>
    <t>2025-03-25 11:31:42</t>
  </si>
  <si>
    <t>827933</t>
  </si>
  <si>
    <t>李思宇</t>
  </si>
  <si>
    <t>24年气象存储续保</t>
  </si>
  <si>
    <t>中国软件与技术服务股份有限公司</t>
  </si>
  <si>
    <t>BJ2024123292</t>
  </si>
  <si>
    <t>1Y034524120051</t>
  </si>
  <si>
    <t>2025-03-25 11:43:17</t>
  </si>
  <si>
    <t>行业+北办</t>
  </si>
  <si>
    <t>827976</t>
  </si>
  <si>
    <t>董莹</t>
  </si>
  <si>
    <t>济职实训模型L项目0322</t>
  </si>
  <si>
    <t>济南博赛网络技术有限公司</t>
  </si>
  <si>
    <t>BJ2025031712</t>
  </si>
  <si>
    <t>1Y021625030024</t>
  </si>
  <si>
    <t>2025-03-25 11:47:38</t>
  </si>
  <si>
    <t>培训</t>
  </si>
  <si>
    <t>1Y01042503540G</t>
  </si>
  <si>
    <t>1Y01042503740K</t>
  </si>
  <si>
    <t>827992</t>
  </si>
  <si>
    <t>张炜</t>
  </si>
  <si>
    <t>山西焦煤能源集团股份有限公司西山分公司大数据中心华为能基维保服务项目</t>
  </si>
  <si>
    <t>山西省邮电建设工程有限公司</t>
  </si>
  <si>
    <t>BJ2025031548</t>
  </si>
  <si>
    <t>1Y020525030027</t>
  </si>
  <si>
    <t>2025-03-25 15:06:41</t>
  </si>
  <si>
    <t>828002</t>
  </si>
  <si>
    <t>吴江</t>
  </si>
  <si>
    <t>省联社2025年度维保项目-存储</t>
  </si>
  <si>
    <t>NJ2025030291</t>
  </si>
  <si>
    <t>1Y016025030021</t>
  </si>
  <si>
    <t>2025-03-25 15:26:40</t>
  </si>
  <si>
    <t>828020</t>
  </si>
  <si>
    <t>2025-03-25 15:45:02</t>
  </si>
  <si>
    <t>828053</t>
  </si>
  <si>
    <t>林学伟</t>
  </si>
  <si>
    <t>厦门轨道通号-2025年传输设备续保PRO20250314100233</t>
  </si>
  <si>
    <t>福建元信泰智能科技有限公司</t>
  </si>
  <si>
    <t>FZ2025030123</t>
  </si>
  <si>
    <t>1Y022025030021</t>
  </si>
  <si>
    <t>2025-03-25 15:57:50</t>
  </si>
  <si>
    <t>福州</t>
  </si>
  <si>
    <t>828126</t>
  </si>
  <si>
    <t>王志伟</t>
  </si>
  <si>
    <t>2025年广东省高要市国家税务局FM800续保项</t>
  </si>
  <si>
    <t>广州市万高计算机科技有限公司</t>
  </si>
  <si>
    <t>GZ2025030667</t>
  </si>
  <si>
    <t>1Y022425030022</t>
  </si>
  <si>
    <t>2025-03-25 16:11:21</t>
  </si>
  <si>
    <t>广州</t>
  </si>
  <si>
    <t>828140</t>
  </si>
  <si>
    <t>李瑶</t>
  </si>
  <si>
    <t>中国环球广播电视有限公司2024年度设备维保服务项目PRO20240306000174</t>
  </si>
  <si>
    <t>北京松冕智能科技有限公司</t>
  </si>
  <si>
    <t>BJ2025031768</t>
  </si>
  <si>
    <t>1Y022825030022</t>
  </si>
  <si>
    <t>2025-03-25 16:18:09</t>
  </si>
  <si>
    <t>1Y01022503620J</t>
  </si>
  <si>
    <t>1Y01022503610G</t>
  </si>
  <si>
    <t>828150</t>
  </si>
  <si>
    <t>贺强</t>
  </si>
  <si>
    <t>宁夏机场数通HCIP培训</t>
  </si>
  <si>
    <t>XA2025030173</t>
  </si>
  <si>
    <t>1Y012325030027</t>
  </si>
  <si>
    <t>2025-03-25 17:42:49</t>
  </si>
  <si>
    <t>西北区</t>
  </si>
  <si>
    <t>西安</t>
  </si>
  <si>
    <t>828084</t>
  </si>
  <si>
    <t>国网山东省电力公司2025年存量续保项目-IMS</t>
  </si>
  <si>
    <t>JN2025030200</t>
  </si>
  <si>
    <t>1Y020225030020</t>
  </si>
  <si>
    <t>2025-03-25 17:46:27</t>
  </si>
  <si>
    <t>828187</t>
  </si>
  <si>
    <t>王敏</t>
  </si>
  <si>
    <t>成都高锐华为设备续保项目</t>
  </si>
  <si>
    <t>CD2025030330</t>
  </si>
  <si>
    <t>1Y023025030020</t>
  </si>
  <si>
    <t>2025-03-26 09:51:27</t>
  </si>
  <si>
    <t>西南区</t>
  </si>
  <si>
    <t>成都</t>
  </si>
  <si>
    <t>828193</t>
  </si>
  <si>
    <t>广州市公安局现网产品续维保</t>
  </si>
  <si>
    <t>GZ2025030545</t>
  </si>
  <si>
    <t>1Y021225030027</t>
  </si>
  <si>
    <t>2025-03-26 09:57:06</t>
  </si>
  <si>
    <t>828197</t>
  </si>
  <si>
    <t>苏瑞娜</t>
  </si>
  <si>
    <t>成都热热科技有限公司SNS 续保项目</t>
  </si>
  <si>
    <t>SH2025031306</t>
  </si>
  <si>
    <t>1Y021925030020</t>
  </si>
  <si>
    <t>2025-03-26 10:18:24</t>
  </si>
  <si>
    <t>828261</t>
  </si>
  <si>
    <t>上海电气防火墙软件续保项目</t>
  </si>
  <si>
    <t>尚阳科技股份有限公司</t>
  </si>
  <si>
    <t>SH2025031370</t>
  </si>
  <si>
    <t>1Y01052503440B</t>
  </si>
  <si>
    <t>2025-03-26 11:32:32</t>
  </si>
  <si>
    <t>1Y01052503110C</t>
  </si>
  <si>
    <t>1Y08522311980X</t>
  </si>
  <si>
    <t>1Y022025030020</t>
  </si>
  <si>
    <t>2025-03-26 14:59:40</t>
  </si>
  <si>
    <t>827744</t>
  </si>
  <si>
    <t>兴业银行云平台专业服务-第二批次-part2/3</t>
  </si>
  <si>
    <t>上海致一网络科技有限公司</t>
  </si>
  <si>
    <t>FZ2025030082</t>
  </si>
  <si>
    <t>1Y014725030024</t>
  </si>
  <si>
    <t>2025-03-26 15:33:40</t>
  </si>
  <si>
    <t>828332</t>
  </si>
  <si>
    <t>张佳欣</t>
  </si>
  <si>
    <t>广东广播电视网络股份有限公司2025年传输维保项目</t>
  </si>
  <si>
    <t>深圳市宏博宇通信科技有限公司</t>
  </si>
  <si>
    <t>GZ2025030677</t>
  </si>
  <si>
    <t>1Y022625030022</t>
  </si>
  <si>
    <t>2025-03-26 15:48:04</t>
  </si>
  <si>
    <t>828380</t>
  </si>
  <si>
    <t>中国日报社25年维保续保项目</t>
  </si>
  <si>
    <t>BJ2025031690</t>
  </si>
  <si>
    <t>1Y022425030023</t>
  </si>
  <si>
    <t>2025-03-26 15:56:10</t>
  </si>
  <si>
    <t>1Y022425030025</t>
  </si>
  <si>
    <t>2025-03-26 16:31:23</t>
  </si>
  <si>
    <t>828388</t>
  </si>
  <si>
    <t>广州瑞勤信息科技有限公司USG6311E维保服务</t>
  </si>
  <si>
    <t>GZ2025030700</t>
  </si>
  <si>
    <t>1Y023425030025</t>
  </si>
  <si>
    <t>2025-03-26 17:04:40</t>
  </si>
  <si>
    <t>828412</t>
  </si>
  <si>
    <t>25年尚东有线网络设备维保</t>
  </si>
  <si>
    <t>SH2025031386</t>
  </si>
  <si>
    <t>1Y022625030023</t>
  </si>
  <si>
    <t>2025-03-26 17:53:12</t>
  </si>
  <si>
    <t>828204</t>
  </si>
  <si>
    <t>西藏贡嘎机场续保项目</t>
  </si>
  <si>
    <t>成都九州巴布科技有限公司</t>
  </si>
  <si>
    <t>CD2025030337</t>
  </si>
  <si>
    <t>1Y013525020037</t>
  </si>
  <si>
    <t>2025-03-26 17:57:12</t>
  </si>
  <si>
    <t>828423</t>
  </si>
  <si>
    <t>程鹏鹏</t>
  </si>
  <si>
    <t>2025安费诺嘉力讯(海盐)连接技术有限公司维保</t>
  </si>
  <si>
    <t>HZ2025030174</t>
  </si>
  <si>
    <t>1Y023625030023</t>
  </si>
  <si>
    <t>2025-03-26 18:20:02</t>
  </si>
  <si>
    <t>杭州</t>
  </si>
  <si>
    <t>828442</t>
  </si>
  <si>
    <t>蓝贝思特教装集团智能协作续保PRO20250325100837</t>
  </si>
  <si>
    <t>济南恒达新科技发展有限公司</t>
  </si>
  <si>
    <t>JN2025030215</t>
  </si>
  <si>
    <t>1Y023325030028</t>
  </si>
  <si>
    <t>2025-03-26 18:32:19</t>
  </si>
  <si>
    <t>828445</t>
  </si>
  <si>
    <t>2025-03-26 18:36:57</t>
  </si>
  <si>
    <t>828458</t>
  </si>
  <si>
    <t>谈炎明</t>
  </si>
  <si>
    <t>2024年桂林银行呼叫中心扩容项目</t>
  </si>
  <si>
    <t>GZ2025030712</t>
  </si>
  <si>
    <t>1Y01042503630Z</t>
  </si>
  <si>
    <t>2025-03-26 18:56:56</t>
  </si>
  <si>
    <t>828563</t>
  </si>
  <si>
    <t>周龙喜</t>
  </si>
  <si>
    <t>2025年鲁甸县公安局FM800维保项目</t>
  </si>
  <si>
    <t>云南积跬科技有限公司</t>
  </si>
  <si>
    <t>CD2025030356</t>
  </si>
  <si>
    <t>1Y023225030026</t>
  </si>
  <si>
    <t>2025-03-27 11:04:50</t>
  </si>
  <si>
    <t>828489</t>
  </si>
  <si>
    <t>朴道征信交换机维保1</t>
  </si>
  <si>
    <t>BJ2025031907</t>
  </si>
  <si>
    <t>1Y023625030020</t>
  </si>
  <si>
    <t>2025-03-27 11:20:50</t>
  </si>
  <si>
    <t>828568</t>
  </si>
  <si>
    <t>卓胜微研发存储替换</t>
  </si>
  <si>
    <t>NJ2025030377</t>
  </si>
  <si>
    <t>1Y024025030029</t>
  </si>
  <si>
    <t>2025-03-27 11:28:20</t>
  </si>
  <si>
    <t>828571</t>
  </si>
  <si>
    <t>2025南京中旭奇贸易有限公司维保0326</t>
  </si>
  <si>
    <t>南京已讯信息工程有限公司</t>
  </si>
  <si>
    <t>NJ2025030345</t>
  </si>
  <si>
    <t>1Y023825030022</t>
  </si>
  <si>
    <t>2025-03-27 11:38:30</t>
  </si>
  <si>
    <t>1Y023825030021</t>
  </si>
  <si>
    <t>828590</t>
  </si>
  <si>
    <t>招商银行2025网络续保第二批/第五批（N-F）</t>
  </si>
  <si>
    <t>深圳市方迪科技股份有限公司</t>
  </si>
  <si>
    <t>SZ2025031027</t>
  </si>
  <si>
    <t>1Y017625030023</t>
  </si>
  <si>
    <t>2025-03-27 12:03:06</t>
  </si>
  <si>
    <t>2025-03-27 14:10:33</t>
  </si>
  <si>
    <t>828621</t>
  </si>
  <si>
    <t>杨亚伟</t>
  </si>
  <si>
    <t>新疆空管乌鲁木齐机场改扩建工程业务割接服务</t>
  </si>
  <si>
    <t>新疆博路通信息技术有限公司</t>
  </si>
  <si>
    <t>XA2025030189</t>
  </si>
  <si>
    <t>1Y024325030023</t>
  </si>
  <si>
    <t>2025-03-27 14:15:56</t>
  </si>
  <si>
    <t>828620</t>
  </si>
  <si>
    <t>2025欧蒙（杭州）医学存储维保_+介质保留</t>
  </si>
  <si>
    <t>杭州启韬科技有限公司</t>
  </si>
  <si>
    <t>HZ2025030172</t>
  </si>
  <si>
    <t>1Y023425030021</t>
  </si>
  <si>
    <t>2025-03-27 15:07:19</t>
  </si>
  <si>
    <t>828661</t>
  </si>
  <si>
    <t>广州一极D30维保服务PRO20250326100240</t>
  </si>
  <si>
    <t>广州一极信息科技有限公司</t>
  </si>
  <si>
    <t>GZ2025030745</t>
  </si>
  <si>
    <t>1Y023525030022</t>
  </si>
  <si>
    <t>2025-03-27 15:10:17</t>
  </si>
  <si>
    <t>828469</t>
  </si>
  <si>
    <t>2025年厦门市公安局超算智慧警务项目存量经营（云服务）</t>
  </si>
  <si>
    <t>FZ2025030117</t>
  </si>
  <si>
    <t>1Y019325030020</t>
  </si>
  <si>
    <t>2025-03-27 15:35:46</t>
  </si>
  <si>
    <t>828674</t>
  </si>
  <si>
    <t>利郎中国S2700维保服务PRO20250325100677</t>
  </si>
  <si>
    <t>FZ2025030143</t>
  </si>
  <si>
    <t>1Y023125030029</t>
  </si>
  <si>
    <t>2025-03-27 15:50:27</t>
  </si>
  <si>
    <t>828714</t>
  </si>
  <si>
    <t>漳州第五医院核心交换机维保服务PRO20250326100156</t>
  </si>
  <si>
    <t>FZ2025030145</t>
  </si>
  <si>
    <t>1Y023425030027</t>
  </si>
  <si>
    <t>2025-03-27 16:40:05</t>
  </si>
  <si>
    <t>1Y024125030023</t>
  </si>
  <si>
    <t>1Y01052503700R</t>
  </si>
  <si>
    <t>1Y01052503680A</t>
  </si>
  <si>
    <t>1Y01052503080A</t>
  </si>
  <si>
    <t>828664</t>
  </si>
  <si>
    <t>2025年广东气象局存储续保项目</t>
  </si>
  <si>
    <t>广州研森互联科技有限公司</t>
  </si>
  <si>
    <t>GZ2025030758</t>
  </si>
  <si>
    <t>1Y022825030028</t>
  </si>
  <si>
    <t>2025-03-27 17:12:16</t>
  </si>
  <si>
    <t>1Y023125030023</t>
  </si>
  <si>
    <t>828723</t>
  </si>
  <si>
    <t>广州瑞勤信息科技有限公司USG6307E维保服务</t>
  </si>
  <si>
    <t>GZ2025030767</t>
  </si>
  <si>
    <t>1Y024425030026</t>
  </si>
  <si>
    <t>2025-03-27 17:16:28</t>
  </si>
  <si>
    <t>828724</t>
  </si>
  <si>
    <t>广州瑞勤信息科技USG6309E维保PRO20250324100903</t>
  </si>
  <si>
    <t>FZ2025030144</t>
  </si>
  <si>
    <t>1Y022225030027</t>
  </si>
  <si>
    <t>2025-03-27 17:18:53</t>
  </si>
  <si>
    <t>828726</t>
  </si>
  <si>
    <t>新疆民航传输设备OSN 7500续保</t>
  </si>
  <si>
    <t>新疆星云创智信息科技有限公司</t>
  </si>
  <si>
    <t>XA2025030184</t>
  </si>
  <si>
    <t>1Y022825030029</t>
  </si>
  <si>
    <t>2025-03-27 17:29:20</t>
  </si>
  <si>
    <t>827140</t>
  </si>
  <si>
    <t>颜松</t>
  </si>
  <si>
    <t>贵州省网信办网络存储续保项目</t>
  </si>
  <si>
    <t>CD2025030159</t>
  </si>
  <si>
    <t>1Y010725030020</t>
  </si>
  <si>
    <t>2025-03-27 17:43:06</t>
  </si>
  <si>
    <t>2025-03-27 17:46:49</t>
  </si>
  <si>
    <t>828778</t>
  </si>
  <si>
    <t>富友联合圣牧乳品有限公司防火墙续保大企业PRO20250326100518</t>
  </si>
  <si>
    <t>四川羽礼科技有限公司</t>
  </si>
  <si>
    <t>JN2025030246</t>
  </si>
  <si>
    <t>1Y024525030020</t>
  </si>
  <si>
    <t>2025-03-27 17:49:31</t>
  </si>
  <si>
    <t>828789</t>
  </si>
  <si>
    <t>南方新媒体S5720-36C维保增补服务</t>
  </si>
  <si>
    <t>广东骏思信息科技有限公司</t>
  </si>
  <si>
    <t>GZ2025030775</t>
  </si>
  <si>
    <t>1Y023725030020</t>
  </si>
  <si>
    <t>2025-03-27 17:52:10</t>
  </si>
  <si>
    <t>828803</t>
  </si>
  <si>
    <t>李飞</t>
  </si>
  <si>
    <t>WJ甘肃总队甘南支队Camera 200单次备件服务PRO20250324101110</t>
  </si>
  <si>
    <t>XA2025030193</t>
  </si>
  <si>
    <t>1Y022425030029</t>
  </si>
  <si>
    <t>2025-03-28 11:05:41</t>
  </si>
  <si>
    <t>828849</t>
  </si>
  <si>
    <t>朱晓峰</t>
  </si>
  <si>
    <t>天津银行股份有限公司设备续保</t>
  </si>
  <si>
    <t>天津市益仕通科技发展有限公司</t>
  </si>
  <si>
    <t>BJ2025032150</t>
  </si>
  <si>
    <t>1Y024325030028</t>
  </si>
  <si>
    <t>2025-03-28 12:00:09</t>
  </si>
  <si>
    <t>828875</t>
  </si>
  <si>
    <t>陕西省委党校数通设备维保</t>
  </si>
  <si>
    <t>东升耘智科技有限公司</t>
  </si>
  <si>
    <t>XA2025030196</t>
  </si>
  <si>
    <t>1Y024725030021</t>
  </si>
  <si>
    <t>2025-03-28 12:18:18</t>
  </si>
  <si>
    <t>1Y023025030022</t>
  </si>
  <si>
    <t>828906</t>
  </si>
  <si>
    <t>2025年云县中医医院FM800续保项目</t>
  </si>
  <si>
    <t>云南大驰信息技术有限公司</t>
  </si>
  <si>
    <t>CD2025030389</t>
  </si>
  <si>
    <t>1Y023825030027</t>
  </si>
  <si>
    <t>2025-03-28 14:57:00</t>
  </si>
  <si>
    <t>1Y01052503310Y</t>
  </si>
  <si>
    <t>1Y01052503310U</t>
  </si>
  <si>
    <t>828954</t>
  </si>
  <si>
    <t>南银法巴2025年存储续保项目</t>
  </si>
  <si>
    <t>南京凌科礼德信息科技有限公司</t>
  </si>
  <si>
    <t>NJ2025030180</t>
  </si>
  <si>
    <t>1Y017825030029</t>
  </si>
  <si>
    <t>2025-03-28 15:54:48</t>
  </si>
  <si>
    <t>1Y017725030022</t>
  </si>
  <si>
    <t>828963</t>
  </si>
  <si>
    <t>松霖7700交换机续保</t>
  </si>
  <si>
    <t>FZ2025030162</t>
  </si>
  <si>
    <t>1Y025225030029</t>
  </si>
  <si>
    <t>2025-03-28 16:16:09</t>
  </si>
  <si>
    <t>828997</t>
  </si>
  <si>
    <t>20250328安徽工业经济职业技术学院1+X考试券采购项目</t>
  </si>
  <si>
    <t>BJ2025032175</t>
  </si>
  <si>
    <t>1Y025125030029</t>
  </si>
  <si>
    <t>2025-03-28 16:25:35</t>
  </si>
  <si>
    <t>829042</t>
  </si>
  <si>
    <t>周志广</t>
  </si>
  <si>
    <t>国家税务总局内蒙古自治区税务局存储OceanStor-18500（25年维保项目）</t>
  </si>
  <si>
    <t>内蒙古九州任驰信息技术有限公司</t>
  </si>
  <si>
    <t>BJ2025032153</t>
  </si>
  <si>
    <t>1Y024925030025</t>
  </si>
  <si>
    <t>2025-03-28 16:53:03</t>
  </si>
  <si>
    <t>828927</t>
  </si>
  <si>
    <t>东方国际（集团）有限公司设备维保项目</t>
  </si>
  <si>
    <t>上海银智电子科技有限公司</t>
  </si>
  <si>
    <t>SH2025031566</t>
  </si>
  <si>
    <t>1Y023525030024</t>
  </si>
  <si>
    <t>2025-03-28 17:56:20</t>
  </si>
  <si>
    <t>828940</t>
  </si>
  <si>
    <t>塞姆科技维保续签</t>
  </si>
  <si>
    <t>GZ2025030812</t>
  </si>
  <si>
    <t>1Y024925030027</t>
  </si>
  <si>
    <t>2025-03-28 18:02:31</t>
  </si>
  <si>
    <t>828996</t>
  </si>
  <si>
    <t>甘肃农业大学单次服务PRO20250326100233</t>
  </si>
  <si>
    <t>XA2025030204</t>
  </si>
  <si>
    <t>1Y024425030029</t>
  </si>
  <si>
    <t>2025-03-28 18:05:59</t>
  </si>
  <si>
    <t>829002</t>
  </si>
  <si>
    <t>甘肃中医药大学设备维保PRO20250326100652</t>
  </si>
  <si>
    <t>XA2025030203</t>
  </si>
  <si>
    <t>1Y024425030028</t>
  </si>
  <si>
    <t>2025-03-28 18:09:28</t>
  </si>
  <si>
    <t>829014</t>
  </si>
  <si>
    <t>当当网核心传输设备续保</t>
  </si>
  <si>
    <t>北京中创智云科技有限公司</t>
  </si>
  <si>
    <t>BJ2025032220</t>
  </si>
  <si>
    <t>1Y025225030024</t>
  </si>
  <si>
    <t>2025-03-28 18:12:55</t>
  </si>
  <si>
    <t>829019</t>
  </si>
  <si>
    <t>北京字节跳动网络技术有限公司UPS2000续保</t>
  </si>
  <si>
    <t>成都金信屹科技有限公司</t>
  </si>
  <si>
    <t>CD2025030402</t>
  </si>
  <si>
    <t>1Y022425030021</t>
  </si>
  <si>
    <t>2025-03-28 20:27:01</t>
  </si>
  <si>
    <t>829092</t>
  </si>
  <si>
    <t>2025年中国科学院上海天文台机房维保服务项目</t>
  </si>
  <si>
    <t>SH2025031609</t>
  </si>
  <si>
    <t>1Y025525030021</t>
  </si>
  <si>
    <t>2025-03-28 21:02:49</t>
  </si>
  <si>
    <t>829099</t>
  </si>
  <si>
    <t>1Y025825030024</t>
  </si>
  <si>
    <t>2025-03-31 09:50:17</t>
  </si>
  <si>
    <t>829120</t>
  </si>
  <si>
    <t>王宇</t>
  </si>
  <si>
    <t>阿坝某BD摄像机C200单次服务</t>
  </si>
  <si>
    <t>四川麒飞科技有限公司</t>
  </si>
  <si>
    <t>CD2025020132</t>
  </si>
  <si>
    <t>1Y021825030029</t>
  </si>
  <si>
    <t>2025-03-31 12:20:21</t>
  </si>
  <si>
    <t>829101</t>
  </si>
  <si>
    <t>2025年崇左万象汇机房核心设备维保续签项目</t>
  </si>
  <si>
    <t>广西南宁市宸桓电子科技有限公司</t>
  </si>
  <si>
    <t>GZ2025030835</t>
  </si>
  <si>
    <t>1Y024625030025</t>
  </si>
  <si>
    <t>2025-03-31 15:03:48</t>
  </si>
  <si>
    <t>829194</t>
  </si>
  <si>
    <t>重庆昆顶环保科技有限公司ASG续保</t>
  </si>
  <si>
    <t>CD2025030419</t>
  </si>
  <si>
    <t>1Y012725030025</t>
  </si>
  <si>
    <t>2025-03-31 15:06:41</t>
  </si>
  <si>
    <t>829129</t>
  </si>
  <si>
    <t>甘肃省体育彩票2025年维保项目PRO20250329100193</t>
  </si>
  <si>
    <t>XA2025030207</t>
  </si>
  <si>
    <t>1Y025925030025</t>
  </si>
  <si>
    <t>2025-03-31 16:00:11</t>
  </si>
  <si>
    <t>2025-03-31 17:18:23</t>
  </si>
  <si>
    <t>829146</t>
  </si>
  <si>
    <t>湛江农商银行2025年设备维保续签（M8-2个月）</t>
  </si>
  <si>
    <t>GZ2025030820</t>
  </si>
  <si>
    <t>1Y024925030024</t>
  </si>
  <si>
    <t>2025-03-31 17:25:49</t>
  </si>
  <si>
    <t>1Y01032502020X</t>
  </si>
  <si>
    <t>1Y01032502020U</t>
  </si>
  <si>
    <t>829209</t>
  </si>
  <si>
    <t>广东省互联网办公室5210V5维保服务-新</t>
  </si>
  <si>
    <t>广东慧鑫信息科技有限公司</t>
  </si>
  <si>
    <t>GZ2025030853</t>
  </si>
  <si>
    <t>1Y026325030027</t>
  </si>
  <si>
    <t>2025-03-31 18:00:55</t>
  </si>
  <si>
    <t>829247</t>
  </si>
  <si>
    <t>广东省农信社OSN1800板卡维保增补PRO20250326100172</t>
  </si>
  <si>
    <t>GZ2025030865</t>
  </si>
  <si>
    <t>1Y023625030027</t>
  </si>
  <si>
    <t>2025-03-31 18:21:24</t>
  </si>
  <si>
    <t>829054</t>
  </si>
  <si>
    <t>四川银行数据库维保</t>
  </si>
  <si>
    <t>四川融科智联科技有限公司</t>
  </si>
  <si>
    <t>CD2025030404</t>
  </si>
  <si>
    <t>1Y019025030020</t>
  </si>
  <si>
    <t>2025-03-31 18:41:05</t>
  </si>
  <si>
    <t>829110</t>
  </si>
  <si>
    <t>香港中国电信国际有限公司深圳代表处大企业智慧屏续保-1</t>
  </si>
  <si>
    <t>SZ2025030839</t>
  </si>
  <si>
    <t>1Y011725030025</t>
  </si>
  <si>
    <t>2025-03-31 18:59:42</t>
  </si>
  <si>
    <t>829271</t>
  </si>
  <si>
    <t>2025-03-31 19:20:45</t>
  </si>
  <si>
    <t>829285</t>
  </si>
  <si>
    <t>2025康平科技（苏州）股份有限公司维保</t>
  </si>
  <si>
    <t>江苏君诺科技有限公司</t>
  </si>
  <si>
    <t>NJ2025030422</t>
  </si>
  <si>
    <t>1Y026125030029</t>
  </si>
  <si>
    <t>2025-03-31 19:32:23</t>
  </si>
  <si>
    <t>1Y026125030023</t>
  </si>
  <si>
    <t>829289</t>
  </si>
  <si>
    <t>DSJ 1228平台基础运维项目</t>
  </si>
  <si>
    <t>BJ2025032344</t>
  </si>
  <si>
    <t>1Y019425030023</t>
  </si>
  <si>
    <t>2025-03-31 19:41:40</t>
  </si>
  <si>
    <t>1Y019625030025</t>
  </si>
  <si>
    <t>829290</t>
  </si>
  <si>
    <t>2025年91161部队能源维保</t>
  </si>
  <si>
    <t>SZ2025031145</t>
  </si>
  <si>
    <t>1Y023525030026</t>
  </si>
  <si>
    <t>2025-03-31 19:46:07</t>
  </si>
  <si>
    <t>1Y01052503910B</t>
  </si>
  <si>
    <t>1Y01052503910H</t>
  </si>
  <si>
    <t>1Y01052503900X</t>
  </si>
  <si>
    <t>销售员</t>
  </si>
  <si>
    <t>部门一</t>
  </si>
  <si>
    <t>部门二</t>
  </si>
  <si>
    <t>向紫真</t>
  </si>
  <si>
    <t>田钰</t>
  </si>
  <si>
    <t>方麟</t>
  </si>
  <si>
    <t>韩鹏飞</t>
  </si>
  <si>
    <t>易嘉</t>
  </si>
  <si>
    <t>姜陵</t>
  </si>
  <si>
    <t>周彬</t>
  </si>
  <si>
    <t>戴海龙</t>
  </si>
  <si>
    <t>胡航</t>
  </si>
  <si>
    <t>施俊</t>
  </si>
  <si>
    <t>毛文芳</t>
  </si>
  <si>
    <t>岳殊宇</t>
  </si>
  <si>
    <t>林振兴</t>
  </si>
  <si>
    <t>罗佳琦</t>
  </si>
  <si>
    <t>陈思敏</t>
  </si>
  <si>
    <t>杨凯潮</t>
  </si>
  <si>
    <t>唐文欣</t>
  </si>
  <si>
    <t>王林林</t>
  </si>
  <si>
    <t>占路航</t>
  </si>
  <si>
    <t>宋岚</t>
  </si>
  <si>
    <t>余祥忠</t>
  </si>
  <si>
    <t>李芳</t>
  </si>
  <si>
    <t>营销管理</t>
  </si>
  <si>
    <t>吴丽双</t>
  </si>
  <si>
    <t>敬铎</t>
  </si>
  <si>
    <t>安娜</t>
  </si>
  <si>
    <t>白颖</t>
  </si>
  <si>
    <t>李鑫</t>
  </si>
  <si>
    <t>陈冠宏</t>
  </si>
  <si>
    <t>冯政南</t>
  </si>
  <si>
    <t>邵增超</t>
  </si>
  <si>
    <t>王家庆</t>
  </si>
  <si>
    <t>李雪</t>
  </si>
  <si>
    <t>申丽影</t>
  </si>
  <si>
    <t>王芳芳</t>
  </si>
  <si>
    <t>刘子杨</t>
  </si>
  <si>
    <t>卢婧</t>
  </si>
  <si>
    <t>党登辉</t>
  </si>
  <si>
    <t>张涛</t>
  </si>
  <si>
    <t>徐彪</t>
  </si>
  <si>
    <t>孟江</t>
  </si>
  <si>
    <t>谷朝华</t>
  </si>
  <si>
    <t>张婷婷</t>
  </si>
  <si>
    <t>赵婷婷</t>
  </si>
  <si>
    <t>王慧锋</t>
  </si>
  <si>
    <t>袁戈清</t>
  </si>
  <si>
    <t>陈向博</t>
  </si>
  <si>
    <t>杨帆</t>
  </si>
  <si>
    <t>魏海荣</t>
  </si>
  <si>
    <t>武娜娜</t>
  </si>
  <si>
    <t>高雪梅</t>
  </si>
  <si>
    <t>周博</t>
  </si>
  <si>
    <t>韩忠宇</t>
  </si>
  <si>
    <t>包红迁</t>
  </si>
  <si>
    <t>肖雪驰</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</si>
</sst>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d;@"/>
    <numFmt numFmtId="178" formatCode="yyyy/mm/dd"/>
    <numFmt numFmtId="179" formatCode="_ * #,##0_ ;_ * \-#,##0_ ;_ * &quot;-&quot;??_ ;_ @_ "/>
    <numFmt numFmtId="180" formatCode="#,##0.00_ "/>
    <numFmt numFmtId="181" formatCode="0.00_);[Red]\(0.00\)"/>
  </numFmts>
  <fonts count="39">
    <font>
      <sz val="11"/>
      <color theme="1"/>
      <name val="宋体"/>
      <charset val="134"/>
      <scheme val="minor"/>
    </font>
    <font>
      <sz val="10"/>
      <color rgb="FF000000"/>
      <name val="宋体"/>
      <charset val="134"/>
      <scheme val="minor"/>
    </font>
    <font>
      <sz val="11"/>
      <color rgb="FF000000"/>
      <name val="宋体"/>
      <charset val="134"/>
      <scheme val="minor"/>
    </font>
    <font>
      <b/>
      <sz val="10"/>
      <color rgb="FF000000"/>
      <name val="宋体"/>
      <charset val="134"/>
      <scheme val="minor"/>
    </font>
    <font>
      <sz val="9"/>
      <color rgb="FF000000"/>
      <name val="宋体"/>
      <charset val="134"/>
      <scheme val="minor"/>
    </font>
    <font>
      <sz val="10"/>
      <name val="微软雅黑"/>
      <charset val="134"/>
    </font>
    <font>
      <sz val="12"/>
      <color theme="1"/>
      <name val="微软雅黑"/>
      <charset val="134"/>
    </font>
    <font>
      <sz val="10"/>
      <color theme="1"/>
      <name val="微软雅黑"/>
      <charset val="134"/>
    </font>
    <font>
      <b/>
      <sz val="10"/>
      <color rgb="FF000000"/>
      <name val="微软雅黑"/>
      <charset val="134"/>
    </font>
    <font>
      <sz val="9.75"/>
      <color rgb="FF4C4C4C"/>
      <name val="Helvetica"/>
      <charset val="134"/>
    </font>
    <font>
      <b/>
      <sz val="10"/>
      <color theme="1"/>
      <name val="微软雅黑"/>
      <charset val="134"/>
    </font>
    <font>
      <sz val="12"/>
      <name val="宋体"/>
      <charset val="134"/>
    </font>
    <font>
      <b/>
      <sz val="10"/>
      <color theme="9" tint="-0.249977111117893"/>
      <name val="微软雅黑"/>
      <charset val="134"/>
    </font>
    <font>
      <b/>
      <sz val="10"/>
      <name val="微软雅黑"/>
      <charset val="134"/>
    </font>
    <font>
      <sz val="10"/>
      <color theme="1"/>
      <name val="Arial"/>
      <charset val="134"/>
    </font>
    <font>
      <b/>
      <sz val="10"/>
      <color rgb="FFFF0000"/>
      <name val="微软雅黑"/>
      <charset val="134"/>
    </font>
    <font>
      <b/>
      <sz val="10"/>
      <color indexed="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name val="Times New Roman"/>
      <charset val="134"/>
    </font>
    <font>
      <sz val="10"/>
      <name val="Arial"/>
      <charset val="134"/>
    </font>
    <font>
      <b/>
      <sz val="10"/>
      <color rgb="FFC00000"/>
      <name val="微软雅黑"/>
      <charset val="134"/>
    </font>
  </fonts>
  <fills count="44">
    <fill>
      <patternFill patternType="none"/>
    </fill>
    <fill>
      <patternFill patternType="gray125"/>
    </fill>
    <fill>
      <patternFill patternType="solid">
        <fgColor rgb="FFD8D8D8"/>
        <bgColor indexed="64"/>
      </patternFill>
    </fill>
    <fill>
      <patternFill patternType="solid">
        <fgColor theme="0"/>
        <bgColor indexed="64"/>
      </patternFill>
    </fill>
    <fill>
      <patternFill patternType="solid">
        <fgColor theme="9" tint="0.799768059327982"/>
        <bgColor indexed="64"/>
      </patternFill>
    </fill>
    <fill>
      <patternFill patternType="solid">
        <fgColor rgb="FFB8CCE4"/>
        <bgColor rgb="FF000000"/>
      </patternFill>
    </fill>
    <fill>
      <patternFill patternType="solid">
        <fgColor rgb="FFFFC000"/>
        <bgColor indexed="64"/>
      </patternFill>
    </fill>
    <fill>
      <patternFill patternType="solid">
        <fgColor theme="0" tint="-0.0499893185216834"/>
        <bgColor indexed="64"/>
      </patternFill>
    </fill>
    <fill>
      <patternFill patternType="solid">
        <fgColor rgb="FF92D050"/>
        <bgColor indexed="64"/>
      </patternFill>
    </fill>
    <fill>
      <patternFill patternType="solid">
        <fgColor theme="5" tint="0.799768059327982"/>
        <bgColor indexed="64"/>
      </patternFill>
    </fill>
    <fill>
      <patternFill patternType="solid">
        <fgColor rgb="FFFFC000"/>
        <bgColor rgb="FF000000"/>
      </patternFill>
    </fill>
    <fill>
      <patternFill patternType="solid">
        <fgColor rgb="FF92D050"/>
        <bgColor rgb="FF000000"/>
      </patternFill>
    </fill>
    <fill>
      <patternFill patternType="solid">
        <fgColor theme="5" tint="0.399731437116611"/>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DEE0E3"/>
      </left>
      <right style="thin">
        <color rgb="FFDEE0E3"/>
      </right>
      <top style="thin">
        <color rgb="FFDEE0E3"/>
      </top>
      <bottom style="thin">
        <color rgb="FFDEE0E3"/>
      </bottom>
      <diagonal/>
    </border>
    <border>
      <left style="thin">
        <color rgb="FFDEE0E3"/>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rgb="FF000000"/>
      </top>
      <bottom/>
      <diagonal/>
    </border>
    <border>
      <left/>
      <right style="thin">
        <color rgb="FF000000"/>
      </right>
      <top style="thin">
        <color rgb="FF000000"/>
      </top>
      <bottom/>
      <diagonal/>
    </border>
    <border>
      <left style="thin">
        <color auto="1"/>
      </left>
      <right/>
      <top style="thin">
        <color auto="1"/>
      </top>
      <bottom style="thin">
        <color auto="1"/>
      </bottom>
      <diagonal/>
    </border>
    <border>
      <left style="mediumDashed">
        <color theme="9" tint="-0.249977111117893"/>
      </left>
      <right style="thin">
        <color auto="1"/>
      </right>
      <top style="thin">
        <color auto="1"/>
      </top>
      <bottom style="thin">
        <color auto="1"/>
      </bottom>
      <diagonal/>
    </border>
    <border>
      <left style="thin">
        <color rgb="FF000000"/>
      </left>
      <right/>
      <top style="thin">
        <color rgb="FF000000"/>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alignment vertical="center"/>
    </xf>
    <xf numFmtId="43" fontId="0" fillId="0" borderId="0">
      <alignment vertical="center"/>
    </xf>
    <xf numFmtId="44" fontId="0" fillId="0" borderId="0" applyFont="0" applyFill="0" applyBorder="0" applyAlignment="0" applyProtection="0">
      <alignment vertical="center"/>
    </xf>
    <xf numFmtId="9" fontId="0" fillId="0" borderId="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0" fillId="13" borderId="11"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2" applyNumberFormat="0" applyFill="0" applyAlignment="0" applyProtection="0">
      <alignment vertical="center"/>
    </xf>
    <xf numFmtId="0" fontId="23" fillId="0" borderId="12" applyNumberFormat="0" applyFill="0" applyAlignment="0" applyProtection="0">
      <alignment vertical="center"/>
    </xf>
    <xf numFmtId="0" fontId="24" fillId="0" borderId="13" applyNumberFormat="0" applyFill="0" applyAlignment="0" applyProtection="0">
      <alignment vertical="center"/>
    </xf>
    <xf numFmtId="0" fontId="24" fillId="0" borderId="0" applyNumberFormat="0" applyFill="0" applyBorder="0" applyAlignment="0" applyProtection="0">
      <alignment vertical="center"/>
    </xf>
    <xf numFmtId="0" fontId="25" fillId="14" borderId="14" applyNumberFormat="0" applyAlignment="0" applyProtection="0">
      <alignment vertical="center"/>
    </xf>
    <xf numFmtId="0" fontId="26" fillId="15" borderId="15" applyNumberFormat="0" applyAlignment="0" applyProtection="0">
      <alignment vertical="center"/>
    </xf>
    <xf numFmtId="0" fontId="27" fillId="15" borderId="14" applyNumberFormat="0" applyAlignment="0" applyProtection="0">
      <alignment vertical="center"/>
    </xf>
    <xf numFmtId="0" fontId="28" fillId="16" borderId="16" applyNumberFormat="0" applyAlignment="0" applyProtection="0">
      <alignment vertical="center"/>
    </xf>
    <xf numFmtId="0" fontId="29" fillId="0" borderId="17" applyNumberFormat="0" applyFill="0" applyAlignment="0" applyProtection="0">
      <alignment vertical="center"/>
    </xf>
    <xf numFmtId="0" fontId="30" fillId="0" borderId="1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34" fillId="20" borderId="0" applyNumberFormat="0" applyBorder="0" applyAlignment="0" applyProtection="0">
      <alignment vertical="center"/>
    </xf>
    <xf numFmtId="0" fontId="35" fillId="21" borderId="0" applyNumberFormat="0" applyBorder="0" applyAlignment="0" applyProtection="0">
      <alignment vertical="center"/>
    </xf>
    <xf numFmtId="0" fontId="35" fillId="22" borderId="0" applyNumberFormat="0" applyBorder="0" applyAlignment="0" applyProtection="0">
      <alignment vertical="center"/>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5" fillId="25" borderId="0" applyNumberFormat="0" applyBorder="0" applyAlignment="0" applyProtection="0">
      <alignment vertical="center"/>
    </xf>
    <xf numFmtId="0" fontId="35" fillId="26" borderId="0" applyNumberFormat="0" applyBorder="0" applyAlignment="0" applyProtection="0">
      <alignment vertical="center"/>
    </xf>
    <xf numFmtId="0" fontId="34" fillId="27" borderId="0" applyNumberFormat="0" applyBorder="0" applyAlignment="0" applyProtection="0">
      <alignment vertical="center"/>
    </xf>
    <xf numFmtId="0" fontId="34" fillId="28" borderId="0" applyNumberFormat="0" applyBorder="0" applyAlignment="0" applyProtection="0">
      <alignment vertical="center"/>
    </xf>
    <xf numFmtId="0" fontId="35" fillId="29" borderId="0" applyNumberFormat="0" applyBorder="0" applyAlignment="0" applyProtection="0">
      <alignment vertical="center"/>
    </xf>
    <xf numFmtId="0" fontId="35"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5" fillId="33" borderId="0" applyNumberFormat="0" applyBorder="0" applyAlignment="0" applyProtection="0">
      <alignment vertical="center"/>
    </xf>
    <xf numFmtId="0" fontId="35"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4" fillId="43" borderId="0" applyNumberFormat="0" applyBorder="0" applyAlignment="0" applyProtection="0">
      <alignment vertical="center"/>
    </xf>
    <xf numFmtId="0" fontId="36" fillId="0" borderId="0"/>
    <xf numFmtId="0" fontId="37" fillId="0" borderId="0"/>
    <xf numFmtId="0" fontId="11" fillId="0" borderId="0">
      <alignment vertical="center"/>
    </xf>
    <xf numFmtId="176" fontId="0" fillId="0" borderId="0">
      <alignment vertical="center"/>
    </xf>
  </cellStyleXfs>
  <cellXfs count="88">
    <xf numFmtId="0" fontId="0" fillId="0" borderId="0" xfId="0">
      <alignment vertical="center"/>
    </xf>
    <xf numFmtId="0" fontId="1" fillId="2" borderId="1" xfId="0" applyFont="1" applyFill="1" applyBorder="1" applyAlignment="1">
      <alignment horizontal="center" vertical="center"/>
    </xf>
    <xf numFmtId="0" fontId="2" fillId="0" borderId="2" xfId="0" applyFont="1" applyBorder="1">
      <alignment vertical="center"/>
    </xf>
    <xf numFmtId="0" fontId="3" fillId="0" borderId="1" xfId="0" applyFont="1" applyBorder="1" applyAlignment="1">
      <alignment horizontal="left"/>
    </xf>
    <xf numFmtId="0" fontId="4" fillId="0" borderId="1" xfId="0" applyFont="1" applyBorder="1" applyAlignment="1">
      <alignment horizontal="left"/>
    </xf>
    <xf numFmtId="0" fontId="4" fillId="0" borderId="2" xfId="0" applyFont="1" applyBorder="1" applyAlignment="1">
      <alignment horizontal="left"/>
    </xf>
    <xf numFmtId="0" fontId="3" fillId="0" borderId="1" xfId="0" applyFont="1" applyBorder="1" applyAlignment="1">
      <alignment horizontal="left" vertical="center"/>
    </xf>
    <xf numFmtId="0" fontId="1" fillId="0" borderId="1" xfId="0" applyFont="1" applyBorder="1" applyAlignment="1">
      <alignment horizontal="center" vertical="center"/>
    </xf>
    <xf numFmtId="0" fontId="3" fillId="0" borderId="3" xfId="0" applyFont="1" applyBorder="1" applyAlignment="1">
      <alignment horizontal="left" vertical="center"/>
    </xf>
    <xf numFmtId="0" fontId="4" fillId="0" borderId="1" xfId="0" applyFont="1" applyBorder="1" applyAlignment="1">
      <alignment horizontal="center"/>
    </xf>
    <xf numFmtId="0" fontId="4" fillId="0" borderId="1" xfId="0" applyFont="1" applyBorder="1" applyAlignment="1">
      <alignment horizontal="center" vertical="center"/>
    </xf>
    <xf numFmtId="0" fontId="5" fillId="0" borderId="4" xfId="0" applyFont="1" applyBorder="1" applyAlignment="1">
      <alignment horizontal="center" vertical="center"/>
    </xf>
    <xf numFmtId="0" fontId="6" fillId="3" borderId="0" xfId="0" applyFont="1" applyFill="1">
      <alignment vertical="center"/>
    </xf>
    <xf numFmtId="0" fontId="0" fillId="0" borderId="5" xfId="0" applyBorder="1" applyAlignment="1"/>
    <xf numFmtId="0" fontId="7" fillId="3" borderId="5" xfId="0" applyFont="1" applyFill="1" applyBorder="1" applyAlignment="1">
      <alignment horizontal="center" vertical="center"/>
    </xf>
    <xf numFmtId="0" fontId="7" fillId="3" borderId="5" xfId="0" applyFont="1" applyFill="1" applyBorder="1" applyAlignment="1">
      <alignment horizontal="left" vertical="center"/>
    </xf>
    <xf numFmtId="10" fontId="7" fillId="3" borderId="5" xfId="0" applyNumberFormat="1" applyFont="1" applyFill="1" applyBorder="1" applyAlignment="1">
      <alignment horizontal="center" vertical="center"/>
    </xf>
    <xf numFmtId="0" fontId="7" fillId="4" borderId="5" xfId="0" applyFont="1" applyFill="1" applyBorder="1" applyAlignment="1">
      <alignment horizontal="right" vertical="center"/>
    </xf>
    <xf numFmtId="177" fontId="0" fillId="0" borderId="5" xfId="0" applyNumberFormat="1" applyBorder="1" applyAlignment="1"/>
    <xf numFmtId="0" fontId="0" fillId="0" borderId="0" xfId="0" applyAlignment="1"/>
    <xf numFmtId="0" fontId="8" fillId="5" borderId="6" xfId="0" applyFont="1" applyFill="1" applyBorder="1" applyAlignment="1">
      <alignment horizontal="center" vertical="center" wrapText="1"/>
    </xf>
    <xf numFmtId="0" fontId="8" fillId="5" borderId="5" xfId="0" applyFont="1" applyFill="1" applyBorder="1" applyAlignment="1">
      <alignment horizontal="center" vertical="center" wrapText="1"/>
    </xf>
    <xf numFmtId="0" fontId="0" fillId="0" borderId="5" xfId="0" applyBorder="1" applyAlignment="1">
      <alignment horizontal="center" vertical="center"/>
    </xf>
    <xf numFmtId="0" fontId="5" fillId="0" borderId="5" xfId="0" applyFont="1" applyBorder="1" applyAlignment="1">
      <alignment horizontal="center" vertical="center"/>
    </xf>
    <xf numFmtId="0" fontId="7" fillId="0" borderId="5" xfId="0" applyFont="1" applyBorder="1" applyAlignment="1">
      <alignment horizontal="center" vertical="center"/>
    </xf>
    <xf numFmtId="0" fontId="9" fillId="0" borderId="5" xfId="0" applyFont="1" applyBorder="1" applyAlignment="1">
      <alignment horizontal="center" vertical="center"/>
    </xf>
    <xf numFmtId="0" fontId="0" fillId="0" borderId="0" xfId="0" applyAlignment="1">
      <alignment horizontal="center" vertical="center"/>
    </xf>
    <xf numFmtId="10" fontId="8" fillId="5" borderId="5" xfId="0" applyNumberFormat="1" applyFont="1" applyFill="1" applyBorder="1" applyAlignment="1">
      <alignment horizontal="center" vertical="center" wrapText="1"/>
    </xf>
    <xf numFmtId="0" fontId="10" fillId="4" borderId="5" xfId="0" applyFont="1" applyFill="1" applyBorder="1" applyAlignment="1">
      <alignment horizontal="right" vertical="center"/>
    </xf>
    <xf numFmtId="178" fontId="8" fillId="5" borderId="7" xfId="0" applyNumberFormat="1" applyFont="1" applyFill="1" applyBorder="1" applyAlignment="1">
      <alignment horizontal="center" vertical="center" wrapText="1"/>
    </xf>
    <xf numFmtId="10" fontId="7" fillId="0" borderId="5" xfId="0" applyNumberFormat="1" applyFont="1" applyBorder="1" applyAlignment="1">
      <alignment horizontal="center" vertical="center"/>
    </xf>
    <xf numFmtId="4" fontId="7" fillId="0" borderId="5" xfId="0" applyNumberFormat="1" applyFont="1" applyBorder="1" applyAlignment="1">
      <alignment horizontal="center" vertical="center"/>
    </xf>
    <xf numFmtId="177" fontId="0" fillId="0" borderId="5" xfId="0" applyNumberFormat="1" applyBorder="1" applyAlignment="1">
      <alignment horizontal="center" vertical="center"/>
    </xf>
    <xf numFmtId="0" fontId="9" fillId="0" borderId="0" xfId="0" applyFont="1">
      <alignment vertical="center"/>
    </xf>
    <xf numFmtId="9" fontId="0" fillId="0" borderId="0" xfId="3">
      <alignment vertical="center"/>
    </xf>
    <xf numFmtId="4" fontId="11" fillId="0" borderId="5" xfId="0" applyNumberFormat="1" applyFont="1" applyBorder="1" applyAlignment="1">
      <alignment horizontal="center" vertical="center"/>
    </xf>
    <xf numFmtId="10" fontId="0" fillId="0" borderId="0" xfId="0" applyNumberFormat="1" applyAlignment="1">
      <alignment horizontal="center" vertical="center"/>
    </xf>
    <xf numFmtId="4" fontId="7" fillId="3" borderId="5" xfId="0" applyNumberFormat="1" applyFont="1" applyFill="1" applyBorder="1" applyAlignment="1">
      <alignment horizontal="center" vertical="center"/>
    </xf>
    <xf numFmtId="4" fontId="7" fillId="4" borderId="5" xfId="0" applyNumberFormat="1" applyFont="1" applyFill="1" applyBorder="1" applyAlignment="1">
      <alignment horizontal="center" vertical="center"/>
    </xf>
    <xf numFmtId="4" fontId="7" fillId="4" borderId="5" xfId="0" applyNumberFormat="1" applyFont="1" applyFill="1" applyBorder="1" applyAlignment="1">
      <alignment horizontal="right" vertical="center"/>
    </xf>
    <xf numFmtId="0" fontId="7" fillId="0" borderId="0" xfId="0" applyFont="1">
      <alignment vertical="center"/>
    </xf>
    <xf numFmtId="0" fontId="5" fillId="0" borderId="8" xfId="0" applyFont="1" applyBorder="1">
      <alignment vertical="center"/>
    </xf>
    <xf numFmtId="0" fontId="5" fillId="0" borderId="5" xfId="0" applyFont="1" applyBorder="1">
      <alignment vertical="center"/>
    </xf>
    <xf numFmtId="0" fontId="5" fillId="0" borderId="5" xfId="0" applyFont="1" applyBorder="1" applyAlignment="1">
      <alignment horizontal="left" vertical="center"/>
    </xf>
    <xf numFmtId="0" fontId="5" fillId="0" borderId="8" xfId="0" applyFont="1" applyBorder="1" applyAlignment="1">
      <alignment horizontal="center" vertical="center"/>
    </xf>
    <xf numFmtId="179" fontId="5" fillId="6" borderId="5" xfId="1" applyNumberFormat="1" applyFont="1" applyFill="1" applyBorder="1">
      <alignment vertical="center"/>
    </xf>
    <xf numFmtId="10" fontId="5" fillId="0" borderId="4" xfId="1" applyNumberFormat="1" applyFont="1" applyBorder="1" applyAlignment="1">
      <alignment horizontal="center" vertical="center"/>
    </xf>
    <xf numFmtId="180" fontId="5" fillId="0" borderId="8" xfId="1" applyNumberFormat="1" applyFont="1" applyBorder="1" applyAlignment="1">
      <alignment horizontal="center" vertical="center"/>
    </xf>
    <xf numFmtId="10" fontId="5" fillId="6" borderId="5" xfId="3" applyNumberFormat="1" applyFont="1" applyFill="1" applyBorder="1">
      <alignment vertical="center"/>
    </xf>
    <xf numFmtId="0" fontId="5" fillId="0" borderId="4" xfId="0" applyFont="1" applyBorder="1">
      <alignment vertical="center"/>
    </xf>
    <xf numFmtId="0" fontId="5" fillId="0" borderId="5" xfId="0" applyFont="1" applyBorder="1" applyAlignment="1">
      <alignment horizontal="left"/>
    </xf>
    <xf numFmtId="0" fontId="5" fillId="7" borderId="5" xfId="0" applyFont="1" applyFill="1" applyBorder="1" applyAlignment="1">
      <alignment horizontal="left"/>
    </xf>
    <xf numFmtId="0" fontId="12" fillId="8" borderId="5" xfId="0" applyFont="1" applyFill="1" applyBorder="1" applyAlignment="1">
      <alignment horizontal="center"/>
    </xf>
    <xf numFmtId="178" fontId="5" fillId="3" borderId="5" xfId="0" applyNumberFormat="1" applyFont="1" applyFill="1" applyBorder="1" applyAlignment="1">
      <alignment horizontal="center" vertical="center"/>
    </xf>
    <xf numFmtId="0" fontId="5" fillId="9" borderId="5" xfId="0" applyFont="1" applyFill="1" applyBorder="1">
      <alignment vertical="center"/>
    </xf>
    <xf numFmtId="9" fontId="5" fillId="7" borderId="9" xfId="3" applyFont="1" applyFill="1" applyBorder="1">
      <alignment vertical="center"/>
    </xf>
    <xf numFmtId="49" fontId="5" fillId="7" borderId="9" xfId="3" applyNumberFormat="1" applyFont="1" applyFill="1" applyBorder="1">
      <alignment vertical="center"/>
    </xf>
    <xf numFmtId="10" fontId="5" fillId="0" borderId="4" xfId="0" applyNumberFormat="1" applyFont="1" applyBorder="1" applyAlignment="1">
      <alignment horizontal="center" vertical="center"/>
    </xf>
    <xf numFmtId="10" fontId="5" fillId="0" borderId="5" xfId="0" applyNumberFormat="1" applyFont="1" applyBorder="1" applyAlignment="1">
      <alignment horizontal="center" vertical="center"/>
    </xf>
    <xf numFmtId="10" fontId="5" fillId="0" borderId="5" xfId="0" applyNumberFormat="1" applyFont="1" applyBorder="1">
      <alignment vertical="center"/>
    </xf>
    <xf numFmtId="10" fontId="7" fillId="6" borderId="0" xfId="3" applyNumberFormat="1" applyFont="1" applyFill="1" applyAlignment="1">
      <alignment horizontal="center" vertical="center"/>
    </xf>
    <xf numFmtId="181" fontId="7" fillId="0" borderId="0" xfId="3" applyNumberFormat="1" applyFont="1" applyAlignment="1">
      <alignment horizontal="center" vertical="center"/>
    </xf>
    <xf numFmtId="0" fontId="5" fillId="6" borderId="5" xfId="0" applyFont="1" applyFill="1" applyBorder="1" applyAlignment="1">
      <alignment horizontal="center" vertical="center"/>
    </xf>
    <xf numFmtId="0" fontId="8" fillId="5" borderId="7" xfId="0" applyFont="1" applyFill="1" applyBorder="1" applyAlignment="1">
      <alignment horizontal="center" vertical="center" wrapText="1"/>
    </xf>
    <xf numFmtId="0" fontId="7" fillId="0" borderId="0" xfId="0" applyFont="1" applyAlignment="1">
      <alignment horizontal="center" vertical="center"/>
    </xf>
    <xf numFmtId="0" fontId="8" fillId="5" borderId="10" xfId="0" applyFont="1" applyFill="1" applyBorder="1" applyAlignment="1">
      <alignment horizontal="center" vertical="center" wrapText="1"/>
    </xf>
    <xf numFmtId="179" fontId="8" fillId="10" borderId="5" xfId="1" applyNumberFormat="1" applyFont="1" applyFill="1" applyBorder="1" applyAlignment="1">
      <alignment horizontal="center" vertical="center" wrapText="1"/>
    </xf>
    <xf numFmtId="10" fontId="13" fillId="5" borderId="4" xfId="1" applyNumberFormat="1" applyFont="1" applyFill="1" applyBorder="1" applyAlignment="1">
      <alignment horizontal="center" vertical="center" wrapText="1"/>
    </xf>
    <xf numFmtId="180" fontId="13" fillId="5" borderId="8" xfId="1" applyNumberFormat="1" applyFont="1" applyFill="1" applyBorder="1" applyAlignment="1">
      <alignment horizontal="right" vertical="center" wrapText="1"/>
    </xf>
    <xf numFmtId="10" fontId="8" fillId="10" borderId="5" xfId="3" applyNumberFormat="1" applyFont="1" applyFill="1" applyBorder="1" applyAlignment="1">
      <alignment horizontal="center" vertical="center"/>
    </xf>
    <xf numFmtId="10" fontId="8" fillId="5" borderId="7" xfId="3" applyNumberFormat="1" applyFont="1" applyFill="1" applyBorder="1" applyAlignment="1">
      <alignment horizontal="center" vertical="center"/>
    </xf>
    <xf numFmtId="0" fontId="8" fillId="5" borderId="7" xfId="0" applyFont="1" applyFill="1" applyBorder="1" applyAlignment="1">
      <alignment horizontal="center" vertical="center"/>
    </xf>
    <xf numFmtId="10" fontId="5" fillId="6" borderId="5" xfId="0" applyNumberFormat="1" applyFont="1" applyFill="1" applyBorder="1" applyAlignment="1">
      <alignment horizontal="center" vertical="center"/>
    </xf>
    <xf numFmtId="0" fontId="14" fillId="0" borderId="0" xfId="0" applyFont="1" applyAlignment="1">
      <alignment horizontal="center" vertical="center"/>
    </xf>
    <xf numFmtId="0" fontId="15" fillId="11" borderId="7" xfId="0" applyFont="1" applyFill="1" applyBorder="1" applyAlignment="1">
      <alignment horizontal="center" vertical="center" wrapText="1"/>
    </xf>
    <xf numFmtId="10" fontId="8" fillId="5" borderId="7" xfId="0" applyNumberFormat="1" applyFont="1" applyFill="1" applyBorder="1" applyAlignment="1">
      <alignment horizontal="center" vertical="center" wrapText="1"/>
    </xf>
    <xf numFmtId="9" fontId="8" fillId="12" borderId="4" xfId="0" applyNumberFormat="1" applyFont="1" applyFill="1" applyBorder="1" applyAlignment="1">
      <alignment horizontal="center" vertical="center" wrapText="1"/>
    </xf>
    <xf numFmtId="10" fontId="8" fillId="12" borderId="5" xfId="0" applyNumberFormat="1" applyFont="1" applyFill="1" applyBorder="1" applyAlignment="1">
      <alignment horizontal="center" vertical="center" wrapText="1"/>
    </xf>
    <xf numFmtId="10" fontId="7" fillId="0" borderId="0" xfId="0" applyNumberFormat="1" applyFont="1" applyAlignment="1">
      <alignment horizontal="center" vertical="center"/>
    </xf>
    <xf numFmtId="9" fontId="8" fillId="12" borderId="5" xfId="3" applyFont="1" applyFill="1" applyBorder="1" applyAlignment="1">
      <alignment horizontal="center" vertical="center" wrapText="1"/>
    </xf>
    <xf numFmtId="9" fontId="8" fillId="12" borderId="5" xfId="3" applyFont="1" applyFill="1" applyBorder="1" applyAlignment="1">
      <alignment horizontal="right" vertical="center" wrapText="1"/>
    </xf>
    <xf numFmtId="10" fontId="8" fillId="12" borderId="5" xfId="0" applyNumberFormat="1" applyFont="1" applyFill="1" applyBorder="1" applyAlignment="1">
      <alignment horizontal="right" vertical="center" wrapText="1"/>
    </xf>
    <xf numFmtId="10" fontId="8" fillId="10" borderId="5" xfId="0" applyNumberFormat="1" applyFont="1" applyFill="1" applyBorder="1" applyAlignment="1">
      <alignment horizontal="center" vertical="center" wrapText="1"/>
    </xf>
    <xf numFmtId="10" fontId="16" fillId="6" borderId="5" xfId="0" applyNumberFormat="1" applyFont="1" applyFill="1" applyBorder="1" applyAlignment="1">
      <alignment horizontal="center" vertical="center" wrapText="1"/>
    </xf>
    <xf numFmtId="10" fontId="8" fillId="6" borderId="5" xfId="0" applyNumberFormat="1" applyFont="1" applyFill="1" applyBorder="1" applyAlignment="1">
      <alignment horizontal="center" vertical="center" wrapText="1"/>
    </xf>
    <xf numFmtId="0" fontId="7" fillId="0" borderId="0" xfId="0" applyFont="1" applyAlignment="1">
      <alignment horizontal="center" vertical="center" wrapText="1"/>
    </xf>
    <xf numFmtId="9" fontId="7" fillId="0" borderId="0" xfId="0" applyNumberFormat="1" applyFont="1" applyAlignment="1">
      <alignment horizontal="center" vertical="center"/>
    </xf>
    <xf numFmtId="10" fontId="0" fillId="6" borderId="0" xfId="3" applyNumberFormat="1" applyFill="1" applyAlignment="1">
      <alignment horizontal="center" vertical="center"/>
    </xf>
  </cellXfs>
  <cellStyles count="53">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3" xfId="49"/>
    <cellStyle name="Normal_XDO_METADATA" xfId="50"/>
    <cellStyle name="常规 2" xfId="51"/>
    <cellStyle name="常规 2 2 2" xfId="52"/>
  </cellStyles>
  <dxfs count="3">
    <dxf>
      <font>
        <color rgb="FF9C0006"/>
      </font>
      <fill>
        <patternFill patternType="solid">
          <bgColor rgb="FFFFC7CE"/>
        </patternFill>
      </fill>
    </dxf>
    <dxf>
      <font>
        <color rgb="FF9C0006"/>
      </font>
      <fill>
        <patternFill patternType="solid">
          <bgColor rgb="FFFFC7CE"/>
        </patternFill>
      </fill>
    </dxf>
    <dxf>
      <fill>
        <patternFill patternType="solid">
          <bgColor theme="5" tint="0.799951170384838"/>
        </patternFill>
      </fill>
    </dxf>
  </dxfs>
  <tableStyles count="0" defaultTableStyle="TableStyleMedium9"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4735"/>
  <sheetViews>
    <sheetView tabSelected="1" zoomScale="85" zoomScaleNormal="85" zoomScaleSheetLayoutView="80" workbookViewId="0">
      <pane ySplit="1" topLeftCell="A1265" activePane="bottomLeft" state="frozen"/>
      <selection/>
      <selection pane="bottomLeft" activeCell="G1511" sqref="G1511"/>
    </sheetView>
  </sheetViews>
  <sheetFormatPr defaultColWidth="9" defaultRowHeight="20.25" customHeight="1"/>
  <cols>
    <col min="1" max="1" width="5" style="41" customWidth="1"/>
    <col min="2" max="2" width="9" style="41" customWidth="1"/>
    <col min="3" max="3" width="9" style="42" customWidth="1"/>
    <col min="4" max="4" width="11" style="23" customWidth="1"/>
    <col min="5" max="5" width="7.69369369369369" style="11" customWidth="1"/>
    <col min="6" max="6" width="16.4594594594595" style="43" customWidth="1"/>
    <col min="7" max="7" width="20.3783783783784" style="43" customWidth="1"/>
    <col min="8" max="8" width="19.6126126126126" style="23" customWidth="1"/>
    <col min="9" max="9" width="33.3783783783784" style="44" customWidth="1"/>
    <col min="10" max="10" width="13" style="45" customWidth="1"/>
    <col min="11" max="11" width="14.0720720720721" style="46" customWidth="1"/>
    <col min="12" max="12" width="13.1531531531532" style="47" customWidth="1"/>
    <col min="13" max="13" width="13.1531531531532" style="48" customWidth="1"/>
    <col min="14" max="14" width="8.23423423423423" style="49" customWidth="1"/>
    <col min="15" max="15" width="21.9189189189189" style="50" customWidth="1"/>
    <col min="16" max="16" width="13.1531531531532" style="51" customWidth="1"/>
    <col min="17" max="17" width="11" style="51" customWidth="1"/>
    <col min="18" max="18" width="10.0720720720721" style="52" customWidth="1"/>
    <col min="19" max="20" width="5.15315315315315" style="52" customWidth="1"/>
    <col min="21" max="21" width="5.23423423423423" style="52" customWidth="1"/>
    <col min="22" max="23" width="9.45945945945946" style="52" customWidth="1"/>
    <col min="24" max="24" width="34.3063063063063" style="53" customWidth="1"/>
    <col min="25" max="25" width="6.84684684684685" style="23" customWidth="1"/>
    <col min="26" max="26" width="25.3063063063063" style="54" customWidth="1"/>
    <col min="27" max="27" width="8.69369369369369" style="44" customWidth="1"/>
    <col min="28" max="28" width="15.0720720720721" style="55" customWidth="1"/>
    <col min="29" max="29" width="9" style="56" customWidth="1"/>
    <col min="30" max="30" width="13.6936936936937" style="23" customWidth="1"/>
    <col min="31" max="31" width="10.1531531531532" style="57" customWidth="1"/>
    <col min="32" max="32" width="14.4594594594595" style="23" customWidth="1"/>
    <col min="33" max="33" width="13.5315315315315" style="58" customWidth="1"/>
    <col min="34" max="34" width="9" style="23" customWidth="1"/>
    <col min="35" max="35" width="23.5315315315315" style="59" customWidth="1"/>
    <col min="36" max="36" width="9" style="42" customWidth="1"/>
    <col min="37" max="37" width="9" style="59" customWidth="1"/>
    <col min="38" max="38" width="9" style="42" customWidth="1"/>
    <col min="39" max="39" width="9" style="59" customWidth="1"/>
    <col min="40" max="40" width="9" style="42" customWidth="1"/>
    <col min="41" max="41" width="12.6936936936937" style="60" customWidth="1"/>
    <col min="42" max="42" width="18.0720720720721" style="60" customWidth="1"/>
    <col min="43" max="43" width="13" style="61" customWidth="1"/>
    <col min="44" max="44" width="9" style="62" customWidth="1"/>
    <col min="45" max="45" width="33" style="62" customWidth="1"/>
    <col min="46" max="46" width="14.6126126126126" style="62" customWidth="1"/>
    <col min="47" max="47" width="9" style="23" customWidth="1"/>
    <col min="48" max="16380" width="9" style="42" customWidth="1"/>
    <col min="16381" max="16384" width="9" style="42"/>
  </cols>
  <sheetData>
    <row r="1" s="40" customFormat="1" ht="49.3" customHeight="1" spans="1:46">
      <c r="A1" s="21" t="s">
        <v>0</v>
      </c>
      <c r="B1" s="21" t="s">
        <v>1</v>
      </c>
      <c r="C1" s="21" t="s">
        <v>2</v>
      </c>
      <c r="D1" s="21" t="s">
        <v>3</v>
      </c>
      <c r="E1" s="63" t="s">
        <v>4</v>
      </c>
      <c r="F1" s="63" t="s">
        <v>5</v>
      </c>
      <c r="G1" s="63" t="s">
        <v>6</v>
      </c>
      <c r="H1" s="63" t="s">
        <v>7</v>
      </c>
      <c r="I1" s="65" t="s">
        <v>8</v>
      </c>
      <c r="J1" s="66" t="s">
        <v>9</v>
      </c>
      <c r="K1" s="67" t="s">
        <v>10</v>
      </c>
      <c r="L1" s="68" t="s">
        <v>11</v>
      </c>
      <c r="M1" s="69" t="s">
        <v>12</v>
      </c>
      <c r="N1" s="70" t="s">
        <v>13</v>
      </c>
      <c r="O1" s="71" t="s">
        <v>14</v>
      </c>
      <c r="P1" s="71" t="s">
        <v>15</v>
      </c>
      <c r="Q1" s="71" t="s">
        <v>16</v>
      </c>
      <c r="R1" s="74" t="s">
        <v>17</v>
      </c>
      <c r="S1" s="74" t="s">
        <v>18</v>
      </c>
      <c r="T1" s="74" t="s">
        <v>19</v>
      </c>
      <c r="U1" s="74" t="s">
        <v>20</v>
      </c>
      <c r="V1" s="74" t="s">
        <v>21</v>
      </c>
      <c r="W1" s="74" t="s">
        <v>22</v>
      </c>
      <c r="X1" s="29" t="s">
        <v>23</v>
      </c>
      <c r="Y1" s="75" t="s">
        <v>24</v>
      </c>
      <c r="Z1" s="75" t="s">
        <v>25</v>
      </c>
      <c r="AA1" s="75" t="s">
        <v>26</v>
      </c>
      <c r="AB1" s="75" t="s">
        <v>27</v>
      </c>
      <c r="AC1" s="75" t="s">
        <v>28</v>
      </c>
      <c r="AD1" s="21" t="s">
        <v>29</v>
      </c>
      <c r="AE1" s="76" t="s">
        <v>30</v>
      </c>
      <c r="AF1" s="77" t="s">
        <v>31</v>
      </c>
      <c r="AG1" s="79" t="s">
        <v>32</v>
      </c>
      <c r="AH1" s="77" t="s">
        <v>33</v>
      </c>
      <c r="AI1" s="80" t="s">
        <v>34</v>
      </c>
      <c r="AJ1" s="81" t="s">
        <v>35</v>
      </c>
      <c r="AK1" s="80" t="s">
        <v>36</v>
      </c>
      <c r="AL1" s="81" t="s">
        <v>37</v>
      </c>
      <c r="AM1" s="80" t="s">
        <v>38</v>
      </c>
      <c r="AN1" s="77" t="s">
        <v>39</v>
      </c>
      <c r="AO1" s="82" t="s">
        <v>40</v>
      </c>
      <c r="AP1" s="82" t="s">
        <v>41</v>
      </c>
      <c r="AQ1" s="77" t="s">
        <v>42</v>
      </c>
      <c r="AR1" s="83" t="s">
        <v>43</v>
      </c>
      <c r="AS1" s="84" t="s">
        <v>44</v>
      </c>
      <c r="AT1" s="83" t="s">
        <v>45</v>
      </c>
    </row>
    <row r="2" ht="14.55" spans="1:46">
      <c r="A2" s="64" t="s">
        <v>46</v>
      </c>
      <c r="B2" s="64" t="s">
        <v>47</v>
      </c>
      <c r="C2" s="64" t="s">
        <v>48</v>
      </c>
      <c r="D2" s="64" t="s">
        <v>49</v>
      </c>
      <c r="E2" s="64" t="s">
        <v>50</v>
      </c>
      <c r="F2" s="64" t="s">
        <v>51</v>
      </c>
      <c r="G2" s="64" t="s">
        <v>52</v>
      </c>
      <c r="H2" s="64" t="s">
        <v>53</v>
      </c>
      <c r="I2" s="64" t="s">
        <v>54</v>
      </c>
      <c r="J2" s="62">
        <f>SUMIF(利润与分析!B:B,成本与总价!D:D,利润与分析!K:K)</f>
        <v>741398.18</v>
      </c>
      <c r="K2" s="64" t="s">
        <v>55</v>
      </c>
      <c r="L2" s="64">
        <v>764327.14</v>
      </c>
      <c r="M2" s="72">
        <f t="shared" ref="M2:M65" si="0">(L:L-J:J)/L:L</f>
        <v>0.0299988824157153</v>
      </c>
      <c r="N2" s="64">
        <v>0</v>
      </c>
      <c r="O2" s="73" t="s">
        <v>56</v>
      </c>
      <c r="P2" s="64" t="s">
        <v>57</v>
      </c>
      <c r="Q2" s="64" t="s">
        <v>58</v>
      </c>
      <c r="R2" s="74" t="s">
        <v>59</v>
      </c>
      <c r="S2" s="74"/>
      <c r="T2" s="74"/>
      <c r="U2" s="74"/>
      <c r="V2" s="74">
        <v>115</v>
      </c>
      <c r="W2" s="74"/>
      <c r="X2" s="64" t="s">
        <v>60</v>
      </c>
      <c r="Y2" s="64" t="s">
        <v>61</v>
      </c>
      <c r="Z2" s="64" t="s">
        <v>62</v>
      </c>
      <c r="AA2" s="64" t="s">
        <v>63</v>
      </c>
      <c r="AB2" s="64" t="s">
        <v>64</v>
      </c>
      <c r="AC2" s="64">
        <v>3</v>
      </c>
      <c r="AD2" s="64" t="s">
        <v>65</v>
      </c>
      <c r="AE2" s="78" t="s">
        <v>66</v>
      </c>
      <c r="AF2" s="64" t="s">
        <v>67</v>
      </c>
      <c r="AG2" s="78" t="s">
        <v>68</v>
      </c>
      <c r="AH2" s="64">
        <v>115</v>
      </c>
      <c r="AI2" s="78"/>
      <c r="AJ2" s="64"/>
      <c r="AK2" s="78"/>
      <c r="AL2" s="64"/>
      <c r="AM2" s="78"/>
      <c r="AN2" s="64"/>
      <c r="AO2" s="60">
        <f>(SUMIF(利润与分析!B:B,成本与总价!D:D,利润与分析!L:L)-J:J)/SUMIF(利润与分析!B:B,成本与总价!D:D,利润与分析!L:L)</f>
        <v>0.0299988951066307</v>
      </c>
      <c r="AP2" s="60">
        <f t="shared" ref="AP2:AP65" si="1">AO2-M2+W2%</f>
        <v>1.26909153845556e-8</v>
      </c>
      <c r="AR2" s="62">
        <f>IF(R2="是",AE2*AF2+AG2*AH2+AI2*AJ2+AK2*AL2+AM2*AN2,0)</f>
        <v>109.25</v>
      </c>
      <c r="AS2" s="62">
        <f>V2-AR2</f>
        <v>5.75</v>
      </c>
      <c r="AT2" s="72">
        <f>AE2+AG2+AI2+AK2+AM2</f>
        <v>1</v>
      </c>
    </row>
    <row r="3" ht="14.55" spans="1:46">
      <c r="A3" s="64" t="s">
        <v>69</v>
      </c>
      <c r="B3" s="64" t="s">
        <v>70</v>
      </c>
      <c r="C3" s="64" t="s">
        <v>70</v>
      </c>
      <c r="D3" s="64" t="s">
        <v>71</v>
      </c>
      <c r="E3" s="64" t="s">
        <v>72</v>
      </c>
      <c r="F3" s="64" t="s">
        <v>73</v>
      </c>
      <c r="G3" s="64" t="s">
        <v>74</v>
      </c>
      <c r="H3" s="64" t="s">
        <v>75</v>
      </c>
      <c r="I3" s="64" t="s">
        <v>76</v>
      </c>
      <c r="J3" s="62">
        <f>SUMIF(利润与分析!B:B,成本与总价!D:D,利润与分析!K:K)</f>
        <v>3961679.21</v>
      </c>
      <c r="K3" s="64" t="s">
        <v>55</v>
      </c>
      <c r="L3" s="64">
        <v>3857978</v>
      </c>
      <c r="M3" s="72">
        <f t="shared" si="0"/>
        <v>-0.0268796789406264</v>
      </c>
      <c r="N3" s="64">
        <v>0</v>
      </c>
      <c r="O3" s="73" t="s">
        <v>77</v>
      </c>
      <c r="P3" s="64" t="s">
        <v>78</v>
      </c>
      <c r="Q3" s="64" t="s">
        <v>79</v>
      </c>
      <c r="R3" s="74" t="s">
        <v>59</v>
      </c>
      <c r="S3" s="74"/>
      <c r="T3" s="74"/>
      <c r="U3" s="74"/>
      <c r="V3" s="74">
        <v>0</v>
      </c>
      <c r="W3" s="74">
        <v>-7</v>
      </c>
      <c r="X3" s="64" t="s">
        <v>80</v>
      </c>
      <c r="Y3" s="64" t="s">
        <v>81</v>
      </c>
      <c r="Z3" s="64" t="s">
        <v>82</v>
      </c>
      <c r="AA3" s="64" t="s">
        <v>83</v>
      </c>
      <c r="AB3" s="64" t="s">
        <v>84</v>
      </c>
      <c r="AC3" s="64">
        <v>2</v>
      </c>
      <c r="AD3" s="64" t="s">
        <v>67</v>
      </c>
      <c r="AE3" s="78">
        <v>1</v>
      </c>
      <c r="AF3" s="64">
        <v>0</v>
      </c>
      <c r="AG3" s="78"/>
      <c r="AH3" s="64"/>
      <c r="AI3" s="78"/>
      <c r="AJ3" s="64"/>
      <c r="AK3" s="78"/>
      <c r="AL3" s="64"/>
      <c r="AM3" s="78"/>
      <c r="AN3" s="64"/>
      <c r="AO3" s="60">
        <f>(SUMIF(利润与分析!B:B,成本与总价!D:D,利润与分析!L:L)-J:J)/SUMIF(利润与分析!B:B,成本与总价!D:D,利润与分析!L:L)</f>
        <v>0.0450017418438111</v>
      </c>
      <c r="AP3" s="60">
        <f t="shared" si="1"/>
        <v>0.00188142078443752</v>
      </c>
      <c r="AR3" s="62">
        <f t="shared" ref="AR3:AR65" si="2">IF(R3="是",AE3*AF3+AG3*AH3+AI3*AJ3+AK3*AL3+AM3*AN3,0)</f>
        <v>0</v>
      </c>
      <c r="AS3" s="62">
        <f t="shared" ref="AS3:AS66" si="3">V3-AR3</f>
        <v>0</v>
      </c>
      <c r="AT3" s="72">
        <f t="shared" ref="AT3:AT65" si="4">AE3+AG3+AI3+AK3+AM3</f>
        <v>1</v>
      </c>
    </row>
    <row r="4" ht="14.55" spans="1:46">
      <c r="A4" s="64" t="s">
        <v>69</v>
      </c>
      <c r="B4" s="64" t="s">
        <v>85</v>
      </c>
      <c r="C4" s="64" t="s">
        <v>86</v>
      </c>
      <c r="D4" s="64" t="s">
        <v>87</v>
      </c>
      <c r="E4" s="64" t="s">
        <v>88</v>
      </c>
      <c r="F4" s="64" t="s">
        <v>89</v>
      </c>
      <c r="G4" s="64" t="s">
        <v>90</v>
      </c>
      <c r="H4" s="64" t="s">
        <v>91</v>
      </c>
      <c r="I4" s="64" t="s">
        <v>92</v>
      </c>
      <c r="J4" s="62">
        <f>SUMIF(利润与分析!B:B,成本与总价!D:D,利润与分析!K:K)</f>
        <v>844080.95</v>
      </c>
      <c r="K4" s="64" t="s">
        <v>55</v>
      </c>
      <c r="L4" s="64">
        <v>882393</v>
      </c>
      <c r="M4" s="72">
        <f t="shared" si="0"/>
        <v>0.0434183521401462</v>
      </c>
      <c r="N4" s="64">
        <v>0</v>
      </c>
      <c r="O4" s="64" t="s">
        <v>93</v>
      </c>
      <c r="P4" s="64" t="s">
        <v>94</v>
      </c>
      <c r="Q4" s="64" t="s">
        <v>58</v>
      </c>
      <c r="R4" s="74" t="s">
        <v>59</v>
      </c>
      <c r="S4" s="74"/>
      <c r="T4" s="74"/>
      <c r="U4" s="74"/>
      <c r="V4" s="74">
        <v>180</v>
      </c>
      <c r="W4" s="74"/>
      <c r="X4" s="64" t="s">
        <v>95</v>
      </c>
      <c r="Y4" s="64" t="s">
        <v>61</v>
      </c>
      <c r="Z4" s="64" t="s">
        <v>96</v>
      </c>
      <c r="AA4" s="64" t="s">
        <v>97</v>
      </c>
      <c r="AB4" s="64"/>
      <c r="AC4" s="64">
        <v>1</v>
      </c>
      <c r="AD4" s="64" t="s">
        <v>98</v>
      </c>
      <c r="AE4" s="78">
        <v>1</v>
      </c>
      <c r="AF4" s="64">
        <v>180</v>
      </c>
      <c r="AG4" s="78"/>
      <c r="AH4" s="64"/>
      <c r="AI4" s="78"/>
      <c r="AJ4" s="64"/>
      <c r="AK4" s="78"/>
      <c r="AL4" s="64"/>
      <c r="AM4" s="78"/>
      <c r="AN4" s="64"/>
      <c r="AO4" s="60">
        <f>(SUMIF(利润与分析!B:B,成本与总价!D:D,利润与分析!L:L)-J:J)/SUMIF(利润与分析!B:B,成本与总价!D:D,利润与分析!L:L)</f>
        <v>0.0434186339999923</v>
      </c>
      <c r="AP4" s="60">
        <f t="shared" si="1"/>
        <v>2.81859846087973e-7</v>
      </c>
      <c r="AR4" s="62">
        <f t="shared" si="2"/>
        <v>180</v>
      </c>
      <c r="AS4" s="62">
        <f t="shared" si="3"/>
        <v>0</v>
      </c>
      <c r="AT4" s="72">
        <f t="shared" si="4"/>
        <v>1</v>
      </c>
    </row>
    <row r="5" ht="14.55" spans="1:46">
      <c r="A5" s="64" t="s">
        <v>69</v>
      </c>
      <c r="B5" s="64" t="s">
        <v>85</v>
      </c>
      <c r="C5" s="64" t="s">
        <v>86</v>
      </c>
      <c r="D5" s="64" t="s">
        <v>99</v>
      </c>
      <c r="E5" s="64" t="s">
        <v>100</v>
      </c>
      <c r="F5" s="64" t="s">
        <v>101</v>
      </c>
      <c r="G5" s="64" t="s">
        <v>90</v>
      </c>
      <c r="H5" s="64" t="s">
        <v>102</v>
      </c>
      <c r="I5" s="64" t="s">
        <v>103</v>
      </c>
      <c r="J5" s="62">
        <f>SUMIF(利润与分析!B:B,成本与总价!D:D,利润与分析!K:K)</f>
        <v>9498.6</v>
      </c>
      <c r="K5" s="64" t="s">
        <v>55</v>
      </c>
      <c r="L5" s="64">
        <v>9747.28</v>
      </c>
      <c r="M5" s="72">
        <f t="shared" si="0"/>
        <v>0.02551275843107</v>
      </c>
      <c r="N5" s="64">
        <v>0</v>
      </c>
      <c r="O5" s="64" t="s">
        <v>104</v>
      </c>
      <c r="P5" s="64"/>
      <c r="Q5" s="64" t="s">
        <v>79</v>
      </c>
      <c r="R5" s="74"/>
      <c r="S5" s="74"/>
      <c r="T5" s="74"/>
      <c r="U5" s="74"/>
      <c r="V5" s="74"/>
      <c r="W5" s="74"/>
      <c r="X5" s="64" t="s">
        <v>105</v>
      </c>
      <c r="Y5" s="64" t="s">
        <v>81</v>
      </c>
      <c r="Z5" s="64" t="s">
        <v>106</v>
      </c>
      <c r="AA5" s="64" t="s">
        <v>97</v>
      </c>
      <c r="AB5" s="64"/>
      <c r="AC5" s="64">
        <v>1</v>
      </c>
      <c r="AD5" s="64" t="s">
        <v>107</v>
      </c>
      <c r="AE5" s="78">
        <v>1</v>
      </c>
      <c r="AF5" s="64">
        <v>0</v>
      </c>
      <c r="AG5" s="78"/>
      <c r="AH5" s="64"/>
      <c r="AI5" s="78"/>
      <c r="AJ5" s="64"/>
      <c r="AK5" s="78"/>
      <c r="AL5" s="64"/>
      <c r="AM5" s="78"/>
      <c r="AN5" s="64"/>
      <c r="AO5" s="60">
        <f>(SUMIF(利润与分析!B:B,成本与总价!D:D,利润与分析!L:L)-J:J)/SUMIF(利润与分析!B:B,成本与总价!D:D,利润与分析!L:L)</f>
        <v>0.0450021113591121</v>
      </c>
      <c r="AP5" s="60">
        <f t="shared" si="1"/>
        <v>0.019489352928042</v>
      </c>
      <c r="AR5" s="62">
        <f t="shared" si="2"/>
        <v>0</v>
      </c>
      <c r="AS5" s="62">
        <f t="shared" si="3"/>
        <v>0</v>
      </c>
      <c r="AT5" s="72">
        <f t="shared" si="4"/>
        <v>1</v>
      </c>
    </row>
    <row r="6" ht="14.55" spans="1:46">
      <c r="A6" s="64" t="s">
        <v>46</v>
      </c>
      <c r="B6" s="64" t="s">
        <v>108</v>
      </c>
      <c r="C6" s="64" t="s">
        <v>109</v>
      </c>
      <c r="D6" s="64" t="s">
        <v>110</v>
      </c>
      <c r="E6" s="64" t="s">
        <v>111</v>
      </c>
      <c r="F6" s="64" t="s">
        <v>112</v>
      </c>
      <c r="G6" s="64" t="s">
        <v>113</v>
      </c>
      <c r="H6" s="64" t="s">
        <v>114</v>
      </c>
      <c r="I6" s="64" t="s">
        <v>115</v>
      </c>
      <c r="J6" s="62">
        <f>SUMIF(利润与分析!B:B,成本与总价!D:D,利润与分析!K:K)</f>
        <v>108920.56</v>
      </c>
      <c r="K6" s="64" t="s">
        <v>55</v>
      </c>
      <c r="L6" s="64">
        <v>114052.95</v>
      </c>
      <c r="M6" s="72">
        <f t="shared" si="0"/>
        <v>0.0450000635669659</v>
      </c>
      <c r="N6" s="64">
        <v>0</v>
      </c>
      <c r="O6" s="64" t="s">
        <v>116</v>
      </c>
      <c r="P6" s="64" t="s">
        <v>78</v>
      </c>
      <c r="Q6" s="64" t="s">
        <v>58</v>
      </c>
      <c r="R6" s="74"/>
      <c r="S6" s="74"/>
      <c r="T6" s="74"/>
      <c r="U6" s="74"/>
      <c r="V6" s="74"/>
      <c r="W6" s="74"/>
      <c r="X6" s="64" t="s">
        <v>117</v>
      </c>
      <c r="Y6" s="64" t="s">
        <v>61</v>
      </c>
      <c r="Z6" s="64" t="s">
        <v>106</v>
      </c>
      <c r="AA6" s="64" t="s">
        <v>97</v>
      </c>
      <c r="AB6" s="64"/>
      <c r="AC6" s="64">
        <v>1</v>
      </c>
      <c r="AD6" s="64" t="s">
        <v>118</v>
      </c>
      <c r="AE6" s="78">
        <v>1</v>
      </c>
      <c r="AF6" s="64">
        <v>60</v>
      </c>
      <c r="AG6" s="78"/>
      <c r="AH6" s="64"/>
      <c r="AI6" s="78"/>
      <c r="AJ6" s="64"/>
      <c r="AK6" s="78"/>
      <c r="AL6" s="64"/>
      <c r="AM6" s="78"/>
      <c r="AN6" s="64"/>
      <c r="AO6" s="60">
        <f>(SUMIF(利润与分析!B:B,成本与总价!D:D,利润与分析!L:L)-J:J)/SUMIF(利润与分析!B:B,成本与总价!D:D,利润与分析!L:L)</f>
        <v>0.0450000635669659</v>
      </c>
      <c r="AP6" s="60">
        <f t="shared" si="1"/>
        <v>0</v>
      </c>
      <c r="AR6" s="62">
        <f t="shared" si="2"/>
        <v>0</v>
      </c>
      <c r="AS6" s="62">
        <f t="shared" si="3"/>
        <v>0</v>
      </c>
      <c r="AT6" s="72">
        <f t="shared" si="4"/>
        <v>1</v>
      </c>
    </row>
    <row r="7" ht="14.55" spans="1:46">
      <c r="A7" s="64" t="s">
        <v>46</v>
      </c>
      <c r="B7" s="64" t="s">
        <v>119</v>
      </c>
      <c r="C7" s="64" t="s">
        <v>120</v>
      </c>
      <c r="D7" s="64" t="s">
        <v>121</v>
      </c>
      <c r="E7" s="64" t="s">
        <v>122</v>
      </c>
      <c r="F7" s="64" t="s">
        <v>123</v>
      </c>
      <c r="G7" s="64" t="s">
        <v>124</v>
      </c>
      <c r="H7" s="64" t="s">
        <v>125</v>
      </c>
      <c r="I7" s="64" t="s">
        <v>126</v>
      </c>
      <c r="J7" s="62">
        <f>SUMIF(利润与分析!B:B,成本与总价!D:D,利润与分析!K:K)</f>
        <v>319877.25</v>
      </c>
      <c r="K7" s="64" t="s">
        <v>55</v>
      </c>
      <c r="L7" s="64">
        <v>328251</v>
      </c>
      <c r="M7" s="72">
        <f t="shared" si="0"/>
        <v>0.0255102040816327</v>
      </c>
      <c r="N7" s="64">
        <v>90411</v>
      </c>
      <c r="O7" s="73" t="s">
        <v>127</v>
      </c>
      <c r="P7" s="64"/>
      <c r="Q7" s="64" t="s">
        <v>79</v>
      </c>
      <c r="R7" s="74"/>
      <c r="S7" s="74"/>
      <c r="T7" s="74"/>
      <c r="U7" s="74"/>
      <c r="V7" s="74"/>
      <c r="W7" s="74"/>
      <c r="X7" s="64" t="s">
        <v>128</v>
      </c>
      <c r="Y7" s="64" t="s">
        <v>81</v>
      </c>
      <c r="Z7" s="64" t="s">
        <v>106</v>
      </c>
      <c r="AA7" s="64" t="s">
        <v>83</v>
      </c>
      <c r="AB7" s="64"/>
      <c r="AC7" s="64">
        <v>2</v>
      </c>
      <c r="AD7" s="64" t="s">
        <v>67</v>
      </c>
      <c r="AE7" s="78">
        <v>1</v>
      </c>
      <c r="AF7" s="64">
        <v>0</v>
      </c>
      <c r="AG7" s="78"/>
      <c r="AH7" s="64"/>
      <c r="AI7" s="78"/>
      <c r="AJ7" s="64"/>
      <c r="AK7" s="78"/>
      <c r="AL7" s="64"/>
      <c r="AM7" s="78"/>
      <c r="AN7" s="64"/>
      <c r="AO7" s="60">
        <f>(SUMIF(利润与分析!B:B,成本与总价!D:D,利润与分析!L:L)-J:J)/SUMIF(利润与分析!B:B,成本与总价!D:D,利润与分析!L:L)</f>
        <v>0.045</v>
      </c>
      <c r="AP7" s="60">
        <f t="shared" si="1"/>
        <v>0.0194897959183673</v>
      </c>
      <c r="AR7" s="62">
        <f t="shared" si="2"/>
        <v>0</v>
      </c>
      <c r="AS7" s="62">
        <f t="shared" si="3"/>
        <v>0</v>
      </c>
      <c r="AT7" s="72">
        <f t="shared" si="4"/>
        <v>1</v>
      </c>
    </row>
    <row r="8" ht="14.55" spans="1:46">
      <c r="A8" s="64" t="s">
        <v>69</v>
      </c>
      <c r="B8" s="64" t="s">
        <v>129</v>
      </c>
      <c r="C8" s="64" t="s">
        <v>130</v>
      </c>
      <c r="D8" s="64" t="s">
        <v>131</v>
      </c>
      <c r="E8" s="64" t="s">
        <v>132</v>
      </c>
      <c r="F8" s="64" t="s">
        <v>133</v>
      </c>
      <c r="G8" s="64" t="s">
        <v>134</v>
      </c>
      <c r="H8" s="64" t="s">
        <v>135</v>
      </c>
      <c r="I8" s="64" t="s">
        <v>136</v>
      </c>
      <c r="J8" s="62">
        <f>SUMIF(利润与分析!B:B,成本与总价!D:D,利润与分析!K:K)</f>
        <v>372848.1</v>
      </c>
      <c r="K8" s="64" t="s">
        <v>55</v>
      </c>
      <c r="L8" s="64">
        <v>390439.58</v>
      </c>
      <c r="M8" s="72">
        <f t="shared" si="0"/>
        <v>0.0450555755643422</v>
      </c>
      <c r="N8" s="64">
        <v>0</v>
      </c>
      <c r="O8" s="64" t="s">
        <v>137</v>
      </c>
      <c r="P8" s="64"/>
      <c r="Q8" s="64" t="s">
        <v>58</v>
      </c>
      <c r="R8" s="74" t="s">
        <v>59</v>
      </c>
      <c r="S8" s="74"/>
      <c r="T8" s="74"/>
      <c r="U8" s="74"/>
      <c r="V8" s="74">
        <v>120</v>
      </c>
      <c r="W8" s="74"/>
      <c r="X8" s="64" t="s">
        <v>138</v>
      </c>
      <c r="Y8" s="64" t="s">
        <v>61</v>
      </c>
      <c r="Z8" s="64" t="s">
        <v>139</v>
      </c>
      <c r="AA8" s="64" t="s">
        <v>140</v>
      </c>
      <c r="AB8" s="64"/>
      <c r="AC8" s="64">
        <v>2</v>
      </c>
      <c r="AD8" s="64" t="s">
        <v>141</v>
      </c>
      <c r="AE8" s="78">
        <v>1</v>
      </c>
      <c r="AF8" s="64">
        <v>120</v>
      </c>
      <c r="AG8" s="78"/>
      <c r="AH8" s="64"/>
      <c r="AI8" s="78"/>
      <c r="AJ8" s="64"/>
      <c r="AK8" s="78"/>
      <c r="AL8" s="64"/>
      <c r="AM8" s="78"/>
      <c r="AN8" s="64"/>
      <c r="AO8" s="60">
        <f>(SUMIF(利润与分析!B:B,成本与总价!D:D,利润与分析!L:L)-J:J)/SUMIF(利润与分析!B:B,成本与总价!D:D,利润与分析!L:L)</f>
        <v>0.0450556244807135</v>
      </c>
      <c r="AP8" s="60">
        <f t="shared" si="1"/>
        <v>4.89163713146556e-8</v>
      </c>
      <c r="AR8" s="62">
        <f t="shared" si="2"/>
        <v>120</v>
      </c>
      <c r="AS8" s="62">
        <f t="shared" si="3"/>
        <v>0</v>
      </c>
      <c r="AT8" s="72">
        <f t="shared" si="4"/>
        <v>1</v>
      </c>
    </row>
    <row r="9" ht="14.55" spans="1:46">
      <c r="A9" s="64" t="s">
        <v>69</v>
      </c>
      <c r="B9" s="64" t="s">
        <v>70</v>
      </c>
      <c r="C9" s="64" t="s">
        <v>70</v>
      </c>
      <c r="D9" s="64" t="s">
        <v>142</v>
      </c>
      <c r="E9" s="64" t="s">
        <v>143</v>
      </c>
      <c r="F9" s="64" t="s">
        <v>144</v>
      </c>
      <c r="G9" s="64" t="s">
        <v>145</v>
      </c>
      <c r="H9" s="64" t="s">
        <v>146</v>
      </c>
      <c r="I9" s="64" t="s">
        <v>147</v>
      </c>
      <c r="J9" s="62">
        <f>SUMIF(利润与分析!B:B,成本与总价!D:D,利润与分析!K:K)</f>
        <v>46145.73</v>
      </c>
      <c r="K9" s="64" t="s">
        <v>55</v>
      </c>
      <c r="L9" s="64">
        <v>48320.05</v>
      </c>
      <c r="M9" s="72">
        <f t="shared" si="0"/>
        <v>0.0449982978080529</v>
      </c>
      <c r="N9" s="64">
        <v>0</v>
      </c>
      <c r="O9" s="64" t="s">
        <v>148</v>
      </c>
      <c r="P9" s="64" t="s">
        <v>78</v>
      </c>
      <c r="Q9" s="64" t="s">
        <v>79</v>
      </c>
      <c r="R9" s="74"/>
      <c r="S9" s="74"/>
      <c r="T9" s="74"/>
      <c r="U9" s="74"/>
      <c r="V9" s="74"/>
      <c r="W9" s="74"/>
      <c r="X9" s="64" t="s">
        <v>149</v>
      </c>
      <c r="Y9" s="64" t="s">
        <v>150</v>
      </c>
      <c r="Z9" s="64" t="s">
        <v>106</v>
      </c>
      <c r="AA9" s="64" t="s">
        <v>97</v>
      </c>
      <c r="AB9" s="64" t="s">
        <v>151</v>
      </c>
      <c r="AC9" s="64">
        <v>2</v>
      </c>
      <c r="AD9" s="64" t="s">
        <v>118</v>
      </c>
      <c r="AE9" s="78">
        <v>1</v>
      </c>
      <c r="AF9" s="64">
        <v>60</v>
      </c>
      <c r="AG9" s="78"/>
      <c r="AH9" s="64"/>
      <c r="AI9" s="78"/>
      <c r="AJ9" s="64"/>
      <c r="AK9" s="78"/>
      <c r="AL9" s="64"/>
      <c r="AM9" s="78"/>
      <c r="AN9" s="64"/>
      <c r="AO9" s="60">
        <f>(SUMIF(利润与分析!B:B,成本与总价!D:D,利润与分析!L:L)-J:J)/SUMIF(利润与分析!B:B,成本与总价!D:D,利润与分析!L:L)</f>
        <v>0.0449988907303135</v>
      </c>
      <c r="AP9" s="60">
        <f t="shared" si="1"/>
        <v>5.92922260567175e-7</v>
      </c>
      <c r="AR9" s="62">
        <f t="shared" si="2"/>
        <v>0</v>
      </c>
      <c r="AS9" s="62">
        <f t="shared" si="3"/>
        <v>0</v>
      </c>
      <c r="AT9" s="72">
        <f t="shared" si="4"/>
        <v>1</v>
      </c>
    </row>
    <row r="10" ht="14.55" spans="1:46">
      <c r="A10" s="64" t="s">
        <v>69</v>
      </c>
      <c r="B10" s="64" t="s">
        <v>85</v>
      </c>
      <c r="C10" s="64" t="s">
        <v>86</v>
      </c>
      <c r="D10" s="64" t="s">
        <v>152</v>
      </c>
      <c r="E10" s="64" t="s">
        <v>153</v>
      </c>
      <c r="F10" s="64" t="s">
        <v>154</v>
      </c>
      <c r="G10" s="64" t="s">
        <v>155</v>
      </c>
      <c r="H10" s="64" t="s">
        <v>156</v>
      </c>
      <c r="I10" s="64" t="s">
        <v>157</v>
      </c>
      <c r="J10" s="62">
        <f>SUMIF(利润与分析!B:B,成本与总价!D:D,利润与分析!K:K)</f>
        <v>30186.2685</v>
      </c>
      <c r="K10" s="64" t="s">
        <v>55</v>
      </c>
      <c r="L10" s="64">
        <v>31626</v>
      </c>
      <c r="M10" s="72">
        <f t="shared" si="0"/>
        <v>0.0455236672358186</v>
      </c>
      <c r="N10" s="64">
        <v>0</v>
      </c>
      <c r="O10" s="64" t="s">
        <v>158</v>
      </c>
      <c r="P10" s="64" t="s">
        <v>78</v>
      </c>
      <c r="Q10" s="64" t="s">
        <v>159</v>
      </c>
      <c r="R10" s="74" t="s">
        <v>59</v>
      </c>
      <c r="S10" s="74"/>
      <c r="T10" s="74"/>
      <c r="U10" s="74"/>
      <c r="V10" s="74">
        <v>105</v>
      </c>
      <c r="W10" s="74"/>
      <c r="X10" s="64" t="s">
        <v>160</v>
      </c>
      <c r="Y10" s="64" t="s">
        <v>61</v>
      </c>
      <c r="Z10" s="64" t="s">
        <v>161</v>
      </c>
      <c r="AA10" s="64" t="s">
        <v>97</v>
      </c>
      <c r="AB10" s="64"/>
      <c r="AC10" s="64">
        <v>1</v>
      </c>
      <c r="AD10" s="64" t="s">
        <v>162</v>
      </c>
      <c r="AE10" s="78">
        <v>1</v>
      </c>
      <c r="AF10" s="64">
        <v>105</v>
      </c>
      <c r="AG10" s="78"/>
      <c r="AH10" s="64"/>
      <c r="AI10" s="78"/>
      <c r="AJ10" s="64"/>
      <c r="AK10" s="78"/>
      <c r="AL10" s="64"/>
      <c r="AM10" s="78"/>
      <c r="AN10" s="64"/>
      <c r="AO10" s="60">
        <f>(SUMIF(利润与分析!B:B,成本与总价!D:D,利润与分析!L:L)-J:J)/SUMIF(利润与分析!B:B,成本与总价!D:D,利润与分析!L:L)</f>
        <v>0.0455236672358186</v>
      </c>
      <c r="AP10" s="60">
        <f t="shared" si="1"/>
        <v>0</v>
      </c>
      <c r="AR10" s="62">
        <f t="shared" si="2"/>
        <v>105</v>
      </c>
      <c r="AS10" s="62">
        <f t="shared" si="3"/>
        <v>0</v>
      </c>
      <c r="AT10" s="72">
        <f t="shared" si="4"/>
        <v>1</v>
      </c>
    </row>
    <row r="11" ht="14.55" spans="1:46">
      <c r="A11" s="64" t="s">
        <v>46</v>
      </c>
      <c r="B11" s="64" t="s">
        <v>163</v>
      </c>
      <c r="C11" s="64" t="s">
        <v>164</v>
      </c>
      <c r="D11" s="64" t="s">
        <v>165</v>
      </c>
      <c r="E11" s="64" t="s">
        <v>166</v>
      </c>
      <c r="F11" s="64" t="s">
        <v>167</v>
      </c>
      <c r="G11" s="64" t="s">
        <v>168</v>
      </c>
      <c r="H11" s="64" t="s">
        <v>169</v>
      </c>
      <c r="I11" s="64" t="s">
        <v>170</v>
      </c>
      <c r="J11" s="62">
        <f>SUMIF(利润与分析!B:B,成本与总价!D:D,利润与分析!K:K)</f>
        <v>66807.37</v>
      </c>
      <c r="K11" s="64" t="s">
        <v>55</v>
      </c>
      <c r="L11" s="64">
        <v>68556</v>
      </c>
      <c r="M11" s="72">
        <f t="shared" si="0"/>
        <v>0.0255065931501255</v>
      </c>
      <c r="N11" s="64">
        <v>0</v>
      </c>
      <c r="O11" s="64" t="s">
        <v>171</v>
      </c>
      <c r="P11" s="64"/>
      <c r="Q11" s="64" t="s">
        <v>58</v>
      </c>
      <c r="R11" s="74"/>
      <c r="S11" s="74"/>
      <c r="T11" s="74"/>
      <c r="U11" s="74"/>
      <c r="V11" s="74"/>
      <c r="W11" s="74"/>
      <c r="X11" s="64" t="s">
        <v>172</v>
      </c>
      <c r="Y11" s="64" t="s">
        <v>81</v>
      </c>
      <c r="Z11" s="64" t="s">
        <v>106</v>
      </c>
      <c r="AA11" s="64" t="s">
        <v>173</v>
      </c>
      <c r="AB11" s="64"/>
      <c r="AC11" s="64">
        <v>1</v>
      </c>
      <c r="AD11" s="64" t="s">
        <v>67</v>
      </c>
      <c r="AE11" s="78">
        <v>1</v>
      </c>
      <c r="AF11" s="64">
        <v>0</v>
      </c>
      <c r="AG11" s="78"/>
      <c r="AH11" s="64"/>
      <c r="AI11" s="78"/>
      <c r="AJ11" s="64"/>
      <c r="AK11" s="78"/>
      <c r="AL11" s="64"/>
      <c r="AM11" s="78"/>
      <c r="AN11" s="64"/>
      <c r="AO11" s="60">
        <f>(SUMIF(利润与分析!B:B,成本与总价!D:D,利润与分析!L:L)-J:J)/SUMIF(利润与分析!B:B,成本与总价!D:D,利润与分析!L:L)</f>
        <v>0.0449999828462037</v>
      </c>
      <c r="AP11" s="60">
        <f t="shared" si="1"/>
        <v>0.0194933896960782</v>
      </c>
      <c r="AR11" s="62">
        <f t="shared" si="2"/>
        <v>0</v>
      </c>
      <c r="AS11" s="62">
        <f t="shared" si="3"/>
        <v>0</v>
      </c>
      <c r="AT11" s="72">
        <f t="shared" si="4"/>
        <v>1</v>
      </c>
    </row>
    <row r="12" ht="14.55" spans="1:46">
      <c r="A12" s="64" t="s">
        <v>46</v>
      </c>
      <c r="B12" s="64" t="s">
        <v>163</v>
      </c>
      <c r="C12" s="64" t="s">
        <v>164</v>
      </c>
      <c r="D12" s="64" t="s">
        <v>174</v>
      </c>
      <c r="E12" s="64" t="s">
        <v>166</v>
      </c>
      <c r="F12" s="64" t="s">
        <v>175</v>
      </c>
      <c r="G12" s="64" t="s">
        <v>168</v>
      </c>
      <c r="H12" s="64" t="s">
        <v>176</v>
      </c>
      <c r="I12" s="64" t="s">
        <v>177</v>
      </c>
      <c r="J12" s="62">
        <f>SUMIF(利润与分析!B:B,成本与总价!D:D,利润与分析!K:K)</f>
        <v>66807.37</v>
      </c>
      <c r="K12" s="64" t="s">
        <v>55</v>
      </c>
      <c r="L12" s="64">
        <v>68556</v>
      </c>
      <c r="M12" s="72">
        <f t="shared" si="0"/>
        <v>0.0255065931501255</v>
      </c>
      <c r="N12" s="64">
        <v>0</v>
      </c>
      <c r="O12" s="64" t="s">
        <v>178</v>
      </c>
      <c r="P12" s="64"/>
      <c r="Q12" s="64" t="s">
        <v>58</v>
      </c>
      <c r="R12" s="74"/>
      <c r="S12" s="74"/>
      <c r="T12" s="74"/>
      <c r="U12" s="74"/>
      <c r="V12" s="74"/>
      <c r="W12" s="74"/>
      <c r="X12" s="64" t="s">
        <v>179</v>
      </c>
      <c r="Y12" s="64" t="s">
        <v>81</v>
      </c>
      <c r="Z12" s="64" t="s">
        <v>106</v>
      </c>
      <c r="AA12" s="64" t="s">
        <v>173</v>
      </c>
      <c r="AB12" s="64" t="s">
        <v>180</v>
      </c>
      <c r="AC12" s="64">
        <v>2</v>
      </c>
      <c r="AD12" s="64" t="s">
        <v>67</v>
      </c>
      <c r="AE12" s="78">
        <v>1</v>
      </c>
      <c r="AF12" s="64">
        <v>0</v>
      </c>
      <c r="AG12" s="78"/>
      <c r="AH12" s="64"/>
      <c r="AI12" s="78"/>
      <c r="AJ12" s="64"/>
      <c r="AK12" s="78"/>
      <c r="AL12" s="64"/>
      <c r="AM12" s="78"/>
      <c r="AN12" s="64"/>
      <c r="AO12" s="60">
        <f>(SUMIF(利润与分析!B:B,成本与总价!D:D,利润与分析!L:L)-J:J)/SUMIF(利润与分析!B:B,成本与总价!D:D,利润与分析!L:L)</f>
        <v>0.0449999828462037</v>
      </c>
      <c r="AP12" s="60">
        <f t="shared" si="1"/>
        <v>0.0194933896960782</v>
      </c>
      <c r="AR12" s="62">
        <f t="shared" si="2"/>
        <v>0</v>
      </c>
      <c r="AS12" s="62">
        <f t="shared" si="3"/>
        <v>0</v>
      </c>
      <c r="AT12" s="72">
        <f t="shared" si="4"/>
        <v>1</v>
      </c>
    </row>
    <row r="13" ht="14.55" spans="1:46">
      <c r="A13" s="64" t="s">
        <v>46</v>
      </c>
      <c r="B13" s="64" t="s">
        <v>181</v>
      </c>
      <c r="C13" s="64" t="s">
        <v>182</v>
      </c>
      <c r="D13" s="64" t="s">
        <v>183</v>
      </c>
      <c r="E13" s="64" t="s">
        <v>184</v>
      </c>
      <c r="F13" s="64" t="s">
        <v>185</v>
      </c>
      <c r="G13" s="64" t="s">
        <v>186</v>
      </c>
      <c r="H13" s="64" t="s">
        <v>187</v>
      </c>
      <c r="I13" s="64" t="s">
        <v>188</v>
      </c>
      <c r="J13" s="62">
        <f>SUMIF(利润与分析!B:B,成本与总价!D:D,利润与分析!K:K)</f>
        <v>13502.91</v>
      </c>
      <c r="K13" s="64" t="s">
        <v>55</v>
      </c>
      <c r="L13" s="64">
        <v>14139.3</v>
      </c>
      <c r="M13" s="72">
        <f t="shared" si="0"/>
        <v>0.0450085930703783</v>
      </c>
      <c r="N13" s="64">
        <v>0</v>
      </c>
      <c r="O13" s="73" t="s">
        <v>189</v>
      </c>
      <c r="P13" s="64"/>
      <c r="Q13" s="64" t="s">
        <v>58</v>
      </c>
      <c r="R13" s="74"/>
      <c r="S13" s="74"/>
      <c r="T13" s="74"/>
      <c r="U13" s="74"/>
      <c r="V13" s="74"/>
      <c r="W13" s="74"/>
      <c r="X13" s="64" t="s">
        <v>190</v>
      </c>
      <c r="Y13" s="64" t="s">
        <v>150</v>
      </c>
      <c r="Z13" s="64" t="s">
        <v>106</v>
      </c>
      <c r="AA13" s="64" t="s">
        <v>173</v>
      </c>
      <c r="AB13" s="64"/>
      <c r="AC13" s="64">
        <v>1</v>
      </c>
      <c r="AD13" s="64" t="s">
        <v>118</v>
      </c>
      <c r="AE13" s="78">
        <v>1</v>
      </c>
      <c r="AF13" s="64">
        <v>60</v>
      </c>
      <c r="AG13" s="78"/>
      <c r="AH13" s="64"/>
      <c r="AI13" s="78"/>
      <c r="AJ13" s="64"/>
      <c r="AK13" s="78"/>
      <c r="AL13" s="64"/>
      <c r="AM13" s="78"/>
      <c r="AN13" s="64"/>
      <c r="AO13" s="60">
        <f>(SUMIF(利润与分析!B:B,成本与总价!D:D,利润与分析!L:L)-J:J)/SUMIF(利润与分析!B:B,成本与总价!D:D,利润与分析!L:L)</f>
        <v>0.0450085930703783</v>
      </c>
      <c r="AP13" s="60">
        <f t="shared" si="1"/>
        <v>0</v>
      </c>
      <c r="AR13" s="62">
        <f t="shared" si="2"/>
        <v>0</v>
      </c>
      <c r="AS13" s="62">
        <f t="shared" si="3"/>
        <v>0</v>
      </c>
      <c r="AT13" s="72">
        <f t="shared" si="4"/>
        <v>1</v>
      </c>
    </row>
    <row r="14" ht="14.55" spans="1:46">
      <c r="A14" s="64" t="s">
        <v>46</v>
      </c>
      <c r="B14" s="64" t="s">
        <v>119</v>
      </c>
      <c r="C14" s="64" t="s">
        <v>191</v>
      </c>
      <c r="D14" s="64" t="s">
        <v>192</v>
      </c>
      <c r="E14" s="64" t="s">
        <v>193</v>
      </c>
      <c r="F14" s="64" t="s">
        <v>194</v>
      </c>
      <c r="G14" s="64" t="s">
        <v>195</v>
      </c>
      <c r="H14" s="64" t="s">
        <v>196</v>
      </c>
      <c r="I14" s="64" t="s">
        <v>197</v>
      </c>
      <c r="J14" s="62">
        <f>SUMIF(利润与分析!B:B,成本与总价!D:D,利润与分析!K:K)</f>
        <v>4724.64</v>
      </c>
      <c r="K14" s="64" t="s">
        <v>55</v>
      </c>
      <c r="L14" s="64">
        <v>4848</v>
      </c>
      <c r="M14" s="72">
        <f t="shared" si="0"/>
        <v>0.0254455445544554</v>
      </c>
      <c r="N14" s="64">
        <v>0</v>
      </c>
      <c r="O14" s="64" t="s">
        <v>198</v>
      </c>
      <c r="P14" s="64" t="s">
        <v>78</v>
      </c>
      <c r="Q14" s="64" t="s">
        <v>58</v>
      </c>
      <c r="R14" s="74"/>
      <c r="S14" s="74"/>
      <c r="T14" s="74"/>
      <c r="U14" s="74"/>
      <c r="V14" s="74"/>
      <c r="W14" s="74"/>
      <c r="X14" s="64" t="s">
        <v>199</v>
      </c>
      <c r="Y14" s="64" t="s">
        <v>81</v>
      </c>
      <c r="Z14" s="64" t="s">
        <v>106</v>
      </c>
      <c r="AA14" s="64" t="s">
        <v>173</v>
      </c>
      <c r="AB14" s="64"/>
      <c r="AC14" s="64">
        <v>1</v>
      </c>
      <c r="AD14" s="64" t="s">
        <v>67</v>
      </c>
      <c r="AE14" s="78">
        <v>1</v>
      </c>
      <c r="AF14" s="64">
        <v>0</v>
      </c>
      <c r="AG14" s="78"/>
      <c r="AH14" s="64"/>
      <c r="AI14" s="78"/>
      <c r="AJ14" s="64"/>
      <c r="AK14" s="78"/>
      <c r="AL14" s="64"/>
      <c r="AM14" s="78"/>
      <c r="AN14" s="64"/>
      <c r="AO14" s="60">
        <f>(SUMIF(利润与分析!B:B,成本与总价!D:D,利润与分析!L:L)-J:J)/SUMIF(利润与分析!B:B,成本与总价!D:D,利润与分析!L:L)</f>
        <v>0.04500057607529</v>
      </c>
      <c r="AP14" s="60">
        <f t="shared" si="1"/>
        <v>0.0195550315208346</v>
      </c>
      <c r="AR14" s="62">
        <f t="shared" si="2"/>
        <v>0</v>
      </c>
      <c r="AS14" s="62">
        <f t="shared" si="3"/>
        <v>0</v>
      </c>
      <c r="AT14" s="72">
        <f t="shared" si="4"/>
        <v>1</v>
      </c>
    </row>
    <row r="15" ht="14.55" spans="1:46">
      <c r="A15" s="64" t="s">
        <v>69</v>
      </c>
      <c r="B15" s="64" t="s">
        <v>200</v>
      </c>
      <c r="C15" s="64" t="s">
        <v>201</v>
      </c>
      <c r="D15" s="64" t="s">
        <v>202</v>
      </c>
      <c r="E15" s="64" t="s">
        <v>203</v>
      </c>
      <c r="F15" s="64" t="s">
        <v>204</v>
      </c>
      <c r="G15" s="64" t="s">
        <v>205</v>
      </c>
      <c r="H15" s="64" t="s">
        <v>206</v>
      </c>
      <c r="I15" s="64" t="s">
        <v>207</v>
      </c>
      <c r="J15" s="62">
        <f>SUMIF(利润与分析!B:B,成本与总价!D:D,利润与分析!K:K)</f>
        <v>13039.02</v>
      </c>
      <c r="K15" s="64" t="s">
        <v>55</v>
      </c>
      <c r="L15" s="64">
        <v>13513.01</v>
      </c>
      <c r="M15" s="72">
        <f t="shared" si="0"/>
        <v>0.0350765669528846</v>
      </c>
      <c r="N15" s="64">
        <v>0</v>
      </c>
      <c r="O15" s="64" t="s">
        <v>208</v>
      </c>
      <c r="P15" s="64" t="s">
        <v>78</v>
      </c>
      <c r="Q15" s="64" t="s">
        <v>79</v>
      </c>
      <c r="R15" s="74" t="s">
        <v>59</v>
      </c>
      <c r="S15" s="74"/>
      <c r="T15" s="74"/>
      <c r="U15" s="74"/>
      <c r="V15" s="74">
        <v>120</v>
      </c>
      <c r="W15" s="74">
        <v>-1</v>
      </c>
      <c r="X15" s="64" t="s">
        <v>209</v>
      </c>
      <c r="Y15" s="64" t="s">
        <v>150</v>
      </c>
      <c r="Z15" s="64" t="s">
        <v>210</v>
      </c>
      <c r="AA15" s="64" t="s">
        <v>140</v>
      </c>
      <c r="AB15" s="64"/>
      <c r="AC15" s="64">
        <v>1</v>
      </c>
      <c r="AD15" s="64" t="s">
        <v>141</v>
      </c>
      <c r="AE15" s="78">
        <v>1</v>
      </c>
      <c r="AF15" s="64">
        <v>120</v>
      </c>
      <c r="AG15" s="78"/>
      <c r="AH15" s="64"/>
      <c r="AI15" s="78"/>
      <c r="AJ15" s="64"/>
      <c r="AK15" s="78"/>
      <c r="AL15" s="64"/>
      <c r="AM15" s="78"/>
      <c r="AN15" s="64"/>
      <c r="AO15" s="60">
        <f>(SUMIF(利润与分析!B:B,成本与总价!D:D,利润与分析!L:L)-J:J)/SUMIF(利润与分析!B:B,成本与总价!D:D,利润与分析!L:L)</f>
        <v>0.0450025121837248</v>
      </c>
      <c r="AP15" s="60">
        <f t="shared" si="1"/>
        <v>-7.40547691598838e-5</v>
      </c>
      <c r="AR15" s="62">
        <f t="shared" si="2"/>
        <v>120</v>
      </c>
      <c r="AS15" s="62">
        <f t="shared" si="3"/>
        <v>0</v>
      </c>
      <c r="AT15" s="72">
        <f t="shared" si="4"/>
        <v>1</v>
      </c>
    </row>
    <row r="16" ht="14.55" spans="1:46">
      <c r="A16" s="64" t="s">
        <v>46</v>
      </c>
      <c r="B16" s="64" t="s">
        <v>181</v>
      </c>
      <c r="C16" s="64" t="s">
        <v>182</v>
      </c>
      <c r="D16" s="64" t="s">
        <v>211</v>
      </c>
      <c r="E16" s="64" t="s">
        <v>212</v>
      </c>
      <c r="F16" s="64" t="s">
        <v>213</v>
      </c>
      <c r="G16" s="64" t="s">
        <v>214</v>
      </c>
      <c r="H16" s="64" t="s">
        <v>215</v>
      </c>
      <c r="I16" s="64" t="s">
        <v>216</v>
      </c>
      <c r="J16" s="62">
        <f>SUMIF(利润与分析!B:B,成本与总价!D:D,利润与分析!K:K)</f>
        <v>66517.5</v>
      </c>
      <c r="K16" s="64" t="s">
        <v>55</v>
      </c>
      <c r="L16" s="64">
        <v>68575</v>
      </c>
      <c r="M16" s="72">
        <f t="shared" si="0"/>
        <v>0.0300036456434561</v>
      </c>
      <c r="N16" s="64">
        <v>0</v>
      </c>
      <c r="O16" s="64" t="s">
        <v>217</v>
      </c>
      <c r="P16" s="64"/>
      <c r="Q16" s="64" t="s">
        <v>58</v>
      </c>
      <c r="R16" s="74" t="s">
        <v>59</v>
      </c>
      <c r="S16" s="74" t="s">
        <v>59</v>
      </c>
      <c r="T16" s="74">
        <v>120</v>
      </c>
      <c r="U16" s="74"/>
      <c r="V16" s="74">
        <v>120</v>
      </c>
      <c r="W16" s="74"/>
      <c r="X16" s="64" t="s">
        <v>218</v>
      </c>
      <c r="Y16" s="64" t="s">
        <v>61</v>
      </c>
      <c r="Z16" s="64" t="s">
        <v>219</v>
      </c>
      <c r="AA16" s="64" t="s">
        <v>173</v>
      </c>
      <c r="AB16" s="64"/>
      <c r="AC16" s="64">
        <v>1</v>
      </c>
      <c r="AD16" s="64" t="s">
        <v>141</v>
      </c>
      <c r="AE16" s="78">
        <v>1</v>
      </c>
      <c r="AF16" s="64">
        <v>120</v>
      </c>
      <c r="AG16" s="78"/>
      <c r="AH16" s="64"/>
      <c r="AI16" s="78"/>
      <c r="AJ16" s="64"/>
      <c r="AK16" s="78"/>
      <c r="AL16" s="64"/>
      <c r="AM16" s="78"/>
      <c r="AN16" s="64"/>
      <c r="AO16" s="60">
        <f>(SUMIF(利润与分析!B:B,成本与总价!D:D,利润与分析!L:L)-J:J)/SUMIF(利润与分析!B:B,成本与总价!D:D,利润与分析!L:L)</f>
        <v>0.0300036456434561</v>
      </c>
      <c r="AP16" s="60">
        <f t="shared" si="1"/>
        <v>0</v>
      </c>
      <c r="AR16" s="62">
        <f t="shared" si="2"/>
        <v>120</v>
      </c>
      <c r="AS16" s="62">
        <f t="shared" si="3"/>
        <v>0</v>
      </c>
      <c r="AT16" s="72">
        <f t="shared" si="4"/>
        <v>1</v>
      </c>
    </row>
    <row r="17" ht="14.55" spans="1:46">
      <c r="A17" s="64" t="s">
        <v>69</v>
      </c>
      <c r="B17" s="64" t="s">
        <v>220</v>
      </c>
      <c r="C17" s="64" t="s">
        <v>221</v>
      </c>
      <c r="D17" s="64" t="s">
        <v>222</v>
      </c>
      <c r="E17" s="64" t="s">
        <v>223</v>
      </c>
      <c r="F17" s="64" t="s">
        <v>224</v>
      </c>
      <c r="G17" s="64" t="s">
        <v>225</v>
      </c>
      <c r="H17" s="64" t="s">
        <v>226</v>
      </c>
      <c r="I17" s="64" t="s">
        <v>227</v>
      </c>
      <c r="J17" s="62">
        <f>SUMIF(利润与分析!B:B,成本与总价!D:D,利润与分析!K:K)</f>
        <v>43690.12</v>
      </c>
      <c r="K17" s="64" t="s">
        <v>55</v>
      </c>
      <c r="L17" s="64">
        <v>45748.84</v>
      </c>
      <c r="M17" s="72">
        <f t="shared" si="0"/>
        <v>0.0450004852582053</v>
      </c>
      <c r="N17" s="64">
        <v>0</v>
      </c>
      <c r="O17" s="64" t="s">
        <v>228</v>
      </c>
      <c r="P17" s="64" t="s">
        <v>78</v>
      </c>
      <c r="Q17" s="64" t="s">
        <v>58</v>
      </c>
      <c r="R17" s="74"/>
      <c r="S17" s="74"/>
      <c r="T17" s="74"/>
      <c r="U17" s="74"/>
      <c r="V17" s="74"/>
      <c r="W17" s="74"/>
      <c r="X17" s="64" t="s">
        <v>229</v>
      </c>
      <c r="Y17" s="64" t="s">
        <v>150</v>
      </c>
      <c r="Z17" s="64" t="s">
        <v>106</v>
      </c>
      <c r="AA17" s="64" t="s">
        <v>140</v>
      </c>
      <c r="AB17" s="64"/>
      <c r="AC17" s="64">
        <v>1</v>
      </c>
      <c r="AD17" s="64" t="s">
        <v>118</v>
      </c>
      <c r="AE17" s="78">
        <v>1</v>
      </c>
      <c r="AF17" s="64">
        <v>60</v>
      </c>
      <c r="AG17" s="78"/>
      <c r="AH17" s="64"/>
      <c r="AI17" s="78"/>
      <c r="AJ17" s="64"/>
      <c r="AK17" s="78"/>
      <c r="AL17" s="64"/>
      <c r="AM17" s="78"/>
      <c r="AN17" s="64"/>
      <c r="AO17" s="60">
        <f>(SUMIF(利润与分析!B:B,成本与总价!D:D,利润与分析!L:L)-J:J)/SUMIF(利润与分析!B:B,成本与总价!D:D,利润与分析!L:L)</f>
        <v>0.0450004852582053</v>
      </c>
      <c r="AP17" s="60">
        <f t="shared" si="1"/>
        <v>0</v>
      </c>
      <c r="AR17" s="62">
        <f t="shared" si="2"/>
        <v>0</v>
      </c>
      <c r="AS17" s="62">
        <f t="shared" si="3"/>
        <v>0</v>
      </c>
      <c r="AT17" s="72">
        <f t="shared" si="4"/>
        <v>1</v>
      </c>
    </row>
    <row r="18" ht="14.55" spans="1:46">
      <c r="A18" s="64" t="s">
        <v>46</v>
      </c>
      <c r="B18" s="64" t="s">
        <v>119</v>
      </c>
      <c r="C18" s="64" t="s">
        <v>191</v>
      </c>
      <c r="D18" s="64" t="s">
        <v>230</v>
      </c>
      <c r="E18" s="64" t="s">
        <v>231</v>
      </c>
      <c r="F18" s="64" t="s">
        <v>232</v>
      </c>
      <c r="G18" s="64" t="s">
        <v>233</v>
      </c>
      <c r="H18" s="64" t="s">
        <v>234</v>
      </c>
      <c r="I18" s="64" t="s">
        <v>235</v>
      </c>
      <c r="J18" s="62">
        <f>SUMIF(利润与分析!B:B,成本与总价!D:D,利润与分析!K:K)</f>
        <v>16632.75</v>
      </c>
      <c r="K18" s="64" t="s">
        <v>55</v>
      </c>
      <c r="L18" s="64">
        <v>17416.5</v>
      </c>
      <c r="M18" s="72">
        <f t="shared" si="0"/>
        <v>0.0450004306261304</v>
      </c>
      <c r="N18" s="64">
        <v>0</v>
      </c>
      <c r="O18" s="64" t="s">
        <v>236</v>
      </c>
      <c r="P18" s="64" t="s">
        <v>237</v>
      </c>
      <c r="Q18" s="64" t="s">
        <v>58</v>
      </c>
      <c r="R18" s="74"/>
      <c r="S18" s="74"/>
      <c r="T18" s="74"/>
      <c r="U18" s="74"/>
      <c r="V18" s="74"/>
      <c r="W18" s="74"/>
      <c r="X18" s="64" t="s">
        <v>238</v>
      </c>
      <c r="Y18" s="64" t="s">
        <v>150</v>
      </c>
      <c r="Z18" s="64" t="s">
        <v>106</v>
      </c>
      <c r="AA18" s="64" t="s">
        <v>173</v>
      </c>
      <c r="AB18" s="64"/>
      <c r="AC18" s="64">
        <v>1</v>
      </c>
      <c r="AD18" s="64" t="s">
        <v>118</v>
      </c>
      <c r="AE18" s="78">
        <v>1</v>
      </c>
      <c r="AF18" s="64">
        <v>60</v>
      </c>
      <c r="AG18" s="78"/>
      <c r="AH18" s="64"/>
      <c r="AI18" s="78"/>
      <c r="AJ18" s="64"/>
      <c r="AK18" s="78"/>
      <c r="AL18" s="64"/>
      <c r="AM18" s="78"/>
      <c r="AN18" s="64"/>
      <c r="AO18" s="60">
        <f>(SUMIF(利润与分析!B:B,成本与总价!D:D,利润与分析!L:L)-J:J)/SUMIF(利润与分析!B:B,成本与总价!D:D,利润与分析!L:L)</f>
        <v>0.0450004306261304</v>
      </c>
      <c r="AP18" s="60">
        <f t="shared" si="1"/>
        <v>0</v>
      </c>
      <c r="AR18" s="62">
        <f t="shared" si="2"/>
        <v>0</v>
      </c>
      <c r="AS18" s="62">
        <f t="shared" si="3"/>
        <v>0</v>
      </c>
      <c r="AT18" s="72">
        <f t="shared" si="4"/>
        <v>1</v>
      </c>
    </row>
    <row r="19" ht="14.55" spans="1:46">
      <c r="A19" s="64" t="s">
        <v>46</v>
      </c>
      <c r="B19" s="64" t="s">
        <v>108</v>
      </c>
      <c r="C19" s="64" t="s">
        <v>109</v>
      </c>
      <c r="D19" s="64" t="s">
        <v>239</v>
      </c>
      <c r="E19" s="64" t="s">
        <v>111</v>
      </c>
      <c r="F19" s="64" t="s">
        <v>240</v>
      </c>
      <c r="G19" s="64" t="s">
        <v>241</v>
      </c>
      <c r="H19" s="64" t="s">
        <v>242</v>
      </c>
      <c r="I19" s="64" t="s">
        <v>243</v>
      </c>
      <c r="J19" s="62">
        <f>SUMIF(利润与分析!B:B,成本与总价!D:D,利润与分析!K:K)</f>
        <v>1058719.03</v>
      </c>
      <c r="K19" s="64" t="s">
        <v>55</v>
      </c>
      <c r="L19" s="64">
        <v>1108606.59</v>
      </c>
      <c r="M19" s="72">
        <f t="shared" si="0"/>
        <v>0.0450002376406585</v>
      </c>
      <c r="N19" s="64">
        <v>0</v>
      </c>
      <c r="O19" s="73" t="s">
        <v>244</v>
      </c>
      <c r="P19" s="64" t="s">
        <v>78</v>
      </c>
      <c r="Q19" s="64" t="s">
        <v>79</v>
      </c>
      <c r="R19" s="74" t="s">
        <v>59</v>
      </c>
      <c r="S19" s="74"/>
      <c r="T19" s="74"/>
      <c r="U19" s="74"/>
      <c r="V19" s="74">
        <v>120</v>
      </c>
      <c r="W19" s="74"/>
      <c r="X19" s="64" t="s">
        <v>245</v>
      </c>
      <c r="Y19" s="64" t="s">
        <v>61</v>
      </c>
      <c r="Z19" s="64" t="s">
        <v>246</v>
      </c>
      <c r="AA19" s="64" t="s">
        <v>83</v>
      </c>
      <c r="AB19" s="64" t="s">
        <v>247</v>
      </c>
      <c r="AC19" s="64">
        <v>2</v>
      </c>
      <c r="AD19" s="64" t="s">
        <v>141</v>
      </c>
      <c r="AE19" s="78">
        <v>1</v>
      </c>
      <c r="AF19" s="64">
        <v>120</v>
      </c>
      <c r="AG19" s="78"/>
      <c r="AH19" s="64"/>
      <c r="AI19" s="78"/>
      <c r="AJ19" s="64"/>
      <c r="AK19" s="78"/>
      <c r="AL19" s="64"/>
      <c r="AM19" s="78"/>
      <c r="AN19" s="64"/>
      <c r="AO19" s="60">
        <f>(SUMIF(利润与分析!B:B,成本与总价!D:D,利润与分析!L:L)-J:J)/SUMIF(利润与分析!B:B,成本与总价!D:D,利润与分析!L:L)</f>
        <v>0.0450002376406585</v>
      </c>
      <c r="AP19" s="60">
        <f t="shared" si="1"/>
        <v>0</v>
      </c>
      <c r="AR19" s="62">
        <f t="shared" si="2"/>
        <v>120</v>
      </c>
      <c r="AS19" s="62">
        <f t="shared" si="3"/>
        <v>0</v>
      </c>
      <c r="AT19" s="72">
        <f t="shared" si="4"/>
        <v>1</v>
      </c>
    </row>
    <row r="20" ht="14.55" spans="1:46">
      <c r="A20" s="64" t="s">
        <v>46</v>
      </c>
      <c r="B20" s="64" t="s">
        <v>163</v>
      </c>
      <c r="C20" s="64" t="s">
        <v>164</v>
      </c>
      <c r="D20" s="64" t="s">
        <v>248</v>
      </c>
      <c r="E20" s="64" t="s">
        <v>166</v>
      </c>
      <c r="F20" s="64" t="s">
        <v>249</v>
      </c>
      <c r="G20" s="64" t="s">
        <v>250</v>
      </c>
      <c r="H20" s="64" t="s">
        <v>251</v>
      </c>
      <c r="I20" s="64" t="s">
        <v>252</v>
      </c>
      <c r="J20" s="62">
        <f>SUMIF(利润与分析!B:B,成本与总价!D:D,利润与分析!K:K)</f>
        <v>442095.38</v>
      </c>
      <c r="K20" s="64" t="s">
        <v>55</v>
      </c>
      <c r="L20" s="64">
        <v>455769</v>
      </c>
      <c r="M20" s="72">
        <f t="shared" si="0"/>
        <v>0.030001206751666</v>
      </c>
      <c r="N20" s="64">
        <v>0</v>
      </c>
      <c r="O20" s="64" t="s">
        <v>253</v>
      </c>
      <c r="P20" s="64"/>
      <c r="Q20" s="64" t="s">
        <v>58</v>
      </c>
      <c r="R20" s="74" t="s">
        <v>59</v>
      </c>
      <c r="S20" s="74" t="s">
        <v>59</v>
      </c>
      <c r="T20" s="74">
        <v>180</v>
      </c>
      <c r="U20" s="74"/>
      <c r="V20" s="74">
        <v>180</v>
      </c>
      <c r="W20" s="74"/>
      <c r="X20" s="64" t="s">
        <v>254</v>
      </c>
      <c r="Y20" s="64" t="s">
        <v>61</v>
      </c>
      <c r="Z20" s="64" t="s">
        <v>255</v>
      </c>
      <c r="AA20" s="64" t="s">
        <v>173</v>
      </c>
      <c r="AB20" s="64"/>
      <c r="AC20" s="64">
        <v>1</v>
      </c>
      <c r="AD20" s="64" t="s">
        <v>98</v>
      </c>
      <c r="AE20" s="78">
        <v>1</v>
      </c>
      <c r="AF20" s="64">
        <v>180</v>
      </c>
      <c r="AG20" s="78"/>
      <c r="AH20" s="64"/>
      <c r="AI20" s="78"/>
      <c r="AJ20" s="64"/>
      <c r="AK20" s="78"/>
      <c r="AL20" s="64"/>
      <c r="AM20" s="78"/>
      <c r="AN20" s="64"/>
      <c r="AO20" s="60">
        <f>(SUMIF(利润与分析!B:B,成本与总价!D:D,利润与分析!L:L)-J:J)/SUMIF(利润与分析!B:B,成本与总价!D:D,利润与分析!L:L)</f>
        <v>0.0300006108361276</v>
      </c>
      <c r="AP20" s="60">
        <f t="shared" si="1"/>
        <v>-5.95915538338654e-7</v>
      </c>
      <c r="AR20" s="62">
        <f t="shared" si="2"/>
        <v>180</v>
      </c>
      <c r="AS20" s="62">
        <f t="shared" si="3"/>
        <v>0</v>
      </c>
      <c r="AT20" s="72">
        <f t="shared" si="4"/>
        <v>1</v>
      </c>
    </row>
    <row r="21" ht="14.55" spans="1:46">
      <c r="A21" s="64" t="s">
        <v>69</v>
      </c>
      <c r="B21" s="64" t="s">
        <v>200</v>
      </c>
      <c r="C21" s="64" t="s">
        <v>256</v>
      </c>
      <c r="D21" s="64" t="s">
        <v>257</v>
      </c>
      <c r="E21" s="64" t="s">
        <v>258</v>
      </c>
      <c r="F21" s="64" t="s">
        <v>259</v>
      </c>
      <c r="G21" s="64" t="s">
        <v>260</v>
      </c>
      <c r="H21" s="64" t="s">
        <v>261</v>
      </c>
      <c r="I21" s="64" t="s">
        <v>262</v>
      </c>
      <c r="J21" s="62">
        <f>SUMIF(利润与分析!B:B,成本与总价!D:D,利润与分析!K:K)</f>
        <v>9158.5548</v>
      </c>
      <c r="K21" s="64" t="s">
        <v>55</v>
      </c>
      <c r="L21" s="64">
        <v>9588</v>
      </c>
      <c r="M21" s="72">
        <f t="shared" si="0"/>
        <v>0.0447898623279097</v>
      </c>
      <c r="N21" s="64">
        <v>0</v>
      </c>
      <c r="O21" s="64" t="s">
        <v>263</v>
      </c>
      <c r="P21" s="64" t="s">
        <v>264</v>
      </c>
      <c r="Q21" s="64" t="s">
        <v>159</v>
      </c>
      <c r="R21" s="74"/>
      <c r="S21" s="74"/>
      <c r="T21" s="74"/>
      <c r="U21" s="74"/>
      <c r="V21" s="74"/>
      <c r="W21" s="74"/>
      <c r="X21" s="64" t="s">
        <v>265</v>
      </c>
      <c r="Y21" s="64" t="s">
        <v>61</v>
      </c>
      <c r="Z21" s="64" t="s">
        <v>106</v>
      </c>
      <c r="AA21" s="64" t="s">
        <v>140</v>
      </c>
      <c r="AB21" s="64"/>
      <c r="AC21" s="64">
        <v>1</v>
      </c>
      <c r="AD21" s="64" t="s">
        <v>118</v>
      </c>
      <c r="AE21" s="78">
        <v>1</v>
      </c>
      <c r="AF21" s="64">
        <v>60</v>
      </c>
      <c r="AG21" s="78"/>
      <c r="AH21" s="64"/>
      <c r="AI21" s="78"/>
      <c r="AJ21" s="64"/>
      <c r="AK21" s="78"/>
      <c r="AL21" s="64"/>
      <c r="AM21" s="78"/>
      <c r="AN21" s="64"/>
      <c r="AO21" s="60">
        <f>(SUMIF(利润与分析!B:B,成本与总价!D:D,利润与分析!L:L)-J:J)/SUMIF(利润与分析!B:B,成本与总价!D:D,利润与分析!L:L)</f>
        <v>0.0447898623279097</v>
      </c>
      <c r="AP21" s="60">
        <f t="shared" si="1"/>
        <v>0</v>
      </c>
      <c r="AR21" s="62">
        <f t="shared" si="2"/>
        <v>0</v>
      </c>
      <c r="AS21" s="62">
        <f t="shared" si="3"/>
        <v>0</v>
      </c>
      <c r="AT21" s="72">
        <f t="shared" si="4"/>
        <v>1</v>
      </c>
    </row>
    <row r="22" ht="14.55" spans="1:46">
      <c r="A22" s="64" t="s">
        <v>69</v>
      </c>
      <c r="B22" s="64" t="s">
        <v>200</v>
      </c>
      <c r="C22" s="64" t="s">
        <v>256</v>
      </c>
      <c r="D22" s="64" t="s">
        <v>266</v>
      </c>
      <c r="E22" s="64" t="s">
        <v>258</v>
      </c>
      <c r="F22" s="64" t="s">
        <v>267</v>
      </c>
      <c r="G22" s="64" t="s">
        <v>268</v>
      </c>
      <c r="H22" s="64" t="s">
        <v>269</v>
      </c>
      <c r="I22" s="64" t="s">
        <v>270</v>
      </c>
      <c r="J22" s="62">
        <f>SUMIF(利润与分析!B:B,成本与总价!D:D,利润与分析!K:K)</f>
        <v>563.9949</v>
      </c>
      <c r="K22" s="64" t="s">
        <v>55</v>
      </c>
      <c r="L22" s="64">
        <v>588</v>
      </c>
      <c r="M22" s="72">
        <f t="shared" si="0"/>
        <v>0.0408250000000001</v>
      </c>
      <c r="N22" s="64">
        <v>0</v>
      </c>
      <c r="O22" s="64" t="s">
        <v>271</v>
      </c>
      <c r="P22" s="64" t="s">
        <v>78</v>
      </c>
      <c r="Q22" s="64" t="s">
        <v>159</v>
      </c>
      <c r="R22" s="74" t="s">
        <v>59</v>
      </c>
      <c r="S22" s="74"/>
      <c r="T22" s="74"/>
      <c r="U22" s="74"/>
      <c r="V22" s="74">
        <v>60</v>
      </c>
      <c r="W22" s="74">
        <v>-0.5</v>
      </c>
      <c r="X22" s="64" t="s">
        <v>272</v>
      </c>
      <c r="Y22" s="64" t="s">
        <v>61</v>
      </c>
      <c r="Z22" s="64" t="s">
        <v>106</v>
      </c>
      <c r="AA22" s="64" t="s">
        <v>140</v>
      </c>
      <c r="AB22" s="64" t="s">
        <v>273</v>
      </c>
      <c r="AC22" s="64">
        <v>2</v>
      </c>
      <c r="AD22" s="64">
        <v>60</v>
      </c>
      <c r="AE22" s="78">
        <v>1</v>
      </c>
      <c r="AF22" s="64">
        <v>60</v>
      </c>
      <c r="AG22" s="78"/>
      <c r="AH22" s="64"/>
      <c r="AI22" s="78"/>
      <c r="AJ22" s="64"/>
      <c r="AK22" s="78"/>
      <c r="AL22" s="64"/>
      <c r="AM22" s="78"/>
      <c r="AN22" s="64"/>
      <c r="AO22" s="60">
        <f>(SUMIF(利润与分析!B:B,成本与总价!D:D,利润与分析!L:L)-J:J)/SUMIF(利润与分析!B:B,成本与总价!D:D,利润与分析!L:L)</f>
        <v>0.0452577319587631</v>
      </c>
      <c r="AP22" s="60">
        <f t="shared" si="1"/>
        <v>-0.000567268041237089</v>
      </c>
      <c r="AR22" s="62">
        <f t="shared" si="2"/>
        <v>60</v>
      </c>
      <c r="AS22" s="62">
        <f t="shared" si="3"/>
        <v>0</v>
      </c>
      <c r="AT22" s="72">
        <f t="shared" si="4"/>
        <v>1</v>
      </c>
    </row>
    <row r="23" ht="14.55" spans="1:46">
      <c r="A23" s="64" t="s">
        <v>69</v>
      </c>
      <c r="B23" s="64" t="s">
        <v>220</v>
      </c>
      <c r="C23" s="64" t="s">
        <v>274</v>
      </c>
      <c r="D23" s="64" t="s">
        <v>275</v>
      </c>
      <c r="E23" s="64" t="s">
        <v>276</v>
      </c>
      <c r="F23" s="64" t="s">
        <v>277</v>
      </c>
      <c r="G23" s="64" t="s">
        <v>278</v>
      </c>
      <c r="H23" s="64" t="s">
        <v>279</v>
      </c>
      <c r="I23" s="64" t="s">
        <v>280</v>
      </c>
      <c r="J23" s="62">
        <f>SUMIF(利润与分析!B:B,成本与总价!D:D,利润与分析!K:K)</f>
        <v>544275.77</v>
      </c>
      <c r="K23" s="64" t="s">
        <v>55</v>
      </c>
      <c r="L23" s="64">
        <v>568949</v>
      </c>
      <c r="M23" s="72">
        <f t="shared" si="0"/>
        <v>0.0433663298467878</v>
      </c>
      <c r="N23" s="64">
        <v>0</v>
      </c>
      <c r="O23" s="64" t="s">
        <v>281</v>
      </c>
      <c r="P23" s="64" t="s">
        <v>282</v>
      </c>
      <c r="Q23" s="64" t="s">
        <v>58</v>
      </c>
      <c r="R23" s="74" t="s">
        <v>59</v>
      </c>
      <c r="S23" s="74"/>
      <c r="T23" s="74"/>
      <c r="U23" s="74"/>
      <c r="V23" s="74">
        <v>180</v>
      </c>
      <c r="W23" s="74"/>
      <c r="X23" s="64" t="s">
        <v>283</v>
      </c>
      <c r="Y23" s="64" t="s">
        <v>61</v>
      </c>
      <c r="Z23" s="64" t="s">
        <v>284</v>
      </c>
      <c r="AA23" s="64" t="s">
        <v>140</v>
      </c>
      <c r="AB23" s="64"/>
      <c r="AC23" s="64">
        <v>1</v>
      </c>
      <c r="AD23" s="64" t="s">
        <v>98</v>
      </c>
      <c r="AE23" s="78">
        <v>1</v>
      </c>
      <c r="AF23" s="64">
        <v>180</v>
      </c>
      <c r="AG23" s="78"/>
      <c r="AH23" s="64"/>
      <c r="AI23" s="78"/>
      <c r="AJ23" s="64"/>
      <c r="AK23" s="78"/>
      <c r="AL23" s="64"/>
      <c r="AM23" s="78"/>
      <c r="AN23" s="64"/>
      <c r="AO23" s="60">
        <f>(SUMIF(利润与分析!B:B,成本与总价!D:D,利润与分析!L:L)-J:J)/SUMIF(利润与分析!B:B,成本与总价!D:D,利润与分析!L:L)</f>
        <v>0.0433661280781502</v>
      </c>
      <c r="AP23" s="60">
        <f t="shared" si="1"/>
        <v>-2.01768637651811e-7</v>
      </c>
      <c r="AR23" s="62">
        <f t="shared" si="2"/>
        <v>180</v>
      </c>
      <c r="AS23" s="62">
        <f t="shared" si="3"/>
        <v>0</v>
      </c>
      <c r="AT23" s="72">
        <f t="shared" si="4"/>
        <v>1</v>
      </c>
    </row>
    <row r="24" ht="14.55" spans="1:46">
      <c r="A24" s="64" t="s">
        <v>69</v>
      </c>
      <c r="B24" s="64" t="s">
        <v>200</v>
      </c>
      <c r="C24" s="64" t="s">
        <v>256</v>
      </c>
      <c r="D24" s="64" t="s">
        <v>285</v>
      </c>
      <c r="E24" s="64" t="s">
        <v>258</v>
      </c>
      <c r="F24" s="64" t="s">
        <v>286</v>
      </c>
      <c r="G24" s="64" t="s">
        <v>287</v>
      </c>
      <c r="H24" s="64" t="s">
        <v>288</v>
      </c>
      <c r="I24" s="64" t="s">
        <v>289</v>
      </c>
      <c r="J24" s="62">
        <f>SUMIF(利润与分析!B:B,成本与总价!D:D,利润与分析!K:K)</f>
        <v>110192.44</v>
      </c>
      <c r="K24" s="64" t="s">
        <v>55</v>
      </c>
      <c r="L24" s="64">
        <v>115385</v>
      </c>
      <c r="M24" s="72">
        <f t="shared" si="0"/>
        <v>0.0450020366598779</v>
      </c>
      <c r="N24" s="64">
        <v>0</v>
      </c>
      <c r="O24" s="64" t="s">
        <v>290</v>
      </c>
      <c r="P24" s="64" t="s">
        <v>78</v>
      </c>
      <c r="Q24" s="64" t="s">
        <v>58</v>
      </c>
      <c r="R24" s="74"/>
      <c r="S24" s="74"/>
      <c r="T24" s="74"/>
      <c r="U24" s="74"/>
      <c r="V24" s="74"/>
      <c r="W24" s="74"/>
      <c r="X24" s="64" t="s">
        <v>291</v>
      </c>
      <c r="Y24" s="64" t="s">
        <v>61</v>
      </c>
      <c r="Z24" s="64" t="s">
        <v>106</v>
      </c>
      <c r="AA24" s="64" t="s">
        <v>140</v>
      </c>
      <c r="AB24" s="64"/>
      <c r="AC24" s="64">
        <v>1</v>
      </c>
      <c r="AD24" s="64" t="s">
        <v>118</v>
      </c>
      <c r="AE24" s="78">
        <v>1</v>
      </c>
      <c r="AF24" s="64">
        <v>60</v>
      </c>
      <c r="AG24" s="78"/>
      <c r="AH24" s="64"/>
      <c r="AI24" s="78"/>
      <c r="AJ24" s="64"/>
      <c r="AK24" s="78"/>
      <c r="AL24" s="64"/>
      <c r="AM24" s="78"/>
      <c r="AN24" s="64"/>
      <c r="AO24" s="60">
        <f>(SUMIF(利润与分析!B:B,成本与总价!D:D,利润与分析!L:L)-J:J)/SUMIF(利润与分析!B:B,成本与总价!D:D,利润与分析!L:L)</f>
        <v>0.0450020366598779</v>
      </c>
      <c r="AP24" s="60">
        <f t="shared" si="1"/>
        <v>0</v>
      </c>
      <c r="AR24" s="62">
        <f t="shared" si="2"/>
        <v>0</v>
      </c>
      <c r="AS24" s="62">
        <f t="shared" si="3"/>
        <v>0</v>
      </c>
      <c r="AT24" s="72">
        <f t="shared" si="4"/>
        <v>1</v>
      </c>
    </row>
    <row r="25" ht="14.55" spans="1:46">
      <c r="A25" s="64" t="s">
        <v>69</v>
      </c>
      <c r="B25" s="64" t="s">
        <v>292</v>
      </c>
      <c r="C25" s="64" t="s">
        <v>293</v>
      </c>
      <c r="D25" s="64" t="s">
        <v>294</v>
      </c>
      <c r="E25" s="64" t="s">
        <v>295</v>
      </c>
      <c r="F25" s="64" t="s">
        <v>296</v>
      </c>
      <c r="G25" s="64" t="s">
        <v>297</v>
      </c>
      <c r="H25" s="64" t="s">
        <v>298</v>
      </c>
      <c r="I25" s="64" t="s">
        <v>299</v>
      </c>
      <c r="J25" s="62">
        <f>SUMIF(利润与分析!B:B,成本与总价!D:D,利润与分析!K:K)</f>
        <v>104685.09</v>
      </c>
      <c r="K25" s="64" t="s">
        <v>55</v>
      </c>
      <c r="L25" s="64">
        <v>109618</v>
      </c>
      <c r="M25" s="72">
        <f t="shared" si="0"/>
        <v>0.0450009122589357</v>
      </c>
      <c r="N25" s="64">
        <v>0</v>
      </c>
      <c r="O25" s="64" t="s">
        <v>300</v>
      </c>
      <c r="P25" s="64" t="s">
        <v>78</v>
      </c>
      <c r="Q25" s="64" t="s">
        <v>79</v>
      </c>
      <c r="R25" s="74" t="s">
        <v>59</v>
      </c>
      <c r="S25" s="74"/>
      <c r="T25" s="74"/>
      <c r="U25" s="74"/>
      <c r="V25" s="74">
        <v>90</v>
      </c>
      <c r="W25" s="74"/>
      <c r="X25" s="64" t="s">
        <v>301</v>
      </c>
      <c r="Y25" s="64" t="s">
        <v>150</v>
      </c>
      <c r="Z25" s="64" t="s">
        <v>302</v>
      </c>
      <c r="AA25" s="64" t="s">
        <v>63</v>
      </c>
      <c r="AB25" s="64"/>
      <c r="AC25" s="64">
        <v>1</v>
      </c>
      <c r="AD25" s="64" t="s">
        <v>303</v>
      </c>
      <c r="AE25" s="78">
        <v>1</v>
      </c>
      <c r="AF25" s="64">
        <v>90</v>
      </c>
      <c r="AG25" s="78"/>
      <c r="AH25" s="64"/>
      <c r="AI25" s="78"/>
      <c r="AJ25" s="64"/>
      <c r="AK25" s="78"/>
      <c r="AL25" s="64"/>
      <c r="AM25" s="78"/>
      <c r="AN25" s="64"/>
      <c r="AO25" s="60">
        <f>(SUMIF(利润与分析!B:B,成本与总价!D:D,利润与分析!L:L)-J:J)/SUMIF(利润与分析!B:B,成本与总价!D:D,利润与分析!L:L)</f>
        <v>0.0450028289092819</v>
      </c>
      <c r="AP25" s="60">
        <f t="shared" si="1"/>
        <v>1.91665034612182e-6</v>
      </c>
      <c r="AR25" s="62">
        <f t="shared" si="2"/>
        <v>90</v>
      </c>
      <c r="AS25" s="62">
        <f t="shared" si="3"/>
        <v>0</v>
      </c>
      <c r="AT25" s="72">
        <f t="shared" si="4"/>
        <v>1</v>
      </c>
    </row>
    <row r="26" ht="14.55" spans="1:46">
      <c r="A26" s="64" t="s">
        <v>46</v>
      </c>
      <c r="B26" s="64" t="s">
        <v>47</v>
      </c>
      <c r="C26" s="64" t="s">
        <v>48</v>
      </c>
      <c r="D26" s="64" t="s">
        <v>304</v>
      </c>
      <c r="E26" s="64" t="s">
        <v>305</v>
      </c>
      <c r="F26" s="64" t="s">
        <v>306</v>
      </c>
      <c r="G26" s="64" t="s">
        <v>307</v>
      </c>
      <c r="H26" s="64" t="s">
        <v>308</v>
      </c>
      <c r="I26" s="64" t="s">
        <v>309</v>
      </c>
      <c r="J26" s="62">
        <f>SUMIF(利润与分析!B:B,成本与总价!D:D,利润与分析!K:K)</f>
        <v>17315.78</v>
      </c>
      <c r="K26" s="64" t="s">
        <v>55</v>
      </c>
      <c r="L26" s="64">
        <v>18131.7</v>
      </c>
      <c r="M26" s="72">
        <f t="shared" si="0"/>
        <v>0.0449996415118273</v>
      </c>
      <c r="N26" s="64">
        <v>0</v>
      </c>
      <c r="O26" s="64" t="s">
        <v>310</v>
      </c>
      <c r="P26" s="64"/>
      <c r="Q26" s="64" t="s">
        <v>58</v>
      </c>
      <c r="R26" s="74"/>
      <c r="S26" s="74"/>
      <c r="T26" s="74"/>
      <c r="U26" s="74"/>
      <c r="V26" s="74"/>
      <c r="W26" s="74"/>
      <c r="X26" s="64" t="s">
        <v>311</v>
      </c>
      <c r="Y26" s="64" t="s">
        <v>81</v>
      </c>
      <c r="Z26" s="64" t="s">
        <v>106</v>
      </c>
      <c r="AA26" s="64" t="s">
        <v>63</v>
      </c>
      <c r="AB26" s="64"/>
      <c r="AC26" s="64">
        <v>1</v>
      </c>
      <c r="AD26" s="64" t="s">
        <v>67</v>
      </c>
      <c r="AE26" s="78">
        <v>1</v>
      </c>
      <c r="AF26" s="64">
        <v>0</v>
      </c>
      <c r="AG26" s="78"/>
      <c r="AH26" s="64"/>
      <c r="AI26" s="78"/>
      <c r="AJ26" s="64"/>
      <c r="AK26" s="78"/>
      <c r="AL26" s="64"/>
      <c r="AM26" s="78"/>
      <c r="AN26" s="64"/>
      <c r="AO26" s="60">
        <f>(SUMIF(利润与分析!B:B,成本与总价!D:D,利润与分析!L:L)-J:J)/SUMIF(利润与分析!B:B,成本与总价!D:D,利润与分析!L:L)</f>
        <v>0.0449996415118273</v>
      </c>
      <c r="AP26" s="60">
        <f t="shared" si="1"/>
        <v>0</v>
      </c>
      <c r="AR26" s="62">
        <f t="shared" si="2"/>
        <v>0</v>
      </c>
      <c r="AS26" s="62">
        <f t="shared" si="3"/>
        <v>0</v>
      </c>
      <c r="AT26" s="72">
        <f t="shared" si="4"/>
        <v>1</v>
      </c>
    </row>
    <row r="27" ht="14.55" spans="1:46">
      <c r="A27" s="64" t="s">
        <v>46</v>
      </c>
      <c r="B27" s="64" t="s">
        <v>119</v>
      </c>
      <c r="C27" s="64" t="s">
        <v>120</v>
      </c>
      <c r="D27" s="64" t="s">
        <v>312</v>
      </c>
      <c r="E27" s="64" t="s">
        <v>313</v>
      </c>
      <c r="F27" s="64" t="s">
        <v>314</v>
      </c>
      <c r="G27" s="64" t="s">
        <v>315</v>
      </c>
      <c r="H27" s="64" t="s">
        <v>316</v>
      </c>
      <c r="I27" s="64" t="s">
        <v>317</v>
      </c>
      <c r="J27" s="62">
        <f>SUMIF(利润与分析!B:B,成本与总价!D:D,利润与分析!K:K)</f>
        <v>47260.73</v>
      </c>
      <c r="K27" s="64" t="s">
        <v>55</v>
      </c>
      <c r="L27" s="64">
        <v>47748</v>
      </c>
      <c r="M27" s="72">
        <f t="shared" si="0"/>
        <v>0.010205034765854</v>
      </c>
      <c r="N27" s="64">
        <v>0</v>
      </c>
      <c r="O27" s="73" t="s">
        <v>318</v>
      </c>
      <c r="P27" s="64" t="s">
        <v>319</v>
      </c>
      <c r="Q27" s="64" t="s">
        <v>58</v>
      </c>
      <c r="R27" s="74"/>
      <c r="S27" s="74"/>
      <c r="T27" s="74"/>
      <c r="U27" s="74"/>
      <c r="V27" s="74"/>
      <c r="W27" s="74"/>
      <c r="X27" s="64" t="s">
        <v>320</v>
      </c>
      <c r="Y27" s="64" t="s">
        <v>81</v>
      </c>
      <c r="Z27" s="64" t="s">
        <v>106</v>
      </c>
      <c r="AA27" s="64" t="s">
        <v>83</v>
      </c>
      <c r="AB27" s="64" t="s">
        <v>321</v>
      </c>
      <c r="AC27" s="64">
        <v>2</v>
      </c>
      <c r="AD27" s="64" t="s">
        <v>67</v>
      </c>
      <c r="AE27" s="78">
        <v>1</v>
      </c>
      <c r="AF27" s="64">
        <v>0</v>
      </c>
      <c r="AG27" s="78"/>
      <c r="AH27" s="64"/>
      <c r="AI27" s="78"/>
      <c r="AJ27" s="64"/>
      <c r="AK27" s="78"/>
      <c r="AL27" s="64"/>
      <c r="AM27" s="78"/>
      <c r="AN27" s="64"/>
      <c r="AO27" s="60">
        <f>(SUMIF(利润与分析!B:B,成本与总价!D:D,利润与分析!L:L)-J:J)/SUMIF(利润与分析!B:B,成本与总价!D:D,利润与分析!L:L)</f>
        <v>0.029999958951119</v>
      </c>
      <c r="AP27" s="60">
        <f t="shared" si="1"/>
        <v>0.019794924185265</v>
      </c>
      <c r="AR27" s="62">
        <f t="shared" si="2"/>
        <v>0</v>
      </c>
      <c r="AS27" s="62">
        <f t="shared" si="3"/>
        <v>0</v>
      </c>
      <c r="AT27" s="72">
        <f t="shared" si="4"/>
        <v>1</v>
      </c>
    </row>
    <row r="28" ht="14.55" spans="1:46">
      <c r="A28" s="64" t="s">
        <v>69</v>
      </c>
      <c r="B28" s="64" t="s">
        <v>200</v>
      </c>
      <c r="C28" s="64" t="s">
        <v>256</v>
      </c>
      <c r="D28" s="64" t="s">
        <v>322</v>
      </c>
      <c r="E28" s="64" t="s">
        <v>323</v>
      </c>
      <c r="F28" s="64" t="s">
        <v>324</v>
      </c>
      <c r="G28" s="64" t="s">
        <v>325</v>
      </c>
      <c r="H28" s="64" t="s">
        <v>326</v>
      </c>
      <c r="I28" s="64" t="s">
        <v>327</v>
      </c>
      <c r="J28" s="62">
        <f>SUMIF(利润与分析!B:B,成本与总价!D:D,利润与分析!K:K)</f>
        <v>257372.5</v>
      </c>
      <c r="K28" s="64" t="s">
        <v>55</v>
      </c>
      <c r="L28" s="64">
        <v>269500</v>
      </c>
      <c r="M28" s="72">
        <f t="shared" si="0"/>
        <v>0.045</v>
      </c>
      <c r="N28" s="64">
        <v>0</v>
      </c>
      <c r="O28" s="64" t="s">
        <v>328</v>
      </c>
      <c r="P28" s="64" t="s">
        <v>94</v>
      </c>
      <c r="Q28" s="64" t="s">
        <v>79</v>
      </c>
      <c r="R28" s="74" t="s">
        <v>59</v>
      </c>
      <c r="S28" s="74"/>
      <c r="T28" s="74"/>
      <c r="U28" s="74"/>
      <c r="V28" s="74">
        <v>90</v>
      </c>
      <c r="W28" s="74"/>
      <c r="X28" s="64" t="s">
        <v>329</v>
      </c>
      <c r="Y28" s="64" t="s">
        <v>61</v>
      </c>
      <c r="Z28" s="64" t="s">
        <v>330</v>
      </c>
      <c r="AA28" s="64" t="s">
        <v>140</v>
      </c>
      <c r="AB28" s="64"/>
      <c r="AC28" s="64">
        <v>1</v>
      </c>
      <c r="AD28" s="64" t="s">
        <v>303</v>
      </c>
      <c r="AE28" s="78">
        <v>1</v>
      </c>
      <c r="AF28" s="64">
        <v>90</v>
      </c>
      <c r="AG28" s="78"/>
      <c r="AH28" s="64"/>
      <c r="AI28" s="78"/>
      <c r="AJ28" s="64"/>
      <c r="AK28" s="78"/>
      <c r="AL28" s="64"/>
      <c r="AM28" s="78"/>
      <c r="AN28" s="64"/>
      <c r="AO28" s="60">
        <f>(SUMIF(利润与分析!B:B,成本与总价!D:D,利润与分析!L:L)-J:J)/SUMIF(利润与分析!B:B,成本与总价!D:D,利润与分析!L:L)</f>
        <v>0.045</v>
      </c>
      <c r="AP28" s="60">
        <f t="shared" si="1"/>
        <v>0</v>
      </c>
      <c r="AR28" s="62">
        <f t="shared" si="2"/>
        <v>90</v>
      </c>
      <c r="AS28" s="62">
        <f t="shared" si="3"/>
        <v>0</v>
      </c>
      <c r="AT28" s="72">
        <f t="shared" si="4"/>
        <v>1</v>
      </c>
    </row>
    <row r="29" ht="14.55" spans="1:46">
      <c r="A29" s="64" t="s">
        <v>46</v>
      </c>
      <c r="B29" s="64" t="s">
        <v>331</v>
      </c>
      <c r="C29" s="64" t="s">
        <v>332</v>
      </c>
      <c r="D29" s="64" t="s">
        <v>333</v>
      </c>
      <c r="E29" s="64" t="s">
        <v>334</v>
      </c>
      <c r="F29" s="64" t="s">
        <v>335</v>
      </c>
      <c r="G29" s="64" t="s">
        <v>336</v>
      </c>
      <c r="H29" s="64" t="s">
        <v>337</v>
      </c>
      <c r="I29" s="64" t="s">
        <v>338</v>
      </c>
      <c r="J29" s="62">
        <f>SUMIF(利润与分析!B:B,成本与总价!D:D,利润与分析!K:K)</f>
        <v>4780.35</v>
      </c>
      <c r="K29" s="64" t="s">
        <v>55</v>
      </c>
      <c r="L29" s="64">
        <v>4906</v>
      </c>
      <c r="M29" s="72">
        <f t="shared" si="0"/>
        <v>0.0256114961271911</v>
      </c>
      <c r="N29" s="64">
        <v>0</v>
      </c>
      <c r="O29" s="73" t="s">
        <v>339</v>
      </c>
      <c r="P29" s="64" t="s">
        <v>237</v>
      </c>
      <c r="Q29" s="64" t="s">
        <v>58</v>
      </c>
      <c r="R29" s="74"/>
      <c r="S29" s="74"/>
      <c r="T29" s="74"/>
      <c r="U29" s="74"/>
      <c r="V29" s="74"/>
      <c r="W29" s="74"/>
      <c r="X29" s="64" t="s">
        <v>340</v>
      </c>
      <c r="Y29" s="64" t="s">
        <v>81</v>
      </c>
      <c r="Z29" s="64" t="s">
        <v>106</v>
      </c>
      <c r="AA29" s="64" t="s">
        <v>83</v>
      </c>
      <c r="AB29" s="64"/>
      <c r="AC29" s="64">
        <v>1</v>
      </c>
      <c r="AD29" s="64" t="s">
        <v>67</v>
      </c>
      <c r="AE29" s="78">
        <v>1</v>
      </c>
      <c r="AF29" s="64">
        <v>0</v>
      </c>
      <c r="AG29" s="78"/>
      <c r="AH29" s="64"/>
      <c r="AI29" s="78"/>
      <c r="AJ29" s="64"/>
      <c r="AK29" s="78"/>
      <c r="AL29" s="64"/>
      <c r="AM29" s="78"/>
      <c r="AN29" s="64"/>
      <c r="AO29" s="60">
        <f>(SUMIF(利润与分析!B:B,成本与总价!D:D,利润与分析!L:L)-J:J)/SUMIF(利润与分析!B:B,成本与总价!D:D,利润与分析!L:L)</f>
        <v>0.0449996004474988</v>
      </c>
      <c r="AP29" s="60">
        <f t="shared" si="1"/>
        <v>0.0193881043203077</v>
      </c>
      <c r="AR29" s="62">
        <f t="shared" si="2"/>
        <v>0</v>
      </c>
      <c r="AS29" s="62">
        <f t="shared" si="3"/>
        <v>0</v>
      </c>
      <c r="AT29" s="72">
        <f t="shared" si="4"/>
        <v>1</v>
      </c>
    </row>
    <row r="30" ht="14.55" spans="1:46">
      <c r="A30" s="64" t="s">
        <v>46</v>
      </c>
      <c r="B30" s="64" t="s">
        <v>108</v>
      </c>
      <c r="C30" s="64" t="s">
        <v>341</v>
      </c>
      <c r="D30" s="64" t="s">
        <v>342</v>
      </c>
      <c r="E30" s="64" t="s">
        <v>343</v>
      </c>
      <c r="F30" s="64" t="s">
        <v>344</v>
      </c>
      <c r="G30" s="64" t="s">
        <v>345</v>
      </c>
      <c r="H30" s="64" t="s">
        <v>346</v>
      </c>
      <c r="I30" s="64" t="s">
        <v>347</v>
      </c>
      <c r="J30" s="62">
        <f>SUMIF(利润与分析!B:B,成本与总价!D:D,利润与分析!K:K)</f>
        <v>157214</v>
      </c>
      <c r="K30" s="64" t="s">
        <v>55</v>
      </c>
      <c r="L30" s="64">
        <v>161329</v>
      </c>
      <c r="M30" s="72">
        <f t="shared" si="0"/>
        <v>0.0255068834493488</v>
      </c>
      <c r="N30" s="64">
        <v>0</v>
      </c>
      <c r="O30" s="73" t="s">
        <v>348</v>
      </c>
      <c r="P30" s="64" t="s">
        <v>78</v>
      </c>
      <c r="Q30" s="64" t="s">
        <v>58</v>
      </c>
      <c r="R30" s="74"/>
      <c r="S30" s="74"/>
      <c r="T30" s="74"/>
      <c r="U30" s="74"/>
      <c r="V30" s="74"/>
      <c r="W30" s="74"/>
      <c r="X30" s="64" t="s">
        <v>349</v>
      </c>
      <c r="Y30" s="64" t="s">
        <v>81</v>
      </c>
      <c r="Z30" s="64" t="s">
        <v>106</v>
      </c>
      <c r="AA30" s="64" t="s">
        <v>83</v>
      </c>
      <c r="AB30" s="64"/>
      <c r="AC30" s="64">
        <v>1</v>
      </c>
      <c r="AD30" s="64" t="s">
        <v>67</v>
      </c>
      <c r="AE30" s="78">
        <v>1</v>
      </c>
      <c r="AF30" s="64">
        <v>0</v>
      </c>
      <c r="AG30" s="78"/>
      <c r="AH30" s="64"/>
      <c r="AI30" s="78"/>
      <c r="AJ30" s="64"/>
      <c r="AK30" s="78"/>
      <c r="AL30" s="64"/>
      <c r="AM30" s="78"/>
      <c r="AN30" s="64"/>
      <c r="AO30" s="60">
        <f>(SUMIF(利润与分析!B:B,成本与总价!D:D,利润与分析!L:L)-J:J)/SUMIF(利润与分析!B:B,成本与总价!D:D,利润与分析!L:L)</f>
        <v>0.0450014530236011</v>
      </c>
      <c r="AP30" s="60">
        <f t="shared" si="1"/>
        <v>0.0194945695742523</v>
      </c>
      <c r="AR30" s="62">
        <f t="shared" si="2"/>
        <v>0</v>
      </c>
      <c r="AS30" s="62">
        <f t="shared" si="3"/>
        <v>0</v>
      </c>
      <c r="AT30" s="72">
        <f t="shared" si="4"/>
        <v>1</v>
      </c>
    </row>
    <row r="31" ht="14.55" spans="1:46">
      <c r="A31" s="64" t="s">
        <v>69</v>
      </c>
      <c r="B31" s="64" t="s">
        <v>85</v>
      </c>
      <c r="C31" s="64" t="s">
        <v>86</v>
      </c>
      <c r="D31" s="64" t="s">
        <v>350</v>
      </c>
      <c r="E31" s="64" t="s">
        <v>100</v>
      </c>
      <c r="F31" s="64" t="s">
        <v>351</v>
      </c>
      <c r="G31" s="64" t="s">
        <v>352</v>
      </c>
      <c r="H31" s="64" t="s">
        <v>353</v>
      </c>
      <c r="I31" s="64" t="s">
        <v>354</v>
      </c>
      <c r="J31" s="62">
        <f>SUMIF(利润与分析!B:B,成本与总价!D:D,利润与分析!K:K)</f>
        <v>526723.3</v>
      </c>
      <c r="K31" s="64" t="s">
        <v>55</v>
      </c>
      <c r="L31" s="64">
        <v>554445.6</v>
      </c>
      <c r="M31" s="72">
        <f t="shared" si="0"/>
        <v>0.050000036072069</v>
      </c>
      <c r="N31" s="64">
        <v>0</v>
      </c>
      <c r="O31" s="64" t="s">
        <v>355</v>
      </c>
      <c r="P31" s="64"/>
      <c r="Q31" s="64" t="s">
        <v>79</v>
      </c>
      <c r="R31" s="74" t="s">
        <v>59</v>
      </c>
      <c r="S31" s="74"/>
      <c r="T31" s="74"/>
      <c r="U31" s="74"/>
      <c r="V31" s="74">
        <v>115</v>
      </c>
      <c r="W31" s="74"/>
      <c r="X31" s="64" t="s">
        <v>356</v>
      </c>
      <c r="Y31" s="64" t="s">
        <v>150</v>
      </c>
      <c r="Z31" s="64" t="s">
        <v>357</v>
      </c>
      <c r="AA31" s="64" t="s">
        <v>97</v>
      </c>
      <c r="AB31" s="64"/>
      <c r="AC31" s="64">
        <v>1</v>
      </c>
      <c r="AD31" s="64" t="s">
        <v>358</v>
      </c>
      <c r="AE31" s="78">
        <v>1</v>
      </c>
      <c r="AF31" s="64">
        <v>115</v>
      </c>
      <c r="AG31" s="78"/>
      <c r="AH31" s="64"/>
      <c r="AI31" s="78"/>
      <c r="AJ31" s="64"/>
      <c r="AK31" s="78"/>
      <c r="AL31" s="64"/>
      <c r="AM31" s="78"/>
      <c r="AN31" s="64"/>
      <c r="AO31" s="60">
        <f>(SUMIF(利润与分析!B:B,成本与总价!D:D,利润与分析!L:L)-J:J)/SUMIF(利润与分析!B:B,成本与总价!D:D,利润与分析!L:L)</f>
        <v>0.050000036072069</v>
      </c>
      <c r="AP31" s="60">
        <f t="shared" si="1"/>
        <v>0</v>
      </c>
      <c r="AR31" s="62">
        <f t="shared" si="2"/>
        <v>115</v>
      </c>
      <c r="AS31" s="62">
        <f t="shared" si="3"/>
        <v>0</v>
      </c>
      <c r="AT31" s="72">
        <f t="shared" si="4"/>
        <v>1</v>
      </c>
    </row>
    <row r="32" ht="14.55" spans="1:46">
      <c r="A32" s="64" t="s">
        <v>69</v>
      </c>
      <c r="B32" s="64" t="s">
        <v>200</v>
      </c>
      <c r="C32" s="64" t="s">
        <v>256</v>
      </c>
      <c r="D32" s="64" t="s">
        <v>359</v>
      </c>
      <c r="E32" s="64" t="s">
        <v>360</v>
      </c>
      <c r="F32" s="64" t="s">
        <v>361</v>
      </c>
      <c r="G32" s="64" t="s">
        <v>362</v>
      </c>
      <c r="H32" s="64" t="s">
        <v>363</v>
      </c>
      <c r="I32" s="64" t="s">
        <v>364</v>
      </c>
      <c r="J32" s="62">
        <f>SUMIF(利润与分析!B:B,成本与总价!D:D,利润与分析!K:K)</f>
        <v>21524.4696</v>
      </c>
      <c r="K32" s="64" t="s">
        <v>55</v>
      </c>
      <c r="L32" s="64">
        <v>22453</v>
      </c>
      <c r="M32" s="72">
        <f t="shared" si="0"/>
        <v>0.0413544025297288</v>
      </c>
      <c r="N32" s="64">
        <v>0</v>
      </c>
      <c r="O32" s="64" t="s">
        <v>365</v>
      </c>
      <c r="P32" s="64" t="s">
        <v>366</v>
      </c>
      <c r="Q32" s="64" t="s">
        <v>159</v>
      </c>
      <c r="R32" s="74"/>
      <c r="S32" s="74"/>
      <c r="T32" s="74"/>
      <c r="U32" s="74"/>
      <c r="V32" s="74"/>
      <c r="W32" s="74"/>
      <c r="X32" s="64" t="s">
        <v>367</v>
      </c>
      <c r="Y32" s="64" t="s">
        <v>81</v>
      </c>
      <c r="Z32" s="64" t="s">
        <v>106</v>
      </c>
      <c r="AA32" s="64" t="s">
        <v>140</v>
      </c>
      <c r="AB32" s="64"/>
      <c r="AC32" s="64">
        <v>1</v>
      </c>
      <c r="AD32" s="64" t="s">
        <v>67</v>
      </c>
      <c r="AE32" s="78">
        <v>1</v>
      </c>
      <c r="AF32" s="64">
        <v>0</v>
      </c>
      <c r="AG32" s="78"/>
      <c r="AH32" s="64"/>
      <c r="AI32" s="78"/>
      <c r="AJ32" s="64"/>
      <c r="AK32" s="78"/>
      <c r="AL32" s="64"/>
      <c r="AM32" s="78"/>
      <c r="AN32" s="64"/>
      <c r="AO32" s="60">
        <f>(SUMIF(利润与分析!B:B,成本与总价!D:D,利润与分析!L:L)-J:J)/SUMIF(利润与分析!B:B,成本与总价!D:D,利润与分析!L:L)</f>
        <v>0.0605591131284916</v>
      </c>
      <c r="AP32" s="60">
        <f t="shared" si="1"/>
        <v>0.0192047105987629</v>
      </c>
      <c r="AR32" s="62">
        <f t="shared" si="2"/>
        <v>0</v>
      </c>
      <c r="AS32" s="62">
        <f t="shared" si="3"/>
        <v>0</v>
      </c>
      <c r="AT32" s="72">
        <f t="shared" si="4"/>
        <v>1</v>
      </c>
    </row>
    <row r="33" ht="14.55" spans="1:46">
      <c r="A33" s="64" t="s">
        <v>46</v>
      </c>
      <c r="B33" s="64" t="s">
        <v>119</v>
      </c>
      <c r="C33" s="64" t="s">
        <v>191</v>
      </c>
      <c r="D33" s="64" t="s">
        <v>368</v>
      </c>
      <c r="E33" s="64" t="s">
        <v>193</v>
      </c>
      <c r="F33" s="64" t="s">
        <v>369</v>
      </c>
      <c r="G33" s="64" t="s">
        <v>370</v>
      </c>
      <c r="H33" s="64" t="s">
        <v>371</v>
      </c>
      <c r="I33" s="64" t="s">
        <v>372</v>
      </c>
      <c r="J33" s="62">
        <f>SUMIF(利润与分析!B:B,成本与总价!D:D,利润与分析!K:K)</f>
        <v>1464108.63</v>
      </c>
      <c r="K33" s="64" t="s">
        <v>55</v>
      </c>
      <c r="L33" s="64">
        <v>1518132.56</v>
      </c>
      <c r="M33" s="72">
        <f>(L:L-J:J)/L:L</f>
        <v>0.035585779149615</v>
      </c>
      <c r="N33" s="64">
        <v>36637.56</v>
      </c>
      <c r="O33" s="64" t="s">
        <v>373</v>
      </c>
      <c r="P33" s="64" t="s">
        <v>237</v>
      </c>
      <c r="Q33" s="64" t="s">
        <v>79</v>
      </c>
      <c r="R33" s="74" t="s">
        <v>59</v>
      </c>
      <c r="S33" s="74" t="s">
        <v>59</v>
      </c>
      <c r="T33" s="74">
        <v>150</v>
      </c>
      <c r="U33" s="74"/>
      <c r="V33" s="74">
        <v>96</v>
      </c>
      <c r="W33" s="74">
        <v>-1</v>
      </c>
      <c r="X33" s="64" t="s">
        <v>374</v>
      </c>
      <c r="Y33" s="64" t="s">
        <v>150</v>
      </c>
      <c r="Z33" s="64" t="s">
        <v>375</v>
      </c>
      <c r="AA33" s="64" t="s">
        <v>173</v>
      </c>
      <c r="AB33" s="64"/>
      <c r="AC33" s="64">
        <v>2</v>
      </c>
      <c r="AD33" s="64" t="s">
        <v>376</v>
      </c>
      <c r="AE33" s="78">
        <v>1</v>
      </c>
      <c r="AF33" s="64">
        <v>96</v>
      </c>
      <c r="AG33" s="78"/>
      <c r="AH33" s="64"/>
      <c r="AI33" s="78"/>
      <c r="AJ33" s="64"/>
      <c r="AK33" s="78"/>
      <c r="AL33" s="64"/>
      <c r="AM33" s="78"/>
      <c r="AN33" s="64"/>
      <c r="AO33" s="60">
        <f>(SUMIF(利润与分析!B:B,成本与总价!D:D,利润与分析!L:L)-J:J)/SUMIF(利润与分析!B:B,成本与总价!D:D,利润与分析!L:L)</f>
        <v>0.04500001128434</v>
      </c>
      <c r="AP33" s="60">
        <f t="shared" si="1"/>
        <v>-0.00058576786527508</v>
      </c>
      <c r="AR33" s="62">
        <f t="shared" si="2"/>
        <v>96</v>
      </c>
      <c r="AS33" s="62">
        <f t="shared" si="3"/>
        <v>0</v>
      </c>
      <c r="AT33" s="72">
        <f t="shared" si="4"/>
        <v>1</v>
      </c>
    </row>
    <row r="34" ht="14.55" spans="1:46">
      <c r="A34" s="64" t="s">
        <v>46</v>
      </c>
      <c r="B34" s="64" t="s">
        <v>108</v>
      </c>
      <c r="C34" s="64" t="s">
        <v>341</v>
      </c>
      <c r="D34" s="64" t="s">
        <v>377</v>
      </c>
      <c r="E34" s="64" t="s">
        <v>343</v>
      </c>
      <c r="F34" s="64" t="s">
        <v>378</v>
      </c>
      <c r="G34" s="64" t="s">
        <v>379</v>
      </c>
      <c r="H34" s="64" t="s">
        <v>380</v>
      </c>
      <c r="I34" s="64" t="s">
        <v>381</v>
      </c>
      <c r="J34" s="62">
        <f>SUMIF(利润与分析!B:B,成本与总价!D:D,利润与分析!K:K)</f>
        <v>25591.68</v>
      </c>
      <c r="K34" s="64" t="s">
        <v>55</v>
      </c>
      <c r="L34" s="64">
        <v>26797.62</v>
      </c>
      <c r="M34" s="72">
        <f t="shared" si="0"/>
        <v>0.0450017576187736</v>
      </c>
      <c r="N34" s="64">
        <v>0</v>
      </c>
      <c r="O34" s="64" t="s">
        <v>382</v>
      </c>
      <c r="P34" s="64" t="s">
        <v>78</v>
      </c>
      <c r="Q34" s="64" t="s">
        <v>58</v>
      </c>
      <c r="R34" s="74"/>
      <c r="S34" s="74"/>
      <c r="T34" s="74"/>
      <c r="U34" s="74"/>
      <c r="V34" s="74"/>
      <c r="W34" s="74"/>
      <c r="X34" s="64" t="s">
        <v>383</v>
      </c>
      <c r="Y34" s="64" t="s">
        <v>150</v>
      </c>
      <c r="Z34" s="64" t="s">
        <v>106</v>
      </c>
      <c r="AA34" s="64" t="s">
        <v>83</v>
      </c>
      <c r="AB34" s="64"/>
      <c r="AC34" s="64">
        <v>1</v>
      </c>
      <c r="AD34" s="64" t="s">
        <v>118</v>
      </c>
      <c r="AE34" s="78">
        <v>1</v>
      </c>
      <c r="AF34" s="64">
        <v>60</v>
      </c>
      <c r="AG34" s="78"/>
      <c r="AH34" s="64"/>
      <c r="AI34" s="78"/>
      <c r="AJ34" s="64"/>
      <c r="AK34" s="78"/>
      <c r="AL34" s="64"/>
      <c r="AM34" s="78"/>
      <c r="AN34" s="64"/>
      <c r="AO34" s="60">
        <f>(SUMIF(利润与分析!B:B,成本与总价!D:D,利润与分析!L:L)-J:J)/SUMIF(利润与分析!B:B,成本与总价!D:D,利润与分析!L:L)</f>
        <v>0.0450017576187736</v>
      </c>
      <c r="AP34" s="60">
        <f t="shared" si="1"/>
        <v>0</v>
      </c>
      <c r="AR34" s="62">
        <f t="shared" si="2"/>
        <v>0</v>
      </c>
      <c r="AS34" s="62">
        <f t="shared" si="3"/>
        <v>0</v>
      </c>
      <c r="AT34" s="72">
        <f t="shared" si="4"/>
        <v>1</v>
      </c>
    </row>
    <row r="35" ht="14.55" spans="1:46">
      <c r="A35" s="64" t="s">
        <v>69</v>
      </c>
      <c r="B35" s="64" t="s">
        <v>85</v>
      </c>
      <c r="C35" s="64" t="s">
        <v>86</v>
      </c>
      <c r="D35" s="64" t="s">
        <v>384</v>
      </c>
      <c r="E35" s="64" t="s">
        <v>385</v>
      </c>
      <c r="F35" s="64" t="s">
        <v>386</v>
      </c>
      <c r="G35" s="64" t="s">
        <v>387</v>
      </c>
      <c r="H35" s="64" t="s">
        <v>388</v>
      </c>
      <c r="I35" s="64" t="s">
        <v>389</v>
      </c>
      <c r="J35" s="62">
        <f>SUMIF(利润与分析!B:B,成本与总价!D:D,利润与分析!K:K)</f>
        <v>436.5</v>
      </c>
      <c r="K35" s="64" t="s">
        <v>55</v>
      </c>
      <c r="L35" s="64">
        <v>450</v>
      </c>
      <c r="M35" s="72">
        <f t="shared" si="0"/>
        <v>0.03</v>
      </c>
      <c r="N35" s="64">
        <v>0</v>
      </c>
      <c r="O35" s="64" t="s">
        <v>390</v>
      </c>
      <c r="P35" s="64"/>
      <c r="Q35" s="64" t="s">
        <v>58</v>
      </c>
      <c r="R35" s="74"/>
      <c r="S35" s="74"/>
      <c r="T35" s="74"/>
      <c r="U35" s="74"/>
      <c r="V35" s="74"/>
      <c r="W35" s="74"/>
      <c r="X35" s="64" t="s">
        <v>391</v>
      </c>
      <c r="Y35" s="64" t="s">
        <v>81</v>
      </c>
      <c r="Z35" s="64" t="s">
        <v>106</v>
      </c>
      <c r="AA35" s="64" t="s">
        <v>97</v>
      </c>
      <c r="AB35" s="64"/>
      <c r="AC35" s="64">
        <v>1</v>
      </c>
      <c r="AD35" s="64" t="s">
        <v>67</v>
      </c>
      <c r="AE35" s="78">
        <v>1</v>
      </c>
      <c r="AF35" s="64">
        <v>0</v>
      </c>
      <c r="AG35" s="78"/>
      <c r="AH35" s="64"/>
      <c r="AI35" s="78"/>
      <c r="AJ35" s="64"/>
      <c r="AK35" s="78"/>
      <c r="AL35" s="64"/>
      <c r="AM35" s="78"/>
      <c r="AN35" s="64"/>
      <c r="AO35" s="60">
        <f>(SUMIF(利润与分析!B:B,成本与总价!D:D,利润与分析!L:L)-J:J)/SUMIF(利润与分析!B:B,成本与总价!D:D,利润与分析!L:L)</f>
        <v>0.03</v>
      </c>
      <c r="AP35" s="60">
        <f t="shared" si="1"/>
        <v>0</v>
      </c>
      <c r="AR35" s="62">
        <f t="shared" si="2"/>
        <v>0</v>
      </c>
      <c r="AS35" s="62">
        <f t="shared" si="3"/>
        <v>0</v>
      </c>
      <c r="AT35" s="72">
        <f t="shared" si="4"/>
        <v>1</v>
      </c>
    </row>
    <row r="36" ht="14.55" spans="1:46">
      <c r="A36" s="64" t="s">
        <v>46</v>
      </c>
      <c r="B36" s="64" t="s">
        <v>119</v>
      </c>
      <c r="C36" s="64" t="s">
        <v>120</v>
      </c>
      <c r="D36" s="64" t="s">
        <v>392</v>
      </c>
      <c r="E36" s="64" t="s">
        <v>393</v>
      </c>
      <c r="F36" s="64" t="s">
        <v>394</v>
      </c>
      <c r="G36" s="64" t="s">
        <v>395</v>
      </c>
      <c r="H36" s="64" t="s">
        <v>396</v>
      </c>
      <c r="I36" s="64" t="s">
        <v>397</v>
      </c>
      <c r="J36" s="62">
        <f>SUMIF(利润与分析!B:B,成本与总价!D:D,利润与分析!K:K)</f>
        <v>4590110.05</v>
      </c>
      <c r="K36" s="64" t="s">
        <v>55</v>
      </c>
      <c r="L36" s="64">
        <v>4806426.98</v>
      </c>
      <c r="M36" s="72">
        <f t="shared" si="0"/>
        <v>0.0450057664248549</v>
      </c>
      <c r="N36" s="64">
        <v>0</v>
      </c>
      <c r="O36" s="64" t="s">
        <v>398</v>
      </c>
      <c r="P36" s="64" t="s">
        <v>237</v>
      </c>
      <c r="Q36" s="64" t="s">
        <v>79</v>
      </c>
      <c r="R36" s="74"/>
      <c r="S36" s="74"/>
      <c r="T36" s="74"/>
      <c r="U36" s="74"/>
      <c r="V36" s="74"/>
      <c r="W36" s="74"/>
      <c r="X36" s="64" t="s">
        <v>399</v>
      </c>
      <c r="Y36" s="64" t="s">
        <v>61</v>
      </c>
      <c r="Z36" s="64" t="s">
        <v>106</v>
      </c>
      <c r="AA36" s="64" t="s">
        <v>83</v>
      </c>
      <c r="AB36" s="64"/>
      <c r="AC36" s="64">
        <v>1</v>
      </c>
      <c r="AD36" s="64" t="s">
        <v>118</v>
      </c>
      <c r="AE36" s="78">
        <v>1</v>
      </c>
      <c r="AF36" s="64">
        <v>60</v>
      </c>
      <c r="AG36" s="78"/>
      <c r="AH36" s="64"/>
      <c r="AI36" s="78"/>
      <c r="AJ36" s="64"/>
      <c r="AK36" s="78"/>
      <c r="AL36" s="64"/>
      <c r="AM36" s="78"/>
      <c r="AN36" s="64"/>
      <c r="AO36" s="60">
        <f>(SUMIF(利润与分析!B:B,成本与总价!D:D,利润与分析!L:L)-J:J)/SUMIF(利润与分析!B:B,成本与总价!D:D,利润与分析!L:L)</f>
        <v>0.0450058459012856</v>
      </c>
      <c r="AP36" s="60">
        <f t="shared" si="1"/>
        <v>7.94764307629481e-8</v>
      </c>
      <c r="AR36" s="62">
        <f t="shared" si="2"/>
        <v>0</v>
      </c>
      <c r="AS36" s="62">
        <f t="shared" si="3"/>
        <v>0</v>
      </c>
      <c r="AT36" s="72">
        <f t="shared" si="4"/>
        <v>1</v>
      </c>
    </row>
    <row r="37" ht="14.55" spans="1:46">
      <c r="A37" s="64" t="s">
        <v>46</v>
      </c>
      <c r="B37" s="64" t="s">
        <v>119</v>
      </c>
      <c r="C37" s="64" t="s">
        <v>191</v>
      </c>
      <c r="D37" s="64" t="s">
        <v>400</v>
      </c>
      <c r="E37" s="64" t="s">
        <v>193</v>
      </c>
      <c r="F37" s="64" t="s">
        <v>401</v>
      </c>
      <c r="G37" s="64" t="s">
        <v>402</v>
      </c>
      <c r="H37" s="64" t="s">
        <v>403</v>
      </c>
      <c r="I37" s="64" t="s">
        <v>404</v>
      </c>
      <c r="J37" s="62">
        <f>SUMIF(利润与分析!B:B,成本与总价!D:D,利润与分析!K:K)</f>
        <v>164159.82</v>
      </c>
      <c r="K37" s="64" t="s">
        <v>55</v>
      </c>
      <c r="L37" s="64">
        <v>171895</v>
      </c>
      <c r="M37" s="72">
        <f t="shared" si="0"/>
        <v>0.0449994473370371</v>
      </c>
      <c r="N37" s="64">
        <v>0</v>
      </c>
      <c r="O37" s="64" t="s">
        <v>405</v>
      </c>
      <c r="P37" s="64" t="s">
        <v>94</v>
      </c>
      <c r="Q37" s="64" t="s">
        <v>58</v>
      </c>
      <c r="R37" s="74" t="s">
        <v>59</v>
      </c>
      <c r="S37" s="74"/>
      <c r="T37" s="74"/>
      <c r="U37" s="74"/>
      <c r="V37" s="74">
        <v>90</v>
      </c>
      <c r="W37" s="74"/>
      <c r="X37" s="64" t="s">
        <v>406</v>
      </c>
      <c r="Y37" s="64" t="s">
        <v>150</v>
      </c>
      <c r="Z37" s="64" t="s">
        <v>407</v>
      </c>
      <c r="AA37" s="64" t="s">
        <v>173</v>
      </c>
      <c r="AB37" s="64"/>
      <c r="AC37" s="64">
        <v>1</v>
      </c>
      <c r="AD37" s="64" t="s">
        <v>408</v>
      </c>
      <c r="AE37" s="78" t="s">
        <v>66</v>
      </c>
      <c r="AF37" s="64">
        <v>0</v>
      </c>
      <c r="AG37" s="78" t="s">
        <v>68</v>
      </c>
      <c r="AH37" s="64">
        <v>90</v>
      </c>
      <c r="AI37" s="78"/>
      <c r="AJ37" s="64"/>
      <c r="AK37" s="78"/>
      <c r="AL37" s="64"/>
      <c r="AM37" s="78"/>
      <c r="AN37" s="64"/>
      <c r="AO37" s="60">
        <f>(SUMIF(利润与分析!B:B,成本与总价!D:D,利润与分析!L:L)-J:J)/SUMIF(利润与分析!B:B,成本与总价!D:D,利润与分析!L:L)</f>
        <v>0.0450000029087507</v>
      </c>
      <c r="AP37" s="60">
        <f t="shared" si="1"/>
        <v>5.55571713634073e-7</v>
      </c>
      <c r="AR37" s="62">
        <f t="shared" si="2"/>
        <v>85.5</v>
      </c>
      <c r="AS37" s="62">
        <f t="shared" si="3"/>
        <v>4.5</v>
      </c>
      <c r="AT37" s="72">
        <f t="shared" si="4"/>
        <v>1</v>
      </c>
    </row>
    <row r="38" ht="14.55" spans="1:46">
      <c r="A38" s="64" t="s">
        <v>69</v>
      </c>
      <c r="B38" s="64" t="s">
        <v>200</v>
      </c>
      <c r="C38" s="64" t="s">
        <v>201</v>
      </c>
      <c r="D38" s="64" t="s">
        <v>409</v>
      </c>
      <c r="E38" s="64" t="s">
        <v>410</v>
      </c>
      <c r="F38" s="64" t="s">
        <v>411</v>
      </c>
      <c r="G38" s="64" t="s">
        <v>412</v>
      </c>
      <c r="H38" s="64" t="s">
        <v>413</v>
      </c>
      <c r="I38" s="64" t="s">
        <v>414</v>
      </c>
      <c r="J38" s="62">
        <f>SUMIF(利润与分析!B:B,成本与总价!D:D,利润与分析!K:K)</f>
        <v>1608953.31</v>
      </c>
      <c r="K38" s="64" t="s">
        <v>55</v>
      </c>
      <c r="L38" s="64">
        <v>1684767.75</v>
      </c>
      <c r="M38" s="72">
        <f t="shared" si="0"/>
        <v>0.0449999354510436</v>
      </c>
      <c r="N38" s="64">
        <v>0</v>
      </c>
      <c r="O38" s="64" t="s">
        <v>415</v>
      </c>
      <c r="P38" s="64" t="s">
        <v>237</v>
      </c>
      <c r="Q38" s="64" t="s">
        <v>79</v>
      </c>
      <c r="R38" s="74" t="s">
        <v>59</v>
      </c>
      <c r="S38" s="74"/>
      <c r="T38" s="74"/>
      <c r="U38" s="74"/>
      <c r="V38" s="74">
        <v>120</v>
      </c>
      <c r="W38" s="74"/>
      <c r="X38" s="64" t="s">
        <v>416</v>
      </c>
      <c r="Y38" s="64" t="s">
        <v>150</v>
      </c>
      <c r="Z38" s="64" t="s">
        <v>417</v>
      </c>
      <c r="AA38" s="64" t="s">
        <v>140</v>
      </c>
      <c r="AB38" s="64" t="s">
        <v>418</v>
      </c>
      <c r="AC38" s="64">
        <v>2</v>
      </c>
      <c r="AD38" s="64" t="s">
        <v>141</v>
      </c>
      <c r="AE38" s="78">
        <v>1</v>
      </c>
      <c r="AF38" s="64">
        <v>120</v>
      </c>
      <c r="AG38" s="78"/>
      <c r="AH38" s="64"/>
      <c r="AI38" s="78"/>
      <c r="AJ38" s="64"/>
      <c r="AK38" s="78"/>
      <c r="AL38" s="64"/>
      <c r="AM38" s="78"/>
      <c r="AN38" s="64"/>
      <c r="AO38" s="60">
        <f>(SUMIF(利润与分析!B:B,成本与总价!D:D,利润与分析!L:L)-J:J)/SUMIF(利润与分析!B:B,成本与总价!D:D,利润与分析!L:L)</f>
        <v>0.0450001055041375</v>
      </c>
      <c r="AP38" s="60">
        <f t="shared" si="1"/>
        <v>1.70053093904998e-7</v>
      </c>
      <c r="AR38" s="62">
        <f t="shared" si="2"/>
        <v>120</v>
      </c>
      <c r="AS38" s="62">
        <f t="shared" si="3"/>
        <v>0</v>
      </c>
      <c r="AT38" s="72">
        <f t="shared" si="4"/>
        <v>1</v>
      </c>
    </row>
    <row r="39" ht="14.55" spans="1:46">
      <c r="A39" s="64" t="s">
        <v>69</v>
      </c>
      <c r="B39" s="64" t="s">
        <v>200</v>
      </c>
      <c r="C39" s="64" t="s">
        <v>201</v>
      </c>
      <c r="D39" s="64" t="s">
        <v>419</v>
      </c>
      <c r="E39" s="64" t="s">
        <v>410</v>
      </c>
      <c r="F39" s="64" t="s">
        <v>420</v>
      </c>
      <c r="G39" s="64" t="s">
        <v>421</v>
      </c>
      <c r="H39" s="64" t="s">
        <v>422</v>
      </c>
      <c r="I39" s="64" t="s">
        <v>423</v>
      </c>
      <c r="J39" s="62">
        <f>SUMIF(利润与分析!B:B,成本与总价!D:D,利润与分析!K:K)</f>
        <v>313458.84943</v>
      </c>
      <c r="K39" s="64" t="s">
        <v>55</v>
      </c>
      <c r="L39" s="64">
        <v>323335.3</v>
      </c>
      <c r="M39" s="72">
        <f t="shared" si="0"/>
        <v>0.0305455376199258</v>
      </c>
      <c r="N39" s="64">
        <v>0</v>
      </c>
      <c r="O39" s="64" t="s">
        <v>424</v>
      </c>
      <c r="P39" s="64" t="s">
        <v>425</v>
      </c>
      <c r="Q39" s="64" t="s">
        <v>159</v>
      </c>
      <c r="R39" s="74" t="s">
        <v>59</v>
      </c>
      <c r="S39" s="74"/>
      <c r="T39" s="74"/>
      <c r="U39" s="74"/>
      <c r="V39" s="74">
        <v>180</v>
      </c>
      <c r="W39" s="74"/>
      <c r="X39" s="64" t="s">
        <v>426</v>
      </c>
      <c r="Y39" s="64" t="s">
        <v>427</v>
      </c>
      <c r="Z39" s="64" t="s">
        <v>428</v>
      </c>
      <c r="AA39" s="64" t="s">
        <v>140</v>
      </c>
      <c r="AB39" s="64"/>
      <c r="AC39" s="64">
        <v>1</v>
      </c>
      <c r="AD39" s="64" t="s">
        <v>98</v>
      </c>
      <c r="AE39" s="78">
        <v>1</v>
      </c>
      <c r="AF39" s="64">
        <v>180</v>
      </c>
      <c r="AG39" s="78"/>
      <c r="AH39" s="64"/>
      <c r="AI39" s="78"/>
      <c r="AJ39" s="64"/>
      <c r="AK39" s="78"/>
      <c r="AL39" s="64"/>
      <c r="AM39" s="78"/>
      <c r="AN39" s="64"/>
      <c r="AO39" s="60">
        <f>(SUMIF(利润与分析!B:B,成本与总价!D:D,利润与分析!L:L)-J:J)/SUMIF(利润与分析!B:B,成本与总价!D:D,利润与分析!L:L)</f>
        <v>0.0305455376199258</v>
      </c>
      <c r="AP39" s="60">
        <f t="shared" si="1"/>
        <v>0</v>
      </c>
      <c r="AR39" s="62">
        <f t="shared" si="2"/>
        <v>180</v>
      </c>
      <c r="AS39" s="62">
        <f t="shared" si="3"/>
        <v>0</v>
      </c>
      <c r="AT39" s="72">
        <f t="shared" si="4"/>
        <v>1</v>
      </c>
    </row>
    <row r="40" ht="14.55" spans="1:46">
      <c r="A40" s="64" t="s">
        <v>46</v>
      </c>
      <c r="B40" s="64" t="s">
        <v>119</v>
      </c>
      <c r="C40" s="64" t="s">
        <v>429</v>
      </c>
      <c r="D40" s="64" t="s">
        <v>430</v>
      </c>
      <c r="E40" s="64" t="s">
        <v>431</v>
      </c>
      <c r="F40" s="64" t="s">
        <v>432</v>
      </c>
      <c r="G40" s="64" t="s">
        <v>433</v>
      </c>
      <c r="H40" s="64" t="s">
        <v>434</v>
      </c>
      <c r="I40" s="64" t="s">
        <v>435</v>
      </c>
      <c r="J40" s="62">
        <f>SUMIF(利润与分析!B:B,成本与总价!D:D,利润与分析!K:K)</f>
        <v>219338.34</v>
      </c>
      <c r="K40" s="64" t="s">
        <v>55</v>
      </c>
      <c r="L40" s="64">
        <v>225080</v>
      </c>
      <c r="M40" s="72">
        <f t="shared" si="0"/>
        <v>0.0255094188732895</v>
      </c>
      <c r="N40" s="64">
        <v>0</v>
      </c>
      <c r="O40" s="64" t="s">
        <v>436</v>
      </c>
      <c r="P40" s="64" t="s">
        <v>78</v>
      </c>
      <c r="Q40" s="64" t="s">
        <v>58</v>
      </c>
      <c r="R40" s="74" t="s">
        <v>59</v>
      </c>
      <c r="S40" s="74"/>
      <c r="T40" s="74"/>
      <c r="U40" s="74"/>
      <c r="V40" s="74">
        <v>30</v>
      </c>
      <c r="W40" s="74">
        <v>-2</v>
      </c>
      <c r="X40" s="64" t="s">
        <v>437</v>
      </c>
      <c r="Y40" s="64" t="s">
        <v>61</v>
      </c>
      <c r="Z40" s="64" t="s">
        <v>438</v>
      </c>
      <c r="AA40" s="64" t="s">
        <v>173</v>
      </c>
      <c r="AB40" s="64"/>
      <c r="AC40" s="64">
        <v>1</v>
      </c>
      <c r="AD40" s="64" t="s">
        <v>439</v>
      </c>
      <c r="AE40" s="78">
        <v>0.15</v>
      </c>
      <c r="AF40" s="64">
        <v>0</v>
      </c>
      <c r="AG40" s="78">
        <v>0.85</v>
      </c>
      <c r="AH40" s="64">
        <v>30</v>
      </c>
      <c r="AI40" s="78"/>
      <c r="AJ40" s="64"/>
      <c r="AK40" s="78"/>
      <c r="AL40" s="64"/>
      <c r="AM40" s="78"/>
      <c r="AN40" s="64"/>
      <c r="AO40" s="60">
        <f>(SUMIF(利润与分析!B:B,成本与总价!D:D,利润与分析!L:L)-J:J)/SUMIF(利润与分析!B:B,成本与总价!D:D,利润与分析!L:L)</f>
        <v>0.0450011873354026</v>
      </c>
      <c r="AP40" s="60">
        <f t="shared" si="1"/>
        <v>-0.000508231537886962</v>
      </c>
      <c r="AR40" s="62">
        <f t="shared" si="2"/>
        <v>25.5</v>
      </c>
      <c r="AS40" s="62">
        <f t="shared" si="3"/>
        <v>4.5</v>
      </c>
      <c r="AT40" s="72">
        <f t="shared" si="4"/>
        <v>1</v>
      </c>
    </row>
    <row r="41" ht="14.55" spans="1:46">
      <c r="A41" s="64" t="s">
        <v>46</v>
      </c>
      <c r="B41" s="64" t="s">
        <v>331</v>
      </c>
      <c r="C41" s="64" t="s">
        <v>332</v>
      </c>
      <c r="D41" s="64" t="s">
        <v>440</v>
      </c>
      <c r="E41" s="64" t="s">
        <v>334</v>
      </c>
      <c r="F41" s="64" t="s">
        <v>441</v>
      </c>
      <c r="G41" s="64" t="s">
        <v>442</v>
      </c>
      <c r="H41" s="64" t="s">
        <v>443</v>
      </c>
      <c r="I41" s="64" t="s">
        <v>444</v>
      </c>
      <c r="J41" s="62">
        <f>SUMIF(利润与分析!B:B,成本与总价!D:D,利润与分析!K:K)</f>
        <v>32456.27</v>
      </c>
      <c r="K41" s="64" t="s">
        <v>55</v>
      </c>
      <c r="L41" s="64">
        <v>33851</v>
      </c>
      <c r="M41" s="72">
        <f t="shared" si="0"/>
        <v>0.0412020324362649</v>
      </c>
      <c r="N41" s="64">
        <v>10155</v>
      </c>
      <c r="O41" s="73" t="s">
        <v>445</v>
      </c>
      <c r="P41" s="64" t="s">
        <v>366</v>
      </c>
      <c r="Q41" s="64" t="s">
        <v>58</v>
      </c>
      <c r="R41" s="74"/>
      <c r="S41" s="74"/>
      <c r="T41" s="74"/>
      <c r="U41" s="74"/>
      <c r="V41" s="74"/>
      <c r="W41" s="74"/>
      <c r="X41" s="64" t="s">
        <v>446</v>
      </c>
      <c r="Y41" s="64" t="s">
        <v>81</v>
      </c>
      <c r="Z41" s="64" t="s">
        <v>106</v>
      </c>
      <c r="AA41" s="64" t="s">
        <v>83</v>
      </c>
      <c r="AB41" s="64"/>
      <c r="AC41" s="64">
        <v>2</v>
      </c>
      <c r="AD41" s="64" t="s">
        <v>67</v>
      </c>
      <c r="AE41" s="78">
        <v>1</v>
      </c>
      <c r="AF41" s="64">
        <v>0</v>
      </c>
      <c r="AG41" s="78"/>
      <c r="AH41" s="64"/>
      <c r="AI41" s="78"/>
      <c r="AJ41" s="64"/>
      <c r="AK41" s="78"/>
      <c r="AL41" s="64"/>
      <c r="AM41" s="78"/>
      <c r="AN41" s="64"/>
      <c r="AO41" s="60">
        <f>(SUMIF(利润与分析!B:B,成本与总价!D:D,利润与分析!L:L)-J:J)/SUMIF(利润与分析!B:B,成本与总价!D:D,利润与分析!L:L)</f>
        <v>0.0600036260342308</v>
      </c>
      <c r="AP41" s="60">
        <f t="shared" si="1"/>
        <v>0.0188015935979659</v>
      </c>
      <c r="AR41" s="62">
        <f t="shared" si="2"/>
        <v>0</v>
      </c>
      <c r="AS41" s="62">
        <f t="shared" si="3"/>
        <v>0</v>
      </c>
      <c r="AT41" s="72">
        <f t="shared" si="4"/>
        <v>1</v>
      </c>
    </row>
    <row r="42" ht="14.55" spans="1:46">
      <c r="A42" s="64" t="s">
        <v>46</v>
      </c>
      <c r="B42" s="64" t="s">
        <v>181</v>
      </c>
      <c r="C42" s="64" t="s">
        <v>182</v>
      </c>
      <c r="D42" s="64" t="s">
        <v>447</v>
      </c>
      <c r="E42" s="64" t="s">
        <v>448</v>
      </c>
      <c r="F42" s="64" t="s">
        <v>449</v>
      </c>
      <c r="G42" s="64" t="s">
        <v>450</v>
      </c>
      <c r="H42" s="64" t="s">
        <v>451</v>
      </c>
      <c r="I42" s="64" t="s">
        <v>452</v>
      </c>
      <c r="J42" s="62">
        <f>SUMIF(利润与分析!B:B,成本与总价!D:D,利润与分析!K:K)</f>
        <v>53523.74</v>
      </c>
      <c r="K42" s="64" t="s">
        <v>55</v>
      </c>
      <c r="L42" s="64">
        <v>56045.8</v>
      </c>
      <c r="M42" s="72">
        <f t="shared" si="0"/>
        <v>0.0449999821574498</v>
      </c>
      <c r="N42" s="64">
        <v>0</v>
      </c>
      <c r="O42" s="64" t="s">
        <v>453</v>
      </c>
      <c r="P42" s="64" t="s">
        <v>264</v>
      </c>
      <c r="Q42" s="64" t="s">
        <v>58</v>
      </c>
      <c r="R42" s="74"/>
      <c r="S42" s="74"/>
      <c r="T42" s="74"/>
      <c r="U42" s="74"/>
      <c r="V42" s="74"/>
      <c r="W42" s="74"/>
      <c r="X42" s="64" t="s">
        <v>454</v>
      </c>
      <c r="Y42" s="64" t="s">
        <v>61</v>
      </c>
      <c r="Z42" s="64" t="s">
        <v>106</v>
      </c>
      <c r="AA42" s="64" t="s">
        <v>173</v>
      </c>
      <c r="AB42" s="64"/>
      <c r="AC42" s="64">
        <v>1</v>
      </c>
      <c r="AD42" s="64" t="s">
        <v>118</v>
      </c>
      <c r="AE42" s="78">
        <v>1</v>
      </c>
      <c r="AF42" s="64">
        <v>60</v>
      </c>
      <c r="AG42" s="78"/>
      <c r="AH42" s="64"/>
      <c r="AI42" s="78"/>
      <c r="AJ42" s="64"/>
      <c r="AK42" s="78"/>
      <c r="AL42" s="64"/>
      <c r="AM42" s="78"/>
      <c r="AN42" s="64"/>
      <c r="AO42" s="60">
        <f>(SUMIF(利润与分析!B:B,成本与总价!D:D,利润与分析!L:L)-J:J)/SUMIF(利润与分析!B:B,成本与总价!D:D,利润与分析!L:L)</f>
        <v>0.0449999821574498</v>
      </c>
      <c r="AP42" s="60">
        <f t="shared" si="1"/>
        <v>0</v>
      </c>
      <c r="AR42" s="62">
        <f t="shared" si="2"/>
        <v>0</v>
      </c>
      <c r="AS42" s="62">
        <f t="shared" si="3"/>
        <v>0</v>
      </c>
      <c r="AT42" s="72">
        <f t="shared" si="4"/>
        <v>1</v>
      </c>
    </row>
    <row r="43" ht="14.55" spans="1:46">
      <c r="A43" s="64" t="s">
        <v>46</v>
      </c>
      <c r="B43" s="64" t="s">
        <v>119</v>
      </c>
      <c r="C43" s="64" t="s">
        <v>191</v>
      </c>
      <c r="D43" s="64" t="s">
        <v>455</v>
      </c>
      <c r="E43" s="64" t="s">
        <v>456</v>
      </c>
      <c r="F43" s="64" t="s">
        <v>369</v>
      </c>
      <c r="G43" s="64" t="s">
        <v>370</v>
      </c>
      <c r="H43" s="64" t="s">
        <v>371</v>
      </c>
      <c r="I43" s="64" t="s">
        <v>457</v>
      </c>
      <c r="J43" s="62">
        <f>SUMIF(利润与分析!B:B,成本与总价!D:D,利润与分析!K:K)</f>
        <v>39737.58672</v>
      </c>
      <c r="K43" s="64" t="s">
        <v>55</v>
      </c>
      <c r="L43" s="64">
        <v>40782</v>
      </c>
      <c r="M43" s="72">
        <f>(L:L-J:J)/L:L</f>
        <v>0.0256096630866559</v>
      </c>
      <c r="N43" s="64">
        <v>2981.75</v>
      </c>
      <c r="O43" s="64" t="s">
        <v>458</v>
      </c>
      <c r="P43" s="64" t="s">
        <v>78</v>
      </c>
      <c r="Q43" s="64" t="s">
        <v>159</v>
      </c>
      <c r="R43" s="74"/>
      <c r="S43" s="74"/>
      <c r="T43" s="74"/>
      <c r="U43" s="74"/>
      <c r="V43" s="74"/>
      <c r="W43" s="74"/>
      <c r="X43" s="64" t="s">
        <v>459</v>
      </c>
      <c r="Y43" s="64" t="s">
        <v>81</v>
      </c>
      <c r="Z43" s="64" t="s">
        <v>106</v>
      </c>
      <c r="AA43" s="64" t="s">
        <v>173</v>
      </c>
      <c r="AB43" s="64"/>
      <c r="AC43" s="64">
        <v>2</v>
      </c>
      <c r="AD43" s="64" t="s">
        <v>67</v>
      </c>
      <c r="AE43" s="78">
        <v>1</v>
      </c>
      <c r="AF43" s="64">
        <v>0</v>
      </c>
      <c r="AG43" s="78"/>
      <c r="AH43" s="64"/>
      <c r="AI43" s="78"/>
      <c r="AJ43" s="64"/>
      <c r="AK43" s="78"/>
      <c r="AL43" s="64"/>
      <c r="AM43" s="78"/>
      <c r="AN43" s="64"/>
      <c r="AO43" s="60">
        <f>(SUMIF(利润与分析!B:B,成本与总价!D:D,利润与分析!L:L)-J:J)/SUMIF(利润与分析!B:B,成本与总价!D:D,利润与分析!L:L)</f>
        <v>0.0450541973065721</v>
      </c>
      <c r="AP43" s="60">
        <f t="shared" si="1"/>
        <v>0.0194445342199162</v>
      </c>
      <c r="AR43" s="62">
        <f t="shared" si="2"/>
        <v>0</v>
      </c>
      <c r="AS43" s="62">
        <f t="shared" si="3"/>
        <v>0</v>
      </c>
      <c r="AT43" s="72">
        <f t="shared" si="4"/>
        <v>1</v>
      </c>
    </row>
    <row r="44" ht="14.55" spans="1:46">
      <c r="A44" s="64" t="s">
        <v>46</v>
      </c>
      <c r="B44" s="64" t="s">
        <v>181</v>
      </c>
      <c r="C44" s="64" t="s">
        <v>182</v>
      </c>
      <c r="D44" s="64" t="s">
        <v>460</v>
      </c>
      <c r="E44" s="64" t="s">
        <v>448</v>
      </c>
      <c r="F44" s="64" t="s">
        <v>461</v>
      </c>
      <c r="G44" s="64" t="s">
        <v>450</v>
      </c>
      <c r="H44" s="64" t="s">
        <v>462</v>
      </c>
      <c r="I44" s="64" t="s">
        <v>463</v>
      </c>
      <c r="J44" s="62">
        <f>SUMIF(利润与分析!B:B,成本与总价!D:D,利润与分析!K:K)</f>
        <v>139820.05</v>
      </c>
      <c r="K44" s="64" t="s">
        <v>55</v>
      </c>
      <c r="L44" s="64">
        <v>146408.45</v>
      </c>
      <c r="M44" s="72">
        <f t="shared" si="0"/>
        <v>0.0450001348965857</v>
      </c>
      <c r="N44" s="64">
        <v>0</v>
      </c>
      <c r="O44" s="64" t="s">
        <v>453</v>
      </c>
      <c r="P44" s="64" t="s">
        <v>94</v>
      </c>
      <c r="Q44" s="64" t="s">
        <v>58</v>
      </c>
      <c r="R44" s="74"/>
      <c r="S44" s="74"/>
      <c r="T44" s="74"/>
      <c r="U44" s="74"/>
      <c r="V44" s="74"/>
      <c r="W44" s="74"/>
      <c r="X44" s="64" t="s">
        <v>464</v>
      </c>
      <c r="Y44" s="64" t="s">
        <v>61</v>
      </c>
      <c r="Z44" s="64" t="s">
        <v>106</v>
      </c>
      <c r="AA44" s="64" t="s">
        <v>173</v>
      </c>
      <c r="AB44" s="64"/>
      <c r="AC44" s="64">
        <v>1</v>
      </c>
      <c r="AD44" s="64" t="s">
        <v>118</v>
      </c>
      <c r="AE44" s="78">
        <v>1</v>
      </c>
      <c r="AF44" s="64">
        <v>60</v>
      </c>
      <c r="AG44" s="78"/>
      <c r="AH44" s="64"/>
      <c r="AI44" s="78"/>
      <c r="AJ44" s="64"/>
      <c r="AK44" s="78"/>
      <c r="AL44" s="64"/>
      <c r="AM44" s="78"/>
      <c r="AN44" s="64"/>
      <c r="AO44" s="60">
        <f>(SUMIF(利润与分析!B:B,成本与总价!D:D,利润与分析!L:L)-J:J)/SUMIF(利润与分析!B:B,成本与总价!D:D,利润与分析!L:L)</f>
        <v>0.0450001348965857</v>
      </c>
      <c r="AP44" s="60">
        <f t="shared" si="1"/>
        <v>0</v>
      </c>
      <c r="AR44" s="62">
        <f t="shared" si="2"/>
        <v>0</v>
      </c>
      <c r="AS44" s="62">
        <f t="shared" si="3"/>
        <v>0</v>
      </c>
      <c r="AT44" s="72">
        <f t="shared" si="4"/>
        <v>1</v>
      </c>
    </row>
    <row r="45" ht="14.55" spans="1:46">
      <c r="A45" s="64" t="s">
        <v>46</v>
      </c>
      <c r="B45" s="64" t="s">
        <v>181</v>
      </c>
      <c r="C45" s="64" t="s">
        <v>182</v>
      </c>
      <c r="D45" s="64" t="s">
        <v>465</v>
      </c>
      <c r="E45" s="64" t="s">
        <v>448</v>
      </c>
      <c r="F45" s="64" t="s">
        <v>466</v>
      </c>
      <c r="G45" s="64" t="s">
        <v>450</v>
      </c>
      <c r="H45" s="64" t="s">
        <v>467</v>
      </c>
      <c r="I45" s="64" t="s">
        <v>468</v>
      </c>
      <c r="J45" s="62">
        <f>SUMIF(利润与分析!B:B,成本与总价!D:D,利润与分析!K:K)</f>
        <v>26761.87</v>
      </c>
      <c r="K45" s="64" t="s">
        <v>55</v>
      </c>
      <c r="L45" s="64">
        <v>28022.9</v>
      </c>
      <c r="M45" s="72">
        <f t="shared" si="0"/>
        <v>0.0449999821574498</v>
      </c>
      <c r="N45" s="64">
        <v>0</v>
      </c>
      <c r="O45" s="64" t="s">
        <v>469</v>
      </c>
      <c r="P45" s="64" t="s">
        <v>264</v>
      </c>
      <c r="Q45" s="64" t="s">
        <v>58</v>
      </c>
      <c r="R45" s="74"/>
      <c r="S45" s="74"/>
      <c r="T45" s="74"/>
      <c r="U45" s="74"/>
      <c r="V45" s="74"/>
      <c r="W45" s="74"/>
      <c r="X45" s="64" t="s">
        <v>470</v>
      </c>
      <c r="Y45" s="64" t="s">
        <v>61</v>
      </c>
      <c r="Z45" s="64" t="s">
        <v>106</v>
      </c>
      <c r="AA45" s="64" t="s">
        <v>173</v>
      </c>
      <c r="AB45" s="64"/>
      <c r="AC45" s="64">
        <v>1</v>
      </c>
      <c r="AD45" s="64" t="s">
        <v>118</v>
      </c>
      <c r="AE45" s="78">
        <v>1</v>
      </c>
      <c r="AF45" s="64">
        <v>60</v>
      </c>
      <c r="AG45" s="78"/>
      <c r="AH45" s="64"/>
      <c r="AI45" s="78"/>
      <c r="AJ45" s="64"/>
      <c r="AK45" s="78"/>
      <c r="AL45" s="64"/>
      <c r="AM45" s="78"/>
      <c r="AN45" s="64"/>
      <c r="AO45" s="60">
        <f>(SUMIF(利润与分析!B:B,成本与总价!D:D,利润与分析!L:L)-J:J)/SUMIF(利润与分析!B:B,成本与总价!D:D,利润与分析!L:L)</f>
        <v>0.0449999821574498</v>
      </c>
      <c r="AP45" s="60">
        <f t="shared" si="1"/>
        <v>0</v>
      </c>
      <c r="AR45" s="62">
        <f t="shared" si="2"/>
        <v>0</v>
      </c>
      <c r="AS45" s="62">
        <f t="shared" si="3"/>
        <v>0</v>
      </c>
      <c r="AT45" s="72">
        <f t="shared" si="4"/>
        <v>1</v>
      </c>
    </row>
    <row r="46" ht="14.55" spans="1:46">
      <c r="A46" s="64" t="s">
        <v>69</v>
      </c>
      <c r="B46" s="64" t="s">
        <v>200</v>
      </c>
      <c r="C46" s="64" t="s">
        <v>201</v>
      </c>
      <c r="D46" s="64" t="s">
        <v>471</v>
      </c>
      <c r="E46" s="64" t="s">
        <v>472</v>
      </c>
      <c r="F46" s="64" t="s">
        <v>473</v>
      </c>
      <c r="G46" s="64" t="s">
        <v>474</v>
      </c>
      <c r="H46" s="64" t="s">
        <v>475</v>
      </c>
      <c r="I46" s="64" t="s">
        <v>476</v>
      </c>
      <c r="J46" s="62">
        <f>SUMIF(利润与分析!B:B,成本与总价!D:D,利润与分析!K:K)</f>
        <v>278693.57</v>
      </c>
      <c r="K46" s="64" t="s">
        <v>55</v>
      </c>
      <c r="L46" s="64">
        <v>291826</v>
      </c>
      <c r="M46" s="72">
        <f t="shared" si="0"/>
        <v>0.0450008909418626</v>
      </c>
      <c r="N46" s="64">
        <v>0</v>
      </c>
      <c r="O46" s="64" t="s">
        <v>477</v>
      </c>
      <c r="P46" s="64" t="s">
        <v>78</v>
      </c>
      <c r="Q46" s="64" t="s">
        <v>79</v>
      </c>
      <c r="R46" s="74" t="s">
        <v>59</v>
      </c>
      <c r="S46" s="74"/>
      <c r="T46" s="74"/>
      <c r="U46" s="74"/>
      <c r="V46" s="74">
        <v>120</v>
      </c>
      <c r="W46" s="74"/>
      <c r="X46" s="64" t="s">
        <v>478</v>
      </c>
      <c r="Y46" s="64" t="s">
        <v>61</v>
      </c>
      <c r="Z46" s="64" t="s">
        <v>479</v>
      </c>
      <c r="AA46" s="64" t="s">
        <v>140</v>
      </c>
      <c r="AB46" s="64"/>
      <c r="AC46" s="64">
        <v>1</v>
      </c>
      <c r="AD46" s="64" t="s">
        <v>141</v>
      </c>
      <c r="AE46" s="78">
        <v>1</v>
      </c>
      <c r="AF46" s="64">
        <v>120</v>
      </c>
      <c r="AG46" s="78"/>
      <c r="AH46" s="64"/>
      <c r="AI46" s="78"/>
      <c r="AJ46" s="64"/>
      <c r="AK46" s="78"/>
      <c r="AL46" s="64"/>
      <c r="AM46" s="78"/>
      <c r="AN46" s="64"/>
      <c r="AO46" s="60">
        <f>(SUMIF(利润与分析!B:B,成本与总价!D:D,利润与分析!L:L)-J:J)/SUMIF(利润与分析!B:B,成本与总价!D:D,利润与分析!L:L)</f>
        <v>0.0450005636922563</v>
      </c>
      <c r="AP46" s="60">
        <f t="shared" si="1"/>
        <v>-3.27249606295321e-7</v>
      </c>
      <c r="AR46" s="62">
        <f t="shared" si="2"/>
        <v>120</v>
      </c>
      <c r="AS46" s="62">
        <f t="shared" si="3"/>
        <v>0</v>
      </c>
      <c r="AT46" s="72">
        <f t="shared" si="4"/>
        <v>1</v>
      </c>
    </row>
    <row r="47" ht="14.55" spans="1:46">
      <c r="A47" s="64" t="s">
        <v>46</v>
      </c>
      <c r="B47" s="64" t="s">
        <v>119</v>
      </c>
      <c r="C47" s="64" t="s">
        <v>429</v>
      </c>
      <c r="D47" s="64" t="s">
        <v>480</v>
      </c>
      <c r="E47" s="64" t="s">
        <v>481</v>
      </c>
      <c r="F47" s="64" t="s">
        <v>482</v>
      </c>
      <c r="G47" s="64" t="s">
        <v>483</v>
      </c>
      <c r="H47" s="64" t="s">
        <v>484</v>
      </c>
      <c r="I47" s="64" t="s">
        <v>485</v>
      </c>
      <c r="J47" s="62">
        <f>SUMIF(利润与分析!B:B,成本与总价!D:D,利润与分析!K:K)</f>
        <v>471705.13</v>
      </c>
      <c r="K47" s="64" t="s">
        <v>55</v>
      </c>
      <c r="L47" s="64">
        <v>493921</v>
      </c>
      <c r="M47" s="72">
        <f t="shared" si="0"/>
        <v>0.0449785896934936</v>
      </c>
      <c r="N47" s="64">
        <v>0</v>
      </c>
      <c r="O47" s="64" t="s">
        <v>486</v>
      </c>
      <c r="P47" s="64" t="s">
        <v>487</v>
      </c>
      <c r="Q47" s="64" t="s">
        <v>58</v>
      </c>
      <c r="R47" s="74" t="s">
        <v>59</v>
      </c>
      <c r="S47" s="74"/>
      <c r="T47" s="74"/>
      <c r="U47" s="74"/>
      <c r="V47" s="74">
        <v>90</v>
      </c>
      <c r="W47" s="74"/>
      <c r="X47" s="64" t="s">
        <v>488</v>
      </c>
      <c r="Y47" s="64" t="s">
        <v>150</v>
      </c>
      <c r="Z47" s="64" t="s">
        <v>489</v>
      </c>
      <c r="AA47" s="64" t="s">
        <v>173</v>
      </c>
      <c r="AB47" s="64"/>
      <c r="AC47" s="64">
        <v>1</v>
      </c>
      <c r="AD47" s="64" t="s">
        <v>303</v>
      </c>
      <c r="AE47" s="78">
        <v>1</v>
      </c>
      <c r="AF47" s="64">
        <v>90</v>
      </c>
      <c r="AG47" s="78"/>
      <c r="AH47" s="64"/>
      <c r="AI47" s="78"/>
      <c r="AJ47" s="64"/>
      <c r="AK47" s="78"/>
      <c r="AL47" s="64"/>
      <c r="AM47" s="78"/>
      <c r="AN47" s="64"/>
      <c r="AO47" s="60">
        <f>(SUMIF(利润与分析!B:B,成本与总价!D:D,利润与分析!L:L)-J:J)/SUMIF(利润与分析!B:B,成本与总价!D:D,利润与分析!L:L)</f>
        <v>0.0449783189962862</v>
      </c>
      <c r="AP47" s="60">
        <f t="shared" si="1"/>
        <v>-2.70697207357951e-7</v>
      </c>
      <c r="AR47" s="62">
        <f t="shared" si="2"/>
        <v>90</v>
      </c>
      <c r="AS47" s="62">
        <f t="shared" si="3"/>
        <v>0</v>
      </c>
      <c r="AT47" s="72">
        <f t="shared" si="4"/>
        <v>1</v>
      </c>
    </row>
    <row r="48" ht="14.55" spans="1:46">
      <c r="A48" s="64" t="s">
        <v>46</v>
      </c>
      <c r="B48" s="64" t="s">
        <v>163</v>
      </c>
      <c r="C48" s="64" t="s">
        <v>490</v>
      </c>
      <c r="D48" s="64" t="s">
        <v>491</v>
      </c>
      <c r="E48" s="64" t="s">
        <v>492</v>
      </c>
      <c r="F48" s="64" t="s">
        <v>493</v>
      </c>
      <c r="G48" s="64" t="s">
        <v>494</v>
      </c>
      <c r="H48" s="64" t="s">
        <v>495</v>
      </c>
      <c r="I48" s="64" t="s">
        <v>496</v>
      </c>
      <c r="J48" s="62">
        <f>SUMIF(利润与分析!B:B,成本与总价!D:D,利润与分析!K:K)</f>
        <v>114410.32</v>
      </c>
      <c r="K48" s="64" t="s">
        <v>55</v>
      </c>
      <c r="L48" s="64">
        <v>119727</v>
      </c>
      <c r="M48" s="72">
        <f t="shared" si="0"/>
        <v>0.044406691890718</v>
      </c>
      <c r="N48" s="64">
        <v>0</v>
      </c>
      <c r="O48" s="64" t="s">
        <v>497</v>
      </c>
      <c r="P48" s="64" t="s">
        <v>237</v>
      </c>
      <c r="Q48" s="64" t="s">
        <v>79</v>
      </c>
      <c r="R48" s="74"/>
      <c r="S48" s="74"/>
      <c r="T48" s="74"/>
      <c r="U48" s="74"/>
      <c r="V48" s="74"/>
      <c r="W48" s="74"/>
      <c r="X48" s="64" t="s">
        <v>498</v>
      </c>
      <c r="Y48" s="64" t="s">
        <v>150</v>
      </c>
      <c r="Z48" s="64" t="s">
        <v>106</v>
      </c>
      <c r="AA48" s="64" t="s">
        <v>63</v>
      </c>
      <c r="AB48" s="64"/>
      <c r="AC48" s="64">
        <v>1</v>
      </c>
      <c r="AD48" s="64" t="s">
        <v>499</v>
      </c>
      <c r="AE48" s="78">
        <v>0.1</v>
      </c>
      <c r="AF48" s="64">
        <v>0</v>
      </c>
      <c r="AG48" s="78">
        <v>0.9</v>
      </c>
      <c r="AH48" s="64">
        <v>60</v>
      </c>
      <c r="AI48" s="78"/>
      <c r="AJ48" s="64"/>
      <c r="AK48" s="78"/>
      <c r="AL48" s="64"/>
      <c r="AM48" s="78"/>
      <c r="AN48" s="64"/>
      <c r="AO48" s="60">
        <f>(SUMIF(利润与分析!B:B,成本与总价!D:D,利润与分析!L:L)-J:J)/SUMIF(利润与分析!B:B,成本与总价!D:D,利润与分析!L:L)</f>
        <v>0.0444127577430663</v>
      </c>
      <c r="AP48" s="60">
        <f t="shared" si="1"/>
        <v>6.06585234834423e-6</v>
      </c>
      <c r="AR48" s="62">
        <f t="shared" si="2"/>
        <v>0</v>
      </c>
      <c r="AS48" s="62">
        <f t="shared" si="3"/>
        <v>0</v>
      </c>
      <c r="AT48" s="72">
        <f t="shared" si="4"/>
        <v>1</v>
      </c>
    </row>
    <row r="49" ht="14.55" spans="1:46">
      <c r="A49" s="64" t="s">
        <v>69</v>
      </c>
      <c r="B49" s="64" t="s">
        <v>220</v>
      </c>
      <c r="C49" s="64" t="s">
        <v>221</v>
      </c>
      <c r="D49" s="64" t="s">
        <v>500</v>
      </c>
      <c r="E49" s="64" t="s">
        <v>501</v>
      </c>
      <c r="F49" s="64" t="s">
        <v>502</v>
      </c>
      <c r="G49" s="64" t="s">
        <v>503</v>
      </c>
      <c r="H49" s="64" t="s">
        <v>504</v>
      </c>
      <c r="I49" s="64" t="s">
        <v>505</v>
      </c>
      <c r="J49" s="62">
        <f>SUMIF(利润与分析!B:B,成本与总价!D:D,利润与分析!K:K)</f>
        <v>945447.79</v>
      </c>
      <c r="K49" s="64" t="s">
        <v>55</v>
      </c>
      <c r="L49" s="64">
        <v>960299</v>
      </c>
      <c r="M49" s="72">
        <f t="shared" si="0"/>
        <v>0.0154651936532267</v>
      </c>
      <c r="N49" s="64">
        <v>460385</v>
      </c>
      <c r="O49" s="64" t="s">
        <v>506</v>
      </c>
      <c r="P49" s="64" t="s">
        <v>237</v>
      </c>
      <c r="Q49" s="64" t="s">
        <v>58</v>
      </c>
      <c r="R49" s="74" t="s">
        <v>59</v>
      </c>
      <c r="S49" s="74"/>
      <c r="T49" s="74"/>
      <c r="U49" s="74"/>
      <c r="V49" s="74">
        <v>0</v>
      </c>
      <c r="W49" s="74">
        <v>-2.95</v>
      </c>
      <c r="X49" s="64" t="s">
        <v>507</v>
      </c>
      <c r="Y49" s="64" t="s">
        <v>81</v>
      </c>
      <c r="Z49" s="64" t="s">
        <v>508</v>
      </c>
      <c r="AA49" s="64" t="s">
        <v>140</v>
      </c>
      <c r="AB49" s="64"/>
      <c r="AC49" s="64">
        <v>2</v>
      </c>
      <c r="AD49" s="64">
        <v>0</v>
      </c>
      <c r="AE49" s="78">
        <v>1</v>
      </c>
      <c r="AF49" s="64">
        <v>0</v>
      </c>
      <c r="AG49" s="78"/>
      <c r="AH49" s="64"/>
      <c r="AI49" s="78"/>
      <c r="AJ49" s="64"/>
      <c r="AK49" s="78"/>
      <c r="AL49" s="64"/>
      <c r="AM49" s="78"/>
      <c r="AN49" s="64"/>
      <c r="AO49" s="60">
        <f>(SUMIF(利润与分析!B:B,成本与总价!D:D,利润与分析!L:L)-J:J)/SUMIF(利润与分析!B:B,成本与总价!D:D,利润与分析!L:L)</f>
        <v>0.0450014702536984</v>
      </c>
      <c r="AP49" s="60">
        <f t="shared" si="1"/>
        <v>3.62766004716915e-5</v>
      </c>
      <c r="AR49" s="62">
        <f t="shared" si="2"/>
        <v>0</v>
      </c>
      <c r="AS49" s="62">
        <f t="shared" si="3"/>
        <v>0</v>
      </c>
      <c r="AT49" s="72">
        <f t="shared" si="4"/>
        <v>1</v>
      </c>
    </row>
    <row r="50" ht="14.55" spans="1:46">
      <c r="A50" s="64" t="s">
        <v>69</v>
      </c>
      <c r="B50" s="64" t="s">
        <v>85</v>
      </c>
      <c r="C50" s="64" t="s">
        <v>86</v>
      </c>
      <c r="D50" s="64" t="s">
        <v>509</v>
      </c>
      <c r="E50" s="64" t="s">
        <v>153</v>
      </c>
      <c r="F50" s="64" t="s">
        <v>510</v>
      </c>
      <c r="G50" s="64" t="s">
        <v>155</v>
      </c>
      <c r="H50" s="64" t="s">
        <v>511</v>
      </c>
      <c r="I50" s="64" t="s">
        <v>512</v>
      </c>
      <c r="J50" s="62">
        <f>SUMIF(利润与分析!B:B,成本与总价!D:D,利润与分析!K:K)</f>
        <v>34783.95</v>
      </c>
      <c r="K50" s="64" t="s">
        <v>55</v>
      </c>
      <c r="L50" s="64">
        <v>36423</v>
      </c>
      <c r="M50" s="72">
        <f t="shared" si="0"/>
        <v>0.0450004118276912</v>
      </c>
      <c r="N50" s="64">
        <v>0</v>
      </c>
      <c r="O50" s="64" t="s">
        <v>513</v>
      </c>
      <c r="P50" s="64" t="s">
        <v>78</v>
      </c>
      <c r="Q50" s="64" t="s">
        <v>79</v>
      </c>
      <c r="R50" s="74" t="s">
        <v>59</v>
      </c>
      <c r="S50" s="74"/>
      <c r="T50" s="74"/>
      <c r="U50" s="74"/>
      <c r="V50" s="74">
        <v>105</v>
      </c>
      <c r="W50" s="74"/>
      <c r="X50" s="64" t="s">
        <v>514</v>
      </c>
      <c r="Y50" s="64" t="s">
        <v>61</v>
      </c>
      <c r="Z50" s="64" t="s">
        <v>161</v>
      </c>
      <c r="AA50" s="64" t="s">
        <v>97</v>
      </c>
      <c r="AB50" s="64" t="s">
        <v>515</v>
      </c>
      <c r="AC50" s="64">
        <v>2</v>
      </c>
      <c r="AD50" s="64" t="s">
        <v>162</v>
      </c>
      <c r="AE50" s="78">
        <v>1</v>
      </c>
      <c r="AF50" s="64">
        <v>105</v>
      </c>
      <c r="AG50" s="78"/>
      <c r="AH50" s="64"/>
      <c r="AI50" s="78"/>
      <c r="AJ50" s="64"/>
      <c r="AK50" s="78"/>
      <c r="AL50" s="64"/>
      <c r="AM50" s="78"/>
      <c r="AN50" s="64"/>
      <c r="AO50" s="60">
        <f>(SUMIF(利润与分析!B:B,成本与总价!D:D,利润与分析!L:L)-J:J)/SUMIF(利润与分析!B:B,成本与总价!D:D,利润与分析!L:L)</f>
        <v>0.0450004118276912</v>
      </c>
      <c r="AP50" s="60">
        <f t="shared" si="1"/>
        <v>0</v>
      </c>
      <c r="AR50" s="62">
        <f t="shared" si="2"/>
        <v>105</v>
      </c>
      <c r="AS50" s="62">
        <f t="shared" si="3"/>
        <v>0</v>
      </c>
      <c r="AT50" s="72">
        <f t="shared" si="4"/>
        <v>1</v>
      </c>
    </row>
    <row r="51" ht="14.55" spans="1:46">
      <c r="A51" s="64" t="s">
        <v>69</v>
      </c>
      <c r="B51" s="64" t="s">
        <v>516</v>
      </c>
      <c r="C51" s="64" t="s">
        <v>517</v>
      </c>
      <c r="D51" s="64" t="s">
        <v>518</v>
      </c>
      <c r="E51" s="64" t="s">
        <v>519</v>
      </c>
      <c r="F51" s="64" t="s">
        <v>520</v>
      </c>
      <c r="G51" s="64" t="s">
        <v>521</v>
      </c>
      <c r="H51" s="64" t="s">
        <v>522</v>
      </c>
      <c r="I51" s="64" t="s">
        <v>523</v>
      </c>
      <c r="J51" s="62">
        <f>SUMIF(利润与分析!B:B,成本与总价!D:D,利润与分析!K:K)</f>
        <v>76686.5</v>
      </c>
      <c r="K51" s="64" t="s">
        <v>55</v>
      </c>
      <c r="L51" s="64">
        <v>80300</v>
      </c>
      <c r="M51" s="72">
        <f t="shared" si="0"/>
        <v>0.045</v>
      </c>
      <c r="N51" s="64">
        <v>0</v>
      </c>
      <c r="O51" s="64" t="s">
        <v>524</v>
      </c>
      <c r="P51" s="64" t="s">
        <v>78</v>
      </c>
      <c r="Q51" s="64" t="s">
        <v>58</v>
      </c>
      <c r="R51" s="74" t="s">
        <v>59</v>
      </c>
      <c r="S51" s="74"/>
      <c r="T51" s="74"/>
      <c r="U51" s="74"/>
      <c r="V51" s="74">
        <v>115</v>
      </c>
      <c r="W51" s="74"/>
      <c r="X51" s="64" t="s">
        <v>525</v>
      </c>
      <c r="Y51" s="64" t="s">
        <v>150</v>
      </c>
      <c r="Z51" s="64" t="s">
        <v>526</v>
      </c>
      <c r="AA51" s="64" t="s">
        <v>97</v>
      </c>
      <c r="AB51" s="64"/>
      <c r="AC51" s="64">
        <v>1</v>
      </c>
      <c r="AD51" s="64" t="s">
        <v>358</v>
      </c>
      <c r="AE51" s="78">
        <v>1</v>
      </c>
      <c r="AF51" s="64">
        <v>115</v>
      </c>
      <c r="AG51" s="78"/>
      <c r="AH51" s="64"/>
      <c r="AI51" s="78"/>
      <c r="AJ51" s="64"/>
      <c r="AK51" s="78"/>
      <c r="AL51" s="64"/>
      <c r="AM51" s="78"/>
      <c r="AN51" s="64"/>
      <c r="AO51" s="60">
        <f>(SUMIF(利润与分析!B:B,成本与总价!D:D,利润与分析!L:L)-J:J)/SUMIF(利润与分析!B:B,成本与总价!D:D,利润与分析!L:L)</f>
        <v>0.045</v>
      </c>
      <c r="AP51" s="60">
        <f t="shared" si="1"/>
        <v>0</v>
      </c>
      <c r="AR51" s="62">
        <f t="shared" si="2"/>
        <v>115</v>
      </c>
      <c r="AS51" s="62">
        <f t="shared" si="3"/>
        <v>0</v>
      </c>
      <c r="AT51" s="72">
        <f t="shared" si="4"/>
        <v>1</v>
      </c>
    </row>
    <row r="52" ht="14.55" spans="1:46">
      <c r="A52" s="64" t="s">
        <v>69</v>
      </c>
      <c r="B52" s="64" t="s">
        <v>85</v>
      </c>
      <c r="C52" s="64" t="s">
        <v>86</v>
      </c>
      <c r="D52" s="64" t="s">
        <v>527</v>
      </c>
      <c r="E52" s="64" t="s">
        <v>153</v>
      </c>
      <c r="F52" s="64" t="s">
        <v>528</v>
      </c>
      <c r="G52" s="64" t="s">
        <v>155</v>
      </c>
      <c r="H52" s="64" t="s">
        <v>529</v>
      </c>
      <c r="I52" s="64" t="s">
        <v>530</v>
      </c>
      <c r="J52" s="62">
        <f>SUMIF(利润与分析!B:B,成本与总价!D:D,利润与分析!K:K)</f>
        <v>82030.64</v>
      </c>
      <c r="K52" s="64" t="s">
        <v>55</v>
      </c>
      <c r="L52" s="64">
        <v>85895.98</v>
      </c>
      <c r="M52" s="72">
        <f t="shared" si="0"/>
        <v>0.0450002433175569</v>
      </c>
      <c r="N52" s="64">
        <v>0</v>
      </c>
      <c r="O52" s="64" t="s">
        <v>531</v>
      </c>
      <c r="P52" s="64" t="s">
        <v>78</v>
      </c>
      <c r="Q52" s="64" t="s">
        <v>79</v>
      </c>
      <c r="R52" s="74" t="s">
        <v>59</v>
      </c>
      <c r="S52" s="74"/>
      <c r="T52" s="74"/>
      <c r="U52" s="74"/>
      <c r="V52" s="74">
        <v>105</v>
      </c>
      <c r="W52" s="74"/>
      <c r="X52" s="64" t="s">
        <v>532</v>
      </c>
      <c r="Y52" s="64" t="s">
        <v>61</v>
      </c>
      <c r="Z52" s="64" t="s">
        <v>161</v>
      </c>
      <c r="AA52" s="64" t="s">
        <v>97</v>
      </c>
      <c r="AB52" s="64"/>
      <c r="AC52" s="64">
        <v>2</v>
      </c>
      <c r="AD52" s="64" t="s">
        <v>162</v>
      </c>
      <c r="AE52" s="78">
        <v>1</v>
      </c>
      <c r="AF52" s="64">
        <v>105</v>
      </c>
      <c r="AG52" s="78"/>
      <c r="AH52" s="64"/>
      <c r="AI52" s="78"/>
      <c r="AJ52" s="64"/>
      <c r="AK52" s="78"/>
      <c r="AL52" s="64"/>
      <c r="AM52" s="78"/>
      <c r="AN52" s="64"/>
      <c r="AO52" s="60">
        <f>(SUMIF(利润与分析!B:B,成本与总价!D:D,利润与分析!L:L)-J:J)/SUMIF(利润与分析!B:B,成本与总价!D:D,利润与分析!L:L)</f>
        <v>0.0450004656794263</v>
      </c>
      <c r="AP52" s="60">
        <f t="shared" si="1"/>
        <v>2.22361869438303e-7</v>
      </c>
      <c r="AR52" s="62">
        <f t="shared" si="2"/>
        <v>105</v>
      </c>
      <c r="AS52" s="62">
        <f t="shared" si="3"/>
        <v>0</v>
      </c>
      <c r="AT52" s="72">
        <f t="shared" si="4"/>
        <v>1</v>
      </c>
    </row>
    <row r="53" ht="14.55" spans="1:46">
      <c r="A53" s="64" t="s">
        <v>46</v>
      </c>
      <c r="B53" s="64" t="s">
        <v>331</v>
      </c>
      <c r="C53" s="64" t="s">
        <v>332</v>
      </c>
      <c r="D53" s="64" t="s">
        <v>533</v>
      </c>
      <c r="E53" s="64" t="s">
        <v>334</v>
      </c>
      <c r="F53" s="64" t="s">
        <v>534</v>
      </c>
      <c r="G53" s="64" t="s">
        <v>535</v>
      </c>
      <c r="H53" s="64" t="s">
        <v>536</v>
      </c>
      <c r="I53" s="64" t="s">
        <v>537</v>
      </c>
      <c r="J53" s="62">
        <f>SUMIF(利润与分析!B:B,成本与总价!D:D,利润与分析!K:K)</f>
        <v>49580.09</v>
      </c>
      <c r="K53" s="64" t="s">
        <v>55</v>
      </c>
      <c r="L53" s="64">
        <v>49840</v>
      </c>
      <c r="M53" s="72">
        <f t="shared" si="0"/>
        <v>0.00521488764044951</v>
      </c>
      <c r="N53" s="64">
        <v>0</v>
      </c>
      <c r="O53" s="73" t="s">
        <v>538</v>
      </c>
      <c r="P53" s="64" t="s">
        <v>78</v>
      </c>
      <c r="Q53" s="64" t="s">
        <v>58</v>
      </c>
      <c r="R53" s="74" t="s">
        <v>59</v>
      </c>
      <c r="S53" s="74"/>
      <c r="T53" s="74"/>
      <c r="U53" s="74"/>
      <c r="V53" s="74">
        <v>0</v>
      </c>
      <c r="W53" s="74">
        <v>-4</v>
      </c>
      <c r="X53" s="64" t="s">
        <v>539</v>
      </c>
      <c r="Y53" s="64" t="s">
        <v>81</v>
      </c>
      <c r="Z53" s="64" t="s">
        <v>540</v>
      </c>
      <c r="AA53" s="64" t="s">
        <v>83</v>
      </c>
      <c r="AB53" s="64"/>
      <c r="AC53" s="64">
        <v>1</v>
      </c>
      <c r="AD53" s="64" t="s">
        <v>67</v>
      </c>
      <c r="AE53" s="78">
        <v>1</v>
      </c>
      <c r="AF53" s="64">
        <v>0</v>
      </c>
      <c r="AG53" s="78"/>
      <c r="AH53" s="64"/>
      <c r="AI53" s="78"/>
      <c r="AJ53" s="64"/>
      <c r="AK53" s="78"/>
      <c r="AL53" s="64"/>
      <c r="AM53" s="78"/>
      <c r="AN53" s="64"/>
      <c r="AO53" s="60">
        <f>(SUMIF(利润与分析!B:B,成本与总价!D:D,利润与分析!L:L)-J:J)/SUMIF(利润与分析!B:B,成本与总价!D:D,利润与分析!L:L)</f>
        <v>0.045000283147849</v>
      </c>
      <c r="AP53" s="60">
        <f t="shared" si="1"/>
        <v>-0.000214604492600488</v>
      </c>
      <c r="AR53" s="62">
        <f t="shared" si="2"/>
        <v>0</v>
      </c>
      <c r="AS53" s="62">
        <f t="shared" si="3"/>
        <v>0</v>
      </c>
      <c r="AT53" s="72">
        <f t="shared" si="4"/>
        <v>1</v>
      </c>
    </row>
    <row r="54" ht="14.55" spans="1:46">
      <c r="A54" s="64" t="s">
        <v>46</v>
      </c>
      <c r="B54" s="64" t="s">
        <v>119</v>
      </c>
      <c r="C54" s="64" t="s">
        <v>429</v>
      </c>
      <c r="D54" s="64" t="s">
        <v>541</v>
      </c>
      <c r="E54" s="64" t="s">
        <v>481</v>
      </c>
      <c r="F54" s="64" t="s">
        <v>542</v>
      </c>
      <c r="G54" s="64" t="s">
        <v>543</v>
      </c>
      <c r="H54" s="64" t="s">
        <v>544</v>
      </c>
      <c r="I54" s="64" t="s">
        <v>545</v>
      </c>
      <c r="J54" s="62">
        <f>SUMIF(利润与分析!B:B,成本与总价!D:D,利润与分析!K:K)</f>
        <v>7420285.79</v>
      </c>
      <c r="K54" s="64" t="s">
        <v>55</v>
      </c>
      <c r="L54" s="64">
        <v>7765936</v>
      </c>
      <c r="M54" s="72">
        <f>(L:L-J:J)/L:L</f>
        <v>0.0445085061221211</v>
      </c>
      <c r="N54" s="64">
        <v>1111874.36</v>
      </c>
      <c r="O54" s="64" t="s">
        <v>546</v>
      </c>
      <c r="P54" s="64" t="s">
        <v>547</v>
      </c>
      <c r="Q54" s="64" t="s">
        <v>79</v>
      </c>
      <c r="R54" s="74" t="s">
        <v>59</v>
      </c>
      <c r="S54" s="74" t="s">
        <v>59</v>
      </c>
      <c r="T54" s="74">
        <v>180</v>
      </c>
      <c r="U54" s="74"/>
      <c r="V54" s="74">
        <v>180</v>
      </c>
      <c r="W54" s="74"/>
      <c r="X54" s="64" t="s">
        <v>548</v>
      </c>
      <c r="Y54" s="64" t="s">
        <v>61</v>
      </c>
      <c r="Z54" s="64" t="s">
        <v>549</v>
      </c>
      <c r="AA54" s="64" t="s">
        <v>140</v>
      </c>
      <c r="AB54" s="64"/>
      <c r="AC54" s="64">
        <v>2</v>
      </c>
      <c r="AD54" s="64" t="s">
        <v>550</v>
      </c>
      <c r="AE54" s="78">
        <v>0.3</v>
      </c>
      <c r="AF54" s="64">
        <v>150</v>
      </c>
      <c r="AG54" s="78">
        <v>0.7</v>
      </c>
      <c r="AH54" s="64">
        <v>180</v>
      </c>
      <c r="AI54" s="78"/>
      <c r="AJ54" s="64"/>
      <c r="AK54" s="78"/>
      <c r="AL54" s="64"/>
      <c r="AM54" s="78"/>
      <c r="AN54" s="64"/>
      <c r="AO54" s="60">
        <f>(SUMIF(利润与分析!B:B,成本与总价!D:D,利润与分析!L:L)-J:J)/SUMIF(利润与分析!B:B,成本与总价!D:D,利润与分析!L:L)</f>
        <v>0.0445084630594385</v>
      </c>
      <c r="AP54" s="60">
        <f t="shared" si="1"/>
        <v>-4.30626826627978e-8</v>
      </c>
      <c r="AR54" s="62">
        <f t="shared" si="2"/>
        <v>171</v>
      </c>
      <c r="AS54" s="62">
        <f t="shared" si="3"/>
        <v>9</v>
      </c>
      <c r="AT54" s="72">
        <f t="shared" si="4"/>
        <v>1</v>
      </c>
    </row>
    <row r="55" ht="14.55" spans="1:46">
      <c r="A55" s="64" t="s">
        <v>46</v>
      </c>
      <c r="B55" s="64" t="s">
        <v>119</v>
      </c>
      <c r="C55" s="64" t="s">
        <v>429</v>
      </c>
      <c r="D55" s="64" t="s">
        <v>551</v>
      </c>
      <c r="E55" s="64" t="s">
        <v>481</v>
      </c>
      <c r="F55" s="64" t="s">
        <v>552</v>
      </c>
      <c r="G55" s="64" t="s">
        <v>543</v>
      </c>
      <c r="H55" s="64" t="s">
        <v>553</v>
      </c>
      <c r="I55" s="64" t="s">
        <v>554</v>
      </c>
      <c r="J55" s="62">
        <f>SUMIF(利润与分析!B:B,成本与总价!D:D,利润与分析!K:K)</f>
        <v>43971.92035</v>
      </c>
      <c r="K55" s="64" t="s">
        <v>55</v>
      </c>
      <c r="L55" s="64">
        <v>44671</v>
      </c>
      <c r="M55" s="72">
        <f t="shared" si="0"/>
        <v>0.0156495187034095</v>
      </c>
      <c r="N55" s="64">
        <v>0</v>
      </c>
      <c r="O55" s="64" t="s">
        <v>555</v>
      </c>
      <c r="P55" s="64" t="s">
        <v>78</v>
      </c>
      <c r="Q55" s="64" t="s">
        <v>159</v>
      </c>
      <c r="R55" s="74" t="s">
        <v>59</v>
      </c>
      <c r="S55" s="74" t="s">
        <v>59</v>
      </c>
      <c r="T55" s="74">
        <v>60</v>
      </c>
      <c r="U55" s="74">
        <v>-3</v>
      </c>
      <c r="V55" s="74">
        <v>60</v>
      </c>
      <c r="W55" s="74">
        <v>-3</v>
      </c>
      <c r="X55" s="64" t="s">
        <v>556</v>
      </c>
      <c r="Y55" s="64" t="s">
        <v>61</v>
      </c>
      <c r="Z55" s="64" t="s">
        <v>557</v>
      </c>
      <c r="AA55" s="64" t="s">
        <v>173</v>
      </c>
      <c r="AB55" s="64"/>
      <c r="AC55" s="64">
        <v>1</v>
      </c>
      <c r="AD55" s="64" t="s">
        <v>118</v>
      </c>
      <c r="AE55" s="78">
        <v>1</v>
      </c>
      <c r="AF55" s="64">
        <v>60</v>
      </c>
      <c r="AG55" s="78"/>
      <c r="AH55" s="64"/>
      <c r="AI55" s="78"/>
      <c r="AJ55" s="64"/>
      <c r="AK55" s="78"/>
      <c r="AL55" s="64"/>
      <c r="AM55" s="78"/>
      <c r="AN55" s="64"/>
      <c r="AO55" s="60">
        <f>(SUMIF(利润与分析!B:B,成本与总价!D:D,利润与分析!L:L)-J:J)/SUMIF(利润与分析!B:B,成本与总价!D:D,利润与分析!L:L)</f>
        <v>0.0451755273779673</v>
      </c>
      <c r="AP55" s="60">
        <f t="shared" si="1"/>
        <v>-0.000473991325442194</v>
      </c>
      <c r="AR55" s="62">
        <f t="shared" si="2"/>
        <v>60</v>
      </c>
      <c r="AS55" s="62">
        <f t="shared" si="3"/>
        <v>0</v>
      </c>
      <c r="AT55" s="72">
        <f t="shared" si="4"/>
        <v>1</v>
      </c>
    </row>
    <row r="56" ht="14.55" spans="1:46">
      <c r="A56" s="64" t="s">
        <v>69</v>
      </c>
      <c r="B56" s="64" t="s">
        <v>85</v>
      </c>
      <c r="C56" s="64" t="s">
        <v>86</v>
      </c>
      <c r="D56" s="64" t="s">
        <v>558</v>
      </c>
      <c r="E56" s="64" t="s">
        <v>153</v>
      </c>
      <c r="F56" s="64" t="s">
        <v>559</v>
      </c>
      <c r="G56" s="64" t="s">
        <v>560</v>
      </c>
      <c r="H56" s="64" t="s">
        <v>561</v>
      </c>
      <c r="I56" s="64" t="s">
        <v>562</v>
      </c>
      <c r="J56" s="62">
        <f>SUMIF(利润与分析!B:B,成本与总价!D:D,利润与分析!K:K)</f>
        <v>62320.29</v>
      </c>
      <c r="K56" s="64" t="s">
        <v>55</v>
      </c>
      <c r="L56" s="64">
        <v>65256.84</v>
      </c>
      <c r="M56" s="72">
        <f t="shared" si="0"/>
        <v>0.0449998804723</v>
      </c>
      <c r="N56" s="64">
        <v>0</v>
      </c>
      <c r="O56" s="64" t="s">
        <v>486</v>
      </c>
      <c r="P56" s="64" t="s">
        <v>94</v>
      </c>
      <c r="Q56" s="64" t="s">
        <v>58</v>
      </c>
      <c r="R56" s="74" t="s">
        <v>59</v>
      </c>
      <c r="S56" s="74"/>
      <c r="T56" s="74"/>
      <c r="U56" s="74"/>
      <c r="V56" s="74">
        <v>90</v>
      </c>
      <c r="W56" s="74"/>
      <c r="X56" s="64" t="s">
        <v>563</v>
      </c>
      <c r="Y56" s="64" t="s">
        <v>150</v>
      </c>
      <c r="Z56" s="64" t="s">
        <v>564</v>
      </c>
      <c r="AA56" s="64" t="s">
        <v>97</v>
      </c>
      <c r="AB56" s="64"/>
      <c r="AC56" s="64">
        <v>1</v>
      </c>
      <c r="AD56" s="64" t="s">
        <v>303</v>
      </c>
      <c r="AE56" s="78">
        <v>1</v>
      </c>
      <c r="AF56" s="64">
        <v>90</v>
      </c>
      <c r="AG56" s="78"/>
      <c r="AH56" s="64"/>
      <c r="AI56" s="78"/>
      <c r="AJ56" s="64"/>
      <c r="AK56" s="78"/>
      <c r="AL56" s="64"/>
      <c r="AM56" s="78"/>
      <c r="AN56" s="64"/>
      <c r="AO56" s="60">
        <f>(SUMIF(利润与分析!B:B,成本与总价!D:D,利润与分析!L:L)-J:J)/SUMIF(利润与分析!B:B,成本与总价!D:D,利润与分析!L:L)</f>
        <v>0.0449998804723</v>
      </c>
      <c r="AP56" s="60">
        <f t="shared" si="1"/>
        <v>0</v>
      </c>
      <c r="AR56" s="62">
        <f t="shared" si="2"/>
        <v>90</v>
      </c>
      <c r="AS56" s="62">
        <f t="shared" si="3"/>
        <v>0</v>
      </c>
      <c r="AT56" s="72">
        <f t="shared" si="4"/>
        <v>1</v>
      </c>
    </row>
    <row r="57" ht="14.55" spans="1:46">
      <c r="A57" s="64" t="s">
        <v>69</v>
      </c>
      <c r="B57" s="64" t="s">
        <v>292</v>
      </c>
      <c r="C57" s="64" t="s">
        <v>293</v>
      </c>
      <c r="D57" s="64" t="s">
        <v>565</v>
      </c>
      <c r="E57" s="64" t="s">
        <v>566</v>
      </c>
      <c r="F57" s="64" t="s">
        <v>567</v>
      </c>
      <c r="G57" s="64" t="s">
        <v>568</v>
      </c>
      <c r="H57" s="64" t="s">
        <v>569</v>
      </c>
      <c r="I57" s="64" t="s">
        <v>570</v>
      </c>
      <c r="J57" s="62">
        <f>SUMIF(利润与分析!B:B,成本与总价!D:D,利润与分析!K:K)</f>
        <v>23120.05924</v>
      </c>
      <c r="K57" s="64" t="s">
        <v>55</v>
      </c>
      <c r="L57" s="64">
        <v>23539</v>
      </c>
      <c r="M57" s="72">
        <f t="shared" si="0"/>
        <v>0.0177977297251369</v>
      </c>
      <c r="N57" s="64">
        <v>0</v>
      </c>
      <c r="O57" s="73" t="s">
        <v>571</v>
      </c>
      <c r="P57" s="64" t="s">
        <v>57</v>
      </c>
      <c r="Q57" s="64" t="s">
        <v>159</v>
      </c>
      <c r="R57" s="74" t="s">
        <v>59</v>
      </c>
      <c r="S57" s="74"/>
      <c r="T57" s="74"/>
      <c r="U57" s="74"/>
      <c r="V57" s="74">
        <v>90</v>
      </c>
      <c r="W57" s="74"/>
      <c r="X57" s="64" t="s">
        <v>572</v>
      </c>
      <c r="Y57" s="64" t="s">
        <v>150</v>
      </c>
      <c r="Z57" s="64" t="s">
        <v>573</v>
      </c>
      <c r="AA57" s="64" t="s">
        <v>63</v>
      </c>
      <c r="AB57" s="64"/>
      <c r="AC57" s="64">
        <v>1</v>
      </c>
      <c r="AD57" s="64" t="s">
        <v>303</v>
      </c>
      <c r="AE57" s="78">
        <v>1</v>
      </c>
      <c r="AF57" s="64">
        <v>90</v>
      </c>
      <c r="AG57" s="78"/>
      <c r="AH57" s="64"/>
      <c r="AI57" s="78"/>
      <c r="AJ57" s="64"/>
      <c r="AK57" s="78"/>
      <c r="AL57" s="64"/>
      <c r="AM57" s="78"/>
      <c r="AN57" s="64"/>
      <c r="AO57" s="60">
        <f>(SUMIF(利润与分析!B:B,成本与总价!D:D,利润与分析!L:L)-J:J)/SUMIF(利润与分析!B:B,成本与总价!D:D,利润与分析!L:L)</f>
        <v>0.0177977297251369</v>
      </c>
      <c r="AP57" s="60">
        <f t="shared" si="1"/>
        <v>0</v>
      </c>
      <c r="AR57" s="62">
        <f t="shared" si="2"/>
        <v>90</v>
      </c>
      <c r="AS57" s="62">
        <f t="shared" si="3"/>
        <v>0</v>
      </c>
      <c r="AT57" s="72">
        <f t="shared" si="4"/>
        <v>1</v>
      </c>
    </row>
    <row r="58" ht="14.55" spans="1:46">
      <c r="A58" s="64" t="s">
        <v>46</v>
      </c>
      <c r="B58" s="64" t="s">
        <v>331</v>
      </c>
      <c r="C58" s="64" t="s">
        <v>574</v>
      </c>
      <c r="D58" s="64" t="s">
        <v>575</v>
      </c>
      <c r="E58" s="64" t="s">
        <v>576</v>
      </c>
      <c r="F58" s="64" t="s">
        <v>577</v>
      </c>
      <c r="G58" s="64" t="s">
        <v>578</v>
      </c>
      <c r="H58" s="64" t="s">
        <v>579</v>
      </c>
      <c r="I58" s="64" t="s">
        <v>580</v>
      </c>
      <c r="J58" s="62">
        <f>SUMIF(利润与分析!B:B,成本与总价!D:D,利润与分析!K:K)</f>
        <v>98145.72</v>
      </c>
      <c r="K58" s="64" t="s">
        <v>55</v>
      </c>
      <c r="L58" s="64">
        <v>99196.39</v>
      </c>
      <c r="M58" s="72">
        <f t="shared" si="0"/>
        <v>0.0105918168997884</v>
      </c>
      <c r="N58" s="64">
        <v>0</v>
      </c>
      <c r="O58" s="64" t="s">
        <v>581</v>
      </c>
      <c r="P58" s="64" t="s">
        <v>582</v>
      </c>
      <c r="Q58" s="64" t="s">
        <v>58</v>
      </c>
      <c r="R58" s="74"/>
      <c r="S58" s="74"/>
      <c r="T58" s="74"/>
      <c r="U58" s="74"/>
      <c r="V58" s="74"/>
      <c r="W58" s="74"/>
      <c r="X58" s="64" t="s">
        <v>583</v>
      </c>
      <c r="Y58" s="64" t="s">
        <v>81</v>
      </c>
      <c r="Z58" s="64" t="s">
        <v>106</v>
      </c>
      <c r="AA58" s="64" t="s">
        <v>83</v>
      </c>
      <c r="AB58" s="64"/>
      <c r="AC58" s="64">
        <v>1</v>
      </c>
      <c r="AD58" s="64" t="s">
        <v>67</v>
      </c>
      <c r="AE58" s="78">
        <v>1</v>
      </c>
      <c r="AF58" s="64">
        <v>0</v>
      </c>
      <c r="AG58" s="78"/>
      <c r="AH58" s="64"/>
      <c r="AI58" s="78"/>
      <c r="AJ58" s="64"/>
      <c r="AK58" s="78"/>
      <c r="AL58" s="64"/>
      <c r="AM58" s="78"/>
      <c r="AN58" s="64"/>
      <c r="AO58" s="60">
        <f>(SUMIF(利润与分析!B:B,成本与总价!D:D,利润与分析!L:L)-J:J)/SUMIF(利润与分析!B:B,成本与总价!D:D,利润与分析!L:L)</f>
        <v>0.0299919984439662</v>
      </c>
      <c r="AP58" s="60">
        <f t="shared" si="1"/>
        <v>0.0194001815441779</v>
      </c>
      <c r="AR58" s="62">
        <f t="shared" si="2"/>
        <v>0</v>
      </c>
      <c r="AS58" s="62">
        <f t="shared" si="3"/>
        <v>0</v>
      </c>
      <c r="AT58" s="72">
        <f t="shared" si="4"/>
        <v>1</v>
      </c>
    </row>
    <row r="59" ht="14.55" spans="1:46">
      <c r="A59" s="64" t="s">
        <v>46</v>
      </c>
      <c r="B59" s="64" t="s">
        <v>119</v>
      </c>
      <c r="C59" s="64" t="s">
        <v>120</v>
      </c>
      <c r="D59" s="64" t="s">
        <v>584</v>
      </c>
      <c r="E59" s="64" t="s">
        <v>585</v>
      </c>
      <c r="F59" s="64" t="s">
        <v>586</v>
      </c>
      <c r="G59" s="64" t="s">
        <v>587</v>
      </c>
      <c r="H59" s="64" t="s">
        <v>588</v>
      </c>
      <c r="I59" s="64" t="s">
        <v>589</v>
      </c>
      <c r="J59" s="62">
        <f>SUMIF(利润与分析!B:B,成本与总价!D:D,利润与分析!K:K)</f>
        <v>12709.42</v>
      </c>
      <c r="K59" s="64" t="s">
        <v>55</v>
      </c>
      <c r="L59" s="64">
        <v>12840.5</v>
      </c>
      <c r="M59" s="72">
        <f t="shared" si="0"/>
        <v>0.0102083252209805</v>
      </c>
      <c r="N59" s="64">
        <v>0</v>
      </c>
      <c r="O59" s="73" t="s">
        <v>590</v>
      </c>
      <c r="P59" s="64"/>
      <c r="Q59" s="64" t="s">
        <v>58</v>
      </c>
      <c r="R59" s="74"/>
      <c r="S59" s="74"/>
      <c r="T59" s="74"/>
      <c r="U59" s="74"/>
      <c r="V59" s="74"/>
      <c r="W59" s="74"/>
      <c r="X59" s="64" t="s">
        <v>591</v>
      </c>
      <c r="Y59" s="64" t="s">
        <v>81</v>
      </c>
      <c r="Z59" s="64" t="s">
        <v>106</v>
      </c>
      <c r="AA59" s="64" t="s">
        <v>83</v>
      </c>
      <c r="AB59" s="64"/>
      <c r="AC59" s="64">
        <v>1</v>
      </c>
      <c r="AD59" s="64" t="s">
        <v>67</v>
      </c>
      <c r="AE59" s="78">
        <v>1</v>
      </c>
      <c r="AF59" s="64">
        <v>0</v>
      </c>
      <c r="AG59" s="78"/>
      <c r="AH59" s="64"/>
      <c r="AI59" s="78"/>
      <c r="AJ59" s="64"/>
      <c r="AK59" s="78"/>
      <c r="AL59" s="64"/>
      <c r="AM59" s="78"/>
      <c r="AN59" s="64"/>
      <c r="AO59" s="60">
        <f>(SUMIF(利润与分析!B:B,成本与总价!D:D,利润与分析!L:L)-J:J)/SUMIF(利润与分析!B:B,成本与总价!D:D,利润与分析!L:L)</f>
        <v>0.0300003816065636</v>
      </c>
      <c r="AP59" s="60">
        <f t="shared" si="1"/>
        <v>0.0197920563855831</v>
      </c>
      <c r="AR59" s="62">
        <f t="shared" si="2"/>
        <v>0</v>
      </c>
      <c r="AS59" s="62">
        <f t="shared" si="3"/>
        <v>0</v>
      </c>
      <c r="AT59" s="72">
        <f t="shared" si="4"/>
        <v>1</v>
      </c>
    </row>
    <row r="60" ht="14.55" spans="1:46">
      <c r="A60" s="64" t="s">
        <v>69</v>
      </c>
      <c r="B60" s="64" t="s">
        <v>70</v>
      </c>
      <c r="C60" s="64" t="s">
        <v>70</v>
      </c>
      <c r="D60" s="64" t="s">
        <v>592</v>
      </c>
      <c r="E60" s="64" t="s">
        <v>593</v>
      </c>
      <c r="F60" s="64" t="s">
        <v>594</v>
      </c>
      <c r="G60" s="64" t="s">
        <v>595</v>
      </c>
      <c r="H60" s="64" t="s">
        <v>596</v>
      </c>
      <c r="I60" s="64" t="s">
        <v>597</v>
      </c>
      <c r="J60" s="62">
        <f>SUMIF(利润与分析!B:B,成本与总价!D:D,利润与分析!K:K)</f>
        <v>5254.41</v>
      </c>
      <c r="K60" s="64" t="s">
        <v>55</v>
      </c>
      <c r="L60" s="64">
        <v>5502</v>
      </c>
      <c r="M60" s="72">
        <f t="shared" si="0"/>
        <v>0.045</v>
      </c>
      <c r="N60" s="64">
        <v>0</v>
      </c>
      <c r="O60" s="64" t="s">
        <v>598</v>
      </c>
      <c r="P60" s="64" t="s">
        <v>78</v>
      </c>
      <c r="Q60" s="64" t="s">
        <v>58</v>
      </c>
      <c r="R60" s="74"/>
      <c r="S60" s="74"/>
      <c r="T60" s="74"/>
      <c r="U60" s="74"/>
      <c r="V60" s="74"/>
      <c r="W60" s="74"/>
      <c r="X60" s="64" t="s">
        <v>599</v>
      </c>
      <c r="Y60" s="64" t="s">
        <v>150</v>
      </c>
      <c r="Z60" s="64" t="s">
        <v>106</v>
      </c>
      <c r="AA60" s="64" t="s">
        <v>97</v>
      </c>
      <c r="AB60" s="64" t="s">
        <v>600</v>
      </c>
      <c r="AC60" s="64">
        <v>2</v>
      </c>
      <c r="AD60" s="64" t="s">
        <v>118</v>
      </c>
      <c r="AE60" s="78">
        <v>1</v>
      </c>
      <c r="AF60" s="64">
        <v>60</v>
      </c>
      <c r="AG60" s="78"/>
      <c r="AH60" s="64"/>
      <c r="AI60" s="78"/>
      <c r="AJ60" s="64"/>
      <c r="AK60" s="78"/>
      <c r="AL60" s="64"/>
      <c r="AM60" s="78"/>
      <c r="AN60" s="64"/>
      <c r="AO60" s="60">
        <f>(SUMIF(利润与分析!B:B,成本与总价!D:D,利润与分析!L:L)-J:J)/SUMIF(利润与分析!B:B,成本与总价!D:D,利润与分析!L:L)</f>
        <v>0.045</v>
      </c>
      <c r="AP60" s="60">
        <f t="shared" si="1"/>
        <v>0</v>
      </c>
      <c r="AR60" s="62">
        <f t="shared" si="2"/>
        <v>0</v>
      </c>
      <c r="AS60" s="62">
        <f t="shared" si="3"/>
        <v>0</v>
      </c>
      <c r="AT60" s="72">
        <f t="shared" si="4"/>
        <v>1</v>
      </c>
    </row>
    <row r="61" ht="14.55" spans="1:46">
      <c r="A61" s="64" t="s">
        <v>46</v>
      </c>
      <c r="B61" s="64" t="s">
        <v>331</v>
      </c>
      <c r="C61" s="64" t="s">
        <v>574</v>
      </c>
      <c r="D61" s="64" t="s">
        <v>601</v>
      </c>
      <c r="E61" s="64" t="s">
        <v>576</v>
      </c>
      <c r="F61" s="64" t="s">
        <v>602</v>
      </c>
      <c r="G61" s="64" t="s">
        <v>603</v>
      </c>
      <c r="H61" s="64" t="s">
        <v>604</v>
      </c>
      <c r="I61" s="64" t="s">
        <v>605</v>
      </c>
      <c r="J61" s="62">
        <f>SUMIF(利润与分析!B:B,成本与总价!D:D,利润与分析!K:K)</f>
        <v>342640.1</v>
      </c>
      <c r="K61" s="64" t="s">
        <v>55</v>
      </c>
      <c r="L61" s="64">
        <v>358777.7</v>
      </c>
      <c r="M61" s="72">
        <f t="shared" si="0"/>
        <v>0.044979384170198</v>
      </c>
      <c r="N61" s="64">
        <v>0</v>
      </c>
      <c r="O61" s="64" t="s">
        <v>606</v>
      </c>
      <c r="P61" s="64" t="s">
        <v>237</v>
      </c>
      <c r="Q61" s="64" t="s">
        <v>58</v>
      </c>
      <c r="R61" s="74" t="s">
        <v>59</v>
      </c>
      <c r="S61" s="74" t="s">
        <v>59</v>
      </c>
      <c r="T61" s="74">
        <v>90</v>
      </c>
      <c r="U61" s="74"/>
      <c r="V61" s="74">
        <v>90</v>
      </c>
      <c r="W61" s="74"/>
      <c r="X61" s="64" t="s">
        <v>607</v>
      </c>
      <c r="Y61" s="64" t="s">
        <v>61</v>
      </c>
      <c r="Z61" s="64" t="s">
        <v>608</v>
      </c>
      <c r="AA61" s="64" t="s">
        <v>83</v>
      </c>
      <c r="AB61" s="64" t="s">
        <v>609</v>
      </c>
      <c r="AC61" s="64">
        <v>2</v>
      </c>
      <c r="AD61" s="64" t="s">
        <v>303</v>
      </c>
      <c r="AE61" s="78">
        <v>1</v>
      </c>
      <c r="AF61" s="64">
        <v>90</v>
      </c>
      <c r="AG61" s="78"/>
      <c r="AH61" s="64"/>
      <c r="AI61" s="78"/>
      <c r="AJ61" s="64"/>
      <c r="AK61" s="78"/>
      <c r="AL61" s="64"/>
      <c r="AM61" s="78"/>
      <c r="AN61" s="64"/>
      <c r="AO61" s="60">
        <f>(SUMIF(利润与分析!B:B,成本与总价!D:D,利润与分析!L:L)-J:J)/SUMIF(利润与分析!B:B,成本与总价!D:D,利润与分析!L:L)</f>
        <v>0.044979384170198</v>
      </c>
      <c r="AP61" s="60">
        <f t="shared" si="1"/>
        <v>0</v>
      </c>
      <c r="AR61" s="62">
        <f t="shared" si="2"/>
        <v>90</v>
      </c>
      <c r="AS61" s="62">
        <f t="shared" si="3"/>
        <v>0</v>
      </c>
      <c r="AT61" s="72">
        <f t="shared" si="4"/>
        <v>1</v>
      </c>
    </row>
    <row r="62" ht="14.55" spans="1:46">
      <c r="A62" s="64" t="s">
        <v>69</v>
      </c>
      <c r="B62" s="64" t="s">
        <v>200</v>
      </c>
      <c r="C62" s="64" t="s">
        <v>256</v>
      </c>
      <c r="D62" s="64" t="s">
        <v>610</v>
      </c>
      <c r="E62" s="64" t="s">
        <v>611</v>
      </c>
      <c r="F62" s="64" t="s">
        <v>612</v>
      </c>
      <c r="G62" s="64" t="s">
        <v>613</v>
      </c>
      <c r="H62" s="64" t="s">
        <v>614</v>
      </c>
      <c r="I62" s="64" t="s">
        <v>615</v>
      </c>
      <c r="J62" s="62">
        <f>SUMIF(利润与分析!B:B,成本与总价!D:D,利润与分析!K:K)</f>
        <v>2954.71872</v>
      </c>
      <c r="K62" s="64" t="s">
        <v>55</v>
      </c>
      <c r="L62" s="64">
        <v>3096</v>
      </c>
      <c r="M62" s="72">
        <f t="shared" si="0"/>
        <v>0.0456334883720931</v>
      </c>
      <c r="N62" s="64">
        <v>0</v>
      </c>
      <c r="O62" s="64" t="s">
        <v>616</v>
      </c>
      <c r="P62" s="64" t="s">
        <v>78</v>
      </c>
      <c r="Q62" s="64" t="s">
        <v>159</v>
      </c>
      <c r="R62" s="74"/>
      <c r="S62" s="74"/>
      <c r="T62" s="74"/>
      <c r="U62" s="74"/>
      <c r="V62" s="74"/>
      <c r="W62" s="74"/>
      <c r="X62" s="64" t="s">
        <v>617</v>
      </c>
      <c r="Y62" s="64" t="s">
        <v>81</v>
      </c>
      <c r="Z62" s="64" t="s">
        <v>106</v>
      </c>
      <c r="AA62" s="64" t="s">
        <v>140</v>
      </c>
      <c r="AB62" s="64" t="s">
        <v>618</v>
      </c>
      <c r="AC62" s="64">
        <v>2</v>
      </c>
      <c r="AD62" s="64" t="s">
        <v>107</v>
      </c>
      <c r="AE62" s="78">
        <v>1</v>
      </c>
      <c r="AF62" s="64">
        <v>0</v>
      </c>
      <c r="AG62" s="78"/>
      <c r="AH62" s="64"/>
      <c r="AI62" s="78"/>
      <c r="AJ62" s="64"/>
      <c r="AK62" s="78"/>
      <c r="AL62" s="64"/>
      <c r="AM62" s="78"/>
      <c r="AN62" s="64"/>
      <c r="AO62" s="60">
        <f>(SUMIF(利润与分析!B:B,成本与总价!D:D,利润与分析!L:L)-J:J)/SUMIF(利润与分析!B:B,成本与总价!D:D,利润与分析!L:L)</f>
        <v>0.0456334883720931</v>
      </c>
      <c r="AP62" s="60">
        <f t="shared" si="1"/>
        <v>0</v>
      </c>
      <c r="AR62" s="62">
        <f t="shared" si="2"/>
        <v>0</v>
      </c>
      <c r="AS62" s="62">
        <f t="shared" si="3"/>
        <v>0</v>
      </c>
      <c r="AT62" s="72">
        <f t="shared" si="4"/>
        <v>1</v>
      </c>
    </row>
    <row r="63" ht="14.55" spans="1:46">
      <c r="A63" s="64" t="s">
        <v>69</v>
      </c>
      <c r="B63" s="64" t="s">
        <v>516</v>
      </c>
      <c r="C63" s="64" t="s">
        <v>619</v>
      </c>
      <c r="D63" s="64" t="s">
        <v>620</v>
      </c>
      <c r="E63" s="64" t="s">
        <v>621</v>
      </c>
      <c r="F63" s="64" t="s">
        <v>622</v>
      </c>
      <c r="G63" s="64" t="s">
        <v>623</v>
      </c>
      <c r="H63" s="64" t="s">
        <v>624</v>
      </c>
      <c r="I63" s="64" t="s">
        <v>625</v>
      </c>
      <c r="J63" s="62">
        <f>SUMIF(利润与分析!B:B,成本与总价!D:D,利润与分析!K:K)</f>
        <v>146264.04</v>
      </c>
      <c r="K63" s="64" t="s">
        <v>55</v>
      </c>
      <c r="L63" s="64">
        <v>150788</v>
      </c>
      <c r="M63" s="72">
        <f t="shared" si="0"/>
        <v>0.0300021221847892</v>
      </c>
      <c r="N63" s="64">
        <v>0</v>
      </c>
      <c r="O63" s="64" t="s">
        <v>626</v>
      </c>
      <c r="P63" s="64" t="s">
        <v>57</v>
      </c>
      <c r="Q63" s="64" t="s">
        <v>58</v>
      </c>
      <c r="R63" s="74"/>
      <c r="S63" s="74"/>
      <c r="T63" s="74"/>
      <c r="U63" s="74"/>
      <c r="V63" s="74"/>
      <c r="W63" s="74"/>
      <c r="X63" s="64" t="s">
        <v>627</v>
      </c>
      <c r="Y63" s="64" t="s">
        <v>150</v>
      </c>
      <c r="Z63" s="64" t="s">
        <v>106</v>
      </c>
      <c r="AA63" s="64" t="s">
        <v>97</v>
      </c>
      <c r="AB63" s="64"/>
      <c r="AC63" s="64">
        <v>1</v>
      </c>
      <c r="AD63" s="64" t="s">
        <v>628</v>
      </c>
      <c r="AE63" s="78">
        <v>0.3</v>
      </c>
      <c r="AF63" s="64">
        <v>0</v>
      </c>
      <c r="AG63" s="78">
        <v>0.7</v>
      </c>
      <c r="AH63" s="64">
        <v>60</v>
      </c>
      <c r="AI63" s="78"/>
      <c r="AJ63" s="64"/>
      <c r="AK63" s="78"/>
      <c r="AL63" s="64"/>
      <c r="AM63" s="78"/>
      <c r="AN63" s="64"/>
      <c r="AO63" s="60">
        <f>(SUMIF(利润与分析!B:B,成本与总价!D:D,利润与分析!L:L)-J:J)/SUMIF(利润与分析!B:B,成本与总价!D:D,利润与分析!L:L)</f>
        <v>0.0300000636656787</v>
      </c>
      <c r="AP63" s="60">
        <f t="shared" si="1"/>
        <v>-2.05851911049687e-6</v>
      </c>
      <c r="AR63" s="62">
        <f t="shared" si="2"/>
        <v>0</v>
      </c>
      <c r="AS63" s="62">
        <f t="shared" si="3"/>
        <v>0</v>
      </c>
      <c r="AT63" s="72">
        <f t="shared" si="4"/>
        <v>1</v>
      </c>
    </row>
    <row r="64" ht="14.55" spans="1:46">
      <c r="A64" s="64" t="s">
        <v>46</v>
      </c>
      <c r="B64" s="64" t="s">
        <v>181</v>
      </c>
      <c r="C64" s="64" t="s">
        <v>629</v>
      </c>
      <c r="D64" s="64" t="s">
        <v>630</v>
      </c>
      <c r="E64" s="64" t="s">
        <v>631</v>
      </c>
      <c r="F64" s="64" t="s">
        <v>632</v>
      </c>
      <c r="G64" s="64" t="s">
        <v>633</v>
      </c>
      <c r="H64" s="64" t="s">
        <v>634</v>
      </c>
      <c r="I64" s="64" t="s">
        <v>635</v>
      </c>
      <c r="J64" s="62">
        <f>SUMIF(利润与分析!B:B,成本与总价!D:D,利润与分析!K:K)</f>
        <v>344659.82</v>
      </c>
      <c r="K64" s="64" t="s">
        <v>55</v>
      </c>
      <c r="L64" s="64">
        <v>365918.95</v>
      </c>
      <c r="M64" s="72">
        <f t="shared" si="0"/>
        <v>0.0580979203181471</v>
      </c>
      <c r="N64" s="64">
        <v>0</v>
      </c>
      <c r="O64" s="73" t="s">
        <v>636</v>
      </c>
      <c r="P64" s="64" t="s">
        <v>78</v>
      </c>
      <c r="Q64" s="64" t="s">
        <v>79</v>
      </c>
      <c r="R64" s="74" t="s">
        <v>59</v>
      </c>
      <c r="S64" s="74"/>
      <c r="T64" s="74"/>
      <c r="U64" s="74"/>
      <c r="V64" s="74">
        <v>60</v>
      </c>
      <c r="W64" s="74">
        <v>1.3</v>
      </c>
      <c r="X64" s="64" t="s">
        <v>637</v>
      </c>
      <c r="Y64" s="64" t="s">
        <v>61</v>
      </c>
      <c r="Z64" s="64" t="s">
        <v>638</v>
      </c>
      <c r="AA64" s="64" t="s">
        <v>63</v>
      </c>
      <c r="AB64" s="64" t="s">
        <v>639</v>
      </c>
      <c r="AC64" s="64">
        <v>2</v>
      </c>
      <c r="AD64" s="64" t="s">
        <v>499</v>
      </c>
      <c r="AE64" s="78" t="s">
        <v>640</v>
      </c>
      <c r="AF64" s="64">
        <v>0</v>
      </c>
      <c r="AG64" s="78">
        <v>0.9</v>
      </c>
      <c r="AH64" s="64">
        <v>60</v>
      </c>
      <c r="AI64" s="78"/>
      <c r="AJ64" s="64"/>
      <c r="AK64" s="78"/>
      <c r="AL64" s="64"/>
      <c r="AM64" s="78"/>
      <c r="AN64" s="64"/>
      <c r="AO64" s="60">
        <f>(SUMIF(利润与分析!B:B,成本与总价!D:D,利润与分析!L:L)-J:J)/SUMIF(利润与分析!B:B,成本与总价!D:D,利润与分析!L:L)</f>
        <v>0.0450000394845836</v>
      </c>
      <c r="AP64" s="60">
        <f t="shared" si="1"/>
        <v>-9.78808335635566e-5</v>
      </c>
      <c r="AR64" s="62">
        <f t="shared" si="2"/>
        <v>54</v>
      </c>
      <c r="AS64" s="62">
        <f t="shared" si="3"/>
        <v>6</v>
      </c>
      <c r="AT64" s="72">
        <f t="shared" si="4"/>
        <v>1</v>
      </c>
    </row>
    <row r="65" ht="14.55" spans="1:46">
      <c r="A65" s="64" t="s">
        <v>69</v>
      </c>
      <c r="B65" s="64" t="s">
        <v>85</v>
      </c>
      <c r="C65" s="64" t="s">
        <v>86</v>
      </c>
      <c r="D65" s="64" t="s">
        <v>641</v>
      </c>
      <c r="E65" s="64" t="s">
        <v>385</v>
      </c>
      <c r="F65" s="64" t="s">
        <v>642</v>
      </c>
      <c r="G65" s="64" t="s">
        <v>643</v>
      </c>
      <c r="H65" s="64" t="s">
        <v>644</v>
      </c>
      <c r="I65" s="64" t="s">
        <v>645</v>
      </c>
      <c r="J65" s="62">
        <f>SUMIF(利润与分析!B:B,成本与总价!D:D,利润与分析!K:K)</f>
        <v>15929.7852</v>
      </c>
      <c r="K65" s="64" t="s">
        <v>55</v>
      </c>
      <c r="L65" s="64">
        <v>16785</v>
      </c>
      <c r="M65" s="72">
        <f t="shared" si="0"/>
        <v>0.0509511349419124</v>
      </c>
      <c r="N65" s="64">
        <v>0</v>
      </c>
      <c r="O65" s="64" t="s">
        <v>646</v>
      </c>
      <c r="P65" s="64" t="s">
        <v>647</v>
      </c>
      <c r="Q65" s="64" t="s">
        <v>159</v>
      </c>
      <c r="R65" s="74"/>
      <c r="S65" s="74"/>
      <c r="T65" s="74"/>
      <c r="U65" s="74"/>
      <c r="V65" s="74"/>
      <c r="W65" s="74"/>
      <c r="X65" s="64" t="s">
        <v>648</v>
      </c>
      <c r="Y65" s="64" t="s">
        <v>61</v>
      </c>
      <c r="Z65" s="64" t="s">
        <v>106</v>
      </c>
      <c r="AA65" s="64" t="s">
        <v>97</v>
      </c>
      <c r="AB65" s="64"/>
      <c r="AC65" s="64">
        <v>1</v>
      </c>
      <c r="AD65" s="64" t="s">
        <v>118</v>
      </c>
      <c r="AE65" s="78">
        <v>1</v>
      </c>
      <c r="AF65" s="64">
        <v>60</v>
      </c>
      <c r="AG65" s="78"/>
      <c r="AH65" s="64"/>
      <c r="AI65" s="78"/>
      <c r="AJ65" s="64"/>
      <c r="AK65" s="78"/>
      <c r="AL65" s="64"/>
      <c r="AM65" s="78"/>
      <c r="AN65" s="64"/>
      <c r="AO65" s="60">
        <f>(SUMIF(利润与分析!B:B,成本与总价!D:D,利润与分析!L:L)-J:J)/SUMIF(利润与分析!B:B,成本与总价!D:D,利润与分析!L:L)</f>
        <v>0.050560838235557</v>
      </c>
      <c r="AP65" s="60">
        <f t="shared" si="1"/>
        <v>-0.000390296706355438</v>
      </c>
      <c r="AR65" s="62">
        <f t="shared" si="2"/>
        <v>0</v>
      </c>
      <c r="AS65" s="62">
        <f t="shared" si="3"/>
        <v>0</v>
      </c>
      <c r="AT65" s="72">
        <f t="shared" si="4"/>
        <v>1</v>
      </c>
    </row>
    <row r="66" ht="14.55" spans="1:46">
      <c r="A66" s="64" t="s">
        <v>69</v>
      </c>
      <c r="B66" s="64" t="s">
        <v>129</v>
      </c>
      <c r="C66" s="64" t="s">
        <v>649</v>
      </c>
      <c r="D66" s="64" t="s">
        <v>650</v>
      </c>
      <c r="E66" s="64" t="s">
        <v>651</v>
      </c>
      <c r="F66" s="64" t="s">
        <v>652</v>
      </c>
      <c r="G66" s="64" t="s">
        <v>653</v>
      </c>
      <c r="H66" s="64" t="s">
        <v>654</v>
      </c>
      <c r="I66" s="64" t="s">
        <v>655</v>
      </c>
      <c r="J66" s="62">
        <f>SUMIF(利润与分析!B:B,成本与总价!D:D,利润与分析!K:K)</f>
        <v>339995.33</v>
      </c>
      <c r="K66" s="64">
        <v>0.13</v>
      </c>
      <c r="L66" s="64">
        <v>362844.24</v>
      </c>
      <c r="M66" s="72">
        <f t="shared" ref="M66:M128" si="5">(L:L-J:J)/L:L</f>
        <v>0.0629716762211797</v>
      </c>
      <c r="N66" s="64">
        <v>0</v>
      </c>
      <c r="O66" s="64" t="s">
        <v>656</v>
      </c>
      <c r="P66" s="64" t="s">
        <v>78</v>
      </c>
      <c r="Q66" s="64" t="s">
        <v>58</v>
      </c>
      <c r="R66" s="74" t="s">
        <v>59</v>
      </c>
      <c r="S66" s="74"/>
      <c r="T66" s="74"/>
      <c r="U66" s="74"/>
      <c r="V66" s="74">
        <v>180</v>
      </c>
      <c r="W66" s="74">
        <v>0.94</v>
      </c>
      <c r="X66" s="64" t="s">
        <v>657</v>
      </c>
      <c r="Y66" s="64" t="s">
        <v>61</v>
      </c>
      <c r="Z66" s="64" t="s">
        <v>658</v>
      </c>
      <c r="AA66" s="64" t="s">
        <v>173</v>
      </c>
      <c r="AB66" s="64" t="s">
        <v>659</v>
      </c>
      <c r="AC66" s="64">
        <v>3</v>
      </c>
      <c r="AD66" s="64">
        <v>180</v>
      </c>
      <c r="AE66" s="78">
        <v>1</v>
      </c>
      <c r="AF66" s="64">
        <v>180</v>
      </c>
      <c r="AG66" s="78"/>
      <c r="AH66" s="64"/>
      <c r="AI66" s="78"/>
      <c r="AJ66" s="64"/>
      <c r="AK66" s="78"/>
      <c r="AL66" s="64"/>
      <c r="AM66" s="78"/>
      <c r="AN66" s="64"/>
      <c r="AO66" s="60">
        <f>(SUMIF(利润与分析!B:B,成本与总价!D:D,利润与分析!L:L)-J:J)/SUMIF(利润与分析!B:B,成本与总价!D:D,利润与分析!L:L)</f>
        <v>0.0536004109657487</v>
      </c>
      <c r="AP66" s="60">
        <f t="shared" ref="AP66:AP129" si="6">AO66-M66+W66%</f>
        <v>2.87347445689576e-5</v>
      </c>
      <c r="AR66" s="62">
        <f t="shared" ref="AR66:AR129" si="7">IF(R66="是",AE66*AF66+AG66*AH66+AI66*AJ66+AK66*AL66+AM66*AN66,0)</f>
        <v>180</v>
      </c>
      <c r="AS66" s="62">
        <f t="shared" si="3"/>
        <v>0</v>
      </c>
      <c r="AT66" s="72">
        <f t="shared" ref="AT66:AT129" si="8">AE66+AG66+AI66+AK66+AM66</f>
        <v>1</v>
      </c>
    </row>
    <row r="67" ht="14.55" spans="1:46">
      <c r="A67" s="64" t="s">
        <v>46</v>
      </c>
      <c r="B67" s="64" t="s">
        <v>163</v>
      </c>
      <c r="C67" s="64" t="s">
        <v>660</v>
      </c>
      <c r="D67" s="64" t="s">
        <v>661</v>
      </c>
      <c r="E67" s="64" t="s">
        <v>662</v>
      </c>
      <c r="F67" s="64" t="s">
        <v>663</v>
      </c>
      <c r="G67" s="64" t="s">
        <v>664</v>
      </c>
      <c r="H67" s="64" t="s">
        <v>665</v>
      </c>
      <c r="I67" s="64" t="s">
        <v>666</v>
      </c>
      <c r="J67" s="62">
        <f>SUMIF(利润与分析!B:B,成本与总价!D:D,利润与分析!K:K)</f>
        <v>366719.39</v>
      </c>
      <c r="K67" s="64" t="s">
        <v>55</v>
      </c>
      <c r="L67" s="64">
        <v>383999.48</v>
      </c>
      <c r="M67" s="72">
        <f t="shared" si="5"/>
        <v>0.0450002953128998</v>
      </c>
      <c r="N67" s="64">
        <v>0</v>
      </c>
      <c r="O67" s="64" t="s">
        <v>486</v>
      </c>
      <c r="P67" s="64" t="s">
        <v>78</v>
      </c>
      <c r="Q67" s="64" t="s">
        <v>58</v>
      </c>
      <c r="R67" s="74" t="s">
        <v>59</v>
      </c>
      <c r="S67" s="74"/>
      <c r="T67" s="74"/>
      <c r="U67" s="74"/>
      <c r="V67" s="74">
        <v>90</v>
      </c>
      <c r="W67" s="74"/>
      <c r="X67" s="64" t="s">
        <v>667</v>
      </c>
      <c r="Y67" s="64" t="s">
        <v>150</v>
      </c>
      <c r="Z67" s="64" t="s">
        <v>668</v>
      </c>
      <c r="AA67" s="64" t="s">
        <v>173</v>
      </c>
      <c r="AB67" s="64"/>
      <c r="AC67" s="64">
        <v>1</v>
      </c>
      <c r="AD67" s="64" t="s">
        <v>303</v>
      </c>
      <c r="AE67" s="78">
        <v>1</v>
      </c>
      <c r="AF67" s="64">
        <v>90</v>
      </c>
      <c r="AG67" s="78"/>
      <c r="AH67" s="64"/>
      <c r="AI67" s="78"/>
      <c r="AJ67" s="64"/>
      <c r="AK67" s="78"/>
      <c r="AL67" s="64"/>
      <c r="AM67" s="78"/>
      <c r="AN67" s="64"/>
      <c r="AO67" s="60">
        <f>(SUMIF(利润与分析!B:B,成本与总价!D:D,利润与分析!L:L)-J:J)/SUMIF(利润与分析!B:B,成本与总价!D:D,利润与分析!L:L)</f>
        <v>0.0450003450525326</v>
      </c>
      <c r="AP67" s="60">
        <f t="shared" si="6"/>
        <v>4.9739632766721e-8</v>
      </c>
      <c r="AR67" s="62">
        <f t="shared" si="7"/>
        <v>90</v>
      </c>
      <c r="AS67" s="62">
        <f t="shared" ref="AS67:AS130" si="9">V67-AR67</f>
        <v>0</v>
      </c>
      <c r="AT67" s="72">
        <f t="shared" si="8"/>
        <v>1</v>
      </c>
    </row>
    <row r="68" ht="14.55" spans="1:46">
      <c r="A68" s="64" t="s">
        <v>69</v>
      </c>
      <c r="B68" s="64" t="s">
        <v>70</v>
      </c>
      <c r="C68" s="64" t="s">
        <v>70</v>
      </c>
      <c r="D68" s="64" t="s">
        <v>669</v>
      </c>
      <c r="E68" s="64" t="s">
        <v>670</v>
      </c>
      <c r="F68" s="64" t="s">
        <v>671</v>
      </c>
      <c r="G68" s="64" t="s">
        <v>672</v>
      </c>
      <c r="H68" s="64" t="s">
        <v>673</v>
      </c>
      <c r="I68" s="64" t="s">
        <v>674</v>
      </c>
      <c r="J68" s="62">
        <f>SUMIF(利润与分析!B:B,成本与总价!D:D,利润与分析!K:K)</f>
        <v>3568.95874</v>
      </c>
      <c r="K68" s="64" t="s">
        <v>55</v>
      </c>
      <c r="L68" s="64">
        <v>3660.5</v>
      </c>
      <c r="M68" s="72">
        <f t="shared" si="5"/>
        <v>0.0250078568501572</v>
      </c>
      <c r="N68" s="64">
        <v>0</v>
      </c>
      <c r="O68" s="64" t="s">
        <v>675</v>
      </c>
      <c r="P68" s="64" t="s">
        <v>78</v>
      </c>
      <c r="Q68" s="64" t="s">
        <v>159</v>
      </c>
      <c r="R68" s="74"/>
      <c r="S68" s="74"/>
      <c r="T68" s="74"/>
      <c r="U68" s="74"/>
      <c r="V68" s="74"/>
      <c r="W68" s="74"/>
      <c r="X68" s="64" t="s">
        <v>676</v>
      </c>
      <c r="Y68" s="64" t="s">
        <v>81</v>
      </c>
      <c r="Z68" s="64" t="s">
        <v>106</v>
      </c>
      <c r="AA68" s="64" t="s">
        <v>97</v>
      </c>
      <c r="AB68" s="64"/>
      <c r="AC68" s="64">
        <v>1</v>
      </c>
      <c r="AD68" s="64" t="s">
        <v>67</v>
      </c>
      <c r="AE68" s="78">
        <v>1</v>
      </c>
      <c r="AF68" s="64">
        <v>0</v>
      </c>
      <c r="AG68" s="78"/>
      <c r="AH68" s="64"/>
      <c r="AI68" s="78"/>
      <c r="AJ68" s="64"/>
      <c r="AK68" s="78"/>
      <c r="AL68" s="64"/>
      <c r="AM68" s="78"/>
      <c r="AN68" s="64"/>
      <c r="AO68" s="60">
        <f>(SUMIF(利润与分析!B:B,成本与总价!D:D,利润与分析!L:L)-J:J)/SUMIF(利润与分析!B:B,成本与总价!D:D,利润与分析!L:L)</f>
        <v>0.0445066556007711</v>
      </c>
      <c r="AP68" s="60">
        <f t="shared" si="6"/>
        <v>0.0194987987506139</v>
      </c>
      <c r="AR68" s="62">
        <f t="shared" si="7"/>
        <v>0</v>
      </c>
      <c r="AS68" s="62">
        <f t="shared" si="9"/>
        <v>0</v>
      </c>
      <c r="AT68" s="72">
        <f t="shared" si="8"/>
        <v>1</v>
      </c>
    </row>
    <row r="69" ht="14.55" spans="1:46">
      <c r="A69" s="64" t="s">
        <v>46</v>
      </c>
      <c r="B69" s="64" t="s">
        <v>181</v>
      </c>
      <c r="C69" s="64" t="s">
        <v>182</v>
      </c>
      <c r="D69" s="64" t="s">
        <v>677</v>
      </c>
      <c r="E69" s="64" t="s">
        <v>184</v>
      </c>
      <c r="F69" s="64" t="s">
        <v>678</v>
      </c>
      <c r="G69" s="64" t="s">
        <v>679</v>
      </c>
      <c r="H69" s="64" t="s">
        <v>680</v>
      </c>
      <c r="I69" s="64" t="s">
        <v>681</v>
      </c>
      <c r="J69" s="62">
        <f>SUMIF(利润与分析!B:B,成本与总价!D:D,利润与分析!K:K)</f>
        <v>112801.72</v>
      </c>
      <c r="K69" s="64" t="s">
        <v>55</v>
      </c>
      <c r="L69" s="64">
        <v>115754</v>
      </c>
      <c r="M69" s="72">
        <f t="shared" si="5"/>
        <v>0.0255047773727042</v>
      </c>
      <c r="N69" s="64">
        <v>0</v>
      </c>
      <c r="O69" s="64" t="s">
        <v>682</v>
      </c>
      <c r="P69" s="64" t="s">
        <v>78</v>
      </c>
      <c r="Q69" s="64" t="s">
        <v>79</v>
      </c>
      <c r="R69" s="74"/>
      <c r="S69" s="74"/>
      <c r="T69" s="74"/>
      <c r="U69" s="74"/>
      <c r="V69" s="74"/>
      <c r="W69" s="74"/>
      <c r="X69" s="64" t="s">
        <v>683</v>
      </c>
      <c r="Y69" s="64" t="s">
        <v>81</v>
      </c>
      <c r="Z69" s="64" t="s">
        <v>106</v>
      </c>
      <c r="AA69" s="64" t="s">
        <v>173</v>
      </c>
      <c r="AB69" s="64"/>
      <c r="AC69" s="64">
        <v>1</v>
      </c>
      <c r="AD69" s="64" t="s">
        <v>67</v>
      </c>
      <c r="AE69" s="78">
        <v>1</v>
      </c>
      <c r="AF69" s="64">
        <v>0</v>
      </c>
      <c r="AG69" s="78"/>
      <c r="AH69" s="64"/>
      <c r="AI69" s="78"/>
      <c r="AJ69" s="64"/>
      <c r="AK69" s="78"/>
      <c r="AL69" s="64"/>
      <c r="AM69" s="78"/>
      <c r="AN69" s="64"/>
      <c r="AO69" s="60">
        <f>(SUMIF(利润与分析!B:B,成本与总价!D:D,利润与分析!L:L)-J:J)/SUMIF(利润与分析!B:B,成本与总价!D:D,利润与分析!L:L)</f>
        <v>0.0450001269927275</v>
      </c>
      <c r="AP69" s="60">
        <f t="shared" si="6"/>
        <v>0.0194953496200234</v>
      </c>
      <c r="AR69" s="62">
        <f t="shared" si="7"/>
        <v>0</v>
      </c>
      <c r="AS69" s="62">
        <f t="shared" si="9"/>
        <v>0</v>
      </c>
      <c r="AT69" s="72">
        <f t="shared" si="8"/>
        <v>1</v>
      </c>
    </row>
    <row r="70" ht="14.55" spans="1:46">
      <c r="A70" s="64" t="s">
        <v>69</v>
      </c>
      <c r="B70" s="64" t="s">
        <v>70</v>
      </c>
      <c r="C70" s="64" t="s">
        <v>70</v>
      </c>
      <c r="D70" s="64" t="s">
        <v>684</v>
      </c>
      <c r="E70" s="64" t="s">
        <v>670</v>
      </c>
      <c r="F70" s="64" t="s">
        <v>685</v>
      </c>
      <c r="G70" s="64" t="s">
        <v>686</v>
      </c>
      <c r="H70" s="64" t="s">
        <v>687</v>
      </c>
      <c r="I70" s="64" t="s">
        <v>688</v>
      </c>
      <c r="J70" s="62">
        <f>SUMIF(利润与分析!B:B,成本与总价!D:D,利润与分析!K:K)</f>
        <v>6117.35</v>
      </c>
      <c r="K70" s="64" t="s">
        <v>55</v>
      </c>
      <c r="L70" s="64">
        <v>6277.49</v>
      </c>
      <c r="M70" s="72">
        <f t="shared" si="5"/>
        <v>0.0255101959541153</v>
      </c>
      <c r="N70" s="64">
        <v>1800</v>
      </c>
      <c r="O70" s="64" t="s">
        <v>689</v>
      </c>
      <c r="P70" s="64" t="s">
        <v>78</v>
      </c>
      <c r="Q70" s="64" t="s">
        <v>58</v>
      </c>
      <c r="R70" s="74"/>
      <c r="S70" s="74"/>
      <c r="T70" s="74"/>
      <c r="U70" s="74"/>
      <c r="V70" s="74"/>
      <c r="W70" s="74"/>
      <c r="X70" s="64" t="s">
        <v>690</v>
      </c>
      <c r="Y70" s="64" t="s">
        <v>81</v>
      </c>
      <c r="Z70" s="64" t="s">
        <v>106</v>
      </c>
      <c r="AA70" s="64" t="s">
        <v>97</v>
      </c>
      <c r="AB70" s="64"/>
      <c r="AC70" s="64">
        <v>2</v>
      </c>
      <c r="AD70" s="64" t="s">
        <v>67</v>
      </c>
      <c r="AE70" s="78">
        <v>1</v>
      </c>
      <c r="AF70" s="64">
        <v>0</v>
      </c>
      <c r="AG70" s="78"/>
      <c r="AH70" s="64"/>
      <c r="AI70" s="78"/>
      <c r="AJ70" s="64"/>
      <c r="AK70" s="78"/>
      <c r="AL70" s="64"/>
      <c r="AM70" s="78"/>
      <c r="AN70" s="64"/>
      <c r="AO70" s="60">
        <f>(SUMIF(利润与分析!B:B,成本与总价!D:D,利润与分析!L:L)-J:J)/SUMIF(利润与分析!B:B,成本与总价!D:D,利润与分析!L:L)</f>
        <v>0.0449996877731984</v>
      </c>
      <c r="AP70" s="60">
        <f t="shared" si="6"/>
        <v>0.0194894918190831</v>
      </c>
      <c r="AR70" s="62">
        <f t="shared" si="7"/>
        <v>0</v>
      </c>
      <c r="AS70" s="62">
        <f t="shared" si="9"/>
        <v>0</v>
      </c>
      <c r="AT70" s="72">
        <f t="shared" si="8"/>
        <v>1</v>
      </c>
    </row>
    <row r="71" ht="14.55" spans="1:46">
      <c r="A71" s="64" t="s">
        <v>46</v>
      </c>
      <c r="B71" s="64" t="s">
        <v>331</v>
      </c>
      <c r="C71" s="64" t="s">
        <v>691</v>
      </c>
      <c r="D71" s="64" t="s">
        <v>692</v>
      </c>
      <c r="E71" s="64" t="s">
        <v>693</v>
      </c>
      <c r="F71" s="64" t="s">
        <v>694</v>
      </c>
      <c r="G71" s="64" t="s">
        <v>695</v>
      </c>
      <c r="H71" s="64" t="s">
        <v>696</v>
      </c>
      <c r="I71" s="64" t="s">
        <v>697</v>
      </c>
      <c r="J71" s="62">
        <f>SUMIF(利润与分析!B:B,成本与总价!D:D,利润与分析!K:K)</f>
        <v>306703.41</v>
      </c>
      <c r="K71" s="64" t="s">
        <v>55</v>
      </c>
      <c r="L71" s="64">
        <v>311802</v>
      </c>
      <c r="M71" s="72">
        <f t="shared" si="5"/>
        <v>0.0163520118536763</v>
      </c>
      <c r="N71" s="64">
        <v>0</v>
      </c>
      <c r="O71" s="73" t="s">
        <v>698</v>
      </c>
      <c r="P71" s="64" t="s">
        <v>264</v>
      </c>
      <c r="Q71" s="64" t="s">
        <v>58</v>
      </c>
      <c r="R71" s="74" t="s">
        <v>59</v>
      </c>
      <c r="S71" s="74"/>
      <c r="T71" s="74"/>
      <c r="U71" s="74"/>
      <c r="V71" s="74">
        <v>0</v>
      </c>
      <c r="W71" s="74">
        <v>-2.9</v>
      </c>
      <c r="X71" s="64" t="s">
        <v>699</v>
      </c>
      <c r="Y71" s="64" t="s">
        <v>81</v>
      </c>
      <c r="Z71" s="64" t="s">
        <v>700</v>
      </c>
      <c r="AA71" s="64" t="s">
        <v>83</v>
      </c>
      <c r="AB71" s="64" t="s">
        <v>701</v>
      </c>
      <c r="AC71" s="64">
        <v>2</v>
      </c>
      <c r="AD71" s="64" t="s">
        <v>67</v>
      </c>
      <c r="AE71" s="78">
        <v>1</v>
      </c>
      <c r="AF71" s="64">
        <v>0</v>
      </c>
      <c r="AG71" s="78"/>
      <c r="AH71" s="64"/>
      <c r="AI71" s="78"/>
      <c r="AJ71" s="64"/>
      <c r="AK71" s="78"/>
      <c r="AL71" s="64"/>
      <c r="AM71" s="78"/>
      <c r="AN71" s="64"/>
      <c r="AO71" s="60">
        <f>(SUMIF(利润与分析!B:B,成本与总价!D:D,利润与分析!L:L)-J:J)/SUMIF(利润与分析!B:B,成本与总价!D:D,利润与分析!L:L)</f>
        <v>0.0450006448587136</v>
      </c>
      <c r="AP71" s="60">
        <f t="shared" si="6"/>
        <v>-0.000351366994962715</v>
      </c>
      <c r="AR71" s="62">
        <f t="shared" si="7"/>
        <v>0</v>
      </c>
      <c r="AS71" s="62">
        <f t="shared" si="9"/>
        <v>0</v>
      </c>
      <c r="AT71" s="72">
        <f t="shared" si="8"/>
        <v>1</v>
      </c>
    </row>
    <row r="72" ht="14.55" spans="1:46">
      <c r="A72" s="64" t="s">
        <v>69</v>
      </c>
      <c r="B72" s="64" t="s">
        <v>200</v>
      </c>
      <c r="C72" s="64" t="s">
        <v>201</v>
      </c>
      <c r="D72" s="64" t="s">
        <v>702</v>
      </c>
      <c r="E72" s="64" t="s">
        <v>703</v>
      </c>
      <c r="F72" s="64" t="s">
        <v>704</v>
      </c>
      <c r="G72" s="64" t="s">
        <v>705</v>
      </c>
      <c r="H72" s="64" t="s">
        <v>706</v>
      </c>
      <c r="I72" s="64" t="s">
        <v>707</v>
      </c>
      <c r="J72" s="62">
        <f>SUMIF(利润与分析!B:B,成本与总价!D:D,利润与分析!K:K)</f>
        <v>194541.45</v>
      </c>
      <c r="K72" s="64" t="s">
        <v>55</v>
      </c>
      <c r="L72" s="64">
        <v>203708.43</v>
      </c>
      <c r="M72" s="72">
        <f t="shared" si="5"/>
        <v>0.0450004940885363</v>
      </c>
      <c r="N72" s="64">
        <v>0</v>
      </c>
      <c r="O72" s="64" t="s">
        <v>708</v>
      </c>
      <c r="P72" s="64" t="s">
        <v>237</v>
      </c>
      <c r="Q72" s="64" t="s">
        <v>79</v>
      </c>
      <c r="R72" s="74" t="s">
        <v>59</v>
      </c>
      <c r="S72" s="74"/>
      <c r="T72" s="74"/>
      <c r="U72" s="74"/>
      <c r="V72" s="74">
        <v>90</v>
      </c>
      <c r="W72" s="74"/>
      <c r="X72" s="64" t="s">
        <v>709</v>
      </c>
      <c r="Y72" s="64" t="s">
        <v>150</v>
      </c>
      <c r="Z72" s="64" t="s">
        <v>710</v>
      </c>
      <c r="AA72" s="64" t="s">
        <v>140</v>
      </c>
      <c r="AB72" s="64"/>
      <c r="AC72" s="64">
        <v>1</v>
      </c>
      <c r="AD72" s="64" t="s">
        <v>303</v>
      </c>
      <c r="AE72" s="78">
        <v>1</v>
      </c>
      <c r="AF72" s="64">
        <v>90</v>
      </c>
      <c r="AG72" s="78"/>
      <c r="AH72" s="64"/>
      <c r="AI72" s="78"/>
      <c r="AJ72" s="64"/>
      <c r="AK72" s="78"/>
      <c r="AL72" s="64"/>
      <c r="AM72" s="78"/>
      <c r="AN72" s="64"/>
      <c r="AO72" s="60">
        <f>(SUMIF(利润与分析!B:B,成本与总价!D:D,利润与分析!L:L)-J:J)/SUMIF(利润与分析!B:B,成本与总价!D:D,利润与分析!L:L)</f>
        <v>0.0450004940885363</v>
      </c>
      <c r="AP72" s="60">
        <f t="shared" si="6"/>
        <v>0</v>
      </c>
      <c r="AR72" s="62">
        <f t="shared" si="7"/>
        <v>90</v>
      </c>
      <c r="AS72" s="62">
        <f t="shared" si="9"/>
        <v>0</v>
      </c>
      <c r="AT72" s="72">
        <f t="shared" si="8"/>
        <v>1</v>
      </c>
    </row>
    <row r="73" ht="14.55" spans="1:46">
      <c r="A73" s="64" t="s">
        <v>69</v>
      </c>
      <c r="B73" s="64" t="s">
        <v>129</v>
      </c>
      <c r="C73" s="64" t="s">
        <v>649</v>
      </c>
      <c r="D73" s="64" t="s">
        <v>711</v>
      </c>
      <c r="E73" s="64" t="s">
        <v>712</v>
      </c>
      <c r="F73" s="64" t="s">
        <v>713</v>
      </c>
      <c r="G73" s="64" t="s">
        <v>714</v>
      </c>
      <c r="H73" s="64" t="s">
        <v>715</v>
      </c>
      <c r="I73" s="64" t="s">
        <v>716</v>
      </c>
      <c r="J73" s="62">
        <f>SUMIF(利润与分析!B:B,成本与总价!D:D,利润与分析!K:K)</f>
        <v>803458.26</v>
      </c>
      <c r="K73" s="64" t="s">
        <v>55</v>
      </c>
      <c r="L73" s="64">
        <v>807666</v>
      </c>
      <c r="M73" s="72">
        <f t="shared" si="5"/>
        <v>0.00520975254622564</v>
      </c>
      <c r="N73" s="64">
        <v>0</v>
      </c>
      <c r="O73" s="64" t="s">
        <v>717</v>
      </c>
      <c r="P73" s="64"/>
      <c r="Q73" s="64" t="s">
        <v>58</v>
      </c>
      <c r="R73" s="74" t="s">
        <v>59</v>
      </c>
      <c r="S73" s="74"/>
      <c r="T73" s="74"/>
      <c r="U73" s="74"/>
      <c r="V73" s="74">
        <v>0</v>
      </c>
      <c r="W73" s="74">
        <v>-3.98</v>
      </c>
      <c r="X73" s="64" t="s">
        <v>718</v>
      </c>
      <c r="Y73" s="64" t="s">
        <v>81</v>
      </c>
      <c r="Z73" s="64" t="s">
        <v>719</v>
      </c>
      <c r="AA73" s="64" t="s">
        <v>140</v>
      </c>
      <c r="AB73" s="64"/>
      <c r="AC73" s="64">
        <v>1</v>
      </c>
      <c r="AD73" s="64" t="s">
        <v>67</v>
      </c>
      <c r="AE73" s="78">
        <v>1</v>
      </c>
      <c r="AF73" s="64">
        <v>0</v>
      </c>
      <c r="AG73" s="78"/>
      <c r="AH73" s="64"/>
      <c r="AI73" s="78"/>
      <c r="AJ73" s="64"/>
      <c r="AK73" s="78"/>
      <c r="AL73" s="64"/>
      <c r="AM73" s="78"/>
      <c r="AN73" s="64"/>
      <c r="AO73" s="60">
        <f>(SUMIF(利润与分析!B:B,成本与总价!D:D,利润与分析!L:L)-J:J)/SUMIF(利润与分析!B:B,成本与总价!D:D,利润与分析!L:L)</f>
        <v>0.0450008856932902</v>
      </c>
      <c r="AP73" s="60">
        <f t="shared" si="6"/>
        <v>-8.86685293539913e-6</v>
      </c>
      <c r="AR73" s="62">
        <f t="shared" si="7"/>
        <v>0</v>
      </c>
      <c r="AS73" s="62">
        <f t="shared" si="9"/>
        <v>0</v>
      </c>
      <c r="AT73" s="72">
        <f t="shared" si="8"/>
        <v>1</v>
      </c>
    </row>
    <row r="74" ht="14.55" spans="1:46">
      <c r="A74" s="64" t="s">
        <v>46</v>
      </c>
      <c r="B74" s="64" t="s">
        <v>181</v>
      </c>
      <c r="C74" s="64" t="s">
        <v>182</v>
      </c>
      <c r="D74" s="64" t="s">
        <v>720</v>
      </c>
      <c r="E74" s="64" t="s">
        <v>184</v>
      </c>
      <c r="F74" s="64" t="s">
        <v>721</v>
      </c>
      <c r="G74" s="64" t="s">
        <v>722</v>
      </c>
      <c r="H74" s="64" t="s">
        <v>723</v>
      </c>
      <c r="I74" s="64" t="s">
        <v>724</v>
      </c>
      <c r="J74" s="62">
        <f>SUMIF(利润与分析!B:B,成本与总价!D:D,利润与分析!K:K)</f>
        <v>114638</v>
      </c>
      <c r="K74" s="64" t="s">
        <v>55</v>
      </c>
      <c r="L74" s="64">
        <v>120040</v>
      </c>
      <c r="M74" s="72">
        <f t="shared" si="5"/>
        <v>0.0450016661112964</v>
      </c>
      <c r="N74" s="64">
        <v>0</v>
      </c>
      <c r="O74" s="64" t="s">
        <v>453</v>
      </c>
      <c r="P74" s="64" t="s">
        <v>78</v>
      </c>
      <c r="Q74" s="64" t="s">
        <v>58</v>
      </c>
      <c r="R74" s="74"/>
      <c r="S74" s="74"/>
      <c r="T74" s="74"/>
      <c r="U74" s="74"/>
      <c r="V74" s="74"/>
      <c r="W74" s="74"/>
      <c r="X74" s="64" t="s">
        <v>725</v>
      </c>
      <c r="Y74" s="64" t="s">
        <v>61</v>
      </c>
      <c r="Z74" s="64" t="s">
        <v>106</v>
      </c>
      <c r="AA74" s="64" t="s">
        <v>173</v>
      </c>
      <c r="AB74" s="64"/>
      <c r="AC74" s="64">
        <v>1</v>
      </c>
      <c r="AD74" s="64" t="s">
        <v>118</v>
      </c>
      <c r="AE74" s="78">
        <v>1</v>
      </c>
      <c r="AF74" s="64">
        <v>60</v>
      </c>
      <c r="AG74" s="78"/>
      <c r="AH74" s="64"/>
      <c r="AI74" s="78"/>
      <c r="AJ74" s="64"/>
      <c r="AK74" s="78"/>
      <c r="AL74" s="64"/>
      <c r="AM74" s="78"/>
      <c r="AN74" s="64"/>
      <c r="AO74" s="60">
        <f>(SUMIF(利润与分析!B:B,成本与总价!D:D,利润与分析!L:L)-J:J)/SUMIF(利润与分析!B:B,成本与总价!D:D,利润与分析!L:L)</f>
        <v>0.0450016661112964</v>
      </c>
      <c r="AP74" s="60">
        <f t="shared" si="6"/>
        <v>0</v>
      </c>
      <c r="AR74" s="62">
        <f t="shared" si="7"/>
        <v>0</v>
      </c>
      <c r="AS74" s="62">
        <f t="shared" si="9"/>
        <v>0</v>
      </c>
      <c r="AT74" s="72">
        <f t="shared" si="8"/>
        <v>1</v>
      </c>
    </row>
    <row r="75" ht="14.55" spans="1:46">
      <c r="A75" s="64" t="s">
        <v>46</v>
      </c>
      <c r="B75" s="64" t="s">
        <v>119</v>
      </c>
      <c r="C75" s="64" t="s">
        <v>120</v>
      </c>
      <c r="D75" s="64" t="s">
        <v>726</v>
      </c>
      <c r="E75" s="64" t="s">
        <v>585</v>
      </c>
      <c r="F75" s="64" t="s">
        <v>727</v>
      </c>
      <c r="G75" s="64" t="s">
        <v>325</v>
      </c>
      <c r="H75" s="64" t="s">
        <v>728</v>
      </c>
      <c r="I75" s="64" t="s">
        <v>729</v>
      </c>
      <c r="J75" s="62">
        <f>SUMIF(利润与分析!B:B,成本与总价!D:D,利润与分析!K:K)</f>
        <v>246285.34</v>
      </c>
      <c r="K75" s="64" t="s">
        <v>55</v>
      </c>
      <c r="L75" s="64">
        <v>257890.82</v>
      </c>
      <c r="M75" s="72">
        <f t="shared" si="5"/>
        <v>0.0450015242884567</v>
      </c>
      <c r="N75" s="64">
        <v>0</v>
      </c>
      <c r="O75" s="73" t="s">
        <v>730</v>
      </c>
      <c r="P75" s="64" t="s">
        <v>78</v>
      </c>
      <c r="Q75" s="64" t="s">
        <v>79</v>
      </c>
      <c r="R75" s="74" t="s">
        <v>59</v>
      </c>
      <c r="S75" s="74"/>
      <c r="T75" s="74"/>
      <c r="U75" s="74"/>
      <c r="V75" s="74">
        <v>90</v>
      </c>
      <c r="W75" s="74"/>
      <c r="X75" s="64" t="s">
        <v>731</v>
      </c>
      <c r="Y75" s="64" t="s">
        <v>61</v>
      </c>
      <c r="Z75" s="64" t="s">
        <v>732</v>
      </c>
      <c r="AA75" s="64" t="s">
        <v>83</v>
      </c>
      <c r="AB75" s="64"/>
      <c r="AC75" s="64">
        <v>1</v>
      </c>
      <c r="AD75" s="64" t="s">
        <v>303</v>
      </c>
      <c r="AE75" s="78">
        <v>1</v>
      </c>
      <c r="AF75" s="64">
        <v>90</v>
      </c>
      <c r="AG75" s="78"/>
      <c r="AH75" s="64"/>
      <c r="AI75" s="78"/>
      <c r="AJ75" s="64"/>
      <c r="AK75" s="78"/>
      <c r="AL75" s="64"/>
      <c r="AM75" s="78"/>
      <c r="AN75" s="64"/>
      <c r="AO75" s="60">
        <f>(SUMIF(利润与分析!B:B,成本与总价!D:D,利润与分析!L:L)-J:J)/SUMIF(利润与分析!B:B,成本与总价!D:D,利润与分析!L:L)</f>
        <v>0.0450015242884567</v>
      </c>
      <c r="AP75" s="60">
        <f t="shared" si="6"/>
        <v>0</v>
      </c>
      <c r="AR75" s="62">
        <f t="shared" si="7"/>
        <v>90</v>
      </c>
      <c r="AS75" s="62">
        <f t="shared" si="9"/>
        <v>0</v>
      </c>
      <c r="AT75" s="72">
        <f t="shared" si="8"/>
        <v>1</v>
      </c>
    </row>
    <row r="76" ht="14.55" spans="1:46">
      <c r="A76" s="64" t="s">
        <v>46</v>
      </c>
      <c r="B76" s="64" t="s">
        <v>181</v>
      </c>
      <c r="C76" s="64" t="s">
        <v>182</v>
      </c>
      <c r="D76" s="64" t="s">
        <v>733</v>
      </c>
      <c r="E76" s="64" t="s">
        <v>184</v>
      </c>
      <c r="F76" s="64" t="s">
        <v>734</v>
      </c>
      <c r="G76" s="64" t="s">
        <v>735</v>
      </c>
      <c r="H76" s="64" t="s">
        <v>736</v>
      </c>
      <c r="I76" s="64" t="s">
        <v>737</v>
      </c>
      <c r="J76" s="62">
        <f>SUMIF(利润与分析!B:B,成本与总价!D:D,利润与分析!K:K)</f>
        <v>6688.04508</v>
      </c>
      <c r="K76" s="64" t="s">
        <v>55</v>
      </c>
      <c r="L76" s="64">
        <v>7000</v>
      </c>
      <c r="M76" s="72">
        <f t="shared" si="5"/>
        <v>0.0445649885714286</v>
      </c>
      <c r="N76" s="64">
        <v>0</v>
      </c>
      <c r="O76" s="64" t="s">
        <v>738</v>
      </c>
      <c r="P76" s="64" t="s">
        <v>739</v>
      </c>
      <c r="Q76" s="64" t="s">
        <v>159</v>
      </c>
      <c r="R76" s="74"/>
      <c r="S76" s="74"/>
      <c r="T76" s="74"/>
      <c r="U76" s="74"/>
      <c r="V76" s="74"/>
      <c r="W76" s="74"/>
      <c r="X76" s="64" t="s">
        <v>740</v>
      </c>
      <c r="Y76" s="64" t="s">
        <v>150</v>
      </c>
      <c r="Z76" s="64" t="s">
        <v>106</v>
      </c>
      <c r="AA76" s="64" t="s">
        <v>173</v>
      </c>
      <c r="AB76" s="64"/>
      <c r="AC76" s="64">
        <v>1</v>
      </c>
      <c r="AD76" s="64" t="s">
        <v>118</v>
      </c>
      <c r="AE76" s="78">
        <v>1</v>
      </c>
      <c r="AF76" s="64">
        <v>60</v>
      </c>
      <c r="AG76" s="78"/>
      <c r="AH76" s="64"/>
      <c r="AI76" s="78"/>
      <c r="AJ76" s="64"/>
      <c r="AK76" s="78"/>
      <c r="AL76" s="64"/>
      <c r="AM76" s="78"/>
      <c r="AN76" s="64"/>
      <c r="AO76" s="60">
        <f>(SUMIF(利润与分析!B:B,成本与总价!D:D,利润与分析!L:L)-J:J)/SUMIF(利润与分析!B:B,成本与总价!D:D,利润与分析!L:L)</f>
        <v>0.0445649885714286</v>
      </c>
      <c r="AP76" s="60">
        <f t="shared" si="6"/>
        <v>0</v>
      </c>
      <c r="AR76" s="62">
        <f t="shared" si="7"/>
        <v>0</v>
      </c>
      <c r="AS76" s="62">
        <f t="shared" si="9"/>
        <v>0</v>
      </c>
      <c r="AT76" s="72">
        <f t="shared" si="8"/>
        <v>1</v>
      </c>
    </row>
    <row r="77" ht="14.55" spans="1:46">
      <c r="A77" s="64" t="s">
        <v>69</v>
      </c>
      <c r="B77" s="64" t="s">
        <v>200</v>
      </c>
      <c r="C77" s="64" t="s">
        <v>256</v>
      </c>
      <c r="D77" s="64" t="s">
        <v>741</v>
      </c>
      <c r="E77" s="64" t="s">
        <v>360</v>
      </c>
      <c r="F77" s="64" t="s">
        <v>742</v>
      </c>
      <c r="G77" s="64" t="s">
        <v>743</v>
      </c>
      <c r="H77" s="64" t="s">
        <v>744</v>
      </c>
      <c r="I77" s="64" t="s">
        <v>745</v>
      </c>
      <c r="J77" s="62">
        <f>SUMIF(利润与分析!B:B,成本与总价!D:D,利润与分析!K:K)</f>
        <v>384420.857</v>
      </c>
      <c r="K77" s="64" t="s">
        <v>55</v>
      </c>
      <c r="L77" s="64">
        <v>393016</v>
      </c>
      <c r="M77" s="72">
        <f t="shared" si="5"/>
        <v>0.0218697025057505</v>
      </c>
      <c r="N77" s="64">
        <v>0</v>
      </c>
      <c r="O77" s="64" t="s">
        <v>746</v>
      </c>
      <c r="P77" s="64" t="s">
        <v>78</v>
      </c>
      <c r="Q77" s="64" t="s">
        <v>159</v>
      </c>
      <c r="R77" s="74" t="s">
        <v>59</v>
      </c>
      <c r="S77" s="74"/>
      <c r="T77" s="74"/>
      <c r="U77" s="74"/>
      <c r="V77" s="74">
        <v>90</v>
      </c>
      <c r="W77" s="74"/>
      <c r="X77" s="64" t="s">
        <v>747</v>
      </c>
      <c r="Y77" s="64" t="s">
        <v>61</v>
      </c>
      <c r="Z77" s="64" t="s">
        <v>748</v>
      </c>
      <c r="AA77" s="64" t="s">
        <v>140</v>
      </c>
      <c r="AB77" s="64"/>
      <c r="AC77" s="64">
        <v>1</v>
      </c>
      <c r="AD77" s="64" t="s">
        <v>303</v>
      </c>
      <c r="AE77" s="78">
        <v>1</v>
      </c>
      <c r="AF77" s="64">
        <v>90</v>
      </c>
      <c r="AG77" s="78"/>
      <c r="AH77" s="64"/>
      <c r="AI77" s="78"/>
      <c r="AJ77" s="64"/>
      <c r="AK77" s="78"/>
      <c r="AL77" s="64"/>
      <c r="AM77" s="78"/>
      <c r="AN77" s="64"/>
      <c r="AO77" s="60">
        <f>(SUMIF(利润与分析!B:B,成本与总价!D:D,利润与分析!L:L)-J:J)/SUMIF(利润与分析!B:B,成本与总价!D:D,利润与分析!L:L)</f>
        <v>0.0218729379088402</v>
      </c>
      <c r="AP77" s="60">
        <f t="shared" si="6"/>
        <v>3.23540308971165e-6</v>
      </c>
      <c r="AR77" s="62">
        <f t="shared" si="7"/>
        <v>90</v>
      </c>
      <c r="AS77" s="62">
        <f t="shared" si="9"/>
        <v>0</v>
      </c>
      <c r="AT77" s="72">
        <f t="shared" si="8"/>
        <v>1</v>
      </c>
    </row>
    <row r="78" ht="14.55" spans="1:46">
      <c r="A78" s="64" t="s">
        <v>69</v>
      </c>
      <c r="B78" s="64" t="s">
        <v>200</v>
      </c>
      <c r="C78" s="64" t="s">
        <v>256</v>
      </c>
      <c r="D78" s="64" t="s">
        <v>749</v>
      </c>
      <c r="E78" s="64" t="s">
        <v>360</v>
      </c>
      <c r="F78" s="64" t="s">
        <v>750</v>
      </c>
      <c r="G78" s="64" t="s">
        <v>751</v>
      </c>
      <c r="H78" s="64" t="s">
        <v>752</v>
      </c>
      <c r="I78" s="64" t="s">
        <v>753</v>
      </c>
      <c r="J78" s="62">
        <f>SUMIF(利润与分析!B:B,成本与总价!D:D,利润与分析!K:K)</f>
        <v>2780580.14</v>
      </c>
      <c r="K78" s="64" t="s">
        <v>55</v>
      </c>
      <c r="L78" s="64">
        <v>2853375</v>
      </c>
      <c r="M78" s="72">
        <f t="shared" si="5"/>
        <v>0.0255118447452579</v>
      </c>
      <c r="N78" s="64">
        <v>0</v>
      </c>
      <c r="O78" s="64" t="s">
        <v>754</v>
      </c>
      <c r="P78" s="64" t="s">
        <v>78</v>
      </c>
      <c r="Q78" s="64" t="s">
        <v>58</v>
      </c>
      <c r="R78" s="74"/>
      <c r="S78" s="74"/>
      <c r="T78" s="74"/>
      <c r="U78" s="74"/>
      <c r="V78" s="74"/>
      <c r="W78" s="74"/>
      <c r="X78" s="64" t="s">
        <v>755</v>
      </c>
      <c r="Y78" s="64" t="s">
        <v>81</v>
      </c>
      <c r="Z78" s="64" t="s">
        <v>106</v>
      </c>
      <c r="AA78" s="64" t="s">
        <v>140</v>
      </c>
      <c r="AB78" s="64"/>
      <c r="AC78" s="64">
        <v>1</v>
      </c>
      <c r="AD78" s="64" t="s">
        <v>107</v>
      </c>
      <c r="AE78" s="78">
        <v>1</v>
      </c>
      <c r="AF78" s="64">
        <v>0</v>
      </c>
      <c r="AG78" s="78"/>
      <c r="AH78" s="64"/>
      <c r="AI78" s="78"/>
      <c r="AJ78" s="64"/>
      <c r="AK78" s="78"/>
      <c r="AL78" s="64"/>
      <c r="AM78" s="78"/>
      <c r="AN78" s="64"/>
      <c r="AO78" s="60">
        <f>(SUMIF(利润与分析!B:B,成本与总价!D:D,利润与分析!L:L)-J:J)/SUMIF(利润与分析!B:B,成本与总价!D:D,利润与分析!L:L)</f>
        <v>0.0450014855543149</v>
      </c>
      <c r="AP78" s="60">
        <f t="shared" si="6"/>
        <v>0.0194896408090569</v>
      </c>
      <c r="AR78" s="62">
        <f t="shared" si="7"/>
        <v>0</v>
      </c>
      <c r="AS78" s="62">
        <f t="shared" si="9"/>
        <v>0</v>
      </c>
      <c r="AT78" s="72">
        <f t="shared" si="8"/>
        <v>1</v>
      </c>
    </row>
    <row r="79" ht="14.55" spans="1:46">
      <c r="A79" s="64" t="s">
        <v>46</v>
      </c>
      <c r="B79" s="64" t="s">
        <v>181</v>
      </c>
      <c r="C79" s="64" t="s">
        <v>182</v>
      </c>
      <c r="D79" s="64" t="s">
        <v>756</v>
      </c>
      <c r="E79" s="64" t="s">
        <v>184</v>
      </c>
      <c r="F79" s="64" t="s">
        <v>757</v>
      </c>
      <c r="G79" s="64" t="s">
        <v>758</v>
      </c>
      <c r="H79" s="64" t="s">
        <v>759</v>
      </c>
      <c r="I79" s="64" t="s">
        <v>760</v>
      </c>
      <c r="J79" s="62">
        <f>SUMIF(利润与分析!B:B,成本与总价!D:D,利润与分析!K:K)</f>
        <v>21198.98424</v>
      </c>
      <c r="K79" s="64" t="s">
        <v>55</v>
      </c>
      <c r="L79" s="64">
        <v>22327.8</v>
      </c>
      <c r="M79" s="72">
        <f t="shared" si="5"/>
        <v>0.0505565151963023</v>
      </c>
      <c r="N79" s="64">
        <v>0</v>
      </c>
      <c r="O79" s="64" t="s">
        <v>761</v>
      </c>
      <c r="P79" s="64" t="s">
        <v>739</v>
      </c>
      <c r="Q79" s="64" t="s">
        <v>159</v>
      </c>
      <c r="R79" s="74"/>
      <c r="S79" s="74"/>
      <c r="T79" s="74"/>
      <c r="U79" s="74"/>
      <c r="V79" s="74"/>
      <c r="W79" s="74"/>
      <c r="X79" s="64" t="s">
        <v>762</v>
      </c>
      <c r="Y79" s="64" t="s">
        <v>61</v>
      </c>
      <c r="Z79" s="64" t="s">
        <v>106</v>
      </c>
      <c r="AA79" s="64" t="s">
        <v>173</v>
      </c>
      <c r="AB79" s="64"/>
      <c r="AC79" s="64">
        <v>1</v>
      </c>
      <c r="AD79" s="64" t="s">
        <v>118</v>
      </c>
      <c r="AE79" s="78">
        <v>1</v>
      </c>
      <c r="AF79" s="64">
        <v>60</v>
      </c>
      <c r="AG79" s="78"/>
      <c r="AH79" s="64"/>
      <c r="AI79" s="78"/>
      <c r="AJ79" s="64"/>
      <c r="AK79" s="78"/>
      <c r="AL79" s="64"/>
      <c r="AM79" s="78"/>
      <c r="AN79" s="64"/>
      <c r="AO79" s="60">
        <f>(SUMIF(利润与分析!B:B,成本与总价!D:D,利润与分析!L:L)-J:J)/SUMIF(利润与分析!B:B,成本与总价!D:D,利润与分析!L:L)</f>
        <v>0.0505565151963023</v>
      </c>
      <c r="AP79" s="60">
        <f t="shared" si="6"/>
        <v>0</v>
      </c>
      <c r="AR79" s="62">
        <f t="shared" si="7"/>
        <v>0</v>
      </c>
      <c r="AS79" s="62">
        <f t="shared" si="9"/>
        <v>0</v>
      </c>
      <c r="AT79" s="72">
        <f t="shared" si="8"/>
        <v>1</v>
      </c>
    </row>
    <row r="80" ht="14.55" spans="1:46">
      <c r="A80" s="64" t="s">
        <v>69</v>
      </c>
      <c r="B80" s="64" t="s">
        <v>200</v>
      </c>
      <c r="C80" s="64" t="s">
        <v>201</v>
      </c>
      <c r="D80" s="64" t="s">
        <v>763</v>
      </c>
      <c r="E80" s="64" t="s">
        <v>472</v>
      </c>
      <c r="F80" s="64" t="s">
        <v>764</v>
      </c>
      <c r="G80" s="64" t="s">
        <v>765</v>
      </c>
      <c r="H80" s="64" t="s">
        <v>766</v>
      </c>
      <c r="I80" s="64" t="s">
        <v>767</v>
      </c>
      <c r="J80" s="62">
        <f>SUMIF(利润与分析!B:B,成本与总价!D:D,利润与分析!K:K)</f>
        <v>15989.56</v>
      </c>
      <c r="K80" s="64" t="s">
        <v>55</v>
      </c>
      <c r="L80" s="64">
        <v>16743</v>
      </c>
      <c r="M80" s="72">
        <f t="shared" si="5"/>
        <v>0.0450002986322643</v>
      </c>
      <c r="N80" s="64">
        <v>0</v>
      </c>
      <c r="O80" s="64" t="s">
        <v>768</v>
      </c>
      <c r="P80" s="64" t="s">
        <v>78</v>
      </c>
      <c r="Q80" s="64" t="s">
        <v>58</v>
      </c>
      <c r="R80" s="74"/>
      <c r="S80" s="74"/>
      <c r="T80" s="74"/>
      <c r="U80" s="74"/>
      <c r="V80" s="74"/>
      <c r="W80" s="74"/>
      <c r="X80" s="64" t="s">
        <v>769</v>
      </c>
      <c r="Y80" s="64" t="s">
        <v>81</v>
      </c>
      <c r="Z80" s="64" t="s">
        <v>106</v>
      </c>
      <c r="AA80" s="64" t="s">
        <v>140</v>
      </c>
      <c r="AB80" s="64"/>
      <c r="AC80" s="64">
        <v>1</v>
      </c>
      <c r="AD80" s="64" t="s">
        <v>770</v>
      </c>
      <c r="AE80" s="78">
        <v>1</v>
      </c>
      <c r="AF80" s="64">
        <v>0</v>
      </c>
      <c r="AG80" s="78"/>
      <c r="AH80" s="64"/>
      <c r="AI80" s="78"/>
      <c r="AJ80" s="64"/>
      <c r="AK80" s="78"/>
      <c r="AL80" s="64"/>
      <c r="AM80" s="78"/>
      <c r="AN80" s="64"/>
      <c r="AO80" s="60">
        <f>(SUMIF(利润与分析!B:B,成本与总价!D:D,利润与分析!L:L)-J:J)/SUMIF(利润与分析!B:B,成本与总价!D:D,利润与分析!L:L)</f>
        <v>0.0450002986322643</v>
      </c>
      <c r="AP80" s="60">
        <f t="shared" si="6"/>
        <v>0</v>
      </c>
      <c r="AR80" s="62">
        <f t="shared" si="7"/>
        <v>0</v>
      </c>
      <c r="AS80" s="62">
        <f t="shared" si="9"/>
        <v>0</v>
      </c>
      <c r="AT80" s="72">
        <f t="shared" si="8"/>
        <v>1</v>
      </c>
    </row>
    <row r="81" ht="14.55" spans="1:46">
      <c r="A81" s="64" t="s">
        <v>69</v>
      </c>
      <c r="B81" s="64" t="s">
        <v>70</v>
      </c>
      <c r="C81" s="64" t="s">
        <v>70</v>
      </c>
      <c r="D81" s="64" t="s">
        <v>771</v>
      </c>
      <c r="E81" s="64" t="s">
        <v>772</v>
      </c>
      <c r="F81" s="64" t="s">
        <v>773</v>
      </c>
      <c r="G81" s="64" t="s">
        <v>774</v>
      </c>
      <c r="H81" s="64" t="s">
        <v>775</v>
      </c>
      <c r="I81" s="64" t="s">
        <v>776</v>
      </c>
      <c r="J81" s="62">
        <f>SUMIF(利润与分析!B:B,成本与总价!D:D,利润与分析!K:K)</f>
        <v>52462.7</v>
      </c>
      <c r="K81" s="64" t="s">
        <v>55</v>
      </c>
      <c r="L81" s="64">
        <v>54934.76</v>
      </c>
      <c r="M81" s="72">
        <f t="shared" si="5"/>
        <v>0.044999923545675</v>
      </c>
      <c r="N81" s="64">
        <v>16480</v>
      </c>
      <c r="O81" s="64" t="s">
        <v>777</v>
      </c>
      <c r="P81" s="64" t="s">
        <v>237</v>
      </c>
      <c r="Q81" s="64" t="s">
        <v>58</v>
      </c>
      <c r="R81" s="74"/>
      <c r="S81" s="74"/>
      <c r="T81" s="74"/>
      <c r="U81" s="74"/>
      <c r="V81" s="74"/>
      <c r="W81" s="74"/>
      <c r="X81" s="64" t="s">
        <v>778</v>
      </c>
      <c r="Y81" s="64" t="s">
        <v>150</v>
      </c>
      <c r="Z81" s="64" t="s">
        <v>106</v>
      </c>
      <c r="AA81" s="64" t="s">
        <v>97</v>
      </c>
      <c r="AB81" s="64"/>
      <c r="AC81" s="64">
        <v>2</v>
      </c>
      <c r="AD81" s="64" t="s">
        <v>118</v>
      </c>
      <c r="AE81" s="78">
        <v>1</v>
      </c>
      <c r="AF81" s="64">
        <v>60</v>
      </c>
      <c r="AG81" s="78"/>
      <c r="AH81" s="64"/>
      <c r="AI81" s="78"/>
      <c r="AJ81" s="64"/>
      <c r="AK81" s="78"/>
      <c r="AL81" s="64"/>
      <c r="AM81" s="78"/>
      <c r="AN81" s="64"/>
      <c r="AO81" s="60">
        <f>(SUMIF(利润与分析!B:B,成本与总价!D:D,利润与分析!L:L)-J:J)/SUMIF(利润与分析!B:B,成本与总价!D:D,利润与分析!L:L)</f>
        <v>0.044999923545675</v>
      </c>
      <c r="AP81" s="60">
        <f t="shared" si="6"/>
        <v>0</v>
      </c>
      <c r="AR81" s="62">
        <f t="shared" si="7"/>
        <v>0</v>
      </c>
      <c r="AS81" s="62">
        <f t="shared" si="9"/>
        <v>0</v>
      </c>
      <c r="AT81" s="72">
        <f t="shared" si="8"/>
        <v>1</v>
      </c>
    </row>
    <row r="82" ht="14.55" spans="1:46">
      <c r="A82" s="64" t="s">
        <v>46</v>
      </c>
      <c r="B82" s="64" t="s">
        <v>108</v>
      </c>
      <c r="C82" s="64" t="s">
        <v>109</v>
      </c>
      <c r="D82" s="64" t="s">
        <v>779</v>
      </c>
      <c r="E82" s="64" t="s">
        <v>780</v>
      </c>
      <c r="F82" s="64" t="s">
        <v>781</v>
      </c>
      <c r="G82" s="64" t="s">
        <v>782</v>
      </c>
      <c r="H82" s="64" t="s">
        <v>783</v>
      </c>
      <c r="I82" s="64" t="s">
        <v>784</v>
      </c>
      <c r="J82" s="62">
        <f>SUMIF(利润与分析!B:B,成本与总价!D:D,利润与分析!K:K)</f>
        <v>442387.7</v>
      </c>
      <c r="K82" s="64" t="s">
        <v>55</v>
      </c>
      <c r="L82" s="64">
        <v>456069.79</v>
      </c>
      <c r="M82" s="72">
        <f t="shared" si="5"/>
        <v>0.0299999918872064</v>
      </c>
      <c r="N82" s="64">
        <v>0</v>
      </c>
      <c r="O82" s="73" t="s">
        <v>785</v>
      </c>
      <c r="P82" s="64" t="s">
        <v>319</v>
      </c>
      <c r="Q82" s="64" t="s">
        <v>58</v>
      </c>
      <c r="R82" s="74" t="s">
        <v>59</v>
      </c>
      <c r="S82" s="74"/>
      <c r="T82" s="74"/>
      <c r="U82" s="74"/>
      <c r="V82" s="74">
        <v>90</v>
      </c>
      <c r="W82" s="74"/>
      <c r="X82" s="64" t="s">
        <v>786</v>
      </c>
      <c r="Y82" s="64" t="s">
        <v>61</v>
      </c>
      <c r="Z82" s="64" t="s">
        <v>787</v>
      </c>
      <c r="AA82" s="64" t="s">
        <v>83</v>
      </c>
      <c r="AB82" s="64"/>
      <c r="AC82" s="64">
        <v>1</v>
      </c>
      <c r="AD82" s="64" t="s">
        <v>303</v>
      </c>
      <c r="AE82" s="78">
        <v>1</v>
      </c>
      <c r="AF82" s="64">
        <v>90</v>
      </c>
      <c r="AG82" s="78"/>
      <c r="AH82" s="64"/>
      <c r="AI82" s="78"/>
      <c r="AJ82" s="64"/>
      <c r="AK82" s="78"/>
      <c r="AL82" s="64"/>
      <c r="AM82" s="78"/>
      <c r="AN82" s="64"/>
      <c r="AO82" s="60">
        <f>(SUMIF(利润与分析!B:B,成本与总价!D:D,利润与分析!L:L)-J:J)/SUMIF(利润与分析!B:B,成本与总价!D:D,利润与分析!L:L)</f>
        <v>0.0300000344245543</v>
      </c>
      <c r="AP82" s="60">
        <f t="shared" si="6"/>
        <v>4.25373479114033e-8</v>
      </c>
      <c r="AR82" s="62">
        <f t="shared" si="7"/>
        <v>90</v>
      </c>
      <c r="AS82" s="62">
        <f t="shared" si="9"/>
        <v>0</v>
      </c>
      <c r="AT82" s="72">
        <f t="shared" si="8"/>
        <v>1</v>
      </c>
    </row>
    <row r="83" ht="14.55" spans="1:46">
      <c r="A83" s="64" t="s">
        <v>69</v>
      </c>
      <c r="B83" s="64" t="s">
        <v>292</v>
      </c>
      <c r="C83" s="64" t="s">
        <v>788</v>
      </c>
      <c r="D83" s="64" t="s">
        <v>789</v>
      </c>
      <c r="E83" s="64" t="s">
        <v>790</v>
      </c>
      <c r="F83" s="64" t="s">
        <v>791</v>
      </c>
      <c r="G83" s="64" t="s">
        <v>792</v>
      </c>
      <c r="H83" s="64" t="s">
        <v>793</v>
      </c>
      <c r="I83" s="64" t="s">
        <v>794</v>
      </c>
      <c r="J83" s="62">
        <f>SUMIF(利润与分析!B:B,成本与总价!D:D,利润与分析!K:K)</f>
        <v>726716.77</v>
      </c>
      <c r="K83" s="64" t="s">
        <v>55</v>
      </c>
      <c r="L83" s="64">
        <v>768818</v>
      </c>
      <c r="M83" s="72">
        <f t="shared" si="5"/>
        <v>0.0547609837438769</v>
      </c>
      <c r="N83" s="64">
        <v>0</v>
      </c>
      <c r="O83" s="64" t="s">
        <v>795</v>
      </c>
      <c r="P83" s="64" t="s">
        <v>78</v>
      </c>
      <c r="Q83" s="64" t="s">
        <v>58</v>
      </c>
      <c r="R83" s="74" t="s">
        <v>59</v>
      </c>
      <c r="S83" s="74"/>
      <c r="T83" s="74"/>
      <c r="U83" s="74"/>
      <c r="V83" s="74">
        <v>90</v>
      </c>
      <c r="W83" s="74"/>
      <c r="X83" s="64" t="s">
        <v>796</v>
      </c>
      <c r="Y83" s="64" t="s">
        <v>150</v>
      </c>
      <c r="Z83" s="64" t="s">
        <v>106</v>
      </c>
      <c r="AA83" s="64" t="s">
        <v>63</v>
      </c>
      <c r="AB83" s="64" t="s">
        <v>797</v>
      </c>
      <c r="AC83" s="64">
        <v>3</v>
      </c>
      <c r="AD83" s="64" t="s">
        <v>303</v>
      </c>
      <c r="AE83" s="78">
        <v>1</v>
      </c>
      <c r="AF83" s="64">
        <v>90</v>
      </c>
      <c r="AG83" s="78"/>
      <c r="AH83" s="64"/>
      <c r="AI83" s="78"/>
      <c r="AJ83" s="64"/>
      <c r="AK83" s="78"/>
      <c r="AL83" s="64"/>
      <c r="AM83" s="78"/>
      <c r="AN83" s="64"/>
      <c r="AO83" s="60">
        <f>(SUMIF(利润与分析!B:B,成本与总价!D:D,利润与分析!L:L)-J:J)/SUMIF(利润与分析!B:B,成本与总价!D:D,利润与分析!L:L)</f>
        <v>0.0547609591544672</v>
      </c>
      <c r="AP83" s="60">
        <f t="shared" si="6"/>
        <v>-2.45894097583577e-8</v>
      </c>
      <c r="AR83" s="62">
        <f t="shared" si="7"/>
        <v>90</v>
      </c>
      <c r="AS83" s="62">
        <f t="shared" si="9"/>
        <v>0</v>
      </c>
      <c r="AT83" s="72">
        <f t="shared" si="8"/>
        <v>1</v>
      </c>
    </row>
    <row r="84" ht="14.55" spans="1:46">
      <c r="A84" s="64" t="s">
        <v>69</v>
      </c>
      <c r="B84" s="64" t="s">
        <v>220</v>
      </c>
      <c r="C84" s="64" t="s">
        <v>221</v>
      </c>
      <c r="D84" s="64" t="s">
        <v>798</v>
      </c>
      <c r="E84" s="64" t="s">
        <v>799</v>
      </c>
      <c r="F84" s="64" t="s">
        <v>800</v>
      </c>
      <c r="G84" s="64" t="s">
        <v>801</v>
      </c>
      <c r="H84" s="64" t="s">
        <v>802</v>
      </c>
      <c r="I84" s="64" t="s">
        <v>803</v>
      </c>
      <c r="J84" s="62">
        <f>SUMIF(利润与分析!B:B,成本与总价!D:D,利润与分析!K:K)</f>
        <v>169795.58</v>
      </c>
      <c r="K84" s="64" t="s">
        <v>55</v>
      </c>
      <c r="L84" s="64">
        <v>175047</v>
      </c>
      <c r="M84" s="72">
        <f t="shared" si="5"/>
        <v>0.0300000571275142</v>
      </c>
      <c r="N84" s="64">
        <v>0</v>
      </c>
      <c r="O84" s="64" t="s">
        <v>804</v>
      </c>
      <c r="P84" s="64" t="s">
        <v>57</v>
      </c>
      <c r="Q84" s="64" t="s">
        <v>58</v>
      </c>
      <c r="R84" s="74"/>
      <c r="S84" s="74"/>
      <c r="T84" s="74"/>
      <c r="U84" s="74"/>
      <c r="V84" s="74"/>
      <c r="W84" s="74"/>
      <c r="X84" s="64" t="s">
        <v>805</v>
      </c>
      <c r="Y84" s="64" t="s">
        <v>150</v>
      </c>
      <c r="Z84" s="64" t="s">
        <v>106</v>
      </c>
      <c r="AA84" s="64" t="s">
        <v>140</v>
      </c>
      <c r="AB84" s="64"/>
      <c r="AC84" s="64">
        <v>1</v>
      </c>
      <c r="AD84" s="64" t="s">
        <v>118</v>
      </c>
      <c r="AE84" s="78">
        <v>1</v>
      </c>
      <c r="AF84" s="64">
        <v>60</v>
      </c>
      <c r="AG84" s="78"/>
      <c r="AH84" s="64"/>
      <c r="AI84" s="78"/>
      <c r="AJ84" s="64"/>
      <c r="AK84" s="78"/>
      <c r="AL84" s="64"/>
      <c r="AM84" s="78"/>
      <c r="AN84" s="64"/>
      <c r="AO84" s="60">
        <f>(SUMIF(利润与分析!B:B,成本与总价!D:D,利润与分析!L:L)-J:J)/SUMIF(利润与分析!B:B,成本与总价!D:D,利润与分析!L:L)</f>
        <v>0.0300000571275142</v>
      </c>
      <c r="AP84" s="60">
        <f t="shared" si="6"/>
        <v>0</v>
      </c>
      <c r="AR84" s="62">
        <f t="shared" si="7"/>
        <v>0</v>
      </c>
      <c r="AS84" s="62">
        <f t="shared" si="9"/>
        <v>0</v>
      </c>
      <c r="AT84" s="72">
        <f t="shared" si="8"/>
        <v>1</v>
      </c>
    </row>
    <row r="85" ht="14.55" spans="1:46">
      <c r="A85" s="64" t="s">
        <v>69</v>
      </c>
      <c r="B85" s="64" t="s">
        <v>129</v>
      </c>
      <c r="C85" s="64" t="s">
        <v>649</v>
      </c>
      <c r="D85" s="64" t="s">
        <v>806</v>
      </c>
      <c r="E85" s="64" t="s">
        <v>807</v>
      </c>
      <c r="F85" s="64" t="s">
        <v>808</v>
      </c>
      <c r="G85" s="64" t="s">
        <v>809</v>
      </c>
      <c r="H85" s="64" t="s">
        <v>810</v>
      </c>
      <c r="I85" s="64" t="s">
        <v>811</v>
      </c>
      <c r="J85" s="62">
        <f>SUMIF(利润与分析!B:B,成本与总价!D:D,利润与分析!K:K)</f>
        <v>9477.04715</v>
      </c>
      <c r="K85" s="64" t="s">
        <v>55</v>
      </c>
      <c r="L85" s="64">
        <v>9922</v>
      </c>
      <c r="M85" s="72">
        <f t="shared" si="5"/>
        <v>0.0448450765974603</v>
      </c>
      <c r="N85" s="64">
        <v>0</v>
      </c>
      <c r="O85" s="64" t="s">
        <v>812</v>
      </c>
      <c r="P85" s="64" t="s">
        <v>78</v>
      </c>
      <c r="Q85" s="64" t="s">
        <v>159</v>
      </c>
      <c r="R85" s="74"/>
      <c r="S85" s="74"/>
      <c r="T85" s="74"/>
      <c r="U85" s="74"/>
      <c r="V85" s="74"/>
      <c r="W85" s="74"/>
      <c r="X85" s="64" t="s">
        <v>813</v>
      </c>
      <c r="Y85" s="64" t="s">
        <v>61</v>
      </c>
      <c r="Z85" s="64" t="s">
        <v>106</v>
      </c>
      <c r="AA85" s="64" t="s">
        <v>140</v>
      </c>
      <c r="AB85" s="64"/>
      <c r="AC85" s="64">
        <v>1</v>
      </c>
      <c r="AD85" s="64" t="s">
        <v>118</v>
      </c>
      <c r="AE85" s="78">
        <v>1</v>
      </c>
      <c r="AF85" s="64">
        <v>60</v>
      </c>
      <c r="AG85" s="78"/>
      <c r="AH85" s="64"/>
      <c r="AI85" s="78"/>
      <c r="AJ85" s="64"/>
      <c r="AK85" s="78"/>
      <c r="AL85" s="64"/>
      <c r="AM85" s="78"/>
      <c r="AN85" s="64"/>
      <c r="AO85" s="60">
        <f>(SUMIF(利润与分析!B:B,成本与总价!D:D,利润与分析!L:L)-J:J)/SUMIF(利润与分析!B:B,成本与总价!D:D,利润与分析!L:L)</f>
        <v>0.044893207357017</v>
      </c>
      <c r="AP85" s="60">
        <f t="shared" si="6"/>
        <v>4.81307595566888e-5</v>
      </c>
      <c r="AR85" s="62">
        <f t="shared" si="7"/>
        <v>0</v>
      </c>
      <c r="AS85" s="62">
        <f t="shared" si="9"/>
        <v>0</v>
      </c>
      <c r="AT85" s="72">
        <f t="shared" si="8"/>
        <v>1</v>
      </c>
    </row>
    <row r="86" ht="14.55" spans="1:46">
      <c r="A86" s="64" t="s">
        <v>69</v>
      </c>
      <c r="B86" s="64" t="s">
        <v>200</v>
      </c>
      <c r="C86" s="64" t="s">
        <v>201</v>
      </c>
      <c r="D86" s="64" t="s">
        <v>814</v>
      </c>
      <c r="E86" s="64" t="s">
        <v>703</v>
      </c>
      <c r="F86" s="64" t="s">
        <v>815</v>
      </c>
      <c r="G86" s="64" t="s">
        <v>816</v>
      </c>
      <c r="H86" s="64" t="s">
        <v>817</v>
      </c>
      <c r="I86" s="64" t="s">
        <v>818</v>
      </c>
      <c r="J86" s="62">
        <f>SUMIF(利润与分析!B:B,成本与总价!D:D,利润与分析!K:K)</f>
        <v>8915.74</v>
      </c>
      <c r="K86" s="64" t="s">
        <v>55</v>
      </c>
      <c r="L86" s="64">
        <v>9335.85</v>
      </c>
      <c r="M86" s="72">
        <f t="shared" si="5"/>
        <v>0.0449996518795825</v>
      </c>
      <c r="N86" s="64">
        <v>0</v>
      </c>
      <c r="O86" s="64" t="s">
        <v>228</v>
      </c>
      <c r="P86" s="64" t="s">
        <v>78</v>
      </c>
      <c r="Q86" s="64" t="s">
        <v>58</v>
      </c>
      <c r="R86" s="74"/>
      <c r="S86" s="74"/>
      <c r="T86" s="74"/>
      <c r="U86" s="74"/>
      <c r="V86" s="74"/>
      <c r="W86" s="74"/>
      <c r="X86" s="64" t="s">
        <v>819</v>
      </c>
      <c r="Y86" s="64" t="s">
        <v>150</v>
      </c>
      <c r="Z86" s="64" t="s">
        <v>106</v>
      </c>
      <c r="AA86" s="64" t="s">
        <v>140</v>
      </c>
      <c r="AB86" s="64"/>
      <c r="AC86" s="64">
        <v>2</v>
      </c>
      <c r="AD86" s="64" t="s">
        <v>118</v>
      </c>
      <c r="AE86" s="78">
        <v>1</v>
      </c>
      <c r="AF86" s="64">
        <v>60</v>
      </c>
      <c r="AG86" s="78"/>
      <c r="AH86" s="64"/>
      <c r="AI86" s="78"/>
      <c r="AJ86" s="64"/>
      <c r="AK86" s="78"/>
      <c r="AL86" s="64"/>
      <c r="AM86" s="78"/>
      <c r="AN86" s="64"/>
      <c r="AO86" s="60">
        <f>(SUMIF(利润与分析!B:B,成本与总价!D:D,利润与分析!L:L)-J:J)/SUMIF(利润与分析!B:B,成本与总价!D:D,利润与分析!L:L)</f>
        <v>0.0449996518795825</v>
      </c>
      <c r="AP86" s="60">
        <f t="shared" si="6"/>
        <v>0</v>
      </c>
      <c r="AR86" s="62">
        <f t="shared" si="7"/>
        <v>0</v>
      </c>
      <c r="AS86" s="62">
        <f t="shared" si="9"/>
        <v>0</v>
      </c>
      <c r="AT86" s="72">
        <f t="shared" si="8"/>
        <v>1</v>
      </c>
    </row>
    <row r="87" ht="14.55" spans="1:46">
      <c r="A87" s="64" t="s">
        <v>46</v>
      </c>
      <c r="B87" s="64" t="s">
        <v>181</v>
      </c>
      <c r="C87" s="64" t="s">
        <v>182</v>
      </c>
      <c r="D87" s="64" t="s">
        <v>820</v>
      </c>
      <c r="E87" s="64" t="s">
        <v>212</v>
      </c>
      <c r="F87" s="64" t="s">
        <v>821</v>
      </c>
      <c r="G87" s="64" t="s">
        <v>214</v>
      </c>
      <c r="H87" s="64" t="s">
        <v>822</v>
      </c>
      <c r="I87" s="64" t="s">
        <v>823</v>
      </c>
      <c r="J87" s="62">
        <f>SUMIF(利润与分析!B:B,成本与总价!D:D,利润与分析!K:K)</f>
        <v>359398.73</v>
      </c>
      <c r="K87" s="64" t="s">
        <v>55</v>
      </c>
      <c r="L87" s="64">
        <v>370514.28</v>
      </c>
      <c r="M87" s="72">
        <f t="shared" si="5"/>
        <v>0.0300003281924788</v>
      </c>
      <c r="N87" s="64">
        <v>0</v>
      </c>
      <c r="O87" s="64" t="s">
        <v>824</v>
      </c>
      <c r="P87" s="64" t="s">
        <v>319</v>
      </c>
      <c r="Q87" s="64" t="s">
        <v>79</v>
      </c>
      <c r="R87" s="74" t="s">
        <v>59</v>
      </c>
      <c r="S87" s="74" t="s">
        <v>59</v>
      </c>
      <c r="T87" s="74">
        <v>180</v>
      </c>
      <c r="U87" s="74"/>
      <c r="V87" s="74">
        <v>180</v>
      </c>
      <c r="W87" s="74"/>
      <c r="X87" s="64" t="s">
        <v>825</v>
      </c>
      <c r="Y87" s="64" t="s">
        <v>61</v>
      </c>
      <c r="Z87" s="64" t="s">
        <v>219</v>
      </c>
      <c r="AA87" s="64" t="s">
        <v>173</v>
      </c>
      <c r="AB87" s="64"/>
      <c r="AC87" s="64">
        <v>1</v>
      </c>
      <c r="AD87" s="64" t="s">
        <v>98</v>
      </c>
      <c r="AE87" s="78">
        <v>1</v>
      </c>
      <c r="AF87" s="64">
        <v>180</v>
      </c>
      <c r="AG87" s="78"/>
      <c r="AH87" s="64"/>
      <c r="AI87" s="78"/>
      <c r="AJ87" s="64"/>
      <c r="AK87" s="78"/>
      <c r="AL87" s="64"/>
      <c r="AM87" s="78"/>
      <c r="AN87" s="64"/>
      <c r="AO87" s="60">
        <f>(SUMIF(利润与分析!B:B,成本与总价!D:D,利润与分析!L:L)-J:J)/SUMIF(利润与分析!B:B,成本与总价!D:D,利润与分析!L:L)</f>
        <v>0.0300003281924788</v>
      </c>
      <c r="AP87" s="60">
        <f t="shared" si="6"/>
        <v>0</v>
      </c>
      <c r="AR87" s="62">
        <f t="shared" si="7"/>
        <v>180</v>
      </c>
      <c r="AS87" s="62">
        <f t="shared" si="9"/>
        <v>0</v>
      </c>
      <c r="AT87" s="72">
        <f t="shared" si="8"/>
        <v>1</v>
      </c>
    </row>
    <row r="88" ht="14.55" spans="1:46">
      <c r="A88" s="64" t="s">
        <v>46</v>
      </c>
      <c r="B88" s="64" t="s">
        <v>331</v>
      </c>
      <c r="C88" s="64" t="s">
        <v>691</v>
      </c>
      <c r="D88" s="64" t="s">
        <v>826</v>
      </c>
      <c r="E88" s="64" t="s">
        <v>693</v>
      </c>
      <c r="F88" s="64" t="s">
        <v>827</v>
      </c>
      <c r="G88" s="64" t="s">
        <v>828</v>
      </c>
      <c r="H88" s="64" t="s">
        <v>829</v>
      </c>
      <c r="I88" s="64" t="s">
        <v>830</v>
      </c>
      <c r="J88" s="62">
        <f>SUMIF(利润与分析!B:B,成本与总价!D:D,利润与分析!K:K)</f>
        <v>1504960.18</v>
      </c>
      <c r="K88" s="64" t="s">
        <v>55</v>
      </c>
      <c r="L88" s="64">
        <v>1575865</v>
      </c>
      <c r="M88" s="72">
        <f t="shared" si="5"/>
        <v>0.0449942222208121</v>
      </c>
      <c r="N88" s="64">
        <v>0</v>
      </c>
      <c r="O88" s="73" t="s">
        <v>831</v>
      </c>
      <c r="P88" s="64" t="s">
        <v>78</v>
      </c>
      <c r="Q88" s="64" t="s">
        <v>58</v>
      </c>
      <c r="R88" s="74" t="s">
        <v>59</v>
      </c>
      <c r="S88" s="74"/>
      <c r="T88" s="74"/>
      <c r="U88" s="74"/>
      <c r="V88" s="74">
        <v>180</v>
      </c>
      <c r="W88" s="74"/>
      <c r="X88" s="64" t="s">
        <v>832</v>
      </c>
      <c r="Y88" s="64" t="s">
        <v>150</v>
      </c>
      <c r="Z88" s="64" t="s">
        <v>833</v>
      </c>
      <c r="AA88" s="64" t="s">
        <v>83</v>
      </c>
      <c r="AB88" s="64"/>
      <c r="AC88" s="64">
        <v>1</v>
      </c>
      <c r="AD88" s="64" t="s">
        <v>98</v>
      </c>
      <c r="AE88" s="78">
        <v>1</v>
      </c>
      <c r="AF88" s="64">
        <v>180</v>
      </c>
      <c r="AG88" s="78"/>
      <c r="AH88" s="64"/>
      <c r="AI88" s="78"/>
      <c r="AJ88" s="64"/>
      <c r="AK88" s="78"/>
      <c r="AL88" s="64"/>
      <c r="AM88" s="78"/>
      <c r="AN88" s="64"/>
      <c r="AO88" s="60">
        <f>(SUMIF(利润与分析!B:B,成本与总价!D:D,利润与分析!L:L)-J:J)/SUMIF(利润与分析!B:B,成本与总价!D:D,利润与分析!L:L)</f>
        <v>0.044994173739206</v>
      </c>
      <c r="AP88" s="60">
        <f t="shared" si="6"/>
        <v>-4.84816060838944e-8</v>
      </c>
      <c r="AR88" s="62">
        <f t="shared" si="7"/>
        <v>180</v>
      </c>
      <c r="AS88" s="62">
        <f t="shared" si="9"/>
        <v>0</v>
      </c>
      <c r="AT88" s="72">
        <f t="shared" si="8"/>
        <v>1</v>
      </c>
    </row>
    <row r="89" ht="14.55" spans="1:46">
      <c r="A89" s="64" t="s">
        <v>69</v>
      </c>
      <c r="B89" s="64" t="s">
        <v>70</v>
      </c>
      <c r="C89" s="64" t="s">
        <v>70</v>
      </c>
      <c r="D89" s="64" t="s">
        <v>834</v>
      </c>
      <c r="E89" s="64" t="s">
        <v>143</v>
      </c>
      <c r="F89" s="64" t="s">
        <v>835</v>
      </c>
      <c r="G89" s="64" t="s">
        <v>836</v>
      </c>
      <c r="H89" s="64" t="s">
        <v>837</v>
      </c>
      <c r="I89" s="64" t="s">
        <v>838</v>
      </c>
      <c r="J89" s="62">
        <f>SUMIF(利润与分析!B:B,成本与总价!D:D,利润与分析!K:K)</f>
        <v>56590.4</v>
      </c>
      <c r="K89" s="64" t="s">
        <v>55</v>
      </c>
      <c r="L89" s="64">
        <v>59256.96</v>
      </c>
      <c r="M89" s="72">
        <f t="shared" si="5"/>
        <v>0.0449999459979048</v>
      </c>
      <c r="N89" s="64">
        <v>0</v>
      </c>
      <c r="O89" s="64" t="s">
        <v>598</v>
      </c>
      <c r="P89" s="64" t="s">
        <v>78</v>
      </c>
      <c r="Q89" s="64" t="s">
        <v>58</v>
      </c>
      <c r="R89" s="74"/>
      <c r="S89" s="74"/>
      <c r="T89" s="74"/>
      <c r="U89" s="74"/>
      <c r="V89" s="74"/>
      <c r="W89" s="74"/>
      <c r="X89" s="64" t="s">
        <v>839</v>
      </c>
      <c r="Y89" s="64" t="s">
        <v>150</v>
      </c>
      <c r="Z89" s="64" t="s">
        <v>106</v>
      </c>
      <c r="AA89" s="64" t="s">
        <v>97</v>
      </c>
      <c r="AB89" s="64" t="s">
        <v>840</v>
      </c>
      <c r="AC89" s="64">
        <v>2</v>
      </c>
      <c r="AD89" s="64" t="s">
        <v>118</v>
      </c>
      <c r="AE89" s="78">
        <v>1</v>
      </c>
      <c r="AF89" s="64">
        <v>60</v>
      </c>
      <c r="AG89" s="78"/>
      <c r="AH89" s="64"/>
      <c r="AI89" s="78"/>
      <c r="AJ89" s="64"/>
      <c r="AK89" s="78"/>
      <c r="AL89" s="64"/>
      <c r="AM89" s="78"/>
      <c r="AN89" s="64"/>
      <c r="AO89" s="60">
        <f>(SUMIF(利润与分析!B:B,成本与总价!D:D,利润与分析!L:L)-J:J)/SUMIF(利润与分析!B:B,成本与总价!D:D,利润与分析!L:L)</f>
        <v>0.0449999459979048</v>
      </c>
      <c r="AP89" s="60">
        <f t="shared" si="6"/>
        <v>0</v>
      </c>
      <c r="AR89" s="62">
        <f t="shared" si="7"/>
        <v>0</v>
      </c>
      <c r="AS89" s="62">
        <f t="shared" si="9"/>
        <v>0</v>
      </c>
      <c r="AT89" s="72">
        <f t="shared" si="8"/>
        <v>1</v>
      </c>
    </row>
    <row r="90" ht="14.55" spans="1:46">
      <c r="A90" s="64" t="s">
        <v>46</v>
      </c>
      <c r="B90" s="64" t="s">
        <v>181</v>
      </c>
      <c r="C90" s="64" t="s">
        <v>182</v>
      </c>
      <c r="D90" s="64" t="s">
        <v>841</v>
      </c>
      <c r="E90" s="64" t="s">
        <v>448</v>
      </c>
      <c r="F90" s="64" t="s">
        <v>842</v>
      </c>
      <c r="G90" s="64" t="s">
        <v>843</v>
      </c>
      <c r="H90" s="64" t="s">
        <v>844</v>
      </c>
      <c r="I90" s="64" t="s">
        <v>845</v>
      </c>
      <c r="J90" s="62">
        <f>SUMIF(利润与分析!B:B,成本与总价!D:D,利润与分析!K:K)</f>
        <v>2607.12</v>
      </c>
      <c r="K90" s="64" t="s">
        <v>55</v>
      </c>
      <c r="L90" s="64">
        <v>2730</v>
      </c>
      <c r="M90" s="72">
        <f t="shared" si="5"/>
        <v>0.0450109890109891</v>
      </c>
      <c r="N90" s="64">
        <v>0</v>
      </c>
      <c r="O90" s="64" t="s">
        <v>846</v>
      </c>
      <c r="P90" s="64"/>
      <c r="Q90" s="64" t="s">
        <v>58</v>
      </c>
      <c r="R90" s="74"/>
      <c r="S90" s="74"/>
      <c r="T90" s="74"/>
      <c r="U90" s="74"/>
      <c r="V90" s="74"/>
      <c r="W90" s="74"/>
      <c r="X90" s="64" t="s">
        <v>847</v>
      </c>
      <c r="Y90" s="64" t="s">
        <v>81</v>
      </c>
      <c r="Z90" s="64" t="s">
        <v>106</v>
      </c>
      <c r="AA90" s="64" t="s">
        <v>173</v>
      </c>
      <c r="AB90" s="64"/>
      <c r="AC90" s="64">
        <v>1</v>
      </c>
      <c r="AD90" s="64" t="s">
        <v>67</v>
      </c>
      <c r="AE90" s="78">
        <v>1</v>
      </c>
      <c r="AF90" s="64">
        <v>0</v>
      </c>
      <c r="AG90" s="78"/>
      <c r="AH90" s="64"/>
      <c r="AI90" s="78"/>
      <c r="AJ90" s="64"/>
      <c r="AK90" s="78"/>
      <c r="AL90" s="64"/>
      <c r="AM90" s="78"/>
      <c r="AN90" s="64"/>
      <c r="AO90" s="60">
        <f>(SUMIF(利润与分析!B:B,成本与总价!D:D,利润与分析!L:L)-J:J)/SUMIF(利润与分析!B:B,成本与总价!D:D,利润与分析!L:L)</f>
        <v>0.0450109890109891</v>
      </c>
      <c r="AP90" s="60">
        <f t="shared" si="6"/>
        <v>0</v>
      </c>
      <c r="AR90" s="62">
        <f t="shared" si="7"/>
        <v>0</v>
      </c>
      <c r="AS90" s="62">
        <f t="shared" si="9"/>
        <v>0</v>
      </c>
      <c r="AT90" s="72">
        <f t="shared" si="8"/>
        <v>1</v>
      </c>
    </row>
    <row r="91" ht="14.55" spans="1:46">
      <c r="A91" s="64" t="s">
        <v>69</v>
      </c>
      <c r="B91" s="64" t="s">
        <v>220</v>
      </c>
      <c r="C91" s="64" t="s">
        <v>274</v>
      </c>
      <c r="D91" s="64" t="s">
        <v>848</v>
      </c>
      <c r="E91" s="64" t="s">
        <v>849</v>
      </c>
      <c r="F91" s="64" t="s">
        <v>850</v>
      </c>
      <c r="G91" s="64" t="s">
        <v>851</v>
      </c>
      <c r="H91" s="64" t="s">
        <v>852</v>
      </c>
      <c r="I91" s="64" t="s">
        <v>853</v>
      </c>
      <c r="J91" s="62">
        <f>SUMIF(利润与分析!B:B,成本与总价!D:D,利润与分析!K:K)</f>
        <v>9106.88</v>
      </c>
      <c r="K91" s="64" t="s">
        <v>55</v>
      </c>
      <c r="L91" s="64">
        <v>9536</v>
      </c>
      <c r="M91" s="72">
        <f t="shared" si="5"/>
        <v>0.0449999999999999</v>
      </c>
      <c r="N91" s="64">
        <v>0</v>
      </c>
      <c r="O91" s="64" t="s">
        <v>854</v>
      </c>
      <c r="P91" s="64" t="s">
        <v>78</v>
      </c>
      <c r="Q91" s="64" t="s">
        <v>58</v>
      </c>
      <c r="R91" s="74"/>
      <c r="S91" s="74"/>
      <c r="T91" s="74"/>
      <c r="U91" s="74"/>
      <c r="V91" s="74"/>
      <c r="W91" s="74"/>
      <c r="X91" s="64" t="s">
        <v>855</v>
      </c>
      <c r="Y91" s="64" t="s">
        <v>81</v>
      </c>
      <c r="Z91" s="64" t="s">
        <v>106</v>
      </c>
      <c r="AA91" s="64" t="s">
        <v>140</v>
      </c>
      <c r="AB91" s="64"/>
      <c r="AC91" s="64">
        <v>1</v>
      </c>
      <c r="AD91" s="64" t="s">
        <v>67</v>
      </c>
      <c r="AE91" s="78">
        <v>1</v>
      </c>
      <c r="AF91" s="64">
        <v>0</v>
      </c>
      <c r="AG91" s="78"/>
      <c r="AH91" s="64"/>
      <c r="AI91" s="78"/>
      <c r="AJ91" s="64"/>
      <c r="AK91" s="78"/>
      <c r="AL91" s="64"/>
      <c r="AM91" s="78"/>
      <c r="AN91" s="64"/>
      <c r="AO91" s="60">
        <f>(SUMIF(利润与分析!B:B,成本与总价!D:D,利润与分析!L:L)-J:J)/SUMIF(利润与分析!B:B,成本与总价!D:D,利润与分析!L:L)</f>
        <v>0.0449999999999999</v>
      </c>
      <c r="AP91" s="60">
        <f t="shared" si="6"/>
        <v>0</v>
      </c>
      <c r="AR91" s="62">
        <f t="shared" si="7"/>
        <v>0</v>
      </c>
      <c r="AS91" s="62">
        <f t="shared" si="9"/>
        <v>0</v>
      </c>
      <c r="AT91" s="72">
        <f t="shared" si="8"/>
        <v>1</v>
      </c>
    </row>
    <row r="92" ht="14.55" spans="1:46">
      <c r="A92" s="64" t="s">
        <v>69</v>
      </c>
      <c r="B92" s="64" t="s">
        <v>200</v>
      </c>
      <c r="C92" s="64" t="s">
        <v>201</v>
      </c>
      <c r="D92" s="64" t="s">
        <v>856</v>
      </c>
      <c r="E92" s="64" t="s">
        <v>857</v>
      </c>
      <c r="F92" s="64" t="s">
        <v>858</v>
      </c>
      <c r="G92" s="64" t="s">
        <v>859</v>
      </c>
      <c r="H92" s="64" t="s">
        <v>860</v>
      </c>
      <c r="I92" s="64" t="s">
        <v>861</v>
      </c>
      <c r="J92" s="62">
        <f>SUMIF(利润与分析!B:B,成本与总价!D:D,利润与分析!K:K)</f>
        <v>99446.08</v>
      </c>
      <c r="K92" s="64" t="s">
        <v>55</v>
      </c>
      <c r="L92" s="64">
        <v>102057</v>
      </c>
      <c r="M92" s="72">
        <f t="shared" si="5"/>
        <v>0.0255829585427751</v>
      </c>
      <c r="N92" s="64">
        <v>0</v>
      </c>
      <c r="O92" s="64" t="s">
        <v>862</v>
      </c>
      <c r="P92" s="64"/>
      <c r="Q92" s="64" t="s">
        <v>58</v>
      </c>
      <c r="R92" s="74"/>
      <c r="S92" s="74"/>
      <c r="T92" s="74"/>
      <c r="U92" s="74"/>
      <c r="V92" s="74"/>
      <c r="W92" s="74"/>
      <c r="X92" s="64" t="s">
        <v>863</v>
      </c>
      <c r="Y92" s="64" t="s">
        <v>81</v>
      </c>
      <c r="Z92" s="64" t="s">
        <v>106</v>
      </c>
      <c r="AA92" s="64" t="s">
        <v>140</v>
      </c>
      <c r="AB92" s="64"/>
      <c r="AC92" s="64">
        <v>1</v>
      </c>
      <c r="AD92" s="64" t="s">
        <v>67</v>
      </c>
      <c r="AE92" s="78">
        <v>1</v>
      </c>
      <c r="AF92" s="64">
        <v>0</v>
      </c>
      <c r="AG92" s="78"/>
      <c r="AH92" s="64"/>
      <c r="AI92" s="78"/>
      <c r="AJ92" s="64"/>
      <c r="AK92" s="78"/>
      <c r="AL92" s="64"/>
      <c r="AM92" s="78"/>
      <c r="AN92" s="64"/>
      <c r="AO92" s="60">
        <f>(SUMIF(利润与分析!B:B,成本与总价!D:D,利润与分析!L:L)-J:J)/SUMIF(利润与分析!B:B,成本与总价!D:D,利润与分析!L:L)</f>
        <v>0.0450005416198351</v>
      </c>
      <c r="AP92" s="60">
        <f t="shared" si="6"/>
        <v>0.01941758307706</v>
      </c>
      <c r="AR92" s="62">
        <f t="shared" si="7"/>
        <v>0</v>
      </c>
      <c r="AS92" s="62">
        <f t="shared" si="9"/>
        <v>0</v>
      </c>
      <c r="AT92" s="72">
        <f t="shared" si="8"/>
        <v>1</v>
      </c>
    </row>
    <row r="93" ht="14.55" spans="1:46">
      <c r="A93" s="64" t="s">
        <v>46</v>
      </c>
      <c r="B93" s="64" t="s">
        <v>181</v>
      </c>
      <c r="C93" s="64" t="s">
        <v>182</v>
      </c>
      <c r="D93" s="64" t="s">
        <v>864</v>
      </c>
      <c r="E93" s="64" t="s">
        <v>184</v>
      </c>
      <c r="F93" s="64" t="s">
        <v>865</v>
      </c>
      <c r="G93" s="64" t="s">
        <v>186</v>
      </c>
      <c r="H93" s="64" t="s">
        <v>866</v>
      </c>
      <c r="I93" s="64" t="s">
        <v>867</v>
      </c>
      <c r="J93" s="62">
        <f>SUMIF(利润与分析!B:B,成本与总价!D:D,利润与分析!K:K)</f>
        <v>7659.1</v>
      </c>
      <c r="K93" s="64" t="s">
        <v>55</v>
      </c>
      <c r="L93" s="64">
        <v>8020</v>
      </c>
      <c r="M93" s="72">
        <f t="shared" si="5"/>
        <v>0.045</v>
      </c>
      <c r="N93" s="64">
        <v>0</v>
      </c>
      <c r="O93" s="64" t="s">
        <v>868</v>
      </c>
      <c r="P93" s="64" t="s">
        <v>78</v>
      </c>
      <c r="Q93" s="64" t="s">
        <v>58</v>
      </c>
      <c r="R93" s="74"/>
      <c r="S93" s="74"/>
      <c r="T93" s="74"/>
      <c r="U93" s="74"/>
      <c r="V93" s="74"/>
      <c r="W93" s="74"/>
      <c r="X93" s="64" t="s">
        <v>869</v>
      </c>
      <c r="Y93" s="64" t="s">
        <v>150</v>
      </c>
      <c r="Z93" s="64" t="s">
        <v>106</v>
      </c>
      <c r="AA93" s="64" t="s">
        <v>173</v>
      </c>
      <c r="AB93" s="64"/>
      <c r="AC93" s="64">
        <v>1</v>
      </c>
      <c r="AD93" s="64" t="s">
        <v>118</v>
      </c>
      <c r="AE93" s="78">
        <v>1</v>
      </c>
      <c r="AF93" s="64">
        <v>60</v>
      </c>
      <c r="AG93" s="78"/>
      <c r="AH93" s="64"/>
      <c r="AI93" s="78"/>
      <c r="AJ93" s="64"/>
      <c r="AK93" s="78"/>
      <c r="AL93" s="64"/>
      <c r="AM93" s="78"/>
      <c r="AN93" s="64"/>
      <c r="AO93" s="60">
        <f>(SUMIF(利润与分析!B:B,成本与总价!D:D,利润与分析!L:L)-J:J)/SUMIF(利润与分析!B:B,成本与总价!D:D,利润与分析!L:L)</f>
        <v>0.045</v>
      </c>
      <c r="AP93" s="60">
        <f t="shared" si="6"/>
        <v>0</v>
      </c>
      <c r="AR93" s="62">
        <f t="shared" si="7"/>
        <v>0</v>
      </c>
      <c r="AS93" s="62">
        <f t="shared" si="9"/>
        <v>0</v>
      </c>
      <c r="AT93" s="72">
        <f t="shared" si="8"/>
        <v>1</v>
      </c>
    </row>
    <row r="94" ht="14.55" spans="1:46">
      <c r="A94" s="64" t="s">
        <v>69</v>
      </c>
      <c r="B94" s="64" t="s">
        <v>220</v>
      </c>
      <c r="C94" s="64" t="s">
        <v>221</v>
      </c>
      <c r="D94" s="64" t="s">
        <v>870</v>
      </c>
      <c r="E94" s="64" t="s">
        <v>501</v>
      </c>
      <c r="F94" s="64" t="s">
        <v>871</v>
      </c>
      <c r="G94" s="64" t="s">
        <v>872</v>
      </c>
      <c r="H94" s="64" t="s">
        <v>873</v>
      </c>
      <c r="I94" s="64" t="s">
        <v>874</v>
      </c>
      <c r="J94" s="62">
        <f>SUMIF(利润与分析!B:B,成本与总价!D:D,利润与分析!K:K)</f>
        <v>87157.83</v>
      </c>
      <c r="K94" s="64" t="s">
        <v>55</v>
      </c>
      <c r="L94" s="64">
        <v>89439</v>
      </c>
      <c r="M94" s="72">
        <f t="shared" si="5"/>
        <v>0.0255053164726797</v>
      </c>
      <c r="N94" s="64">
        <v>0</v>
      </c>
      <c r="O94" s="64" t="s">
        <v>875</v>
      </c>
      <c r="P94" s="64"/>
      <c r="Q94" s="64" t="s">
        <v>58</v>
      </c>
      <c r="R94" s="74"/>
      <c r="S94" s="74"/>
      <c r="T94" s="74"/>
      <c r="U94" s="74"/>
      <c r="V94" s="74"/>
      <c r="W94" s="74"/>
      <c r="X94" s="64" t="s">
        <v>876</v>
      </c>
      <c r="Y94" s="64" t="s">
        <v>81</v>
      </c>
      <c r="Z94" s="64" t="s">
        <v>106</v>
      </c>
      <c r="AA94" s="64" t="s">
        <v>140</v>
      </c>
      <c r="AB94" s="64"/>
      <c r="AC94" s="64">
        <v>1</v>
      </c>
      <c r="AD94" s="64" t="s">
        <v>67</v>
      </c>
      <c r="AE94" s="78">
        <v>1</v>
      </c>
      <c r="AF94" s="64">
        <v>0</v>
      </c>
      <c r="AG94" s="78"/>
      <c r="AH94" s="64"/>
      <c r="AI94" s="78"/>
      <c r="AJ94" s="64"/>
      <c r="AK94" s="78"/>
      <c r="AL94" s="64"/>
      <c r="AM94" s="78"/>
      <c r="AN94" s="64"/>
      <c r="AO94" s="60">
        <f>(SUMIF(利润与分析!B:B,成本与总价!D:D,利润与分析!L:L)-J:J)/SUMIF(利润与分析!B:B,成本与总价!D:D,利润与分析!L:L)</f>
        <v>0.0449999638414573</v>
      </c>
      <c r="AP94" s="60">
        <f t="shared" si="6"/>
        <v>0.0194946473687776</v>
      </c>
      <c r="AR94" s="62">
        <f t="shared" si="7"/>
        <v>0</v>
      </c>
      <c r="AS94" s="62">
        <f t="shared" si="9"/>
        <v>0</v>
      </c>
      <c r="AT94" s="72">
        <f t="shared" si="8"/>
        <v>1</v>
      </c>
    </row>
    <row r="95" ht="14.55" spans="1:46">
      <c r="A95" s="64" t="s">
        <v>46</v>
      </c>
      <c r="B95" s="64" t="s">
        <v>119</v>
      </c>
      <c r="C95" s="64" t="s">
        <v>429</v>
      </c>
      <c r="D95" s="64" t="s">
        <v>877</v>
      </c>
      <c r="E95" s="64" t="s">
        <v>481</v>
      </c>
      <c r="F95" s="64" t="s">
        <v>542</v>
      </c>
      <c r="G95" s="64" t="s">
        <v>543</v>
      </c>
      <c r="H95" s="64" t="s">
        <v>544</v>
      </c>
      <c r="I95" s="64" t="s">
        <v>545</v>
      </c>
      <c r="J95" s="62">
        <f>SUMIF(利润与分析!B:B,成本与总价!D:D,利润与分析!K:K)</f>
        <v>65366.10057</v>
      </c>
      <c r="K95" s="64">
        <v>0.13</v>
      </c>
      <c r="L95" s="64">
        <v>68337</v>
      </c>
      <c r="M95" s="72">
        <f>(L:L-J:J)/L:L</f>
        <v>0.043474244260064</v>
      </c>
      <c r="N95" s="64">
        <v>0</v>
      </c>
      <c r="O95" s="64" t="s">
        <v>878</v>
      </c>
      <c r="P95" s="64" t="s">
        <v>547</v>
      </c>
      <c r="Q95" s="64" t="s">
        <v>159</v>
      </c>
      <c r="R95" s="74" t="s">
        <v>59</v>
      </c>
      <c r="S95" s="74" t="s">
        <v>59</v>
      </c>
      <c r="T95" s="74">
        <v>180</v>
      </c>
      <c r="U95" s="74"/>
      <c r="V95" s="74">
        <v>180</v>
      </c>
      <c r="W95" s="74"/>
      <c r="X95" s="64" t="s">
        <v>879</v>
      </c>
      <c r="Y95" s="64" t="s">
        <v>61</v>
      </c>
      <c r="Z95" s="64" t="s">
        <v>880</v>
      </c>
      <c r="AA95" s="64" t="s">
        <v>140</v>
      </c>
      <c r="AB95" s="64"/>
      <c r="AC95" s="64">
        <v>1</v>
      </c>
      <c r="AD95" s="64">
        <v>180</v>
      </c>
      <c r="AE95" s="78">
        <v>1</v>
      </c>
      <c r="AF95" s="64">
        <v>180</v>
      </c>
      <c r="AG95" s="78"/>
      <c r="AH95" s="64"/>
      <c r="AI95" s="78"/>
      <c r="AJ95" s="64"/>
      <c r="AK95" s="78"/>
      <c r="AL95" s="64"/>
      <c r="AM95" s="78"/>
      <c r="AN95" s="64"/>
      <c r="AO95" s="60">
        <f>(SUMIF(利润与分析!B:B,成本与总价!D:D,利润与分析!L:L)-J:J)/SUMIF(利润与分析!B:B,成本与总价!D:D,利润与分析!L:L)</f>
        <v>0.043462486478608</v>
      </c>
      <c r="AP95" s="60">
        <f t="shared" si="6"/>
        <v>-1.17577814559358e-5</v>
      </c>
      <c r="AR95" s="62">
        <f t="shared" si="7"/>
        <v>180</v>
      </c>
      <c r="AS95" s="62">
        <f t="shared" si="9"/>
        <v>0</v>
      </c>
      <c r="AT95" s="72">
        <f t="shared" si="8"/>
        <v>1</v>
      </c>
    </row>
    <row r="96" ht="14.55" spans="1:46">
      <c r="A96" s="64" t="s">
        <v>69</v>
      </c>
      <c r="B96" s="64" t="s">
        <v>200</v>
      </c>
      <c r="C96" s="64" t="s">
        <v>201</v>
      </c>
      <c r="D96" s="64" t="s">
        <v>881</v>
      </c>
      <c r="E96" s="64" t="s">
        <v>857</v>
      </c>
      <c r="F96" s="64" t="s">
        <v>882</v>
      </c>
      <c r="G96" s="64" t="s">
        <v>883</v>
      </c>
      <c r="H96" s="64" t="s">
        <v>884</v>
      </c>
      <c r="I96" s="64" t="s">
        <v>885</v>
      </c>
      <c r="J96" s="62">
        <f>SUMIF(利润与分析!B:B,成本与总价!D:D,利润与分析!K:K)</f>
        <v>378428.08</v>
      </c>
      <c r="K96" s="64" t="s">
        <v>55</v>
      </c>
      <c r="L96" s="64">
        <v>396259.46</v>
      </c>
      <c r="M96" s="72">
        <f t="shared" si="5"/>
        <v>0.0449992537717585</v>
      </c>
      <c r="N96" s="64">
        <v>0</v>
      </c>
      <c r="O96" s="64" t="s">
        <v>228</v>
      </c>
      <c r="P96" s="64" t="s">
        <v>78</v>
      </c>
      <c r="Q96" s="64" t="s">
        <v>58</v>
      </c>
      <c r="R96" s="74"/>
      <c r="S96" s="74"/>
      <c r="T96" s="74"/>
      <c r="U96" s="74"/>
      <c r="V96" s="74"/>
      <c r="W96" s="74"/>
      <c r="X96" s="64" t="s">
        <v>886</v>
      </c>
      <c r="Y96" s="64" t="s">
        <v>150</v>
      </c>
      <c r="Z96" s="64" t="s">
        <v>106</v>
      </c>
      <c r="AA96" s="64" t="s">
        <v>140</v>
      </c>
      <c r="AB96" s="64"/>
      <c r="AC96" s="64">
        <v>1</v>
      </c>
      <c r="AD96" s="64" t="s">
        <v>118</v>
      </c>
      <c r="AE96" s="78">
        <v>1</v>
      </c>
      <c r="AF96" s="64">
        <v>60</v>
      </c>
      <c r="AG96" s="78"/>
      <c r="AH96" s="64"/>
      <c r="AI96" s="78"/>
      <c r="AJ96" s="64"/>
      <c r="AK96" s="78"/>
      <c r="AL96" s="64"/>
      <c r="AM96" s="78"/>
      <c r="AN96" s="64"/>
      <c r="AO96" s="60">
        <f>(SUMIF(利润与分析!B:B,成本与总价!D:D,利润与分析!L:L)-J:J)/SUMIF(利润与分析!B:B,成本与总价!D:D,利润与分析!L:L)</f>
        <v>0.0449992537717585</v>
      </c>
      <c r="AP96" s="60">
        <f t="shared" si="6"/>
        <v>0</v>
      </c>
      <c r="AR96" s="62">
        <f t="shared" si="7"/>
        <v>0</v>
      </c>
      <c r="AS96" s="62">
        <f t="shared" si="9"/>
        <v>0</v>
      </c>
      <c r="AT96" s="72">
        <f t="shared" si="8"/>
        <v>1</v>
      </c>
    </row>
    <row r="97" ht="14.55" spans="1:46">
      <c r="A97" s="64" t="s">
        <v>69</v>
      </c>
      <c r="B97" s="64" t="s">
        <v>516</v>
      </c>
      <c r="C97" s="64" t="s">
        <v>619</v>
      </c>
      <c r="D97" s="64" t="s">
        <v>887</v>
      </c>
      <c r="E97" s="64" t="s">
        <v>621</v>
      </c>
      <c r="F97" s="64" t="s">
        <v>888</v>
      </c>
      <c r="G97" s="64" t="s">
        <v>889</v>
      </c>
      <c r="H97" s="64" t="s">
        <v>890</v>
      </c>
      <c r="I97" s="64" t="s">
        <v>891</v>
      </c>
      <c r="J97" s="62">
        <f>SUMIF(利润与分析!B:B,成本与总价!D:D,利润与分析!K:K)</f>
        <v>221890.67</v>
      </c>
      <c r="K97" s="64" t="s">
        <v>55</v>
      </c>
      <c r="L97" s="64">
        <v>224178</v>
      </c>
      <c r="M97" s="72">
        <f t="shared" si="5"/>
        <v>0.0102031867533835</v>
      </c>
      <c r="N97" s="64">
        <v>0</v>
      </c>
      <c r="O97" s="64" t="s">
        <v>892</v>
      </c>
      <c r="P97" s="64"/>
      <c r="Q97" s="64" t="s">
        <v>58</v>
      </c>
      <c r="R97" s="74"/>
      <c r="S97" s="74"/>
      <c r="T97" s="74"/>
      <c r="U97" s="74"/>
      <c r="V97" s="74"/>
      <c r="W97" s="74"/>
      <c r="X97" s="64" t="s">
        <v>893</v>
      </c>
      <c r="Y97" s="64" t="s">
        <v>81</v>
      </c>
      <c r="Z97" s="64" t="s">
        <v>106</v>
      </c>
      <c r="AA97" s="64" t="s">
        <v>97</v>
      </c>
      <c r="AB97" s="64"/>
      <c r="AC97" s="64">
        <v>1</v>
      </c>
      <c r="AD97" s="64" t="s">
        <v>67</v>
      </c>
      <c r="AE97" s="78">
        <v>1</v>
      </c>
      <c r="AF97" s="64">
        <v>0</v>
      </c>
      <c r="AG97" s="78"/>
      <c r="AH97" s="64"/>
      <c r="AI97" s="78"/>
      <c r="AJ97" s="64"/>
      <c r="AK97" s="78"/>
      <c r="AL97" s="64"/>
      <c r="AM97" s="78"/>
      <c r="AN97" s="64"/>
      <c r="AO97" s="60">
        <f>(SUMIF(利润与分析!B:B,成本与总价!D:D,利润与分析!L:L)-J:J)/SUMIF(利润与分析!B:B,成本与总价!D:D,利润与分析!L:L)</f>
        <v>0.030000093113415</v>
      </c>
      <c r="AP97" s="60">
        <f t="shared" si="6"/>
        <v>0.0197969063600315</v>
      </c>
      <c r="AR97" s="62">
        <f t="shared" si="7"/>
        <v>0</v>
      </c>
      <c r="AS97" s="62">
        <f t="shared" si="9"/>
        <v>0</v>
      </c>
      <c r="AT97" s="72">
        <f t="shared" si="8"/>
        <v>1</v>
      </c>
    </row>
    <row r="98" ht="14.55" spans="1:46">
      <c r="A98" s="64" t="s">
        <v>46</v>
      </c>
      <c r="B98" s="64" t="s">
        <v>108</v>
      </c>
      <c r="C98" s="64" t="s">
        <v>894</v>
      </c>
      <c r="D98" s="64" t="s">
        <v>895</v>
      </c>
      <c r="E98" s="64" t="s">
        <v>896</v>
      </c>
      <c r="F98" s="64" t="s">
        <v>897</v>
      </c>
      <c r="G98" s="64" t="s">
        <v>898</v>
      </c>
      <c r="H98" s="64" t="s">
        <v>899</v>
      </c>
      <c r="I98" s="64" t="s">
        <v>900</v>
      </c>
      <c r="J98" s="62">
        <f>SUMIF(利润与分析!B:B,成本与总价!D:D,利润与分析!K:K)</f>
        <v>411957.71</v>
      </c>
      <c r="K98" s="64" t="s">
        <v>55</v>
      </c>
      <c r="L98" s="64">
        <v>431371</v>
      </c>
      <c r="M98" s="72">
        <f>(L:L-J:J)/L:L</f>
        <v>0.0450036975132775</v>
      </c>
      <c r="N98" s="64">
        <v>0</v>
      </c>
      <c r="O98" s="64" t="s">
        <v>116</v>
      </c>
      <c r="P98" s="64" t="s">
        <v>78</v>
      </c>
      <c r="Q98" s="64" t="s">
        <v>58</v>
      </c>
      <c r="R98" s="74"/>
      <c r="S98" s="74"/>
      <c r="T98" s="74"/>
      <c r="U98" s="74"/>
      <c r="V98" s="74"/>
      <c r="W98" s="74"/>
      <c r="X98" s="64" t="s">
        <v>901</v>
      </c>
      <c r="Y98" s="64" t="s">
        <v>61</v>
      </c>
      <c r="Z98" s="64" t="s">
        <v>106</v>
      </c>
      <c r="AA98" s="64" t="s">
        <v>97</v>
      </c>
      <c r="AB98" s="64"/>
      <c r="AC98" s="64">
        <v>1</v>
      </c>
      <c r="AD98" s="64" t="s">
        <v>118</v>
      </c>
      <c r="AE98" s="78">
        <v>1</v>
      </c>
      <c r="AF98" s="64">
        <v>60</v>
      </c>
      <c r="AG98" s="78"/>
      <c r="AH98" s="64"/>
      <c r="AI98" s="78"/>
      <c r="AJ98" s="64"/>
      <c r="AK98" s="78"/>
      <c r="AL98" s="64"/>
      <c r="AM98" s="78"/>
      <c r="AN98" s="64"/>
      <c r="AO98" s="60">
        <f>(SUMIF(利润与分析!B:B,成本与总价!D:D,利润与分析!L:L)-J:J)/SUMIF(利润与分析!B:B,成本与总价!D:D,利润与分析!L:L)</f>
        <v>0.045000243874485</v>
      </c>
      <c r="AP98" s="60">
        <f t="shared" si="6"/>
        <v>-3.45363879248467e-6</v>
      </c>
      <c r="AR98" s="62">
        <f t="shared" si="7"/>
        <v>0</v>
      </c>
      <c r="AS98" s="62">
        <f t="shared" si="9"/>
        <v>0</v>
      </c>
      <c r="AT98" s="72">
        <f t="shared" si="8"/>
        <v>1</v>
      </c>
    </row>
    <row r="99" ht="14.55" spans="1:46">
      <c r="A99" s="64" t="s">
        <v>69</v>
      </c>
      <c r="B99" s="64" t="s">
        <v>220</v>
      </c>
      <c r="C99" s="64" t="s">
        <v>221</v>
      </c>
      <c r="D99" s="64" t="s">
        <v>902</v>
      </c>
      <c r="E99" s="64" t="s">
        <v>799</v>
      </c>
      <c r="F99" s="64" t="s">
        <v>903</v>
      </c>
      <c r="G99" s="64" t="s">
        <v>225</v>
      </c>
      <c r="H99" s="64" t="s">
        <v>904</v>
      </c>
      <c r="I99" s="64" t="s">
        <v>905</v>
      </c>
      <c r="J99" s="62">
        <f>SUMIF(利润与分析!B:B,成本与总价!D:D,利润与分析!K:K)</f>
        <v>522374.04</v>
      </c>
      <c r="K99" s="64" t="s">
        <v>55</v>
      </c>
      <c r="L99" s="64">
        <v>538530</v>
      </c>
      <c r="M99" s="72">
        <f t="shared" si="5"/>
        <v>0.0300001114144058</v>
      </c>
      <c r="N99" s="64">
        <v>0</v>
      </c>
      <c r="O99" s="64" t="s">
        <v>906</v>
      </c>
      <c r="P99" s="64" t="s">
        <v>57</v>
      </c>
      <c r="Q99" s="64" t="s">
        <v>58</v>
      </c>
      <c r="R99" s="74" t="s">
        <v>59</v>
      </c>
      <c r="S99" s="74"/>
      <c r="T99" s="74"/>
      <c r="U99" s="74"/>
      <c r="V99" s="74">
        <v>115</v>
      </c>
      <c r="W99" s="74"/>
      <c r="X99" s="64" t="s">
        <v>907</v>
      </c>
      <c r="Y99" s="64" t="s">
        <v>150</v>
      </c>
      <c r="Z99" s="64" t="s">
        <v>908</v>
      </c>
      <c r="AA99" s="64" t="s">
        <v>140</v>
      </c>
      <c r="AB99" s="64"/>
      <c r="AC99" s="64">
        <v>1</v>
      </c>
      <c r="AD99" s="64" t="s">
        <v>358</v>
      </c>
      <c r="AE99" s="78">
        <v>1</v>
      </c>
      <c r="AF99" s="64">
        <v>115</v>
      </c>
      <c r="AG99" s="78"/>
      <c r="AH99" s="64"/>
      <c r="AI99" s="78"/>
      <c r="AJ99" s="64"/>
      <c r="AK99" s="78"/>
      <c r="AL99" s="64"/>
      <c r="AM99" s="78"/>
      <c r="AN99" s="64"/>
      <c r="AO99" s="60">
        <f>(SUMIF(利润与分析!B:B,成本与总价!D:D,利润与分析!L:L)-J:J)/SUMIF(利润与分析!B:B,成本与总价!D:D,利润与分析!L:L)</f>
        <v>0.030000507678102</v>
      </c>
      <c r="AP99" s="60">
        <f t="shared" si="6"/>
        <v>3.96263696141042e-7</v>
      </c>
      <c r="AR99" s="62">
        <f t="shared" si="7"/>
        <v>115</v>
      </c>
      <c r="AS99" s="62">
        <f t="shared" si="9"/>
        <v>0</v>
      </c>
      <c r="AT99" s="72">
        <f t="shared" si="8"/>
        <v>1</v>
      </c>
    </row>
    <row r="100" ht="14.55" spans="1:46">
      <c r="A100" s="64" t="s">
        <v>69</v>
      </c>
      <c r="B100" s="64" t="s">
        <v>516</v>
      </c>
      <c r="C100" s="64" t="s">
        <v>619</v>
      </c>
      <c r="D100" s="64" t="s">
        <v>909</v>
      </c>
      <c r="E100" s="64" t="s">
        <v>621</v>
      </c>
      <c r="F100" s="64" t="s">
        <v>910</v>
      </c>
      <c r="G100" s="64" t="s">
        <v>911</v>
      </c>
      <c r="H100" s="64" t="s">
        <v>912</v>
      </c>
      <c r="I100" s="64" t="s">
        <v>913</v>
      </c>
      <c r="J100" s="62">
        <f>SUMIF(利润与分析!B:B,成本与总价!D:D,利润与分析!K:K)</f>
        <v>166777.19</v>
      </c>
      <c r="K100" s="64" t="s">
        <v>55</v>
      </c>
      <c r="L100" s="64">
        <v>174603</v>
      </c>
      <c r="M100" s="72">
        <f t="shared" si="5"/>
        <v>0.0448205930024112</v>
      </c>
      <c r="N100" s="64">
        <v>0</v>
      </c>
      <c r="O100" s="64" t="s">
        <v>914</v>
      </c>
      <c r="P100" s="64" t="s">
        <v>78</v>
      </c>
      <c r="Q100" s="64" t="s">
        <v>79</v>
      </c>
      <c r="R100" s="74" t="s">
        <v>59</v>
      </c>
      <c r="S100" s="74"/>
      <c r="T100" s="74"/>
      <c r="U100" s="74"/>
      <c r="V100" s="74">
        <v>115</v>
      </c>
      <c r="W100" s="74"/>
      <c r="X100" s="64" t="s">
        <v>915</v>
      </c>
      <c r="Y100" s="64" t="s">
        <v>150</v>
      </c>
      <c r="Z100" s="64" t="s">
        <v>916</v>
      </c>
      <c r="AA100" s="64" t="s">
        <v>97</v>
      </c>
      <c r="AB100" s="64"/>
      <c r="AC100" s="64">
        <v>1</v>
      </c>
      <c r="AD100" s="64" t="s">
        <v>358</v>
      </c>
      <c r="AE100" s="78">
        <v>1</v>
      </c>
      <c r="AF100" s="64">
        <v>115</v>
      </c>
      <c r="AG100" s="78"/>
      <c r="AH100" s="64"/>
      <c r="AI100" s="78"/>
      <c r="AJ100" s="64"/>
      <c r="AK100" s="78"/>
      <c r="AL100" s="64"/>
      <c r="AM100" s="78"/>
      <c r="AN100" s="64"/>
      <c r="AO100" s="60">
        <f>(SUMIF(利润与分析!B:B,成本与总价!D:D,利润与分析!L:L)-J:J)/SUMIF(利润与分析!B:B,成本与总价!D:D,利润与分析!L:L)</f>
        <v>0.0448191706498992</v>
      </c>
      <c r="AP100" s="60">
        <f t="shared" si="6"/>
        <v>-1.42235251193029e-6</v>
      </c>
      <c r="AR100" s="62">
        <f t="shared" si="7"/>
        <v>115</v>
      </c>
      <c r="AS100" s="62">
        <f t="shared" si="9"/>
        <v>0</v>
      </c>
      <c r="AT100" s="72">
        <f t="shared" si="8"/>
        <v>1</v>
      </c>
    </row>
    <row r="101" ht="14.55" spans="1:46">
      <c r="A101" s="64" t="s">
        <v>69</v>
      </c>
      <c r="B101" s="64" t="s">
        <v>200</v>
      </c>
      <c r="C101" s="64" t="s">
        <v>256</v>
      </c>
      <c r="D101" s="64" t="s">
        <v>917</v>
      </c>
      <c r="E101" s="64" t="s">
        <v>611</v>
      </c>
      <c r="F101" s="64" t="s">
        <v>918</v>
      </c>
      <c r="G101" s="64" t="s">
        <v>613</v>
      </c>
      <c r="H101" s="64" t="s">
        <v>919</v>
      </c>
      <c r="I101" s="64" t="s">
        <v>920</v>
      </c>
      <c r="J101" s="62">
        <f>SUMIF(利润与分析!B:B,成本与总价!D:D,利润与分析!K:K)</f>
        <v>367647.29</v>
      </c>
      <c r="K101" s="64" t="s">
        <v>55</v>
      </c>
      <c r="L101" s="64">
        <v>384972</v>
      </c>
      <c r="M101" s="72">
        <f t="shared" si="5"/>
        <v>0.0450025196637678</v>
      </c>
      <c r="N101" s="64">
        <v>0</v>
      </c>
      <c r="O101" s="64" t="s">
        <v>921</v>
      </c>
      <c r="P101" s="64" t="s">
        <v>487</v>
      </c>
      <c r="Q101" s="64" t="s">
        <v>79</v>
      </c>
      <c r="R101" s="74" t="s">
        <v>59</v>
      </c>
      <c r="S101" s="74"/>
      <c r="T101" s="74"/>
      <c r="U101" s="74"/>
      <c r="V101" s="74">
        <v>115</v>
      </c>
      <c r="W101" s="74"/>
      <c r="X101" s="64" t="s">
        <v>922</v>
      </c>
      <c r="Y101" s="64" t="s">
        <v>61</v>
      </c>
      <c r="Z101" s="64" t="s">
        <v>923</v>
      </c>
      <c r="AA101" s="64" t="s">
        <v>140</v>
      </c>
      <c r="AB101" s="64"/>
      <c r="AC101" s="64">
        <v>1</v>
      </c>
      <c r="AD101" s="64" t="s">
        <v>358</v>
      </c>
      <c r="AE101" s="78">
        <v>1</v>
      </c>
      <c r="AF101" s="64">
        <v>115</v>
      </c>
      <c r="AG101" s="78"/>
      <c r="AH101" s="64"/>
      <c r="AI101" s="78"/>
      <c r="AJ101" s="64"/>
      <c r="AK101" s="78"/>
      <c r="AL101" s="64"/>
      <c r="AM101" s="78"/>
      <c r="AN101" s="64"/>
      <c r="AO101" s="60">
        <f>(SUMIF(利润与分析!B:B,成本与总价!D:D,利润与分析!L:L)-J:J)/SUMIF(利润与分析!B:B,成本与总价!D:D,利润与分析!L:L)</f>
        <v>0.0450033382918716</v>
      </c>
      <c r="AP101" s="60">
        <f t="shared" si="6"/>
        <v>8.1862810380473e-7</v>
      </c>
      <c r="AR101" s="62">
        <f t="shared" si="7"/>
        <v>115</v>
      </c>
      <c r="AS101" s="62">
        <f t="shared" si="9"/>
        <v>0</v>
      </c>
      <c r="AT101" s="72">
        <f t="shared" si="8"/>
        <v>1</v>
      </c>
    </row>
    <row r="102" ht="14.55" spans="1:46">
      <c r="A102" s="64" t="s">
        <v>69</v>
      </c>
      <c r="B102" s="64" t="s">
        <v>70</v>
      </c>
      <c r="C102" s="64" t="s">
        <v>70</v>
      </c>
      <c r="D102" s="64" t="s">
        <v>924</v>
      </c>
      <c r="E102" s="64" t="s">
        <v>670</v>
      </c>
      <c r="F102" s="64" t="s">
        <v>925</v>
      </c>
      <c r="G102" s="64" t="s">
        <v>74</v>
      </c>
      <c r="H102" s="64" t="s">
        <v>926</v>
      </c>
      <c r="I102" s="64" t="s">
        <v>927</v>
      </c>
      <c r="J102" s="62">
        <f>SUMIF(利润与分析!B:B,成本与总价!D:D,利润与分析!K:K)</f>
        <v>360662.67</v>
      </c>
      <c r="K102" s="64" t="s">
        <v>55</v>
      </c>
      <c r="L102" s="64">
        <v>371817.21</v>
      </c>
      <c r="M102" s="72">
        <f t="shared" si="5"/>
        <v>0.0300000637409978</v>
      </c>
      <c r="N102" s="64">
        <v>108814.47</v>
      </c>
      <c r="O102" s="64" t="s">
        <v>928</v>
      </c>
      <c r="P102" s="64" t="s">
        <v>929</v>
      </c>
      <c r="Q102" s="64" t="s">
        <v>79</v>
      </c>
      <c r="R102" s="74" t="s">
        <v>59</v>
      </c>
      <c r="S102" s="74"/>
      <c r="T102" s="74"/>
      <c r="U102" s="74"/>
      <c r="V102" s="74">
        <v>120</v>
      </c>
      <c r="W102" s="74"/>
      <c r="X102" s="64" t="s">
        <v>930</v>
      </c>
      <c r="Y102" s="64" t="s">
        <v>150</v>
      </c>
      <c r="Z102" s="64" t="s">
        <v>931</v>
      </c>
      <c r="AA102" s="64" t="s">
        <v>97</v>
      </c>
      <c r="AB102" s="64" t="s">
        <v>932</v>
      </c>
      <c r="AC102" s="64">
        <v>4</v>
      </c>
      <c r="AD102" s="64" t="s">
        <v>141</v>
      </c>
      <c r="AE102" s="78">
        <v>1</v>
      </c>
      <c r="AF102" s="64">
        <v>120</v>
      </c>
      <c r="AG102" s="78"/>
      <c r="AH102" s="64"/>
      <c r="AI102" s="78"/>
      <c r="AJ102" s="64"/>
      <c r="AK102" s="78"/>
      <c r="AL102" s="64"/>
      <c r="AM102" s="78"/>
      <c r="AN102" s="64"/>
      <c r="AO102" s="60">
        <f>(SUMIF(利润与分析!B:B,成本与总价!D:D,利润与分析!L:L)-J:J)/SUMIF(利润与分析!B:B,成本与总价!D:D,利润与分析!L:L)</f>
        <v>0.0300000637409978</v>
      </c>
      <c r="AP102" s="60">
        <f t="shared" si="6"/>
        <v>0</v>
      </c>
      <c r="AR102" s="62">
        <f t="shared" si="7"/>
        <v>120</v>
      </c>
      <c r="AS102" s="62">
        <f t="shared" si="9"/>
        <v>0</v>
      </c>
      <c r="AT102" s="72">
        <f t="shared" si="8"/>
        <v>1</v>
      </c>
    </row>
    <row r="103" ht="14.55" spans="1:46">
      <c r="A103" s="64" t="s">
        <v>69</v>
      </c>
      <c r="B103" s="64" t="s">
        <v>70</v>
      </c>
      <c r="C103" s="64" t="s">
        <v>70</v>
      </c>
      <c r="D103" s="64" t="s">
        <v>933</v>
      </c>
      <c r="E103" s="64" t="s">
        <v>670</v>
      </c>
      <c r="F103" s="64" t="s">
        <v>934</v>
      </c>
      <c r="G103" s="64" t="s">
        <v>74</v>
      </c>
      <c r="H103" s="64" t="s">
        <v>935</v>
      </c>
      <c r="I103" s="64" t="s">
        <v>936</v>
      </c>
      <c r="J103" s="62">
        <f>SUMIF(利润与分析!B:B,成本与总价!D:D,利润与分析!K:K)</f>
        <v>120771.14</v>
      </c>
      <c r="K103" s="64" t="s">
        <v>55</v>
      </c>
      <c r="L103" s="64">
        <v>124506.9</v>
      </c>
      <c r="M103" s="72">
        <f t="shared" si="5"/>
        <v>0.0300044415209117</v>
      </c>
      <c r="N103" s="64">
        <v>0</v>
      </c>
      <c r="O103" s="64" t="s">
        <v>937</v>
      </c>
      <c r="P103" s="64" t="s">
        <v>929</v>
      </c>
      <c r="Q103" s="64" t="s">
        <v>79</v>
      </c>
      <c r="R103" s="74" t="s">
        <v>59</v>
      </c>
      <c r="S103" s="74"/>
      <c r="T103" s="74"/>
      <c r="U103" s="74"/>
      <c r="V103" s="74">
        <v>120</v>
      </c>
      <c r="W103" s="74"/>
      <c r="X103" s="64" t="s">
        <v>938</v>
      </c>
      <c r="Y103" s="64" t="s">
        <v>150</v>
      </c>
      <c r="Z103" s="64" t="s">
        <v>931</v>
      </c>
      <c r="AA103" s="64" t="s">
        <v>97</v>
      </c>
      <c r="AB103" s="64"/>
      <c r="AC103" s="64">
        <v>1</v>
      </c>
      <c r="AD103" s="64" t="s">
        <v>141</v>
      </c>
      <c r="AE103" s="78">
        <v>1</v>
      </c>
      <c r="AF103" s="64">
        <v>120</v>
      </c>
      <c r="AG103" s="78"/>
      <c r="AH103" s="64"/>
      <c r="AI103" s="78"/>
      <c r="AJ103" s="64"/>
      <c r="AK103" s="78"/>
      <c r="AL103" s="64"/>
      <c r="AM103" s="78"/>
      <c r="AN103" s="64"/>
      <c r="AO103" s="60">
        <f>(SUMIF(利润与分析!B:B,成本与总价!D:D,利润与分析!L:L)-J:J)/SUMIF(利润与分析!B:B,成本与总价!D:D,利润与分析!L:L)</f>
        <v>0.0300044415209117</v>
      </c>
      <c r="AP103" s="60">
        <f t="shared" si="6"/>
        <v>0</v>
      </c>
      <c r="AR103" s="62">
        <f t="shared" si="7"/>
        <v>120</v>
      </c>
      <c r="AS103" s="62">
        <f t="shared" si="9"/>
        <v>0</v>
      </c>
      <c r="AT103" s="72">
        <f t="shared" si="8"/>
        <v>1</v>
      </c>
    </row>
    <row r="104" ht="14.55" spans="1:46">
      <c r="A104" s="64" t="s">
        <v>69</v>
      </c>
      <c r="B104" s="64" t="s">
        <v>292</v>
      </c>
      <c r="C104" s="64" t="s">
        <v>293</v>
      </c>
      <c r="D104" s="64" t="s">
        <v>939</v>
      </c>
      <c r="E104" s="64" t="s">
        <v>566</v>
      </c>
      <c r="F104" s="64" t="s">
        <v>940</v>
      </c>
      <c r="G104" s="64" t="s">
        <v>941</v>
      </c>
      <c r="H104" s="64" t="s">
        <v>942</v>
      </c>
      <c r="I104" s="64" t="s">
        <v>943</v>
      </c>
      <c r="J104" s="62">
        <f>SUMIF(利润与分析!B:B,成本与总价!D:D,利润与分析!K:K)</f>
        <v>13437704.41</v>
      </c>
      <c r="K104" s="64" t="s">
        <v>55</v>
      </c>
      <c r="L104" s="64">
        <v>15374000</v>
      </c>
      <c r="M104" s="72">
        <f t="shared" si="5"/>
        <v>0.125946116170157</v>
      </c>
      <c r="N104" s="64">
        <v>0</v>
      </c>
      <c r="O104" s="64" t="s">
        <v>944</v>
      </c>
      <c r="P104" s="64"/>
      <c r="Q104" s="64" t="s">
        <v>58</v>
      </c>
      <c r="R104" s="74" t="s">
        <v>59</v>
      </c>
      <c r="S104" s="74" t="s">
        <v>59</v>
      </c>
      <c r="T104" s="74">
        <v>180</v>
      </c>
      <c r="U104" s="74"/>
      <c r="V104" s="74">
        <v>360</v>
      </c>
      <c r="W104" s="74">
        <v>9.5</v>
      </c>
      <c r="X104" s="64" t="s">
        <v>945</v>
      </c>
      <c r="Y104" s="64" t="s">
        <v>150</v>
      </c>
      <c r="Z104" s="64" t="s">
        <v>946</v>
      </c>
      <c r="AA104" s="64" t="s">
        <v>63</v>
      </c>
      <c r="AB104" s="64" t="s">
        <v>947</v>
      </c>
      <c r="AC104" s="64">
        <v>3</v>
      </c>
      <c r="AD104" s="64" t="s">
        <v>948</v>
      </c>
      <c r="AE104" s="78">
        <v>1</v>
      </c>
      <c r="AF104" s="64">
        <v>360</v>
      </c>
      <c r="AG104" s="78"/>
      <c r="AH104" s="64"/>
      <c r="AI104" s="78"/>
      <c r="AJ104" s="64"/>
      <c r="AK104" s="78"/>
      <c r="AL104" s="64"/>
      <c r="AM104" s="78"/>
      <c r="AN104" s="64"/>
      <c r="AO104" s="60">
        <f>(SUMIF(利润与分析!B:B,成本与总价!D:D,利润与分析!L:L)-J:J)/SUMIF(利润与分析!B:B,成本与总价!D:D,利润与分析!L:L)</f>
        <v>0.0299998266694708</v>
      </c>
      <c r="AP104" s="60">
        <f t="shared" si="6"/>
        <v>-0.000946289500686523</v>
      </c>
      <c r="AR104" s="62">
        <f t="shared" si="7"/>
        <v>360</v>
      </c>
      <c r="AS104" s="62">
        <f t="shared" si="9"/>
        <v>0</v>
      </c>
      <c r="AT104" s="72">
        <f t="shared" si="8"/>
        <v>1</v>
      </c>
    </row>
    <row r="105" ht="14.55" spans="1:46">
      <c r="A105" s="64" t="s">
        <v>46</v>
      </c>
      <c r="B105" s="64" t="s">
        <v>108</v>
      </c>
      <c r="C105" s="64" t="s">
        <v>894</v>
      </c>
      <c r="D105" s="64" t="s">
        <v>949</v>
      </c>
      <c r="E105" s="64" t="s">
        <v>896</v>
      </c>
      <c r="F105" s="64" t="s">
        <v>897</v>
      </c>
      <c r="G105" s="64" t="s">
        <v>898</v>
      </c>
      <c r="H105" s="64" t="s">
        <v>899</v>
      </c>
      <c r="I105" s="64" t="s">
        <v>900</v>
      </c>
      <c r="J105" s="62">
        <f>SUMIF(利润与分析!B:B,成本与总价!D:D,利润与分析!K:K)</f>
        <v>1330.93104</v>
      </c>
      <c r="K105" s="64">
        <v>0.13</v>
      </c>
      <c r="L105" s="64">
        <v>1366.6</v>
      </c>
      <c r="M105" s="72">
        <f>(L:L-J:J)/L:L</f>
        <v>0.0261005122201081</v>
      </c>
      <c r="N105" s="64">
        <v>0</v>
      </c>
      <c r="O105" s="64" t="s">
        <v>950</v>
      </c>
      <c r="P105" s="64" t="s">
        <v>78</v>
      </c>
      <c r="Q105" s="64" t="s">
        <v>159</v>
      </c>
      <c r="R105" s="74"/>
      <c r="S105" s="74"/>
      <c r="T105" s="74"/>
      <c r="U105" s="74"/>
      <c r="V105" s="74"/>
      <c r="W105" s="74"/>
      <c r="X105" s="64" t="s">
        <v>951</v>
      </c>
      <c r="Y105" s="64" t="s">
        <v>81</v>
      </c>
      <c r="Z105" s="64" t="s">
        <v>106</v>
      </c>
      <c r="AA105" s="64" t="s">
        <v>97</v>
      </c>
      <c r="AB105" s="64" t="s">
        <v>952</v>
      </c>
      <c r="AC105" s="64">
        <v>2</v>
      </c>
      <c r="AD105" s="64">
        <v>0</v>
      </c>
      <c r="AE105" s="78">
        <v>1</v>
      </c>
      <c r="AF105" s="64">
        <v>0</v>
      </c>
      <c r="AG105" s="78"/>
      <c r="AH105" s="64"/>
      <c r="AI105" s="78"/>
      <c r="AJ105" s="64"/>
      <c r="AK105" s="78"/>
      <c r="AL105" s="64"/>
      <c r="AM105" s="78"/>
      <c r="AN105" s="64"/>
      <c r="AO105" s="60">
        <f>(SUMIF(利润与分析!B:B,成本与总价!D:D,利润与分析!L:L)-J:J)/SUMIF(利润与分析!B:B,成本与总价!D:D,利润与分析!L:L)</f>
        <v>0.0455717973724972</v>
      </c>
      <c r="AP105" s="60">
        <f t="shared" si="6"/>
        <v>0.0194712851523891</v>
      </c>
      <c r="AR105" s="62">
        <f t="shared" si="7"/>
        <v>0</v>
      </c>
      <c r="AS105" s="62">
        <f t="shared" si="9"/>
        <v>0</v>
      </c>
      <c r="AT105" s="72">
        <f t="shared" si="8"/>
        <v>1</v>
      </c>
    </row>
    <row r="106" ht="14.55" spans="1:46">
      <c r="A106" s="64" t="s">
        <v>46</v>
      </c>
      <c r="B106" s="64" t="s">
        <v>331</v>
      </c>
      <c r="C106" s="64" t="s">
        <v>691</v>
      </c>
      <c r="D106" s="64" t="s">
        <v>953</v>
      </c>
      <c r="E106" s="64" t="s">
        <v>693</v>
      </c>
      <c r="F106" s="64" t="s">
        <v>954</v>
      </c>
      <c r="G106" s="64" t="s">
        <v>955</v>
      </c>
      <c r="H106" s="64" t="s">
        <v>956</v>
      </c>
      <c r="I106" s="64" t="s">
        <v>957</v>
      </c>
      <c r="J106" s="62">
        <f>SUMIF(利润与分析!B:B,成本与总价!D:D,利润与分析!K:K)</f>
        <v>27819.07968</v>
      </c>
      <c r="K106" s="64" t="s">
        <v>55</v>
      </c>
      <c r="L106" s="64">
        <v>28575.26</v>
      </c>
      <c r="M106" s="72">
        <f t="shared" si="5"/>
        <v>0.0264627625435428</v>
      </c>
      <c r="N106" s="64">
        <v>0</v>
      </c>
      <c r="O106" s="64" t="s">
        <v>958</v>
      </c>
      <c r="P106" s="64" t="s">
        <v>237</v>
      </c>
      <c r="Q106" s="64" t="s">
        <v>159</v>
      </c>
      <c r="R106" s="74"/>
      <c r="S106" s="74"/>
      <c r="T106" s="74"/>
      <c r="U106" s="74"/>
      <c r="V106" s="74"/>
      <c r="W106" s="74"/>
      <c r="X106" s="64" t="s">
        <v>959</v>
      </c>
      <c r="Y106" s="64" t="s">
        <v>81</v>
      </c>
      <c r="Z106" s="64" t="s">
        <v>106</v>
      </c>
      <c r="AA106" s="64" t="s">
        <v>83</v>
      </c>
      <c r="AB106" s="64"/>
      <c r="AC106" s="64">
        <v>1</v>
      </c>
      <c r="AD106" s="64" t="s">
        <v>67</v>
      </c>
      <c r="AE106" s="78">
        <v>1</v>
      </c>
      <c r="AF106" s="64">
        <v>0</v>
      </c>
      <c r="AG106" s="78"/>
      <c r="AH106" s="64"/>
      <c r="AI106" s="78"/>
      <c r="AJ106" s="64"/>
      <c r="AK106" s="78"/>
      <c r="AL106" s="64"/>
      <c r="AM106" s="78"/>
      <c r="AN106" s="64"/>
      <c r="AO106" s="60">
        <f>(SUMIF(利润与分析!B:B,成本与总价!D:D,利润与分析!L:L)-J:J)/SUMIF(利润与分析!B:B,成本与总价!D:D,利润与分析!L:L)</f>
        <v>0.0455525400910357</v>
      </c>
      <c r="AP106" s="60">
        <f t="shared" si="6"/>
        <v>0.0190897775474929</v>
      </c>
      <c r="AR106" s="62">
        <f t="shared" si="7"/>
        <v>0</v>
      </c>
      <c r="AS106" s="62">
        <f t="shared" si="9"/>
        <v>0</v>
      </c>
      <c r="AT106" s="72">
        <f t="shared" si="8"/>
        <v>1</v>
      </c>
    </row>
    <row r="107" ht="14.55" spans="1:46">
      <c r="A107" s="64" t="s">
        <v>69</v>
      </c>
      <c r="B107" s="64" t="s">
        <v>70</v>
      </c>
      <c r="C107" s="64" t="s">
        <v>70</v>
      </c>
      <c r="D107" s="64" t="s">
        <v>960</v>
      </c>
      <c r="E107" s="64" t="s">
        <v>670</v>
      </c>
      <c r="F107" s="64" t="s">
        <v>961</v>
      </c>
      <c r="G107" s="64" t="s">
        <v>962</v>
      </c>
      <c r="H107" s="64" t="s">
        <v>963</v>
      </c>
      <c r="I107" s="64" t="s">
        <v>964</v>
      </c>
      <c r="J107" s="62">
        <f>SUMIF(利润与分析!B:B,成本与总价!D:D,利润与分析!K:K)</f>
        <v>381.77864</v>
      </c>
      <c r="K107" s="64" t="s">
        <v>55</v>
      </c>
      <c r="L107" s="64">
        <v>400</v>
      </c>
      <c r="M107" s="72">
        <f t="shared" si="5"/>
        <v>0.0455534</v>
      </c>
      <c r="N107" s="64">
        <v>0</v>
      </c>
      <c r="O107" s="64" t="s">
        <v>965</v>
      </c>
      <c r="P107" s="64" t="s">
        <v>78</v>
      </c>
      <c r="Q107" s="64" t="s">
        <v>159</v>
      </c>
      <c r="R107" s="74"/>
      <c r="S107" s="74"/>
      <c r="T107" s="74"/>
      <c r="U107" s="74"/>
      <c r="V107" s="74"/>
      <c r="W107" s="74"/>
      <c r="X107" s="64" t="s">
        <v>966</v>
      </c>
      <c r="Y107" s="64" t="s">
        <v>150</v>
      </c>
      <c r="Z107" s="64" t="s">
        <v>106</v>
      </c>
      <c r="AA107" s="64" t="s">
        <v>97</v>
      </c>
      <c r="AB107" s="64"/>
      <c r="AC107" s="64">
        <v>1</v>
      </c>
      <c r="AD107" s="64" t="s">
        <v>118</v>
      </c>
      <c r="AE107" s="78">
        <v>1</v>
      </c>
      <c r="AF107" s="64">
        <v>60</v>
      </c>
      <c r="AG107" s="78"/>
      <c r="AH107" s="64"/>
      <c r="AI107" s="78"/>
      <c r="AJ107" s="64"/>
      <c r="AK107" s="78"/>
      <c r="AL107" s="64"/>
      <c r="AM107" s="78"/>
      <c r="AN107" s="64"/>
      <c r="AO107" s="60">
        <f>(SUMIF(利润与分析!B:B,成本与总价!D:D,利润与分析!L:L)-J:J)/SUMIF(利润与分析!B:B,成本与总价!D:D,利润与分析!L:L)</f>
        <v>0.0455534</v>
      </c>
      <c r="AP107" s="60">
        <f t="shared" si="6"/>
        <v>0</v>
      </c>
      <c r="AR107" s="62">
        <f t="shared" si="7"/>
        <v>0</v>
      </c>
      <c r="AS107" s="62">
        <f t="shared" si="9"/>
        <v>0</v>
      </c>
      <c r="AT107" s="72">
        <f t="shared" si="8"/>
        <v>1</v>
      </c>
    </row>
    <row r="108" ht="14.55" spans="1:46">
      <c r="A108" s="64" t="s">
        <v>69</v>
      </c>
      <c r="B108" s="64" t="s">
        <v>129</v>
      </c>
      <c r="C108" s="64" t="s">
        <v>649</v>
      </c>
      <c r="D108" s="64" t="s">
        <v>967</v>
      </c>
      <c r="E108" s="64" t="s">
        <v>968</v>
      </c>
      <c r="F108" s="64" t="s">
        <v>969</v>
      </c>
      <c r="G108" s="64" t="s">
        <v>970</v>
      </c>
      <c r="H108" s="64" t="s">
        <v>971</v>
      </c>
      <c r="I108" s="64" t="s">
        <v>972</v>
      </c>
      <c r="J108" s="62">
        <f>SUMIF(利润与分析!B:B,成本与总价!D:D,利润与分析!K:K)</f>
        <v>5166.42</v>
      </c>
      <c r="K108" s="64" t="s">
        <v>55</v>
      </c>
      <c r="L108" s="64">
        <v>5409</v>
      </c>
      <c r="M108" s="72">
        <f t="shared" si="5"/>
        <v>0.0448474764281754</v>
      </c>
      <c r="N108" s="64">
        <v>0</v>
      </c>
      <c r="O108" s="64" t="s">
        <v>973</v>
      </c>
      <c r="P108" s="64" t="s">
        <v>78</v>
      </c>
      <c r="Q108" s="64" t="s">
        <v>58</v>
      </c>
      <c r="R108" s="74"/>
      <c r="S108" s="74"/>
      <c r="T108" s="74"/>
      <c r="U108" s="74"/>
      <c r="V108" s="74"/>
      <c r="W108" s="74"/>
      <c r="X108" s="64" t="s">
        <v>974</v>
      </c>
      <c r="Y108" s="64" t="s">
        <v>150</v>
      </c>
      <c r="Z108" s="64" t="s">
        <v>106</v>
      </c>
      <c r="AA108" s="64" t="s">
        <v>140</v>
      </c>
      <c r="AB108" s="64"/>
      <c r="AC108" s="64">
        <v>1</v>
      </c>
      <c r="AD108" s="64" t="s">
        <v>975</v>
      </c>
      <c r="AE108" s="78">
        <v>1</v>
      </c>
      <c r="AF108" s="64">
        <v>13</v>
      </c>
      <c r="AG108" s="78"/>
      <c r="AH108" s="64"/>
      <c r="AI108" s="78"/>
      <c r="AJ108" s="64"/>
      <c r="AK108" s="78"/>
      <c r="AL108" s="64"/>
      <c r="AM108" s="78"/>
      <c r="AN108" s="64"/>
      <c r="AO108" s="60">
        <f>(SUMIF(利润与分析!B:B,成本与总价!D:D,利润与分析!L:L)-J:J)/SUMIF(利润与分析!B:B,成本与总价!D:D,利润与分析!L:L)</f>
        <v>0.0449993160636321</v>
      </c>
      <c r="AP108" s="60">
        <f t="shared" si="6"/>
        <v>0.00015183963545664</v>
      </c>
      <c r="AR108" s="62">
        <f t="shared" si="7"/>
        <v>0</v>
      </c>
      <c r="AS108" s="62">
        <f t="shared" si="9"/>
        <v>0</v>
      </c>
      <c r="AT108" s="72">
        <f t="shared" si="8"/>
        <v>1</v>
      </c>
    </row>
    <row r="109" ht="14.55" spans="1:46">
      <c r="A109" s="64" t="s">
        <v>46</v>
      </c>
      <c r="B109" s="64" t="s">
        <v>181</v>
      </c>
      <c r="C109" s="64" t="s">
        <v>182</v>
      </c>
      <c r="D109" s="64" t="s">
        <v>976</v>
      </c>
      <c r="E109" s="64" t="s">
        <v>448</v>
      </c>
      <c r="F109" s="64" t="s">
        <v>977</v>
      </c>
      <c r="G109" s="64" t="s">
        <v>735</v>
      </c>
      <c r="H109" s="64" t="s">
        <v>978</v>
      </c>
      <c r="I109" s="64" t="s">
        <v>979</v>
      </c>
      <c r="J109" s="62">
        <f>SUMIF(利润与分析!B:B,成本与总价!D:D,利润与分析!K:K)</f>
        <v>34992.8</v>
      </c>
      <c r="K109" s="64" t="s">
        <v>55</v>
      </c>
      <c r="L109" s="64">
        <v>36641.8</v>
      </c>
      <c r="M109" s="72">
        <f t="shared" si="5"/>
        <v>0.0450032476570474</v>
      </c>
      <c r="N109" s="64">
        <v>0</v>
      </c>
      <c r="O109" s="64" t="s">
        <v>598</v>
      </c>
      <c r="P109" s="64" t="s">
        <v>78</v>
      </c>
      <c r="Q109" s="64" t="s">
        <v>58</v>
      </c>
      <c r="R109" s="74"/>
      <c r="S109" s="74"/>
      <c r="T109" s="74"/>
      <c r="U109" s="74"/>
      <c r="V109" s="74"/>
      <c r="W109" s="74"/>
      <c r="X109" s="64" t="s">
        <v>980</v>
      </c>
      <c r="Y109" s="64" t="s">
        <v>150</v>
      </c>
      <c r="Z109" s="64" t="s">
        <v>106</v>
      </c>
      <c r="AA109" s="64" t="s">
        <v>173</v>
      </c>
      <c r="AB109" s="64"/>
      <c r="AC109" s="64">
        <v>1</v>
      </c>
      <c r="AD109" s="64" t="s">
        <v>118</v>
      </c>
      <c r="AE109" s="78">
        <v>1</v>
      </c>
      <c r="AF109" s="64">
        <v>60</v>
      </c>
      <c r="AG109" s="78"/>
      <c r="AH109" s="64"/>
      <c r="AI109" s="78"/>
      <c r="AJ109" s="64"/>
      <c r="AK109" s="78"/>
      <c r="AL109" s="64"/>
      <c r="AM109" s="78"/>
      <c r="AN109" s="64"/>
      <c r="AO109" s="60">
        <f>(SUMIF(利润与分析!B:B,成本与总价!D:D,利润与分析!L:L)-J:J)/SUMIF(利润与分析!B:B,成本与总价!D:D,利润与分析!L:L)</f>
        <v>0.0450032476570474</v>
      </c>
      <c r="AP109" s="60">
        <f t="shared" si="6"/>
        <v>0</v>
      </c>
      <c r="AR109" s="62">
        <f t="shared" si="7"/>
        <v>0</v>
      </c>
      <c r="AS109" s="62">
        <f t="shared" si="9"/>
        <v>0</v>
      </c>
      <c r="AT109" s="72">
        <f t="shared" si="8"/>
        <v>1</v>
      </c>
    </row>
    <row r="110" ht="14.55" spans="1:46">
      <c r="A110" s="64" t="s">
        <v>69</v>
      </c>
      <c r="B110" s="64" t="s">
        <v>220</v>
      </c>
      <c r="C110" s="64" t="s">
        <v>221</v>
      </c>
      <c r="D110" s="64" t="s">
        <v>981</v>
      </c>
      <c r="E110" s="64" t="s">
        <v>501</v>
      </c>
      <c r="F110" s="64" t="s">
        <v>982</v>
      </c>
      <c r="G110" s="64" t="s">
        <v>225</v>
      </c>
      <c r="H110" s="64" t="s">
        <v>983</v>
      </c>
      <c r="I110" s="64" t="s">
        <v>984</v>
      </c>
      <c r="J110" s="62">
        <f>SUMIF(利润与分析!B:B,成本与总价!D:D,利润与分析!K:K)</f>
        <v>2101404.63</v>
      </c>
      <c r="K110" s="64" t="s">
        <v>55</v>
      </c>
      <c r="L110" s="64">
        <v>2200381</v>
      </c>
      <c r="M110" s="72">
        <f t="shared" si="5"/>
        <v>0.0449814691183027</v>
      </c>
      <c r="N110" s="64">
        <v>0</v>
      </c>
      <c r="O110" s="64" t="s">
        <v>985</v>
      </c>
      <c r="P110" s="64" t="s">
        <v>237</v>
      </c>
      <c r="Q110" s="64" t="s">
        <v>58</v>
      </c>
      <c r="R110" s="74" t="s">
        <v>59</v>
      </c>
      <c r="S110" s="74"/>
      <c r="T110" s="74"/>
      <c r="U110" s="74"/>
      <c r="V110" s="74">
        <v>225</v>
      </c>
      <c r="W110" s="74"/>
      <c r="X110" s="64" t="s">
        <v>986</v>
      </c>
      <c r="Y110" s="64" t="s">
        <v>150</v>
      </c>
      <c r="Z110" s="64" t="s">
        <v>987</v>
      </c>
      <c r="AA110" s="64" t="s">
        <v>140</v>
      </c>
      <c r="AB110" s="64"/>
      <c r="AC110" s="64">
        <v>2</v>
      </c>
      <c r="AD110" s="64" t="s">
        <v>988</v>
      </c>
      <c r="AE110" s="78">
        <v>0.3</v>
      </c>
      <c r="AF110" s="64">
        <v>120</v>
      </c>
      <c r="AG110" s="78">
        <v>0.3</v>
      </c>
      <c r="AH110" s="64">
        <v>180</v>
      </c>
      <c r="AI110" s="78">
        <v>0.4</v>
      </c>
      <c r="AJ110" s="64">
        <v>225</v>
      </c>
      <c r="AK110" s="78"/>
      <c r="AL110" s="64"/>
      <c r="AM110" s="78"/>
      <c r="AN110" s="64"/>
      <c r="AO110" s="60">
        <f>(SUMIF(利润与分析!B:B,成本与总价!D:D,利润与分析!L:L)-J:J)/SUMIF(利润与分析!B:B,成本与总价!D:D,利润与分析!L:L)</f>
        <v>0.0449815212012</v>
      </c>
      <c r="AP110" s="60">
        <f t="shared" si="6"/>
        <v>5.20828972588872e-8</v>
      </c>
      <c r="AR110" s="62">
        <f t="shared" si="7"/>
        <v>180</v>
      </c>
      <c r="AS110" s="62">
        <f t="shared" si="9"/>
        <v>45</v>
      </c>
      <c r="AT110" s="72">
        <f t="shared" si="8"/>
        <v>1</v>
      </c>
    </row>
    <row r="111" ht="14.55" spans="1:46">
      <c r="A111" s="64" t="s">
        <v>46</v>
      </c>
      <c r="B111" s="64" t="s">
        <v>331</v>
      </c>
      <c r="C111" s="64" t="s">
        <v>691</v>
      </c>
      <c r="D111" s="64" t="s">
        <v>989</v>
      </c>
      <c r="E111" s="64" t="s">
        <v>693</v>
      </c>
      <c r="F111" s="64" t="s">
        <v>990</v>
      </c>
      <c r="G111" s="64" t="s">
        <v>991</v>
      </c>
      <c r="H111" s="64" t="s">
        <v>992</v>
      </c>
      <c r="I111" s="64" t="s">
        <v>993</v>
      </c>
      <c r="J111" s="62">
        <f>SUMIF(利润与分析!B:B,成本与总价!D:D,利润与分析!K:K)</f>
        <v>934.11</v>
      </c>
      <c r="K111" s="64" t="s">
        <v>55</v>
      </c>
      <c r="L111" s="64">
        <v>944.12</v>
      </c>
      <c r="M111" s="72">
        <f t="shared" si="5"/>
        <v>0.0106024657882472</v>
      </c>
      <c r="N111" s="64">
        <v>0</v>
      </c>
      <c r="O111" s="64" t="s">
        <v>581</v>
      </c>
      <c r="P111" s="64" t="s">
        <v>57</v>
      </c>
      <c r="Q111" s="64" t="s">
        <v>58</v>
      </c>
      <c r="R111" s="74"/>
      <c r="S111" s="74"/>
      <c r="T111" s="74"/>
      <c r="U111" s="74"/>
      <c r="V111" s="74"/>
      <c r="W111" s="74"/>
      <c r="X111" s="64" t="s">
        <v>994</v>
      </c>
      <c r="Y111" s="64" t="s">
        <v>81</v>
      </c>
      <c r="Z111" s="64" t="s">
        <v>106</v>
      </c>
      <c r="AA111" s="64" t="s">
        <v>83</v>
      </c>
      <c r="AB111" s="64"/>
      <c r="AC111" s="64">
        <v>1</v>
      </c>
      <c r="AD111" s="64" t="s">
        <v>67</v>
      </c>
      <c r="AE111" s="78">
        <v>1</v>
      </c>
      <c r="AF111" s="64">
        <v>0</v>
      </c>
      <c r="AG111" s="78"/>
      <c r="AH111" s="64"/>
      <c r="AI111" s="78"/>
      <c r="AJ111" s="64"/>
      <c r="AK111" s="78"/>
      <c r="AL111" s="64"/>
      <c r="AM111" s="78"/>
      <c r="AN111" s="64"/>
      <c r="AO111" s="60">
        <f>(SUMIF(利润与分析!B:B,成本与总价!D:D,利润与分析!L:L)-J:J)/SUMIF(利润与分析!B:B,成本与总价!D:D,利润与分析!L:L)</f>
        <v>0.03</v>
      </c>
      <c r="AP111" s="60">
        <f t="shared" si="6"/>
        <v>0.0193975342117527</v>
      </c>
      <c r="AR111" s="62">
        <f t="shared" si="7"/>
        <v>0</v>
      </c>
      <c r="AS111" s="62">
        <f t="shared" si="9"/>
        <v>0</v>
      </c>
      <c r="AT111" s="72">
        <f t="shared" si="8"/>
        <v>1</v>
      </c>
    </row>
    <row r="112" ht="14.55" spans="1:46">
      <c r="A112" s="64" t="s">
        <v>46</v>
      </c>
      <c r="B112" s="64" t="s">
        <v>119</v>
      </c>
      <c r="C112" s="64" t="s">
        <v>120</v>
      </c>
      <c r="D112" s="64" t="s">
        <v>995</v>
      </c>
      <c r="E112" s="64" t="s">
        <v>996</v>
      </c>
      <c r="F112" s="64" t="s">
        <v>997</v>
      </c>
      <c r="G112" s="64" t="s">
        <v>998</v>
      </c>
      <c r="H112" s="64" t="s">
        <v>999</v>
      </c>
      <c r="I112" s="64" t="s">
        <v>1000</v>
      </c>
      <c r="J112" s="62">
        <f>SUMIF(利润与分析!B:B,成本与总价!D:D,利润与分析!K:K)</f>
        <v>16664.12</v>
      </c>
      <c r="K112" s="64" t="s">
        <v>55</v>
      </c>
      <c r="L112" s="64">
        <v>17058</v>
      </c>
      <c r="M112" s="72">
        <f t="shared" si="5"/>
        <v>0.023090631961543</v>
      </c>
      <c r="N112" s="64">
        <v>0</v>
      </c>
      <c r="O112" s="73" t="s">
        <v>1001</v>
      </c>
      <c r="P112" s="64"/>
      <c r="Q112" s="64" t="s">
        <v>58</v>
      </c>
      <c r="R112" s="74"/>
      <c r="S112" s="74"/>
      <c r="T112" s="74"/>
      <c r="U112" s="74"/>
      <c r="V112" s="74"/>
      <c r="W112" s="74"/>
      <c r="X112" s="64" t="s">
        <v>1002</v>
      </c>
      <c r="Y112" s="64" t="s">
        <v>81</v>
      </c>
      <c r="Z112" s="64" t="s">
        <v>106</v>
      </c>
      <c r="AA112" s="64" t="s">
        <v>83</v>
      </c>
      <c r="AB112" s="64"/>
      <c r="AC112" s="64">
        <v>1</v>
      </c>
      <c r="AD112" s="64" t="s">
        <v>67</v>
      </c>
      <c r="AE112" s="78">
        <v>1</v>
      </c>
      <c r="AF112" s="64">
        <v>0</v>
      </c>
      <c r="AG112" s="78"/>
      <c r="AH112" s="64"/>
      <c r="AI112" s="78"/>
      <c r="AJ112" s="64"/>
      <c r="AK112" s="78"/>
      <c r="AL112" s="64"/>
      <c r="AM112" s="78"/>
      <c r="AN112" s="64"/>
      <c r="AO112" s="60">
        <f>(SUMIF(利润与分析!B:B,成本与总价!D:D,利润与分析!L:L)-J:J)/SUMIF(利润与分析!B:B,成本与总价!D:D,利润与分析!L:L)</f>
        <v>0.0426220843387338</v>
      </c>
      <c r="AP112" s="60">
        <f t="shared" si="6"/>
        <v>0.0195314523771908</v>
      </c>
      <c r="AR112" s="62">
        <f t="shared" si="7"/>
        <v>0</v>
      </c>
      <c r="AS112" s="62">
        <f t="shared" si="9"/>
        <v>0</v>
      </c>
      <c r="AT112" s="72">
        <f t="shared" si="8"/>
        <v>1</v>
      </c>
    </row>
    <row r="113" ht="14.55" spans="1:46">
      <c r="A113" s="64" t="s">
        <v>69</v>
      </c>
      <c r="B113" s="64" t="s">
        <v>129</v>
      </c>
      <c r="C113" s="64" t="s">
        <v>649</v>
      </c>
      <c r="D113" s="64" t="s">
        <v>1003</v>
      </c>
      <c r="E113" s="64" t="s">
        <v>807</v>
      </c>
      <c r="F113" s="64" t="s">
        <v>1004</v>
      </c>
      <c r="G113" s="64" t="s">
        <v>1005</v>
      </c>
      <c r="H113" s="64" t="s">
        <v>1006</v>
      </c>
      <c r="I113" s="64" t="s">
        <v>1007</v>
      </c>
      <c r="J113" s="62">
        <f>SUMIF(利润与分析!B:B,成本与总价!D:D,利润与分析!K:K)</f>
        <v>2137.08864</v>
      </c>
      <c r="K113" s="64" t="s">
        <v>55</v>
      </c>
      <c r="L113" s="64">
        <v>2210</v>
      </c>
      <c r="M113" s="72">
        <f t="shared" si="5"/>
        <v>0.0329915656108598</v>
      </c>
      <c r="N113" s="64">
        <v>0</v>
      </c>
      <c r="O113" s="64" t="s">
        <v>1008</v>
      </c>
      <c r="P113" s="64" t="s">
        <v>78</v>
      </c>
      <c r="Q113" s="64" t="s">
        <v>159</v>
      </c>
      <c r="R113" s="74"/>
      <c r="S113" s="74"/>
      <c r="T113" s="74"/>
      <c r="U113" s="74"/>
      <c r="V113" s="74"/>
      <c r="W113" s="74"/>
      <c r="X113" s="64" t="s">
        <v>1009</v>
      </c>
      <c r="Y113" s="64" t="s">
        <v>61</v>
      </c>
      <c r="Z113" s="64" t="s">
        <v>106</v>
      </c>
      <c r="AA113" s="64" t="s">
        <v>140</v>
      </c>
      <c r="AB113" s="64"/>
      <c r="AC113" s="64">
        <v>1</v>
      </c>
      <c r="AD113" s="64" t="s">
        <v>118</v>
      </c>
      <c r="AE113" s="78">
        <v>1</v>
      </c>
      <c r="AF113" s="64">
        <v>60</v>
      </c>
      <c r="AG113" s="78"/>
      <c r="AH113" s="64"/>
      <c r="AI113" s="78"/>
      <c r="AJ113" s="64"/>
      <c r="AK113" s="78"/>
      <c r="AL113" s="64"/>
      <c r="AM113" s="78"/>
      <c r="AN113" s="64"/>
      <c r="AO113" s="60">
        <f>(SUMIF(利润与分析!B:B,成本与总价!D:D,利润与分析!L:L)-J:J)/SUMIF(利润与分析!B:B,成本与总价!D:D,利润与分析!L:L)</f>
        <v>0.0329915656108598</v>
      </c>
      <c r="AP113" s="60">
        <f t="shared" si="6"/>
        <v>0</v>
      </c>
      <c r="AR113" s="62">
        <f t="shared" si="7"/>
        <v>0</v>
      </c>
      <c r="AS113" s="62">
        <f t="shared" si="9"/>
        <v>0</v>
      </c>
      <c r="AT113" s="72">
        <f t="shared" si="8"/>
        <v>1</v>
      </c>
    </row>
    <row r="114" ht="14.55" spans="1:46">
      <c r="A114" s="64" t="s">
        <v>69</v>
      </c>
      <c r="B114" s="64" t="s">
        <v>516</v>
      </c>
      <c r="C114" s="64" t="s">
        <v>517</v>
      </c>
      <c r="D114" s="64" t="s">
        <v>1010</v>
      </c>
      <c r="E114" s="64" t="s">
        <v>519</v>
      </c>
      <c r="F114" s="64" t="s">
        <v>1011</v>
      </c>
      <c r="G114" s="64" t="s">
        <v>521</v>
      </c>
      <c r="H114" s="64" t="s">
        <v>1012</v>
      </c>
      <c r="I114" s="64" t="s">
        <v>1013</v>
      </c>
      <c r="J114" s="62">
        <f>SUMIF(利润与分析!B:B,成本与总价!D:D,利润与分析!K:K)</f>
        <v>2025427.8</v>
      </c>
      <c r="K114" s="64" t="s">
        <v>55</v>
      </c>
      <c r="L114" s="64">
        <v>2125911.32</v>
      </c>
      <c r="M114" s="72">
        <f t="shared" si="5"/>
        <v>0.0472660919835545</v>
      </c>
      <c r="N114" s="64">
        <v>0</v>
      </c>
      <c r="O114" s="64" t="s">
        <v>1014</v>
      </c>
      <c r="P114" s="64" t="s">
        <v>1015</v>
      </c>
      <c r="Q114" s="64" t="s">
        <v>58</v>
      </c>
      <c r="R114" s="74" t="s">
        <v>59</v>
      </c>
      <c r="S114" s="74"/>
      <c r="T114" s="74">
        <v>150</v>
      </c>
      <c r="U114" s="74"/>
      <c r="V114" s="74">
        <v>180</v>
      </c>
      <c r="W114" s="74"/>
      <c r="X114" s="64" t="s">
        <v>1016</v>
      </c>
      <c r="Y114" s="64" t="s">
        <v>150</v>
      </c>
      <c r="Z114" s="64" t="s">
        <v>1017</v>
      </c>
      <c r="AA114" s="64" t="s">
        <v>97</v>
      </c>
      <c r="AB114" s="64"/>
      <c r="AC114" s="64">
        <v>1</v>
      </c>
      <c r="AD114" s="64" t="s">
        <v>98</v>
      </c>
      <c r="AE114" s="78">
        <v>1</v>
      </c>
      <c r="AF114" s="64">
        <v>180</v>
      </c>
      <c r="AG114" s="78"/>
      <c r="AH114" s="64"/>
      <c r="AI114" s="78"/>
      <c r="AJ114" s="64"/>
      <c r="AK114" s="78"/>
      <c r="AL114" s="64"/>
      <c r="AM114" s="78"/>
      <c r="AN114" s="64"/>
      <c r="AO114" s="60">
        <f>(SUMIF(利润与分析!B:B,成本与总价!D:D,利润与分析!L:L)-J:J)/SUMIF(利润与分析!B:B,成本与总价!D:D,利润与分析!L:L)</f>
        <v>0.047266347430796</v>
      </c>
      <c r="AP114" s="60">
        <f t="shared" si="6"/>
        <v>2.55447241442885e-7</v>
      </c>
      <c r="AR114" s="62">
        <f t="shared" si="7"/>
        <v>180</v>
      </c>
      <c r="AS114" s="62">
        <f t="shared" si="9"/>
        <v>0</v>
      </c>
      <c r="AT114" s="72">
        <f t="shared" si="8"/>
        <v>1</v>
      </c>
    </row>
    <row r="115" ht="14.55" spans="1:46">
      <c r="A115" s="64" t="s">
        <v>69</v>
      </c>
      <c r="B115" s="64" t="s">
        <v>70</v>
      </c>
      <c r="C115" s="64" t="s">
        <v>70</v>
      </c>
      <c r="D115" s="64" t="s">
        <v>1018</v>
      </c>
      <c r="E115" s="64" t="s">
        <v>72</v>
      </c>
      <c r="F115" s="64" t="s">
        <v>1019</v>
      </c>
      <c r="G115" s="64" t="s">
        <v>1020</v>
      </c>
      <c r="H115" s="64" t="s">
        <v>1021</v>
      </c>
      <c r="I115" s="64" t="s">
        <v>1022</v>
      </c>
      <c r="J115" s="62">
        <f>SUMIF(利润与分析!B:B,成本与总价!D:D,利润与分析!K:K)</f>
        <v>5349273.6</v>
      </c>
      <c r="K115" s="64" t="s">
        <v>55</v>
      </c>
      <c r="L115" s="64">
        <v>5404569.6</v>
      </c>
      <c r="M115" s="72">
        <f t="shared" si="5"/>
        <v>0.0102313420110271</v>
      </c>
      <c r="N115" s="64">
        <v>0</v>
      </c>
      <c r="O115" s="64" t="s">
        <v>892</v>
      </c>
      <c r="P115" s="64" t="s">
        <v>929</v>
      </c>
      <c r="Q115" s="64" t="s">
        <v>79</v>
      </c>
      <c r="R115" s="74"/>
      <c r="S115" s="74"/>
      <c r="T115" s="74"/>
      <c r="U115" s="74"/>
      <c r="V115" s="74"/>
      <c r="W115" s="74"/>
      <c r="X115" s="64" t="s">
        <v>1023</v>
      </c>
      <c r="Y115" s="64" t="s">
        <v>81</v>
      </c>
      <c r="Z115" s="64" t="s">
        <v>106</v>
      </c>
      <c r="AA115" s="64" t="s">
        <v>97</v>
      </c>
      <c r="AB115" s="64"/>
      <c r="AC115" s="64">
        <v>1</v>
      </c>
      <c r="AD115" s="64" t="s">
        <v>67</v>
      </c>
      <c r="AE115" s="78">
        <v>1</v>
      </c>
      <c r="AF115" s="64">
        <v>0</v>
      </c>
      <c r="AG115" s="78"/>
      <c r="AH115" s="64"/>
      <c r="AI115" s="78"/>
      <c r="AJ115" s="64"/>
      <c r="AK115" s="78"/>
      <c r="AL115" s="64"/>
      <c r="AM115" s="78"/>
      <c r="AN115" s="64"/>
      <c r="AO115" s="60">
        <f>(SUMIF(利润与分析!B:B,成本与总价!D:D,利润与分析!L:L)-J:J)/SUMIF(利润与分析!B:B,成本与总价!D:D,利润与分析!L:L)</f>
        <v>0.0300245098039217</v>
      </c>
      <c r="AP115" s="60">
        <f t="shared" si="6"/>
        <v>0.0197931677928946</v>
      </c>
      <c r="AR115" s="62">
        <f t="shared" si="7"/>
        <v>0</v>
      </c>
      <c r="AS115" s="62">
        <f t="shared" si="9"/>
        <v>0</v>
      </c>
      <c r="AT115" s="72">
        <f t="shared" si="8"/>
        <v>1</v>
      </c>
    </row>
    <row r="116" ht="14.55" spans="1:46">
      <c r="A116" s="64" t="s">
        <v>46</v>
      </c>
      <c r="B116" s="64" t="s">
        <v>119</v>
      </c>
      <c r="C116" s="64" t="s">
        <v>191</v>
      </c>
      <c r="D116" s="64" t="s">
        <v>1024</v>
      </c>
      <c r="E116" s="64" t="s">
        <v>1025</v>
      </c>
      <c r="F116" s="64" t="s">
        <v>1026</v>
      </c>
      <c r="G116" s="64" t="s">
        <v>1027</v>
      </c>
      <c r="H116" s="64" t="s">
        <v>1028</v>
      </c>
      <c r="I116" s="64" t="s">
        <v>1029</v>
      </c>
      <c r="J116" s="62">
        <f>SUMIF(利润与分析!B:B,成本与总价!D:D,利润与分析!K:K)</f>
        <v>4560</v>
      </c>
      <c r="K116" s="64" t="s">
        <v>55</v>
      </c>
      <c r="L116" s="64">
        <v>4800</v>
      </c>
      <c r="M116" s="72">
        <f t="shared" si="5"/>
        <v>0.05</v>
      </c>
      <c r="N116" s="64">
        <v>0</v>
      </c>
      <c r="O116" s="64" t="s">
        <v>1030</v>
      </c>
      <c r="P116" s="64" t="s">
        <v>237</v>
      </c>
      <c r="Q116" s="64" t="s">
        <v>58</v>
      </c>
      <c r="R116" s="74"/>
      <c r="S116" s="74"/>
      <c r="T116" s="74"/>
      <c r="U116" s="74"/>
      <c r="V116" s="74"/>
      <c r="W116" s="74"/>
      <c r="X116" s="64" t="s">
        <v>1031</v>
      </c>
      <c r="Y116" s="64" t="s">
        <v>81</v>
      </c>
      <c r="Z116" s="64" t="s">
        <v>106</v>
      </c>
      <c r="AA116" s="64" t="s">
        <v>173</v>
      </c>
      <c r="AB116" s="64"/>
      <c r="AC116" s="64">
        <v>1</v>
      </c>
      <c r="AD116" s="64" t="s">
        <v>67</v>
      </c>
      <c r="AE116" s="78">
        <v>1</v>
      </c>
      <c r="AF116" s="64">
        <v>0</v>
      </c>
      <c r="AG116" s="78"/>
      <c r="AH116" s="64"/>
      <c r="AI116" s="78"/>
      <c r="AJ116" s="64"/>
      <c r="AK116" s="78"/>
      <c r="AL116" s="64"/>
      <c r="AM116" s="78"/>
      <c r="AN116" s="64"/>
      <c r="AO116" s="60">
        <f>(SUMIF(利润与分析!B:B,成本与总价!D:D,利润与分析!L:L)-J:J)/SUMIF(利润与分析!B:B,成本与总价!D:D,利润与分析!L:L)</f>
        <v>0.05</v>
      </c>
      <c r="AP116" s="60">
        <f t="shared" si="6"/>
        <v>0</v>
      </c>
      <c r="AR116" s="62">
        <f t="shared" si="7"/>
        <v>0</v>
      </c>
      <c r="AS116" s="62">
        <f t="shared" si="9"/>
        <v>0</v>
      </c>
      <c r="AT116" s="72">
        <f t="shared" si="8"/>
        <v>1</v>
      </c>
    </row>
    <row r="117" ht="14.55" spans="1:46">
      <c r="A117" s="64" t="s">
        <v>46</v>
      </c>
      <c r="B117" s="64" t="s">
        <v>119</v>
      </c>
      <c r="C117" s="64" t="s">
        <v>120</v>
      </c>
      <c r="D117" s="64" t="s">
        <v>1032</v>
      </c>
      <c r="E117" s="64" t="s">
        <v>1033</v>
      </c>
      <c r="F117" s="64" t="s">
        <v>1034</v>
      </c>
      <c r="G117" s="64" t="s">
        <v>1035</v>
      </c>
      <c r="H117" s="64" t="s">
        <v>1036</v>
      </c>
      <c r="I117" s="64" t="s">
        <v>1037</v>
      </c>
      <c r="J117" s="62">
        <f>SUMIF(利润与分析!B:B,成本与总价!D:D,利润与分析!K:K)</f>
        <v>134.81558</v>
      </c>
      <c r="K117" s="64" t="s">
        <v>55</v>
      </c>
      <c r="L117" s="64">
        <v>137</v>
      </c>
      <c r="M117" s="72">
        <f t="shared" si="5"/>
        <v>0.0159446715328466</v>
      </c>
      <c r="N117" s="64">
        <v>0</v>
      </c>
      <c r="O117" s="64" t="s">
        <v>1038</v>
      </c>
      <c r="P117" s="64" t="s">
        <v>319</v>
      </c>
      <c r="Q117" s="64" t="s">
        <v>159</v>
      </c>
      <c r="R117" s="74"/>
      <c r="S117" s="74"/>
      <c r="T117" s="74"/>
      <c r="U117" s="74"/>
      <c r="V117" s="74"/>
      <c r="W117" s="74"/>
      <c r="X117" s="64" t="s">
        <v>1039</v>
      </c>
      <c r="Y117" s="64" t="s">
        <v>81</v>
      </c>
      <c r="Z117" s="64" t="s">
        <v>106</v>
      </c>
      <c r="AA117" s="64" t="s">
        <v>83</v>
      </c>
      <c r="AB117" s="64"/>
      <c r="AC117" s="64">
        <v>1</v>
      </c>
      <c r="AD117" s="64" t="s">
        <v>67</v>
      </c>
      <c r="AE117" s="78">
        <v>1</v>
      </c>
      <c r="AF117" s="64">
        <v>0</v>
      </c>
      <c r="AG117" s="78"/>
      <c r="AH117" s="64"/>
      <c r="AI117" s="78"/>
      <c r="AJ117" s="64"/>
      <c r="AK117" s="78"/>
      <c r="AL117" s="64"/>
      <c r="AM117" s="78"/>
      <c r="AN117" s="64"/>
      <c r="AO117" s="60">
        <f>(SUMIF(利润与分析!B:B,成本与总价!D:D,利润与分析!L:L)-J:J)/SUMIF(利润与分析!B:B,成本与总价!D:D,利润与分析!L:L)</f>
        <v>0.0178086842488706</v>
      </c>
      <c r="AP117" s="60">
        <f t="shared" si="6"/>
        <v>0.00186401271602398</v>
      </c>
      <c r="AR117" s="62">
        <f t="shared" si="7"/>
        <v>0</v>
      </c>
      <c r="AS117" s="62">
        <f t="shared" si="9"/>
        <v>0</v>
      </c>
      <c r="AT117" s="72">
        <f t="shared" si="8"/>
        <v>1</v>
      </c>
    </row>
    <row r="118" ht="14.55" spans="1:46">
      <c r="A118" s="64" t="s">
        <v>69</v>
      </c>
      <c r="B118" s="64" t="s">
        <v>129</v>
      </c>
      <c r="C118" s="64" t="s">
        <v>130</v>
      </c>
      <c r="D118" s="64" t="s">
        <v>1040</v>
      </c>
      <c r="E118" s="64" t="s">
        <v>132</v>
      </c>
      <c r="F118" s="64" t="s">
        <v>1041</v>
      </c>
      <c r="G118" s="64" t="s">
        <v>1042</v>
      </c>
      <c r="H118" s="64" t="s">
        <v>1043</v>
      </c>
      <c r="I118" s="64" t="s">
        <v>1044</v>
      </c>
      <c r="J118" s="62">
        <f>SUMIF(利润与分析!B:B,成本与总价!D:D,利润与分析!K:K)</f>
        <v>20901.89</v>
      </c>
      <c r="K118" s="64" t="s">
        <v>55</v>
      </c>
      <c r="L118" s="64">
        <v>21336</v>
      </c>
      <c r="M118" s="72">
        <f t="shared" si="5"/>
        <v>0.0203463629546307</v>
      </c>
      <c r="N118" s="64">
        <v>0</v>
      </c>
      <c r="O118" s="64" t="s">
        <v>1045</v>
      </c>
      <c r="P118" s="64"/>
      <c r="Q118" s="64" t="s">
        <v>58</v>
      </c>
      <c r="R118" s="74"/>
      <c r="S118" s="74"/>
      <c r="T118" s="74"/>
      <c r="U118" s="74"/>
      <c r="V118" s="74"/>
      <c r="W118" s="74"/>
      <c r="X118" s="64" t="s">
        <v>1046</v>
      </c>
      <c r="Y118" s="64" t="s">
        <v>81</v>
      </c>
      <c r="Z118" s="64" t="s">
        <v>106</v>
      </c>
      <c r="AA118" s="64" t="s">
        <v>140</v>
      </c>
      <c r="AB118" s="64"/>
      <c r="AC118" s="64">
        <v>1</v>
      </c>
      <c r="AD118" s="64" t="s">
        <v>67</v>
      </c>
      <c r="AE118" s="78">
        <v>1</v>
      </c>
      <c r="AF118" s="64">
        <v>0</v>
      </c>
      <c r="AG118" s="78"/>
      <c r="AH118" s="64"/>
      <c r="AI118" s="78"/>
      <c r="AJ118" s="64"/>
      <c r="AK118" s="78"/>
      <c r="AL118" s="64"/>
      <c r="AM118" s="78"/>
      <c r="AN118" s="64"/>
      <c r="AO118" s="60">
        <f>(SUMIF(利润与分析!B:B,成本与总价!D:D,利润与分析!L:L)-J:J)/SUMIF(利润与分析!B:B,成本与总价!D:D,利润与分析!L:L)</f>
        <v>0.0399999081422692</v>
      </c>
      <c r="AP118" s="60">
        <f t="shared" si="6"/>
        <v>0.0196535451876385</v>
      </c>
      <c r="AR118" s="62">
        <f t="shared" si="7"/>
        <v>0</v>
      </c>
      <c r="AS118" s="62">
        <f t="shared" si="9"/>
        <v>0</v>
      </c>
      <c r="AT118" s="72">
        <f t="shared" si="8"/>
        <v>1</v>
      </c>
    </row>
    <row r="119" ht="14.55" spans="1:46">
      <c r="A119" s="64" t="s">
        <v>69</v>
      </c>
      <c r="B119" s="64" t="s">
        <v>70</v>
      </c>
      <c r="C119" s="64" t="s">
        <v>70</v>
      </c>
      <c r="D119" s="64" t="s">
        <v>1047</v>
      </c>
      <c r="E119" s="64" t="s">
        <v>143</v>
      </c>
      <c r="F119" s="64" t="s">
        <v>1048</v>
      </c>
      <c r="G119" s="64" t="s">
        <v>1049</v>
      </c>
      <c r="H119" s="64" t="s">
        <v>1050</v>
      </c>
      <c r="I119" s="64" t="s">
        <v>1051</v>
      </c>
      <c r="J119" s="62">
        <f>SUMIF(利润与分析!B:B,成本与总价!D:D,利润与分析!K:K)</f>
        <v>10185</v>
      </c>
      <c r="K119" s="64" t="s">
        <v>55</v>
      </c>
      <c r="L119" s="64">
        <v>10500</v>
      </c>
      <c r="M119" s="72">
        <f t="shared" si="5"/>
        <v>0.0300000000000002</v>
      </c>
      <c r="N119" s="64">
        <v>0</v>
      </c>
      <c r="O119" s="64" t="s">
        <v>1052</v>
      </c>
      <c r="P119" s="64" t="s">
        <v>1053</v>
      </c>
      <c r="Q119" s="64" t="s">
        <v>58</v>
      </c>
      <c r="R119" s="74"/>
      <c r="S119" s="74"/>
      <c r="T119" s="74"/>
      <c r="U119" s="74"/>
      <c r="V119" s="74"/>
      <c r="W119" s="74"/>
      <c r="X119" s="64" t="s">
        <v>1054</v>
      </c>
      <c r="Y119" s="64" t="s">
        <v>150</v>
      </c>
      <c r="Z119" s="64" t="s">
        <v>106</v>
      </c>
      <c r="AA119" s="64" t="s">
        <v>97</v>
      </c>
      <c r="AB119" s="64"/>
      <c r="AC119" s="64">
        <v>1</v>
      </c>
      <c r="AD119" s="64" t="s">
        <v>118</v>
      </c>
      <c r="AE119" s="78">
        <v>1</v>
      </c>
      <c r="AF119" s="64">
        <v>60</v>
      </c>
      <c r="AG119" s="78"/>
      <c r="AH119" s="64"/>
      <c r="AI119" s="78"/>
      <c r="AJ119" s="64"/>
      <c r="AK119" s="78"/>
      <c r="AL119" s="64"/>
      <c r="AM119" s="78"/>
      <c r="AN119" s="64"/>
      <c r="AO119" s="60">
        <f>(SUMIF(利润与分析!B:B,成本与总价!D:D,利润与分析!L:L)-J:J)/SUMIF(利润与分析!B:B,成本与总价!D:D,利润与分析!L:L)</f>
        <v>0.0300000000000002</v>
      </c>
      <c r="AP119" s="60">
        <f t="shared" si="6"/>
        <v>0</v>
      </c>
      <c r="AR119" s="62">
        <f t="shared" si="7"/>
        <v>0</v>
      </c>
      <c r="AS119" s="62">
        <f t="shared" si="9"/>
        <v>0</v>
      </c>
      <c r="AT119" s="72">
        <f t="shared" si="8"/>
        <v>1</v>
      </c>
    </row>
    <row r="120" ht="14.55" spans="1:46">
      <c r="A120" s="64" t="s">
        <v>69</v>
      </c>
      <c r="B120" s="64" t="s">
        <v>85</v>
      </c>
      <c r="C120" s="64" t="s">
        <v>86</v>
      </c>
      <c r="D120" s="64" t="s">
        <v>1055</v>
      </c>
      <c r="E120" s="64" t="s">
        <v>1056</v>
      </c>
      <c r="F120" s="64" t="s">
        <v>1057</v>
      </c>
      <c r="G120" s="64" t="s">
        <v>1058</v>
      </c>
      <c r="H120" s="64" t="s">
        <v>1059</v>
      </c>
      <c r="I120" s="64" t="s">
        <v>1060</v>
      </c>
      <c r="J120" s="62">
        <f>SUMIF(利润与分析!B:B,成本与总价!D:D,利润与分析!K:K)</f>
        <v>6807.24</v>
      </c>
      <c r="K120" s="64" t="s">
        <v>55</v>
      </c>
      <c r="L120" s="64">
        <v>7128</v>
      </c>
      <c r="M120" s="72">
        <f t="shared" si="5"/>
        <v>0.045</v>
      </c>
      <c r="N120" s="64">
        <v>0</v>
      </c>
      <c r="O120" s="64" t="s">
        <v>1061</v>
      </c>
      <c r="P120" s="64"/>
      <c r="Q120" s="64" t="s">
        <v>58</v>
      </c>
      <c r="R120" s="74" t="s">
        <v>59</v>
      </c>
      <c r="S120" s="74"/>
      <c r="T120" s="74"/>
      <c r="U120" s="74"/>
      <c r="V120" s="74">
        <v>120</v>
      </c>
      <c r="W120" s="74"/>
      <c r="X120" s="64" t="s">
        <v>1062</v>
      </c>
      <c r="Y120" s="64" t="s">
        <v>1063</v>
      </c>
      <c r="Z120" s="64" t="s">
        <v>1064</v>
      </c>
      <c r="AA120" s="64" t="s">
        <v>97</v>
      </c>
      <c r="AB120" s="64"/>
      <c r="AC120" s="64">
        <v>1</v>
      </c>
      <c r="AD120" s="64" t="s">
        <v>141</v>
      </c>
      <c r="AE120" s="78">
        <v>1</v>
      </c>
      <c r="AF120" s="64">
        <v>120</v>
      </c>
      <c r="AG120" s="78"/>
      <c r="AH120" s="64"/>
      <c r="AI120" s="78"/>
      <c r="AJ120" s="64"/>
      <c r="AK120" s="78"/>
      <c r="AL120" s="64"/>
      <c r="AM120" s="78"/>
      <c r="AN120" s="64"/>
      <c r="AO120" s="60">
        <f>(SUMIF(利润与分析!B:B,成本与总价!D:D,利润与分析!L:L)-J:J)/SUMIF(利润与分析!B:B,成本与总价!D:D,利润与分析!L:L)</f>
        <v>0.045</v>
      </c>
      <c r="AP120" s="60">
        <f t="shared" si="6"/>
        <v>0</v>
      </c>
      <c r="AR120" s="62">
        <f t="shared" si="7"/>
        <v>120</v>
      </c>
      <c r="AS120" s="62">
        <f t="shared" si="9"/>
        <v>0</v>
      </c>
      <c r="AT120" s="72">
        <f t="shared" si="8"/>
        <v>1</v>
      </c>
    </row>
    <row r="121" ht="14.55" spans="1:46">
      <c r="A121" s="64" t="s">
        <v>69</v>
      </c>
      <c r="B121" s="64" t="s">
        <v>220</v>
      </c>
      <c r="C121" s="64" t="s">
        <v>274</v>
      </c>
      <c r="D121" s="64" t="s">
        <v>1065</v>
      </c>
      <c r="E121" s="64" t="s">
        <v>849</v>
      </c>
      <c r="F121" s="64" t="s">
        <v>1066</v>
      </c>
      <c r="G121" s="64" t="s">
        <v>1067</v>
      </c>
      <c r="H121" s="64" t="s">
        <v>1068</v>
      </c>
      <c r="I121" s="64" t="s">
        <v>1069</v>
      </c>
      <c r="J121" s="62">
        <f>SUMIF(利润与分析!B:B,成本与总价!D:D,利润与分析!K:K)</f>
        <v>143132.71648</v>
      </c>
      <c r="K121" s="64" t="s">
        <v>55</v>
      </c>
      <c r="L121" s="64">
        <v>149606</v>
      </c>
      <c r="M121" s="72">
        <f t="shared" si="5"/>
        <v>0.0432688763819633</v>
      </c>
      <c r="N121" s="64">
        <v>0</v>
      </c>
      <c r="O121" s="64" t="s">
        <v>1070</v>
      </c>
      <c r="P121" s="64" t="s">
        <v>78</v>
      </c>
      <c r="Q121" s="64" t="s">
        <v>159</v>
      </c>
      <c r="R121" s="74" t="s">
        <v>59</v>
      </c>
      <c r="S121" s="74"/>
      <c r="T121" s="74"/>
      <c r="U121" s="74"/>
      <c r="V121" s="74">
        <v>113</v>
      </c>
      <c r="W121" s="74"/>
      <c r="X121" s="64" t="s">
        <v>1071</v>
      </c>
      <c r="Y121" s="64" t="s">
        <v>150</v>
      </c>
      <c r="Z121" s="64" t="s">
        <v>1072</v>
      </c>
      <c r="AA121" s="64" t="s">
        <v>140</v>
      </c>
      <c r="AB121" s="64"/>
      <c r="AC121" s="64">
        <v>1</v>
      </c>
      <c r="AD121" s="64" t="s">
        <v>1073</v>
      </c>
      <c r="AE121" s="78">
        <v>1</v>
      </c>
      <c r="AF121" s="64">
        <v>113</v>
      </c>
      <c r="AG121" s="78"/>
      <c r="AH121" s="64"/>
      <c r="AI121" s="78"/>
      <c r="AJ121" s="64"/>
      <c r="AK121" s="78"/>
      <c r="AL121" s="64"/>
      <c r="AM121" s="78"/>
      <c r="AN121" s="64"/>
      <c r="AO121" s="60">
        <f>(SUMIF(利润与分析!B:B,成本与总价!D:D,利润与分析!L:L)-J:J)/SUMIF(利润与分析!B:B,成本与总价!D:D,利润与分析!L:L)</f>
        <v>0.0432688763819633</v>
      </c>
      <c r="AP121" s="60">
        <f t="shared" si="6"/>
        <v>0</v>
      </c>
      <c r="AR121" s="62">
        <f t="shared" si="7"/>
        <v>113</v>
      </c>
      <c r="AS121" s="62">
        <f t="shared" si="9"/>
        <v>0</v>
      </c>
      <c r="AT121" s="72">
        <f t="shared" si="8"/>
        <v>1</v>
      </c>
    </row>
    <row r="122" ht="14.55" spans="1:46">
      <c r="A122" s="64" t="s">
        <v>69</v>
      </c>
      <c r="B122" s="64" t="s">
        <v>292</v>
      </c>
      <c r="C122" s="64" t="s">
        <v>293</v>
      </c>
      <c r="D122" s="64" t="s">
        <v>1074</v>
      </c>
      <c r="E122" s="64" t="s">
        <v>1075</v>
      </c>
      <c r="F122" s="64" t="s">
        <v>1076</v>
      </c>
      <c r="G122" s="64" t="s">
        <v>1077</v>
      </c>
      <c r="H122" s="64" t="s">
        <v>1078</v>
      </c>
      <c r="I122" s="64" t="s">
        <v>1079</v>
      </c>
      <c r="J122" s="62">
        <f>SUMIF(利润与分析!B:B,成本与总价!D:D,利润与分析!K:K)</f>
        <v>1044884.23</v>
      </c>
      <c r="K122" s="64" t="s">
        <v>55</v>
      </c>
      <c r="L122" s="64">
        <v>1126286</v>
      </c>
      <c r="M122" s="72">
        <f t="shared" si="5"/>
        <v>0.0722745110922093</v>
      </c>
      <c r="N122" s="64">
        <v>0</v>
      </c>
      <c r="O122" s="64" t="s">
        <v>1080</v>
      </c>
      <c r="P122" s="64" t="s">
        <v>366</v>
      </c>
      <c r="Q122" s="64" t="s">
        <v>58</v>
      </c>
      <c r="R122" s="74" t="s">
        <v>59</v>
      </c>
      <c r="S122" s="74" t="s">
        <v>59</v>
      </c>
      <c r="T122" s="74">
        <v>180</v>
      </c>
      <c r="U122" s="74">
        <v>1.5</v>
      </c>
      <c r="V122" s="74">
        <v>180</v>
      </c>
      <c r="W122" s="74">
        <v>1.4</v>
      </c>
      <c r="X122" s="64" t="s">
        <v>1081</v>
      </c>
      <c r="Y122" s="64" t="s">
        <v>150</v>
      </c>
      <c r="Z122" s="64" t="s">
        <v>1082</v>
      </c>
      <c r="AA122" s="64" t="s">
        <v>63</v>
      </c>
      <c r="AB122" s="64"/>
      <c r="AC122" s="64">
        <v>1</v>
      </c>
      <c r="AD122" s="64" t="s">
        <v>98</v>
      </c>
      <c r="AE122" s="78">
        <v>1</v>
      </c>
      <c r="AF122" s="64">
        <v>180</v>
      </c>
      <c r="AG122" s="78"/>
      <c r="AH122" s="64"/>
      <c r="AI122" s="78"/>
      <c r="AJ122" s="64"/>
      <c r="AK122" s="78"/>
      <c r="AL122" s="64"/>
      <c r="AM122" s="78"/>
      <c r="AN122" s="64"/>
      <c r="AO122" s="60">
        <f>(SUMIF(利润与分析!B:B,成本与总价!D:D,利润与分析!L:L)-J:J)/SUMIF(利润与分析!B:B,成本与总价!D:D,利润与分析!L:L)</f>
        <v>0.0583593082231246</v>
      </c>
      <c r="AP122" s="60">
        <f t="shared" si="6"/>
        <v>8.47971309153595e-5</v>
      </c>
      <c r="AR122" s="62">
        <f t="shared" si="7"/>
        <v>180</v>
      </c>
      <c r="AS122" s="62">
        <f t="shared" si="9"/>
        <v>0</v>
      </c>
      <c r="AT122" s="72">
        <f t="shared" si="8"/>
        <v>1</v>
      </c>
    </row>
    <row r="123" ht="14.55" spans="1:46">
      <c r="A123" s="64" t="s">
        <v>69</v>
      </c>
      <c r="B123" s="64" t="s">
        <v>220</v>
      </c>
      <c r="C123" s="64" t="s">
        <v>221</v>
      </c>
      <c r="D123" s="64" t="s">
        <v>1083</v>
      </c>
      <c r="E123" s="64" t="s">
        <v>501</v>
      </c>
      <c r="F123" s="64" t="s">
        <v>1084</v>
      </c>
      <c r="G123" s="64" t="s">
        <v>225</v>
      </c>
      <c r="H123" s="64" t="s">
        <v>1085</v>
      </c>
      <c r="I123" s="64" t="s">
        <v>1086</v>
      </c>
      <c r="J123" s="62">
        <f>SUMIF(利润与分析!B:B,成本与总价!D:D,利润与分析!K:K)</f>
        <v>60605.05</v>
      </c>
      <c r="K123" s="64" t="s">
        <v>55</v>
      </c>
      <c r="L123" s="64">
        <v>63461</v>
      </c>
      <c r="M123" s="72">
        <f t="shared" si="5"/>
        <v>0.0450032303304391</v>
      </c>
      <c r="N123" s="64">
        <v>0</v>
      </c>
      <c r="O123" s="64" t="s">
        <v>228</v>
      </c>
      <c r="P123" s="64"/>
      <c r="Q123" s="64" t="s">
        <v>58</v>
      </c>
      <c r="R123" s="74"/>
      <c r="S123" s="74"/>
      <c r="T123" s="74"/>
      <c r="U123" s="74"/>
      <c r="V123" s="74"/>
      <c r="W123" s="74"/>
      <c r="X123" s="64" t="s">
        <v>1087</v>
      </c>
      <c r="Y123" s="64" t="s">
        <v>150</v>
      </c>
      <c r="Z123" s="64" t="s">
        <v>106</v>
      </c>
      <c r="AA123" s="64" t="s">
        <v>140</v>
      </c>
      <c r="AB123" s="64"/>
      <c r="AC123" s="64">
        <v>1</v>
      </c>
      <c r="AD123" s="64" t="s">
        <v>118</v>
      </c>
      <c r="AE123" s="78">
        <v>1</v>
      </c>
      <c r="AF123" s="64">
        <v>60</v>
      </c>
      <c r="AG123" s="78"/>
      <c r="AH123" s="64"/>
      <c r="AI123" s="78"/>
      <c r="AJ123" s="64"/>
      <c r="AK123" s="78"/>
      <c r="AL123" s="64"/>
      <c r="AM123" s="78"/>
      <c r="AN123" s="64"/>
      <c r="AO123" s="60">
        <f>(SUMIF(利润与分析!B:B,成本与总价!D:D,利润与分析!L:L)-J:J)/SUMIF(利润与分析!B:B,成本与总价!D:D,利润与分析!L:L)</f>
        <v>0.0450036817870746</v>
      </c>
      <c r="AP123" s="60">
        <f t="shared" si="6"/>
        <v>4.51456635498781e-7</v>
      </c>
      <c r="AR123" s="62">
        <f t="shared" si="7"/>
        <v>0</v>
      </c>
      <c r="AS123" s="62">
        <f t="shared" si="9"/>
        <v>0</v>
      </c>
      <c r="AT123" s="72">
        <f t="shared" si="8"/>
        <v>1</v>
      </c>
    </row>
    <row r="124" ht="14.55" spans="1:46">
      <c r="A124" s="64" t="s">
        <v>69</v>
      </c>
      <c r="B124" s="64" t="s">
        <v>220</v>
      </c>
      <c r="C124" s="64" t="s">
        <v>221</v>
      </c>
      <c r="D124" s="64" t="s">
        <v>1088</v>
      </c>
      <c r="E124" s="64" t="s">
        <v>501</v>
      </c>
      <c r="F124" s="64" t="s">
        <v>1089</v>
      </c>
      <c r="G124" s="64" t="s">
        <v>225</v>
      </c>
      <c r="H124" s="64" t="s">
        <v>1090</v>
      </c>
      <c r="I124" s="64" t="s">
        <v>1091</v>
      </c>
      <c r="J124" s="62">
        <f>SUMIF(利润与分析!B:B,成本与总价!D:D,利润与分析!K:K)</f>
        <v>32008.53</v>
      </c>
      <c r="K124" s="64" t="s">
        <v>55</v>
      </c>
      <c r="L124" s="64">
        <v>33516</v>
      </c>
      <c r="M124" s="72">
        <f t="shared" si="5"/>
        <v>0.0449776226279987</v>
      </c>
      <c r="N124" s="64">
        <v>0</v>
      </c>
      <c r="O124" s="64" t="s">
        <v>228</v>
      </c>
      <c r="P124" s="64"/>
      <c r="Q124" s="64" t="s">
        <v>58</v>
      </c>
      <c r="R124" s="74"/>
      <c r="S124" s="74"/>
      <c r="T124" s="74"/>
      <c r="U124" s="74"/>
      <c r="V124" s="74"/>
      <c r="W124" s="74"/>
      <c r="X124" s="64" t="s">
        <v>1092</v>
      </c>
      <c r="Y124" s="64" t="s">
        <v>150</v>
      </c>
      <c r="Z124" s="64" t="s">
        <v>106</v>
      </c>
      <c r="AA124" s="64" t="s">
        <v>140</v>
      </c>
      <c r="AB124" s="64"/>
      <c r="AC124" s="64">
        <v>1</v>
      </c>
      <c r="AD124" s="64" t="s">
        <v>118</v>
      </c>
      <c r="AE124" s="78">
        <v>1</v>
      </c>
      <c r="AF124" s="64">
        <v>60</v>
      </c>
      <c r="AG124" s="78"/>
      <c r="AH124" s="64"/>
      <c r="AI124" s="78"/>
      <c r="AJ124" s="64"/>
      <c r="AK124" s="78"/>
      <c r="AL124" s="64"/>
      <c r="AM124" s="78"/>
      <c r="AN124" s="64"/>
      <c r="AO124" s="60">
        <f>(SUMIF(利润与分析!B:B,成本与总价!D:D,利润与分析!L:L)-J:J)/SUMIF(利润与分析!B:B,成本与总价!D:D,利润与分析!L:L)</f>
        <v>0.045002697148422</v>
      </c>
      <c r="AP124" s="60">
        <f t="shared" si="6"/>
        <v>2.50745204232877e-5</v>
      </c>
      <c r="AR124" s="62">
        <f t="shared" si="7"/>
        <v>0</v>
      </c>
      <c r="AS124" s="62">
        <f t="shared" si="9"/>
        <v>0</v>
      </c>
      <c r="AT124" s="72">
        <f t="shared" si="8"/>
        <v>1</v>
      </c>
    </row>
    <row r="125" ht="14.55" spans="1:46">
      <c r="A125" s="64" t="s">
        <v>46</v>
      </c>
      <c r="B125" s="64" t="s">
        <v>163</v>
      </c>
      <c r="C125" s="64" t="s">
        <v>660</v>
      </c>
      <c r="D125" s="64" t="s">
        <v>1093</v>
      </c>
      <c r="E125" s="64" t="s">
        <v>662</v>
      </c>
      <c r="F125" s="64" t="s">
        <v>1094</v>
      </c>
      <c r="G125" s="64" t="s">
        <v>1095</v>
      </c>
      <c r="H125" s="64" t="s">
        <v>1096</v>
      </c>
      <c r="I125" s="64" t="s">
        <v>1097</v>
      </c>
      <c r="J125" s="62">
        <f>SUMIF(利润与分析!B:B,成本与总价!D:D,利润与分析!K:K)</f>
        <v>712892.35</v>
      </c>
      <c r="K125" s="64" t="s">
        <v>55</v>
      </c>
      <c r="L125" s="64">
        <v>734941.42</v>
      </c>
      <c r="M125" s="72">
        <f t="shared" si="5"/>
        <v>0.0300011258040131</v>
      </c>
      <c r="N125" s="64">
        <v>0</v>
      </c>
      <c r="O125" s="64" t="s">
        <v>1098</v>
      </c>
      <c r="P125" s="64" t="s">
        <v>57</v>
      </c>
      <c r="Q125" s="64" t="s">
        <v>79</v>
      </c>
      <c r="R125" s="74" t="s">
        <v>59</v>
      </c>
      <c r="S125" s="74"/>
      <c r="T125" s="74"/>
      <c r="U125" s="74"/>
      <c r="V125" s="74">
        <v>120</v>
      </c>
      <c r="W125" s="74"/>
      <c r="X125" s="64" t="s">
        <v>1099</v>
      </c>
      <c r="Y125" s="64" t="s">
        <v>61</v>
      </c>
      <c r="Z125" s="64" t="s">
        <v>1100</v>
      </c>
      <c r="AA125" s="64" t="s">
        <v>173</v>
      </c>
      <c r="AB125" s="64"/>
      <c r="AC125" s="64">
        <v>1</v>
      </c>
      <c r="AD125" s="64" t="s">
        <v>1101</v>
      </c>
      <c r="AE125" s="78">
        <v>0.05</v>
      </c>
      <c r="AF125" s="64">
        <v>0</v>
      </c>
      <c r="AG125" s="78">
        <v>0.95</v>
      </c>
      <c r="AH125" s="64">
        <v>120</v>
      </c>
      <c r="AI125" s="78"/>
      <c r="AJ125" s="64"/>
      <c r="AK125" s="78"/>
      <c r="AL125" s="64"/>
      <c r="AM125" s="78"/>
      <c r="AN125" s="64"/>
      <c r="AO125" s="60">
        <f>(SUMIF(利润与分析!B:B,成本与总价!D:D,利润与分析!L:L)-J:J)/SUMIF(利润与分析!B:B,成本与总价!D:D,利润与分析!L:L)</f>
        <v>0.0300024060389278</v>
      </c>
      <c r="AP125" s="60">
        <f t="shared" si="6"/>
        <v>1.28023491465998e-6</v>
      </c>
      <c r="AR125" s="62">
        <f t="shared" si="7"/>
        <v>114</v>
      </c>
      <c r="AS125" s="62">
        <f t="shared" si="9"/>
        <v>6</v>
      </c>
      <c r="AT125" s="72">
        <f t="shared" si="8"/>
        <v>1</v>
      </c>
    </row>
    <row r="126" ht="14.55" spans="1:46">
      <c r="A126" s="64" t="s">
        <v>46</v>
      </c>
      <c r="B126" s="64" t="s">
        <v>181</v>
      </c>
      <c r="C126" s="64" t="s">
        <v>182</v>
      </c>
      <c r="D126" s="64" t="s">
        <v>1102</v>
      </c>
      <c r="E126" s="64" t="s">
        <v>448</v>
      </c>
      <c r="F126" s="64" t="s">
        <v>1103</v>
      </c>
      <c r="G126" s="64" t="s">
        <v>1104</v>
      </c>
      <c r="H126" s="64" t="s">
        <v>1105</v>
      </c>
      <c r="I126" s="64" t="s">
        <v>1106</v>
      </c>
      <c r="J126" s="62">
        <f>SUMIF(利润与分析!B:B,成本与总价!D:D,利润与分析!K:K)</f>
        <v>3902959.24</v>
      </c>
      <c r="K126" s="64" t="s">
        <v>55</v>
      </c>
      <c r="L126" s="64">
        <v>3944337.93</v>
      </c>
      <c r="M126" s="72">
        <f t="shared" si="5"/>
        <v>0.0104906553987883</v>
      </c>
      <c r="N126" s="64">
        <v>0</v>
      </c>
      <c r="O126" s="64" t="s">
        <v>1107</v>
      </c>
      <c r="P126" s="64"/>
      <c r="Q126" s="64" t="s">
        <v>58</v>
      </c>
      <c r="R126" s="74" t="s">
        <v>59</v>
      </c>
      <c r="S126" s="74" t="s">
        <v>59</v>
      </c>
      <c r="T126" s="74"/>
      <c r="U126" s="74">
        <v>-3</v>
      </c>
      <c r="V126" s="74">
        <v>0</v>
      </c>
      <c r="W126" s="74">
        <v>-3</v>
      </c>
      <c r="X126" s="64" t="s">
        <v>1108</v>
      </c>
      <c r="Y126" s="64" t="s">
        <v>81</v>
      </c>
      <c r="Z126" s="64" t="s">
        <v>219</v>
      </c>
      <c r="AA126" s="64" t="s">
        <v>173</v>
      </c>
      <c r="AB126" s="64"/>
      <c r="AC126" s="64">
        <v>1</v>
      </c>
      <c r="AD126" s="64" t="s">
        <v>67</v>
      </c>
      <c r="AE126" s="78">
        <v>1</v>
      </c>
      <c r="AF126" s="64">
        <v>0</v>
      </c>
      <c r="AG126" s="78"/>
      <c r="AH126" s="64"/>
      <c r="AI126" s="78"/>
      <c r="AJ126" s="64"/>
      <c r="AK126" s="78"/>
      <c r="AL126" s="64"/>
      <c r="AM126" s="78"/>
      <c r="AN126" s="64"/>
      <c r="AO126" s="60">
        <f>(SUMIF(利润与分析!B:B,成本与总价!D:D,利润与分析!L:L)-J:J)/SUMIF(利润与分析!B:B,成本与总价!D:D,利润与分析!L:L)</f>
        <v>0.0401759987867972</v>
      </c>
      <c r="AP126" s="60">
        <f t="shared" si="6"/>
        <v>-0.000314656611991065</v>
      </c>
      <c r="AR126" s="62">
        <f t="shared" si="7"/>
        <v>0</v>
      </c>
      <c r="AS126" s="62">
        <f t="shared" si="9"/>
        <v>0</v>
      </c>
      <c r="AT126" s="72">
        <f t="shared" si="8"/>
        <v>1</v>
      </c>
    </row>
    <row r="127" ht="14.55" spans="1:46">
      <c r="A127" s="64" t="s">
        <v>46</v>
      </c>
      <c r="B127" s="64" t="s">
        <v>163</v>
      </c>
      <c r="C127" s="64" t="s">
        <v>164</v>
      </c>
      <c r="D127" s="64" t="s">
        <v>1109</v>
      </c>
      <c r="E127" s="64" t="s">
        <v>1110</v>
      </c>
      <c r="F127" s="64" t="s">
        <v>1111</v>
      </c>
      <c r="G127" s="64" t="s">
        <v>1112</v>
      </c>
      <c r="H127" s="64" t="s">
        <v>1113</v>
      </c>
      <c r="I127" s="64" t="s">
        <v>1114</v>
      </c>
      <c r="J127" s="62">
        <f>SUMIF(利润与分析!B:B,成本与总价!D:D,利润与分析!K:K)</f>
        <v>420483.96</v>
      </c>
      <c r="K127" s="64" t="s">
        <v>55</v>
      </c>
      <c r="L127" s="64">
        <v>433031</v>
      </c>
      <c r="M127" s="72">
        <f>(L:L-J:J)/L:L</f>
        <v>0.0289749232733915</v>
      </c>
      <c r="N127" s="64">
        <v>129909</v>
      </c>
      <c r="O127" s="64" t="s">
        <v>1115</v>
      </c>
      <c r="P127" s="64" t="s">
        <v>1116</v>
      </c>
      <c r="Q127" s="64" t="s">
        <v>79</v>
      </c>
      <c r="R127" s="74" t="s">
        <v>59</v>
      </c>
      <c r="S127" s="74"/>
      <c r="T127" s="74"/>
      <c r="U127" s="74"/>
      <c r="V127" s="74">
        <v>0</v>
      </c>
      <c r="W127" s="74">
        <v>-2.91</v>
      </c>
      <c r="X127" s="64" t="s">
        <v>1117</v>
      </c>
      <c r="Y127" s="64" t="s">
        <v>81</v>
      </c>
      <c r="Z127" s="64" t="s">
        <v>1118</v>
      </c>
      <c r="AA127" s="64" t="s">
        <v>140</v>
      </c>
      <c r="AB127" s="64" t="s">
        <v>1119</v>
      </c>
      <c r="AC127" s="64">
        <v>2</v>
      </c>
      <c r="AD127" s="64" t="s">
        <v>67</v>
      </c>
      <c r="AE127" s="78">
        <v>1</v>
      </c>
      <c r="AF127" s="64">
        <v>0</v>
      </c>
      <c r="AG127" s="78"/>
      <c r="AH127" s="64"/>
      <c r="AI127" s="78"/>
      <c r="AJ127" s="64"/>
      <c r="AK127" s="78"/>
      <c r="AL127" s="64"/>
      <c r="AM127" s="78"/>
      <c r="AN127" s="64"/>
      <c r="AO127" s="60">
        <f>(SUMIF(利润与分析!B:B,成本与总价!D:D,利润与分析!L:L)-J:J)/SUMIF(利润与分析!B:B,成本与总价!D:D,利润与分析!L:L)</f>
        <v>0.0581064533974063</v>
      </c>
      <c r="AP127" s="60">
        <f t="shared" si="6"/>
        <v>3.15301240148592e-5</v>
      </c>
      <c r="AR127" s="62">
        <f t="shared" si="7"/>
        <v>0</v>
      </c>
      <c r="AS127" s="62">
        <f t="shared" si="9"/>
        <v>0</v>
      </c>
      <c r="AT127" s="72">
        <f t="shared" si="8"/>
        <v>1</v>
      </c>
    </row>
    <row r="128" ht="14.55" spans="1:46">
      <c r="A128" s="64" t="s">
        <v>69</v>
      </c>
      <c r="B128" s="64" t="s">
        <v>200</v>
      </c>
      <c r="C128" s="64" t="s">
        <v>201</v>
      </c>
      <c r="D128" s="64" t="s">
        <v>1120</v>
      </c>
      <c r="E128" s="64" t="s">
        <v>1121</v>
      </c>
      <c r="F128" s="64" t="s">
        <v>1122</v>
      </c>
      <c r="G128" s="64" t="s">
        <v>1123</v>
      </c>
      <c r="H128" s="64" t="s">
        <v>1124</v>
      </c>
      <c r="I128" s="64" t="s">
        <v>1125</v>
      </c>
      <c r="J128" s="62">
        <f>SUMIF(利润与分析!B:B,成本与总价!D:D,利润与分析!K:K)</f>
        <v>364591.87</v>
      </c>
      <c r="K128" s="64" t="s">
        <v>55</v>
      </c>
      <c r="L128" s="64">
        <v>381771.64</v>
      </c>
      <c r="M128" s="72">
        <f t="shared" si="5"/>
        <v>0.045000121014751</v>
      </c>
      <c r="N128" s="64">
        <v>0</v>
      </c>
      <c r="O128" s="64" t="s">
        <v>290</v>
      </c>
      <c r="P128" s="64" t="s">
        <v>78</v>
      </c>
      <c r="Q128" s="64" t="s">
        <v>79</v>
      </c>
      <c r="R128" s="74"/>
      <c r="S128" s="74"/>
      <c r="T128" s="74"/>
      <c r="U128" s="74"/>
      <c r="V128" s="74"/>
      <c r="W128" s="74"/>
      <c r="X128" s="64" t="s">
        <v>1126</v>
      </c>
      <c r="Y128" s="64" t="s">
        <v>61</v>
      </c>
      <c r="Z128" s="64" t="s">
        <v>106</v>
      </c>
      <c r="AA128" s="64" t="s">
        <v>140</v>
      </c>
      <c r="AB128" s="64"/>
      <c r="AC128" s="64">
        <v>1</v>
      </c>
      <c r="AD128" s="64" t="s">
        <v>118</v>
      </c>
      <c r="AE128" s="78">
        <v>1</v>
      </c>
      <c r="AF128" s="64">
        <v>60</v>
      </c>
      <c r="AG128" s="78"/>
      <c r="AH128" s="64"/>
      <c r="AI128" s="78"/>
      <c r="AJ128" s="64"/>
      <c r="AK128" s="78"/>
      <c r="AL128" s="64"/>
      <c r="AM128" s="78"/>
      <c r="AN128" s="64"/>
      <c r="AO128" s="60">
        <f>(SUMIF(利润与分析!B:B,成本与总价!D:D,利润与分析!L:L)-J:J)/SUMIF(利润与分析!B:B,成本与总价!D:D,利润与分析!L:L)</f>
        <v>0.045000121014751</v>
      </c>
      <c r="AP128" s="60">
        <f t="shared" si="6"/>
        <v>0</v>
      </c>
      <c r="AR128" s="62">
        <f t="shared" si="7"/>
        <v>0</v>
      </c>
      <c r="AS128" s="62">
        <f t="shared" si="9"/>
        <v>0</v>
      </c>
      <c r="AT128" s="72">
        <f t="shared" si="8"/>
        <v>1</v>
      </c>
    </row>
    <row r="129" ht="14.55" spans="1:46">
      <c r="A129" s="64" t="s">
        <v>46</v>
      </c>
      <c r="B129" s="64" t="s">
        <v>163</v>
      </c>
      <c r="C129" s="64" t="s">
        <v>164</v>
      </c>
      <c r="D129" s="64" t="s">
        <v>1127</v>
      </c>
      <c r="E129" s="64" t="s">
        <v>1110</v>
      </c>
      <c r="F129" s="64" t="s">
        <v>1111</v>
      </c>
      <c r="G129" s="64" t="s">
        <v>1112</v>
      </c>
      <c r="H129" s="64" t="s">
        <v>1113</v>
      </c>
      <c r="I129" s="64" t="s">
        <v>1128</v>
      </c>
      <c r="J129" s="62">
        <f>SUMIF(利润与分析!B:B,成本与总价!D:D,利润与分析!K:K)</f>
        <v>247401.64</v>
      </c>
      <c r="K129" s="64" t="s">
        <v>55</v>
      </c>
      <c r="L129" s="64">
        <v>257926.2</v>
      </c>
      <c r="M129" s="72">
        <f>(L:L-J:J)/L:L</f>
        <v>0.0408045402134409</v>
      </c>
      <c r="N129" s="64">
        <v>77377</v>
      </c>
      <c r="O129" s="64" t="s">
        <v>1129</v>
      </c>
      <c r="P129" s="64" t="s">
        <v>78</v>
      </c>
      <c r="Q129" s="64" t="s">
        <v>58</v>
      </c>
      <c r="R129" s="74"/>
      <c r="S129" s="74"/>
      <c r="T129" s="74"/>
      <c r="U129" s="74"/>
      <c r="V129" s="74"/>
      <c r="W129" s="74"/>
      <c r="X129" s="64" t="s">
        <v>1130</v>
      </c>
      <c r="Y129" s="64" t="s">
        <v>81</v>
      </c>
      <c r="Z129" s="64" t="s">
        <v>106</v>
      </c>
      <c r="AA129" s="64" t="s">
        <v>140</v>
      </c>
      <c r="AB129" s="64"/>
      <c r="AC129" s="64">
        <v>3</v>
      </c>
      <c r="AD129" s="64">
        <v>0</v>
      </c>
      <c r="AE129" s="78">
        <v>1</v>
      </c>
      <c r="AF129" s="64">
        <v>0</v>
      </c>
      <c r="AG129" s="78"/>
      <c r="AH129" s="64"/>
      <c r="AI129" s="78"/>
      <c r="AJ129" s="64"/>
      <c r="AK129" s="78"/>
      <c r="AL129" s="64"/>
      <c r="AM129" s="78"/>
      <c r="AN129" s="64"/>
      <c r="AO129" s="60">
        <f>(SUMIF(利润与分析!B:B,成本与总价!D:D,利润与分析!L:L)-J:J)/SUMIF(利润与分析!B:B,成本与总价!D:D,利润与分析!L:L)</f>
        <v>0.0600004141442022</v>
      </c>
      <c r="AP129" s="60">
        <f t="shared" si="6"/>
        <v>0.0191958739307613</v>
      </c>
      <c r="AR129" s="62">
        <f t="shared" si="7"/>
        <v>0</v>
      </c>
      <c r="AS129" s="62">
        <f t="shared" si="9"/>
        <v>0</v>
      </c>
      <c r="AT129" s="72">
        <f t="shared" si="8"/>
        <v>1</v>
      </c>
    </row>
    <row r="130" ht="14.55" spans="1:46">
      <c r="A130" s="64" t="s">
        <v>69</v>
      </c>
      <c r="B130" s="64" t="s">
        <v>292</v>
      </c>
      <c r="C130" s="64" t="s">
        <v>1131</v>
      </c>
      <c r="D130" s="64" t="s">
        <v>1132</v>
      </c>
      <c r="E130" s="64" t="s">
        <v>1133</v>
      </c>
      <c r="F130" s="64" t="s">
        <v>1134</v>
      </c>
      <c r="G130" s="64" t="s">
        <v>1135</v>
      </c>
      <c r="H130" s="64" t="s">
        <v>1136</v>
      </c>
      <c r="I130" s="64" t="s">
        <v>1137</v>
      </c>
      <c r="J130" s="62">
        <f>SUMIF(利润与分析!B:B,成本与总价!D:D,利润与分析!K:K)</f>
        <v>22540.7504</v>
      </c>
      <c r="K130" s="64" t="s">
        <v>55</v>
      </c>
      <c r="L130" s="64">
        <v>22500.8</v>
      </c>
      <c r="M130" s="72">
        <f t="shared" ref="M130:M193" si="10">(L:L-J:J)/L:L</f>
        <v>-0.00177551020408154</v>
      </c>
      <c r="N130" s="64">
        <v>0</v>
      </c>
      <c r="O130" s="64" t="s">
        <v>1138</v>
      </c>
      <c r="P130" s="64" t="s">
        <v>78</v>
      </c>
      <c r="Q130" s="64" t="s">
        <v>159</v>
      </c>
      <c r="R130" s="74"/>
      <c r="S130" s="74"/>
      <c r="T130" s="74"/>
      <c r="U130" s="74"/>
      <c r="V130" s="74"/>
      <c r="W130" s="74"/>
      <c r="X130" s="64" t="s">
        <v>1139</v>
      </c>
      <c r="Y130" s="64" t="s">
        <v>81</v>
      </c>
      <c r="Z130" s="64" t="s">
        <v>106</v>
      </c>
      <c r="AA130" s="64" t="s">
        <v>63</v>
      </c>
      <c r="AB130" s="64"/>
      <c r="AC130" s="64">
        <v>1</v>
      </c>
      <c r="AD130" s="64" t="s">
        <v>67</v>
      </c>
      <c r="AE130" s="78">
        <v>1</v>
      </c>
      <c r="AF130" s="64">
        <v>0</v>
      </c>
      <c r="AG130" s="78"/>
      <c r="AH130" s="64"/>
      <c r="AI130" s="78"/>
      <c r="AJ130" s="64"/>
      <c r="AK130" s="78"/>
      <c r="AL130" s="64"/>
      <c r="AM130" s="78"/>
      <c r="AN130" s="64"/>
      <c r="AO130" s="60">
        <f>(SUMIF(利润与分析!B:B,成本与总价!D:D,利润与分析!L:L)-J:J)/SUMIF(利润与分析!B:B,成本与总价!D:D,利润与分析!L:L)</f>
        <v>0.0182600000000001</v>
      </c>
      <c r="AP130" s="60">
        <f t="shared" ref="AP130:AP193" si="11">AO130-M130+W130%</f>
        <v>0.0200355102040817</v>
      </c>
      <c r="AR130" s="62">
        <f t="shared" ref="AR130:AR193" si="12">IF(R130="是",AE130*AF130+AG130*AH130+AI130*AJ130+AK130*AL130+AM130*AN130,0)</f>
        <v>0</v>
      </c>
      <c r="AS130" s="62">
        <f t="shared" si="9"/>
        <v>0</v>
      </c>
      <c r="AT130" s="72">
        <f t="shared" ref="AT130:AT193" si="13">AE130+AG130+AI130+AK130+AM130</f>
        <v>1</v>
      </c>
    </row>
    <row r="131" ht="14.55" spans="1:46">
      <c r="A131" s="64" t="s">
        <v>46</v>
      </c>
      <c r="B131" s="64" t="s">
        <v>108</v>
      </c>
      <c r="C131" s="64" t="s">
        <v>341</v>
      </c>
      <c r="D131" s="64" t="s">
        <v>1140</v>
      </c>
      <c r="E131" s="64" t="s">
        <v>343</v>
      </c>
      <c r="F131" s="64" t="s">
        <v>1141</v>
      </c>
      <c r="G131" s="64" t="s">
        <v>1142</v>
      </c>
      <c r="H131" s="64" t="s">
        <v>1143</v>
      </c>
      <c r="I131" s="64" t="s">
        <v>1144</v>
      </c>
      <c r="J131" s="62">
        <f>SUMIF(利润与分析!B:B,成本与总价!D:D,利润与分析!K:K)</f>
        <v>686605.31</v>
      </c>
      <c r="K131" s="64" t="s">
        <v>55</v>
      </c>
      <c r="L131" s="64">
        <v>718959</v>
      </c>
      <c r="M131" s="72">
        <f t="shared" si="10"/>
        <v>0.0450007441314455</v>
      </c>
      <c r="N131" s="64">
        <v>0</v>
      </c>
      <c r="O131" s="73" t="s">
        <v>1145</v>
      </c>
      <c r="P131" s="64" t="s">
        <v>78</v>
      </c>
      <c r="Q131" s="64" t="s">
        <v>79</v>
      </c>
      <c r="R131" s="74" t="s">
        <v>59</v>
      </c>
      <c r="S131" s="74"/>
      <c r="T131" s="74"/>
      <c r="U131" s="74"/>
      <c r="V131" s="74">
        <v>120</v>
      </c>
      <c r="W131" s="74"/>
      <c r="X131" s="64" t="s">
        <v>1146</v>
      </c>
      <c r="Y131" s="64" t="s">
        <v>61</v>
      </c>
      <c r="Z131" s="64" t="s">
        <v>1147</v>
      </c>
      <c r="AA131" s="64" t="s">
        <v>83</v>
      </c>
      <c r="AB131" s="64" t="s">
        <v>1148</v>
      </c>
      <c r="AC131" s="64">
        <v>3</v>
      </c>
      <c r="AD131" s="64" t="s">
        <v>141</v>
      </c>
      <c r="AE131" s="78">
        <v>1</v>
      </c>
      <c r="AF131" s="64">
        <v>120</v>
      </c>
      <c r="AG131" s="78"/>
      <c r="AH131" s="64"/>
      <c r="AI131" s="78"/>
      <c r="AJ131" s="64"/>
      <c r="AK131" s="78"/>
      <c r="AL131" s="64"/>
      <c r="AM131" s="78"/>
      <c r="AN131" s="64"/>
      <c r="AO131" s="60">
        <f>(SUMIF(利润与分析!B:B,成本与总价!D:D,利润与分析!L:L)-J:J)/SUMIF(利润与分析!B:B,成本与总价!D:D,利润与分析!L:L)</f>
        <v>0.0450007441314455</v>
      </c>
      <c r="AP131" s="60">
        <f t="shared" si="11"/>
        <v>0</v>
      </c>
      <c r="AR131" s="62">
        <f t="shared" si="12"/>
        <v>120</v>
      </c>
      <c r="AS131" s="62">
        <f t="shared" ref="AS131:AS194" si="14">V131-AR131</f>
        <v>0</v>
      </c>
      <c r="AT131" s="72">
        <f t="shared" si="13"/>
        <v>1</v>
      </c>
    </row>
    <row r="132" ht="14.55" spans="1:46">
      <c r="A132" s="64" t="s">
        <v>46</v>
      </c>
      <c r="B132" s="64" t="s">
        <v>47</v>
      </c>
      <c r="C132" s="64" t="s">
        <v>48</v>
      </c>
      <c r="D132" s="64" t="s">
        <v>1149</v>
      </c>
      <c r="E132" s="64" t="s">
        <v>305</v>
      </c>
      <c r="F132" s="64" t="s">
        <v>1150</v>
      </c>
      <c r="G132" s="64" t="s">
        <v>1151</v>
      </c>
      <c r="H132" s="64" t="s">
        <v>1152</v>
      </c>
      <c r="I132" s="64" t="s">
        <v>1153</v>
      </c>
      <c r="J132" s="62">
        <f>SUMIF(利润与分析!B:B,成本与总价!D:D,利润与分析!K:K)</f>
        <v>81257.59</v>
      </c>
      <c r="K132" s="64" t="s">
        <v>55</v>
      </c>
      <c r="L132" s="64">
        <v>83384</v>
      </c>
      <c r="M132" s="72">
        <f t="shared" si="10"/>
        <v>0.0255014151395952</v>
      </c>
      <c r="N132" s="64">
        <v>0</v>
      </c>
      <c r="O132" s="64" t="s">
        <v>1154</v>
      </c>
      <c r="P132" s="64" t="s">
        <v>237</v>
      </c>
      <c r="Q132" s="64" t="s">
        <v>58</v>
      </c>
      <c r="R132" s="74"/>
      <c r="S132" s="74"/>
      <c r="T132" s="74"/>
      <c r="U132" s="74"/>
      <c r="V132" s="74"/>
      <c r="W132" s="74"/>
      <c r="X132" s="64" t="s">
        <v>1155</v>
      </c>
      <c r="Y132" s="64" t="s">
        <v>81</v>
      </c>
      <c r="Z132" s="64" t="s">
        <v>106</v>
      </c>
      <c r="AA132" s="64" t="s">
        <v>63</v>
      </c>
      <c r="AB132" s="64"/>
      <c r="AC132" s="64">
        <v>1</v>
      </c>
      <c r="AD132" s="64" t="s">
        <v>67</v>
      </c>
      <c r="AE132" s="78">
        <v>1</v>
      </c>
      <c r="AF132" s="64">
        <v>0</v>
      </c>
      <c r="AG132" s="78"/>
      <c r="AH132" s="64"/>
      <c r="AI132" s="78"/>
      <c r="AJ132" s="64"/>
      <c r="AK132" s="78"/>
      <c r="AL132" s="64"/>
      <c r="AM132" s="78"/>
      <c r="AN132" s="64"/>
      <c r="AO132" s="60">
        <f>(SUMIF(利润与分析!B:B,成本与总价!D:D,利润与分析!L:L)-J:J)/SUMIF(利润与分析!B:B,成本与总价!D:D,利润与分析!L:L)</f>
        <v>0.0449999811956024</v>
      </c>
      <c r="AP132" s="60">
        <f t="shared" si="11"/>
        <v>0.0194985660560072</v>
      </c>
      <c r="AR132" s="62">
        <f t="shared" si="12"/>
        <v>0</v>
      </c>
      <c r="AS132" s="62">
        <f t="shared" si="14"/>
        <v>0</v>
      </c>
      <c r="AT132" s="72">
        <f t="shared" si="13"/>
        <v>1</v>
      </c>
    </row>
    <row r="133" ht="14.55" spans="1:46">
      <c r="A133" s="64" t="s">
        <v>69</v>
      </c>
      <c r="B133" s="64" t="s">
        <v>70</v>
      </c>
      <c r="C133" s="64" t="s">
        <v>70</v>
      </c>
      <c r="D133" s="64" t="s">
        <v>1156</v>
      </c>
      <c r="E133" s="64" t="s">
        <v>772</v>
      </c>
      <c r="F133" s="64" t="s">
        <v>1157</v>
      </c>
      <c r="G133" s="64" t="s">
        <v>962</v>
      </c>
      <c r="H133" s="64" t="s">
        <v>1158</v>
      </c>
      <c r="I133" s="64" t="s">
        <v>1159</v>
      </c>
      <c r="J133" s="62">
        <f>SUMIF(利润与分析!B:B,成本与总价!D:D,利润与分析!K:K)</f>
        <v>81348.55</v>
      </c>
      <c r="K133" s="64" t="s">
        <v>55</v>
      </c>
      <c r="L133" s="64">
        <v>85181.73</v>
      </c>
      <c r="M133" s="72">
        <f t="shared" si="10"/>
        <v>0.0450000252401539</v>
      </c>
      <c r="N133" s="64">
        <v>0</v>
      </c>
      <c r="O133" s="64" t="s">
        <v>1160</v>
      </c>
      <c r="P133" s="64" t="s">
        <v>78</v>
      </c>
      <c r="Q133" s="64" t="s">
        <v>79</v>
      </c>
      <c r="R133" s="74" t="s">
        <v>59</v>
      </c>
      <c r="S133" s="74"/>
      <c r="T133" s="74"/>
      <c r="U133" s="74"/>
      <c r="V133" s="74">
        <v>90</v>
      </c>
      <c r="W133" s="74"/>
      <c r="X133" s="64" t="s">
        <v>1161</v>
      </c>
      <c r="Y133" s="64" t="s">
        <v>150</v>
      </c>
      <c r="Z133" s="64" t="s">
        <v>1162</v>
      </c>
      <c r="AA133" s="64" t="s">
        <v>97</v>
      </c>
      <c r="AB133" s="64" t="s">
        <v>1163</v>
      </c>
      <c r="AC133" s="64">
        <v>3</v>
      </c>
      <c r="AD133" s="64" t="s">
        <v>303</v>
      </c>
      <c r="AE133" s="78">
        <v>1</v>
      </c>
      <c r="AF133" s="64">
        <v>90</v>
      </c>
      <c r="AG133" s="78"/>
      <c r="AH133" s="64"/>
      <c r="AI133" s="78"/>
      <c r="AJ133" s="64"/>
      <c r="AK133" s="78"/>
      <c r="AL133" s="64"/>
      <c r="AM133" s="78"/>
      <c r="AN133" s="64"/>
      <c r="AO133" s="60">
        <f>(SUMIF(利润与分析!B:B,成本与总价!D:D,利润与分析!L:L)-J:J)/SUMIF(利润与分析!B:B,成本与总价!D:D,利润与分析!L:L)</f>
        <v>0.0450000252401539</v>
      </c>
      <c r="AP133" s="60">
        <f t="shared" si="11"/>
        <v>0</v>
      </c>
      <c r="AR133" s="62">
        <f t="shared" si="12"/>
        <v>90</v>
      </c>
      <c r="AS133" s="62">
        <f t="shared" si="14"/>
        <v>0</v>
      </c>
      <c r="AT133" s="72">
        <f t="shared" si="13"/>
        <v>1</v>
      </c>
    </row>
    <row r="134" ht="14.55" spans="1:46">
      <c r="A134" s="64" t="s">
        <v>69</v>
      </c>
      <c r="B134" s="64" t="s">
        <v>129</v>
      </c>
      <c r="C134" s="64" t="s">
        <v>130</v>
      </c>
      <c r="D134" s="64" t="s">
        <v>1164</v>
      </c>
      <c r="E134" s="64" t="s">
        <v>1165</v>
      </c>
      <c r="F134" s="64" t="s">
        <v>1166</v>
      </c>
      <c r="G134" s="64" t="s">
        <v>1167</v>
      </c>
      <c r="H134" s="64" t="s">
        <v>1168</v>
      </c>
      <c r="I134" s="64" t="s">
        <v>1169</v>
      </c>
      <c r="J134" s="62">
        <f>SUMIF(利润与分析!B:B,成本与总价!D:D,利润与分析!K:K)</f>
        <v>71090.44</v>
      </c>
      <c r="K134" s="64" t="s">
        <v>55</v>
      </c>
      <c r="L134" s="64">
        <v>74440.25</v>
      </c>
      <c r="M134" s="72">
        <f t="shared" si="10"/>
        <v>0.0449999832080091</v>
      </c>
      <c r="N134" s="64">
        <v>0</v>
      </c>
      <c r="O134" s="64" t="s">
        <v>290</v>
      </c>
      <c r="P134" s="64" t="s">
        <v>78</v>
      </c>
      <c r="Q134" s="64" t="s">
        <v>58</v>
      </c>
      <c r="R134" s="74"/>
      <c r="S134" s="74"/>
      <c r="T134" s="74"/>
      <c r="U134" s="74"/>
      <c r="V134" s="74"/>
      <c r="W134" s="74"/>
      <c r="X134" s="64" t="s">
        <v>1170</v>
      </c>
      <c r="Y134" s="64" t="s">
        <v>61</v>
      </c>
      <c r="Z134" s="64" t="s">
        <v>106</v>
      </c>
      <c r="AA134" s="64" t="s">
        <v>140</v>
      </c>
      <c r="AB134" s="64"/>
      <c r="AC134" s="64">
        <v>1</v>
      </c>
      <c r="AD134" s="64" t="s">
        <v>118</v>
      </c>
      <c r="AE134" s="78">
        <v>1</v>
      </c>
      <c r="AF134" s="64">
        <v>60</v>
      </c>
      <c r="AG134" s="78"/>
      <c r="AH134" s="64"/>
      <c r="AI134" s="78"/>
      <c r="AJ134" s="64"/>
      <c r="AK134" s="78"/>
      <c r="AL134" s="64"/>
      <c r="AM134" s="78"/>
      <c r="AN134" s="64"/>
      <c r="AO134" s="60">
        <f>(SUMIF(利润与分析!B:B,成本与总价!D:D,利润与分析!L:L)-J:J)/SUMIF(利润与分析!B:B,成本与总价!D:D,利润与分析!L:L)</f>
        <v>0.0449999832080091</v>
      </c>
      <c r="AP134" s="60">
        <f t="shared" si="11"/>
        <v>0</v>
      </c>
      <c r="AR134" s="62">
        <f t="shared" si="12"/>
        <v>0</v>
      </c>
      <c r="AS134" s="62">
        <f t="shared" si="14"/>
        <v>0</v>
      </c>
      <c r="AT134" s="72">
        <f t="shared" si="13"/>
        <v>1</v>
      </c>
    </row>
    <row r="135" ht="14.55" spans="1:46">
      <c r="A135" s="64" t="s">
        <v>46</v>
      </c>
      <c r="B135" s="64" t="s">
        <v>331</v>
      </c>
      <c r="C135" s="64" t="s">
        <v>691</v>
      </c>
      <c r="D135" s="64" t="s">
        <v>1171</v>
      </c>
      <c r="E135" s="64" t="s">
        <v>1172</v>
      </c>
      <c r="F135" s="64" t="s">
        <v>1173</v>
      </c>
      <c r="G135" s="64" t="s">
        <v>1174</v>
      </c>
      <c r="H135" s="64" t="s">
        <v>1175</v>
      </c>
      <c r="I135" s="64" t="s">
        <v>1176</v>
      </c>
      <c r="J135" s="62">
        <f>SUMIF(利润与分析!B:B,成本与总价!D:D,利润与分析!K:K)</f>
        <v>87654.46</v>
      </c>
      <c r="K135" s="64" t="s">
        <v>55</v>
      </c>
      <c r="L135" s="64">
        <v>91784.78</v>
      </c>
      <c r="M135" s="72">
        <f t="shared" si="10"/>
        <v>0.0450000533857573</v>
      </c>
      <c r="N135" s="64">
        <v>0</v>
      </c>
      <c r="O135" s="73" t="s">
        <v>1177</v>
      </c>
      <c r="P135" s="64" t="s">
        <v>1178</v>
      </c>
      <c r="Q135" s="64" t="s">
        <v>58</v>
      </c>
      <c r="R135" s="74" t="s">
        <v>59</v>
      </c>
      <c r="S135" s="74"/>
      <c r="T135" s="74"/>
      <c r="U135" s="74"/>
      <c r="V135" s="74">
        <v>90</v>
      </c>
      <c r="W135" s="74"/>
      <c r="X135" s="64" t="s">
        <v>1179</v>
      </c>
      <c r="Y135" s="64" t="s">
        <v>61</v>
      </c>
      <c r="Z135" s="64" t="s">
        <v>1180</v>
      </c>
      <c r="AA135" s="64" t="s">
        <v>83</v>
      </c>
      <c r="AB135" s="64"/>
      <c r="AC135" s="64">
        <v>1</v>
      </c>
      <c r="AD135" s="64" t="s">
        <v>303</v>
      </c>
      <c r="AE135" s="78">
        <v>1</v>
      </c>
      <c r="AF135" s="64">
        <v>90</v>
      </c>
      <c r="AG135" s="78"/>
      <c r="AH135" s="64"/>
      <c r="AI135" s="78"/>
      <c r="AJ135" s="64"/>
      <c r="AK135" s="78"/>
      <c r="AL135" s="64"/>
      <c r="AM135" s="78"/>
      <c r="AN135" s="64"/>
      <c r="AO135" s="60">
        <f>(SUMIF(利润与分析!B:B,成本与总价!D:D,利润与分析!L:L)-J:J)/SUMIF(利润与分析!B:B,成本与总价!D:D,利润与分析!L:L)</f>
        <v>0.0450000533857573</v>
      </c>
      <c r="AP135" s="60">
        <f t="shared" si="11"/>
        <v>0</v>
      </c>
      <c r="AR135" s="62">
        <f t="shared" si="12"/>
        <v>90</v>
      </c>
      <c r="AS135" s="62">
        <f t="shared" si="14"/>
        <v>0</v>
      </c>
      <c r="AT135" s="72">
        <f t="shared" si="13"/>
        <v>1</v>
      </c>
    </row>
    <row r="136" ht="14.55" spans="1:46">
      <c r="A136" s="64" t="s">
        <v>69</v>
      </c>
      <c r="B136" s="64" t="s">
        <v>292</v>
      </c>
      <c r="C136" s="64" t="s">
        <v>293</v>
      </c>
      <c r="D136" s="64" t="s">
        <v>1181</v>
      </c>
      <c r="E136" s="64" t="s">
        <v>295</v>
      </c>
      <c r="F136" s="64" t="s">
        <v>1182</v>
      </c>
      <c r="G136" s="64" t="s">
        <v>1183</v>
      </c>
      <c r="H136" s="64" t="s">
        <v>1184</v>
      </c>
      <c r="I136" s="64" t="s">
        <v>1185</v>
      </c>
      <c r="J136" s="62">
        <f>SUMIF(利润与分析!B:B,成本与总价!D:D,利润与分析!K:K)</f>
        <v>21009.28</v>
      </c>
      <c r="K136" s="64" t="s">
        <v>55</v>
      </c>
      <c r="L136" s="64">
        <v>21999</v>
      </c>
      <c r="M136" s="72">
        <f t="shared" si="10"/>
        <v>0.0449893176962588</v>
      </c>
      <c r="N136" s="64">
        <v>0</v>
      </c>
      <c r="O136" s="64" t="s">
        <v>1186</v>
      </c>
      <c r="P136" s="64" t="s">
        <v>78</v>
      </c>
      <c r="Q136" s="64" t="s">
        <v>58</v>
      </c>
      <c r="R136" s="74"/>
      <c r="S136" s="74"/>
      <c r="T136" s="74"/>
      <c r="U136" s="74"/>
      <c r="V136" s="74"/>
      <c r="W136" s="74"/>
      <c r="X136" s="64" t="s">
        <v>1187</v>
      </c>
      <c r="Y136" s="64" t="s">
        <v>150</v>
      </c>
      <c r="Z136" s="64" t="s">
        <v>106</v>
      </c>
      <c r="AA136" s="64" t="s">
        <v>63</v>
      </c>
      <c r="AB136" s="64"/>
      <c r="AC136" s="64">
        <v>1</v>
      </c>
      <c r="AD136" s="64" t="s">
        <v>118</v>
      </c>
      <c r="AE136" s="78">
        <v>1</v>
      </c>
      <c r="AF136" s="64">
        <v>60</v>
      </c>
      <c r="AG136" s="78"/>
      <c r="AH136" s="64"/>
      <c r="AI136" s="78"/>
      <c r="AJ136" s="64"/>
      <c r="AK136" s="78"/>
      <c r="AL136" s="64"/>
      <c r="AM136" s="78"/>
      <c r="AN136" s="64"/>
      <c r="AO136" s="60">
        <f>(SUMIF(利润与分析!B:B,成本与总价!D:D,利润与分析!L:L)-J:J)/SUMIF(利润与分析!B:B,成本与总价!D:D,利润与分析!L:L)</f>
        <v>0.0449997363545286</v>
      </c>
      <c r="AP136" s="60">
        <f t="shared" si="11"/>
        <v>1.04186582697563e-5</v>
      </c>
      <c r="AR136" s="62">
        <f t="shared" si="12"/>
        <v>0</v>
      </c>
      <c r="AS136" s="62">
        <f t="shared" si="14"/>
        <v>0</v>
      </c>
      <c r="AT136" s="72">
        <f t="shared" si="13"/>
        <v>1</v>
      </c>
    </row>
    <row r="137" ht="14.55" spans="1:46">
      <c r="A137" s="64" t="s">
        <v>69</v>
      </c>
      <c r="B137" s="64" t="s">
        <v>200</v>
      </c>
      <c r="C137" s="64" t="s">
        <v>201</v>
      </c>
      <c r="D137" s="64" t="s">
        <v>1188</v>
      </c>
      <c r="E137" s="64" t="s">
        <v>410</v>
      </c>
      <c r="F137" s="64" t="s">
        <v>1189</v>
      </c>
      <c r="G137" s="64" t="s">
        <v>1190</v>
      </c>
      <c r="H137" s="64" t="s">
        <v>1191</v>
      </c>
      <c r="I137" s="64" t="s">
        <v>1192</v>
      </c>
      <c r="J137" s="62">
        <f>SUMIF(利润与分析!B:B,成本与总价!D:D,利润与分析!K:K)</f>
        <v>7525.68705</v>
      </c>
      <c r="K137" s="64" t="s">
        <v>55</v>
      </c>
      <c r="L137" s="64">
        <v>7760.2</v>
      </c>
      <c r="M137" s="72">
        <f t="shared" si="10"/>
        <v>0.0302199621143784</v>
      </c>
      <c r="N137" s="64">
        <v>0</v>
      </c>
      <c r="O137" s="64" t="s">
        <v>1193</v>
      </c>
      <c r="P137" s="64" t="s">
        <v>487</v>
      </c>
      <c r="Q137" s="64" t="s">
        <v>159</v>
      </c>
      <c r="R137" s="74"/>
      <c r="S137" s="74"/>
      <c r="T137" s="74"/>
      <c r="U137" s="74"/>
      <c r="V137" s="74"/>
      <c r="W137" s="74"/>
      <c r="X137" s="64" t="s">
        <v>1194</v>
      </c>
      <c r="Y137" s="64" t="s">
        <v>150</v>
      </c>
      <c r="Z137" s="64" t="s">
        <v>106</v>
      </c>
      <c r="AA137" s="64" t="s">
        <v>140</v>
      </c>
      <c r="AB137" s="64" t="s">
        <v>1195</v>
      </c>
      <c r="AC137" s="64">
        <v>3</v>
      </c>
      <c r="AD137" s="64" t="s">
        <v>118</v>
      </c>
      <c r="AE137" s="78">
        <v>1</v>
      </c>
      <c r="AF137" s="64">
        <v>60</v>
      </c>
      <c r="AG137" s="78"/>
      <c r="AH137" s="64"/>
      <c r="AI137" s="78"/>
      <c r="AJ137" s="64"/>
      <c r="AK137" s="78"/>
      <c r="AL137" s="64"/>
      <c r="AM137" s="78"/>
      <c r="AN137" s="64"/>
      <c r="AO137" s="60">
        <f>(SUMIF(利润与分析!B:B,成本与总价!D:D,利润与分析!L:L)-J:J)/SUMIF(利润与分析!B:B,成本与总价!D:D,利润与分析!L:L)</f>
        <v>0.0302199621143784</v>
      </c>
      <c r="AP137" s="60">
        <f t="shared" si="11"/>
        <v>0</v>
      </c>
      <c r="AR137" s="62">
        <f t="shared" si="12"/>
        <v>0</v>
      </c>
      <c r="AS137" s="62">
        <f t="shared" si="14"/>
        <v>0</v>
      </c>
      <c r="AT137" s="72">
        <f t="shared" si="13"/>
        <v>1</v>
      </c>
    </row>
    <row r="138" ht="14.55" spans="1:46">
      <c r="A138" s="64" t="s">
        <v>46</v>
      </c>
      <c r="B138" s="64" t="s">
        <v>119</v>
      </c>
      <c r="C138" s="64" t="s">
        <v>429</v>
      </c>
      <c r="D138" s="64" t="s">
        <v>1196</v>
      </c>
      <c r="E138" s="64" t="s">
        <v>481</v>
      </c>
      <c r="F138" s="64" t="s">
        <v>1197</v>
      </c>
      <c r="G138" s="64" t="s">
        <v>543</v>
      </c>
      <c r="H138" s="64" t="s">
        <v>1198</v>
      </c>
      <c r="I138" s="64" t="s">
        <v>1199</v>
      </c>
      <c r="J138" s="62">
        <f>SUMIF(利润与分析!B:B,成本与总价!D:D,利润与分析!K:K)</f>
        <v>699978.21</v>
      </c>
      <c r="K138" s="64" t="s">
        <v>55</v>
      </c>
      <c r="L138" s="64">
        <v>736059</v>
      </c>
      <c r="M138" s="72">
        <f t="shared" si="10"/>
        <v>0.0490188829971511</v>
      </c>
      <c r="N138" s="64">
        <v>0</v>
      </c>
      <c r="O138" s="64" t="s">
        <v>1200</v>
      </c>
      <c r="P138" s="64" t="s">
        <v>57</v>
      </c>
      <c r="Q138" s="64" t="s">
        <v>79</v>
      </c>
      <c r="R138" s="74" t="s">
        <v>59</v>
      </c>
      <c r="S138" s="74"/>
      <c r="T138" s="74"/>
      <c r="U138" s="74"/>
      <c r="V138" s="74">
        <v>180</v>
      </c>
      <c r="W138" s="74">
        <v>1.9</v>
      </c>
      <c r="X138" s="64" t="s">
        <v>1201</v>
      </c>
      <c r="Y138" s="64" t="s">
        <v>61</v>
      </c>
      <c r="Z138" s="64" t="s">
        <v>1202</v>
      </c>
      <c r="AA138" s="64" t="s">
        <v>140</v>
      </c>
      <c r="AB138" s="64"/>
      <c r="AC138" s="64">
        <v>1</v>
      </c>
      <c r="AD138" s="64" t="s">
        <v>98</v>
      </c>
      <c r="AE138" s="78">
        <v>1</v>
      </c>
      <c r="AF138" s="64">
        <v>180</v>
      </c>
      <c r="AG138" s="78"/>
      <c r="AH138" s="64"/>
      <c r="AI138" s="78"/>
      <c r="AJ138" s="64"/>
      <c r="AK138" s="78"/>
      <c r="AL138" s="64"/>
      <c r="AM138" s="78"/>
      <c r="AN138" s="64"/>
      <c r="AO138" s="60">
        <f>(SUMIF(利润与分析!B:B,成本与总价!D:D,利润与分析!L:L)-J:J)/SUMIF(利润与分析!B:B,成本与总价!D:D,利润与分析!L:L)</f>
        <v>0.0299995018199509</v>
      </c>
      <c r="AP138" s="60">
        <f t="shared" si="11"/>
        <v>-1.93811772002152e-5</v>
      </c>
      <c r="AR138" s="62">
        <f t="shared" si="12"/>
        <v>180</v>
      </c>
      <c r="AS138" s="62">
        <f t="shared" si="14"/>
        <v>0</v>
      </c>
      <c r="AT138" s="72">
        <f t="shared" si="13"/>
        <v>1</v>
      </c>
    </row>
    <row r="139" ht="14.55" spans="1:46">
      <c r="A139" s="64" t="s">
        <v>46</v>
      </c>
      <c r="B139" s="64" t="s">
        <v>108</v>
      </c>
      <c r="C139" s="64" t="s">
        <v>341</v>
      </c>
      <c r="D139" s="64" t="s">
        <v>1203</v>
      </c>
      <c r="E139" s="64" t="s">
        <v>343</v>
      </c>
      <c r="F139" s="64" t="s">
        <v>1204</v>
      </c>
      <c r="G139" s="64" t="s">
        <v>379</v>
      </c>
      <c r="H139" s="64" t="s">
        <v>1205</v>
      </c>
      <c r="I139" s="64" t="s">
        <v>1206</v>
      </c>
      <c r="J139" s="62">
        <f>SUMIF(利润与分析!B:B,成本与总价!D:D,利润与分析!K:K)</f>
        <v>7142.64</v>
      </c>
      <c r="K139" s="64" t="s">
        <v>55</v>
      </c>
      <c r="L139" s="64">
        <v>7479.2</v>
      </c>
      <c r="M139" s="72">
        <f t="shared" si="10"/>
        <v>0.0449994651834421</v>
      </c>
      <c r="N139" s="64">
        <v>0</v>
      </c>
      <c r="O139" s="73" t="s">
        <v>1207</v>
      </c>
      <c r="P139" s="64"/>
      <c r="Q139" s="64" t="s">
        <v>58</v>
      </c>
      <c r="R139" s="74"/>
      <c r="S139" s="74"/>
      <c r="T139" s="74"/>
      <c r="U139" s="74"/>
      <c r="V139" s="74"/>
      <c r="W139" s="74"/>
      <c r="X139" s="64" t="s">
        <v>1208</v>
      </c>
      <c r="Y139" s="64" t="s">
        <v>150</v>
      </c>
      <c r="Z139" s="64" t="s">
        <v>106</v>
      </c>
      <c r="AA139" s="64" t="s">
        <v>83</v>
      </c>
      <c r="AB139" s="64" t="s">
        <v>1209</v>
      </c>
      <c r="AC139" s="64">
        <v>2</v>
      </c>
      <c r="AD139" s="64" t="s">
        <v>118</v>
      </c>
      <c r="AE139" s="78">
        <v>1</v>
      </c>
      <c r="AF139" s="64">
        <v>60</v>
      </c>
      <c r="AG139" s="78"/>
      <c r="AH139" s="64"/>
      <c r="AI139" s="78"/>
      <c r="AJ139" s="64"/>
      <c r="AK139" s="78"/>
      <c r="AL139" s="64"/>
      <c r="AM139" s="78"/>
      <c r="AN139" s="64"/>
      <c r="AO139" s="60">
        <f>(SUMIF(利润与分析!B:B,成本与总价!D:D,利润与分析!L:L)-J:J)/SUMIF(利润与分析!B:B,成本与总价!D:D,利润与分析!L:L)</f>
        <v>0.0449994651834421</v>
      </c>
      <c r="AP139" s="60">
        <f t="shared" si="11"/>
        <v>0</v>
      </c>
      <c r="AR139" s="62">
        <f t="shared" si="12"/>
        <v>0</v>
      </c>
      <c r="AS139" s="62">
        <f t="shared" si="14"/>
        <v>0</v>
      </c>
      <c r="AT139" s="72">
        <f t="shared" si="13"/>
        <v>1</v>
      </c>
    </row>
    <row r="140" ht="14.55" spans="1:46">
      <c r="A140" s="64" t="s">
        <v>46</v>
      </c>
      <c r="B140" s="64" t="s">
        <v>108</v>
      </c>
      <c r="C140" s="64" t="s">
        <v>341</v>
      </c>
      <c r="D140" s="64" t="s">
        <v>1210</v>
      </c>
      <c r="E140" s="64" t="s">
        <v>343</v>
      </c>
      <c r="F140" s="64" t="s">
        <v>1211</v>
      </c>
      <c r="G140" s="64" t="s">
        <v>379</v>
      </c>
      <c r="H140" s="64" t="s">
        <v>1212</v>
      </c>
      <c r="I140" s="64" t="s">
        <v>1213</v>
      </c>
      <c r="J140" s="62">
        <f>SUMIF(利润与分析!B:B,成本与总价!D:D,利润与分析!K:K)</f>
        <v>14925.67</v>
      </c>
      <c r="K140" s="64" t="s">
        <v>55</v>
      </c>
      <c r="L140" s="64">
        <v>15628.96</v>
      </c>
      <c r="M140" s="72">
        <f t="shared" si="10"/>
        <v>0.0449991554140517</v>
      </c>
      <c r="N140" s="64">
        <v>0</v>
      </c>
      <c r="O140" s="64" t="s">
        <v>1214</v>
      </c>
      <c r="P140" s="64" t="s">
        <v>78</v>
      </c>
      <c r="Q140" s="64" t="s">
        <v>58</v>
      </c>
      <c r="R140" s="74"/>
      <c r="S140" s="74"/>
      <c r="T140" s="74"/>
      <c r="U140" s="74"/>
      <c r="V140" s="74"/>
      <c r="W140" s="74"/>
      <c r="X140" s="64" t="s">
        <v>1215</v>
      </c>
      <c r="Y140" s="64" t="s">
        <v>150</v>
      </c>
      <c r="Z140" s="64" t="s">
        <v>106</v>
      </c>
      <c r="AA140" s="64" t="s">
        <v>83</v>
      </c>
      <c r="AB140" s="64" t="s">
        <v>1209</v>
      </c>
      <c r="AC140" s="64">
        <v>2</v>
      </c>
      <c r="AD140" s="64" t="s">
        <v>118</v>
      </c>
      <c r="AE140" s="78">
        <v>1</v>
      </c>
      <c r="AF140" s="64">
        <v>60</v>
      </c>
      <c r="AG140" s="78"/>
      <c r="AH140" s="64"/>
      <c r="AI140" s="78"/>
      <c r="AJ140" s="64"/>
      <c r="AK140" s="78"/>
      <c r="AL140" s="64"/>
      <c r="AM140" s="78"/>
      <c r="AN140" s="64"/>
      <c r="AO140" s="60">
        <f>(SUMIF(利润与分析!B:B,成本与总价!D:D,利润与分析!L:L)-J:J)/SUMIF(利润与分析!B:B,成本与总价!D:D,利润与分析!L:L)</f>
        <v>0.0449991554140517</v>
      </c>
      <c r="AP140" s="60">
        <f t="shared" si="11"/>
        <v>0</v>
      </c>
      <c r="AR140" s="62">
        <f t="shared" si="12"/>
        <v>0</v>
      </c>
      <c r="AS140" s="62">
        <f t="shared" si="14"/>
        <v>0</v>
      </c>
      <c r="AT140" s="72">
        <f t="shared" si="13"/>
        <v>1</v>
      </c>
    </row>
    <row r="141" ht="14.55" spans="1:46">
      <c r="A141" s="64" t="s">
        <v>69</v>
      </c>
      <c r="B141" s="64" t="s">
        <v>70</v>
      </c>
      <c r="C141" s="64" t="s">
        <v>70</v>
      </c>
      <c r="D141" s="64" t="s">
        <v>1216</v>
      </c>
      <c r="E141" s="64" t="s">
        <v>670</v>
      </c>
      <c r="F141" s="64" t="s">
        <v>1217</v>
      </c>
      <c r="G141" s="64" t="s">
        <v>962</v>
      </c>
      <c r="H141" s="64" t="s">
        <v>1218</v>
      </c>
      <c r="I141" s="64" t="s">
        <v>1219</v>
      </c>
      <c r="J141" s="62">
        <f>SUMIF(利润与分析!B:B,成本与总价!D:D,利润与分析!K:K)</f>
        <v>156713.62</v>
      </c>
      <c r="K141" s="64" t="s">
        <v>55</v>
      </c>
      <c r="L141" s="64">
        <v>160816.06</v>
      </c>
      <c r="M141" s="72">
        <f t="shared" si="10"/>
        <v>0.0255101387261944</v>
      </c>
      <c r="N141" s="64">
        <v>19000</v>
      </c>
      <c r="O141" s="64" t="s">
        <v>1220</v>
      </c>
      <c r="P141" s="64" t="s">
        <v>78</v>
      </c>
      <c r="Q141" s="64" t="s">
        <v>79</v>
      </c>
      <c r="R141" s="74"/>
      <c r="S141" s="74"/>
      <c r="T141" s="74"/>
      <c r="U141" s="74"/>
      <c r="V141" s="74"/>
      <c r="W141" s="74"/>
      <c r="X141" s="64" t="s">
        <v>1221</v>
      </c>
      <c r="Y141" s="64" t="s">
        <v>81</v>
      </c>
      <c r="Z141" s="64" t="s">
        <v>106</v>
      </c>
      <c r="AA141" s="64" t="s">
        <v>97</v>
      </c>
      <c r="AB141" s="64"/>
      <c r="AC141" s="64">
        <v>2</v>
      </c>
      <c r="AD141" s="64" t="s">
        <v>67</v>
      </c>
      <c r="AE141" s="78">
        <v>1</v>
      </c>
      <c r="AF141" s="64">
        <v>0</v>
      </c>
      <c r="AG141" s="78"/>
      <c r="AH141" s="64"/>
      <c r="AI141" s="78"/>
      <c r="AJ141" s="64"/>
      <c r="AK141" s="78"/>
      <c r="AL141" s="64"/>
      <c r="AM141" s="78"/>
      <c r="AN141" s="64"/>
      <c r="AO141" s="60">
        <f>(SUMIF(利润与分析!B:B,成本与总价!D:D,利润与分析!L:L)-J:J)/SUMIF(利润与分析!B:B,成本与总价!D:D,利润与分析!L:L)</f>
        <v>0.0449999917732102</v>
      </c>
      <c r="AP141" s="60">
        <f t="shared" si="11"/>
        <v>0.0194898530470158</v>
      </c>
      <c r="AR141" s="62">
        <f t="shared" si="12"/>
        <v>0</v>
      </c>
      <c r="AS141" s="62">
        <f t="shared" si="14"/>
        <v>0</v>
      </c>
      <c r="AT141" s="72">
        <f t="shared" si="13"/>
        <v>1</v>
      </c>
    </row>
    <row r="142" ht="14.55" spans="1:46">
      <c r="A142" s="64" t="s">
        <v>69</v>
      </c>
      <c r="B142" s="64" t="s">
        <v>200</v>
      </c>
      <c r="C142" s="64" t="s">
        <v>201</v>
      </c>
      <c r="D142" s="64" t="s">
        <v>1222</v>
      </c>
      <c r="E142" s="64" t="s">
        <v>703</v>
      </c>
      <c r="F142" s="64" t="s">
        <v>1223</v>
      </c>
      <c r="G142" s="64" t="s">
        <v>1224</v>
      </c>
      <c r="H142" s="64" t="s">
        <v>1225</v>
      </c>
      <c r="I142" s="64" t="s">
        <v>1226</v>
      </c>
      <c r="J142" s="62">
        <f>SUMIF(利润与分析!B:B,成本与总价!D:D,利润与分析!K:K)</f>
        <v>10443.88</v>
      </c>
      <c r="K142" s="64" t="s">
        <v>55</v>
      </c>
      <c r="L142" s="64">
        <v>10936</v>
      </c>
      <c r="M142" s="72">
        <f t="shared" si="10"/>
        <v>0.0450000000000001</v>
      </c>
      <c r="N142" s="64">
        <v>0</v>
      </c>
      <c r="O142" s="64" t="s">
        <v>228</v>
      </c>
      <c r="P142" s="64" t="s">
        <v>78</v>
      </c>
      <c r="Q142" s="64" t="s">
        <v>58</v>
      </c>
      <c r="R142" s="74"/>
      <c r="S142" s="74"/>
      <c r="T142" s="74"/>
      <c r="U142" s="74"/>
      <c r="V142" s="74"/>
      <c r="W142" s="74"/>
      <c r="X142" s="64" t="s">
        <v>1227</v>
      </c>
      <c r="Y142" s="64" t="s">
        <v>150</v>
      </c>
      <c r="Z142" s="64" t="s">
        <v>106</v>
      </c>
      <c r="AA142" s="64" t="s">
        <v>140</v>
      </c>
      <c r="AB142" s="64"/>
      <c r="AC142" s="64">
        <v>1</v>
      </c>
      <c r="AD142" s="64" t="s">
        <v>118</v>
      </c>
      <c r="AE142" s="78">
        <v>1</v>
      </c>
      <c r="AF142" s="64">
        <v>60</v>
      </c>
      <c r="AG142" s="78"/>
      <c r="AH142" s="64"/>
      <c r="AI142" s="78"/>
      <c r="AJ142" s="64"/>
      <c r="AK142" s="78"/>
      <c r="AL142" s="64"/>
      <c r="AM142" s="78"/>
      <c r="AN142" s="64"/>
      <c r="AO142" s="60">
        <f>(SUMIF(利润与分析!B:B,成本与总价!D:D,利润与分析!L:L)-J:J)/SUMIF(利润与分析!B:B,成本与总价!D:D,利润与分析!L:L)</f>
        <v>0.0450000000000001</v>
      </c>
      <c r="AP142" s="60">
        <f t="shared" si="11"/>
        <v>0</v>
      </c>
      <c r="AR142" s="62">
        <f t="shared" si="12"/>
        <v>0</v>
      </c>
      <c r="AS142" s="62">
        <f t="shared" si="14"/>
        <v>0</v>
      </c>
      <c r="AT142" s="72">
        <f t="shared" si="13"/>
        <v>1</v>
      </c>
    </row>
    <row r="143" ht="14.55" spans="1:46">
      <c r="A143" s="64" t="s">
        <v>46</v>
      </c>
      <c r="B143" s="64" t="s">
        <v>163</v>
      </c>
      <c r="C143" s="64" t="s">
        <v>660</v>
      </c>
      <c r="D143" s="64" t="s">
        <v>1228</v>
      </c>
      <c r="E143" s="64" t="s">
        <v>1229</v>
      </c>
      <c r="F143" s="64" t="s">
        <v>1230</v>
      </c>
      <c r="G143" s="64" t="s">
        <v>1231</v>
      </c>
      <c r="H143" s="64" t="s">
        <v>1232</v>
      </c>
      <c r="I143" s="64" t="s">
        <v>1233</v>
      </c>
      <c r="J143" s="62">
        <f>SUMIF(利润与分析!B:B,成本与总价!D:D,利润与分析!K:K)</f>
        <v>562.6</v>
      </c>
      <c r="K143" s="64" t="s">
        <v>55</v>
      </c>
      <c r="L143" s="64">
        <v>580</v>
      </c>
      <c r="M143" s="72">
        <f t="shared" si="10"/>
        <v>0.03</v>
      </c>
      <c r="N143" s="64">
        <v>0</v>
      </c>
      <c r="O143" s="64" t="s">
        <v>390</v>
      </c>
      <c r="P143" s="64" t="s">
        <v>57</v>
      </c>
      <c r="Q143" s="64" t="s">
        <v>58</v>
      </c>
      <c r="R143" s="74"/>
      <c r="S143" s="74"/>
      <c r="T143" s="74"/>
      <c r="U143" s="74"/>
      <c r="V143" s="74"/>
      <c r="W143" s="74"/>
      <c r="X143" s="64" t="s">
        <v>1234</v>
      </c>
      <c r="Y143" s="64" t="s">
        <v>81</v>
      </c>
      <c r="Z143" s="64" t="s">
        <v>106</v>
      </c>
      <c r="AA143" s="64" t="s">
        <v>173</v>
      </c>
      <c r="AB143" s="64"/>
      <c r="AC143" s="64">
        <v>1</v>
      </c>
      <c r="AD143" s="64" t="s">
        <v>67</v>
      </c>
      <c r="AE143" s="78">
        <v>1</v>
      </c>
      <c r="AF143" s="64">
        <v>0</v>
      </c>
      <c r="AG143" s="78"/>
      <c r="AH143" s="64"/>
      <c r="AI143" s="78"/>
      <c r="AJ143" s="64"/>
      <c r="AK143" s="78"/>
      <c r="AL143" s="64"/>
      <c r="AM143" s="78"/>
      <c r="AN143" s="64"/>
      <c r="AO143" s="60">
        <f>(SUMIF(利润与分析!B:B,成本与总价!D:D,利润与分析!L:L)-J:J)/SUMIF(利润与分析!B:B,成本与总价!D:D,利润与分析!L:L)</f>
        <v>0.03</v>
      </c>
      <c r="AP143" s="60">
        <f t="shared" si="11"/>
        <v>0</v>
      </c>
      <c r="AR143" s="62">
        <f t="shared" si="12"/>
        <v>0</v>
      </c>
      <c r="AS143" s="62">
        <f t="shared" si="14"/>
        <v>0</v>
      </c>
      <c r="AT143" s="72">
        <f t="shared" si="13"/>
        <v>1</v>
      </c>
    </row>
    <row r="144" ht="14.55" spans="1:46">
      <c r="A144" s="64" t="s">
        <v>69</v>
      </c>
      <c r="B144" s="64" t="s">
        <v>292</v>
      </c>
      <c r="C144" s="64" t="s">
        <v>293</v>
      </c>
      <c r="D144" s="64" t="s">
        <v>1235</v>
      </c>
      <c r="E144" s="64" t="s">
        <v>566</v>
      </c>
      <c r="F144" s="64" t="s">
        <v>1236</v>
      </c>
      <c r="G144" s="64" t="s">
        <v>1237</v>
      </c>
      <c r="H144" s="64" t="s">
        <v>1238</v>
      </c>
      <c r="I144" s="64" t="s">
        <v>1239</v>
      </c>
      <c r="J144" s="62">
        <f>SUMIF(利润与分析!B:B,成本与总价!D:D,利润与分析!K:K)</f>
        <v>521766.5</v>
      </c>
      <c r="K144" s="64" t="s">
        <v>55</v>
      </c>
      <c r="L144" s="64">
        <v>537418.5</v>
      </c>
      <c r="M144" s="72">
        <f t="shared" si="10"/>
        <v>0.0291244160742513</v>
      </c>
      <c r="N144" s="64">
        <v>0</v>
      </c>
      <c r="O144" s="64" t="s">
        <v>1240</v>
      </c>
      <c r="P144" s="64"/>
      <c r="Q144" s="64" t="s">
        <v>79</v>
      </c>
      <c r="R144" s="74" t="s">
        <v>59</v>
      </c>
      <c r="S144" s="74"/>
      <c r="T144" s="74"/>
      <c r="U144" s="74"/>
      <c r="V144" s="74">
        <v>90</v>
      </c>
      <c r="W144" s="74">
        <v>3</v>
      </c>
      <c r="X144" s="64" t="s">
        <v>1241</v>
      </c>
      <c r="Y144" s="64" t="s">
        <v>150</v>
      </c>
      <c r="Z144" s="64" t="s">
        <v>573</v>
      </c>
      <c r="AA144" s="64" t="s">
        <v>63</v>
      </c>
      <c r="AB144" s="64"/>
      <c r="AC144" s="64">
        <v>1</v>
      </c>
      <c r="AD144" s="64" t="s">
        <v>303</v>
      </c>
      <c r="AE144" s="78">
        <v>1</v>
      </c>
      <c r="AF144" s="64">
        <v>90</v>
      </c>
      <c r="AG144" s="78"/>
      <c r="AH144" s="64"/>
      <c r="AI144" s="78"/>
      <c r="AJ144" s="64"/>
      <c r="AK144" s="78"/>
      <c r="AL144" s="64"/>
      <c r="AM144" s="78"/>
      <c r="AN144" s="64"/>
      <c r="AO144" s="60">
        <f>(SUMIF(利润与分析!B:B,成本与总价!D:D,利润与分析!L:L)-J:J)/SUMIF(利润与分析!B:B,成本与总价!D:D,利润与分析!L:L)</f>
        <v>0</v>
      </c>
      <c r="AP144" s="60">
        <f t="shared" si="11"/>
        <v>0.000875583925748741</v>
      </c>
      <c r="AQ144" s="61" t="s">
        <v>1242</v>
      </c>
      <c r="AR144" s="62">
        <f t="shared" si="12"/>
        <v>90</v>
      </c>
      <c r="AS144" s="62">
        <f t="shared" si="14"/>
        <v>0</v>
      </c>
      <c r="AT144" s="72">
        <f t="shared" si="13"/>
        <v>1</v>
      </c>
    </row>
    <row r="145" ht="14.55" spans="1:46">
      <c r="A145" s="64" t="s">
        <v>69</v>
      </c>
      <c r="B145" s="64" t="s">
        <v>85</v>
      </c>
      <c r="C145" s="64" t="s">
        <v>1243</v>
      </c>
      <c r="D145" s="64" t="s">
        <v>1244</v>
      </c>
      <c r="E145" s="64" t="s">
        <v>1245</v>
      </c>
      <c r="F145" s="64" t="s">
        <v>1246</v>
      </c>
      <c r="G145" s="64" t="s">
        <v>1247</v>
      </c>
      <c r="H145" s="64" t="s">
        <v>1248</v>
      </c>
      <c r="I145" s="64" t="s">
        <v>1249</v>
      </c>
      <c r="J145" s="62">
        <f>SUMIF(利润与分析!B:B,成本与总价!D:D,利润与分析!K:K)</f>
        <v>181473.02</v>
      </c>
      <c r="K145" s="64" t="s">
        <v>55</v>
      </c>
      <c r="L145" s="64">
        <v>190024</v>
      </c>
      <c r="M145" s="72">
        <f t="shared" si="10"/>
        <v>0.044999473750684</v>
      </c>
      <c r="N145" s="64">
        <v>0</v>
      </c>
      <c r="O145" s="64" t="s">
        <v>486</v>
      </c>
      <c r="P145" s="64"/>
      <c r="Q145" s="64" t="s">
        <v>58</v>
      </c>
      <c r="R145" s="74" t="s">
        <v>59</v>
      </c>
      <c r="S145" s="74"/>
      <c r="T145" s="74"/>
      <c r="U145" s="74"/>
      <c r="V145" s="74">
        <v>90</v>
      </c>
      <c r="W145" s="74"/>
      <c r="X145" s="64" t="s">
        <v>1250</v>
      </c>
      <c r="Y145" s="64" t="s">
        <v>150</v>
      </c>
      <c r="Z145" s="64" t="s">
        <v>1251</v>
      </c>
      <c r="AA145" s="64" t="s">
        <v>97</v>
      </c>
      <c r="AB145" s="64"/>
      <c r="AC145" s="64">
        <v>1</v>
      </c>
      <c r="AD145" s="64" t="s">
        <v>303</v>
      </c>
      <c r="AE145" s="78">
        <v>1</v>
      </c>
      <c r="AF145" s="64">
        <v>90</v>
      </c>
      <c r="AG145" s="78"/>
      <c r="AH145" s="64"/>
      <c r="AI145" s="78"/>
      <c r="AJ145" s="64"/>
      <c r="AK145" s="78"/>
      <c r="AL145" s="64"/>
      <c r="AM145" s="78"/>
      <c r="AN145" s="64"/>
      <c r="AO145" s="60">
        <f>(SUMIF(利润与分析!B:B,成本与总价!D:D,利润与分析!L:L)-J:J)/SUMIF(利润与分析!B:B,成本与总价!D:D,利润与分析!L:L)</f>
        <v>0.044999473750684</v>
      </c>
      <c r="AP145" s="60">
        <f t="shared" si="11"/>
        <v>0</v>
      </c>
      <c r="AR145" s="62">
        <f t="shared" si="12"/>
        <v>90</v>
      </c>
      <c r="AS145" s="62">
        <f t="shared" si="14"/>
        <v>0</v>
      </c>
      <c r="AT145" s="72">
        <f t="shared" si="13"/>
        <v>1</v>
      </c>
    </row>
    <row r="146" ht="14.55" spans="1:46">
      <c r="A146" s="64" t="s">
        <v>46</v>
      </c>
      <c r="B146" s="64" t="s">
        <v>47</v>
      </c>
      <c r="C146" s="64" t="s">
        <v>1252</v>
      </c>
      <c r="D146" s="64" t="s">
        <v>1253</v>
      </c>
      <c r="E146" s="64" t="s">
        <v>1254</v>
      </c>
      <c r="F146" s="64" t="s">
        <v>1255</v>
      </c>
      <c r="G146" s="64" t="s">
        <v>1256</v>
      </c>
      <c r="H146" s="64" t="s">
        <v>1257</v>
      </c>
      <c r="I146" s="64" t="s">
        <v>1258</v>
      </c>
      <c r="J146" s="62">
        <f>SUMIF(利润与分析!B:B,成本与总价!D:D,利润与分析!K:K)</f>
        <v>5098253.51</v>
      </c>
      <c r="K146" s="64" t="s">
        <v>55</v>
      </c>
      <c r="L146" s="64">
        <v>5433082.14</v>
      </c>
      <c r="M146" s="72">
        <f t="shared" si="10"/>
        <v>0.0616277503951008</v>
      </c>
      <c r="N146" s="64"/>
      <c r="O146" s="64" t="s">
        <v>1259</v>
      </c>
      <c r="P146" s="64"/>
      <c r="Q146" s="64" t="s">
        <v>1260</v>
      </c>
      <c r="R146" s="74" t="s">
        <v>59</v>
      </c>
      <c r="S146" s="74"/>
      <c r="T146" s="74"/>
      <c r="U146" s="74"/>
      <c r="V146" s="74">
        <v>180</v>
      </c>
      <c r="W146" s="74">
        <v>1</v>
      </c>
      <c r="X146" s="64" t="s">
        <v>1261</v>
      </c>
      <c r="Y146" s="64" t="s">
        <v>150</v>
      </c>
      <c r="Z146" s="64" t="s">
        <v>1262</v>
      </c>
      <c r="AA146" s="64" t="s">
        <v>63</v>
      </c>
      <c r="AB146" s="64"/>
      <c r="AC146" s="64">
        <v>3</v>
      </c>
      <c r="AD146" s="64" t="s">
        <v>1263</v>
      </c>
      <c r="AE146" s="78">
        <v>0.23</v>
      </c>
      <c r="AF146" s="64">
        <v>60</v>
      </c>
      <c r="AG146" s="78">
        <v>0.3</v>
      </c>
      <c r="AH146" s="64">
        <v>120</v>
      </c>
      <c r="AI146" s="78">
        <v>0.47</v>
      </c>
      <c r="AJ146" s="64">
        <v>180</v>
      </c>
      <c r="AK146" s="78"/>
      <c r="AL146" s="64"/>
      <c r="AM146" s="78"/>
      <c r="AN146" s="64"/>
      <c r="AO146" s="60">
        <f>(SUMIF(利润与分析!B:B,成本与总价!D:D,利润与分析!L:L)-J:J)/SUMIF(利润与分析!B:B,成本与总价!D:D,利润与分析!L:L)</f>
        <v>0.0573681947415527</v>
      </c>
      <c r="AP146" s="60">
        <f t="shared" si="11"/>
        <v>0.00574044434645195</v>
      </c>
      <c r="AQ146" s="61" t="s">
        <v>1264</v>
      </c>
      <c r="AR146" s="62">
        <f t="shared" si="12"/>
        <v>134.4</v>
      </c>
      <c r="AS146" s="62">
        <f t="shared" si="14"/>
        <v>45.6</v>
      </c>
      <c r="AT146" s="72">
        <f t="shared" si="13"/>
        <v>1</v>
      </c>
    </row>
    <row r="147" ht="14.55" spans="1:46">
      <c r="A147" s="64" t="s">
        <v>46</v>
      </c>
      <c r="B147" s="64" t="s">
        <v>119</v>
      </c>
      <c r="C147" s="64" t="s">
        <v>191</v>
      </c>
      <c r="D147" s="64" t="s">
        <v>1265</v>
      </c>
      <c r="E147" s="64" t="s">
        <v>1266</v>
      </c>
      <c r="F147" s="64" t="s">
        <v>1267</v>
      </c>
      <c r="G147" s="64" t="s">
        <v>1268</v>
      </c>
      <c r="H147" s="64" t="s">
        <v>1269</v>
      </c>
      <c r="I147" s="64" t="s">
        <v>1270</v>
      </c>
      <c r="J147" s="62">
        <f>SUMIF(利润与分析!B:B,成本与总价!D:D,利润与分析!K:K)</f>
        <v>290447.6</v>
      </c>
      <c r="K147" s="64" t="s">
        <v>55</v>
      </c>
      <c r="L147" s="64">
        <v>293489</v>
      </c>
      <c r="M147" s="72">
        <f t="shared" si="10"/>
        <v>0.0103629096831569</v>
      </c>
      <c r="N147" s="64">
        <v>10000</v>
      </c>
      <c r="O147" s="64" t="s">
        <v>1271</v>
      </c>
      <c r="P147" s="64" t="s">
        <v>78</v>
      </c>
      <c r="Q147" s="64" t="s">
        <v>79</v>
      </c>
      <c r="R147" s="74" t="s">
        <v>59</v>
      </c>
      <c r="S147" s="74" t="s">
        <v>59</v>
      </c>
      <c r="T147" s="74"/>
      <c r="U147" s="74">
        <v>-3.5</v>
      </c>
      <c r="V147" s="74">
        <v>0</v>
      </c>
      <c r="W147" s="74">
        <v>-3.5</v>
      </c>
      <c r="X147" s="64" t="s">
        <v>1272</v>
      </c>
      <c r="Y147" s="64" t="s">
        <v>81</v>
      </c>
      <c r="Z147" s="64" t="s">
        <v>1273</v>
      </c>
      <c r="AA147" s="64" t="s">
        <v>173</v>
      </c>
      <c r="AB147" s="64"/>
      <c r="AC147" s="64">
        <v>1</v>
      </c>
      <c r="AD147" s="64" t="s">
        <v>67</v>
      </c>
      <c r="AE147" s="78">
        <v>1</v>
      </c>
      <c r="AF147" s="64">
        <v>0</v>
      </c>
      <c r="AG147" s="78"/>
      <c r="AH147" s="64"/>
      <c r="AI147" s="78"/>
      <c r="AJ147" s="64"/>
      <c r="AK147" s="78"/>
      <c r="AL147" s="64"/>
      <c r="AM147" s="78"/>
      <c r="AN147" s="64"/>
      <c r="AO147" s="60">
        <f>(SUMIF(利润与分析!B:B,成本与总价!D:D,利润与分析!L:L)-J:J)/SUMIF(利润与分析!B:B,成本与总价!D:D,利润与分析!L:L)</f>
        <v>0.0450002431496492</v>
      </c>
      <c r="AP147" s="60">
        <f t="shared" si="11"/>
        <v>-0.000362666533507687</v>
      </c>
      <c r="AR147" s="62">
        <f t="shared" si="12"/>
        <v>0</v>
      </c>
      <c r="AS147" s="62">
        <f t="shared" si="14"/>
        <v>0</v>
      </c>
      <c r="AT147" s="72">
        <f t="shared" si="13"/>
        <v>1</v>
      </c>
    </row>
    <row r="148" ht="14.55" spans="1:46">
      <c r="A148" s="64" t="s">
        <v>69</v>
      </c>
      <c r="B148" s="64" t="s">
        <v>220</v>
      </c>
      <c r="C148" s="64" t="s">
        <v>221</v>
      </c>
      <c r="D148" s="64" t="s">
        <v>1274</v>
      </c>
      <c r="E148" s="64" t="s">
        <v>799</v>
      </c>
      <c r="F148" s="64" t="s">
        <v>1275</v>
      </c>
      <c r="G148" s="64" t="s">
        <v>1276</v>
      </c>
      <c r="H148" s="64" t="s">
        <v>1277</v>
      </c>
      <c r="I148" s="64" t="s">
        <v>1278</v>
      </c>
      <c r="J148" s="62">
        <f>SUMIF(利润与分析!B:B,成本与总价!D:D,利润与分析!K:K)</f>
        <v>238470.54</v>
      </c>
      <c r="K148" s="64">
        <v>0.13</v>
      </c>
      <c r="L148" s="64">
        <v>249507</v>
      </c>
      <c r="M148" s="72">
        <f t="shared" si="10"/>
        <v>0.0442330676093256</v>
      </c>
      <c r="N148" s="64">
        <v>0</v>
      </c>
      <c r="O148" s="64" t="s">
        <v>1279</v>
      </c>
      <c r="P148" s="64" t="s">
        <v>237</v>
      </c>
      <c r="Q148" s="64" t="s">
        <v>79</v>
      </c>
      <c r="R148" s="74" t="s">
        <v>59</v>
      </c>
      <c r="S148" s="74"/>
      <c r="T148" s="74"/>
      <c r="U148" s="74"/>
      <c r="V148" s="74">
        <v>90</v>
      </c>
      <c r="W148" s="74"/>
      <c r="X148" s="64" t="s">
        <v>1280</v>
      </c>
      <c r="Y148" s="64" t="s">
        <v>150</v>
      </c>
      <c r="Z148" s="64" t="s">
        <v>1281</v>
      </c>
      <c r="AA148" s="64" t="s">
        <v>1282</v>
      </c>
      <c r="AB148" s="64"/>
      <c r="AC148" s="64">
        <v>1</v>
      </c>
      <c r="AD148" s="64">
        <v>90</v>
      </c>
      <c r="AE148" s="78">
        <v>1</v>
      </c>
      <c r="AF148" s="64">
        <v>90</v>
      </c>
      <c r="AG148" s="78"/>
      <c r="AH148" s="64"/>
      <c r="AI148" s="78"/>
      <c r="AJ148" s="64"/>
      <c r="AK148" s="78"/>
      <c r="AL148" s="64"/>
      <c r="AM148" s="78"/>
      <c r="AN148" s="64"/>
      <c r="AO148" s="60">
        <f>(SUMIF(利润与分析!B:B,成本与总价!D:D,利润与分析!L:L)-J:J)/SUMIF(利润与分析!B:B,成本与总价!D:D,利润与分析!L:L)</f>
        <v>0.0450001081265513</v>
      </c>
      <c r="AP148" s="60">
        <f t="shared" si="11"/>
        <v>0.000767040517225703</v>
      </c>
      <c r="AR148" s="62">
        <f t="shared" si="12"/>
        <v>90</v>
      </c>
      <c r="AS148" s="62">
        <f t="shared" si="14"/>
        <v>0</v>
      </c>
      <c r="AT148" s="72">
        <f t="shared" si="13"/>
        <v>1</v>
      </c>
    </row>
    <row r="149" ht="14.55" spans="1:46">
      <c r="A149" s="64" t="s">
        <v>69</v>
      </c>
      <c r="B149" s="64" t="s">
        <v>516</v>
      </c>
      <c r="C149" s="64" t="s">
        <v>619</v>
      </c>
      <c r="D149" s="64" t="s">
        <v>1283</v>
      </c>
      <c r="E149" s="64" t="s">
        <v>1284</v>
      </c>
      <c r="F149" s="64" t="s">
        <v>1285</v>
      </c>
      <c r="G149" s="64" t="s">
        <v>1286</v>
      </c>
      <c r="H149" s="64" t="s">
        <v>1287</v>
      </c>
      <c r="I149" s="64" t="s">
        <v>1288</v>
      </c>
      <c r="J149" s="62">
        <f>SUMIF(利润与分析!B:B,成本与总价!D:D,利润与分析!K:K)</f>
        <v>201760</v>
      </c>
      <c r="K149" s="64" t="s">
        <v>55</v>
      </c>
      <c r="L149" s="64">
        <v>208000</v>
      </c>
      <c r="M149" s="72">
        <f t="shared" si="10"/>
        <v>0.03</v>
      </c>
      <c r="N149" s="64">
        <v>0</v>
      </c>
      <c r="O149" s="64" t="s">
        <v>1289</v>
      </c>
      <c r="P149" s="64" t="s">
        <v>1290</v>
      </c>
      <c r="Q149" s="64" t="s">
        <v>79</v>
      </c>
      <c r="R149" s="74" t="s">
        <v>59</v>
      </c>
      <c r="S149" s="74"/>
      <c r="T149" s="74"/>
      <c r="U149" s="74"/>
      <c r="V149" s="74">
        <v>120</v>
      </c>
      <c r="W149" s="74"/>
      <c r="X149" s="64" t="s">
        <v>1291</v>
      </c>
      <c r="Y149" s="64" t="s">
        <v>150</v>
      </c>
      <c r="Z149" s="64" t="s">
        <v>1292</v>
      </c>
      <c r="AA149" s="64" t="s">
        <v>97</v>
      </c>
      <c r="AB149" s="64"/>
      <c r="AC149" s="64">
        <v>1</v>
      </c>
      <c r="AD149" s="64" t="s">
        <v>141</v>
      </c>
      <c r="AE149" s="78">
        <v>1</v>
      </c>
      <c r="AF149" s="64">
        <v>120</v>
      </c>
      <c r="AG149" s="78"/>
      <c r="AH149" s="64"/>
      <c r="AI149" s="78"/>
      <c r="AJ149" s="64"/>
      <c r="AK149" s="78"/>
      <c r="AL149" s="64"/>
      <c r="AM149" s="78"/>
      <c r="AN149" s="64"/>
      <c r="AO149" s="60">
        <f>(SUMIF(利润与分析!B:B,成本与总价!D:D,利润与分析!L:L)-J:J)/SUMIF(利润与分析!B:B,成本与总价!D:D,利润与分析!L:L)</f>
        <v>0.03</v>
      </c>
      <c r="AP149" s="60">
        <f t="shared" si="11"/>
        <v>0</v>
      </c>
      <c r="AR149" s="62">
        <f t="shared" si="12"/>
        <v>120</v>
      </c>
      <c r="AS149" s="62">
        <f t="shared" si="14"/>
        <v>0</v>
      </c>
      <c r="AT149" s="72">
        <f t="shared" si="13"/>
        <v>1</v>
      </c>
    </row>
    <row r="150" ht="14.55" spans="1:46">
      <c r="A150" s="64" t="s">
        <v>69</v>
      </c>
      <c r="B150" s="64" t="s">
        <v>516</v>
      </c>
      <c r="C150" s="64" t="s">
        <v>619</v>
      </c>
      <c r="D150" s="64" t="s">
        <v>1293</v>
      </c>
      <c r="E150" s="64" t="s">
        <v>1284</v>
      </c>
      <c r="F150" s="64" t="s">
        <v>1294</v>
      </c>
      <c r="G150" s="64" t="s">
        <v>1286</v>
      </c>
      <c r="H150" s="64" t="s">
        <v>1295</v>
      </c>
      <c r="I150" s="64" t="s">
        <v>1296</v>
      </c>
      <c r="J150" s="62">
        <f>SUMIF(利润与分析!B:B,成本与总价!D:D,利润与分析!K:K)</f>
        <v>714533.81</v>
      </c>
      <c r="K150" s="64" t="s">
        <v>55</v>
      </c>
      <c r="L150" s="64">
        <v>736771</v>
      </c>
      <c r="M150" s="72">
        <f t="shared" si="10"/>
        <v>0.0301819561301952</v>
      </c>
      <c r="N150" s="64">
        <v>0</v>
      </c>
      <c r="O150" s="64" t="s">
        <v>1297</v>
      </c>
      <c r="P150" s="64"/>
      <c r="Q150" s="64" t="s">
        <v>79</v>
      </c>
      <c r="R150" s="74" t="s">
        <v>59</v>
      </c>
      <c r="S150" s="74"/>
      <c r="T150" s="74"/>
      <c r="U150" s="74"/>
      <c r="V150" s="74">
        <v>120</v>
      </c>
      <c r="W150" s="74"/>
      <c r="X150" s="64" t="s">
        <v>1298</v>
      </c>
      <c r="Y150" s="64" t="s">
        <v>150</v>
      </c>
      <c r="Z150" s="64" t="s">
        <v>1292</v>
      </c>
      <c r="AA150" s="64" t="s">
        <v>97</v>
      </c>
      <c r="AB150" s="64"/>
      <c r="AC150" s="64">
        <v>1</v>
      </c>
      <c r="AD150" s="64" t="s">
        <v>141</v>
      </c>
      <c r="AE150" s="78">
        <v>1</v>
      </c>
      <c r="AF150" s="64">
        <v>120</v>
      </c>
      <c r="AG150" s="78"/>
      <c r="AH150" s="64"/>
      <c r="AI150" s="78"/>
      <c r="AJ150" s="64"/>
      <c r="AK150" s="78"/>
      <c r="AL150" s="64"/>
      <c r="AM150" s="78"/>
      <c r="AN150" s="64"/>
      <c r="AO150" s="60">
        <f>(SUMIF(利润与分析!B:B,成本与总价!D:D,利润与分析!L:L)-J:J)/SUMIF(利润与分析!B:B,成本与总价!D:D,利润与分析!L:L)</f>
        <v>0.0301810215501496</v>
      </c>
      <c r="AP150" s="60">
        <f t="shared" si="11"/>
        <v>-9.34580045599404e-7</v>
      </c>
      <c r="AR150" s="62">
        <f t="shared" si="12"/>
        <v>120</v>
      </c>
      <c r="AS150" s="62">
        <f t="shared" si="14"/>
        <v>0</v>
      </c>
      <c r="AT150" s="72">
        <f t="shared" si="13"/>
        <v>1</v>
      </c>
    </row>
    <row r="151" ht="14.55" spans="1:46">
      <c r="A151" s="64" t="s">
        <v>69</v>
      </c>
      <c r="B151" s="64" t="s">
        <v>129</v>
      </c>
      <c r="C151" s="64" t="s">
        <v>649</v>
      </c>
      <c r="D151" s="64" t="s">
        <v>1299</v>
      </c>
      <c r="E151" s="64" t="s">
        <v>712</v>
      </c>
      <c r="F151" s="64" t="s">
        <v>1300</v>
      </c>
      <c r="G151" s="64" t="s">
        <v>1301</v>
      </c>
      <c r="H151" s="64" t="s">
        <v>1302</v>
      </c>
      <c r="I151" s="64" t="s">
        <v>1303</v>
      </c>
      <c r="J151" s="62">
        <f>SUMIF(利润与分析!B:B,成本与总价!D:D,利润与分析!K:K)</f>
        <v>314160.1</v>
      </c>
      <c r="K151" s="64" t="s">
        <v>55</v>
      </c>
      <c r="L151" s="64">
        <v>310922</v>
      </c>
      <c r="M151" s="72">
        <f t="shared" si="10"/>
        <v>-0.0104145091051774</v>
      </c>
      <c r="N151" s="64">
        <v>0</v>
      </c>
      <c r="O151" s="64" t="s">
        <v>1304</v>
      </c>
      <c r="P151" s="64" t="s">
        <v>57</v>
      </c>
      <c r="Q151" s="64" t="s">
        <v>58</v>
      </c>
      <c r="R151" s="74" t="s">
        <v>59</v>
      </c>
      <c r="S151" s="74"/>
      <c r="T151" s="74"/>
      <c r="U151" s="74"/>
      <c r="V151" s="74">
        <v>0</v>
      </c>
      <c r="W151" s="74">
        <v>-4</v>
      </c>
      <c r="X151" s="64" t="s">
        <v>1305</v>
      </c>
      <c r="Y151" s="64" t="s">
        <v>81</v>
      </c>
      <c r="Z151" s="64" t="s">
        <v>1306</v>
      </c>
      <c r="AA151" s="64" t="s">
        <v>140</v>
      </c>
      <c r="AB151" s="64"/>
      <c r="AC151" s="64">
        <v>1</v>
      </c>
      <c r="AD151" s="64" t="s">
        <v>67</v>
      </c>
      <c r="AE151" s="78">
        <v>1</v>
      </c>
      <c r="AF151" s="64">
        <v>0</v>
      </c>
      <c r="AG151" s="78"/>
      <c r="AH151" s="64"/>
      <c r="AI151" s="78"/>
      <c r="AJ151" s="64"/>
      <c r="AK151" s="78"/>
      <c r="AL151" s="64"/>
      <c r="AM151" s="78"/>
      <c r="AN151" s="64"/>
      <c r="AO151" s="60">
        <f>(SUMIF(利润与分析!B:B,成本与总价!D:D,利润与分析!L:L)-J:J)/SUMIF(利润与分析!B:B,成本与总价!D:D,利润与分析!L:L)</f>
        <v>0.0300011028886421</v>
      </c>
      <c r="AP151" s="60">
        <f t="shared" si="11"/>
        <v>0.000415611993819495</v>
      </c>
      <c r="AR151" s="62">
        <f t="shared" si="12"/>
        <v>0</v>
      </c>
      <c r="AS151" s="62">
        <f t="shared" si="14"/>
        <v>0</v>
      </c>
      <c r="AT151" s="72">
        <f t="shared" si="13"/>
        <v>1</v>
      </c>
    </row>
    <row r="152" ht="14.55" spans="1:46">
      <c r="A152" s="64" t="s">
        <v>46</v>
      </c>
      <c r="B152" s="64" t="s">
        <v>119</v>
      </c>
      <c r="C152" s="64" t="s">
        <v>120</v>
      </c>
      <c r="D152" s="64" t="s">
        <v>1307</v>
      </c>
      <c r="E152" s="64" t="s">
        <v>996</v>
      </c>
      <c r="F152" s="64" t="s">
        <v>1308</v>
      </c>
      <c r="G152" s="64" t="s">
        <v>1309</v>
      </c>
      <c r="H152" s="64" t="s">
        <v>1310</v>
      </c>
      <c r="I152" s="64" t="s">
        <v>1311</v>
      </c>
      <c r="J152" s="62">
        <f>SUMIF(利润与分析!B:B,成本与总价!D:D,利润与分析!K:K)</f>
        <v>129748.14</v>
      </c>
      <c r="K152" s="64" t="s">
        <v>55</v>
      </c>
      <c r="L152" s="64">
        <v>135861</v>
      </c>
      <c r="M152" s="72">
        <f t="shared" si="10"/>
        <v>0.0449934859893568</v>
      </c>
      <c r="N152" s="64">
        <v>0</v>
      </c>
      <c r="O152" s="73" t="s">
        <v>1312</v>
      </c>
      <c r="P152" s="64"/>
      <c r="Q152" s="64" t="s">
        <v>58</v>
      </c>
      <c r="R152" s="74"/>
      <c r="S152" s="74"/>
      <c r="T152" s="74"/>
      <c r="U152" s="74"/>
      <c r="V152" s="74"/>
      <c r="W152" s="74"/>
      <c r="X152" s="64" t="s">
        <v>1313</v>
      </c>
      <c r="Y152" s="64" t="s">
        <v>61</v>
      </c>
      <c r="Z152" s="64" t="s">
        <v>106</v>
      </c>
      <c r="AA152" s="64" t="s">
        <v>83</v>
      </c>
      <c r="AB152" s="64"/>
      <c r="AC152" s="64">
        <v>1</v>
      </c>
      <c r="AD152" s="64" t="s">
        <v>118</v>
      </c>
      <c r="AE152" s="78">
        <v>1</v>
      </c>
      <c r="AF152" s="64">
        <v>60</v>
      </c>
      <c r="AG152" s="78"/>
      <c r="AH152" s="64"/>
      <c r="AI152" s="78"/>
      <c r="AJ152" s="64"/>
      <c r="AK152" s="78"/>
      <c r="AL152" s="64"/>
      <c r="AM152" s="78"/>
      <c r="AN152" s="64"/>
      <c r="AO152" s="60">
        <f>(SUMIF(利润与分析!B:B,成本与总价!D:D,利润与分析!L:L)-J:J)/SUMIF(利润与分析!B:B,成本与总价!D:D,利润与分析!L:L)</f>
        <v>0.0449999528933495</v>
      </c>
      <c r="AP152" s="60">
        <f t="shared" si="11"/>
        <v>6.4669039926829e-6</v>
      </c>
      <c r="AR152" s="62">
        <f t="shared" si="12"/>
        <v>0</v>
      </c>
      <c r="AS152" s="62">
        <f t="shared" si="14"/>
        <v>0</v>
      </c>
      <c r="AT152" s="72">
        <f t="shared" si="13"/>
        <v>1</v>
      </c>
    </row>
    <row r="153" ht="14.55" spans="1:46">
      <c r="A153" s="64" t="s">
        <v>69</v>
      </c>
      <c r="B153" s="64" t="s">
        <v>85</v>
      </c>
      <c r="C153" s="64" t="s">
        <v>86</v>
      </c>
      <c r="D153" s="64" t="s">
        <v>1314</v>
      </c>
      <c r="E153" s="64" t="s">
        <v>1056</v>
      </c>
      <c r="F153" s="64" t="s">
        <v>1315</v>
      </c>
      <c r="G153" s="64" t="s">
        <v>1058</v>
      </c>
      <c r="H153" s="64" t="s">
        <v>1316</v>
      </c>
      <c r="I153" s="64" t="s">
        <v>1317</v>
      </c>
      <c r="J153" s="62">
        <f>SUMIF(利润与分析!B:B,成本与总价!D:D,利润与分析!K:K)</f>
        <v>150425.42</v>
      </c>
      <c r="K153" s="64" t="s">
        <v>55</v>
      </c>
      <c r="L153" s="64">
        <v>155077.76</v>
      </c>
      <c r="M153" s="72">
        <f t="shared" si="10"/>
        <v>0.0300000464283208</v>
      </c>
      <c r="N153" s="64">
        <v>0</v>
      </c>
      <c r="O153" s="64" t="s">
        <v>1318</v>
      </c>
      <c r="P153" s="64"/>
      <c r="Q153" s="64" t="s">
        <v>58</v>
      </c>
      <c r="R153" s="74" t="s">
        <v>59</v>
      </c>
      <c r="S153" s="74"/>
      <c r="T153" s="74"/>
      <c r="U153" s="74"/>
      <c r="V153" s="74">
        <v>120</v>
      </c>
      <c r="W153" s="74"/>
      <c r="X153" s="64" t="s">
        <v>1319</v>
      </c>
      <c r="Y153" s="64" t="s">
        <v>1063</v>
      </c>
      <c r="Z153" s="64" t="s">
        <v>1320</v>
      </c>
      <c r="AA153" s="64" t="s">
        <v>97</v>
      </c>
      <c r="AB153" s="64" t="s">
        <v>1321</v>
      </c>
      <c r="AC153" s="64">
        <v>3</v>
      </c>
      <c r="AD153" s="64" t="s">
        <v>141</v>
      </c>
      <c r="AE153" s="78">
        <v>1</v>
      </c>
      <c r="AF153" s="64">
        <v>120</v>
      </c>
      <c r="AG153" s="78"/>
      <c r="AH153" s="64"/>
      <c r="AI153" s="78"/>
      <c r="AJ153" s="64"/>
      <c r="AK153" s="78"/>
      <c r="AL153" s="64"/>
      <c r="AM153" s="78"/>
      <c r="AN153" s="64"/>
      <c r="AO153" s="60">
        <f>(SUMIF(利润与分析!B:B,成本与总价!D:D,利润与分析!L:L)-J:J)/SUMIF(利润与分析!B:B,成本与总价!D:D,利润与分析!L:L)</f>
        <v>0.0300000464283208</v>
      </c>
      <c r="AP153" s="60">
        <f t="shared" si="11"/>
        <v>0</v>
      </c>
      <c r="AR153" s="62">
        <f t="shared" si="12"/>
        <v>120</v>
      </c>
      <c r="AS153" s="62">
        <f t="shared" si="14"/>
        <v>0</v>
      </c>
      <c r="AT153" s="72">
        <f t="shared" si="13"/>
        <v>1</v>
      </c>
    </row>
    <row r="154" ht="14.55" spans="1:46">
      <c r="A154" s="64" t="s">
        <v>69</v>
      </c>
      <c r="B154" s="64" t="s">
        <v>85</v>
      </c>
      <c r="C154" s="64" t="s">
        <v>86</v>
      </c>
      <c r="D154" s="64" t="s">
        <v>1322</v>
      </c>
      <c r="E154" s="64" t="s">
        <v>1056</v>
      </c>
      <c r="F154" s="64" t="s">
        <v>1323</v>
      </c>
      <c r="G154" s="64" t="s">
        <v>1058</v>
      </c>
      <c r="H154" s="64" t="s">
        <v>1324</v>
      </c>
      <c r="I154" s="64" t="s">
        <v>1325</v>
      </c>
      <c r="J154" s="62">
        <f>SUMIF(利润与分析!B:B,成本与总价!D:D,利润与分析!K:K)</f>
        <v>9705.10128</v>
      </c>
      <c r="K154" s="64" t="s">
        <v>55</v>
      </c>
      <c r="L154" s="64">
        <v>10168.32</v>
      </c>
      <c r="M154" s="72">
        <f t="shared" si="10"/>
        <v>0.0455550887462235</v>
      </c>
      <c r="N154" s="64">
        <v>0</v>
      </c>
      <c r="O154" s="64" t="s">
        <v>1326</v>
      </c>
      <c r="P154" s="64" t="s">
        <v>237</v>
      </c>
      <c r="Q154" s="64" t="s">
        <v>159</v>
      </c>
      <c r="R154" s="74" t="s">
        <v>59</v>
      </c>
      <c r="S154" s="74"/>
      <c r="T154" s="74"/>
      <c r="U154" s="74"/>
      <c r="V154" s="74">
        <v>120</v>
      </c>
      <c r="W154" s="74"/>
      <c r="X154" s="64" t="s">
        <v>1327</v>
      </c>
      <c r="Y154" s="64" t="s">
        <v>1063</v>
      </c>
      <c r="Z154" s="64" t="s">
        <v>1328</v>
      </c>
      <c r="AA154" s="64" t="s">
        <v>97</v>
      </c>
      <c r="AB154" s="64" t="s">
        <v>1329</v>
      </c>
      <c r="AC154" s="64">
        <v>2</v>
      </c>
      <c r="AD154" s="64" t="s">
        <v>141</v>
      </c>
      <c r="AE154" s="78">
        <v>1</v>
      </c>
      <c r="AF154" s="64">
        <v>120</v>
      </c>
      <c r="AG154" s="78"/>
      <c r="AH154" s="64"/>
      <c r="AI154" s="78"/>
      <c r="AJ154" s="64"/>
      <c r="AK154" s="78"/>
      <c r="AL154" s="64"/>
      <c r="AM154" s="78"/>
      <c r="AN154" s="64"/>
      <c r="AO154" s="60">
        <f>(SUMIF(利润与分析!B:B,成本与总价!D:D,利润与分析!L:L)-J:J)/SUMIF(利润与分析!B:B,成本与总价!D:D,利润与分析!L:L)</f>
        <v>0.0455550887462235</v>
      </c>
      <c r="AP154" s="60">
        <f t="shared" si="11"/>
        <v>0</v>
      </c>
      <c r="AR154" s="62">
        <f t="shared" si="12"/>
        <v>120</v>
      </c>
      <c r="AS154" s="62">
        <f t="shared" si="14"/>
        <v>0</v>
      </c>
      <c r="AT154" s="72">
        <f t="shared" si="13"/>
        <v>1</v>
      </c>
    </row>
    <row r="155" ht="14.55" spans="1:46">
      <c r="A155" s="64" t="s">
        <v>69</v>
      </c>
      <c r="B155" s="64" t="s">
        <v>70</v>
      </c>
      <c r="C155" s="64" t="s">
        <v>70</v>
      </c>
      <c r="D155" s="64" t="s">
        <v>1330</v>
      </c>
      <c r="E155" s="64" t="s">
        <v>670</v>
      </c>
      <c r="F155" s="64" t="s">
        <v>1331</v>
      </c>
      <c r="G155" s="64" t="s">
        <v>1332</v>
      </c>
      <c r="H155" s="64" t="s">
        <v>1333</v>
      </c>
      <c r="I155" s="64" t="s">
        <v>1334</v>
      </c>
      <c r="J155" s="62">
        <f>SUMIF(利润与分析!B:B,成本与总价!D:D,利润与分析!K:K)</f>
        <v>4430.94014</v>
      </c>
      <c r="K155" s="64" t="s">
        <v>55</v>
      </c>
      <c r="L155" s="64">
        <v>4627.2</v>
      </c>
      <c r="M155" s="72">
        <f t="shared" si="10"/>
        <v>0.0424143888312585</v>
      </c>
      <c r="N155" s="64">
        <v>0</v>
      </c>
      <c r="O155" s="64" t="s">
        <v>1335</v>
      </c>
      <c r="P155" s="64" t="s">
        <v>78</v>
      </c>
      <c r="Q155" s="64" t="s">
        <v>159</v>
      </c>
      <c r="R155" s="74"/>
      <c r="S155" s="74"/>
      <c r="T155" s="74"/>
      <c r="U155" s="74"/>
      <c r="V155" s="74"/>
      <c r="W155" s="74"/>
      <c r="X155" s="64" t="s">
        <v>1336</v>
      </c>
      <c r="Y155" s="64" t="s">
        <v>150</v>
      </c>
      <c r="Z155" s="64" t="s">
        <v>106</v>
      </c>
      <c r="AA155" s="64" t="s">
        <v>97</v>
      </c>
      <c r="AB155" s="64"/>
      <c r="AC155" s="64">
        <v>1</v>
      </c>
      <c r="AD155" s="64" t="s">
        <v>118</v>
      </c>
      <c r="AE155" s="78">
        <v>1</v>
      </c>
      <c r="AF155" s="64">
        <v>60</v>
      </c>
      <c r="AG155" s="78"/>
      <c r="AH155" s="64"/>
      <c r="AI155" s="78"/>
      <c r="AJ155" s="64"/>
      <c r="AK155" s="78"/>
      <c r="AL155" s="64"/>
      <c r="AM155" s="78"/>
      <c r="AN155" s="64"/>
      <c r="AO155" s="60">
        <f>(SUMIF(利润与分析!B:B,成本与总价!D:D,利润与分析!L:L)-J:J)/SUMIF(利润与分析!B:B,成本与总价!D:D,利润与分析!L:L)</f>
        <v>0.0424143888312585</v>
      </c>
      <c r="AP155" s="60">
        <f t="shared" si="11"/>
        <v>0</v>
      </c>
      <c r="AR155" s="62">
        <f t="shared" si="12"/>
        <v>0</v>
      </c>
      <c r="AS155" s="62">
        <f t="shared" si="14"/>
        <v>0</v>
      </c>
      <c r="AT155" s="72">
        <f t="shared" si="13"/>
        <v>1</v>
      </c>
    </row>
    <row r="156" ht="14.55" spans="1:46">
      <c r="A156" s="64" t="s">
        <v>69</v>
      </c>
      <c r="B156" s="64" t="s">
        <v>70</v>
      </c>
      <c r="C156" s="64" t="s">
        <v>70</v>
      </c>
      <c r="D156" s="64" t="s">
        <v>1337</v>
      </c>
      <c r="E156" s="64" t="s">
        <v>772</v>
      </c>
      <c r="F156" s="64" t="s">
        <v>1338</v>
      </c>
      <c r="G156" s="64" t="s">
        <v>1332</v>
      </c>
      <c r="H156" s="64" t="s">
        <v>1339</v>
      </c>
      <c r="I156" s="64" t="s">
        <v>1340</v>
      </c>
      <c r="J156" s="62">
        <f>SUMIF(利润与分析!B:B,成本与总价!D:D,利润与分析!K:K)</f>
        <v>8950.42</v>
      </c>
      <c r="K156" s="64" t="s">
        <v>55</v>
      </c>
      <c r="L156" s="64">
        <v>9372.16</v>
      </c>
      <c r="M156" s="72">
        <f t="shared" si="10"/>
        <v>0.0449992317672767</v>
      </c>
      <c r="N156" s="64">
        <v>0</v>
      </c>
      <c r="O156" s="64" t="s">
        <v>1341</v>
      </c>
      <c r="P156" s="64" t="s">
        <v>78</v>
      </c>
      <c r="Q156" s="64" t="s">
        <v>79</v>
      </c>
      <c r="R156" s="74" t="s">
        <v>59</v>
      </c>
      <c r="S156" s="74"/>
      <c r="T156" s="74"/>
      <c r="U156" s="74"/>
      <c r="V156" s="74">
        <v>210</v>
      </c>
      <c r="W156" s="74"/>
      <c r="X156" s="64" t="s">
        <v>1342</v>
      </c>
      <c r="Y156" s="64" t="s">
        <v>150</v>
      </c>
      <c r="Z156" s="64" t="s">
        <v>1343</v>
      </c>
      <c r="AA156" s="64" t="s">
        <v>97</v>
      </c>
      <c r="AB156" s="64"/>
      <c r="AC156" s="64">
        <v>1</v>
      </c>
      <c r="AD156" s="64" t="s">
        <v>1344</v>
      </c>
      <c r="AE156" s="78">
        <v>1</v>
      </c>
      <c r="AF156" s="64">
        <v>210</v>
      </c>
      <c r="AG156" s="78"/>
      <c r="AH156" s="64"/>
      <c r="AI156" s="78"/>
      <c r="AJ156" s="64"/>
      <c r="AK156" s="78"/>
      <c r="AL156" s="64"/>
      <c r="AM156" s="78"/>
      <c r="AN156" s="64"/>
      <c r="AO156" s="60">
        <f>(SUMIF(利润与分析!B:B,成本与总价!D:D,利润与分析!L:L)-J:J)/SUMIF(利润与分析!B:B,成本与总价!D:D,利润与分析!L:L)</f>
        <v>0.0449992317672767</v>
      </c>
      <c r="AP156" s="60">
        <f t="shared" si="11"/>
        <v>0</v>
      </c>
      <c r="AR156" s="62">
        <f t="shared" si="12"/>
        <v>210</v>
      </c>
      <c r="AS156" s="62">
        <f t="shared" si="14"/>
        <v>0</v>
      </c>
      <c r="AT156" s="72">
        <f t="shared" si="13"/>
        <v>1</v>
      </c>
    </row>
    <row r="157" ht="14.55" spans="1:46">
      <c r="A157" s="64" t="s">
        <v>69</v>
      </c>
      <c r="B157" s="64" t="s">
        <v>220</v>
      </c>
      <c r="C157" s="64" t="s">
        <v>221</v>
      </c>
      <c r="D157" s="64" t="s">
        <v>1345</v>
      </c>
      <c r="E157" s="64" t="s">
        <v>799</v>
      </c>
      <c r="F157" s="64" t="s">
        <v>1346</v>
      </c>
      <c r="G157" s="64" t="s">
        <v>1347</v>
      </c>
      <c r="H157" s="64" t="s">
        <v>1348</v>
      </c>
      <c r="I157" s="64" t="s">
        <v>1349</v>
      </c>
      <c r="J157" s="62">
        <f>SUMIF(利润与分析!B:B,成本与总价!D:D,利润与分析!K:K)</f>
        <v>231965.93</v>
      </c>
      <c r="K157" s="64" t="s">
        <v>55</v>
      </c>
      <c r="L157" s="64">
        <v>239018</v>
      </c>
      <c r="M157" s="72">
        <f t="shared" si="10"/>
        <v>0.0295043469529492</v>
      </c>
      <c r="N157" s="64">
        <v>0</v>
      </c>
      <c r="O157" s="64" t="s">
        <v>1350</v>
      </c>
      <c r="P157" s="64" t="s">
        <v>1351</v>
      </c>
      <c r="Q157" s="64" t="s">
        <v>58</v>
      </c>
      <c r="R157" s="74" t="s">
        <v>59</v>
      </c>
      <c r="S157" s="74"/>
      <c r="T157" s="74"/>
      <c r="U157" s="74"/>
      <c r="V157" s="74">
        <v>0</v>
      </c>
      <c r="W157" s="74">
        <v>-2.91</v>
      </c>
      <c r="X157" s="64" t="s">
        <v>1352</v>
      </c>
      <c r="Y157" s="64" t="s">
        <v>81</v>
      </c>
      <c r="Z157" s="64" t="s">
        <v>1353</v>
      </c>
      <c r="AA157" s="64" t="s">
        <v>140</v>
      </c>
      <c r="AB157" s="64"/>
      <c r="AC157" s="64">
        <v>1</v>
      </c>
      <c r="AD157" s="64" t="s">
        <v>67</v>
      </c>
      <c r="AE157" s="78">
        <v>1</v>
      </c>
      <c r="AF157" s="64">
        <v>0</v>
      </c>
      <c r="AG157" s="78"/>
      <c r="AH157" s="64"/>
      <c r="AI157" s="78"/>
      <c r="AJ157" s="64"/>
      <c r="AK157" s="78"/>
      <c r="AL157" s="64"/>
      <c r="AM157" s="78"/>
      <c r="AN157" s="64"/>
      <c r="AO157" s="60">
        <f>(SUMIF(利润与分析!B:B,成本与总价!D:D,利润与分析!L:L)-J:J)/SUMIF(利润与分析!B:B,成本与总价!D:D,利润与分析!L:L)</f>
        <v>0.0586222373910916</v>
      </c>
      <c r="AP157" s="60">
        <f t="shared" si="11"/>
        <v>1.78904381424247e-5</v>
      </c>
      <c r="AR157" s="62">
        <f t="shared" si="12"/>
        <v>0</v>
      </c>
      <c r="AS157" s="62">
        <f t="shared" si="14"/>
        <v>0</v>
      </c>
      <c r="AT157" s="72">
        <f t="shared" si="13"/>
        <v>1</v>
      </c>
    </row>
    <row r="158" ht="14.55" spans="1:46">
      <c r="A158" s="64" t="s">
        <v>69</v>
      </c>
      <c r="B158" s="64" t="s">
        <v>292</v>
      </c>
      <c r="C158" s="64" t="s">
        <v>293</v>
      </c>
      <c r="D158" s="64" t="s">
        <v>1354</v>
      </c>
      <c r="E158" s="64" t="s">
        <v>1075</v>
      </c>
      <c r="F158" s="64" t="s">
        <v>1355</v>
      </c>
      <c r="G158" s="64" t="s">
        <v>1077</v>
      </c>
      <c r="H158" s="64" t="s">
        <v>1356</v>
      </c>
      <c r="I158" s="64" t="s">
        <v>1357</v>
      </c>
      <c r="J158" s="62">
        <f>SUMIF(利润与分析!B:B,成本与总价!D:D,利润与分析!K:K)</f>
        <v>1099.9149</v>
      </c>
      <c r="K158" s="64" t="s">
        <v>55</v>
      </c>
      <c r="L158" s="64">
        <v>1152</v>
      </c>
      <c r="M158" s="72">
        <f t="shared" si="10"/>
        <v>0.0452127604166667</v>
      </c>
      <c r="N158" s="64">
        <v>0</v>
      </c>
      <c r="O158" s="64" t="s">
        <v>1358</v>
      </c>
      <c r="P158" s="64" t="s">
        <v>78</v>
      </c>
      <c r="Q158" s="64" t="s">
        <v>159</v>
      </c>
      <c r="R158" s="74"/>
      <c r="S158" s="74"/>
      <c r="T158" s="74"/>
      <c r="U158" s="74"/>
      <c r="V158" s="74"/>
      <c r="W158" s="74"/>
      <c r="X158" s="64" t="s">
        <v>1359</v>
      </c>
      <c r="Y158" s="64" t="s">
        <v>150</v>
      </c>
      <c r="Z158" s="64" t="s">
        <v>106</v>
      </c>
      <c r="AA158" s="64" t="s">
        <v>63</v>
      </c>
      <c r="AB158" s="64"/>
      <c r="AC158" s="64">
        <v>1</v>
      </c>
      <c r="AD158" s="64" t="s">
        <v>118</v>
      </c>
      <c r="AE158" s="78">
        <v>1</v>
      </c>
      <c r="AF158" s="64">
        <v>60</v>
      </c>
      <c r="AG158" s="78"/>
      <c r="AH158" s="64"/>
      <c r="AI158" s="78"/>
      <c r="AJ158" s="64"/>
      <c r="AK158" s="78"/>
      <c r="AL158" s="64"/>
      <c r="AM158" s="78"/>
      <c r="AN158" s="64"/>
      <c r="AO158" s="60">
        <f>(SUMIF(利润与分析!B:B,成本与总价!D:D,利润与分析!L:L)-J:J)/SUMIF(利润与分析!B:B,成本与总价!D:D,利润与分析!L:L)</f>
        <v>0.0452127604166667</v>
      </c>
      <c r="AP158" s="60">
        <f t="shared" si="11"/>
        <v>0</v>
      </c>
      <c r="AR158" s="62">
        <f t="shared" si="12"/>
        <v>0</v>
      </c>
      <c r="AS158" s="62">
        <f t="shared" si="14"/>
        <v>0</v>
      </c>
      <c r="AT158" s="72">
        <f t="shared" si="13"/>
        <v>1</v>
      </c>
    </row>
    <row r="159" ht="14.55" spans="1:46">
      <c r="A159" s="64" t="s">
        <v>69</v>
      </c>
      <c r="B159" s="64" t="s">
        <v>200</v>
      </c>
      <c r="C159" s="64" t="s">
        <v>201</v>
      </c>
      <c r="D159" s="64" t="s">
        <v>1360</v>
      </c>
      <c r="E159" s="64" t="s">
        <v>857</v>
      </c>
      <c r="F159" s="64" t="s">
        <v>1361</v>
      </c>
      <c r="G159" s="64" t="s">
        <v>1362</v>
      </c>
      <c r="H159" s="64" t="s">
        <v>1363</v>
      </c>
      <c r="I159" s="64" t="s">
        <v>1364</v>
      </c>
      <c r="J159" s="62">
        <f>SUMIF(利润与分析!B:B,成本与总价!D:D,利润与分析!K:K)</f>
        <v>477.23872</v>
      </c>
      <c r="K159" s="64" t="s">
        <v>55</v>
      </c>
      <c r="L159" s="64">
        <v>468</v>
      </c>
      <c r="M159" s="72">
        <f t="shared" si="10"/>
        <v>-0.0197408547008547</v>
      </c>
      <c r="N159" s="64">
        <v>0</v>
      </c>
      <c r="O159" s="64" t="s">
        <v>1365</v>
      </c>
      <c r="P159" s="64" t="s">
        <v>78</v>
      </c>
      <c r="Q159" s="64" t="s">
        <v>159</v>
      </c>
      <c r="R159" s="74" t="s">
        <v>59</v>
      </c>
      <c r="S159" s="74"/>
      <c r="T159" s="74"/>
      <c r="U159" s="74"/>
      <c r="V159" s="74">
        <v>0</v>
      </c>
      <c r="W159" s="74">
        <v>-6.53</v>
      </c>
      <c r="X159" s="64" t="s">
        <v>1366</v>
      </c>
      <c r="Y159" s="64" t="s">
        <v>81</v>
      </c>
      <c r="Z159" s="64" t="s">
        <v>1367</v>
      </c>
      <c r="AA159" s="64" t="s">
        <v>140</v>
      </c>
      <c r="AB159" s="64"/>
      <c r="AC159" s="64">
        <v>1</v>
      </c>
      <c r="AD159" s="64" t="s">
        <v>67</v>
      </c>
      <c r="AE159" s="78">
        <v>1</v>
      </c>
      <c r="AF159" s="64">
        <v>0</v>
      </c>
      <c r="AG159" s="78"/>
      <c r="AH159" s="64"/>
      <c r="AI159" s="78"/>
      <c r="AJ159" s="64"/>
      <c r="AK159" s="78"/>
      <c r="AL159" s="64"/>
      <c r="AM159" s="78"/>
      <c r="AN159" s="64"/>
      <c r="AO159" s="60">
        <f>(SUMIF(利润与分析!B:B,成本与总价!D:D,利润与分析!L:L)-J:J)/SUMIF(利润与分析!B:B,成本与总价!D:D,利润与分析!L:L)</f>
        <v>0.04552256</v>
      </c>
      <c r="AP159" s="60">
        <f t="shared" si="11"/>
        <v>-3.65852991452975e-5</v>
      </c>
      <c r="AR159" s="62">
        <f t="shared" si="12"/>
        <v>0</v>
      </c>
      <c r="AS159" s="62">
        <f t="shared" si="14"/>
        <v>0</v>
      </c>
      <c r="AT159" s="72">
        <f t="shared" si="13"/>
        <v>1</v>
      </c>
    </row>
    <row r="160" ht="14.55" spans="1:46">
      <c r="A160" s="64" t="s">
        <v>69</v>
      </c>
      <c r="B160" s="64" t="s">
        <v>85</v>
      </c>
      <c r="C160" s="64" t="s">
        <v>86</v>
      </c>
      <c r="D160" s="64" t="s">
        <v>1368</v>
      </c>
      <c r="E160" s="64" t="s">
        <v>1369</v>
      </c>
      <c r="F160" s="64" t="s">
        <v>1370</v>
      </c>
      <c r="G160" s="64" t="s">
        <v>1371</v>
      </c>
      <c r="H160" s="64" t="s">
        <v>1372</v>
      </c>
      <c r="I160" s="64" t="s">
        <v>1373</v>
      </c>
      <c r="J160" s="62">
        <f>SUMIF(利润与分析!B:B,成本与总价!D:D,利润与分析!K:K)</f>
        <v>1303831.97</v>
      </c>
      <c r="K160" s="64" t="s">
        <v>55</v>
      </c>
      <c r="L160" s="64">
        <v>1351616.2</v>
      </c>
      <c r="M160" s="72">
        <f t="shared" si="10"/>
        <v>0.0353534013575747</v>
      </c>
      <c r="N160" s="64">
        <v>0</v>
      </c>
      <c r="O160" s="64" t="s">
        <v>1374</v>
      </c>
      <c r="P160" s="64" t="s">
        <v>78</v>
      </c>
      <c r="Q160" s="64" t="s">
        <v>79</v>
      </c>
      <c r="R160" s="74" t="s">
        <v>59</v>
      </c>
      <c r="S160" s="74"/>
      <c r="T160" s="74"/>
      <c r="U160" s="74"/>
      <c r="V160" s="74">
        <v>180</v>
      </c>
      <c r="W160" s="74">
        <v>-1</v>
      </c>
      <c r="X160" s="64" t="s">
        <v>1375</v>
      </c>
      <c r="Y160" s="64" t="s">
        <v>61</v>
      </c>
      <c r="Z160" s="64" t="s">
        <v>1376</v>
      </c>
      <c r="AA160" s="64" t="s">
        <v>97</v>
      </c>
      <c r="AB160" s="64" t="s">
        <v>1377</v>
      </c>
      <c r="AC160" s="64">
        <v>3</v>
      </c>
      <c r="AD160" s="64" t="s">
        <v>98</v>
      </c>
      <c r="AE160" s="78">
        <v>1</v>
      </c>
      <c r="AF160" s="64">
        <v>180</v>
      </c>
      <c r="AG160" s="78"/>
      <c r="AH160" s="64"/>
      <c r="AI160" s="78"/>
      <c r="AJ160" s="64"/>
      <c r="AK160" s="78"/>
      <c r="AL160" s="64"/>
      <c r="AM160" s="78"/>
      <c r="AN160" s="64"/>
      <c r="AO160" s="60">
        <f>(SUMIF(利润与分析!B:B,成本与总价!D:D,利润与分析!L:L)-J:J)/SUMIF(利润与分析!B:B,成本与总价!D:D,利润与分析!L:L)</f>
        <v>0.0449998611262566</v>
      </c>
      <c r="AP160" s="60">
        <f t="shared" si="11"/>
        <v>-0.000353540231318094</v>
      </c>
      <c r="AR160" s="62">
        <f t="shared" si="12"/>
        <v>180</v>
      </c>
      <c r="AS160" s="62">
        <f t="shared" si="14"/>
        <v>0</v>
      </c>
      <c r="AT160" s="72">
        <f t="shared" si="13"/>
        <v>1</v>
      </c>
    </row>
    <row r="161" ht="14.55" spans="1:46">
      <c r="A161" s="64" t="s">
        <v>46</v>
      </c>
      <c r="B161" s="64" t="s">
        <v>119</v>
      </c>
      <c r="C161" s="64" t="s">
        <v>120</v>
      </c>
      <c r="D161" s="64" t="s">
        <v>1378</v>
      </c>
      <c r="E161" s="64" t="s">
        <v>996</v>
      </c>
      <c r="F161" s="64" t="s">
        <v>1379</v>
      </c>
      <c r="G161" s="64" t="s">
        <v>1380</v>
      </c>
      <c r="H161" s="64" t="s">
        <v>1381</v>
      </c>
      <c r="I161" s="64" t="s">
        <v>1382</v>
      </c>
      <c r="J161" s="62">
        <f>SUMIF(利润与分析!B:B,成本与总价!D:D,利润与分析!K:K)</f>
        <v>77284.32</v>
      </c>
      <c r="K161" s="64" t="s">
        <v>55</v>
      </c>
      <c r="L161" s="64">
        <v>80926.08</v>
      </c>
      <c r="M161" s="72">
        <f t="shared" si="10"/>
        <v>0.0450010676409879</v>
      </c>
      <c r="N161" s="64">
        <v>0</v>
      </c>
      <c r="O161" s="64" t="s">
        <v>1383</v>
      </c>
      <c r="P161" s="64"/>
      <c r="Q161" s="64" t="s">
        <v>58</v>
      </c>
      <c r="R161" s="74"/>
      <c r="S161" s="74"/>
      <c r="T161" s="74"/>
      <c r="U161" s="74"/>
      <c r="V161" s="74"/>
      <c r="W161" s="74"/>
      <c r="X161" s="64" t="s">
        <v>1384</v>
      </c>
      <c r="Y161" s="64" t="s">
        <v>61</v>
      </c>
      <c r="Z161" s="64" t="s">
        <v>106</v>
      </c>
      <c r="AA161" s="64" t="s">
        <v>83</v>
      </c>
      <c r="AB161" s="64"/>
      <c r="AC161" s="64">
        <v>1</v>
      </c>
      <c r="AD161" s="64" t="s">
        <v>118</v>
      </c>
      <c r="AE161" s="78">
        <v>1</v>
      </c>
      <c r="AF161" s="64">
        <v>60</v>
      </c>
      <c r="AG161" s="78"/>
      <c r="AH161" s="64"/>
      <c r="AI161" s="78"/>
      <c r="AJ161" s="64"/>
      <c r="AK161" s="78"/>
      <c r="AL161" s="64"/>
      <c r="AM161" s="78"/>
      <c r="AN161" s="64"/>
      <c r="AO161" s="60">
        <f>(SUMIF(利润与分析!B:B,成本与总价!D:D,利润与分析!L:L)-J:J)/SUMIF(利润与分析!B:B,成本与总价!D:D,利润与分析!L:L)</f>
        <v>0.0450021297189771</v>
      </c>
      <c r="AP161" s="60">
        <f t="shared" si="11"/>
        <v>1.06207798922231e-6</v>
      </c>
      <c r="AR161" s="62">
        <f t="shared" si="12"/>
        <v>0</v>
      </c>
      <c r="AS161" s="62">
        <f t="shared" si="14"/>
        <v>0</v>
      </c>
      <c r="AT161" s="72">
        <f t="shared" si="13"/>
        <v>1</v>
      </c>
    </row>
    <row r="162" ht="14.55" spans="1:46">
      <c r="A162" s="64" t="s">
        <v>69</v>
      </c>
      <c r="B162" s="64" t="s">
        <v>292</v>
      </c>
      <c r="C162" s="64" t="s">
        <v>1385</v>
      </c>
      <c r="D162" s="64" t="s">
        <v>1386</v>
      </c>
      <c r="E162" s="64" t="s">
        <v>1387</v>
      </c>
      <c r="F162" s="64" t="s">
        <v>1388</v>
      </c>
      <c r="G162" s="64" t="s">
        <v>1389</v>
      </c>
      <c r="H162" s="64" t="s">
        <v>1390</v>
      </c>
      <c r="I162" s="64" t="s">
        <v>1391</v>
      </c>
      <c r="J162" s="62">
        <f>SUMIF(利润与分析!B:B,成本与总价!D:D,利润与分析!K:K)</f>
        <v>1378522.61</v>
      </c>
      <c r="K162" s="64" t="s">
        <v>55</v>
      </c>
      <c r="L162" s="64">
        <v>1443479.08</v>
      </c>
      <c r="M162" s="72">
        <f t="shared" si="10"/>
        <v>0.0449999386205167</v>
      </c>
      <c r="N162" s="64">
        <v>65222</v>
      </c>
      <c r="O162" s="64" t="s">
        <v>1392</v>
      </c>
      <c r="P162" s="64" t="s">
        <v>1393</v>
      </c>
      <c r="Q162" s="64" t="s">
        <v>79</v>
      </c>
      <c r="R162" s="74" t="s">
        <v>59</v>
      </c>
      <c r="S162" s="74" t="s">
        <v>59</v>
      </c>
      <c r="T162" s="74">
        <v>120</v>
      </c>
      <c r="U162" s="74"/>
      <c r="V162" s="74">
        <v>120</v>
      </c>
      <c r="W162" s="74"/>
      <c r="X162" s="64" t="s">
        <v>1394</v>
      </c>
      <c r="Y162" s="64" t="s">
        <v>150</v>
      </c>
      <c r="Z162" s="64" t="s">
        <v>1395</v>
      </c>
      <c r="AA162" s="64" t="s">
        <v>63</v>
      </c>
      <c r="AB162" s="64"/>
      <c r="AC162" s="64">
        <v>1</v>
      </c>
      <c r="AD162" s="64" t="s">
        <v>141</v>
      </c>
      <c r="AE162" s="78">
        <v>1</v>
      </c>
      <c r="AF162" s="64">
        <v>120</v>
      </c>
      <c r="AG162" s="78"/>
      <c r="AH162" s="64"/>
      <c r="AI162" s="78"/>
      <c r="AJ162" s="64"/>
      <c r="AK162" s="78"/>
      <c r="AL162" s="64"/>
      <c r="AM162" s="78"/>
      <c r="AN162" s="64"/>
      <c r="AO162" s="60">
        <f>(SUMIF(利润与分析!B:B,成本与总价!D:D,利润与分析!L:L)-J:J)/SUMIF(利润与分析!B:B,成本与总价!D:D,利润与分析!L:L)</f>
        <v>0.0450000047801173</v>
      </c>
      <c r="AP162" s="60">
        <f t="shared" si="11"/>
        <v>6.61596005827048e-8</v>
      </c>
      <c r="AR162" s="62">
        <f t="shared" si="12"/>
        <v>120</v>
      </c>
      <c r="AS162" s="62">
        <f t="shared" si="14"/>
        <v>0</v>
      </c>
      <c r="AT162" s="72">
        <f t="shared" si="13"/>
        <v>1</v>
      </c>
    </row>
    <row r="163" ht="14.55" spans="1:46">
      <c r="A163" s="64" t="s">
        <v>46</v>
      </c>
      <c r="B163" s="64" t="s">
        <v>181</v>
      </c>
      <c r="C163" s="64" t="s">
        <v>629</v>
      </c>
      <c r="D163" s="64" t="s">
        <v>1396</v>
      </c>
      <c r="E163" s="64" t="s">
        <v>1397</v>
      </c>
      <c r="F163" s="64" t="s">
        <v>1398</v>
      </c>
      <c r="G163" s="64" t="s">
        <v>1399</v>
      </c>
      <c r="H163" s="64" t="s">
        <v>1400</v>
      </c>
      <c r="I163" s="64" t="s">
        <v>1401</v>
      </c>
      <c r="J163" s="62">
        <f>SUMIF(利润与分析!B:B,成本与总价!D:D,利润与分析!K:K)</f>
        <v>36027.8688156</v>
      </c>
      <c r="K163" s="64" t="s">
        <v>55</v>
      </c>
      <c r="L163" s="64">
        <v>37792.52</v>
      </c>
      <c r="M163" s="72">
        <f t="shared" si="10"/>
        <v>0.0466931335724635</v>
      </c>
      <c r="N163" s="64"/>
      <c r="O163" s="64"/>
      <c r="P163" s="64" t="s">
        <v>237</v>
      </c>
      <c r="Q163" s="64" t="s">
        <v>1260</v>
      </c>
      <c r="R163" s="74"/>
      <c r="S163" s="74"/>
      <c r="T163" s="74"/>
      <c r="U163" s="74"/>
      <c r="V163" s="74"/>
      <c r="W163" s="74"/>
      <c r="X163" s="64" t="s">
        <v>1261</v>
      </c>
      <c r="Y163" s="64" t="s">
        <v>150</v>
      </c>
      <c r="Z163" s="64"/>
      <c r="AA163" s="64" t="s">
        <v>63</v>
      </c>
      <c r="AB163" s="64"/>
      <c r="AC163" s="64"/>
      <c r="AD163" s="64">
        <v>60</v>
      </c>
      <c r="AE163" s="78">
        <v>1</v>
      </c>
      <c r="AF163" s="64">
        <v>60</v>
      </c>
      <c r="AG163" s="78"/>
      <c r="AH163" s="64"/>
      <c r="AI163" s="78"/>
      <c r="AJ163" s="64"/>
      <c r="AK163" s="78"/>
      <c r="AL163" s="64"/>
      <c r="AM163" s="78"/>
      <c r="AN163" s="64"/>
      <c r="AO163" s="60">
        <f>(SUMIF(利润与分析!B:B,成本与总价!D:D,利润与分析!L:L)-J:J)/SUMIF(利润与分析!B:B,成本与总价!D:D,利润与分析!L:L)</f>
        <v>0.0466936380671953</v>
      </c>
      <c r="AP163" s="60">
        <f t="shared" si="11"/>
        <v>5.04494731830285e-7</v>
      </c>
      <c r="AR163" s="62">
        <f t="shared" si="12"/>
        <v>0</v>
      </c>
      <c r="AS163" s="62">
        <f t="shared" si="14"/>
        <v>0</v>
      </c>
      <c r="AT163" s="72">
        <f t="shared" si="13"/>
        <v>1</v>
      </c>
    </row>
    <row r="164" ht="14.55" spans="1:46">
      <c r="A164" s="64" t="s">
        <v>69</v>
      </c>
      <c r="B164" s="64" t="s">
        <v>292</v>
      </c>
      <c r="C164" s="64" t="s">
        <v>293</v>
      </c>
      <c r="D164" s="64" t="s">
        <v>1402</v>
      </c>
      <c r="E164" s="64" t="s">
        <v>1075</v>
      </c>
      <c r="F164" s="64" t="s">
        <v>1403</v>
      </c>
      <c r="G164" s="64" t="s">
        <v>1404</v>
      </c>
      <c r="H164" s="64" t="s">
        <v>1405</v>
      </c>
      <c r="I164" s="64" t="s">
        <v>1406</v>
      </c>
      <c r="J164" s="62">
        <f>SUMIF(利润与分析!B:B,成本与总价!D:D,利润与分析!K:K)</f>
        <v>1289226.63</v>
      </c>
      <c r="K164" s="64" t="s">
        <v>55</v>
      </c>
      <c r="L164" s="64">
        <v>1349979</v>
      </c>
      <c r="M164" s="72">
        <f t="shared" si="10"/>
        <v>0.0450024555937538</v>
      </c>
      <c r="N164" s="64">
        <v>0</v>
      </c>
      <c r="O164" s="64" t="s">
        <v>1407</v>
      </c>
      <c r="P164" s="64" t="s">
        <v>78</v>
      </c>
      <c r="Q164" s="64" t="s">
        <v>79</v>
      </c>
      <c r="R164" s="74" t="s">
        <v>59</v>
      </c>
      <c r="S164" s="74"/>
      <c r="T164" s="74"/>
      <c r="U164" s="74"/>
      <c r="V164" s="74">
        <v>150</v>
      </c>
      <c r="W164" s="74"/>
      <c r="X164" s="64" t="s">
        <v>1408</v>
      </c>
      <c r="Y164" s="64" t="s">
        <v>150</v>
      </c>
      <c r="Z164" s="64" t="s">
        <v>1409</v>
      </c>
      <c r="AA164" s="64" t="s">
        <v>63</v>
      </c>
      <c r="AB164" s="64"/>
      <c r="AC164" s="64">
        <v>1</v>
      </c>
      <c r="AD164" s="64" t="s">
        <v>1410</v>
      </c>
      <c r="AE164" s="78">
        <v>0.05</v>
      </c>
      <c r="AF164" s="64">
        <v>0</v>
      </c>
      <c r="AG164" s="78">
        <v>0.65</v>
      </c>
      <c r="AH164" s="64">
        <v>90</v>
      </c>
      <c r="AI164" s="78">
        <v>0.3</v>
      </c>
      <c r="AJ164" s="64">
        <v>150</v>
      </c>
      <c r="AK164" s="78"/>
      <c r="AL164" s="64"/>
      <c r="AM164" s="78"/>
      <c r="AN164" s="64"/>
      <c r="AO164" s="60">
        <f>(SUMIF(利润与分析!B:B,成本与总价!D:D,利润与分析!L:L)-J:J)/SUMIF(利润与分析!B:B,成本与总价!D:D,利润与分析!L:L)</f>
        <v>0.0450021018853264</v>
      </c>
      <c r="AP164" s="60">
        <f t="shared" si="11"/>
        <v>-3.53708427359989e-7</v>
      </c>
      <c r="AR164" s="62">
        <f t="shared" si="12"/>
        <v>103.5</v>
      </c>
      <c r="AS164" s="62">
        <f t="shared" si="14"/>
        <v>46.5</v>
      </c>
      <c r="AT164" s="72">
        <f t="shared" si="13"/>
        <v>1</v>
      </c>
    </row>
    <row r="165" ht="14.55" spans="1:46">
      <c r="A165" s="64" t="s">
        <v>69</v>
      </c>
      <c r="B165" s="64" t="s">
        <v>200</v>
      </c>
      <c r="C165" s="64" t="s">
        <v>201</v>
      </c>
      <c r="D165" s="64" t="s">
        <v>1411</v>
      </c>
      <c r="E165" s="64" t="s">
        <v>703</v>
      </c>
      <c r="F165" s="64" t="s">
        <v>1412</v>
      </c>
      <c r="G165" s="64" t="s">
        <v>1413</v>
      </c>
      <c r="H165" s="64" t="s">
        <v>1414</v>
      </c>
      <c r="I165" s="64" t="s">
        <v>1415</v>
      </c>
      <c r="J165" s="62">
        <f>SUMIF(利润与分析!B:B,成本与总价!D:D,利润与分析!K:K)</f>
        <v>26331.55</v>
      </c>
      <c r="K165" s="64" t="s">
        <v>55</v>
      </c>
      <c r="L165" s="64">
        <v>27020.87</v>
      </c>
      <c r="M165" s="72">
        <f t="shared" si="10"/>
        <v>0.0255106515815368</v>
      </c>
      <c r="N165" s="64">
        <v>0</v>
      </c>
      <c r="O165" s="64" t="s">
        <v>1416</v>
      </c>
      <c r="P165" s="64" t="s">
        <v>78</v>
      </c>
      <c r="Q165" s="64" t="s">
        <v>58</v>
      </c>
      <c r="R165" s="74"/>
      <c r="S165" s="74"/>
      <c r="T165" s="74"/>
      <c r="U165" s="74"/>
      <c r="V165" s="74"/>
      <c r="W165" s="74"/>
      <c r="X165" s="64" t="s">
        <v>1417</v>
      </c>
      <c r="Y165" s="64" t="s">
        <v>81</v>
      </c>
      <c r="Z165" s="64" t="s">
        <v>106</v>
      </c>
      <c r="AA165" s="64" t="s">
        <v>1282</v>
      </c>
      <c r="AB165" s="64" t="s">
        <v>1418</v>
      </c>
      <c r="AC165" s="64">
        <v>3</v>
      </c>
      <c r="AD165" s="64" t="s">
        <v>67</v>
      </c>
      <c r="AE165" s="78">
        <v>1</v>
      </c>
      <c r="AF165" s="64">
        <v>0</v>
      </c>
      <c r="AG165" s="78"/>
      <c r="AH165" s="64"/>
      <c r="AI165" s="78"/>
      <c r="AJ165" s="64"/>
      <c r="AK165" s="78"/>
      <c r="AL165" s="64"/>
      <c r="AM165" s="78"/>
      <c r="AN165" s="64"/>
      <c r="AO165" s="60">
        <f>(SUMIF(利润与分析!B:B,成本与总价!D:D,利润与分析!L:L)-J:J)/SUMIF(利润与分析!B:B,成本与总价!D:D,利润与分析!L:L)</f>
        <v>0.0450005657848161</v>
      </c>
      <c r="AP165" s="60">
        <f t="shared" si="11"/>
        <v>0.0194899142032793</v>
      </c>
      <c r="AR165" s="62">
        <f t="shared" si="12"/>
        <v>0</v>
      </c>
      <c r="AS165" s="62">
        <f t="shared" si="14"/>
        <v>0</v>
      </c>
      <c r="AT165" s="72">
        <f t="shared" si="13"/>
        <v>1</v>
      </c>
    </row>
    <row r="166" ht="14.55" spans="1:46">
      <c r="A166" s="64" t="s">
        <v>46</v>
      </c>
      <c r="B166" s="64" t="s">
        <v>163</v>
      </c>
      <c r="C166" s="64" t="s">
        <v>164</v>
      </c>
      <c r="D166" s="64" t="s">
        <v>1419</v>
      </c>
      <c r="E166" s="64" t="s">
        <v>1420</v>
      </c>
      <c r="F166" s="64" t="s">
        <v>1421</v>
      </c>
      <c r="G166" s="64" t="s">
        <v>250</v>
      </c>
      <c r="H166" s="64" t="s">
        <v>1422</v>
      </c>
      <c r="I166" s="64" t="s">
        <v>1423</v>
      </c>
      <c r="J166" s="62">
        <f>SUMIF(利润与分析!B:B,成本与总价!D:D,利润与分析!K:K)</f>
        <v>286376.45</v>
      </c>
      <c r="K166" s="64" t="s">
        <v>55</v>
      </c>
      <c r="L166" s="64">
        <v>299870</v>
      </c>
      <c r="M166" s="72">
        <f t="shared" si="10"/>
        <v>0.0449979991329576</v>
      </c>
      <c r="N166" s="64">
        <v>0</v>
      </c>
      <c r="O166" s="64" t="s">
        <v>1424</v>
      </c>
      <c r="P166" s="64" t="s">
        <v>78</v>
      </c>
      <c r="Q166" s="64" t="s">
        <v>58</v>
      </c>
      <c r="R166" s="74" t="s">
        <v>59</v>
      </c>
      <c r="S166" s="74" t="s">
        <v>59</v>
      </c>
      <c r="T166" s="74">
        <v>180</v>
      </c>
      <c r="U166" s="74"/>
      <c r="V166" s="74">
        <v>180</v>
      </c>
      <c r="W166" s="74"/>
      <c r="X166" s="64" t="s">
        <v>1425</v>
      </c>
      <c r="Y166" s="64" t="s">
        <v>61</v>
      </c>
      <c r="Z166" s="64" t="s">
        <v>1426</v>
      </c>
      <c r="AA166" s="64" t="s">
        <v>173</v>
      </c>
      <c r="AB166" s="64" t="s">
        <v>1427</v>
      </c>
      <c r="AC166" s="64">
        <v>2</v>
      </c>
      <c r="AD166" s="64" t="s">
        <v>98</v>
      </c>
      <c r="AE166" s="78">
        <v>1</v>
      </c>
      <c r="AF166" s="64">
        <v>180</v>
      </c>
      <c r="AG166" s="78"/>
      <c r="AH166" s="64"/>
      <c r="AI166" s="78"/>
      <c r="AJ166" s="64"/>
      <c r="AK166" s="78"/>
      <c r="AL166" s="64"/>
      <c r="AM166" s="78"/>
      <c r="AN166" s="64"/>
      <c r="AO166" s="60">
        <f>(SUMIF(利润与分析!B:B,成本与总价!D:D,利润与分析!L:L)-J:J)/SUMIF(利润与分析!B:B,成本与总价!D:D,利润与分析!L:L)</f>
        <v>0.0450001647376795</v>
      </c>
      <c r="AP166" s="60">
        <f t="shared" si="11"/>
        <v>2.16560472195149e-6</v>
      </c>
      <c r="AR166" s="62">
        <f t="shared" si="12"/>
        <v>180</v>
      </c>
      <c r="AS166" s="62">
        <f t="shared" si="14"/>
        <v>0</v>
      </c>
      <c r="AT166" s="72">
        <f t="shared" si="13"/>
        <v>1</v>
      </c>
    </row>
    <row r="167" ht="14.55" spans="1:46">
      <c r="A167" s="64" t="s">
        <v>46</v>
      </c>
      <c r="B167" s="64" t="s">
        <v>119</v>
      </c>
      <c r="C167" s="64" t="s">
        <v>120</v>
      </c>
      <c r="D167" s="64" t="s">
        <v>1428</v>
      </c>
      <c r="E167" s="64" t="s">
        <v>1429</v>
      </c>
      <c r="F167" s="64" t="s">
        <v>1430</v>
      </c>
      <c r="G167" s="64" t="s">
        <v>1431</v>
      </c>
      <c r="H167" s="64" t="s">
        <v>1432</v>
      </c>
      <c r="I167" s="64" t="s">
        <v>1433</v>
      </c>
      <c r="J167" s="62">
        <f>SUMIF(利润与分析!B:B,成本与总价!D:D,利润与分析!K:K)</f>
        <v>949.96</v>
      </c>
      <c r="K167" s="64" t="s">
        <v>55</v>
      </c>
      <c r="L167" s="64">
        <v>975</v>
      </c>
      <c r="M167" s="72">
        <f>(L:L-J:J)/L:L</f>
        <v>0.0256820512820512</v>
      </c>
      <c r="N167" s="64">
        <v>0</v>
      </c>
      <c r="O167" s="64" t="s">
        <v>1434</v>
      </c>
      <c r="P167" s="64" t="s">
        <v>78</v>
      </c>
      <c r="Q167" s="64" t="s">
        <v>58</v>
      </c>
      <c r="R167" s="74"/>
      <c r="S167" s="74"/>
      <c r="T167" s="74"/>
      <c r="U167" s="74"/>
      <c r="V167" s="74"/>
      <c r="W167" s="74"/>
      <c r="X167" s="64" t="s">
        <v>1435</v>
      </c>
      <c r="Y167" s="64" t="s">
        <v>81</v>
      </c>
      <c r="Z167" s="64" t="s">
        <v>106</v>
      </c>
      <c r="AA167" s="64" t="s">
        <v>140</v>
      </c>
      <c r="AB167" s="64"/>
      <c r="AC167" s="64">
        <v>1</v>
      </c>
      <c r="AD167" s="64" t="s">
        <v>67</v>
      </c>
      <c r="AE167" s="78">
        <v>1</v>
      </c>
      <c r="AF167" s="64">
        <v>0</v>
      </c>
      <c r="AG167" s="78"/>
      <c r="AH167" s="64"/>
      <c r="AI167" s="78"/>
      <c r="AJ167" s="64"/>
      <c r="AK167" s="78"/>
      <c r="AL167" s="64"/>
      <c r="AM167" s="78"/>
      <c r="AN167" s="64"/>
      <c r="AO167" s="60">
        <f>(SUMIF(利润与分析!B:B,成本与总价!D:D,利润与分析!L:L)-J:J)/SUMIF(利润与分析!B:B,成本与总价!D:D,利润与分析!L:L)</f>
        <v>0.0449975872607367</v>
      </c>
      <c r="AP167" s="60">
        <f t="shared" si="11"/>
        <v>0.0193155359786854</v>
      </c>
      <c r="AR167" s="62">
        <f t="shared" si="12"/>
        <v>0</v>
      </c>
      <c r="AS167" s="62">
        <f t="shared" si="14"/>
        <v>0</v>
      </c>
      <c r="AT167" s="72">
        <f t="shared" si="13"/>
        <v>1</v>
      </c>
    </row>
    <row r="168" ht="14.55" spans="1:46">
      <c r="A168" s="64" t="s">
        <v>69</v>
      </c>
      <c r="B168" s="64" t="s">
        <v>85</v>
      </c>
      <c r="C168" s="64" t="s">
        <v>1243</v>
      </c>
      <c r="D168" s="64" t="s">
        <v>1436</v>
      </c>
      <c r="E168" s="64" t="s">
        <v>1437</v>
      </c>
      <c r="F168" s="64" t="s">
        <v>1438</v>
      </c>
      <c r="G168" s="64" t="s">
        <v>1439</v>
      </c>
      <c r="H168" s="64" t="s">
        <v>1440</v>
      </c>
      <c r="I168" s="64" t="s">
        <v>1441</v>
      </c>
      <c r="J168" s="62">
        <f>SUMIF(利润与分析!B:B,成本与总价!D:D,利润与分析!K:K)</f>
        <v>762804.36</v>
      </c>
      <c r="K168" s="64" t="s">
        <v>55</v>
      </c>
      <c r="L168" s="64">
        <v>786894.29</v>
      </c>
      <c r="M168" s="72">
        <f t="shared" si="10"/>
        <v>0.0306139341791387</v>
      </c>
      <c r="N168" s="64">
        <v>0</v>
      </c>
      <c r="O168" s="64" t="s">
        <v>1442</v>
      </c>
      <c r="P168" s="64" t="s">
        <v>647</v>
      </c>
      <c r="Q168" s="64" t="s">
        <v>79</v>
      </c>
      <c r="R168" s="74"/>
      <c r="S168" s="74"/>
      <c r="T168" s="74"/>
      <c r="U168" s="74"/>
      <c r="V168" s="74"/>
      <c r="W168" s="74"/>
      <c r="X168" s="64" t="s">
        <v>1443</v>
      </c>
      <c r="Y168" s="64" t="s">
        <v>81</v>
      </c>
      <c r="Z168" s="64" t="s">
        <v>106</v>
      </c>
      <c r="AA168" s="64" t="s">
        <v>97</v>
      </c>
      <c r="AB168" s="64"/>
      <c r="AC168" s="64">
        <v>1</v>
      </c>
      <c r="AD168" s="64" t="s">
        <v>67</v>
      </c>
      <c r="AE168" s="78">
        <v>1</v>
      </c>
      <c r="AF168" s="64">
        <v>0</v>
      </c>
      <c r="AG168" s="78"/>
      <c r="AH168" s="64"/>
      <c r="AI168" s="78"/>
      <c r="AJ168" s="64"/>
      <c r="AK168" s="78"/>
      <c r="AL168" s="64"/>
      <c r="AM168" s="78"/>
      <c r="AN168" s="64"/>
      <c r="AO168" s="60">
        <f>(SUMIF(利润与分析!B:B,成本与总价!D:D,利润与分析!L:L)-J:J)/SUMIF(利润与分析!B:B,成本与总价!D:D,利润与分析!L:L)</f>
        <v>0.0500016588759277</v>
      </c>
      <c r="AP168" s="60">
        <f t="shared" si="11"/>
        <v>0.0193877246967891</v>
      </c>
      <c r="AR168" s="62">
        <f t="shared" si="12"/>
        <v>0</v>
      </c>
      <c r="AS168" s="62">
        <f t="shared" si="14"/>
        <v>0</v>
      </c>
      <c r="AT168" s="72">
        <f t="shared" si="13"/>
        <v>1</v>
      </c>
    </row>
    <row r="169" ht="14.55" spans="1:46">
      <c r="A169" s="64" t="s">
        <v>69</v>
      </c>
      <c r="B169" s="64" t="s">
        <v>70</v>
      </c>
      <c r="C169" s="64" t="s">
        <v>70</v>
      </c>
      <c r="D169" s="64" t="s">
        <v>1444</v>
      </c>
      <c r="E169" s="64" t="s">
        <v>772</v>
      </c>
      <c r="F169" s="64" t="s">
        <v>1445</v>
      </c>
      <c r="G169" s="64" t="s">
        <v>1332</v>
      </c>
      <c r="H169" s="64" t="s">
        <v>1446</v>
      </c>
      <c r="I169" s="64" t="s">
        <v>1447</v>
      </c>
      <c r="J169" s="62">
        <f>SUMIF(利润与分析!B:B,成本与总价!D:D,利润与分析!K:K)</f>
        <v>186691.43</v>
      </c>
      <c r="K169" s="64" t="s">
        <v>55</v>
      </c>
      <c r="L169" s="64">
        <v>198608.56</v>
      </c>
      <c r="M169" s="72">
        <f t="shared" si="10"/>
        <v>0.0600031035923125</v>
      </c>
      <c r="N169" s="64">
        <v>0</v>
      </c>
      <c r="O169" s="64" t="s">
        <v>1448</v>
      </c>
      <c r="P169" s="64" t="s">
        <v>366</v>
      </c>
      <c r="Q169" s="64" t="s">
        <v>79</v>
      </c>
      <c r="R169" s="74" t="s">
        <v>59</v>
      </c>
      <c r="S169" s="74"/>
      <c r="T169" s="74"/>
      <c r="U169" s="74"/>
      <c r="V169" s="74">
        <v>210</v>
      </c>
      <c r="W169" s="74"/>
      <c r="X169" s="64" t="s">
        <v>1449</v>
      </c>
      <c r="Y169" s="64" t="s">
        <v>150</v>
      </c>
      <c r="Z169" s="64" t="s">
        <v>1343</v>
      </c>
      <c r="AA169" s="64" t="s">
        <v>97</v>
      </c>
      <c r="AB169" s="64"/>
      <c r="AC169" s="64">
        <v>1</v>
      </c>
      <c r="AD169" s="64" t="s">
        <v>1344</v>
      </c>
      <c r="AE169" s="78">
        <v>1</v>
      </c>
      <c r="AF169" s="64">
        <v>210</v>
      </c>
      <c r="AG169" s="78"/>
      <c r="AH169" s="64"/>
      <c r="AI169" s="78"/>
      <c r="AJ169" s="64"/>
      <c r="AK169" s="78"/>
      <c r="AL169" s="64"/>
      <c r="AM169" s="78"/>
      <c r="AN169" s="64"/>
      <c r="AO169" s="60">
        <f>(SUMIF(利润与分析!B:B,成本与总价!D:D,利润与分析!L:L)-J:J)/SUMIF(利润与分析!B:B,成本与总价!D:D,利润与分析!L:L)</f>
        <v>0.0600031035923125</v>
      </c>
      <c r="AP169" s="60">
        <f t="shared" si="11"/>
        <v>0</v>
      </c>
      <c r="AR169" s="62">
        <f t="shared" si="12"/>
        <v>210</v>
      </c>
      <c r="AS169" s="62">
        <f t="shared" si="14"/>
        <v>0</v>
      </c>
      <c r="AT169" s="72">
        <f t="shared" si="13"/>
        <v>1</v>
      </c>
    </row>
    <row r="170" ht="14.55" spans="1:46">
      <c r="A170" s="64" t="s">
        <v>69</v>
      </c>
      <c r="B170" s="64" t="s">
        <v>200</v>
      </c>
      <c r="C170" s="64" t="s">
        <v>256</v>
      </c>
      <c r="D170" s="64" t="s">
        <v>1450</v>
      </c>
      <c r="E170" s="64" t="s">
        <v>323</v>
      </c>
      <c r="F170" s="64" t="s">
        <v>1451</v>
      </c>
      <c r="G170" s="64" t="s">
        <v>1452</v>
      </c>
      <c r="H170" s="64" t="s">
        <v>1453</v>
      </c>
      <c r="I170" s="64" t="s">
        <v>1454</v>
      </c>
      <c r="J170" s="62">
        <f>SUMIF(利润与分析!B:B,成本与总价!D:D,利润与分析!K:K)</f>
        <v>7432.86</v>
      </c>
      <c r="K170" s="64" t="s">
        <v>55</v>
      </c>
      <c r="L170" s="64">
        <v>7432</v>
      </c>
      <c r="M170" s="72">
        <f t="shared" si="10"/>
        <v>-0.000115715823466049</v>
      </c>
      <c r="N170" s="64">
        <v>432</v>
      </c>
      <c r="O170" s="73" t="s">
        <v>1455</v>
      </c>
      <c r="P170" s="64" t="s">
        <v>78</v>
      </c>
      <c r="Q170" s="64" t="s">
        <v>58</v>
      </c>
      <c r="R170" s="74"/>
      <c r="S170" s="74"/>
      <c r="T170" s="74"/>
      <c r="U170" s="74"/>
      <c r="V170" s="74"/>
      <c r="W170" s="74"/>
      <c r="X170" s="64" t="s">
        <v>1456</v>
      </c>
      <c r="Y170" s="64" t="s">
        <v>81</v>
      </c>
      <c r="Z170" s="64" t="s">
        <v>106</v>
      </c>
      <c r="AA170" s="64" t="s">
        <v>140</v>
      </c>
      <c r="AB170" s="64"/>
      <c r="AC170" s="64">
        <v>2</v>
      </c>
      <c r="AD170" s="64" t="s">
        <v>1457</v>
      </c>
      <c r="AE170" s="78">
        <v>1</v>
      </c>
      <c r="AF170" s="64">
        <v>0</v>
      </c>
      <c r="AG170" s="78"/>
      <c r="AH170" s="64"/>
      <c r="AI170" s="78"/>
      <c r="AJ170" s="64"/>
      <c r="AK170" s="78"/>
      <c r="AL170" s="64"/>
      <c r="AM170" s="78"/>
      <c r="AN170" s="64"/>
      <c r="AO170" s="60">
        <f>(SUMIF(利润与分析!B:B,成本与总价!D:D,利润与分析!L:L)-J:J)/SUMIF(利润与分析!B:B,成本与总价!D:D,利润与分析!L:L)</f>
        <v>0</v>
      </c>
      <c r="AP170" s="60">
        <f t="shared" si="11"/>
        <v>0.000115715823466049</v>
      </c>
      <c r="AR170" s="62">
        <f t="shared" si="12"/>
        <v>0</v>
      </c>
      <c r="AS170" s="62">
        <f t="shared" si="14"/>
        <v>0</v>
      </c>
      <c r="AT170" s="72">
        <f t="shared" si="13"/>
        <v>1</v>
      </c>
    </row>
    <row r="171" ht="14.55" spans="1:46">
      <c r="A171" s="64" t="s">
        <v>46</v>
      </c>
      <c r="B171" s="64" t="s">
        <v>119</v>
      </c>
      <c r="C171" s="64" t="s">
        <v>120</v>
      </c>
      <c r="D171" s="64" t="s">
        <v>1458</v>
      </c>
      <c r="E171" s="64" t="s">
        <v>996</v>
      </c>
      <c r="F171" s="64" t="s">
        <v>1459</v>
      </c>
      <c r="G171" s="64" t="s">
        <v>998</v>
      </c>
      <c r="H171" s="64" t="s">
        <v>1460</v>
      </c>
      <c r="I171" s="64" t="s">
        <v>1461</v>
      </c>
      <c r="J171" s="62">
        <f>SUMIF(利润与分析!B:B,成本与总价!D:D,利润与分析!K:K)</f>
        <v>9041.64</v>
      </c>
      <c r="K171" s="64" t="s">
        <v>55</v>
      </c>
      <c r="L171" s="64">
        <v>9278</v>
      </c>
      <c r="M171" s="72">
        <f t="shared" si="10"/>
        <v>0.025475317956456</v>
      </c>
      <c r="N171" s="64">
        <v>0</v>
      </c>
      <c r="O171" s="64" t="s">
        <v>1462</v>
      </c>
      <c r="P171" s="64"/>
      <c r="Q171" s="64" t="s">
        <v>58</v>
      </c>
      <c r="R171" s="74"/>
      <c r="S171" s="74"/>
      <c r="T171" s="74"/>
      <c r="U171" s="74"/>
      <c r="V171" s="74"/>
      <c r="W171" s="74"/>
      <c r="X171" s="64" t="s">
        <v>1463</v>
      </c>
      <c r="Y171" s="64" t="s">
        <v>81</v>
      </c>
      <c r="Z171" s="64" t="s">
        <v>106</v>
      </c>
      <c r="AA171" s="64" t="s">
        <v>83</v>
      </c>
      <c r="AB171" s="64"/>
      <c r="AC171" s="64">
        <v>1</v>
      </c>
      <c r="AD171" s="64" t="s">
        <v>67</v>
      </c>
      <c r="AE171" s="78">
        <v>1</v>
      </c>
      <c r="AF171" s="64">
        <v>0</v>
      </c>
      <c r="AG171" s="78"/>
      <c r="AH171" s="64"/>
      <c r="AI171" s="78"/>
      <c r="AJ171" s="64"/>
      <c r="AK171" s="78"/>
      <c r="AL171" s="64"/>
      <c r="AM171" s="78"/>
      <c r="AN171" s="64"/>
      <c r="AO171" s="60">
        <f>(SUMIF(利润与分析!B:B,成本与总价!D:D,利润与分析!L:L)-J:J)/SUMIF(利润与分析!B:B,成本与总价!D:D,利润与分析!L:L)</f>
        <v>0.0450014259006939</v>
      </c>
      <c r="AP171" s="60">
        <f t="shared" si="11"/>
        <v>0.0195261079442379</v>
      </c>
      <c r="AR171" s="62">
        <f t="shared" si="12"/>
        <v>0</v>
      </c>
      <c r="AS171" s="62">
        <f t="shared" si="14"/>
        <v>0</v>
      </c>
      <c r="AT171" s="72">
        <f t="shared" si="13"/>
        <v>1</v>
      </c>
    </row>
    <row r="172" ht="14.55" spans="1:46">
      <c r="A172" s="64" t="s">
        <v>69</v>
      </c>
      <c r="B172" s="64" t="s">
        <v>70</v>
      </c>
      <c r="C172" s="64" t="s">
        <v>70</v>
      </c>
      <c r="D172" s="64" t="s">
        <v>1464</v>
      </c>
      <c r="E172" s="64" t="s">
        <v>72</v>
      </c>
      <c r="F172" s="64" t="s">
        <v>1465</v>
      </c>
      <c r="G172" s="64" t="s">
        <v>1332</v>
      </c>
      <c r="H172" s="64" t="s">
        <v>1466</v>
      </c>
      <c r="I172" s="64" t="s">
        <v>1467</v>
      </c>
      <c r="J172" s="62">
        <f>SUMIF(利润与分析!B:B,成本与总价!D:D,利润与分析!K:K)</f>
        <v>14293.69236</v>
      </c>
      <c r="K172" s="64" t="s">
        <v>55</v>
      </c>
      <c r="L172" s="64">
        <v>14976</v>
      </c>
      <c r="M172" s="72">
        <f t="shared" si="10"/>
        <v>0.0455600721153846</v>
      </c>
      <c r="N172" s="64">
        <v>0</v>
      </c>
      <c r="O172" s="64" t="s">
        <v>1468</v>
      </c>
      <c r="P172" s="64" t="s">
        <v>78</v>
      </c>
      <c r="Q172" s="64" t="s">
        <v>159</v>
      </c>
      <c r="R172" s="74" t="s">
        <v>59</v>
      </c>
      <c r="S172" s="74"/>
      <c r="T172" s="74"/>
      <c r="U172" s="74"/>
      <c r="V172" s="74">
        <v>150</v>
      </c>
      <c r="W172" s="74"/>
      <c r="X172" s="64" t="s">
        <v>1469</v>
      </c>
      <c r="Y172" s="64" t="s">
        <v>150</v>
      </c>
      <c r="Z172" s="64" t="s">
        <v>1470</v>
      </c>
      <c r="AA172" s="64" t="s">
        <v>97</v>
      </c>
      <c r="AB172" s="64"/>
      <c r="AC172" s="64">
        <v>1</v>
      </c>
      <c r="AD172" s="64" t="s">
        <v>1471</v>
      </c>
      <c r="AE172" s="78">
        <v>1</v>
      </c>
      <c r="AF172" s="64">
        <v>150</v>
      </c>
      <c r="AG172" s="78"/>
      <c r="AH172" s="64"/>
      <c r="AI172" s="78"/>
      <c r="AJ172" s="64"/>
      <c r="AK172" s="78"/>
      <c r="AL172" s="64"/>
      <c r="AM172" s="78"/>
      <c r="AN172" s="64"/>
      <c r="AO172" s="60">
        <f>(SUMIF(利润与分析!B:B,成本与总价!D:D,利润与分析!L:L)-J:J)/SUMIF(利润与分析!B:B,成本与总价!D:D,利润与分析!L:L)</f>
        <v>0.0455600721153846</v>
      </c>
      <c r="AP172" s="60">
        <f t="shared" si="11"/>
        <v>0</v>
      </c>
      <c r="AR172" s="62">
        <f t="shared" si="12"/>
        <v>150</v>
      </c>
      <c r="AS172" s="62">
        <f t="shared" si="14"/>
        <v>0</v>
      </c>
      <c r="AT172" s="72">
        <f t="shared" si="13"/>
        <v>1</v>
      </c>
    </row>
    <row r="173" ht="14.55" spans="1:46">
      <c r="A173" s="64" t="s">
        <v>46</v>
      </c>
      <c r="B173" s="64" t="s">
        <v>331</v>
      </c>
      <c r="C173" s="64" t="s">
        <v>691</v>
      </c>
      <c r="D173" s="64" t="s">
        <v>1472</v>
      </c>
      <c r="E173" s="64" t="s">
        <v>1473</v>
      </c>
      <c r="F173" s="64" t="s">
        <v>1474</v>
      </c>
      <c r="G173" s="64" t="s">
        <v>1475</v>
      </c>
      <c r="H173" s="64" t="s">
        <v>1476</v>
      </c>
      <c r="I173" s="64" t="s">
        <v>1477</v>
      </c>
      <c r="J173" s="62">
        <f>SUMIF(利润与分析!B:B,成本与总价!D:D,利润与分析!K:K)</f>
        <v>5755223.73</v>
      </c>
      <c r="K173" s="64" t="s">
        <v>55</v>
      </c>
      <c r="L173" s="64">
        <v>6008485.2</v>
      </c>
      <c r="M173" s="72">
        <f t="shared" si="10"/>
        <v>0.0421506355711752</v>
      </c>
      <c r="N173" s="64">
        <v>0</v>
      </c>
      <c r="O173" s="73" t="s">
        <v>1478</v>
      </c>
      <c r="P173" s="64" t="s">
        <v>1479</v>
      </c>
      <c r="Q173" s="64" t="s">
        <v>58</v>
      </c>
      <c r="R173" s="74" t="s">
        <v>59</v>
      </c>
      <c r="S173" s="74"/>
      <c r="T173" s="74"/>
      <c r="U173" s="74"/>
      <c r="V173" s="74">
        <v>270</v>
      </c>
      <c r="W173" s="74"/>
      <c r="X173" s="64" t="s">
        <v>1480</v>
      </c>
      <c r="Y173" s="64" t="s">
        <v>61</v>
      </c>
      <c r="Z173" s="64" t="s">
        <v>1481</v>
      </c>
      <c r="AA173" s="64" t="s">
        <v>83</v>
      </c>
      <c r="AB173" s="64"/>
      <c r="AC173" s="64">
        <v>1</v>
      </c>
      <c r="AD173" s="64" t="s">
        <v>1482</v>
      </c>
      <c r="AE173" s="78">
        <v>0.1</v>
      </c>
      <c r="AF173" s="64">
        <v>0</v>
      </c>
      <c r="AG173" s="78">
        <v>0.2</v>
      </c>
      <c r="AH173" s="64">
        <v>90</v>
      </c>
      <c r="AI173" s="78">
        <v>0.7</v>
      </c>
      <c r="AJ173" s="64">
        <v>270</v>
      </c>
      <c r="AK173" s="78"/>
      <c r="AL173" s="64"/>
      <c r="AM173" s="78"/>
      <c r="AN173" s="64"/>
      <c r="AO173" s="60">
        <f>(SUMIF(利润与分析!B:B,成本与总价!D:D,利润与分析!L:L)-J:J)/SUMIF(利润与分析!B:B,成本与总价!D:D,利润与分析!L:L)</f>
        <v>0.0421506451361419</v>
      </c>
      <c r="AP173" s="60">
        <f t="shared" si="11"/>
        <v>9.56496670756479e-9</v>
      </c>
      <c r="AR173" s="62">
        <f t="shared" si="12"/>
        <v>207</v>
      </c>
      <c r="AS173" s="62">
        <f t="shared" si="14"/>
        <v>63</v>
      </c>
      <c r="AT173" s="72">
        <f t="shared" si="13"/>
        <v>1</v>
      </c>
    </row>
    <row r="174" ht="14.55" spans="1:46">
      <c r="A174" s="64" t="s">
        <v>69</v>
      </c>
      <c r="B174" s="64" t="s">
        <v>292</v>
      </c>
      <c r="C174" s="64" t="s">
        <v>1131</v>
      </c>
      <c r="D174" s="64" t="s">
        <v>1483</v>
      </c>
      <c r="E174" s="64" t="s">
        <v>1133</v>
      </c>
      <c r="F174" s="64" t="s">
        <v>1484</v>
      </c>
      <c r="G174" s="64" t="s">
        <v>1485</v>
      </c>
      <c r="H174" s="64" t="s">
        <v>1486</v>
      </c>
      <c r="I174" s="64" t="s">
        <v>1487</v>
      </c>
      <c r="J174" s="62">
        <f>SUMIF(利润与分析!B:B,成本与总价!D:D,利润与分析!K:K)</f>
        <v>1678508</v>
      </c>
      <c r="K174" s="64" t="s">
        <v>55</v>
      </c>
      <c r="L174" s="64">
        <v>1757600</v>
      </c>
      <c r="M174" s="72">
        <f t="shared" si="10"/>
        <v>0.045</v>
      </c>
      <c r="N174" s="64">
        <v>463247.53</v>
      </c>
      <c r="O174" s="64" t="s">
        <v>1488</v>
      </c>
      <c r="P174" s="64" t="s">
        <v>94</v>
      </c>
      <c r="Q174" s="64" t="s">
        <v>79</v>
      </c>
      <c r="R174" s="74" t="s">
        <v>59</v>
      </c>
      <c r="S174" s="74"/>
      <c r="T174" s="74"/>
      <c r="U174" s="74"/>
      <c r="V174" s="74">
        <v>120</v>
      </c>
      <c r="W174" s="74"/>
      <c r="X174" s="64" t="s">
        <v>1489</v>
      </c>
      <c r="Y174" s="64" t="s">
        <v>61</v>
      </c>
      <c r="Z174" s="64" t="s">
        <v>106</v>
      </c>
      <c r="AA174" s="64" t="s">
        <v>63</v>
      </c>
      <c r="AB174" s="64"/>
      <c r="AC174" s="64">
        <v>1</v>
      </c>
      <c r="AD174" s="64" t="s">
        <v>141</v>
      </c>
      <c r="AE174" s="78">
        <v>1</v>
      </c>
      <c r="AF174" s="64">
        <v>120</v>
      </c>
      <c r="AG174" s="78"/>
      <c r="AH174" s="64"/>
      <c r="AI174" s="78"/>
      <c r="AJ174" s="64"/>
      <c r="AK174" s="78"/>
      <c r="AL174" s="64"/>
      <c r="AM174" s="78"/>
      <c r="AN174" s="64"/>
      <c r="AO174" s="60">
        <f>(SUMIF(利润与分析!B:B,成本与总价!D:D,利润与分析!L:L)-J:J)/SUMIF(利润与分析!B:B,成本与总价!D:D,利润与分析!L:L)</f>
        <v>0.045</v>
      </c>
      <c r="AP174" s="60">
        <f t="shared" si="11"/>
        <v>0</v>
      </c>
      <c r="AR174" s="62">
        <f t="shared" si="12"/>
        <v>120</v>
      </c>
      <c r="AS174" s="62">
        <f t="shared" si="14"/>
        <v>0</v>
      </c>
      <c r="AT174" s="72">
        <f t="shared" si="13"/>
        <v>1</v>
      </c>
    </row>
    <row r="175" ht="14.55" spans="1:46">
      <c r="A175" s="64" t="s">
        <v>69</v>
      </c>
      <c r="B175" s="64" t="s">
        <v>129</v>
      </c>
      <c r="C175" s="64" t="s">
        <v>130</v>
      </c>
      <c r="D175" s="64" t="s">
        <v>1490</v>
      </c>
      <c r="E175" s="64" t="s">
        <v>132</v>
      </c>
      <c r="F175" s="64" t="s">
        <v>1491</v>
      </c>
      <c r="G175" s="64" t="s">
        <v>1492</v>
      </c>
      <c r="H175" s="64" t="s">
        <v>1493</v>
      </c>
      <c r="I175" s="64" t="s">
        <v>1494</v>
      </c>
      <c r="J175" s="62">
        <f>SUMIF(利润与分析!B:B,成本与总价!D:D,利润与分析!K:K)</f>
        <v>16686.90558</v>
      </c>
      <c r="K175" s="64" t="s">
        <v>55</v>
      </c>
      <c r="L175" s="64">
        <v>17121</v>
      </c>
      <c r="M175" s="72">
        <f t="shared" si="10"/>
        <v>0.0253545014893991</v>
      </c>
      <c r="N175" s="64">
        <v>0</v>
      </c>
      <c r="O175" s="64" t="s">
        <v>1495</v>
      </c>
      <c r="P175" s="64"/>
      <c r="Q175" s="64" t="s">
        <v>159</v>
      </c>
      <c r="R175" s="74"/>
      <c r="S175" s="74"/>
      <c r="T175" s="74"/>
      <c r="U175" s="74"/>
      <c r="V175" s="74"/>
      <c r="W175" s="74"/>
      <c r="X175" s="64" t="s">
        <v>1496</v>
      </c>
      <c r="Y175" s="64" t="s">
        <v>81</v>
      </c>
      <c r="Z175" s="64" t="s">
        <v>106</v>
      </c>
      <c r="AA175" s="64" t="s">
        <v>140</v>
      </c>
      <c r="AB175" s="64"/>
      <c r="AC175" s="64">
        <v>1</v>
      </c>
      <c r="AD175" s="64" t="s">
        <v>67</v>
      </c>
      <c r="AE175" s="78">
        <v>1</v>
      </c>
      <c r="AF175" s="64">
        <v>0</v>
      </c>
      <c r="AG175" s="78"/>
      <c r="AH175" s="64"/>
      <c r="AI175" s="78"/>
      <c r="AJ175" s="64"/>
      <c r="AK175" s="78"/>
      <c r="AL175" s="64"/>
      <c r="AM175" s="78"/>
      <c r="AN175" s="64"/>
      <c r="AO175" s="60">
        <f>(SUMIF(利润与分析!B:B,成本与总价!D:D,利润与分析!L:L)-J:J)/SUMIF(利润与分析!B:B,成本与总价!D:D,利润与分析!L:L)</f>
        <v>0.0448732073026661</v>
      </c>
      <c r="AP175" s="60">
        <f t="shared" si="11"/>
        <v>0.019518705813267</v>
      </c>
      <c r="AR175" s="62">
        <f t="shared" si="12"/>
        <v>0</v>
      </c>
      <c r="AS175" s="62">
        <f t="shared" si="14"/>
        <v>0</v>
      </c>
      <c r="AT175" s="72">
        <f t="shared" si="13"/>
        <v>1</v>
      </c>
    </row>
    <row r="176" ht="14.55" spans="1:46">
      <c r="A176" s="64" t="s">
        <v>46</v>
      </c>
      <c r="B176" s="64" t="s">
        <v>119</v>
      </c>
      <c r="C176" s="64" t="s">
        <v>191</v>
      </c>
      <c r="D176" s="64" t="s">
        <v>1497</v>
      </c>
      <c r="E176" s="64" t="s">
        <v>193</v>
      </c>
      <c r="F176" s="64" t="s">
        <v>1498</v>
      </c>
      <c r="G176" s="64" t="s">
        <v>1499</v>
      </c>
      <c r="H176" s="64" t="s">
        <v>1500</v>
      </c>
      <c r="I176" s="64" t="s">
        <v>1501</v>
      </c>
      <c r="J176" s="62">
        <f>SUMIF(利润与分析!B:B,成本与总价!D:D,利润与分析!K:K)</f>
        <v>1752063.74</v>
      </c>
      <c r="K176" s="64" t="s">
        <v>55</v>
      </c>
      <c r="L176" s="64">
        <v>1752065</v>
      </c>
      <c r="M176" s="72">
        <f t="shared" si="10"/>
        <v>7.19151401484616e-7</v>
      </c>
      <c r="N176" s="64">
        <v>0</v>
      </c>
      <c r="O176" s="64" t="s">
        <v>1502</v>
      </c>
      <c r="P176" s="64" t="s">
        <v>78</v>
      </c>
      <c r="Q176" s="64" t="s">
        <v>79</v>
      </c>
      <c r="R176" s="74" t="s">
        <v>59</v>
      </c>
      <c r="S176" s="74" t="s">
        <v>59</v>
      </c>
      <c r="T176" s="74"/>
      <c r="U176" s="74">
        <v>-4.5</v>
      </c>
      <c r="V176" s="74">
        <v>0</v>
      </c>
      <c r="W176" s="74">
        <v>-4.5</v>
      </c>
      <c r="X176" s="64" t="s">
        <v>1503</v>
      </c>
      <c r="Y176" s="64" t="s">
        <v>81</v>
      </c>
      <c r="Z176" s="64" t="s">
        <v>1504</v>
      </c>
      <c r="AA176" s="64" t="s">
        <v>173</v>
      </c>
      <c r="AB176" s="64"/>
      <c r="AC176" s="64">
        <v>1</v>
      </c>
      <c r="AD176" s="64" t="s">
        <v>67</v>
      </c>
      <c r="AE176" s="78">
        <v>1</v>
      </c>
      <c r="AF176" s="64">
        <v>0</v>
      </c>
      <c r="AG176" s="78"/>
      <c r="AH176" s="64"/>
      <c r="AI176" s="78"/>
      <c r="AJ176" s="64"/>
      <c r="AK176" s="78"/>
      <c r="AL176" s="64"/>
      <c r="AM176" s="78"/>
      <c r="AN176" s="64"/>
      <c r="AO176" s="60">
        <f>(SUMIF(利润与分析!B:B,成本与总价!D:D,利润与分析!L:L)-J:J)/SUMIF(利润与分析!B:B,成本与总价!D:D,利润与分析!L:L)</f>
        <v>0.0449999649791553</v>
      </c>
      <c r="AP176" s="60">
        <f t="shared" si="11"/>
        <v>-7.54172246160423e-7</v>
      </c>
      <c r="AR176" s="62">
        <f t="shared" si="12"/>
        <v>0</v>
      </c>
      <c r="AS176" s="62">
        <f t="shared" si="14"/>
        <v>0</v>
      </c>
      <c r="AT176" s="72">
        <f t="shared" si="13"/>
        <v>1</v>
      </c>
    </row>
    <row r="177" ht="14.55" spans="1:46">
      <c r="A177" s="64" t="s">
        <v>69</v>
      </c>
      <c r="B177" s="64" t="s">
        <v>70</v>
      </c>
      <c r="C177" s="64" t="s">
        <v>70</v>
      </c>
      <c r="D177" s="64" t="s">
        <v>1505</v>
      </c>
      <c r="E177" s="64" t="s">
        <v>772</v>
      </c>
      <c r="F177" s="64" t="s">
        <v>1506</v>
      </c>
      <c r="G177" s="64" t="s">
        <v>1332</v>
      </c>
      <c r="H177" s="64" t="s">
        <v>1507</v>
      </c>
      <c r="I177" s="64" t="s">
        <v>1508</v>
      </c>
      <c r="J177" s="62">
        <f>SUMIF(利润与分析!B:B,成本与总价!D:D,利润与分析!K:K)</f>
        <v>160990.85</v>
      </c>
      <c r="K177" s="64" t="s">
        <v>55</v>
      </c>
      <c r="L177" s="64">
        <v>171267.25</v>
      </c>
      <c r="M177" s="72">
        <f t="shared" si="10"/>
        <v>0.0600021311721886</v>
      </c>
      <c r="N177" s="64">
        <v>0</v>
      </c>
      <c r="O177" s="73" t="s">
        <v>1509</v>
      </c>
      <c r="P177" s="64" t="s">
        <v>366</v>
      </c>
      <c r="Q177" s="64" t="s">
        <v>79</v>
      </c>
      <c r="R177" s="74" t="s">
        <v>59</v>
      </c>
      <c r="S177" s="74"/>
      <c r="T177" s="74"/>
      <c r="U177" s="74"/>
      <c r="V177" s="74">
        <v>210</v>
      </c>
      <c r="W177" s="74"/>
      <c r="X177" s="64" t="s">
        <v>1510</v>
      </c>
      <c r="Y177" s="64" t="s">
        <v>150</v>
      </c>
      <c r="Z177" s="64" t="s">
        <v>1343</v>
      </c>
      <c r="AA177" s="64" t="s">
        <v>83</v>
      </c>
      <c r="AB177" s="64" t="s">
        <v>1511</v>
      </c>
      <c r="AC177" s="64">
        <v>2</v>
      </c>
      <c r="AD177" s="64" t="s">
        <v>1344</v>
      </c>
      <c r="AE177" s="78">
        <v>1</v>
      </c>
      <c r="AF177" s="64">
        <v>210</v>
      </c>
      <c r="AG177" s="78"/>
      <c r="AH177" s="64"/>
      <c r="AI177" s="78"/>
      <c r="AJ177" s="64"/>
      <c r="AK177" s="78"/>
      <c r="AL177" s="64"/>
      <c r="AM177" s="78"/>
      <c r="AN177" s="64"/>
      <c r="AO177" s="60">
        <f>(SUMIF(利润与分析!B:B,成本与总价!D:D,利润与分析!L:L)-J:J)/SUMIF(利润与分析!B:B,成本与总价!D:D,利润与分析!L:L)</f>
        <v>0.0600021311721886</v>
      </c>
      <c r="AP177" s="60">
        <f t="shared" si="11"/>
        <v>0</v>
      </c>
      <c r="AR177" s="62">
        <f t="shared" si="12"/>
        <v>210</v>
      </c>
      <c r="AS177" s="62">
        <f t="shared" si="14"/>
        <v>0</v>
      </c>
      <c r="AT177" s="72">
        <f t="shared" si="13"/>
        <v>1</v>
      </c>
    </row>
    <row r="178" ht="14.55" spans="1:46">
      <c r="A178" s="64" t="s">
        <v>69</v>
      </c>
      <c r="B178" s="64" t="s">
        <v>85</v>
      </c>
      <c r="C178" s="64" t="s">
        <v>86</v>
      </c>
      <c r="D178" s="64" t="s">
        <v>1512</v>
      </c>
      <c r="E178" s="64" t="s">
        <v>1369</v>
      </c>
      <c r="F178" s="64" t="s">
        <v>1513</v>
      </c>
      <c r="G178" s="64" t="s">
        <v>1514</v>
      </c>
      <c r="H178" s="64" t="s">
        <v>1515</v>
      </c>
      <c r="I178" s="64" t="s">
        <v>1516</v>
      </c>
      <c r="J178" s="62">
        <f>SUMIF(利润与分析!B:B,成本与总价!D:D,利润与分析!K:K)</f>
        <v>28985.96488</v>
      </c>
      <c r="K178" s="64" t="s">
        <v>55</v>
      </c>
      <c r="L178" s="64">
        <v>30210.6</v>
      </c>
      <c r="M178" s="72">
        <f t="shared" si="10"/>
        <v>0.0405366037086322</v>
      </c>
      <c r="N178" s="64">
        <v>0</v>
      </c>
      <c r="O178" s="73" t="s">
        <v>1517</v>
      </c>
      <c r="P178" s="64"/>
      <c r="Q178" s="64" t="s">
        <v>159</v>
      </c>
      <c r="R178" s="74"/>
      <c r="S178" s="74"/>
      <c r="T178" s="74"/>
      <c r="U178" s="74"/>
      <c r="V178" s="74"/>
      <c r="W178" s="74"/>
      <c r="X178" s="64" t="s">
        <v>1518</v>
      </c>
      <c r="Y178" s="64" t="s">
        <v>81</v>
      </c>
      <c r="Z178" s="64" t="s">
        <v>106</v>
      </c>
      <c r="AA178" s="64" t="s">
        <v>83</v>
      </c>
      <c r="AB178" s="64" t="s">
        <v>1511</v>
      </c>
      <c r="AC178" s="64">
        <v>2</v>
      </c>
      <c r="AD178" s="64" t="s">
        <v>67</v>
      </c>
      <c r="AE178" s="78">
        <v>1</v>
      </c>
      <c r="AF178" s="64">
        <v>0</v>
      </c>
      <c r="AG178" s="78"/>
      <c r="AH178" s="64"/>
      <c r="AI178" s="78"/>
      <c r="AJ178" s="64"/>
      <c r="AK178" s="78"/>
      <c r="AL178" s="64"/>
      <c r="AM178" s="78"/>
      <c r="AN178" s="64"/>
      <c r="AO178" s="60">
        <f>(SUMIF(利润与分析!B:B,成本与总价!D:D,利润与分析!L:L)-J:J)/SUMIF(利润与分析!B:B,成本与总价!D:D,利润与分析!L:L)</f>
        <v>0.0405366037086322</v>
      </c>
      <c r="AP178" s="60">
        <f t="shared" si="11"/>
        <v>0</v>
      </c>
      <c r="AR178" s="62">
        <f t="shared" si="12"/>
        <v>0</v>
      </c>
      <c r="AS178" s="62">
        <f t="shared" si="14"/>
        <v>0</v>
      </c>
      <c r="AT178" s="72">
        <f t="shared" si="13"/>
        <v>1</v>
      </c>
    </row>
    <row r="179" ht="14.55" spans="1:46">
      <c r="A179" s="64" t="s">
        <v>69</v>
      </c>
      <c r="B179" s="64" t="s">
        <v>70</v>
      </c>
      <c r="C179" s="64" t="s">
        <v>70</v>
      </c>
      <c r="D179" s="64" t="s">
        <v>1519</v>
      </c>
      <c r="E179" s="64" t="s">
        <v>772</v>
      </c>
      <c r="F179" s="64" t="s">
        <v>1520</v>
      </c>
      <c r="G179" s="64" t="s">
        <v>1332</v>
      </c>
      <c r="H179" s="64" t="s">
        <v>1521</v>
      </c>
      <c r="I179" s="64" t="s">
        <v>1522</v>
      </c>
      <c r="J179" s="62">
        <f>SUMIF(利润与分析!B:B,成本与总价!D:D,利润与分析!K:K)</f>
        <v>17049.92</v>
      </c>
      <c r="K179" s="64" t="s">
        <v>55</v>
      </c>
      <c r="L179" s="64">
        <v>17577.2</v>
      </c>
      <c r="M179" s="72">
        <f t="shared" si="10"/>
        <v>0.0299979518922242</v>
      </c>
      <c r="N179" s="64">
        <v>0</v>
      </c>
      <c r="O179" s="73" t="s">
        <v>1523</v>
      </c>
      <c r="P179" s="64" t="s">
        <v>57</v>
      </c>
      <c r="Q179" s="64" t="s">
        <v>79</v>
      </c>
      <c r="R179" s="74" t="s">
        <v>59</v>
      </c>
      <c r="S179" s="74"/>
      <c r="T179" s="74"/>
      <c r="U179" s="74"/>
      <c r="V179" s="74">
        <v>150</v>
      </c>
      <c r="W179" s="74"/>
      <c r="X179" s="64" t="s">
        <v>1524</v>
      </c>
      <c r="Y179" s="64" t="s">
        <v>150</v>
      </c>
      <c r="Z179" s="64" t="s">
        <v>1525</v>
      </c>
      <c r="AA179" s="64" t="s">
        <v>83</v>
      </c>
      <c r="AB179" s="64" t="s">
        <v>1511</v>
      </c>
      <c r="AC179" s="64">
        <v>2</v>
      </c>
      <c r="AD179" s="64" t="s">
        <v>1471</v>
      </c>
      <c r="AE179" s="78">
        <v>1</v>
      </c>
      <c r="AF179" s="64">
        <v>150</v>
      </c>
      <c r="AG179" s="78"/>
      <c r="AH179" s="64"/>
      <c r="AI179" s="78"/>
      <c r="AJ179" s="64"/>
      <c r="AK179" s="78"/>
      <c r="AL179" s="64"/>
      <c r="AM179" s="78"/>
      <c r="AN179" s="64"/>
      <c r="AO179" s="60">
        <f>(SUMIF(利润与分析!B:B,成本与总价!D:D,利润与分析!L:L)-J:J)/SUMIF(利润与分析!B:B,成本与总价!D:D,利润与分析!L:L)</f>
        <v>0.0299979518922242</v>
      </c>
      <c r="AP179" s="60">
        <f t="shared" si="11"/>
        <v>0</v>
      </c>
      <c r="AR179" s="62">
        <f t="shared" si="12"/>
        <v>150</v>
      </c>
      <c r="AS179" s="62">
        <f t="shared" si="14"/>
        <v>0</v>
      </c>
      <c r="AT179" s="72">
        <f t="shared" si="13"/>
        <v>1</v>
      </c>
    </row>
    <row r="180" ht="14.55" spans="1:46">
      <c r="A180" s="64" t="s">
        <v>69</v>
      </c>
      <c r="B180" s="64" t="s">
        <v>292</v>
      </c>
      <c r="C180" s="64" t="s">
        <v>1526</v>
      </c>
      <c r="D180" s="64" t="s">
        <v>1527</v>
      </c>
      <c r="E180" s="64" t="s">
        <v>1528</v>
      </c>
      <c r="F180" s="64" t="s">
        <v>1529</v>
      </c>
      <c r="G180" s="64" t="s">
        <v>1530</v>
      </c>
      <c r="H180" s="64" t="s">
        <v>1531</v>
      </c>
      <c r="I180" s="64" t="s">
        <v>1532</v>
      </c>
      <c r="J180" s="62">
        <f>SUMIF(利润与分析!B:B,成本与总价!D:D,利润与分析!K:K)</f>
        <v>113621.85</v>
      </c>
      <c r="K180" s="64" t="s">
        <v>55</v>
      </c>
      <c r="L180" s="64">
        <v>118975.76</v>
      </c>
      <c r="M180" s="72">
        <f t="shared" si="10"/>
        <v>0.0450000067240587</v>
      </c>
      <c r="N180" s="64">
        <v>0</v>
      </c>
      <c r="O180" s="64" t="s">
        <v>1533</v>
      </c>
      <c r="P180" s="64" t="s">
        <v>78</v>
      </c>
      <c r="Q180" s="64" t="s">
        <v>58</v>
      </c>
      <c r="R180" s="74"/>
      <c r="S180" s="74"/>
      <c r="T180" s="74"/>
      <c r="U180" s="74"/>
      <c r="V180" s="74"/>
      <c r="W180" s="74"/>
      <c r="X180" s="64" t="s">
        <v>1534</v>
      </c>
      <c r="Y180" s="64" t="s">
        <v>150</v>
      </c>
      <c r="Z180" s="64" t="s">
        <v>106</v>
      </c>
      <c r="AA180" s="64" t="s">
        <v>63</v>
      </c>
      <c r="AB180" s="64"/>
      <c r="AC180" s="64">
        <v>1</v>
      </c>
      <c r="AD180" s="64" t="s">
        <v>1535</v>
      </c>
      <c r="AE180" s="78">
        <v>1</v>
      </c>
      <c r="AF180" s="64">
        <v>60</v>
      </c>
      <c r="AG180" s="78"/>
      <c r="AH180" s="64"/>
      <c r="AI180" s="78"/>
      <c r="AJ180" s="64"/>
      <c r="AK180" s="78"/>
      <c r="AL180" s="64"/>
      <c r="AM180" s="78"/>
      <c r="AN180" s="64"/>
      <c r="AO180" s="60">
        <f>(SUMIF(利润与分析!B:B,成本与总价!D:D,利润与分析!L:L)-J:J)/SUMIF(利润与分析!B:B,成本与总价!D:D,利润与分析!L:L)</f>
        <v>0.0450000067240587</v>
      </c>
      <c r="AP180" s="60">
        <f t="shared" si="11"/>
        <v>0</v>
      </c>
      <c r="AR180" s="62">
        <f t="shared" si="12"/>
        <v>0</v>
      </c>
      <c r="AS180" s="62">
        <f t="shared" si="14"/>
        <v>0</v>
      </c>
      <c r="AT180" s="72">
        <f t="shared" si="13"/>
        <v>1</v>
      </c>
    </row>
    <row r="181" ht="14.55" spans="1:46">
      <c r="A181" s="64" t="s">
        <v>46</v>
      </c>
      <c r="B181" s="64" t="s">
        <v>119</v>
      </c>
      <c r="C181" s="64" t="s">
        <v>120</v>
      </c>
      <c r="D181" s="64" t="s">
        <v>1536</v>
      </c>
      <c r="E181" s="64" t="s">
        <v>996</v>
      </c>
      <c r="F181" s="64" t="s">
        <v>1537</v>
      </c>
      <c r="G181" s="64" t="s">
        <v>1538</v>
      </c>
      <c r="H181" s="64" t="s">
        <v>1539</v>
      </c>
      <c r="I181" s="64" t="s">
        <v>1540</v>
      </c>
      <c r="J181" s="62">
        <f>SUMIF(利润与分析!B:B,成本与总价!D:D,利润与分析!K:K)</f>
        <v>1916.86</v>
      </c>
      <c r="K181" s="64" t="s">
        <v>55</v>
      </c>
      <c r="L181" s="64">
        <v>2007.2</v>
      </c>
      <c r="M181" s="72">
        <f t="shared" si="10"/>
        <v>0.045007971303308</v>
      </c>
      <c r="N181" s="64">
        <v>0</v>
      </c>
      <c r="O181" s="64" t="s">
        <v>854</v>
      </c>
      <c r="P181" s="64"/>
      <c r="Q181" s="64" t="s">
        <v>58</v>
      </c>
      <c r="R181" s="74"/>
      <c r="S181" s="74"/>
      <c r="T181" s="74"/>
      <c r="U181" s="74"/>
      <c r="V181" s="74"/>
      <c r="W181" s="74"/>
      <c r="X181" s="64" t="s">
        <v>1541</v>
      </c>
      <c r="Y181" s="64" t="s">
        <v>81</v>
      </c>
      <c r="Z181" s="64" t="s">
        <v>106</v>
      </c>
      <c r="AA181" s="64" t="s">
        <v>140</v>
      </c>
      <c r="AB181" s="64" t="s">
        <v>1542</v>
      </c>
      <c r="AC181" s="64">
        <v>2</v>
      </c>
      <c r="AD181" s="64" t="s">
        <v>67</v>
      </c>
      <c r="AE181" s="78">
        <v>1</v>
      </c>
      <c r="AF181" s="64">
        <v>0</v>
      </c>
      <c r="AG181" s="78"/>
      <c r="AH181" s="64"/>
      <c r="AI181" s="78"/>
      <c r="AJ181" s="64"/>
      <c r="AK181" s="78"/>
      <c r="AL181" s="64"/>
      <c r="AM181" s="78"/>
      <c r="AN181" s="64"/>
      <c r="AO181" s="60">
        <f>(SUMIF(利润与分析!B:B,成本与总价!D:D,利润与分析!L:L)-J:J)/SUMIF(利润与分析!B:B,成本与总价!D:D,利润与分析!L:L)</f>
        <v>0.045007971303308</v>
      </c>
      <c r="AP181" s="60">
        <f t="shared" si="11"/>
        <v>0</v>
      </c>
      <c r="AR181" s="62">
        <f t="shared" si="12"/>
        <v>0</v>
      </c>
      <c r="AS181" s="62">
        <f t="shared" si="14"/>
        <v>0</v>
      </c>
      <c r="AT181" s="72">
        <f t="shared" si="13"/>
        <v>1</v>
      </c>
    </row>
    <row r="182" ht="14.55" spans="1:46">
      <c r="A182" s="64" t="s">
        <v>46</v>
      </c>
      <c r="B182" s="64" t="s">
        <v>181</v>
      </c>
      <c r="C182" s="64" t="s">
        <v>629</v>
      </c>
      <c r="D182" s="64" t="s">
        <v>1543</v>
      </c>
      <c r="E182" s="64" t="s">
        <v>631</v>
      </c>
      <c r="F182" s="64" t="s">
        <v>1544</v>
      </c>
      <c r="G182" s="64" t="s">
        <v>1545</v>
      </c>
      <c r="H182" s="64" t="s">
        <v>1546</v>
      </c>
      <c r="I182" s="64" t="s">
        <v>1547</v>
      </c>
      <c r="J182" s="62">
        <f>SUMIF(利润与分析!B:B,成本与总价!D:D,利润与分析!K:K)</f>
        <v>52873.3</v>
      </c>
      <c r="K182" s="64" t="s">
        <v>55</v>
      </c>
      <c r="L182" s="64">
        <v>54505</v>
      </c>
      <c r="M182" s="72">
        <f t="shared" si="10"/>
        <v>0.0299367030547657</v>
      </c>
      <c r="N182" s="64">
        <v>16351</v>
      </c>
      <c r="O182" s="64" t="s">
        <v>1548</v>
      </c>
      <c r="P182" s="64" t="s">
        <v>78</v>
      </c>
      <c r="Q182" s="64" t="s">
        <v>79</v>
      </c>
      <c r="R182" s="74"/>
      <c r="S182" s="74"/>
      <c r="T182" s="74"/>
      <c r="U182" s="74"/>
      <c r="V182" s="74"/>
      <c r="W182" s="74"/>
      <c r="X182" s="64" t="s">
        <v>1549</v>
      </c>
      <c r="Y182" s="64" t="s">
        <v>81</v>
      </c>
      <c r="Z182" s="64" t="s">
        <v>106</v>
      </c>
      <c r="AA182" s="64" t="s">
        <v>97</v>
      </c>
      <c r="AB182" s="64" t="s">
        <v>1550</v>
      </c>
      <c r="AC182" s="64">
        <v>3</v>
      </c>
      <c r="AD182" s="64" t="s">
        <v>67</v>
      </c>
      <c r="AE182" s="78">
        <v>1</v>
      </c>
      <c r="AF182" s="64">
        <v>0</v>
      </c>
      <c r="AG182" s="78"/>
      <c r="AH182" s="64"/>
      <c r="AI182" s="78"/>
      <c r="AJ182" s="64"/>
      <c r="AK182" s="78"/>
      <c r="AL182" s="64"/>
      <c r="AM182" s="78"/>
      <c r="AN182" s="64"/>
      <c r="AO182" s="60">
        <f>(SUMIF(利润与分析!B:B,成本与总价!D:D,利润与分析!L:L)-J:J)/SUMIF(利润与分析!B:B,成本与总价!D:D,利润与分析!L:L)</f>
        <v>0.0493504989744343</v>
      </c>
      <c r="AP182" s="60">
        <f t="shared" si="11"/>
        <v>0.0194137959196686</v>
      </c>
      <c r="AR182" s="62">
        <f t="shared" si="12"/>
        <v>0</v>
      </c>
      <c r="AS182" s="62">
        <f t="shared" si="14"/>
        <v>0</v>
      </c>
      <c r="AT182" s="72">
        <f t="shared" si="13"/>
        <v>1</v>
      </c>
    </row>
    <row r="183" ht="14.55" spans="1:46">
      <c r="A183" s="64" t="s">
        <v>46</v>
      </c>
      <c r="B183" s="64" t="s">
        <v>108</v>
      </c>
      <c r="C183" s="64" t="s">
        <v>341</v>
      </c>
      <c r="D183" s="64" t="s">
        <v>1551</v>
      </c>
      <c r="E183" s="64" t="s">
        <v>1552</v>
      </c>
      <c r="F183" s="64" t="s">
        <v>1553</v>
      </c>
      <c r="G183" s="64" t="s">
        <v>1554</v>
      </c>
      <c r="H183" s="64" t="s">
        <v>1555</v>
      </c>
      <c r="I183" s="64" t="s">
        <v>1556</v>
      </c>
      <c r="J183" s="62">
        <f>SUMIF(利润与分析!B:B,成本与总价!D:D,利润与分析!K:K)</f>
        <v>33029.61</v>
      </c>
      <c r="K183" s="64" t="s">
        <v>55</v>
      </c>
      <c r="L183" s="64">
        <v>34051.14</v>
      </c>
      <c r="M183" s="72">
        <f t="shared" si="10"/>
        <v>0.0299998766561119</v>
      </c>
      <c r="N183" s="64">
        <v>0</v>
      </c>
      <c r="O183" s="64" t="s">
        <v>1557</v>
      </c>
      <c r="P183" s="64" t="s">
        <v>57</v>
      </c>
      <c r="Q183" s="64" t="s">
        <v>58</v>
      </c>
      <c r="R183" s="74"/>
      <c r="S183" s="74"/>
      <c r="T183" s="74"/>
      <c r="U183" s="74"/>
      <c r="V183" s="74"/>
      <c r="W183" s="74"/>
      <c r="X183" s="64" t="s">
        <v>1558</v>
      </c>
      <c r="Y183" s="64" t="s">
        <v>81</v>
      </c>
      <c r="Z183" s="64" t="s">
        <v>106</v>
      </c>
      <c r="AA183" s="64" t="s">
        <v>97</v>
      </c>
      <c r="AB183" s="64"/>
      <c r="AC183" s="64">
        <v>1</v>
      </c>
      <c r="AD183" s="64" t="s">
        <v>67</v>
      </c>
      <c r="AE183" s="78">
        <v>1</v>
      </c>
      <c r="AF183" s="64">
        <v>0</v>
      </c>
      <c r="AG183" s="78"/>
      <c r="AH183" s="64"/>
      <c r="AI183" s="78"/>
      <c r="AJ183" s="64"/>
      <c r="AK183" s="78"/>
      <c r="AL183" s="64"/>
      <c r="AM183" s="78"/>
      <c r="AN183" s="64"/>
      <c r="AO183" s="60">
        <f>(SUMIF(利润与分析!B:B,成本与总价!D:D,利润与分析!L:L)-J:J)/SUMIF(利润与分析!B:B,成本与总价!D:D,利润与分析!L:L)</f>
        <v>0.0299998766561119</v>
      </c>
      <c r="AP183" s="60">
        <f t="shared" si="11"/>
        <v>0</v>
      </c>
      <c r="AR183" s="62">
        <f t="shared" si="12"/>
        <v>0</v>
      </c>
      <c r="AS183" s="62">
        <f t="shared" si="14"/>
        <v>0</v>
      </c>
      <c r="AT183" s="72">
        <f t="shared" si="13"/>
        <v>1</v>
      </c>
    </row>
    <row r="184" ht="14.55" spans="1:46">
      <c r="A184" s="64" t="s">
        <v>46</v>
      </c>
      <c r="B184" s="64" t="s">
        <v>119</v>
      </c>
      <c r="C184" s="64" t="s">
        <v>120</v>
      </c>
      <c r="D184" s="64" t="s">
        <v>1559</v>
      </c>
      <c r="E184" s="64" t="s">
        <v>1560</v>
      </c>
      <c r="F184" s="64" t="s">
        <v>1561</v>
      </c>
      <c r="G184" s="64" t="s">
        <v>1562</v>
      </c>
      <c r="H184" s="64" t="s">
        <v>1563</v>
      </c>
      <c r="I184" s="64" t="s">
        <v>1564</v>
      </c>
      <c r="J184" s="62">
        <f>SUMIF(利润与分析!B:B,成本与总价!D:D,利润与分析!K:K)</f>
        <v>9909.4</v>
      </c>
      <c r="K184" s="64" t="s">
        <v>55</v>
      </c>
      <c r="L184" s="64">
        <v>10376.36</v>
      </c>
      <c r="M184" s="72">
        <f t="shared" si="10"/>
        <v>0.0450022936752388</v>
      </c>
      <c r="N184" s="64">
        <v>0</v>
      </c>
      <c r="O184" s="64" t="s">
        <v>1565</v>
      </c>
      <c r="P184" s="64"/>
      <c r="Q184" s="64" t="s">
        <v>79</v>
      </c>
      <c r="R184" s="74" t="s">
        <v>59</v>
      </c>
      <c r="S184" s="74"/>
      <c r="T184" s="74"/>
      <c r="U184" s="74"/>
      <c r="V184" s="74">
        <v>90</v>
      </c>
      <c r="W184" s="74"/>
      <c r="X184" s="64" t="s">
        <v>1566</v>
      </c>
      <c r="Y184" s="64" t="s">
        <v>61</v>
      </c>
      <c r="Z184" s="64" t="s">
        <v>1567</v>
      </c>
      <c r="AA184" s="64" t="s">
        <v>140</v>
      </c>
      <c r="AB184" s="64" t="s">
        <v>1568</v>
      </c>
      <c r="AC184" s="64">
        <v>2</v>
      </c>
      <c r="AD184" s="64" t="s">
        <v>303</v>
      </c>
      <c r="AE184" s="78">
        <v>1</v>
      </c>
      <c r="AF184" s="64">
        <v>90</v>
      </c>
      <c r="AG184" s="78"/>
      <c r="AH184" s="64"/>
      <c r="AI184" s="78"/>
      <c r="AJ184" s="64"/>
      <c r="AK184" s="78"/>
      <c r="AL184" s="64"/>
      <c r="AM184" s="78"/>
      <c r="AN184" s="64"/>
      <c r="AO184" s="60">
        <f>(SUMIF(利润与分析!B:B,成本与总价!D:D,利润与分析!L:L)-J:J)/SUMIF(利润与分析!B:B,成本与总价!D:D,利润与分析!L:L)</f>
        <v>0.0450022936752388</v>
      </c>
      <c r="AP184" s="60">
        <f t="shared" si="11"/>
        <v>0</v>
      </c>
      <c r="AR184" s="62">
        <f t="shared" si="12"/>
        <v>90</v>
      </c>
      <c r="AS184" s="62">
        <f t="shared" si="14"/>
        <v>0</v>
      </c>
      <c r="AT184" s="72">
        <f t="shared" si="13"/>
        <v>1</v>
      </c>
    </row>
    <row r="185" ht="14.55" spans="1:46">
      <c r="A185" s="64" t="s">
        <v>69</v>
      </c>
      <c r="B185" s="64" t="s">
        <v>85</v>
      </c>
      <c r="C185" s="64" t="s">
        <v>86</v>
      </c>
      <c r="D185" s="64" t="s">
        <v>1569</v>
      </c>
      <c r="E185" s="64" t="s">
        <v>1056</v>
      </c>
      <c r="F185" s="64" t="s">
        <v>1570</v>
      </c>
      <c r="G185" s="64" t="s">
        <v>1058</v>
      </c>
      <c r="H185" s="64" t="s">
        <v>1571</v>
      </c>
      <c r="I185" s="64" t="s">
        <v>1572</v>
      </c>
      <c r="J185" s="62">
        <f>SUMIF(利润与分析!B:B,成本与总价!D:D,利润与分析!K:K)</f>
        <v>182431.06</v>
      </c>
      <c r="K185" s="64" t="s">
        <v>55</v>
      </c>
      <c r="L185" s="64">
        <v>191027.3</v>
      </c>
      <c r="M185" s="72">
        <f t="shared" si="10"/>
        <v>0.0450000602008196</v>
      </c>
      <c r="N185" s="64">
        <v>0</v>
      </c>
      <c r="O185" s="64" t="s">
        <v>1573</v>
      </c>
      <c r="P185" s="64"/>
      <c r="Q185" s="64" t="s">
        <v>58</v>
      </c>
      <c r="R185" s="74" t="s">
        <v>59</v>
      </c>
      <c r="S185" s="74"/>
      <c r="T185" s="74"/>
      <c r="U185" s="74"/>
      <c r="V185" s="74">
        <v>120</v>
      </c>
      <c r="W185" s="74"/>
      <c r="X185" s="64" t="s">
        <v>1574</v>
      </c>
      <c r="Y185" s="64" t="s">
        <v>1063</v>
      </c>
      <c r="Z185" s="64" t="s">
        <v>1575</v>
      </c>
      <c r="AA185" s="64" t="s">
        <v>83</v>
      </c>
      <c r="AB185" s="64" t="s">
        <v>1576</v>
      </c>
      <c r="AC185" s="64">
        <v>3</v>
      </c>
      <c r="AD185" s="64" t="s">
        <v>141</v>
      </c>
      <c r="AE185" s="78">
        <v>1</v>
      </c>
      <c r="AF185" s="64">
        <v>120</v>
      </c>
      <c r="AG185" s="78"/>
      <c r="AH185" s="64"/>
      <c r="AI185" s="78"/>
      <c r="AJ185" s="64"/>
      <c r="AK185" s="78"/>
      <c r="AL185" s="64"/>
      <c r="AM185" s="78"/>
      <c r="AN185" s="64"/>
      <c r="AO185" s="60">
        <f>(SUMIF(利润与分析!B:B,成本与总价!D:D,利润与分析!L:L)-J:J)/SUMIF(利润与分析!B:B,成本与总价!D:D,利润与分析!L:L)</f>
        <v>0.0450000602008196</v>
      </c>
      <c r="AP185" s="60">
        <f t="shared" si="11"/>
        <v>0</v>
      </c>
      <c r="AR185" s="62">
        <f t="shared" si="12"/>
        <v>120</v>
      </c>
      <c r="AS185" s="62">
        <f t="shared" si="14"/>
        <v>0</v>
      </c>
      <c r="AT185" s="72">
        <f t="shared" si="13"/>
        <v>1</v>
      </c>
    </row>
    <row r="186" ht="14.55" spans="1:46">
      <c r="A186" s="64" t="s">
        <v>69</v>
      </c>
      <c r="B186" s="64" t="s">
        <v>292</v>
      </c>
      <c r="C186" s="64" t="s">
        <v>293</v>
      </c>
      <c r="D186" s="64" t="s">
        <v>1577</v>
      </c>
      <c r="E186" s="64" t="s">
        <v>1578</v>
      </c>
      <c r="F186" s="64" t="s">
        <v>1579</v>
      </c>
      <c r="G186" s="64" t="s">
        <v>1580</v>
      </c>
      <c r="H186" s="64" t="s">
        <v>1581</v>
      </c>
      <c r="I186" s="64" t="s">
        <v>1582</v>
      </c>
      <c r="J186" s="62">
        <f>SUMIF(利润与分析!B:B,成本与总价!D:D,利润与分析!K:K)</f>
        <v>23952.53076</v>
      </c>
      <c r="K186" s="64" t="s">
        <v>55</v>
      </c>
      <c r="L186" s="64">
        <v>24593</v>
      </c>
      <c r="M186" s="72">
        <f t="shared" si="10"/>
        <v>0.026042745496686</v>
      </c>
      <c r="N186" s="64">
        <v>0</v>
      </c>
      <c r="O186" s="64" t="s">
        <v>1583</v>
      </c>
      <c r="P186" s="64"/>
      <c r="Q186" s="64" t="s">
        <v>159</v>
      </c>
      <c r="R186" s="74"/>
      <c r="S186" s="74"/>
      <c r="T186" s="74"/>
      <c r="U186" s="74"/>
      <c r="V186" s="74"/>
      <c r="W186" s="74"/>
      <c r="X186" s="64" t="s">
        <v>1584</v>
      </c>
      <c r="Y186" s="64" t="s">
        <v>81</v>
      </c>
      <c r="Z186" s="64" t="s">
        <v>106</v>
      </c>
      <c r="AA186" s="64" t="s">
        <v>63</v>
      </c>
      <c r="AB186" s="64"/>
      <c r="AC186" s="64">
        <v>1</v>
      </c>
      <c r="AD186" s="64" t="s">
        <v>67</v>
      </c>
      <c r="AE186" s="78">
        <v>1</v>
      </c>
      <c r="AF186" s="64">
        <v>0</v>
      </c>
      <c r="AG186" s="78"/>
      <c r="AH186" s="64"/>
      <c r="AI186" s="78"/>
      <c r="AJ186" s="64"/>
      <c r="AK186" s="78"/>
      <c r="AL186" s="64"/>
      <c r="AM186" s="78"/>
      <c r="AN186" s="64"/>
      <c r="AO186" s="60">
        <f>(SUMIF(利润与分析!B:B,成本与总价!D:D,利润与分析!L:L)-J:J)/SUMIF(利润与分析!B:B,成本与总价!D:D,利润与分析!L:L)</f>
        <v>0.0455196861187399</v>
      </c>
      <c r="AP186" s="60">
        <f t="shared" si="11"/>
        <v>0.0194769406220539</v>
      </c>
      <c r="AR186" s="62">
        <f t="shared" si="12"/>
        <v>0</v>
      </c>
      <c r="AS186" s="62">
        <f t="shared" si="14"/>
        <v>0</v>
      </c>
      <c r="AT186" s="72">
        <f t="shared" si="13"/>
        <v>1</v>
      </c>
    </row>
    <row r="187" ht="14.55" spans="1:46">
      <c r="A187" s="64" t="s">
        <v>69</v>
      </c>
      <c r="B187" s="64" t="s">
        <v>292</v>
      </c>
      <c r="C187" s="64" t="s">
        <v>293</v>
      </c>
      <c r="D187" s="64" t="s">
        <v>1585</v>
      </c>
      <c r="E187" s="64" t="s">
        <v>295</v>
      </c>
      <c r="F187" s="64" t="s">
        <v>1586</v>
      </c>
      <c r="G187" s="64" t="s">
        <v>1587</v>
      </c>
      <c r="H187" s="64" t="s">
        <v>1588</v>
      </c>
      <c r="I187" s="64" t="s">
        <v>1589</v>
      </c>
      <c r="J187" s="62">
        <f>SUMIF(利润与分析!B:B,成本与总价!D:D,利润与分析!K:K)</f>
        <v>4292.92</v>
      </c>
      <c r="K187" s="64" t="s">
        <v>55</v>
      </c>
      <c r="L187" s="64">
        <v>4495</v>
      </c>
      <c r="M187" s="72">
        <f t="shared" si="10"/>
        <v>0.0449566184649613</v>
      </c>
      <c r="N187" s="64">
        <v>0</v>
      </c>
      <c r="O187" s="64" t="s">
        <v>1590</v>
      </c>
      <c r="P187" s="64" t="s">
        <v>78</v>
      </c>
      <c r="Q187" s="64" t="s">
        <v>58</v>
      </c>
      <c r="R187" s="74"/>
      <c r="S187" s="74"/>
      <c r="T187" s="74"/>
      <c r="U187" s="74"/>
      <c r="V187" s="74"/>
      <c r="W187" s="74"/>
      <c r="X187" s="64" t="s">
        <v>1591</v>
      </c>
      <c r="Y187" s="64" t="s">
        <v>81</v>
      </c>
      <c r="Z187" s="64" t="s">
        <v>106</v>
      </c>
      <c r="AA187" s="64" t="s">
        <v>63</v>
      </c>
      <c r="AB187" s="64"/>
      <c r="AC187" s="64">
        <v>1</v>
      </c>
      <c r="AD187" s="64" t="s">
        <v>67</v>
      </c>
      <c r="AE187" s="78">
        <v>1</v>
      </c>
      <c r="AF187" s="64">
        <v>0</v>
      </c>
      <c r="AG187" s="78"/>
      <c r="AH187" s="64"/>
      <c r="AI187" s="78"/>
      <c r="AJ187" s="64"/>
      <c r="AK187" s="78"/>
      <c r="AL187" s="64"/>
      <c r="AM187" s="78"/>
      <c r="AN187" s="64"/>
      <c r="AO187" s="60">
        <f>(SUMIF(利润与分析!B:B,成本与总价!D:D,利润与分析!L:L)-J:J)/SUMIF(利润与分析!B:B,成本与总价!D:D,利润与分析!L:L)</f>
        <v>0.0449991101619507</v>
      </c>
      <c r="AP187" s="60">
        <f t="shared" si="11"/>
        <v>4.24916969894162e-5</v>
      </c>
      <c r="AR187" s="62">
        <f t="shared" si="12"/>
        <v>0</v>
      </c>
      <c r="AS187" s="62">
        <f t="shared" si="14"/>
        <v>0</v>
      </c>
      <c r="AT187" s="72">
        <f t="shared" si="13"/>
        <v>1</v>
      </c>
    </row>
    <row r="188" ht="14.55" spans="1:46">
      <c r="A188" s="64" t="s">
        <v>69</v>
      </c>
      <c r="B188" s="64" t="s">
        <v>200</v>
      </c>
      <c r="C188" s="64" t="s">
        <v>256</v>
      </c>
      <c r="D188" s="64" t="s">
        <v>1592</v>
      </c>
      <c r="E188" s="64" t="s">
        <v>611</v>
      </c>
      <c r="F188" s="64" t="s">
        <v>1593</v>
      </c>
      <c r="G188" s="64" t="s">
        <v>1594</v>
      </c>
      <c r="H188" s="64" t="s">
        <v>1595</v>
      </c>
      <c r="I188" s="64" t="s">
        <v>1596</v>
      </c>
      <c r="J188" s="62">
        <f>SUMIF(利润与分析!B:B,成本与总价!D:D,利润与分析!K:K)</f>
        <v>98361.87</v>
      </c>
      <c r="K188" s="64" t="s">
        <v>55</v>
      </c>
      <c r="L188" s="64">
        <v>102996</v>
      </c>
      <c r="M188" s="72">
        <f t="shared" si="10"/>
        <v>0.0449933007107071</v>
      </c>
      <c r="N188" s="64">
        <v>0</v>
      </c>
      <c r="O188" s="64" t="s">
        <v>1597</v>
      </c>
      <c r="P188" s="64" t="s">
        <v>237</v>
      </c>
      <c r="Q188" s="64" t="s">
        <v>58</v>
      </c>
      <c r="R188" s="74"/>
      <c r="S188" s="74"/>
      <c r="T188" s="74"/>
      <c r="U188" s="74"/>
      <c r="V188" s="74"/>
      <c r="W188" s="74"/>
      <c r="X188" s="64" t="s">
        <v>1598</v>
      </c>
      <c r="Y188" s="64" t="s">
        <v>61</v>
      </c>
      <c r="Z188" s="64" t="s">
        <v>106</v>
      </c>
      <c r="AA188" s="64" t="s">
        <v>1282</v>
      </c>
      <c r="AB188" s="64"/>
      <c r="AC188" s="64">
        <v>1</v>
      </c>
      <c r="AD188" s="64" t="s">
        <v>118</v>
      </c>
      <c r="AE188" s="78">
        <v>1</v>
      </c>
      <c r="AF188" s="64">
        <v>60</v>
      </c>
      <c r="AG188" s="78"/>
      <c r="AH188" s="64"/>
      <c r="AI188" s="78"/>
      <c r="AJ188" s="64"/>
      <c r="AK188" s="78"/>
      <c r="AL188" s="64"/>
      <c r="AM188" s="78"/>
      <c r="AN188" s="64"/>
      <c r="AO188" s="60">
        <f>(SUMIF(利润与分析!B:B,成本与总价!D:D,利润与分析!L:L)-J:J)/SUMIF(利润与分析!B:B,成本与总价!D:D,利润与分析!L:L)</f>
        <v>0.044999976698287</v>
      </c>
      <c r="AP188" s="60">
        <f t="shared" si="11"/>
        <v>6.67598757989052e-6</v>
      </c>
      <c r="AR188" s="62">
        <f t="shared" si="12"/>
        <v>0</v>
      </c>
      <c r="AS188" s="62">
        <f t="shared" si="14"/>
        <v>0</v>
      </c>
      <c r="AT188" s="72">
        <f t="shared" si="13"/>
        <v>1</v>
      </c>
    </row>
    <row r="189" ht="14.55" spans="1:46">
      <c r="A189" s="64" t="s">
        <v>69</v>
      </c>
      <c r="B189" s="64" t="s">
        <v>70</v>
      </c>
      <c r="C189" s="64" t="s">
        <v>70</v>
      </c>
      <c r="D189" s="64" t="s">
        <v>1599</v>
      </c>
      <c r="E189" s="64" t="s">
        <v>670</v>
      </c>
      <c r="F189" s="64" t="s">
        <v>1600</v>
      </c>
      <c r="G189" s="64" t="s">
        <v>962</v>
      </c>
      <c r="H189" s="64" t="s">
        <v>1601</v>
      </c>
      <c r="I189" s="64" t="s">
        <v>1602</v>
      </c>
      <c r="J189" s="62">
        <f>SUMIF(利润与分析!B:B,成本与总价!D:D,利润与分析!K:K)</f>
        <v>13506.5</v>
      </c>
      <c r="K189" s="64" t="s">
        <v>55</v>
      </c>
      <c r="L189" s="64">
        <v>14142.95</v>
      </c>
      <c r="M189" s="72">
        <f t="shared" si="10"/>
        <v>0.0450012196889617</v>
      </c>
      <c r="N189" s="64">
        <v>0</v>
      </c>
      <c r="O189" s="73" t="s">
        <v>1603</v>
      </c>
      <c r="P189" s="64" t="s">
        <v>78</v>
      </c>
      <c r="Q189" s="64" t="s">
        <v>79</v>
      </c>
      <c r="R189" s="74" t="s">
        <v>59</v>
      </c>
      <c r="S189" s="74"/>
      <c r="T189" s="74"/>
      <c r="U189" s="74"/>
      <c r="V189" s="74">
        <v>90</v>
      </c>
      <c r="W189" s="74"/>
      <c r="X189" s="64" t="s">
        <v>1604</v>
      </c>
      <c r="Y189" s="64" t="s">
        <v>150</v>
      </c>
      <c r="Z189" s="64" t="s">
        <v>1162</v>
      </c>
      <c r="AA189" s="64" t="s">
        <v>83</v>
      </c>
      <c r="AB189" s="64"/>
      <c r="AC189" s="64">
        <v>1</v>
      </c>
      <c r="AD189" s="64" t="s">
        <v>303</v>
      </c>
      <c r="AE189" s="78">
        <v>1</v>
      </c>
      <c r="AF189" s="64">
        <v>90</v>
      </c>
      <c r="AG189" s="78"/>
      <c r="AH189" s="64"/>
      <c r="AI189" s="78"/>
      <c r="AJ189" s="64"/>
      <c r="AK189" s="78"/>
      <c r="AL189" s="64"/>
      <c r="AM189" s="78"/>
      <c r="AN189" s="64"/>
      <c r="AO189" s="60">
        <f>(SUMIF(利润与分析!B:B,成本与总价!D:D,利润与分析!L:L)-J:J)/SUMIF(利润与分析!B:B,成本与总价!D:D,利润与分析!L:L)</f>
        <v>0.0450012196889617</v>
      </c>
      <c r="AP189" s="60">
        <f t="shared" si="11"/>
        <v>0</v>
      </c>
      <c r="AR189" s="62">
        <f t="shared" si="12"/>
        <v>90</v>
      </c>
      <c r="AS189" s="62">
        <f t="shared" si="14"/>
        <v>0</v>
      </c>
      <c r="AT189" s="72">
        <f t="shared" si="13"/>
        <v>1</v>
      </c>
    </row>
    <row r="190" ht="14.55" spans="1:46">
      <c r="A190" s="64" t="s">
        <v>69</v>
      </c>
      <c r="B190" s="64" t="s">
        <v>70</v>
      </c>
      <c r="C190" s="64" t="s">
        <v>70</v>
      </c>
      <c r="D190" s="64" t="s">
        <v>1605</v>
      </c>
      <c r="E190" s="64" t="s">
        <v>670</v>
      </c>
      <c r="F190" s="64" t="s">
        <v>1606</v>
      </c>
      <c r="G190" s="64" t="s">
        <v>962</v>
      </c>
      <c r="H190" s="64" t="s">
        <v>1607</v>
      </c>
      <c r="I190" s="64" t="s">
        <v>1608</v>
      </c>
      <c r="J190" s="62">
        <f>SUMIF(利润与分析!B:B,成本与总价!D:D,利润与分析!K:K)</f>
        <v>5363.27</v>
      </c>
      <c r="K190" s="64" t="s">
        <v>55</v>
      </c>
      <c r="L190" s="64">
        <v>5616</v>
      </c>
      <c r="M190" s="72">
        <f t="shared" si="10"/>
        <v>0.0450017806267805</v>
      </c>
      <c r="N190" s="64">
        <v>0</v>
      </c>
      <c r="O190" s="73" t="s">
        <v>1603</v>
      </c>
      <c r="P190" s="64" t="s">
        <v>78</v>
      </c>
      <c r="Q190" s="64" t="s">
        <v>79</v>
      </c>
      <c r="R190" s="74" t="s">
        <v>59</v>
      </c>
      <c r="S190" s="74"/>
      <c r="T190" s="74"/>
      <c r="U190" s="74"/>
      <c r="V190" s="74">
        <v>90</v>
      </c>
      <c r="W190" s="74"/>
      <c r="X190" s="64" t="s">
        <v>1609</v>
      </c>
      <c r="Y190" s="64" t="s">
        <v>150</v>
      </c>
      <c r="Z190" s="64" t="s">
        <v>1162</v>
      </c>
      <c r="AA190" s="64" t="s">
        <v>83</v>
      </c>
      <c r="AB190" s="64"/>
      <c r="AC190" s="64">
        <v>1</v>
      </c>
      <c r="AD190" s="64" t="s">
        <v>303</v>
      </c>
      <c r="AE190" s="78">
        <v>1</v>
      </c>
      <c r="AF190" s="64">
        <v>90</v>
      </c>
      <c r="AG190" s="78"/>
      <c r="AH190" s="64"/>
      <c r="AI190" s="78"/>
      <c r="AJ190" s="64"/>
      <c r="AK190" s="78"/>
      <c r="AL190" s="64"/>
      <c r="AM190" s="78"/>
      <c r="AN190" s="64"/>
      <c r="AO190" s="60">
        <f>(SUMIF(利润与分析!B:B,成本与总价!D:D,利润与分析!L:L)-J:J)/SUMIF(利润与分析!B:B,成本与总价!D:D,利润与分析!L:L)</f>
        <v>0.0450017806267805</v>
      </c>
      <c r="AP190" s="60">
        <f t="shared" si="11"/>
        <v>0</v>
      </c>
      <c r="AR190" s="62">
        <f t="shared" si="12"/>
        <v>90</v>
      </c>
      <c r="AS190" s="62">
        <f t="shared" si="14"/>
        <v>0</v>
      </c>
      <c r="AT190" s="72">
        <f t="shared" si="13"/>
        <v>1</v>
      </c>
    </row>
    <row r="191" ht="14.55" spans="1:46">
      <c r="A191" s="64" t="s">
        <v>69</v>
      </c>
      <c r="B191" s="64" t="s">
        <v>70</v>
      </c>
      <c r="C191" s="64" t="s">
        <v>70</v>
      </c>
      <c r="D191" s="64" t="s">
        <v>1610</v>
      </c>
      <c r="E191" s="64" t="s">
        <v>72</v>
      </c>
      <c r="F191" s="64" t="s">
        <v>1611</v>
      </c>
      <c r="G191" s="64" t="s">
        <v>74</v>
      </c>
      <c r="H191" s="64" t="s">
        <v>1612</v>
      </c>
      <c r="I191" s="64" t="s">
        <v>1613</v>
      </c>
      <c r="J191" s="62">
        <f>SUMIF(利润与分析!B:B,成本与总价!D:D,利润与分析!K:K)</f>
        <v>17142626.02</v>
      </c>
      <c r="K191" s="64" t="s">
        <v>55</v>
      </c>
      <c r="L191" s="64">
        <v>17052936</v>
      </c>
      <c r="M191" s="72">
        <f t="shared" si="10"/>
        <v>-0.00525950604634883</v>
      </c>
      <c r="N191" s="64">
        <v>0</v>
      </c>
      <c r="O191" s="73" t="s">
        <v>1614</v>
      </c>
      <c r="P191" s="64" t="s">
        <v>78</v>
      </c>
      <c r="Q191" s="64" t="s">
        <v>79</v>
      </c>
      <c r="R191" s="74" t="s">
        <v>59</v>
      </c>
      <c r="S191" s="74"/>
      <c r="T191" s="74"/>
      <c r="U191" s="74"/>
      <c r="V191" s="74">
        <v>30</v>
      </c>
      <c r="W191" s="74">
        <v>-5</v>
      </c>
      <c r="X191" s="64" t="s">
        <v>1615</v>
      </c>
      <c r="Y191" s="64" t="s">
        <v>150</v>
      </c>
      <c r="Z191" s="64" t="s">
        <v>1616</v>
      </c>
      <c r="AA191" s="64" t="s">
        <v>83</v>
      </c>
      <c r="AB191" s="64"/>
      <c r="AC191" s="64">
        <v>1</v>
      </c>
      <c r="AD191" s="64" t="s">
        <v>1617</v>
      </c>
      <c r="AE191" s="78">
        <v>1</v>
      </c>
      <c r="AF191" s="64">
        <v>30</v>
      </c>
      <c r="AG191" s="78"/>
      <c r="AH191" s="64"/>
      <c r="AI191" s="78"/>
      <c r="AJ191" s="64"/>
      <c r="AK191" s="78"/>
      <c r="AL191" s="64"/>
      <c r="AM191" s="78"/>
      <c r="AN191" s="64"/>
      <c r="AO191" s="60">
        <f>(SUMIF(利润与分析!B:B,成本与总价!D:D,利润与分析!L:L)-J:J)/SUMIF(利润与分析!B:B,成本与总价!D:D,利润与分析!L:L)</f>
        <v>0.0450023441768089</v>
      </c>
      <c r="AP191" s="60">
        <f t="shared" si="11"/>
        <v>0.000261850223157764</v>
      </c>
      <c r="AR191" s="62">
        <f t="shared" si="12"/>
        <v>30</v>
      </c>
      <c r="AS191" s="62">
        <f t="shared" si="14"/>
        <v>0</v>
      </c>
      <c r="AT191" s="72">
        <f t="shared" si="13"/>
        <v>1</v>
      </c>
    </row>
    <row r="192" ht="14.55" spans="1:46">
      <c r="A192" s="64" t="s">
        <v>46</v>
      </c>
      <c r="B192" s="64" t="s">
        <v>163</v>
      </c>
      <c r="C192" s="64" t="s">
        <v>164</v>
      </c>
      <c r="D192" s="64" t="s">
        <v>1618</v>
      </c>
      <c r="E192" s="64" t="s">
        <v>1420</v>
      </c>
      <c r="F192" s="64" t="s">
        <v>1619</v>
      </c>
      <c r="G192" s="64" t="s">
        <v>1620</v>
      </c>
      <c r="H192" s="64" t="s">
        <v>1621</v>
      </c>
      <c r="I192" s="64" t="s">
        <v>1622</v>
      </c>
      <c r="J192" s="62">
        <f>SUMIF(利润与分析!B:B,成本与总价!D:D,利润与分析!K:K)</f>
        <v>111649.06</v>
      </c>
      <c r="K192" s="64" t="s">
        <v>55</v>
      </c>
      <c r="L192" s="64">
        <v>115341.8</v>
      </c>
      <c r="M192" s="72">
        <f t="shared" si="10"/>
        <v>0.0320156265985099</v>
      </c>
      <c r="N192" s="64">
        <v>0</v>
      </c>
      <c r="O192" s="64" t="s">
        <v>1623</v>
      </c>
      <c r="P192" s="64"/>
      <c r="Q192" s="64" t="s">
        <v>58</v>
      </c>
      <c r="R192" s="74" t="s">
        <v>59</v>
      </c>
      <c r="S192" s="74" t="s">
        <v>59</v>
      </c>
      <c r="T192" s="74">
        <v>90</v>
      </c>
      <c r="U192" s="74"/>
      <c r="V192" s="74">
        <v>90</v>
      </c>
      <c r="W192" s="74"/>
      <c r="X192" s="64" t="s">
        <v>1624</v>
      </c>
      <c r="Y192" s="64" t="s">
        <v>150</v>
      </c>
      <c r="Z192" s="64" t="s">
        <v>573</v>
      </c>
      <c r="AA192" s="64" t="s">
        <v>140</v>
      </c>
      <c r="AB192" s="64"/>
      <c r="AC192" s="64">
        <v>1</v>
      </c>
      <c r="AD192" s="64" t="s">
        <v>303</v>
      </c>
      <c r="AE192" s="78">
        <v>1</v>
      </c>
      <c r="AF192" s="64">
        <v>90</v>
      </c>
      <c r="AG192" s="78"/>
      <c r="AH192" s="64"/>
      <c r="AI192" s="78"/>
      <c r="AJ192" s="64"/>
      <c r="AK192" s="78"/>
      <c r="AL192" s="64"/>
      <c r="AM192" s="78"/>
      <c r="AN192" s="64"/>
      <c r="AO192" s="60">
        <f>(SUMIF(利润与分析!B:B,成本与总价!D:D,利润与分析!L:L)-J:J)/SUMIF(利润与分析!B:B,成本与总价!D:D,利润与分析!L:L)</f>
        <v>0.0320112625765901</v>
      </c>
      <c r="AP192" s="60">
        <f t="shared" si="11"/>
        <v>-4.36402191975743e-6</v>
      </c>
      <c r="AR192" s="62">
        <f t="shared" si="12"/>
        <v>90</v>
      </c>
      <c r="AS192" s="62">
        <f t="shared" si="14"/>
        <v>0</v>
      </c>
      <c r="AT192" s="72">
        <f t="shared" si="13"/>
        <v>1</v>
      </c>
    </row>
    <row r="193" ht="14.55" spans="1:46">
      <c r="A193" s="64" t="s">
        <v>46</v>
      </c>
      <c r="B193" s="64" t="s">
        <v>119</v>
      </c>
      <c r="C193" s="64" t="s">
        <v>191</v>
      </c>
      <c r="D193" s="64" t="s">
        <v>1625</v>
      </c>
      <c r="E193" s="64" t="s">
        <v>193</v>
      </c>
      <c r="F193" s="64" t="s">
        <v>1626</v>
      </c>
      <c r="G193" s="64" t="s">
        <v>195</v>
      </c>
      <c r="H193" s="64" t="s">
        <v>1627</v>
      </c>
      <c r="I193" s="64" t="s">
        <v>1628</v>
      </c>
      <c r="J193" s="62">
        <f>SUMIF(利润与分析!B:B,成本与总价!D:D,利润与分析!K:K)</f>
        <v>459570.71</v>
      </c>
      <c r="K193" s="64" t="s">
        <v>55</v>
      </c>
      <c r="L193" s="64">
        <v>481000</v>
      </c>
      <c r="M193" s="72">
        <f t="shared" si="10"/>
        <v>0.0445515384615384</v>
      </c>
      <c r="N193" s="64">
        <v>0</v>
      </c>
      <c r="O193" s="64" t="s">
        <v>1629</v>
      </c>
      <c r="P193" s="64"/>
      <c r="Q193" s="64" t="s">
        <v>58</v>
      </c>
      <c r="R193" s="74" t="s">
        <v>59</v>
      </c>
      <c r="S193" s="74"/>
      <c r="T193" s="74"/>
      <c r="U193" s="74"/>
      <c r="V193" s="74">
        <v>180</v>
      </c>
      <c r="W193" s="74"/>
      <c r="X193" s="64" t="s">
        <v>1630</v>
      </c>
      <c r="Y193" s="64" t="s">
        <v>61</v>
      </c>
      <c r="Z193" s="64" t="s">
        <v>1631</v>
      </c>
      <c r="AA193" s="64" t="s">
        <v>140</v>
      </c>
      <c r="AB193" s="64" t="s">
        <v>1632</v>
      </c>
      <c r="AC193" s="64">
        <v>2</v>
      </c>
      <c r="AD193" s="64" t="s">
        <v>1633</v>
      </c>
      <c r="AE193" s="78">
        <v>0.4</v>
      </c>
      <c r="AF193" s="64">
        <v>0</v>
      </c>
      <c r="AG193" s="78">
        <v>0.6</v>
      </c>
      <c r="AH193" s="64">
        <v>180</v>
      </c>
      <c r="AI193" s="78"/>
      <c r="AJ193" s="64"/>
      <c r="AK193" s="78"/>
      <c r="AL193" s="64"/>
      <c r="AM193" s="78"/>
      <c r="AN193" s="64"/>
      <c r="AO193" s="60">
        <f>(SUMIF(利润与分析!B:B,成本与总价!D:D,利润与分析!L:L)-J:J)/SUMIF(利润与分析!B:B,成本与总价!D:D,利润与分析!L:L)</f>
        <v>0.044554200202436</v>
      </c>
      <c r="AP193" s="60">
        <f t="shared" si="11"/>
        <v>2.66174089761512e-6</v>
      </c>
      <c r="AR193" s="62">
        <f t="shared" si="12"/>
        <v>108</v>
      </c>
      <c r="AS193" s="62">
        <f t="shared" si="14"/>
        <v>72</v>
      </c>
      <c r="AT193" s="72">
        <f t="shared" si="13"/>
        <v>1</v>
      </c>
    </row>
    <row r="194" ht="14.55" spans="1:46">
      <c r="A194" s="64" t="s">
        <v>46</v>
      </c>
      <c r="B194" s="64" t="s">
        <v>163</v>
      </c>
      <c r="C194" s="64" t="s">
        <v>164</v>
      </c>
      <c r="D194" s="64" t="s">
        <v>1634</v>
      </c>
      <c r="E194" s="64" t="s">
        <v>1420</v>
      </c>
      <c r="F194" s="64" t="s">
        <v>1635</v>
      </c>
      <c r="G194" s="64" t="s">
        <v>1620</v>
      </c>
      <c r="H194" s="64" t="s">
        <v>1636</v>
      </c>
      <c r="I194" s="64" t="s">
        <v>1637</v>
      </c>
      <c r="J194" s="62">
        <f>SUMIF(利润与分析!B:B,成本与总价!D:D,利润与分析!K:K)</f>
        <v>1728000</v>
      </c>
      <c r="K194" s="64" t="s">
        <v>55</v>
      </c>
      <c r="L194" s="64">
        <v>1854000</v>
      </c>
      <c r="M194" s="72">
        <f t="shared" ref="M194:M257" si="15">(L:L-J:J)/L:L</f>
        <v>0.0679611650485437</v>
      </c>
      <c r="N194" s="64">
        <v>0</v>
      </c>
      <c r="O194" s="64" t="s">
        <v>1638</v>
      </c>
      <c r="P194" s="64" t="s">
        <v>1639</v>
      </c>
      <c r="Q194" s="64" t="s">
        <v>58</v>
      </c>
      <c r="R194" s="74" t="s">
        <v>59</v>
      </c>
      <c r="S194" s="74" t="s">
        <v>59</v>
      </c>
      <c r="T194" s="74">
        <v>180</v>
      </c>
      <c r="U194" s="74">
        <v>3</v>
      </c>
      <c r="V194" s="74">
        <v>180</v>
      </c>
      <c r="W194" s="74">
        <v>2.8</v>
      </c>
      <c r="X194" s="64" t="s">
        <v>1640</v>
      </c>
      <c r="Y194" s="64" t="s">
        <v>150</v>
      </c>
      <c r="Z194" s="64" t="s">
        <v>573</v>
      </c>
      <c r="AA194" s="64" t="s">
        <v>140</v>
      </c>
      <c r="AB194" s="64"/>
      <c r="AC194" s="64">
        <v>1</v>
      </c>
      <c r="AD194" s="64" t="s">
        <v>98</v>
      </c>
      <c r="AE194" s="78">
        <v>1</v>
      </c>
      <c r="AF194" s="64">
        <v>180</v>
      </c>
      <c r="AG194" s="78"/>
      <c r="AH194" s="64"/>
      <c r="AI194" s="78"/>
      <c r="AJ194" s="64"/>
      <c r="AK194" s="78"/>
      <c r="AL194" s="64"/>
      <c r="AM194" s="78"/>
      <c r="AN194" s="64"/>
      <c r="AO194" s="60">
        <f>(SUMIF(利润与分析!B:B,成本与总价!D:D,利润与分析!L:L)-J:J)/SUMIF(利润与分析!B:B,成本与总价!D:D,利润与分析!L:L)</f>
        <v>0.04</v>
      </c>
      <c r="AP194" s="60">
        <f t="shared" ref="AP194:AP257" si="16">AO194-M194+W194%</f>
        <v>3.88349514563111e-5</v>
      </c>
      <c r="AR194" s="62">
        <f t="shared" ref="AR194:AR257" si="17">IF(R194="是",AE194*AF194+AG194*AH194+AI194*AJ194+AK194*AL194+AM194*AN194,0)</f>
        <v>180</v>
      </c>
      <c r="AS194" s="62">
        <f t="shared" si="14"/>
        <v>0</v>
      </c>
      <c r="AT194" s="72">
        <f t="shared" ref="AT194:AT257" si="18">AE194+AG194+AI194+AK194+AM194</f>
        <v>1</v>
      </c>
    </row>
    <row r="195" ht="14.55" spans="1:46">
      <c r="A195" s="64" t="s">
        <v>46</v>
      </c>
      <c r="B195" s="64" t="s">
        <v>181</v>
      </c>
      <c r="C195" s="64" t="s">
        <v>182</v>
      </c>
      <c r="D195" s="64" t="s">
        <v>1641</v>
      </c>
      <c r="E195" s="64" t="s">
        <v>184</v>
      </c>
      <c r="F195" s="64" t="s">
        <v>1642</v>
      </c>
      <c r="G195" s="64" t="s">
        <v>186</v>
      </c>
      <c r="H195" s="64" t="s">
        <v>1643</v>
      </c>
      <c r="I195" s="64" t="s">
        <v>1644</v>
      </c>
      <c r="J195" s="62">
        <f>SUMIF(利润与分析!B:B,成本与总价!D:D,利润与分析!K:K)</f>
        <v>217115.20368</v>
      </c>
      <c r="K195" s="64" t="s">
        <v>55</v>
      </c>
      <c r="L195" s="64">
        <v>217242</v>
      </c>
      <c r="M195" s="72">
        <f t="shared" si="15"/>
        <v>0.000583663932388737</v>
      </c>
      <c r="N195" s="64">
        <v>0</v>
      </c>
      <c r="O195" s="64" t="s">
        <v>1645</v>
      </c>
      <c r="P195" s="64"/>
      <c r="Q195" s="64" t="s">
        <v>159</v>
      </c>
      <c r="R195" s="74"/>
      <c r="S195" s="74"/>
      <c r="T195" s="74"/>
      <c r="U195" s="74"/>
      <c r="V195" s="74"/>
      <c r="W195" s="74"/>
      <c r="X195" s="64" t="s">
        <v>1646</v>
      </c>
      <c r="Y195" s="64" t="s">
        <v>150</v>
      </c>
      <c r="Z195" s="64" t="s">
        <v>106</v>
      </c>
      <c r="AA195" s="64" t="s">
        <v>97</v>
      </c>
      <c r="AB195" s="64"/>
      <c r="AC195" s="64">
        <v>1</v>
      </c>
      <c r="AD195" s="64" t="s">
        <v>118</v>
      </c>
      <c r="AE195" s="78">
        <v>1</v>
      </c>
      <c r="AF195" s="64">
        <v>60</v>
      </c>
      <c r="AG195" s="78"/>
      <c r="AH195" s="64"/>
      <c r="AI195" s="78"/>
      <c r="AJ195" s="64"/>
      <c r="AK195" s="78"/>
      <c r="AL195" s="64"/>
      <c r="AM195" s="78"/>
      <c r="AN195" s="64"/>
      <c r="AO195" s="60">
        <f>(SUMIF(利润与分析!B:B,成本与总价!D:D,利润与分析!L:L)-J:J)/SUMIF(利润与分析!B:B,成本与总价!D:D,利润与分析!L:L)</f>
        <v>0.000583663932388737</v>
      </c>
      <c r="AP195" s="60">
        <f t="shared" si="16"/>
        <v>0</v>
      </c>
      <c r="AR195" s="62">
        <f t="shared" si="17"/>
        <v>0</v>
      </c>
      <c r="AS195" s="62">
        <f t="shared" ref="AS195:AS258" si="19">V195-AR195</f>
        <v>0</v>
      </c>
      <c r="AT195" s="72">
        <f t="shared" si="18"/>
        <v>1</v>
      </c>
    </row>
    <row r="196" ht="14.55" spans="1:46">
      <c r="A196" s="64" t="s">
        <v>69</v>
      </c>
      <c r="B196" s="64" t="s">
        <v>70</v>
      </c>
      <c r="C196" s="64" t="s">
        <v>70</v>
      </c>
      <c r="D196" s="64" t="s">
        <v>1647</v>
      </c>
      <c r="E196" s="64" t="s">
        <v>772</v>
      </c>
      <c r="F196" s="64" t="s">
        <v>1648</v>
      </c>
      <c r="G196" s="64" t="s">
        <v>962</v>
      </c>
      <c r="H196" s="64" t="s">
        <v>1649</v>
      </c>
      <c r="I196" s="64" t="s">
        <v>1650</v>
      </c>
      <c r="J196" s="62">
        <f>SUMIF(利润与分析!B:B,成本与总价!D:D,利润与分析!K:K)</f>
        <v>13828.03113</v>
      </c>
      <c r="K196" s="64" t="s">
        <v>55</v>
      </c>
      <c r="L196" s="64">
        <v>14481.04</v>
      </c>
      <c r="M196" s="72">
        <f t="shared" si="15"/>
        <v>0.0450940588521266</v>
      </c>
      <c r="N196" s="64">
        <v>0</v>
      </c>
      <c r="O196" s="64" t="s">
        <v>1651</v>
      </c>
      <c r="P196" s="64"/>
      <c r="Q196" s="64" t="s">
        <v>159</v>
      </c>
      <c r="R196" s="74"/>
      <c r="S196" s="74"/>
      <c r="T196" s="74"/>
      <c r="U196" s="74"/>
      <c r="V196" s="74"/>
      <c r="W196" s="74"/>
      <c r="X196" s="64" t="s">
        <v>1652</v>
      </c>
      <c r="Y196" s="64" t="s">
        <v>150</v>
      </c>
      <c r="Z196" s="64" t="s">
        <v>106</v>
      </c>
      <c r="AA196" s="64" t="s">
        <v>83</v>
      </c>
      <c r="AB196" s="64"/>
      <c r="AC196" s="64">
        <v>1</v>
      </c>
      <c r="AD196" s="64" t="s">
        <v>118</v>
      </c>
      <c r="AE196" s="78">
        <v>1</v>
      </c>
      <c r="AF196" s="64">
        <v>60</v>
      </c>
      <c r="AG196" s="78"/>
      <c r="AH196" s="64"/>
      <c r="AI196" s="78"/>
      <c r="AJ196" s="64"/>
      <c r="AK196" s="78"/>
      <c r="AL196" s="64"/>
      <c r="AM196" s="78"/>
      <c r="AN196" s="64"/>
      <c r="AO196" s="60">
        <f>(SUMIF(利润与分析!B:B,成本与总价!D:D,利润与分析!L:L)-J:J)/SUMIF(利润与分析!B:B,成本与总价!D:D,利润与分析!L:L)</f>
        <v>0.0450940588521266</v>
      </c>
      <c r="AP196" s="60">
        <f t="shared" si="16"/>
        <v>0</v>
      </c>
      <c r="AR196" s="62">
        <f t="shared" si="17"/>
        <v>0</v>
      </c>
      <c r="AS196" s="62">
        <f t="shared" si="19"/>
        <v>0</v>
      </c>
      <c r="AT196" s="72">
        <f t="shared" si="18"/>
        <v>1</v>
      </c>
    </row>
    <row r="197" ht="14.55" spans="1:46">
      <c r="A197" s="64" t="s">
        <v>69</v>
      </c>
      <c r="B197" s="64" t="s">
        <v>129</v>
      </c>
      <c r="C197" s="64" t="s">
        <v>130</v>
      </c>
      <c r="D197" s="64" t="s">
        <v>1653</v>
      </c>
      <c r="E197" s="64" t="s">
        <v>1165</v>
      </c>
      <c r="F197" s="64" t="s">
        <v>1654</v>
      </c>
      <c r="G197" s="64" t="s">
        <v>1655</v>
      </c>
      <c r="H197" s="64" t="s">
        <v>1656</v>
      </c>
      <c r="I197" s="64" t="s">
        <v>1657</v>
      </c>
      <c r="J197" s="62">
        <f>SUMIF(利润与分析!B:B,成本与总价!D:D,利润与分析!K:K)</f>
        <v>110115.6</v>
      </c>
      <c r="K197" s="64" t="s">
        <v>55</v>
      </c>
      <c r="L197" s="64">
        <v>115304.38</v>
      </c>
      <c r="M197" s="72">
        <f t="shared" si="15"/>
        <v>0.045000718966617</v>
      </c>
      <c r="N197" s="64">
        <v>0</v>
      </c>
      <c r="O197" s="64" t="s">
        <v>1658</v>
      </c>
      <c r="P197" s="64" t="s">
        <v>78</v>
      </c>
      <c r="Q197" s="64" t="s">
        <v>58</v>
      </c>
      <c r="R197" s="74" t="s">
        <v>59</v>
      </c>
      <c r="S197" s="74"/>
      <c r="T197" s="74"/>
      <c r="U197" s="74"/>
      <c r="V197" s="74">
        <v>90</v>
      </c>
      <c r="W197" s="74"/>
      <c r="X197" s="64" t="s">
        <v>1659</v>
      </c>
      <c r="Y197" s="64" t="s">
        <v>61</v>
      </c>
      <c r="Z197" s="64" t="s">
        <v>1660</v>
      </c>
      <c r="AA197" s="64" t="s">
        <v>173</v>
      </c>
      <c r="AB197" s="64" t="s">
        <v>1661</v>
      </c>
      <c r="AC197" s="64">
        <v>2</v>
      </c>
      <c r="AD197" s="64" t="s">
        <v>303</v>
      </c>
      <c r="AE197" s="78">
        <v>1</v>
      </c>
      <c r="AF197" s="64">
        <v>90</v>
      </c>
      <c r="AG197" s="78"/>
      <c r="AH197" s="64"/>
      <c r="AI197" s="78"/>
      <c r="AJ197" s="64"/>
      <c r="AK197" s="78"/>
      <c r="AL197" s="64"/>
      <c r="AM197" s="78"/>
      <c r="AN197" s="64"/>
      <c r="AO197" s="60">
        <f>(SUMIF(利润与分析!B:B,成本与总价!D:D,利润与分析!L:L)-J:J)/SUMIF(利润与分析!B:B,成本与总价!D:D,利润与分析!L:L)</f>
        <v>0.0450008846149844</v>
      </c>
      <c r="AP197" s="60">
        <f t="shared" si="16"/>
        <v>1.65648367370097e-7</v>
      </c>
      <c r="AR197" s="62">
        <f t="shared" si="17"/>
        <v>90</v>
      </c>
      <c r="AS197" s="62">
        <f t="shared" si="19"/>
        <v>0</v>
      </c>
      <c r="AT197" s="72">
        <f t="shared" si="18"/>
        <v>1</v>
      </c>
    </row>
    <row r="198" ht="14.55" spans="1:46">
      <c r="A198" s="64" t="s">
        <v>69</v>
      </c>
      <c r="B198" s="64" t="s">
        <v>292</v>
      </c>
      <c r="C198" s="64" t="s">
        <v>293</v>
      </c>
      <c r="D198" s="64" t="s">
        <v>1662</v>
      </c>
      <c r="E198" s="64" t="s">
        <v>1075</v>
      </c>
      <c r="F198" s="64" t="s">
        <v>1663</v>
      </c>
      <c r="G198" s="64" t="s">
        <v>1664</v>
      </c>
      <c r="H198" s="64" t="s">
        <v>1665</v>
      </c>
      <c r="I198" s="64" t="s">
        <v>1666</v>
      </c>
      <c r="J198" s="62">
        <f>SUMIF(利润与分析!B:B,成本与总价!D:D,利润与分析!K:K)</f>
        <v>612628.79</v>
      </c>
      <c r="K198" s="64" t="s">
        <v>55</v>
      </c>
      <c r="L198" s="64">
        <v>641496</v>
      </c>
      <c r="M198" s="72">
        <f t="shared" si="15"/>
        <v>0.0449998285258208</v>
      </c>
      <c r="N198" s="64">
        <v>0</v>
      </c>
      <c r="O198" s="64" t="s">
        <v>1667</v>
      </c>
      <c r="P198" s="64"/>
      <c r="Q198" s="64" t="s">
        <v>79</v>
      </c>
      <c r="R198" s="74" t="s">
        <v>59</v>
      </c>
      <c r="S198" s="74"/>
      <c r="T198" s="74"/>
      <c r="U198" s="74"/>
      <c r="V198" s="74">
        <v>90</v>
      </c>
      <c r="W198" s="74"/>
      <c r="X198" s="64" t="s">
        <v>1668</v>
      </c>
      <c r="Y198" s="64" t="s">
        <v>150</v>
      </c>
      <c r="Z198" s="64" t="s">
        <v>1669</v>
      </c>
      <c r="AA198" s="64" t="s">
        <v>63</v>
      </c>
      <c r="AB198" s="64"/>
      <c r="AC198" s="64">
        <v>1</v>
      </c>
      <c r="AD198" s="64" t="s">
        <v>303</v>
      </c>
      <c r="AE198" s="78">
        <v>1</v>
      </c>
      <c r="AF198" s="64">
        <v>90</v>
      </c>
      <c r="AG198" s="78"/>
      <c r="AH198" s="64"/>
      <c r="AI198" s="78"/>
      <c r="AJ198" s="64"/>
      <c r="AK198" s="78"/>
      <c r="AL198" s="64"/>
      <c r="AM198" s="78"/>
      <c r="AN198" s="64"/>
      <c r="AO198" s="60">
        <f>(SUMIF(利润与分析!B:B,成本与总价!D:D,利润与分析!L:L)-J:J)/SUMIF(利润与分析!B:B,成本与总价!D:D,利润与分析!L:L)</f>
        <v>0.0450000518319556</v>
      </c>
      <c r="AP198" s="60">
        <f t="shared" si="16"/>
        <v>2.23306134798651e-7</v>
      </c>
      <c r="AR198" s="62">
        <f t="shared" si="17"/>
        <v>90</v>
      </c>
      <c r="AS198" s="62">
        <f t="shared" si="19"/>
        <v>0</v>
      </c>
      <c r="AT198" s="72">
        <f t="shared" si="18"/>
        <v>1</v>
      </c>
    </row>
    <row r="199" ht="14.55" spans="1:46">
      <c r="A199" s="64" t="s">
        <v>69</v>
      </c>
      <c r="B199" s="64" t="s">
        <v>129</v>
      </c>
      <c r="C199" s="64" t="s">
        <v>130</v>
      </c>
      <c r="D199" s="64" t="s">
        <v>1670</v>
      </c>
      <c r="E199" s="64" t="s">
        <v>1165</v>
      </c>
      <c r="F199" s="64" t="s">
        <v>1671</v>
      </c>
      <c r="G199" s="64" t="s">
        <v>134</v>
      </c>
      <c r="H199" s="64" t="s">
        <v>1672</v>
      </c>
      <c r="I199" s="64" t="s">
        <v>1673</v>
      </c>
      <c r="J199" s="62">
        <f>SUMIF(利润与分析!B:B,成本与总价!D:D,利润与分析!K:K)</f>
        <v>64682.64</v>
      </c>
      <c r="K199" s="64" t="s">
        <v>55</v>
      </c>
      <c r="L199" s="64">
        <v>66683.1</v>
      </c>
      <c r="M199" s="72">
        <f t="shared" si="15"/>
        <v>0.0299995051219874</v>
      </c>
      <c r="N199" s="64">
        <v>0</v>
      </c>
      <c r="O199" s="64" t="s">
        <v>1674</v>
      </c>
      <c r="P199" s="64" t="s">
        <v>929</v>
      </c>
      <c r="Q199" s="64" t="s">
        <v>58</v>
      </c>
      <c r="R199" s="74" t="s">
        <v>59</v>
      </c>
      <c r="S199" s="74"/>
      <c r="T199" s="74"/>
      <c r="U199" s="74"/>
      <c r="V199" s="74">
        <v>120</v>
      </c>
      <c r="W199" s="74"/>
      <c r="X199" s="64" t="s">
        <v>1675</v>
      </c>
      <c r="Y199" s="64" t="s">
        <v>61</v>
      </c>
      <c r="Z199" s="64" t="s">
        <v>1676</v>
      </c>
      <c r="AA199" s="64" t="s">
        <v>173</v>
      </c>
      <c r="AB199" s="64" t="s">
        <v>1677</v>
      </c>
      <c r="AC199" s="64">
        <v>2</v>
      </c>
      <c r="AD199" s="64" t="s">
        <v>141</v>
      </c>
      <c r="AE199" s="78">
        <v>1</v>
      </c>
      <c r="AF199" s="64">
        <v>120</v>
      </c>
      <c r="AG199" s="78"/>
      <c r="AH199" s="64"/>
      <c r="AI199" s="78"/>
      <c r="AJ199" s="64"/>
      <c r="AK199" s="78"/>
      <c r="AL199" s="64"/>
      <c r="AM199" s="78"/>
      <c r="AN199" s="64"/>
      <c r="AO199" s="60">
        <f>(SUMIF(利润与分析!B:B,成本与总价!D:D,利润与分析!L:L)-J:J)/SUMIF(利润与分析!B:B,成本与总价!D:D,利润与分析!L:L)</f>
        <v>0.0300002324425284</v>
      </c>
      <c r="AP199" s="60">
        <f t="shared" si="16"/>
        <v>7.27320540985094e-7</v>
      </c>
      <c r="AR199" s="62">
        <f t="shared" si="17"/>
        <v>120</v>
      </c>
      <c r="AS199" s="62">
        <f t="shared" si="19"/>
        <v>0</v>
      </c>
      <c r="AT199" s="72">
        <f t="shared" si="18"/>
        <v>1</v>
      </c>
    </row>
    <row r="200" ht="14.55" spans="1:46">
      <c r="A200" s="64" t="s">
        <v>46</v>
      </c>
      <c r="B200" s="64" t="s">
        <v>181</v>
      </c>
      <c r="C200" s="64" t="s">
        <v>629</v>
      </c>
      <c r="D200" s="64" t="s">
        <v>1678</v>
      </c>
      <c r="E200" s="64" t="s">
        <v>1397</v>
      </c>
      <c r="F200" s="64" t="s">
        <v>1679</v>
      </c>
      <c r="G200" s="64" t="s">
        <v>1680</v>
      </c>
      <c r="H200" s="64" t="s">
        <v>1681</v>
      </c>
      <c r="I200" s="64" t="s">
        <v>1682</v>
      </c>
      <c r="J200" s="62">
        <f>SUMIF(利润与分析!B:B,成本与总价!D:D,利润与分析!K:K)</f>
        <v>32852.38</v>
      </c>
      <c r="K200" s="64" t="s">
        <v>55</v>
      </c>
      <c r="L200" s="64">
        <v>33712</v>
      </c>
      <c r="M200" s="72">
        <f t="shared" si="15"/>
        <v>0.0254989321309918</v>
      </c>
      <c r="N200" s="64">
        <v>0</v>
      </c>
      <c r="O200" s="64" t="s">
        <v>682</v>
      </c>
      <c r="P200" s="64" t="s">
        <v>94</v>
      </c>
      <c r="Q200" s="64" t="s">
        <v>58</v>
      </c>
      <c r="R200" s="74"/>
      <c r="S200" s="74"/>
      <c r="T200" s="74"/>
      <c r="U200" s="74"/>
      <c r="V200" s="74"/>
      <c r="W200" s="74"/>
      <c r="X200" s="64" t="s">
        <v>1683</v>
      </c>
      <c r="Y200" s="64" t="s">
        <v>81</v>
      </c>
      <c r="Z200" s="64" t="s">
        <v>106</v>
      </c>
      <c r="AA200" s="64" t="s">
        <v>97</v>
      </c>
      <c r="AB200" s="64" t="s">
        <v>1684</v>
      </c>
      <c r="AC200" s="64">
        <v>2</v>
      </c>
      <c r="AD200" s="64" t="s">
        <v>67</v>
      </c>
      <c r="AE200" s="78">
        <v>1</v>
      </c>
      <c r="AF200" s="64">
        <v>0</v>
      </c>
      <c r="AG200" s="78"/>
      <c r="AH200" s="64"/>
      <c r="AI200" s="78"/>
      <c r="AJ200" s="64"/>
      <c r="AK200" s="78"/>
      <c r="AL200" s="64"/>
      <c r="AM200" s="78"/>
      <c r="AN200" s="64"/>
      <c r="AO200" s="60">
        <f>(SUMIF(利润与分析!B:B,成本与总价!D:D,利润与分析!L:L)-J:J)/SUMIF(利润与分析!B:B,成本与总价!D:D,利润与分析!L:L)</f>
        <v>0.0450000581388588</v>
      </c>
      <c r="AP200" s="60">
        <f t="shared" si="16"/>
        <v>0.019501126007867</v>
      </c>
      <c r="AR200" s="62">
        <f t="shared" si="17"/>
        <v>0</v>
      </c>
      <c r="AS200" s="62">
        <f t="shared" si="19"/>
        <v>0</v>
      </c>
      <c r="AT200" s="72">
        <f t="shared" si="18"/>
        <v>1</v>
      </c>
    </row>
    <row r="201" ht="14.55" spans="1:46">
      <c r="A201" s="64" t="s">
        <v>69</v>
      </c>
      <c r="B201" s="64" t="s">
        <v>200</v>
      </c>
      <c r="C201" s="64" t="s">
        <v>256</v>
      </c>
      <c r="D201" s="64" t="s">
        <v>1685</v>
      </c>
      <c r="E201" s="64" t="s">
        <v>360</v>
      </c>
      <c r="F201" s="64" t="s">
        <v>1686</v>
      </c>
      <c r="G201" s="64" t="s">
        <v>1687</v>
      </c>
      <c r="H201" s="64" t="s">
        <v>1688</v>
      </c>
      <c r="I201" s="64" t="s">
        <v>1689</v>
      </c>
      <c r="J201" s="62">
        <f>SUMIF(利润与分析!B:B,成本与总价!D:D,利润与分析!K:K)</f>
        <v>158767.18</v>
      </c>
      <c r="K201" s="64" t="s">
        <v>55</v>
      </c>
      <c r="L201" s="64">
        <v>166248</v>
      </c>
      <c r="M201" s="72">
        <f t="shared" si="15"/>
        <v>0.0449979548626149</v>
      </c>
      <c r="N201" s="64">
        <v>0</v>
      </c>
      <c r="O201" s="64" t="s">
        <v>1690</v>
      </c>
      <c r="P201" s="64" t="s">
        <v>237</v>
      </c>
      <c r="Q201" s="64" t="s">
        <v>58</v>
      </c>
      <c r="R201" s="74"/>
      <c r="S201" s="74"/>
      <c r="T201" s="74"/>
      <c r="U201" s="74"/>
      <c r="V201" s="74"/>
      <c r="W201" s="74"/>
      <c r="X201" s="64" t="s">
        <v>1691</v>
      </c>
      <c r="Y201" s="64" t="s">
        <v>61</v>
      </c>
      <c r="Z201" s="64" t="s">
        <v>106</v>
      </c>
      <c r="AA201" s="64" t="s">
        <v>1282</v>
      </c>
      <c r="AB201" s="64" t="s">
        <v>1692</v>
      </c>
      <c r="AC201" s="64">
        <v>2</v>
      </c>
      <c r="AD201" s="64" t="s">
        <v>118</v>
      </c>
      <c r="AE201" s="78">
        <v>1</v>
      </c>
      <c r="AF201" s="64">
        <v>60</v>
      </c>
      <c r="AG201" s="78"/>
      <c r="AH201" s="64"/>
      <c r="AI201" s="78"/>
      <c r="AJ201" s="64"/>
      <c r="AK201" s="78"/>
      <c r="AL201" s="64"/>
      <c r="AM201" s="78"/>
      <c r="AN201" s="64"/>
      <c r="AO201" s="60">
        <f>(SUMIF(利润与分析!B:B,成本与总价!D:D,利润与分析!L:L)-J:J)/SUMIF(利润与分析!B:B,成本与总价!D:D,利润与分析!L:L)</f>
        <v>0.0449995058595196</v>
      </c>
      <c r="AP201" s="60">
        <f t="shared" si="16"/>
        <v>1.55099690467286e-6</v>
      </c>
      <c r="AR201" s="62">
        <f t="shared" si="17"/>
        <v>0</v>
      </c>
      <c r="AS201" s="62">
        <f t="shared" si="19"/>
        <v>0</v>
      </c>
      <c r="AT201" s="72">
        <f t="shared" si="18"/>
        <v>1</v>
      </c>
    </row>
    <row r="202" ht="14.55" spans="1:46">
      <c r="A202" s="64" t="s">
        <v>69</v>
      </c>
      <c r="B202" s="64" t="s">
        <v>220</v>
      </c>
      <c r="C202" s="64" t="s">
        <v>221</v>
      </c>
      <c r="D202" s="64" t="s">
        <v>1693</v>
      </c>
      <c r="E202" s="64" t="s">
        <v>223</v>
      </c>
      <c r="F202" s="64" t="s">
        <v>1694</v>
      </c>
      <c r="G202" s="64" t="s">
        <v>1695</v>
      </c>
      <c r="H202" s="64" t="s">
        <v>1696</v>
      </c>
      <c r="I202" s="64" t="s">
        <v>1697</v>
      </c>
      <c r="J202" s="62">
        <f>SUMIF(利润与分析!B:B,成本与总价!D:D,利润与分析!K:K)</f>
        <v>14993.92409</v>
      </c>
      <c r="K202" s="64" t="s">
        <v>55</v>
      </c>
      <c r="L202" s="64">
        <v>15380</v>
      </c>
      <c r="M202" s="72">
        <f t="shared" si="15"/>
        <v>0.0251024648894669</v>
      </c>
      <c r="N202" s="64">
        <v>0</v>
      </c>
      <c r="O202" s="64" t="s">
        <v>1698</v>
      </c>
      <c r="P202" s="64" t="s">
        <v>78</v>
      </c>
      <c r="Q202" s="64" t="s">
        <v>159</v>
      </c>
      <c r="R202" s="74"/>
      <c r="S202" s="74"/>
      <c r="T202" s="74"/>
      <c r="U202" s="74"/>
      <c r="V202" s="74"/>
      <c r="W202" s="74"/>
      <c r="X202" s="64" t="s">
        <v>1699</v>
      </c>
      <c r="Y202" s="64" t="s">
        <v>81</v>
      </c>
      <c r="Z202" s="64" t="s">
        <v>106</v>
      </c>
      <c r="AA202" s="64" t="s">
        <v>1282</v>
      </c>
      <c r="AB202" s="64"/>
      <c r="AC202" s="64">
        <v>1</v>
      </c>
      <c r="AD202" s="64" t="s">
        <v>67</v>
      </c>
      <c r="AE202" s="78">
        <v>1</v>
      </c>
      <c r="AF202" s="64">
        <v>0</v>
      </c>
      <c r="AG202" s="78"/>
      <c r="AH202" s="64"/>
      <c r="AI202" s="78"/>
      <c r="AJ202" s="64"/>
      <c r="AK202" s="78"/>
      <c r="AL202" s="64"/>
      <c r="AM202" s="78"/>
      <c r="AN202" s="64"/>
      <c r="AO202" s="60">
        <f>(SUMIF(利润与分析!B:B,成本与总价!D:D,利润与分析!L:L)-J:J)/SUMIF(利润与分析!B:B,成本与总价!D:D,利润与分析!L:L)</f>
        <v>0.0446005646787156</v>
      </c>
      <c r="AP202" s="60">
        <f t="shared" si="16"/>
        <v>0.0194980997892486</v>
      </c>
      <c r="AR202" s="62">
        <f t="shared" si="17"/>
        <v>0</v>
      </c>
      <c r="AS202" s="62">
        <f t="shared" si="19"/>
        <v>0</v>
      </c>
      <c r="AT202" s="72">
        <f t="shared" si="18"/>
        <v>1</v>
      </c>
    </row>
    <row r="203" ht="14.55" spans="1:46">
      <c r="A203" s="64" t="s">
        <v>46</v>
      </c>
      <c r="B203" s="64" t="s">
        <v>181</v>
      </c>
      <c r="C203" s="64" t="s">
        <v>182</v>
      </c>
      <c r="D203" s="64" t="s">
        <v>1700</v>
      </c>
      <c r="E203" s="64" t="s">
        <v>184</v>
      </c>
      <c r="F203" s="64" t="s">
        <v>1701</v>
      </c>
      <c r="G203" s="64" t="s">
        <v>1702</v>
      </c>
      <c r="H203" s="64" t="s">
        <v>1703</v>
      </c>
      <c r="I203" s="64" t="s">
        <v>1704</v>
      </c>
      <c r="J203" s="62">
        <f>SUMIF(利润与分析!B:B,成本与总价!D:D,利润与分析!K:K)</f>
        <v>32400</v>
      </c>
      <c r="K203" s="64" t="s">
        <v>55</v>
      </c>
      <c r="L203" s="64">
        <v>33930</v>
      </c>
      <c r="M203" s="72">
        <f t="shared" si="15"/>
        <v>0.0450928381962865</v>
      </c>
      <c r="N203" s="64">
        <v>0</v>
      </c>
      <c r="O203" s="64" t="s">
        <v>1701</v>
      </c>
      <c r="P203" s="64" t="s">
        <v>237</v>
      </c>
      <c r="Q203" s="64" t="s">
        <v>79</v>
      </c>
      <c r="R203" s="74"/>
      <c r="S203" s="74"/>
      <c r="T203" s="74"/>
      <c r="U203" s="74"/>
      <c r="V203" s="74"/>
      <c r="W203" s="74"/>
      <c r="X203" s="64" t="s">
        <v>1705</v>
      </c>
      <c r="Y203" s="64" t="s">
        <v>61</v>
      </c>
      <c r="Z203" s="64" t="s">
        <v>106</v>
      </c>
      <c r="AA203" s="64" t="s">
        <v>97</v>
      </c>
      <c r="AB203" s="64"/>
      <c r="AC203" s="64">
        <v>1</v>
      </c>
      <c r="AD203" s="64" t="s">
        <v>118</v>
      </c>
      <c r="AE203" s="78">
        <v>1</v>
      </c>
      <c r="AF203" s="64">
        <v>60</v>
      </c>
      <c r="AG203" s="78"/>
      <c r="AH203" s="64"/>
      <c r="AI203" s="78"/>
      <c r="AJ203" s="64"/>
      <c r="AK203" s="78"/>
      <c r="AL203" s="64"/>
      <c r="AM203" s="78"/>
      <c r="AN203" s="64"/>
      <c r="AO203" s="60">
        <f>(SUMIF(利润与分析!B:B,成本与总价!D:D,利润与分析!L:L)-J:J)/SUMIF(利润与分析!B:B,成本与总价!D:D,利润与分析!L:L)</f>
        <v>0.0450928381962865</v>
      </c>
      <c r="AP203" s="60">
        <f t="shared" si="16"/>
        <v>0</v>
      </c>
      <c r="AR203" s="62">
        <f t="shared" si="17"/>
        <v>0</v>
      </c>
      <c r="AS203" s="62">
        <f t="shared" si="19"/>
        <v>0</v>
      </c>
      <c r="AT203" s="72">
        <f t="shared" si="18"/>
        <v>1</v>
      </c>
    </row>
    <row r="204" ht="14.55" spans="1:46">
      <c r="A204" s="64" t="s">
        <v>69</v>
      </c>
      <c r="B204" s="64" t="s">
        <v>85</v>
      </c>
      <c r="C204" s="64" t="s">
        <v>86</v>
      </c>
      <c r="D204" s="64" t="s">
        <v>1706</v>
      </c>
      <c r="E204" s="64" t="s">
        <v>1056</v>
      </c>
      <c r="F204" s="64" t="s">
        <v>1707</v>
      </c>
      <c r="G204" s="64" t="s">
        <v>1708</v>
      </c>
      <c r="H204" s="64" t="s">
        <v>1709</v>
      </c>
      <c r="I204" s="64" t="s">
        <v>1710</v>
      </c>
      <c r="J204" s="62">
        <f>SUMIF(利润与分析!B:B,成本与总价!D:D,利润与分析!K:K)</f>
        <v>3808866.09</v>
      </c>
      <c r="K204" s="64" t="s">
        <v>55</v>
      </c>
      <c r="L204" s="64">
        <v>3808866.18</v>
      </c>
      <c r="M204" s="72">
        <f t="shared" si="15"/>
        <v>2.36290791178832e-8</v>
      </c>
      <c r="N204" s="64">
        <v>0</v>
      </c>
      <c r="O204" s="73" t="s">
        <v>1711</v>
      </c>
      <c r="P204" s="64" t="s">
        <v>57</v>
      </c>
      <c r="Q204" s="64" t="s">
        <v>58</v>
      </c>
      <c r="R204" s="74" t="s">
        <v>59</v>
      </c>
      <c r="S204" s="74"/>
      <c r="T204" s="74"/>
      <c r="U204" s="74"/>
      <c r="V204" s="74">
        <v>20</v>
      </c>
      <c r="W204" s="74">
        <v>-3</v>
      </c>
      <c r="X204" s="64" t="s">
        <v>1712</v>
      </c>
      <c r="Y204" s="64" t="s">
        <v>150</v>
      </c>
      <c r="Z204" s="64" t="s">
        <v>1713</v>
      </c>
      <c r="AA204" s="64" t="s">
        <v>83</v>
      </c>
      <c r="AB204" s="64" t="s">
        <v>1714</v>
      </c>
      <c r="AC204" s="64">
        <v>3</v>
      </c>
      <c r="AD204" s="64" t="s">
        <v>1715</v>
      </c>
      <c r="AE204" s="78">
        <v>1</v>
      </c>
      <c r="AF204" s="64">
        <v>20</v>
      </c>
      <c r="AG204" s="78"/>
      <c r="AH204" s="64"/>
      <c r="AI204" s="78"/>
      <c r="AJ204" s="64"/>
      <c r="AK204" s="78"/>
      <c r="AL204" s="64"/>
      <c r="AM204" s="78"/>
      <c r="AN204" s="64"/>
      <c r="AO204" s="60">
        <f>(SUMIF(利润与分析!B:B,成本与总价!D:D,利润与分析!L:L)-J:J)/SUMIF(利润与分析!B:B,成本与总价!D:D,利润与分析!L:L)</f>
        <v>0.0300000241680846</v>
      </c>
      <c r="AP204" s="60">
        <f t="shared" si="16"/>
        <v>5.39005454852637e-10</v>
      </c>
      <c r="AR204" s="62">
        <f t="shared" si="17"/>
        <v>20</v>
      </c>
      <c r="AS204" s="62">
        <f t="shared" si="19"/>
        <v>0</v>
      </c>
      <c r="AT204" s="72">
        <f t="shared" si="18"/>
        <v>1</v>
      </c>
    </row>
    <row r="205" ht="14.55" spans="1:46">
      <c r="A205" s="64" t="s">
        <v>46</v>
      </c>
      <c r="B205" s="64" t="s">
        <v>119</v>
      </c>
      <c r="C205" s="64" t="s">
        <v>429</v>
      </c>
      <c r="D205" s="64" t="s">
        <v>1716</v>
      </c>
      <c r="E205" s="64" t="s">
        <v>431</v>
      </c>
      <c r="F205" s="64" t="s">
        <v>1717</v>
      </c>
      <c r="G205" s="64" t="s">
        <v>370</v>
      </c>
      <c r="H205" s="64" t="s">
        <v>1718</v>
      </c>
      <c r="I205" s="64" t="s">
        <v>1719</v>
      </c>
      <c r="J205" s="62">
        <f>SUMIF(利润与分析!B:B,成本与总价!D:D,利润与分析!K:K)</f>
        <v>10814255.95</v>
      </c>
      <c r="K205" s="64" t="s">
        <v>55</v>
      </c>
      <c r="L205" s="64">
        <v>11046633</v>
      </c>
      <c r="M205" s="72">
        <f t="shared" si="15"/>
        <v>0.0210360070801665</v>
      </c>
      <c r="N205" s="64">
        <v>0</v>
      </c>
      <c r="O205" s="64" t="s">
        <v>1720</v>
      </c>
      <c r="P205" s="64" t="s">
        <v>1721</v>
      </c>
      <c r="Q205" s="64" t="s">
        <v>79</v>
      </c>
      <c r="R205" s="74" t="s">
        <v>59</v>
      </c>
      <c r="S205" s="74" t="s">
        <v>59</v>
      </c>
      <c r="T205" s="74">
        <v>120</v>
      </c>
      <c r="U205" s="74"/>
      <c r="V205" s="74">
        <v>120</v>
      </c>
      <c r="W205" s="74">
        <v>-0.97</v>
      </c>
      <c r="X205" s="64" t="s">
        <v>1722</v>
      </c>
      <c r="Y205" s="64" t="s">
        <v>61</v>
      </c>
      <c r="Z205" s="64" t="s">
        <v>1723</v>
      </c>
      <c r="AA205" s="64" t="s">
        <v>140</v>
      </c>
      <c r="AB205" s="64"/>
      <c r="AC205" s="64">
        <v>1</v>
      </c>
      <c r="AD205" s="64" t="s">
        <v>1724</v>
      </c>
      <c r="AE205" s="78" t="s">
        <v>1725</v>
      </c>
      <c r="AF205" s="64">
        <v>20</v>
      </c>
      <c r="AG205" s="78" t="s">
        <v>1726</v>
      </c>
      <c r="AH205" s="64">
        <v>120</v>
      </c>
      <c r="AI205" s="78"/>
      <c r="AJ205" s="64"/>
      <c r="AK205" s="78"/>
      <c r="AL205" s="64"/>
      <c r="AM205" s="78"/>
      <c r="AN205" s="64"/>
      <c r="AO205" s="60">
        <f>(SUMIF(利润与分析!B:B,成本与总价!D:D,利润与分析!L:L)-J:J)/SUMIF(利润与分析!B:B,成本与总价!D:D,利润与分析!L:L)</f>
        <v>0.0305144382818673</v>
      </c>
      <c r="AP205" s="60">
        <f t="shared" si="16"/>
        <v>-0.000221568798299144</v>
      </c>
      <c r="AR205" s="62">
        <f t="shared" si="17"/>
        <v>54.8</v>
      </c>
      <c r="AS205" s="62">
        <f t="shared" si="19"/>
        <v>65.2</v>
      </c>
      <c r="AT205" s="72">
        <f t="shared" si="18"/>
        <v>1</v>
      </c>
    </row>
    <row r="206" ht="14.55" spans="1:46">
      <c r="A206" s="64" t="s">
        <v>69</v>
      </c>
      <c r="B206" s="64" t="s">
        <v>129</v>
      </c>
      <c r="C206" s="64" t="s">
        <v>649</v>
      </c>
      <c r="D206" s="64" t="s">
        <v>1727</v>
      </c>
      <c r="E206" s="64" t="s">
        <v>968</v>
      </c>
      <c r="F206" s="64" t="s">
        <v>1728</v>
      </c>
      <c r="G206" s="64" t="s">
        <v>1729</v>
      </c>
      <c r="H206" s="64" t="s">
        <v>1730</v>
      </c>
      <c r="I206" s="64" t="s">
        <v>1731</v>
      </c>
      <c r="J206" s="62">
        <f>SUMIF(利润与分析!B:B,成本与总价!D:D,利润与分析!K:K)</f>
        <v>47977.01</v>
      </c>
      <c r="K206" s="64" t="s">
        <v>55</v>
      </c>
      <c r="L206" s="64">
        <v>48731</v>
      </c>
      <c r="M206" s="72">
        <f t="shared" si="15"/>
        <v>0.0154724918429747</v>
      </c>
      <c r="N206" s="64">
        <v>0</v>
      </c>
      <c r="O206" s="64" t="s">
        <v>1732</v>
      </c>
      <c r="P206" s="64" t="s">
        <v>78</v>
      </c>
      <c r="Q206" s="64" t="s">
        <v>58</v>
      </c>
      <c r="R206" s="74" t="s">
        <v>59</v>
      </c>
      <c r="S206" s="74"/>
      <c r="T206" s="74"/>
      <c r="U206" s="74"/>
      <c r="V206" s="74">
        <v>0</v>
      </c>
      <c r="W206" s="74">
        <v>-2.95</v>
      </c>
      <c r="X206" s="64" t="s">
        <v>1733</v>
      </c>
      <c r="Y206" s="64" t="s">
        <v>81</v>
      </c>
      <c r="Z206" s="64" t="s">
        <v>1734</v>
      </c>
      <c r="AA206" s="64" t="s">
        <v>173</v>
      </c>
      <c r="AB206" s="64"/>
      <c r="AC206" s="64">
        <v>1</v>
      </c>
      <c r="AD206" s="64" t="s">
        <v>770</v>
      </c>
      <c r="AE206" s="78">
        <v>1</v>
      </c>
      <c r="AF206" s="64">
        <v>0</v>
      </c>
      <c r="AG206" s="78"/>
      <c r="AH206" s="64"/>
      <c r="AI206" s="78"/>
      <c r="AJ206" s="64"/>
      <c r="AK206" s="78"/>
      <c r="AL206" s="64"/>
      <c r="AM206" s="78"/>
      <c r="AN206" s="64"/>
      <c r="AO206" s="60">
        <f>(SUMIF(利润与分析!B:B,成本与总价!D:D,利润与分析!L:L)-J:J)/SUMIF(利润与分析!B:B,成本与总价!D:D,利润与分析!L:L)</f>
        <v>0.0450021517653433</v>
      </c>
      <c r="AP206" s="60">
        <f t="shared" si="16"/>
        <v>2.96599223686134e-5</v>
      </c>
      <c r="AR206" s="62">
        <f t="shared" si="17"/>
        <v>0</v>
      </c>
      <c r="AS206" s="62">
        <f t="shared" si="19"/>
        <v>0</v>
      </c>
      <c r="AT206" s="72">
        <f t="shared" si="18"/>
        <v>1</v>
      </c>
    </row>
    <row r="207" ht="14.55" spans="1:46">
      <c r="A207" s="64" t="s">
        <v>46</v>
      </c>
      <c r="B207" s="64" t="s">
        <v>119</v>
      </c>
      <c r="C207" s="64" t="s">
        <v>429</v>
      </c>
      <c r="D207" s="64" t="s">
        <v>1735</v>
      </c>
      <c r="E207" s="64" t="s">
        <v>481</v>
      </c>
      <c r="F207" s="64" t="s">
        <v>1736</v>
      </c>
      <c r="G207" s="64" t="s">
        <v>1737</v>
      </c>
      <c r="H207" s="64" t="s">
        <v>1738</v>
      </c>
      <c r="I207" s="64" t="s">
        <v>1739</v>
      </c>
      <c r="J207" s="62">
        <f>SUMIF(利润与分析!B:B,成本与总价!D:D,利润与分析!K:K)</f>
        <v>1362686.66</v>
      </c>
      <c r="K207" s="64" t="s">
        <v>55</v>
      </c>
      <c r="L207" s="64">
        <v>1424734.23</v>
      </c>
      <c r="M207" s="72">
        <f t="shared" si="15"/>
        <v>0.0435502767417893</v>
      </c>
      <c r="N207" s="64">
        <v>0</v>
      </c>
      <c r="O207" s="64" t="s">
        <v>1740</v>
      </c>
      <c r="P207" s="64" t="s">
        <v>57</v>
      </c>
      <c r="Q207" s="64" t="s">
        <v>79</v>
      </c>
      <c r="R207" s="74" t="s">
        <v>59</v>
      </c>
      <c r="S207" s="74"/>
      <c r="T207" s="74"/>
      <c r="U207" s="74"/>
      <c r="V207" s="74">
        <v>120</v>
      </c>
      <c r="W207" s="74">
        <v>1.3</v>
      </c>
      <c r="X207" s="64" t="s">
        <v>1741</v>
      </c>
      <c r="Y207" s="64" t="s">
        <v>61</v>
      </c>
      <c r="Z207" s="64" t="s">
        <v>1742</v>
      </c>
      <c r="AA207" s="64" t="s">
        <v>140</v>
      </c>
      <c r="AB207" s="64"/>
      <c r="AC207" s="64">
        <v>1</v>
      </c>
      <c r="AD207" s="64" t="s">
        <v>141</v>
      </c>
      <c r="AE207" s="78">
        <v>1</v>
      </c>
      <c r="AF207" s="64">
        <v>120</v>
      </c>
      <c r="AG207" s="78"/>
      <c r="AH207" s="64"/>
      <c r="AI207" s="78"/>
      <c r="AJ207" s="64"/>
      <c r="AK207" s="78"/>
      <c r="AL207" s="64"/>
      <c r="AM207" s="78"/>
      <c r="AN207" s="64"/>
      <c r="AO207" s="60">
        <f>(SUMIF(利润与分析!B:B,成本与总价!D:D,利润与分析!L:L)-J:J)/SUMIF(利润与分析!B:B,成本与总价!D:D,利润与分析!L:L)</f>
        <v>0.0299331241721392</v>
      </c>
      <c r="AP207" s="60">
        <f t="shared" si="16"/>
        <v>-0.000617152569650135</v>
      </c>
      <c r="AR207" s="62">
        <f t="shared" si="17"/>
        <v>120</v>
      </c>
      <c r="AS207" s="62">
        <f t="shared" si="19"/>
        <v>0</v>
      </c>
      <c r="AT207" s="72">
        <f t="shared" si="18"/>
        <v>1</v>
      </c>
    </row>
    <row r="208" ht="14.55" spans="1:46">
      <c r="A208" s="64" t="s">
        <v>46</v>
      </c>
      <c r="B208" s="64" t="s">
        <v>119</v>
      </c>
      <c r="C208" s="64" t="s">
        <v>120</v>
      </c>
      <c r="D208" s="64" t="s">
        <v>1743</v>
      </c>
      <c r="E208" s="64" t="s">
        <v>996</v>
      </c>
      <c r="F208" s="64" t="s">
        <v>1744</v>
      </c>
      <c r="G208" s="64" t="s">
        <v>1745</v>
      </c>
      <c r="H208" s="64" t="s">
        <v>1746</v>
      </c>
      <c r="I208" s="64" t="s">
        <v>1747</v>
      </c>
      <c r="J208" s="62">
        <f>SUMIF(利润与分析!B:B,成本与总价!D:D,利润与分析!K:K)</f>
        <v>11665.32</v>
      </c>
      <c r="K208" s="64" t="s">
        <v>55</v>
      </c>
      <c r="L208" s="64">
        <v>11971.1</v>
      </c>
      <c r="M208" s="72">
        <f t="shared" si="15"/>
        <v>0.0255431831661251</v>
      </c>
      <c r="N208" s="64">
        <v>0</v>
      </c>
      <c r="O208" s="64" t="s">
        <v>1748</v>
      </c>
      <c r="P208" s="64"/>
      <c r="Q208" s="64" t="s">
        <v>58</v>
      </c>
      <c r="R208" s="74"/>
      <c r="S208" s="74"/>
      <c r="T208" s="74"/>
      <c r="U208" s="74"/>
      <c r="V208" s="74"/>
      <c r="W208" s="74"/>
      <c r="X208" s="64" t="s">
        <v>1749</v>
      </c>
      <c r="Y208" s="64" t="s">
        <v>81</v>
      </c>
      <c r="Z208" s="64" t="s">
        <v>106</v>
      </c>
      <c r="AA208" s="64" t="s">
        <v>63</v>
      </c>
      <c r="AB208" s="64"/>
      <c r="AC208" s="64">
        <v>1</v>
      </c>
      <c r="AD208" s="64" t="s">
        <v>67</v>
      </c>
      <c r="AE208" s="78">
        <v>1</v>
      </c>
      <c r="AF208" s="64">
        <v>0</v>
      </c>
      <c r="AG208" s="78"/>
      <c r="AH208" s="64"/>
      <c r="AI208" s="78"/>
      <c r="AJ208" s="64"/>
      <c r="AK208" s="78"/>
      <c r="AL208" s="64"/>
      <c r="AM208" s="78"/>
      <c r="AN208" s="64"/>
      <c r="AO208" s="60">
        <f>(SUMIF(利润与分析!B:B,成本与总价!D:D,利润与分析!L:L)-J:J)/SUMIF(利润与分析!B:B,成本与总价!D:D,利润与分析!L:L)</f>
        <v>0.0450004093327876</v>
      </c>
      <c r="AP208" s="60">
        <f t="shared" si="16"/>
        <v>0.0194572261666624</v>
      </c>
      <c r="AR208" s="62">
        <f t="shared" si="17"/>
        <v>0</v>
      </c>
      <c r="AS208" s="62">
        <f t="shared" si="19"/>
        <v>0</v>
      </c>
      <c r="AT208" s="72">
        <f t="shared" si="18"/>
        <v>1</v>
      </c>
    </row>
    <row r="209" ht="14.55" spans="1:46">
      <c r="A209" s="64" t="s">
        <v>69</v>
      </c>
      <c r="B209" s="64" t="s">
        <v>292</v>
      </c>
      <c r="C209" s="64" t="s">
        <v>293</v>
      </c>
      <c r="D209" s="64" t="s">
        <v>1750</v>
      </c>
      <c r="E209" s="64" t="s">
        <v>1751</v>
      </c>
      <c r="F209" s="64" t="s">
        <v>1752</v>
      </c>
      <c r="G209" s="64" t="s">
        <v>1753</v>
      </c>
      <c r="H209" s="64" t="s">
        <v>1754</v>
      </c>
      <c r="I209" s="64" t="s">
        <v>1755</v>
      </c>
      <c r="J209" s="62">
        <f>SUMIF(利润与分析!B:B,成本与总价!D:D,利润与分析!K:K)</f>
        <v>2826963.63</v>
      </c>
      <c r="K209" s="64" t="s">
        <v>55</v>
      </c>
      <c r="L209" s="64">
        <v>2919865.22</v>
      </c>
      <c r="M209" s="72">
        <f t="shared" si="15"/>
        <v>0.0318170816117329</v>
      </c>
      <c r="N209" s="64"/>
      <c r="O209" s="64"/>
      <c r="P209" s="64"/>
      <c r="Q209" s="64" t="s">
        <v>1260</v>
      </c>
      <c r="R209" s="74" t="s">
        <v>59</v>
      </c>
      <c r="S209" s="74"/>
      <c r="T209" s="74"/>
      <c r="U209" s="74"/>
      <c r="V209" s="74">
        <v>90</v>
      </c>
      <c r="W209" s="74"/>
      <c r="X209" s="64" t="s">
        <v>1756</v>
      </c>
      <c r="Y209" s="64" t="s">
        <v>1757</v>
      </c>
      <c r="Z209" s="64"/>
      <c r="AA209" s="64" t="s">
        <v>63</v>
      </c>
      <c r="AB209" s="64"/>
      <c r="AC209" s="64"/>
      <c r="AD209" s="64">
        <v>90</v>
      </c>
      <c r="AE209" s="78">
        <v>1</v>
      </c>
      <c r="AF209" s="64">
        <v>90</v>
      </c>
      <c r="AG209" s="78"/>
      <c r="AH209" s="64"/>
      <c r="AI209" s="78"/>
      <c r="AJ209" s="64"/>
      <c r="AK209" s="78"/>
      <c r="AL209" s="64"/>
      <c r="AM209" s="78"/>
      <c r="AN209" s="64"/>
      <c r="AO209" s="60">
        <f>(SUMIF(利润与分析!B:B,成本与总价!D:D,利润与分析!L:L)-J:J)/SUMIF(利润与分析!B:B,成本与总价!D:D,利润与分析!L:L)</f>
        <v>0.0318170816117327</v>
      </c>
      <c r="AP209" s="60">
        <f t="shared" si="16"/>
        <v>-1.52655665885959e-16</v>
      </c>
      <c r="AR209" s="62">
        <f t="shared" si="17"/>
        <v>90</v>
      </c>
      <c r="AS209" s="62">
        <f t="shared" si="19"/>
        <v>0</v>
      </c>
      <c r="AT209" s="72">
        <f t="shared" si="18"/>
        <v>1</v>
      </c>
    </row>
    <row r="210" ht="14.55" spans="1:46">
      <c r="A210" s="64" t="s">
        <v>46</v>
      </c>
      <c r="B210" s="64" t="s">
        <v>119</v>
      </c>
      <c r="C210" s="64" t="s">
        <v>120</v>
      </c>
      <c r="D210" s="64" t="s">
        <v>1758</v>
      </c>
      <c r="E210" s="64" t="s">
        <v>313</v>
      </c>
      <c r="F210" s="64" t="s">
        <v>1759</v>
      </c>
      <c r="G210" s="64" t="s">
        <v>1760</v>
      </c>
      <c r="H210" s="64" t="s">
        <v>1761</v>
      </c>
      <c r="I210" s="64" t="s">
        <v>1762</v>
      </c>
      <c r="J210" s="62">
        <f>SUMIF(利润与分析!B:B,成本与总价!D:D,利润与分析!K:K)</f>
        <v>61293.99</v>
      </c>
      <c r="K210" s="64" t="s">
        <v>55</v>
      </c>
      <c r="L210" s="64">
        <v>64182</v>
      </c>
      <c r="M210" s="72">
        <f t="shared" si="15"/>
        <v>0.0449971954753668</v>
      </c>
      <c r="N210" s="64">
        <v>0</v>
      </c>
      <c r="O210" s="64" t="s">
        <v>1763</v>
      </c>
      <c r="P210" s="64" t="s">
        <v>78</v>
      </c>
      <c r="Q210" s="64" t="s">
        <v>58</v>
      </c>
      <c r="R210" s="74"/>
      <c r="S210" s="74"/>
      <c r="T210" s="74"/>
      <c r="U210" s="74"/>
      <c r="V210" s="74"/>
      <c r="W210" s="74"/>
      <c r="X210" s="64" t="s">
        <v>1764</v>
      </c>
      <c r="Y210" s="64" t="s">
        <v>61</v>
      </c>
      <c r="Z210" s="64" t="s">
        <v>106</v>
      </c>
      <c r="AA210" s="64" t="s">
        <v>140</v>
      </c>
      <c r="AB210" s="64"/>
      <c r="AC210" s="64">
        <v>1</v>
      </c>
      <c r="AD210" s="64" t="s">
        <v>118</v>
      </c>
      <c r="AE210" s="78">
        <v>1</v>
      </c>
      <c r="AF210" s="64">
        <v>60</v>
      </c>
      <c r="AG210" s="78"/>
      <c r="AH210" s="64"/>
      <c r="AI210" s="78"/>
      <c r="AJ210" s="64"/>
      <c r="AK210" s="78"/>
      <c r="AL210" s="64"/>
      <c r="AM210" s="78"/>
      <c r="AN210" s="64"/>
      <c r="AO210" s="60">
        <f>(SUMIF(利润与分析!B:B,成本与总价!D:D,利润与分析!L:L)-J:J)/SUMIF(利润与分析!B:B,成本与总价!D:D,利润与分析!L:L)</f>
        <v>0.0449994274108922</v>
      </c>
      <c r="AP210" s="60">
        <f t="shared" si="16"/>
        <v>2.23193552537082e-6</v>
      </c>
      <c r="AR210" s="62">
        <f t="shared" si="17"/>
        <v>0</v>
      </c>
      <c r="AS210" s="62">
        <f t="shared" si="19"/>
        <v>0</v>
      </c>
      <c r="AT210" s="72">
        <f t="shared" si="18"/>
        <v>1</v>
      </c>
    </row>
    <row r="211" ht="14.55" spans="1:46">
      <c r="A211" s="64" t="s">
        <v>46</v>
      </c>
      <c r="B211" s="64" t="s">
        <v>181</v>
      </c>
      <c r="C211" s="64" t="s">
        <v>1765</v>
      </c>
      <c r="D211" s="64" t="s">
        <v>1766</v>
      </c>
      <c r="E211" s="64" t="s">
        <v>1767</v>
      </c>
      <c r="F211" s="64" t="s">
        <v>1768</v>
      </c>
      <c r="G211" s="64" t="s">
        <v>1769</v>
      </c>
      <c r="H211" s="64" t="s">
        <v>1770</v>
      </c>
      <c r="I211" s="64" t="s">
        <v>1771</v>
      </c>
      <c r="J211" s="62">
        <f>SUMIF(利润与分析!B:B,成本与总价!D:D,利润与分析!K:K)</f>
        <v>3457932.49</v>
      </c>
      <c r="K211" s="64" t="s">
        <v>55</v>
      </c>
      <c r="L211" s="64">
        <v>3620872.47</v>
      </c>
      <c r="M211" s="72">
        <f t="shared" si="15"/>
        <v>0.0450001985294998</v>
      </c>
      <c r="N211" s="64">
        <v>0</v>
      </c>
      <c r="O211" s="64" t="s">
        <v>1772</v>
      </c>
      <c r="P211" s="64" t="s">
        <v>487</v>
      </c>
      <c r="Q211" s="64" t="s">
        <v>58</v>
      </c>
      <c r="R211" s="74" t="s">
        <v>59</v>
      </c>
      <c r="S211" s="74" t="s">
        <v>59</v>
      </c>
      <c r="T211" s="74">
        <v>180</v>
      </c>
      <c r="U211" s="74"/>
      <c r="V211" s="74">
        <v>180</v>
      </c>
      <c r="W211" s="74"/>
      <c r="X211" s="64" t="s">
        <v>1773</v>
      </c>
      <c r="Y211" s="64" t="s">
        <v>150</v>
      </c>
      <c r="Z211" s="64" t="s">
        <v>1774</v>
      </c>
      <c r="AA211" s="64" t="s">
        <v>97</v>
      </c>
      <c r="AB211" s="64"/>
      <c r="AC211" s="64">
        <v>1</v>
      </c>
      <c r="AD211" s="64" t="s">
        <v>98</v>
      </c>
      <c r="AE211" s="78">
        <v>1</v>
      </c>
      <c r="AF211" s="64">
        <v>180</v>
      </c>
      <c r="AG211" s="78"/>
      <c r="AH211" s="64"/>
      <c r="AI211" s="78"/>
      <c r="AJ211" s="64"/>
      <c r="AK211" s="78"/>
      <c r="AL211" s="64"/>
      <c r="AM211" s="78"/>
      <c r="AN211" s="64"/>
      <c r="AO211" s="60">
        <f>(SUMIF(利润与分析!B:B,成本与总价!D:D,利润与分析!L:L)-J:J)/SUMIF(利润与分析!B:B,成本与总价!D:D,利润与分析!L:L)</f>
        <v>0.0450001985294998</v>
      </c>
      <c r="AP211" s="60">
        <f t="shared" si="16"/>
        <v>0</v>
      </c>
      <c r="AR211" s="62">
        <f t="shared" si="17"/>
        <v>180</v>
      </c>
      <c r="AS211" s="62">
        <f t="shared" si="19"/>
        <v>0</v>
      </c>
      <c r="AT211" s="72">
        <f t="shared" si="18"/>
        <v>1</v>
      </c>
    </row>
    <row r="212" ht="14.55" spans="1:46">
      <c r="A212" s="64" t="s">
        <v>69</v>
      </c>
      <c r="B212" s="64" t="s">
        <v>220</v>
      </c>
      <c r="C212" s="64" t="s">
        <v>274</v>
      </c>
      <c r="D212" s="64" t="s">
        <v>1775</v>
      </c>
      <c r="E212" s="64" t="s">
        <v>849</v>
      </c>
      <c r="F212" s="64" t="s">
        <v>1776</v>
      </c>
      <c r="G212" s="64" t="s">
        <v>1777</v>
      </c>
      <c r="H212" s="64" t="s">
        <v>1778</v>
      </c>
      <c r="I212" s="64" t="s">
        <v>1779</v>
      </c>
      <c r="J212" s="62">
        <f>SUMIF(利润与分析!B:B,成本与总价!D:D,利润与分析!K:K)</f>
        <v>1759.42</v>
      </c>
      <c r="K212" s="64" t="s">
        <v>55</v>
      </c>
      <c r="L212" s="64">
        <v>1842</v>
      </c>
      <c r="M212" s="72">
        <f t="shared" si="15"/>
        <v>0.0448317046688383</v>
      </c>
      <c r="N212" s="64">
        <v>0</v>
      </c>
      <c r="O212" s="64" t="s">
        <v>1780</v>
      </c>
      <c r="P212" s="64" t="s">
        <v>78</v>
      </c>
      <c r="Q212" s="64" t="s">
        <v>58</v>
      </c>
      <c r="R212" s="74"/>
      <c r="S212" s="74"/>
      <c r="T212" s="74"/>
      <c r="U212" s="74"/>
      <c r="V212" s="74"/>
      <c r="W212" s="74"/>
      <c r="X212" s="64" t="s">
        <v>1781</v>
      </c>
      <c r="Y212" s="64" t="s">
        <v>150</v>
      </c>
      <c r="Z212" s="64" t="s">
        <v>106</v>
      </c>
      <c r="AA212" s="64" t="s">
        <v>1282</v>
      </c>
      <c r="AB212" s="64"/>
      <c r="AC212" s="64">
        <v>1</v>
      </c>
      <c r="AD212" s="64" t="s">
        <v>118</v>
      </c>
      <c r="AE212" s="78">
        <v>1</v>
      </c>
      <c r="AF212" s="64">
        <v>60</v>
      </c>
      <c r="AG212" s="78"/>
      <c r="AH212" s="64"/>
      <c r="AI212" s="78"/>
      <c r="AJ212" s="64"/>
      <c r="AK212" s="78"/>
      <c r="AL212" s="64"/>
      <c r="AM212" s="78"/>
      <c r="AN212" s="64"/>
      <c r="AO212" s="60">
        <f>(SUMIF(利润与分析!B:B,成本与总价!D:D,利润与分析!L:L)-J:J)/SUMIF(利润与分析!B:B,成本与总价!D:D,利润与分析!L:L)</f>
        <v>0.0449976117069782</v>
      </c>
      <c r="AP212" s="60">
        <f t="shared" si="16"/>
        <v>0.000165907038139908</v>
      </c>
      <c r="AR212" s="62">
        <f t="shared" si="17"/>
        <v>0</v>
      </c>
      <c r="AS212" s="62">
        <f t="shared" si="19"/>
        <v>0</v>
      </c>
      <c r="AT212" s="72">
        <f t="shared" si="18"/>
        <v>1</v>
      </c>
    </row>
    <row r="213" ht="14.55" spans="1:46">
      <c r="A213" s="64" t="s">
        <v>69</v>
      </c>
      <c r="B213" s="64" t="s">
        <v>220</v>
      </c>
      <c r="C213" s="64" t="s">
        <v>221</v>
      </c>
      <c r="D213" s="64" t="s">
        <v>1782</v>
      </c>
      <c r="E213" s="64" t="s">
        <v>799</v>
      </c>
      <c r="F213" s="64" t="s">
        <v>1783</v>
      </c>
      <c r="G213" s="64" t="s">
        <v>1784</v>
      </c>
      <c r="H213" s="64" t="s">
        <v>1785</v>
      </c>
      <c r="I213" s="64" t="s">
        <v>1786</v>
      </c>
      <c r="J213" s="62">
        <f>SUMIF(利润与分析!B:B,成本与总价!D:D,利润与分析!K:K)</f>
        <v>294520</v>
      </c>
      <c r="K213" s="64" t="s">
        <v>55</v>
      </c>
      <c r="L213" s="64">
        <v>303629</v>
      </c>
      <c r="M213" s="72">
        <f t="shared" si="15"/>
        <v>0.0300004281540961</v>
      </c>
      <c r="N213" s="64">
        <v>0</v>
      </c>
      <c r="O213" s="64" t="s">
        <v>1787</v>
      </c>
      <c r="P213" s="64" t="s">
        <v>57</v>
      </c>
      <c r="Q213" s="64" t="s">
        <v>58</v>
      </c>
      <c r="R213" s="74"/>
      <c r="S213" s="74"/>
      <c r="T213" s="74"/>
      <c r="U213" s="74"/>
      <c r="V213" s="74"/>
      <c r="W213" s="74"/>
      <c r="X213" s="64" t="s">
        <v>1788</v>
      </c>
      <c r="Y213" s="64" t="s">
        <v>150</v>
      </c>
      <c r="Z213" s="64" t="s">
        <v>106</v>
      </c>
      <c r="AA213" s="64" t="s">
        <v>1282</v>
      </c>
      <c r="AB213" s="64"/>
      <c r="AC213" s="64">
        <v>1</v>
      </c>
      <c r="AD213" s="64" t="s">
        <v>1789</v>
      </c>
      <c r="AE213" s="78">
        <v>0.2</v>
      </c>
      <c r="AF213" s="64">
        <v>0</v>
      </c>
      <c r="AG213" s="78">
        <v>0.8</v>
      </c>
      <c r="AH213" s="64">
        <v>60</v>
      </c>
      <c r="AI213" s="78"/>
      <c r="AJ213" s="64"/>
      <c r="AK213" s="78"/>
      <c r="AL213" s="64"/>
      <c r="AM213" s="78"/>
      <c r="AN213" s="64"/>
      <c r="AO213" s="60">
        <f>(SUMIF(利润与分析!B:B,成本与总价!D:D,利润与分析!L:L)-J:J)/SUMIF(利润与分析!B:B,成本与总价!D:D,利润与分析!L:L)</f>
        <v>0.0300004281540961</v>
      </c>
      <c r="AP213" s="60">
        <f t="shared" si="16"/>
        <v>0</v>
      </c>
      <c r="AR213" s="62">
        <f t="shared" si="17"/>
        <v>0</v>
      </c>
      <c r="AS213" s="62">
        <f t="shared" si="19"/>
        <v>0</v>
      </c>
      <c r="AT213" s="72">
        <f t="shared" si="18"/>
        <v>1</v>
      </c>
    </row>
    <row r="214" ht="14.55" spans="1:46">
      <c r="A214" s="64" t="s">
        <v>69</v>
      </c>
      <c r="B214" s="64" t="s">
        <v>220</v>
      </c>
      <c r="C214" s="64" t="s">
        <v>274</v>
      </c>
      <c r="D214" s="64" t="s">
        <v>1790</v>
      </c>
      <c r="E214" s="64" t="s">
        <v>849</v>
      </c>
      <c r="F214" s="64" t="s">
        <v>1791</v>
      </c>
      <c r="G214" s="64" t="s">
        <v>1792</v>
      </c>
      <c r="H214" s="64" t="s">
        <v>1793</v>
      </c>
      <c r="I214" s="64" t="s">
        <v>1794</v>
      </c>
      <c r="J214" s="62">
        <f>SUMIF(利润与分析!B:B,成本与总价!D:D,利润与分析!K:K)</f>
        <v>4835.07464</v>
      </c>
      <c r="K214" s="64" t="s">
        <v>55</v>
      </c>
      <c r="L214" s="64">
        <v>4925</v>
      </c>
      <c r="M214" s="72">
        <f t="shared" si="15"/>
        <v>0.0182589563451777</v>
      </c>
      <c r="N214" s="64">
        <v>0</v>
      </c>
      <c r="O214" s="64" t="s">
        <v>1795</v>
      </c>
      <c r="P214" s="64" t="s">
        <v>78</v>
      </c>
      <c r="Q214" s="64" t="s">
        <v>159</v>
      </c>
      <c r="R214" s="74"/>
      <c r="S214" s="74"/>
      <c r="T214" s="74"/>
      <c r="U214" s="74"/>
      <c r="V214" s="74"/>
      <c r="W214" s="74"/>
      <c r="X214" s="64" t="s">
        <v>1796</v>
      </c>
      <c r="Y214" s="64" t="s">
        <v>81</v>
      </c>
      <c r="Z214" s="64" t="s">
        <v>106</v>
      </c>
      <c r="AA214" s="64" t="s">
        <v>1282</v>
      </c>
      <c r="AB214" s="64" t="s">
        <v>1797</v>
      </c>
      <c r="AC214" s="64">
        <v>2</v>
      </c>
      <c r="AD214" s="64" t="s">
        <v>67</v>
      </c>
      <c r="AE214" s="78">
        <v>1</v>
      </c>
      <c r="AF214" s="64">
        <v>0</v>
      </c>
      <c r="AG214" s="78"/>
      <c r="AH214" s="64"/>
      <c r="AI214" s="78"/>
      <c r="AJ214" s="64"/>
      <c r="AK214" s="78"/>
      <c r="AL214" s="64"/>
      <c r="AM214" s="78"/>
      <c r="AN214" s="64"/>
      <c r="AO214" s="60">
        <f>(SUMIF(利润与分析!B:B,成本与总价!D:D,利润与分析!L:L)-J:J)/SUMIF(利润与分析!B:B,成本与总价!D:D,利润与分析!L:L)</f>
        <v>0.032985072</v>
      </c>
      <c r="AP214" s="60">
        <f t="shared" si="16"/>
        <v>0.0147261156548223</v>
      </c>
      <c r="AR214" s="62">
        <f t="shared" si="17"/>
        <v>0</v>
      </c>
      <c r="AS214" s="62">
        <f t="shared" si="19"/>
        <v>0</v>
      </c>
      <c r="AT214" s="72">
        <f t="shared" si="18"/>
        <v>1</v>
      </c>
    </row>
    <row r="215" ht="14.55" spans="1:46">
      <c r="A215" s="64" t="s">
        <v>69</v>
      </c>
      <c r="B215" s="64" t="s">
        <v>70</v>
      </c>
      <c r="C215" s="64" t="s">
        <v>70</v>
      </c>
      <c r="D215" s="64" t="s">
        <v>1798</v>
      </c>
      <c r="E215" s="64" t="s">
        <v>593</v>
      </c>
      <c r="F215" s="64" t="s">
        <v>1799</v>
      </c>
      <c r="G215" s="64" t="s">
        <v>595</v>
      </c>
      <c r="H215" s="64" t="s">
        <v>1800</v>
      </c>
      <c r="I215" s="64" t="s">
        <v>1801</v>
      </c>
      <c r="J215" s="62">
        <f>SUMIF(利润与分析!B:B,成本与总价!D:D,利润与分析!K:K)</f>
        <v>255.62617</v>
      </c>
      <c r="K215" s="64" t="s">
        <v>55</v>
      </c>
      <c r="L215" s="64">
        <v>264.41</v>
      </c>
      <c r="M215" s="72">
        <f t="shared" si="15"/>
        <v>0.0332204909042776</v>
      </c>
      <c r="N215" s="64">
        <v>0</v>
      </c>
      <c r="O215" s="73" t="s">
        <v>1802</v>
      </c>
      <c r="P215" s="64" t="s">
        <v>78</v>
      </c>
      <c r="Q215" s="64" t="s">
        <v>159</v>
      </c>
      <c r="R215" s="74"/>
      <c r="S215" s="74"/>
      <c r="T215" s="74"/>
      <c r="U215" s="74"/>
      <c r="V215" s="74"/>
      <c r="W215" s="74"/>
      <c r="X215" s="64" t="s">
        <v>1803</v>
      </c>
      <c r="Y215" s="64" t="s">
        <v>150</v>
      </c>
      <c r="Z215" s="64" t="s">
        <v>106</v>
      </c>
      <c r="AA215" s="64" t="s">
        <v>83</v>
      </c>
      <c r="AB215" s="64"/>
      <c r="AC215" s="64">
        <v>1</v>
      </c>
      <c r="AD215" s="64" t="s">
        <v>118</v>
      </c>
      <c r="AE215" s="78">
        <v>1</v>
      </c>
      <c r="AF215" s="64">
        <v>60</v>
      </c>
      <c r="AG215" s="78"/>
      <c r="AH215" s="64"/>
      <c r="AI215" s="78"/>
      <c r="AJ215" s="64"/>
      <c r="AK215" s="78"/>
      <c r="AL215" s="64"/>
      <c r="AM215" s="78"/>
      <c r="AN215" s="64"/>
      <c r="AO215" s="60">
        <f>(SUMIF(利润与分析!B:B,成本与总价!D:D,利润与分析!L:L)-J:J)/SUMIF(利润与分析!B:B,成本与总价!D:D,利润与分析!L:L)</f>
        <v>0.0332204909042776</v>
      </c>
      <c r="AP215" s="60">
        <f t="shared" si="16"/>
        <v>0</v>
      </c>
      <c r="AR215" s="62">
        <f t="shared" si="17"/>
        <v>0</v>
      </c>
      <c r="AS215" s="62">
        <f t="shared" si="19"/>
        <v>0</v>
      </c>
      <c r="AT215" s="72">
        <f t="shared" si="18"/>
        <v>1</v>
      </c>
    </row>
    <row r="216" ht="14.55" spans="1:46">
      <c r="A216" s="64" t="s">
        <v>69</v>
      </c>
      <c r="B216" s="64" t="s">
        <v>516</v>
      </c>
      <c r="C216" s="64" t="s">
        <v>619</v>
      </c>
      <c r="D216" s="64" t="s">
        <v>1804</v>
      </c>
      <c r="E216" s="64" t="s">
        <v>621</v>
      </c>
      <c r="F216" s="64" t="s">
        <v>1805</v>
      </c>
      <c r="G216" s="64" t="s">
        <v>1806</v>
      </c>
      <c r="H216" s="64" t="s">
        <v>1807</v>
      </c>
      <c r="I216" s="64" t="s">
        <v>1808</v>
      </c>
      <c r="J216" s="62">
        <f>SUMIF(利润与分析!B:B,成本与总价!D:D,利润与分析!K:K)</f>
        <v>71941.74</v>
      </c>
      <c r="K216" s="64" t="s">
        <v>55</v>
      </c>
      <c r="L216" s="64">
        <v>75328</v>
      </c>
      <c r="M216" s="72">
        <f t="shared" si="15"/>
        <v>0.04495353653356</v>
      </c>
      <c r="N216" s="64">
        <v>0</v>
      </c>
      <c r="O216" s="64" t="s">
        <v>868</v>
      </c>
      <c r="P216" s="64" t="s">
        <v>78</v>
      </c>
      <c r="Q216" s="64" t="s">
        <v>79</v>
      </c>
      <c r="R216" s="74"/>
      <c r="S216" s="74"/>
      <c r="T216" s="74"/>
      <c r="U216" s="74"/>
      <c r="V216" s="74"/>
      <c r="W216" s="74"/>
      <c r="X216" s="64" t="s">
        <v>1809</v>
      </c>
      <c r="Y216" s="64" t="s">
        <v>150</v>
      </c>
      <c r="Z216" s="64" t="s">
        <v>106</v>
      </c>
      <c r="AA216" s="64" t="s">
        <v>173</v>
      </c>
      <c r="AB216" s="64"/>
      <c r="AC216" s="64">
        <v>1</v>
      </c>
      <c r="AD216" s="64" t="s">
        <v>118</v>
      </c>
      <c r="AE216" s="78">
        <v>1</v>
      </c>
      <c r="AF216" s="64">
        <v>60</v>
      </c>
      <c r="AG216" s="78"/>
      <c r="AH216" s="64"/>
      <c r="AI216" s="78"/>
      <c r="AJ216" s="64"/>
      <c r="AK216" s="78"/>
      <c r="AL216" s="64"/>
      <c r="AM216" s="78"/>
      <c r="AN216" s="64"/>
      <c r="AO216" s="60">
        <f>(SUMIF(利润与分析!B:B,成本与总价!D:D,利润与分析!L:L)-J:J)/SUMIF(利润与分析!B:B,成本与总价!D:D,利润与分析!L:L)</f>
        <v>0.0449549311671302</v>
      </c>
      <c r="AP216" s="60">
        <f t="shared" si="16"/>
        <v>1.39463357014258e-6</v>
      </c>
      <c r="AR216" s="62">
        <f t="shared" si="17"/>
        <v>0</v>
      </c>
      <c r="AS216" s="62">
        <f t="shared" si="19"/>
        <v>0</v>
      </c>
      <c r="AT216" s="72">
        <f t="shared" si="18"/>
        <v>1</v>
      </c>
    </row>
    <row r="217" ht="14.55" spans="1:46">
      <c r="A217" s="64" t="s">
        <v>69</v>
      </c>
      <c r="B217" s="64" t="s">
        <v>200</v>
      </c>
      <c r="C217" s="64" t="s">
        <v>256</v>
      </c>
      <c r="D217" s="64" t="s">
        <v>1810</v>
      </c>
      <c r="E217" s="64" t="s">
        <v>1811</v>
      </c>
      <c r="F217" s="64" t="s">
        <v>1812</v>
      </c>
      <c r="G217" s="64" t="s">
        <v>1813</v>
      </c>
      <c r="H217" s="64" t="s">
        <v>1814</v>
      </c>
      <c r="I217" s="64" t="s">
        <v>1815</v>
      </c>
      <c r="J217" s="62">
        <f>SUMIF(利润与分析!B:B,成本与总价!D:D,利润与分析!K:K)</f>
        <v>173858.24</v>
      </c>
      <c r="K217" s="64" t="s">
        <v>55</v>
      </c>
      <c r="L217" s="64">
        <v>182051</v>
      </c>
      <c r="M217" s="72">
        <f t="shared" si="15"/>
        <v>0.0450025542293093</v>
      </c>
      <c r="N217" s="64">
        <v>14424.98</v>
      </c>
      <c r="O217" s="64" t="s">
        <v>1816</v>
      </c>
      <c r="P217" s="64"/>
      <c r="Q217" s="64" t="s">
        <v>58</v>
      </c>
      <c r="R217" s="74"/>
      <c r="S217" s="74"/>
      <c r="T217" s="74"/>
      <c r="U217" s="74"/>
      <c r="V217" s="74"/>
      <c r="W217" s="74"/>
      <c r="X217" s="64" t="s">
        <v>1817</v>
      </c>
      <c r="Y217" s="64" t="s">
        <v>61</v>
      </c>
      <c r="Z217" s="64" t="s">
        <v>106</v>
      </c>
      <c r="AA217" s="64" t="s">
        <v>1282</v>
      </c>
      <c r="AB217" s="64"/>
      <c r="AC217" s="64">
        <v>2</v>
      </c>
      <c r="AD217" s="64" t="s">
        <v>118</v>
      </c>
      <c r="AE217" s="78">
        <v>1</v>
      </c>
      <c r="AF217" s="64">
        <v>60</v>
      </c>
      <c r="AG217" s="78"/>
      <c r="AH217" s="64"/>
      <c r="AI217" s="78"/>
      <c r="AJ217" s="64"/>
      <c r="AK217" s="78"/>
      <c r="AL217" s="64"/>
      <c r="AM217" s="78"/>
      <c r="AN217" s="64"/>
      <c r="AO217" s="60">
        <f>(SUMIF(利润与分析!B:B,成本与总价!D:D,利润与分析!L:L)-J:J)/SUMIF(利润与分析!B:B,成本与总价!D:D,利润与分析!L:L)</f>
        <v>0.0450027116023457</v>
      </c>
      <c r="AP217" s="60">
        <f t="shared" si="16"/>
        <v>1.57373036407948e-7</v>
      </c>
      <c r="AR217" s="62">
        <f t="shared" si="17"/>
        <v>0</v>
      </c>
      <c r="AS217" s="62">
        <f t="shared" si="19"/>
        <v>0</v>
      </c>
      <c r="AT217" s="72">
        <f t="shared" si="18"/>
        <v>1</v>
      </c>
    </row>
    <row r="218" ht="14.55" spans="1:46">
      <c r="A218" s="64" t="s">
        <v>69</v>
      </c>
      <c r="B218" s="64" t="s">
        <v>200</v>
      </c>
      <c r="C218" s="64" t="s">
        <v>256</v>
      </c>
      <c r="D218" s="64" t="s">
        <v>1818</v>
      </c>
      <c r="E218" s="64" t="s">
        <v>323</v>
      </c>
      <c r="F218" s="64" t="s">
        <v>1819</v>
      </c>
      <c r="G218" s="64" t="s">
        <v>1820</v>
      </c>
      <c r="H218" s="64" t="s">
        <v>1821</v>
      </c>
      <c r="I218" s="64" t="s">
        <v>1822</v>
      </c>
      <c r="J218" s="62">
        <f>SUMIF(利润与分析!B:B,成本与总价!D:D,利润与分析!K:K)</f>
        <v>17667.1</v>
      </c>
      <c r="K218" s="64" t="s">
        <v>55</v>
      </c>
      <c r="L218" s="64">
        <v>18130</v>
      </c>
      <c r="M218" s="72">
        <f t="shared" si="15"/>
        <v>0.0255322669608383</v>
      </c>
      <c r="N218" s="64">
        <v>5400</v>
      </c>
      <c r="O218" s="64" t="s">
        <v>1823</v>
      </c>
      <c r="P218" s="64" t="s">
        <v>237</v>
      </c>
      <c r="Q218" s="64" t="s">
        <v>58</v>
      </c>
      <c r="R218" s="74"/>
      <c r="S218" s="74"/>
      <c r="T218" s="74"/>
      <c r="U218" s="74"/>
      <c r="V218" s="74"/>
      <c r="W218" s="74"/>
      <c r="X218" s="64" t="s">
        <v>1824</v>
      </c>
      <c r="Y218" s="64" t="s">
        <v>81</v>
      </c>
      <c r="Z218" s="64" t="s">
        <v>106</v>
      </c>
      <c r="AA218" s="64" t="s">
        <v>1282</v>
      </c>
      <c r="AB218" s="64"/>
      <c r="AC218" s="64">
        <v>2</v>
      </c>
      <c r="AD218" s="64" t="s">
        <v>107</v>
      </c>
      <c r="AE218" s="78">
        <v>1</v>
      </c>
      <c r="AF218" s="64">
        <v>0</v>
      </c>
      <c r="AG218" s="78"/>
      <c r="AH218" s="64"/>
      <c r="AI218" s="78"/>
      <c r="AJ218" s="64"/>
      <c r="AK218" s="78"/>
      <c r="AL218" s="64"/>
      <c r="AM218" s="78"/>
      <c r="AN218" s="64"/>
      <c r="AO218" s="60">
        <f>(SUMIF(利润与分析!B:B,成本与总价!D:D,利润与分析!L:L)-J:J)/SUMIF(利润与分析!B:B,成本与总价!D:D,利润与分析!L:L)</f>
        <v>0.0450009729940105</v>
      </c>
      <c r="AP218" s="60">
        <f t="shared" si="16"/>
        <v>0.0194687060331722</v>
      </c>
      <c r="AR218" s="62">
        <f t="shared" si="17"/>
        <v>0</v>
      </c>
      <c r="AS218" s="62">
        <f t="shared" si="19"/>
        <v>0</v>
      </c>
      <c r="AT218" s="72">
        <f t="shared" si="18"/>
        <v>1</v>
      </c>
    </row>
    <row r="219" ht="14.55" spans="1:46">
      <c r="A219" s="64" t="s">
        <v>69</v>
      </c>
      <c r="B219" s="64" t="s">
        <v>200</v>
      </c>
      <c r="C219" s="64" t="s">
        <v>256</v>
      </c>
      <c r="D219" s="64" t="s">
        <v>1825</v>
      </c>
      <c r="E219" s="64" t="s">
        <v>1811</v>
      </c>
      <c r="F219" s="64" t="s">
        <v>1826</v>
      </c>
      <c r="G219" s="64" t="s">
        <v>1827</v>
      </c>
      <c r="H219" s="64" t="s">
        <v>1828</v>
      </c>
      <c r="I219" s="64" t="s">
        <v>1829</v>
      </c>
      <c r="J219" s="62">
        <f>SUMIF(利润与分析!B:B,成本与总价!D:D,利润与分析!K:K)</f>
        <v>135966.03</v>
      </c>
      <c r="K219" s="64" t="s">
        <v>55</v>
      </c>
      <c r="L219" s="64">
        <v>140172</v>
      </c>
      <c r="M219" s="72">
        <f t="shared" si="15"/>
        <v>0.0300057786148446</v>
      </c>
      <c r="N219" s="64">
        <v>0</v>
      </c>
      <c r="O219" s="64" t="s">
        <v>1830</v>
      </c>
      <c r="P219" s="64"/>
      <c r="Q219" s="64" t="s">
        <v>58</v>
      </c>
      <c r="R219" s="74"/>
      <c r="S219" s="74"/>
      <c r="T219" s="74"/>
      <c r="U219" s="74"/>
      <c r="V219" s="74"/>
      <c r="W219" s="74"/>
      <c r="X219" s="64" t="s">
        <v>1831</v>
      </c>
      <c r="Y219" s="64" t="s">
        <v>61</v>
      </c>
      <c r="Z219" s="64" t="s">
        <v>106</v>
      </c>
      <c r="AA219" s="64" t="s">
        <v>1282</v>
      </c>
      <c r="AB219" s="64"/>
      <c r="AC219" s="64">
        <v>1</v>
      </c>
      <c r="AD219" s="64" t="s">
        <v>118</v>
      </c>
      <c r="AE219" s="78">
        <v>1</v>
      </c>
      <c r="AF219" s="64">
        <v>60</v>
      </c>
      <c r="AG219" s="78"/>
      <c r="AH219" s="64"/>
      <c r="AI219" s="78"/>
      <c r="AJ219" s="64"/>
      <c r="AK219" s="78"/>
      <c r="AL219" s="64"/>
      <c r="AM219" s="78"/>
      <c r="AN219" s="64"/>
      <c r="AO219" s="60">
        <f>(SUMIF(利润与分析!B:B,成本与总价!D:D,利润与分析!L:L)-J:J)/SUMIF(利润与分析!B:B,成本与总价!D:D,利润与分析!L:L)</f>
        <v>0.0299997581527666</v>
      </c>
      <c r="AP219" s="60">
        <f t="shared" si="16"/>
        <v>-6.0204620780345e-6</v>
      </c>
      <c r="AR219" s="62">
        <f t="shared" si="17"/>
        <v>0</v>
      </c>
      <c r="AS219" s="62">
        <f t="shared" si="19"/>
        <v>0</v>
      </c>
      <c r="AT219" s="72">
        <f t="shared" si="18"/>
        <v>1</v>
      </c>
    </row>
    <row r="220" ht="14.55" spans="1:46">
      <c r="A220" s="64" t="s">
        <v>69</v>
      </c>
      <c r="B220" s="64" t="s">
        <v>220</v>
      </c>
      <c r="C220" s="64" t="s">
        <v>274</v>
      </c>
      <c r="D220" s="64" t="s">
        <v>1832</v>
      </c>
      <c r="E220" s="64" t="s">
        <v>276</v>
      </c>
      <c r="F220" s="64" t="s">
        <v>1833</v>
      </c>
      <c r="G220" s="64" t="s">
        <v>1834</v>
      </c>
      <c r="H220" s="64" t="s">
        <v>1835</v>
      </c>
      <c r="I220" s="64" t="s">
        <v>1836</v>
      </c>
      <c r="J220" s="62">
        <f>SUMIF(利润与分析!B:B,成本与总价!D:D,利润与分析!K:K)</f>
        <v>319119.84</v>
      </c>
      <c r="K220" s="64" t="s">
        <v>55</v>
      </c>
      <c r="L220" s="64">
        <v>334156</v>
      </c>
      <c r="M220" s="72">
        <f t="shared" si="15"/>
        <v>0.0449974263517639</v>
      </c>
      <c r="N220" s="64">
        <v>86800</v>
      </c>
      <c r="O220" s="64" t="s">
        <v>1837</v>
      </c>
      <c r="P220" s="64" t="s">
        <v>237</v>
      </c>
      <c r="Q220" s="64" t="s">
        <v>58</v>
      </c>
      <c r="R220" s="74" t="s">
        <v>59</v>
      </c>
      <c r="S220" s="74"/>
      <c r="T220" s="74"/>
      <c r="U220" s="74"/>
      <c r="V220" s="74">
        <v>90</v>
      </c>
      <c r="W220" s="74"/>
      <c r="X220" s="64" t="s">
        <v>1838</v>
      </c>
      <c r="Y220" s="64" t="s">
        <v>150</v>
      </c>
      <c r="Z220" s="64" t="s">
        <v>1839</v>
      </c>
      <c r="AA220" s="64" t="s">
        <v>1282</v>
      </c>
      <c r="AB220" s="64"/>
      <c r="AC220" s="64">
        <v>2</v>
      </c>
      <c r="AD220" s="64" t="s">
        <v>303</v>
      </c>
      <c r="AE220" s="78">
        <v>1</v>
      </c>
      <c r="AF220" s="64">
        <v>90</v>
      </c>
      <c r="AG220" s="78"/>
      <c r="AH220" s="64"/>
      <c r="AI220" s="78"/>
      <c r="AJ220" s="64"/>
      <c r="AK220" s="78"/>
      <c r="AL220" s="64"/>
      <c r="AM220" s="78"/>
      <c r="AN220" s="64"/>
      <c r="AO220" s="60">
        <f>(SUMIF(利润与分析!B:B,成本与总价!D:D,利润与分析!L:L)-J:J)/SUMIF(利润与分析!B:B,成本与总价!D:D,利润与分析!L:L)</f>
        <v>0.0449972834540281</v>
      </c>
      <c r="AP220" s="60">
        <f t="shared" si="16"/>
        <v>-1.42897735838643e-7</v>
      </c>
      <c r="AR220" s="62">
        <f t="shared" si="17"/>
        <v>90</v>
      </c>
      <c r="AS220" s="62">
        <f t="shared" si="19"/>
        <v>0</v>
      </c>
      <c r="AT220" s="72">
        <f t="shared" si="18"/>
        <v>1</v>
      </c>
    </row>
    <row r="221" ht="14.55" spans="1:46">
      <c r="A221" s="64" t="s">
        <v>46</v>
      </c>
      <c r="B221" s="64" t="s">
        <v>108</v>
      </c>
      <c r="C221" s="64" t="s">
        <v>109</v>
      </c>
      <c r="D221" s="64" t="s">
        <v>1840</v>
      </c>
      <c r="E221" s="64" t="s">
        <v>1841</v>
      </c>
      <c r="F221" s="64" t="s">
        <v>1842</v>
      </c>
      <c r="G221" s="64" t="s">
        <v>1843</v>
      </c>
      <c r="H221" s="64" t="s">
        <v>1844</v>
      </c>
      <c r="I221" s="64" t="s">
        <v>1845</v>
      </c>
      <c r="J221" s="62">
        <f>SUMIF(利润与分析!B:B,成本与总价!D:D,利润与分析!K:K)</f>
        <v>431602.75</v>
      </c>
      <c r="K221" s="64" t="s">
        <v>55</v>
      </c>
      <c r="L221" s="64">
        <v>442903</v>
      </c>
      <c r="M221" s="72">
        <f t="shared" si="15"/>
        <v>0.0255140516094946</v>
      </c>
      <c r="N221" s="64">
        <v>0</v>
      </c>
      <c r="O221" s="64" t="s">
        <v>1846</v>
      </c>
      <c r="P221" s="64" t="s">
        <v>237</v>
      </c>
      <c r="Q221" s="64" t="s">
        <v>58</v>
      </c>
      <c r="R221" s="74"/>
      <c r="S221" s="74"/>
      <c r="T221" s="74"/>
      <c r="U221" s="74"/>
      <c r="V221" s="74"/>
      <c r="W221" s="74"/>
      <c r="X221" s="64" t="s">
        <v>1847</v>
      </c>
      <c r="Y221" s="64" t="s">
        <v>81</v>
      </c>
      <c r="Z221" s="64" t="s">
        <v>106</v>
      </c>
      <c r="AA221" s="64" t="s">
        <v>97</v>
      </c>
      <c r="AB221" s="64"/>
      <c r="AC221" s="64">
        <v>1</v>
      </c>
      <c r="AD221" s="64" t="s">
        <v>67</v>
      </c>
      <c r="AE221" s="78">
        <v>1</v>
      </c>
      <c r="AF221" s="64">
        <v>0</v>
      </c>
      <c r="AG221" s="78"/>
      <c r="AH221" s="64"/>
      <c r="AI221" s="78"/>
      <c r="AJ221" s="64"/>
      <c r="AK221" s="78"/>
      <c r="AL221" s="64"/>
      <c r="AM221" s="78"/>
      <c r="AN221" s="64"/>
      <c r="AO221" s="60">
        <f>(SUMIF(利润与分析!B:B,成本与总价!D:D,利润与分析!L:L)-J:J)/SUMIF(利润与分析!B:B,成本与总价!D:D,利润与分析!L:L)</f>
        <v>0.0450001006770587</v>
      </c>
      <c r="AP221" s="60">
        <f t="shared" si="16"/>
        <v>0.0194860490675641</v>
      </c>
      <c r="AR221" s="62">
        <f t="shared" si="17"/>
        <v>0</v>
      </c>
      <c r="AS221" s="62">
        <f t="shared" si="19"/>
        <v>0</v>
      </c>
      <c r="AT221" s="72">
        <f t="shared" si="18"/>
        <v>1</v>
      </c>
    </row>
    <row r="222" ht="14.55" spans="1:46">
      <c r="A222" s="64" t="s">
        <v>69</v>
      </c>
      <c r="B222" s="64" t="s">
        <v>292</v>
      </c>
      <c r="C222" s="64" t="s">
        <v>1385</v>
      </c>
      <c r="D222" s="64" t="s">
        <v>1848</v>
      </c>
      <c r="E222" s="64" t="s">
        <v>1387</v>
      </c>
      <c r="F222" s="64" t="s">
        <v>1849</v>
      </c>
      <c r="G222" s="64" t="s">
        <v>1850</v>
      </c>
      <c r="H222" s="64" t="s">
        <v>1851</v>
      </c>
      <c r="I222" s="64" t="s">
        <v>1852</v>
      </c>
      <c r="J222" s="62">
        <f>SUMIF(利润与分析!B:B,成本与总价!D:D,利润与分析!K:K)</f>
        <v>82173.8624</v>
      </c>
      <c r="K222" s="64" t="s">
        <v>55</v>
      </c>
      <c r="L222" s="64">
        <v>84763.28</v>
      </c>
      <c r="M222" s="72">
        <f t="shared" si="15"/>
        <v>0.0305488131181332</v>
      </c>
      <c r="N222" s="64">
        <v>0</v>
      </c>
      <c r="O222" s="64" t="s">
        <v>1853</v>
      </c>
      <c r="P222" s="64" t="s">
        <v>319</v>
      </c>
      <c r="Q222" s="64" t="s">
        <v>159</v>
      </c>
      <c r="R222" s="74"/>
      <c r="S222" s="74"/>
      <c r="T222" s="74"/>
      <c r="U222" s="74"/>
      <c r="V222" s="74"/>
      <c r="W222" s="74"/>
      <c r="X222" s="64" t="s">
        <v>1854</v>
      </c>
      <c r="Y222" s="64" t="s">
        <v>150</v>
      </c>
      <c r="Z222" s="64" t="s">
        <v>106</v>
      </c>
      <c r="AA222" s="64" t="s">
        <v>63</v>
      </c>
      <c r="AB222" s="64"/>
      <c r="AC222" s="64">
        <v>1</v>
      </c>
      <c r="AD222" s="64" t="s">
        <v>118</v>
      </c>
      <c r="AE222" s="78">
        <v>1</v>
      </c>
      <c r="AF222" s="64">
        <v>60</v>
      </c>
      <c r="AG222" s="78"/>
      <c r="AH222" s="64"/>
      <c r="AI222" s="78"/>
      <c r="AJ222" s="64"/>
      <c r="AK222" s="78"/>
      <c r="AL222" s="64"/>
      <c r="AM222" s="78"/>
      <c r="AN222" s="64"/>
      <c r="AO222" s="60">
        <f>(SUMIF(利润与分析!B:B,成本与总价!D:D,利润与分析!L:L)-J:J)/SUMIF(利润与分析!B:B,成本与总价!D:D,利润与分析!L:L)</f>
        <v>0.0305488131181332</v>
      </c>
      <c r="AP222" s="60">
        <f t="shared" si="16"/>
        <v>0</v>
      </c>
      <c r="AR222" s="62">
        <f t="shared" si="17"/>
        <v>0</v>
      </c>
      <c r="AS222" s="62">
        <f t="shared" si="19"/>
        <v>0</v>
      </c>
      <c r="AT222" s="72">
        <f t="shared" si="18"/>
        <v>1</v>
      </c>
    </row>
    <row r="223" ht="14.55" spans="1:46">
      <c r="A223" s="64" t="s">
        <v>46</v>
      </c>
      <c r="B223" s="64" t="s">
        <v>119</v>
      </c>
      <c r="C223" s="64" t="s">
        <v>120</v>
      </c>
      <c r="D223" s="64" t="s">
        <v>1855</v>
      </c>
      <c r="E223" s="64" t="s">
        <v>1856</v>
      </c>
      <c r="F223" s="64" t="s">
        <v>1857</v>
      </c>
      <c r="G223" s="64" t="s">
        <v>1858</v>
      </c>
      <c r="H223" s="64" t="s">
        <v>1859</v>
      </c>
      <c r="I223" s="64" t="s">
        <v>1860</v>
      </c>
      <c r="J223" s="62">
        <f>SUMIF(利润与分析!B:B,成本与总价!D:D,利润与分析!K:K)</f>
        <v>30804.48</v>
      </c>
      <c r="K223" s="64" t="s">
        <v>55</v>
      </c>
      <c r="L223" s="64">
        <v>32256</v>
      </c>
      <c r="M223" s="72">
        <f t="shared" si="15"/>
        <v>0.045</v>
      </c>
      <c r="N223" s="64">
        <v>0</v>
      </c>
      <c r="O223" s="64" t="s">
        <v>1861</v>
      </c>
      <c r="P223" s="64" t="s">
        <v>78</v>
      </c>
      <c r="Q223" s="64" t="s">
        <v>58</v>
      </c>
      <c r="R223" s="74"/>
      <c r="S223" s="74"/>
      <c r="T223" s="74"/>
      <c r="U223" s="74"/>
      <c r="V223" s="74"/>
      <c r="W223" s="74"/>
      <c r="X223" s="64" t="s">
        <v>1862</v>
      </c>
      <c r="Y223" s="64" t="s">
        <v>61</v>
      </c>
      <c r="Z223" s="64" t="s">
        <v>106</v>
      </c>
      <c r="AA223" s="64" t="s">
        <v>140</v>
      </c>
      <c r="AB223" s="64"/>
      <c r="AC223" s="64">
        <v>1</v>
      </c>
      <c r="AD223" s="64" t="s">
        <v>118</v>
      </c>
      <c r="AE223" s="78">
        <v>1</v>
      </c>
      <c r="AF223" s="64">
        <v>60</v>
      </c>
      <c r="AG223" s="78"/>
      <c r="AH223" s="64"/>
      <c r="AI223" s="78"/>
      <c r="AJ223" s="64"/>
      <c r="AK223" s="78"/>
      <c r="AL223" s="64"/>
      <c r="AM223" s="78"/>
      <c r="AN223" s="64"/>
      <c r="AO223" s="60">
        <f>(SUMIF(利润与分析!B:B,成本与总价!D:D,利润与分析!L:L)-J:J)/SUMIF(利润与分析!B:B,成本与总价!D:D,利润与分析!L:L)</f>
        <v>0.045</v>
      </c>
      <c r="AP223" s="60">
        <f t="shared" si="16"/>
        <v>0</v>
      </c>
      <c r="AR223" s="62">
        <f t="shared" si="17"/>
        <v>0</v>
      </c>
      <c r="AS223" s="62">
        <f t="shared" si="19"/>
        <v>0</v>
      </c>
      <c r="AT223" s="72">
        <f t="shared" si="18"/>
        <v>1</v>
      </c>
    </row>
    <row r="224" ht="14.55" spans="1:46">
      <c r="A224" s="64" t="s">
        <v>69</v>
      </c>
      <c r="B224" s="64" t="s">
        <v>85</v>
      </c>
      <c r="C224" s="64" t="s">
        <v>86</v>
      </c>
      <c r="D224" s="64" t="s">
        <v>1863</v>
      </c>
      <c r="E224" s="64" t="s">
        <v>153</v>
      </c>
      <c r="F224" s="64" t="s">
        <v>1864</v>
      </c>
      <c r="G224" s="64" t="s">
        <v>643</v>
      </c>
      <c r="H224" s="64" t="s">
        <v>1865</v>
      </c>
      <c r="I224" s="64" t="s">
        <v>1866</v>
      </c>
      <c r="J224" s="62">
        <f>SUMIF(利润与分析!B:B,成本与总价!D:D,利润与分析!K:K)</f>
        <v>422872</v>
      </c>
      <c r="K224" s="64" t="s">
        <v>55</v>
      </c>
      <c r="L224" s="64">
        <v>442783.75</v>
      </c>
      <c r="M224" s="72">
        <f t="shared" si="15"/>
        <v>0.0449694687305033</v>
      </c>
      <c r="N224" s="64">
        <v>0</v>
      </c>
      <c r="O224" s="73" t="s">
        <v>1867</v>
      </c>
      <c r="P224" s="64" t="s">
        <v>78</v>
      </c>
      <c r="Q224" s="64" t="s">
        <v>58</v>
      </c>
      <c r="R224" s="74" t="s">
        <v>59</v>
      </c>
      <c r="S224" s="74"/>
      <c r="T224" s="74"/>
      <c r="U224" s="74"/>
      <c r="V224" s="74">
        <v>150</v>
      </c>
      <c r="W224" s="74"/>
      <c r="X224" s="64" t="s">
        <v>1868</v>
      </c>
      <c r="Y224" s="64" t="s">
        <v>61</v>
      </c>
      <c r="Z224" s="64" t="s">
        <v>1869</v>
      </c>
      <c r="AA224" s="64" t="s">
        <v>83</v>
      </c>
      <c r="AB224" s="64"/>
      <c r="AC224" s="64">
        <v>1</v>
      </c>
      <c r="AD224" s="64" t="s">
        <v>1471</v>
      </c>
      <c r="AE224" s="78">
        <v>1</v>
      </c>
      <c r="AF224" s="64">
        <v>150</v>
      </c>
      <c r="AG224" s="78"/>
      <c r="AH224" s="64"/>
      <c r="AI224" s="78"/>
      <c r="AJ224" s="64"/>
      <c r="AK224" s="78"/>
      <c r="AL224" s="64"/>
      <c r="AM224" s="78"/>
      <c r="AN224" s="64"/>
      <c r="AO224" s="60">
        <f>(SUMIF(利润与分析!B:B,成本与总价!D:D,利润与分析!L:L)-J:J)/SUMIF(利润与分析!B:B,成本与总价!D:D,利润与分析!L:L)</f>
        <v>0.0449700079497001</v>
      </c>
      <c r="AP224" s="60">
        <f t="shared" si="16"/>
        <v>5.39219196758756e-7</v>
      </c>
      <c r="AR224" s="62">
        <f t="shared" si="17"/>
        <v>150</v>
      </c>
      <c r="AS224" s="62">
        <f t="shared" si="19"/>
        <v>0</v>
      </c>
      <c r="AT224" s="72">
        <f t="shared" si="18"/>
        <v>1</v>
      </c>
    </row>
    <row r="225" ht="14.55" spans="1:46">
      <c r="A225" s="64" t="s">
        <v>46</v>
      </c>
      <c r="B225" s="64" t="s">
        <v>119</v>
      </c>
      <c r="C225" s="64" t="s">
        <v>120</v>
      </c>
      <c r="D225" s="64" t="s">
        <v>1870</v>
      </c>
      <c r="E225" s="64" t="s">
        <v>1560</v>
      </c>
      <c r="F225" s="64" t="s">
        <v>1871</v>
      </c>
      <c r="G225" s="64" t="s">
        <v>1872</v>
      </c>
      <c r="H225" s="64" t="s">
        <v>1873</v>
      </c>
      <c r="I225" s="64" t="s">
        <v>1874</v>
      </c>
      <c r="J225" s="62">
        <f>SUMIF(利润与分析!B:B,成本与总价!D:D,利润与分析!K:K)</f>
        <v>811.75</v>
      </c>
      <c r="K225" s="64" t="s">
        <v>55</v>
      </c>
      <c r="L225" s="64">
        <v>850</v>
      </c>
      <c r="M225" s="72">
        <f t="shared" si="15"/>
        <v>0.0450000000000001</v>
      </c>
      <c r="N225" s="64">
        <v>0</v>
      </c>
      <c r="O225" s="64" t="s">
        <v>1875</v>
      </c>
      <c r="P225" s="64"/>
      <c r="Q225" s="64" t="s">
        <v>58</v>
      </c>
      <c r="R225" s="74"/>
      <c r="S225" s="74"/>
      <c r="T225" s="74"/>
      <c r="U225" s="74"/>
      <c r="V225" s="74"/>
      <c r="W225" s="74"/>
      <c r="X225" s="64" t="s">
        <v>1876</v>
      </c>
      <c r="Y225" s="64" t="s">
        <v>81</v>
      </c>
      <c r="Z225" s="64" t="s">
        <v>106</v>
      </c>
      <c r="AA225" s="64" t="s">
        <v>140</v>
      </c>
      <c r="AB225" s="64"/>
      <c r="AC225" s="64">
        <v>1</v>
      </c>
      <c r="AD225" s="64" t="s">
        <v>67</v>
      </c>
      <c r="AE225" s="78">
        <v>1</v>
      </c>
      <c r="AF225" s="64">
        <v>0</v>
      </c>
      <c r="AG225" s="78"/>
      <c r="AH225" s="64"/>
      <c r="AI225" s="78"/>
      <c r="AJ225" s="64"/>
      <c r="AK225" s="78"/>
      <c r="AL225" s="64"/>
      <c r="AM225" s="78"/>
      <c r="AN225" s="64"/>
      <c r="AO225" s="60">
        <f>(SUMIF(利润与分析!B:B,成本与总价!D:D,利润与分析!L:L)-J:J)/SUMIF(利润与分析!B:B,成本与总价!D:D,利润与分析!L:L)</f>
        <v>0.0450000000000001</v>
      </c>
      <c r="AP225" s="60">
        <f t="shared" si="16"/>
        <v>0</v>
      </c>
      <c r="AR225" s="62">
        <f t="shared" si="17"/>
        <v>0</v>
      </c>
      <c r="AS225" s="62">
        <f t="shared" si="19"/>
        <v>0</v>
      </c>
      <c r="AT225" s="72">
        <f t="shared" si="18"/>
        <v>1</v>
      </c>
    </row>
    <row r="226" ht="14.55" spans="1:46">
      <c r="A226" s="64" t="s">
        <v>69</v>
      </c>
      <c r="B226" s="64" t="s">
        <v>292</v>
      </c>
      <c r="C226" s="64" t="s">
        <v>293</v>
      </c>
      <c r="D226" s="64" t="s">
        <v>1877</v>
      </c>
      <c r="E226" s="64" t="s">
        <v>295</v>
      </c>
      <c r="F226" s="64" t="s">
        <v>1878</v>
      </c>
      <c r="G226" s="64" t="s">
        <v>1879</v>
      </c>
      <c r="H226" s="64" t="s">
        <v>1880</v>
      </c>
      <c r="I226" s="64" t="s">
        <v>1881</v>
      </c>
      <c r="J226" s="62">
        <f>SUMIF(利润与分析!B:B,成本与总价!D:D,利润与分析!K:K)</f>
        <v>3964.47</v>
      </c>
      <c r="K226" s="64" t="s">
        <v>55</v>
      </c>
      <c r="L226" s="64">
        <v>4151</v>
      </c>
      <c r="M226" s="72">
        <f t="shared" si="15"/>
        <v>0.044936159961455</v>
      </c>
      <c r="N226" s="64">
        <v>0</v>
      </c>
      <c r="O226" s="73" t="s">
        <v>1882</v>
      </c>
      <c r="P226" s="64" t="s">
        <v>78</v>
      </c>
      <c r="Q226" s="64" t="s">
        <v>58</v>
      </c>
      <c r="R226" s="74"/>
      <c r="S226" s="74"/>
      <c r="T226" s="74"/>
      <c r="U226" s="74"/>
      <c r="V226" s="74"/>
      <c r="W226" s="74"/>
      <c r="X226" s="64" t="s">
        <v>1883</v>
      </c>
      <c r="Y226" s="64" t="s">
        <v>81</v>
      </c>
      <c r="Z226" s="64" t="s">
        <v>106</v>
      </c>
      <c r="AA226" s="64" t="s">
        <v>63</v>
      </c>
      <c r="AB226" s="64"/>
      <c r="AC226" s="64">
        <v>1</v>
      </c>
      <c r="AD226" s="64" t="s">
        <v>67</v>
      </c>
      <c r="AE226" s="78">
        <v>1</v>
      </c>
      <c r="AF226" s="64">
        <v>0</v>
      </c>
      <c r="AG226" s="78"/>
      <c r="AH226" s="64"/>
      <c r="AI226" s="78"/>
      <c r="AJ226" s="64"/>
      <c r="AK226" s="78"/>
      <c r="AL226" s="64"/>
      <c r="AM226" s="78"/>
      <c r="AN226" s="64"/>
      <c r="AO226" s="60">
        <f>(SUMIF(利润与分析!B:B,成本与总价!D:D,利润与分析!L:L)-J:J)/SUMIF(利润与分析!B:B,成本与总价!D:D,利润与分析!L:L)</f>
        <v>0.0450005781349366</v>
      </c>
      <c r="AP226" s="60">
        <f t="shared" si="16"/>
        <v>6.4418173481566e-5</v>
      </c>
      <c r="AR226" s="62">
        <f t="shared" si="17"/>
        <v>0</v>
      </c>
      <c r="AS226" s="62">
        <f t="shared" si="19"/>
        <v>0</v>
      </c>
      <c r="AT226" s="72">
        <f t="shared" si="18"/>
        <v>1</v>
      </c>
    </row>
    <row r="227" ht="14.55" spans="1:46">
      <c r="A227" s="64" t="s">
        <v>46</v>
      </c>
      <c r="B227" s="64" t="s">
        <v>181</v>
      </c>
      <c r="C227" s="64" t="s">
        <v>182</v>
      </c>
      <c r="D227" s="64" t="s">
        <v>1884</v>
      </c>
      <c r="E227" s="64" t="s">
        <v>212</v>
      </c>
      <c r="F227" s="64" t="s">
        <v>1885</v>
      </c>
      <c r="G227" s="64" t="s">
        <v>1886</v>
      </c>
      <c r="H227" s="64" t="s">
        <v>1887</v>
      </c>
      <c r="I227" s="64" t="s">
        <v>1888</v>
      </c>
      <c r="J227" s="62">
        <f>SUMIF(利润与分析!B:B,成本与总价!D:D,利润与分析!K:K)</f>
        <v>26893.72</v>
      </c>
      <c r="K227" s="64" t="s">
        <v>55</v>
      </c>
      <c r="L227" s="64">
        <v>27597</v>
      </c>
      <c r="M227" s="72">
        <f t="shared" si="15"/>
        <v>0.0254839294126174</v>
      </c>
      <c r="N227" s="64">
        <v>0</v>
      </c>
      <c r="O227" s="64" t="s">
        <v>1889</v>
      </c>
      <c r="P227" s="64" t="s">
        <v>78</v>
      </c>
      <c r="Q227" s="64" t="s">
        <v>58</v>
      </c>
      <c r="R227" s="74"/>
      <c r="S227" s="74"/>
      <c r="T227" s="74"/>
      <c r="U227" s="74"/>
      <c r="V227" s="74"/>
      <c r="W227" s="74"/>
      <c r="X227" s="64" t="s">
        <v>1890</v>
      </c>
      <c r="Y227" s="64" t="s">
        <v>81</v>
      </c>
      <c r="Z227" s="64" t="s">
        <v>106</v>
      </c>
      <c r="AA227" s="64" t="s">
        <v>97</v>
      </c>
      <c r="AB227" s="64" t="s">
        <v>1891</v>
      </c>
      <c r="AC227" s="64">
        <v>2</v>
      </c>
      <c r="AD227" s="64" t="s">
        <v>67</v>
      </c>
      <c r="AE227" s="78">
        <v>1</v>
      </c>
      <c r="AF227" s="64">
        <v>0</v>
      </c>
      <c r="AG227" s="78"/>
      <c r="AH227" s="64"/>
      <c r="AI227" s="78"/>
      <c r="AJ227" s="64"/>
      <c r="AK227" s="78"/>
      <c r="AL227" s="64"/>
      <c r="AM227" s="78"/>
      <c r="AN227" s="64"/>
      <c r="AO227" s="60">
        <f>(SUMIF(利润与分析!B:B,成本与总价!D:D,利润与分析!L:L)-J:J)/SUMIF(利润与分析!B:B,成本与总价!D:D,利润与分析!L:L)</f>
        <v>0.0450005646110328</v>
      </c>
      <c r="AP227" s="60">
        <f t="shared" si="16"/>
        <v>0.0195166351984154</v>
      </c>
      <c r="AR227" s="62">
        <f t="shared" si="17"/>
        <v>0</v>
      </c>
      <c r="AS227" s="62">
        <f t="shared" si="19"/>
        <v>0</v>
      </c>
      <c r="AT227" s="72">
        <f t="shared" si="18"/>
        <v>1</v>
      </c>
    </row>
    <row r="228" ht="14.55" spans="1:46">
      <c r="A228" s="64" t="s">
        <v>69</v>
      </c>
      <c r="B228" s="64" t="s">
        <v>85</v>
      </c>
      <c r="C228" s="64" t="s">
        <v>86</v>
      </c>
      <c r="D228" s="64" t="s">
        <v>1892</v>
      </c>
      <c r="E228" s="64" t="s">
        <v>153</v>
      </c>
      <c r="F228" s="64" t="s">
        <v>1893</v>
      </c>
      <c r="G228" s="64" t="s">
        <v>1894</v>
      </c>
      <c r="H228" s="64" t="s">
        <v>1895</v>
      </c>
      <c r="I228" s="64" t="s">
        <v>1896</v>
      </c>
      <c r="J228" s="62">
        <f>SUMIF(利润与分析!B:B,成本与总价!D:D,利润与分析!K:K)</f>
        <v>431152.33</v>
      </c>
      <c r="K228" s="64" t="s">
        <v>55</v>
      </c>
      <c r="L228" s="64">
        <v>451468.36</v>
      </c>
      <c r="M228" s="72">
        <f t="shared" si="15"/>
        <v>0.0449998976672474</v>
      </c>
      <c r="N228" s="64">
        <v>0</v>
      </c>
      <c r="O228" s="73" t="s">
        <v>1897</v>
      </c>
      <c r="P228" s="64" t="s">
        <v>78</v>
      </c>
      <c r="Q228" s="64" t="s">
        <v>58</v>
      </c>
      <c r="R228" s="74" t="s">
        <v>59</v>
      </c>
      <c r="S228" s="74"/>
      <c r="T228" s="74"/>
      <c r="U228" s="74"/>
      <c r="V228" s="74">
        <v>90</v>
      </c>
      <c r="W228" s="74"/>
      <c r="X228" s="64" t="s">
        <v>1898</v>
      </c>
      <c r="Y228" s="64" t="s">
        <v>61</v>
      </c>
      <c r="Z228" s="64" t="s">
        <v>1899</v>
      </c>
      <c r="AA228" s="64" t="s">
        <v>83</v>
      </c>
      <c r="AB228" s="64" t="s">
        <v>1511</v>
      </c>
      <c r="AC228" s="64">
        <v>2</v>
      </c>
      <c r="AD228" s="64" t="s">
        <v>303</v>
      </c>
      <c r="AE228" s="78">
        <v>1</v>
      </c>
      <c r="AF228" s="64">
        <v>90</v>
      </c>
      <c r="AG228" s="78"/>
      <c r="AH228" s="64"/>
      <c r="AI228" s="78"/>
      <c r="AJ228" s="64"/>
      <c r="AK228" s="78"/>
      <c r="AL228" s="64"/>
      <c r="AM228" s="78"/>
      <c r="AN228" s="64"/>
      <c r="AO228" s="60">
        <f>(SUMIF(利润与分析!B:B,成本与总价!D:D,利润与分析!L:L)-J:J)/SUMIF(利润与分析!B:B,成本与总价!D:D,利润与分析!L:L)</f>
        <v>0.0449999188204481</v>
      </c>
      <c r="AP228" s="60">
        <f t="shared" si="16"/>
        <v>2.1153200684132e-8</v>
      </c>
      <c r="AR228" s="62">
        <f t="shared" si="17"/>
        <v>90</v>
      </c>
      <c r="AS228" s="62">
        <f t="shared" si="19"/>
        <v>0</v>
      </c>
      <c r="AT228" s="72">
        <f t="shared" si="18"/>
        <v>1</v>
      </c>
    </row>
    <row r="229" ht="14.55" spans="1:46">
      <c r="A229" s="64" t="s">
        <v>69</v>
      </c>
      <c r="B229" s="64" t="s">
        <v>292</v>
      </c>
      <c r="C229" s="64" t="s">
        <v>1131</v>
      </c>
      <c r="D229" s="64" t="s">
        <v>1900</v>
      </c>
      <c r="E229" s="64" t="s">
        <v>1901</v>
      </c>
      <c r="F229" s="64" t="s">
        <v>1902</v>
      </c>
      <c r="G229" s="64" t="s">
        <v>1903</v>
      </c>
      <c r="H229" s="64" t="s">
        <v>1904</v>
      </c>
      <c r="I229" s="64" t="s">
        <v>1905</v>
      </c>
      <c r="J229" s="62">
        <f>SUMIF(利润与分析!B:B,成本与总价!D:D,利润与分析!K:K)</f>
        <v>38402.69</v>
      </c>
      <c r="K229" s="64" t="s">
        <v>55</v>
      </c>
      <c r="L229" s="64">
        <v>40212.26</v>
      </c>
      <c r="M229" s="72">
        <f t="shared" si="15"/>
        <v>0.0450004550850911</v>
      </c>
      <c r="N229" s="64">
        <v>0</v>
      </c>
      <c r="O229" s="73" t="s">
        <v>1906</v>
      </c>
      <c r="P229" s="64" t="s">
        <v>78</v>
      </c>
      <c r="Q229" s="64" t="s">
        <v>58</v>
      </c>
      <c r="R229" s="74"/>
      <c r="S229" s="74"/>
      <c r="T229" s="74"/>
      <c r="U229" s="74"/>
      <c r="V229" s="74"/>
      <c r="W229" s="74"/>
      <c r="X229" s="64" t="s">
        <v>1907</v>
      </c>
      <c r="Y229" s="64" t="s">
        <v>150</v>
      </c>
      <c r="Z229" s="64" t="s">
        <v>106</v>
      </c>
      <c r="AA229" s="64" t="s">
        <v>63</v>
      </c>
      <c r="AB229" s="64"/>
      <c r="AC229" s="64">
        <v>1</v>
      </c>
      <c r="AD229" s="64" t="s">
        <v>118</v>
      </c>
      <c r="AE229" s="78">
        <v>1</v>
      </c>
      <c r="AF229" s="64">
        <v>60</v>
      </c>
      <c r="AG229" s="78"/>
      <c r="AH229" s="64"/>
      <c r="AI229" s="78"/>
      <c r="AJ229" s="64"/>
      <c r="AK229" s="78"/>
      <c r="AL229" s="64"/>
      <c r="AM229" s="78"/>
      <c r="AN229" s="64"/>
      <c r="AO229" s="60">
        <f>(SUMIF(利润与分析!B:B,成本与总价!D:D,利润与分析!L:L)-J:J)/SUMIF(利润与分析!B:B,成本与总价!D:D,利润与分析!L:L)</f>
        <v>0.0450006925746794</v>
      </c>
      <c r="AP229" s="60">
        <f t="shared" si="16"/>
        <v>2.37489588231221e-7</v>
      </c>
      <c r="AR229" s="62">
        <f t="shared" si="17"/>
        <v>0</v>
      </c>
      <c r="AS229" s="62">
        <f t="shared" si="19"/>
        <v>0</v>
      </c>
      <c r="AT229" s="72">
        <f t="shared" si="18"/>
        <v>1</v>
      </c>
    </row>
    <row r="230" ht="14.55" spans="1:46">
      <c r="A230" s="64" t="s">
        <v>69</v>
      </c>
      <c r="B230" s="64" t="s">
        <v>292</v>
      </c>
      <c r="C230" s="64" t="s">
        <v>788</v>
      </c>
      <c r="D230" s="64" t="s">
        <v>1908</v>
      </c>
      <c r="E230" s="64" t="s">
        <v>1909</v>
      </c>
      <c r="F230" s="64" t="s">
        <v>1910</v>
      </c>
      <c r="G230" s="64" t="s">
        <v>1911</v>
      </c>
      <c r="H230" s="64" t="s">
        <v>1912</v>
      </c>
      <c r="I230" s="64" t="s">
        <v>1913</v>
      </c>
      <c r="J230" s="62">
        <f>SUMIF(利润与分析!B:B,成本与总价!D:D,利润与分析!K:K)</f>
        <v>242651.52</v>
      </c>
      <c r="K230" s="64" t="s">
        <v>55</v>
      </c>
      <c r="L230" s="64">
        <v>245352</v>
      </c>
      <c r="M230" s="72">
        <f t="shared" si="15"/>
        <v>0.0110065538491637</v>
      </c>
      <c r="N230" s="64">
        <v>0</v>
      </c>
      <c r="O230" s="64" t="s">
        <v>1914</v>
      </c>
      <c r="P230" s="64" t="s">
        <v>57</v>
      </c>
      <c r="Q230" s="64" t="s">
        <v>58</v>
      </c>
      <c r="R230" s="74"/>
      <c r="S230" s="74"/>
      <c r="T230" s="74"/>
      <c r="U230" s="74"/>
      <c r="V230" s="74"/>
      <c r="W230" s="74"/>
      <c r="X230" s="64" t="s">
        <v>1915</v>
      </c>
      <c r="Y230" s="64" t="s">
        <v>81</v>
      </c>
      <c r="Z230" s="64" t="s">
        <v>106</v>
      </c>
      <c r="AA230" s="64" t="s">
        <v>63</v>
      </c>
      <c r="AB230" s="64" t="s">
        <v>1916</v>
      </c>
      <c r="AC230" s="64">
        <v>2</v>
      </c>
      <c r="AD230" s="64" t="s">
        <v>67</v>
      </c>
      <c r="AE230" s="78">
        <v>1</v>
      </c>
      <c r="AF230" s="64">
        <v>0</v>
      </c>
      <c r="AG230" s="78"/>
      <c r="AH230" s="64"/>
      <c r="AI230" s="78"/>
      <c r="AJ230" s="64"/>
      <c r="AK230" s="78"/>
      <c r="AL230" s="64"/>
      <c r="AM230" s="78"/>
      <c r="AN230" s="64"/>
      <c r="AO230" s="60">
        <f>(SUMIF(利润与分析!B:B,成本与总价!D:D,利润与分析!L:L)-J:J)/SUMIF(利润与分析!B:B,成本与总价!D:D,利润与分析!L:L)</f>
        <v>0.030002302555837</v>
      </c>
      <c r="AP230" s="60">
        <f t="shared" si="16"/>
        <v>0.0189957487066733</v>
      </c>
      <c r="AR230" s="62">
        <f t="shared" si="17"/>
        <v>0</v>
      </c>
      <c r="AS230" s="62">
        <f t="shared" si="19"/>
        <v>0</v>
      </c>
      <c r="AT230" s="72">
        <f t="shared" si="18"/>
        <v>1</v>
      </c>
    </row>
    <row r="231" ht="14.55" spans="1:46">
      <c r="A231" s="64" t="s">
        <v>69</v>
      </c>
      <c r="B231" s="64" t="s">
        <v>85</v>
      </c>
      <c r="C231" s="64" t="s">
        <v>86</v>
      </c>
      <c r="D231" s="64" t="s">
        <v>1917</v>
      </c>
      <c r="E231" s="64" t="s">
        <v>1056</v>
      </c>
      <c r="F231" s="64" t="s">
        <v>1918</v>
      </c>
      <c r="G231" s="64" t="s">
        <v>1708</v>
      </c>
      <c r="H231" s="64" t="s">
        <v>1919</v>
      </c>
      <c r="I231" s="64" t="s">
        <v>1920</v>
      </c>
      <c r="J231" s="62">
        <f>SUMIF(利润与分析!B:B,成本与总价!D:D,利润与分析!K:K)</f>
        <v>5496325.6</v>
      </c>
      <c r="K231" s="64" t="s">
        <v>55</v>
      </c>
      <c r="L231" s="64">
        <v>5496324.09</v>
      </c>
      <c r="M231" s="72">
        <f t="shared" si="15"/>
        <v>-2.74729068928772e-7</v>
      </c>
      <c r="N231" s="64">
        <v>0</v>
      </c>
      <c r="O231" s="73" t="s">
        <v>1921</v>
      </c>
      <c r="P231" s="64" t="s">
        <v>57</v>
      </c>
      <c r="Q231" s="64" t="s">
        <v>58</v>
      </c>
      <c r="R231" s="74" t="s">
        <v>59</v>
      </c>
      <c r="S231" s="74"/>
      <c r="T231" s="74"/>
      <c r="U231" s="74"/>
      <c r="V231" s="74">
        <v>0</v>
      </c>
      <c r="W231" s="74">
        <v>-3</v>
      </c>
      <c r="X231" s="64" t="s">
        <v>1922</v>
      </c>
      <c r="Y231" s="64" t="s">
        <v>81</v>
      </c>
      <c r="Z231" s="64" t="s">
        <v>1923</v>
      </c>
      <c r="AA231" s="64" t="s">
        <v>83</v>
      </c>
      <c r="AB231" s="64"/>
      <c r="AC231" s="64">
        <v>1</v>
      </c>
      <c r="AD231" s="64" t="s">
        <v>67</v>
      </c>
      <c r="AE231" s="78">
        <v>1</v>
      </c>
      <c r="AF231" s="64">
        <v>0</v>
      </c>
      <c r="AG231" s="78"/>
      <c r="AH231" s="64"/>
      <c r="AI231" s="78"/>
      <c r="AJ231" s="64"/>
      <c r="AK231" s="78"/>
      <c r="AL231" s="64"/>
      <c r="AM231" s="78"/>
      <c r="AN231" s="64"/>
      <c r="AO231" s="60">
        <f>(SUMIF(利润与分析!B:B,成本与总价!D:D,利润与分析!L:L)-J:J)/SUMIF(利润与分析!B:B,成本与总价!D:D,利润与分析!L:L)</f>
        <v>0.0299996316828887</v>
      </c>
      <c r="AP231" s="60">
        <f t="shared" si="16"/>
        <v>-9.35880424095259e-8</v>
      </c>
      <c r="AR231" s="62">
        <f t="shared" si="17"/>
        <v>0</v>
      </c>
      <c r="AS231" s="62">
        <f t="shared" si="19"/>
        <v>0</v>
      </c>
      <c r="AT231" s="72">
        <f t="shared" si="18"/>
        <v>1</v>
      </c>
    </row>
    <row r="232" ht="14.55" spans="1:46">
      <c r="A232" s="64" t="s">
        <v>69</v>
      </c>
      <c r="B232" s="64" t="s">
        <v>85</v>
      </c>
      <c r="C232" s="64" t="s">
        <v>86</v>
      </c>
      <c r="D232" s="64" t="s">
        <v>1924</v>
      </c>
      <c r="E232" s="64" t="s">
        <v>153</v>
      </c>
      <c r="F232" s="64" t="s">
        <v>1925</v>
      </c>
      <c r="G232" s="64" t="s">
        <v>1926</v>
      </c>
      <c r="H232" s="64" t="s">
        <v>1927</v>
      </c>
      <c r="I232" s="64" t="s">
        <v>1928</v>
      </c>
      <c r="J232" s="62">
        <f>SUMIF(利润与分析!B:B,成本与总价!D:D,利润与分析!K:K)</f>
        <v>11775.25</v>
      </c>
      <c r="K232" s="64" t="s">
        <v>55</v>
      </c>
      <c r="L232" s="64">
        <v>12148</v>
      </c>
      <c r="M232" s="72">
        <f t="shared" si="15"/>
        <v>0.0306840632202832</v>
      </c>
      <c r="N232" s="64">
        <v>0</v>
      </c>
      <c r="O232" s="73" t="s">
        <v>1929</v>
      </c>
      <c r="P232" s="64" t="s">
        <v>739</v>
      </c>
      <c r="Q232" s="64" t="s">
        <v>58</v>
      </c>
      <c r="R232" s="74"/>
      <c r="S232" s="74"/>
      <c r="T232" s="74"/>
      <c r="U232" s="74"/>
      <c r="V232" s="74"/>
      <c r="W232" s="74"/>
      <c r="X232" s="64" t="s">
        <v>1930</v>
      </c>
      <c r="Y232" s="64" t="s">
        <v>81</v>
      </c>
      <c r="Z232" s="64" t="s">
        <v>106</v>
      </c>
      <c r="AA232" s="64" t="s">
        <v>83</v>
      </c>
      <c r="AB232" s="64"/>
      <c r="AC232" s="64">
        <v>1</v>
      </c>
      <c r="AD232" s="64" t="s">
        <v>67</v>
      </c>
      <c r="AE232" s="78">
        <v>1</v>
      </c>
      <c r="AF232" s="64">
        <v>0</v>
      </c>
      <c r="AG232" s="78"/>
      <c r="AH232" s="64"/>
      <c r="AI232" s="78"/>
      <c r="AJ232" s="64"/>
      <c r="AK232" s="78"/>
      <c r="AL232" s="64"/>
      <c r="AM232" s="78"/>
      <c r="AN232" s="64"/>
      <c r="AO232" s="60">
        <f>(SUMIF(利润与分析!B:B,成本与总价!D:D,利润与分析!L:L)-J:J)/SUMIF(利润与分析!B:B,成本与总价!D:D,利润与分析!L:L)</f>
        <v>0.05</v>
      </c>
      <c r="AP232" s="60">
        <f t="shared" si="16"/>
        <v>0.0193159367797168</v>
      </c>
      <c r="AR232" s="62">
        <f t="shared" si="17"/>
        <v>0</v>
      </c>
      <c r="AS232" s="62">
        <f t="shared" si="19"/>
        <v>0</v>
      </c>
      <c r="AT232" s="72">
        <f t="shared" si="18"/>
        <v>1</v>
      </c>
    </row>
    <row r="233" ht="14.55" spans="1:46">
      <c r="A233" s="64" t="s">
        <v>46</v>
      </c>
      <c r="B233" s="64" t="s">
        <v>119</v>
      </c>
      <c r="C233" s="64" t="s">
        <v>120</v>
      </c>
      <c r="D233" s="64" t="s">
        <v>1931</v>
      </c>
      <c r="E233" s="64" t="s">
        <v>1560</v>
      </c>
      <c r="F233" s="64" t="s">
        <v>1932</v>
      </c>
      <c r="G233" s="64" t="s">
        <v>1933</v>
      </c>
      <c r="H233" s="64" t="s">
        <v>1934</v>
      </c>
      <c r="I233" s="64" t="s">
        <v>1935</v>
      </c>
      <c r="J233" s="62">
        <f>SUMIF(利润与分析!B:B,成本与总价!D:D,利润与分析!K:K)</f>
        <v>1186.62</v>
      </c>
      <c r="K233" s="64" t="s">
        <v>55</v>
      </c>
      <c r="L233" s="64">
        <v>1236</v>
      </c>
      <c r="M233" s="72">
        <f t="shared" si="15"/>
        <v>0.0399514563106797</v>
      </c>
      <c r="N233" s="64">
        <v>0</v>
      </c>
      <c r="O233" s="73" t="s">
        <v>1936</v>
      </c>
      <c r="P233" s="64"/>
      <c r="Q233" s="64" t="s">
        <v>58</v>
      </c>
      <c r="R233" s="74"/>
      <c r="S233" s="74"/>
      <c r="T233" s="74"/>
      <c r="U233" s="74"/>
      <c r="V233" s="74"/>
      <c r="W233" s="74"/>
      <c r="X233" s="64" t="s">
        <v>1937</v>
      </c>
      <c r="Y233" s="64" t="s">
        <v>61</v>
      </c>
      <c r="Z233" s="64" t="s">
        <v>106</v>
      </c>
      <c r="AA233" s="64" t="s">
        <v>140</v>
      </c>
      <c r="AB233" s="64"/>
      <c r="AC233" s="64">
        <v>1</v>
      </c>
      <c r="AD233" s="64" t="s">
        <v>118</v>
      </c>
      <c r="AE233" s="78">
        <v>1</v>
      </c>
      <c r="AF233" s="64">
        <v>60</v>
      </c>
      <c r="AG233" s="78"/>
      <c r="AH233" s="64"/>
      <c r="AI233" s="78"/>
      <c r="AJ233" s="64"/>
      <c r="AK233" s="78"/>
      <c r="AL233" s="64"/>
      <c r="AM233" s="78"/>
      <c r="AN233" s="64"/>
      <c r="AO233" s="60">
        <f>(SUMIF(利润与分析!B:B,成本与总价!D:D,利润与分析!L:L)-J:J)/SUMIF(利润与分析!B:B,成本与总价!D:D,利润与分析!L:L)</f>
        <v>0.0401456016177958</v>
      </c>
      <c r="AP233" s="60">
        <f t="shared" si="16"/>
        <v>0.000194145307116138</v>
      </c>
      <c r="AR233" s="62">
        <f t="shared" si="17"/>
        <v>0</v>
      </c>
      <c r="AS233" s="62">
        <f t="shared" si="19"/>
        <v>0</v>
      </c>
      <c r="AT233" s="72">
        <f t="shared" si="18"/>
        <v>1</v>
      </c>
    </row>
    <row r="234" ht="14.55" spans="1:46">
      <c r="A234" s="64" t="s">
        <v>46</v>
      </c>
      <c r="B234" s="64" t="s">
        <v>119</v>
      </c>
      <c r="C234" s="64" t="s">
        <v>429</v>
      </c>
      <c r="D234" s="64" t="s">
        <v>1938</v>
      </c>
      <c r="E234" s="64" t="s">
        <v>431</v>
      </c>
      <c r="F234" s="64" t="s">
        <v>1939</v>
      </c>
      <c r="G234" s="64" t="s">
        <v>1940</v>
      </c>
      <c r="H234" s="64" t="s">
        <v>1941</v>
      </c>
      <c r="I234" s="64" t="s">
        <v>1942</v>
      </c>
      <c r="J234" s="62">
        <f>SUMIF(利润与分析!B:B,成本与总价!D:D,利润与分析!K:K)</f>
        <v>35741.5</v>
      </c>
      <c r="K234" s="64" t="s">
        <v>55</v>
      </c>
      <c r="L234" s="64">
        <v>38011</v>
      </c>
      <c r="M234" s="72">
        <f t="shared" si="15"/>
        <v>0.0597064007787219</v>
      </c>
      <c r="N234" s="64">
        <v>0</v>
      </c>
      <c r="O234" s="73" t="s">
        <v>1943</v>
      </c>
      <c r="P234" s="64" t="s">
        <v>1351</v>
      </c>
      <c r="Q234" s="64" t="s">
        <v>58</v>
      </c>
      <c r="R234" s="74"/>
      <c r="S234" s="74"/>
      <c r="T234" s="74"/>
      <c r="U234" s="74"/>
      <c r="V234" s="74"/>
      <c r="W234" s="74"/>
      <c r="X234" s="64" t="s">
        <v>1944</v>
      </c>
      <c r="Y234" s="64" t="s">
        <v>81</v>
      </c>
      <c r="Z234" s="64" t="s">
        <v>106</v>
      </c>
      <c r="AA234" s="64" t="s">
        <v>140</v>
      </c>
      <c r="AB234" s="64"/>
      <c r="AC234" s="64">
        <v>1</v>
      </c>
      <c r="AD234" s="64" t="s">
        <v>67</v>
      </c>
      <c r="AE234" s="78">
        <v>1</v>
      </c>
      <c r="AF234" s="64">
        <v>0</v>
      </c>
      <c r="AG234" s="78"/>
      <c r="AH234" s="64"/>
      <c r="AI234" s="78"/>
      <c r="AJ234" s="64"/>
      <c r="AK234" s="78"/>
      <c r="AL234" s="64"/>
      <c r="AM234" s="78"/>
      <c r="AN234" s="64"/>
      <c r="AO234" s="60">
        <f>(SUMIF(利润与分析!B:B,成本与总价!D:D,利润与分析!L:L)-J:J)/SUMIF(利润与分析!B:B,成本与总价!D:D,利润与分析!L:L)</f>
        <v>0.0597014532711756</v>
      </c>
      <c r="AP234" s="60">
        <f t="shared" si="16"/>
        <v>-4.94750754631568e-6</v>
      </c>
      <c r="AR234" s="62">
        <f t="shared" si="17"/>
        <v>0</v>
      </c>
      <c r="AS234" s="62">
        <f t="shared" si="19"/>
        <v>0</v>
      </c>
      <c r="AT234" s="72">
        <f t="shared" si="18"/>
        <v>1</v>
      </c>
    </row>
    <row r="235" ht="14.55" spans="1:46">
      <c r="A235" s="64" t="s">
        <v>69</v>
      </c>
      <c r="B235" s="64" t="s">
        <v>200</v>
      </c>
      <c r="C235" s="64" t="s">
        <v>256</v>
      </c>
      <c r="D235" s="64" t="s">
        <v>1945</v>
      </c>
      <c r="E235" s="64" t="s">
        <v>323</v>
      </c>
      <c r="F235" s="64" t="s">
        <v>1946</v>
      </c>
      <c r="G235" s="64" t="s">
        <v>1947</v>
      </c>
      <c r="H235" s="64" t="s">
        <v>1948</v>
      </c>
      <c r="I235" s="64" t="s">
        <v>1949</v>
      </c>
      <c r="J235" s="62">
        <f>SUMIF(利润与分析!B:B,成本与总价!D:D,利润与分析!K:K)</f>
        <v>67229.4</v>
      </c>
      <c r="K235" s="64" t="s">
        <v>55</v>
      </c>
      <c r="L235" s="64">
        <v>70397</v>
      </c>
      <c r="M235" s="72">
        <f t="shared" si="15"/>
        <v>0.0449962356350413</v>
      </c>
      <c r="N235" s="64">
        <v>0</v>
      </c>
      <c r="O235" s="64" t="s">
        <v>1950</v>
      </c>
      <c r="P235" s="64" t="s">
        <v>78</v>
      </c>
      <c r="Q235" s="64" t="s">
        <v>79</v>
      </c>
      <c r="R235" s="74"/>
      <c r="S235" s="74"/>
      <c r="T235" s="74"/>
      <c r="U235" s="74"/>
      <c r="V235" s="74"/>
      <c r="W235" s="74"/>
      <c r="X235" s="64" t="s">
        <v>1951</v>
      </c>
      <c r="Y235" s="64" t="s">
        <v>61</v>
      </c>
      <c r="Z235" s="64" t="s">
        <v>106</v>
      </c>
      <c r="AA235" s="64" t="s">
        <v>1282</v>
      </c>
      <c r="AB235" s="64"/>
      <c r="AC235" s="64">
        <v>1</v>
      </c>
      <c r="AD235" s="64" t="s">
        <v>118</v>
      </c>
      <c r="AE235" s="78">
        <v>1</v>
      </c>
      <c r="AF235" s="64">
        <v>60</v>
      </c>
      <c r="AG235" s="78"/>
      <c r="AH235" s="64"/>
      <c r="AI235" s="78"/>
      <c r="AJ235" s="64"/>
      <c r="AK235" s="78"/>
      <c r="AL235" s="64"/>
      <c r="AM235" s="78"/>
      <c r="AN235" s="64"/>
      <c r="AO235" s="60">
        <f>(SUMIF(利润与分析!B:B,成本与总价!D:D,利润与分析!L:L)-J:J)/SUMIF(利润与分析!B:B,成本与总价!D:D,利润与分析!L:L)</f>
        <v>0.0450032898886212</v>
      </c>
      <c r="AP235" s="60">
        <f t="shared" si="16"/>
        <v>7.05425357986483e-6</v>
      </c>
      <c r="AR235" s="62">
        <f t="shared" si="17"/>
        <v>0</v>
      </c>
      <c r="AS235" s="62">
        <f t="shared" si="19"/>
        <v>0</v>
      </c>
      <c r="AT235" s="72">
        <f t="shared" si="18"/>
        <v>1</v>
      </c>
    </row>
    <row r="236" ht="14.55" spans="1:46">
      <c r="A236" s="64" t="s">
        <v>46</v>
      </c>
      <c r="B236" s="64" t="s">
        <v>119</v>
      </c>
      <c r="C236" s="64" t="s">
        <v>120</v>
      </c>
      <c r="D236" s="64" t="s">
        <v>1952</v>
      </c>
      <c r="E236" s="64" t="s">
        <v>1560</v>
      </c>
      <c r="F236" s="64" t="s">
        <v>1953</v>
      </c>
      <c r="G236" s="64" t="s">
        <v>1954</v>
      </c>
      <c r="H236" s="64" t="s">
        <v>1955</v>
      </c>
      <c r="I236" s="64" t="s">
        <v>1956</v>
      </c>
      <c r="J236" s="62">
        <f>SUMIF(利润与分析!B:B,成本与总价!D:D,利润与分析!K:K)</f>
        <v>2019.47</v>
      </c>
      <c r="K236" s="64" t="s">
        <v>55</v>
      </c>
      <c r="L236" s="64">
        <v>2072.34</v>
      </c>
      <c r="M236" s="72">
        <f t="shared" si="15"/>
        <v>0.0255122228977871</v>
      </c>
      <c r="N236" s="64">
        <v>0</v>
      </c>
      <c r="O236" s="73" t="s">
        <v>1957</v>
      </c>
      <c r="P236" s="64"/>
      <c r="Q236" s="64" t="s">
        <v>58</v>
      </c>
      <c r="R236" s="74"/>
      <c r="S236" s="74"/>
      <c r="T236" s="74"/>
      <c r="U236" s="74"/>
      <c r="V236" s="74"/>
      <c r="W236" s="74"/>
      <c r="X236" s="64" t="s">
        <v>1958</v>
      </c>
      <c r="Y236" s="64" t="s">
        <v>81</v>
      </c>
      <c r="Z236" s="64" t="s">
        <v>106</v>
      </c>
      <c r="AA236" s="64" t="s">
        <v>140</v>
      </c>
      <c r="AB236" s="64"/>
      <c r="AC236" s="64">
        <v>1</v>
      </c>
      <c r="AD236" s="64" t="s">
        <v>67</v>
      </c>
      <c r="AE236" s="78">
        <v>1</v>
      </c>
      <c r="AF236" s="64">
        <v>0</v>
      </c>
      <c r="AG236" s="78"/>
      <c r="AH236" s="64"/>
      <c r="AI236" s="78"/>
      <c r="AJ236" s="64"/>
      <c r="AK236" s="78"/>
      <c r="AL236" s="64"/>
      <c r="AM236" s="78"/>
      <c r="AN236" s="64"/>
      <c r="AO236" s="60">
        <f>(SUMIF(利润与分析!B:B,成本与总价!D:D,利润与分析!L:L)-J:J)/SUMIF(利润与分析!B:B,成本与总价!D:D,利润与分析!L:L)</f>
        <v>0.0450052964097907</v>
      </c>
      <c r="AP236" s="60">
        <f t="shared" si="16"/>
        <v>0.0194930735120036</v>
      </c>
      <c r="AR236" s="62">
        <f t="shared" si="17"/>
        <v>0</v>
      </c>
      <c r="AS236" s="62">
        <f t="shared" si="19"/>
        <v>0</v>
      </c>
      <c r="AT236" s="72">
        <f t="shared" si="18"/>
        <v>1</v>
      </c>
    </row>
    <row r="237" ht="14.55" spans="1:46">
      <c r="A237" s="64" t="s">
        <v>69</v>
      </c>
      <c r="B237" s="64" t="s">
        <v>220</v>
      </c>
      <c r="C237" s="64" t="s">
        <v>274</v>
      </c>
      <c r="D237" s="64" t="s">
        <v>1959</v>
      </c>
      <c r="E237" s="64" t="s">
        <v>849</v>
      </c>
      <c r="F237" s="64" t="s">
        <v>1960</v>
      </c>
      <c r="G237" s="64" t="s">
        <v>1961</v>
      </c>
      <c r="H237" s="64" t="s">
        <v>1962</v>
      </c>
      <c r="I237" s="64" t="s">
        <v>1963</v>
      </c>
      <c r="J237" s="62">
        <f>SUMIF(利润与分析!B:B,成本与总价!D:D,利润与分析!K:K)</f>
        <v>24387.61</v>
      </c>
      <c r="K237" s="64" t="s">
        <v>55</v>
      </c>
      <c r="L237" s="64">
        <v>25026</v>
      </c>
      <c r="M237" s="72">
        <f t="shared" si="15"/>
        <v>0.0255090705666108</v>
      </c>
      <c r="N237" s="64">
        <v>0</v>
      </c>
      <c r="O237" s="64" t="s">
        <v>1964</v>
      </c>
      <c r="P237" s="64" t="s">
        <v>78</v>
      </c>
      <c r="Q237" s="64" t="s">
        <v>58</v>
      </c>
      <c r="R237" s="74"/>
      <c r="S237" s="74"/>
      <c r="T237" s="74"/>
      <c r="U237" s="74"/>
      <c r="V237" s="74"/>
      <c r="W237" s="74"/>
      <c r="X237" s="64" t="s">
        <v>1965</v>
      </c>
      <c r="Y237" s="64" t="s">
        <v>81</v>
      </c>
      <c r="Z237" s="64" t="s">
        <v>106</v>
      </c>
      <c r="AA237" s="64" t="s">
        <v>1282</v>
      </c>
      <c r="AB237" s="64"/>
      <c r="AC237" s="64">
        <v>1</v>
      </c>
      <c r="AD237" s="64" t="s">
        <v>67</v>
      </c>
      <c r="AE237" s="78">
        <v>1</v>
      </c>
      <c r="AF237" s="64">
        <v>0</v>
      </c>
      <c r="AG237" s="78"/>
      <c r="AH237" s="64"/>
      <c r="AI237" s="78"/>
      <c r="AJ237" s="64"/>
      <c r="AK237" s="78"/>
      <c r="AL237" s="64"/>
      <c r="AM237" s="78"/>
      <c r="AN237" s="64"/>
      <c r="AO237" s="60">
        <f>(SUMIF(利润与分析!B:B,成本与总价!D:D,利润与分析!L:L)-J:J)/SUMIF(利润与分析!B:B,成本与总价!D:D,利润与分析!L:L)</f>
        <v>0.0450002095018283</v>
      </c>
      <c r="AP237" s="60">
        <f t="shared" si="16"/>
        <v>0.0194911389352174</v>
      </c>
      <c r="AR237" s="62">
        <f t="shared" si="17"/>
        <v>0</v>
      </c>
      <c r="AS237" s="62">
        <f t="shared" si="19"/>
        <v>0</v>
      </c>
      <c r="AT237" s="72">
        <f t="shared" si="18"/>
        <v>1</v>
      </c>
    </row>
    <row r="238" ht="14.55" spans="1:46">
      <c r="A238" s="64" t="s">
        <v>69</v>
      </c>
      <c r="B238" s="64" t="s">
        <v>70</v>
      </c>
      <c r="C238" s="64" t="s">
        <v>70</v>
      </c>
      <c r="D238" s="64" t="s">
        <v>1966</v>
      </c>
      <c r="E238" s="64" t="s">
        <v>772</v>
      </c>
      <c r="F238" s="64" t="s">
        <v>1967</v>
      </c>
      <c r="G238" s="64" t="s">
        <v>1968</v>
      </c>
      <c r="H238" s="64" t="s">
        <v>1969</v>
      </c>
      <c r="I238" s="64" t="s">
        <v>1970</v>
      </c>
      <c r="J238" s="62">
        <f>SUMIF(利润与分析!B:B,成本与总价!D:D,利润与分析!K:K)</f>
        <v>172899.57</v>
      </c>
      <c r="K238" s="64" t="s">
        <v>55</v>
      </c>
      <c r="L238" s="64">
        <v>181046.76</v>
      </c>
      <c r="M238" s="72">
        <f t="shared" si="15"/>
        <v>0.0450004739107179</v>
      </c>
      <c r="N238" s="64">
        <v>0</v>
      </c>
      <c r="O238" s="73" t="s">
        <v>1971</v>
      </c>
      <c r="P238" s="64"/>
      <c r="Q238" s="64" t="s">
        <v>79</v>
      </c>
      <c r="R238" s="74" t="s">
        <v>59</v>
      </c>
      <c r="S238" s="74"/>
      <c r="T238" s="74"/>
      <c r="U238" s="74"/>
      <c r="V238" s="74">
        <v>90</v>
      </c>
      <c r="W238" s="74"/>
      <c r="X238" s="64" t="s">
        <v>1972</v>
      </c>
      <c r="Y238" s="64" t="s">
        <v>61</v>
      </c>
      <c r="Z238" s="64" t="s">
        <v>1973</v>
      </c>
      <c r="AA238" s="64" t="s">
        <v>83</v>
      </c>
      <c r="AB238" s="64" t="s">
        <v>1974</v>
      </c>
      <c r="AC238" s="64">
        <v>2</v>
      </c>
      <c r="AD238" s="64" t="s">
        <v>303</v>
      </c>
      <c r="AE238" s="78">
        <v>1</v>
      </c>
      <c r="AF238" s="64">
        <v>90</v>
      </c>
      <c r="AG238" s="78"/>
      <c r="AH238" s="64"/>
      <c r="AI238" s="78"/>
      <c r="AJ238" s="64"/>
      <c r="AK238" s="78"/>
      <c r="AL238" s="64"/>
      <c r="AM238" s="78"/>
      <c r="AN238" s="64"/>
      <c r="AO238" s="60">
        <f>(SUMIF(利润与分析!B:B,成本与总价!D:D,利润与分析!L:L)-J:J)/SUMIF(利润与分析!B:B,成本与总价!D:D,利润与分析!L:L)</f>
        <v>0.0450004739107179</v>
      </c>
      <c r="AP238" s="60">
        <f t="shared" si="16"/>
        <v>0</v>
      </c>
      <c r="AR238" s="62">
        <f t="shared" si="17"/>
        <v>90</v>
      </c>
      <c r="AS238" s="62">
        <f t="shared" si="19"/>
        <v>0</v>
      </c>
      <c r="AT238" s="72">
        <f t="shared" si="18"/>
        <v>1</v>
      </c>
    </row>
    <row r="239" ht="14.55" spans="1:46">
      <c r="A239" s="64" t="s">
        <v>46</v>
      </c>
      <c r="B239" s="64" t="s">
        <v>119</v>
      </c>
      <c r="C239" s="64" t="s">
        <v>191</v>
      </c>
      <c r="D239" s="64" t="s">
        <v>1975</v>
      </c>
      <c r="E239" s="64" t="s">
        <v>1266</v>
      </c>
      <c r="F239" s="64" t="s">
        <v>1976</v>
      </c>
      <c r="G239" s="64" t="s">
        <v>1977</v>
      </c>
      <c r="H239" s="64" t="s">
        <v>1978</v>
      </c>
      <c r="I239" s="64" t="s">
        <v>1979</v>
      </c>
      <c r="J239" s="62">
        <f>SUMIF(利润与分析!B:B,成本与总价!D:D,利润与分析!K:K)</f>
        <v>27710.11</v>
      </c>
      <c r="K239" s="64" t="s">
        <v>55</v>
      </c>
      <c r="L239" s="64">
        <v>28435</v>
      </c>
      <c r="M239" s="72">
        <f t="shared" si="15"/>
        <v>0.0254928784948127</v>
      </c>
      <c r="N239" s="64">
        <v>0</v>
      </c>
      <c r="O239" s="64" t="s">
        <v>1980</v>
      </c>
      <c r="P239" s="64"/>
      <c r="Q239" s="64" t="s">
        <v>58</v>
      </c>
      <c r="R239" s="74"/>
      <c r="S239" s="74"/>
      <c r="T239" s="74"/>
      <c r="U239" s="74"/>
      <c r="V239" s="74"/>
      <c r="W239" s="74"/>
      <c r="X239" s="64" t="s">
        <v>1981</v>
      </c>
      <c r="Y239" s="64" t="s">
        <v>81</v>
      </c>
      <c r="Z239" s="64" t="s">
        <v>106</v>
      </c>
      <c r="AA239" s="64" t="s">
        <v>140</v>
      </c>
      <c r="AB239" s="64"/>
      <c r="AC239" s="64">
        <v>1</v>
      </c>
      <c r="AD239" s="64" t="s">
        <v>67</v>
      </c>
      <c r="AE239" s="78">
        <v>1</v>
      </c>
      <c r="AF239" s="64">
        <v>0</v>
      </c>
      <c r="AG239" s="78"/>
      <c r="AH239" s="64"/>
      <c r="AI239" s="78"/>
      <c r="AJ239" s="64"/>
      <c r="AK239" s="78"/>
      <c r="AL239" s="64"/>
      <c r="AM239" s="78"/>
      <c r="AN239" s="64"/>
      <c r="AO239" s="60">
        <f>(SUMIF(利润与分析!B:B,成本与总价!D:D,利润与分析!L:L)-J:J)/SUMIF(利润与分析!B:B,成本与总价!D:D,利润与分析!L:L)</f>
        <v>0.0449996053875456</v>
      </c>
      <c r="AP239" s="60">
        <f t="shared" si="16"/>
        <v>0.0195067268927329</v>
      </c>
      <c r="AR239" s="62">
        <f t="shared" si="17"/>
        <v>0</v>
      </c>
      <c r="AS239" s="62">
        <f t="shared" si="19"/>
        <v>0</v>
      </c>
      <c r="AT239" s="72">
        <f t="shared" si="18"/>
        <v>1</v>
      </c>
    </row>
    <row r="240" ht="14.55" spans="1:46">
      <c r="A240" s="64" t="s">
        <v>69</v>
      </c>
      <c r="B240" s="64" t="s">
        <v>129</v>
      </c>
      <c r="C240" s="64" t="s">
        <v>649</v>
      </c>
      <c r="D240" s="64" t="s">
        <v>1982</v>
      </c>
      <c r="E240" s="64" t="s">
        <v>712</v>
      </c>
      <c r="F240" s="64" t="s">
        <v>1983</v>
      </c>
      <c r="G240" s="64" t="s">
        <v>1984</v>
      </c>
      <c r="H240" s="64" t="s">
        <v>1985</v>
      </c>
      <c r="I240" s="64" t="s">
        <v>1986</v>
      </c>
      <c r="J240" s="62">
        <f>SUMIF(利润与分析!B:B,成本与总价!D:D,利润与分析!K:K)</f>
        <v>8915.26832</v>
      </c>
      <c r="K240" s="64" t="s">
        <v>55</v>
      </c>
      <c r="L240" s="64">
        <v>9036</v>
      </c>
      <c r="M240" s="72">
        <f t="shared" si="15"/>
        <v>0.0133611863656484</v>
      </c>
      <c r="N240" s="64">
        <v>0</v>
      </c>
      <c r="O240" s="64" t="s">
        <v>1987</v>
      </c>
      <c r="P240" s="64" t="s">
        <v>78</v>
      </c>
      <c r="Q240" s="64" t="s">
        <v>159</v>
      </c>
      <c r="R240" s="74"/>
      <c r="S240" s="74"/>
      <c r="T240" s="74"/>
      <c r="U240" s="74"/>
      <c r="V240" s="74"/>
      <c r="W240" s="74"/>
      <c r="X240" s="64" t="s">
        <v>1988</v>
      </c>
      <c r="Y240" s="64" t="s">
        <v>81</v>
      </c>
      <c r="Z240" s="64" t="s">
        <v>106</v>
      </c>
      <c r="AA240" s="64" t="s">
        <v>173</v>
      </c>
      <c r="AB240" s="64"/>
      <c r="AC240" s="64">
        <v>1</v>
      </c>
      <c r="AD240" s="64" t="s">
        <v>67</v>
      </c>
      <c r="AE240" s="78">
        <v>1</v>
      </c>
      <c r="AF240" s="64">
        <v>0</v>
      </c>
      <c r="AG240" s="78"/>
      <c r="AH240" s="64"/>
      <c r="AI240" s="78"/>
      <c r="AJ240" s="64"/>
      <c r="AK240" s="78"/>
      <c r="AL240" s="64"/>
      <c r="AM240" s="78"/>
      <c r="AN240" s="64"/>
      <c r="AO240" s="60">
        <f>(SUMIF(利润与分析!B:B,成本与总价!D:D,利润与分析!L:L)-J:J)/SUMIF(利润与分析!B:B,成本与总价!D:D,利润与分析!L:L)</f>
        <v>0.0329882291689262</v>
      </c>
      <c r="AP240" s="60">
        <f t="shared" si="16"/>
        <v>0.0196270428032778</v>
      </c>
      <c r="AR240" s="62">
        <f t="shared" si="17"/>
        <v>0</v>
      </c>
      <c r="AS240" s="62">
        <f t="shared" si="19"/>
        <v>0</v>
      </c>
      <c r="AT240" s="72">
        <f t="shared" si="18"/>
        <v>1</v>
      </c>
    </row>
    <row r="241" ht="14.55" spans="1:46">
      <c r="A241" s="64" t="s">
        <v>69</v>
      </c>
      <c r="B241" s="64" t="s">
        <v>129</v>
      </c>
      <c r="C241" s="64" t="s">
        <v>130</v>
      </c>
      <c r="D241" s="64" t="s">
        <v>1989</v>
      </c>
      <c r="E241" s="64" t="s">
        <v>1165</v>
      </c>
      <c r="F241" s="64" t="s">
        <v>1990</v>
      </c>
      <c r="G241" s="64" t="s">
        <v>1655</v>
      </c>
      <c r="H241" s="64" t="s">
        <v>1991</v>
      </c>
      <c r="I241" s="64" t="s">
        <v>1657</v>
      </c>
      <c r="J241" s="62">
        <f>SUMIF(利润与分析!B:B,成本与总价!D:D,利润与分析!K:K)</f>
        <v>148.89552</v>
      </c>
      <c r="K241" s="64" t="s">
        <v>55</v>
      </c>
      <c r="L241" s="64">
        <v>156</v>
      </c>
      <c r="M241" s="72">
        <f t="shared" si="15"/>
        <v>0.0455415384615384</v>
      </c>
      <c r="N241" s="64">
        <v>0</v>
      </c>
      <c r="O241" s="64" t="s">
        <v>1992</v>
      </c>
      <c r="P241" s="64" t="s">
        <v>78</v>
      </c>
      <c r="Q241" s="64" t="s">
        <v>159</v>
      </c>
      <c r="R241" s="74"/>
      <c r="S241" s="74"/>
      <c r="T241" s="74"/>
      <c r="U241" s="74"/>
      <c r="V241" s="74"/>
      <c r="W241" s="74"/>
      <c r="X241" s="64" t="s">
        <v>1993</v>
      </c>
      <c r="Y241" s="64" t="s">
        <v>81</v>
      </c>
      <c r="Z241" s="64" t="s">
        <v>106</v>
      </c>
      <c r="AA241" s="64" t="s">
        <v>173</v>
      </c>
      <c r="AB241" s="64"/>
      <c r="AC241" s="64">
        <v>1</v>
      </c>
      <c r="AD241" s="64" t="s">
        <v>67</v>
      </c>
      <c r="AE241" s="78">
        <v>1</v>
      </c>
      <c r="AF241" s="64">
        <v>0</v>
      </c>
      <c r="AG241" s="78"/>
      <c r="AH241" s="64"/>
      <c r="AI241" s="78"/>
      <c r="AJ241" s="64"/>
      <c r="AK241" s="78"/>
      <c r="AL241" s="64"/>
      <c r="AM241" s="78"/>
      <c r="AN241" s="64"/>
      <c r="AO241" s="60">
        <f>(SUMIF(利润与分析!B:B,成本与总价!D:D,利润与分析!L:L)-J:J)/SUMIF(利润与分析!B:B,成本与总价!D:D,利润与分析!L:L)</f>
        <v>0.0455415384615384</v>
      </c>
      <c r="AP241" s="60">
        <f t="shared" si="16"/>
        <v>0</v>
      </c>
      <c r="AR241" s="62">
        <f t="shared" si="17"/>
        <v>0</v>
      </c>
      <c r="AS241" s="62">
        <f t="shared" si="19"/>
        <v>0</v>
      </c>
      <c r="AT241" s="72">
        <f t="shared" si="18"/>
        <v>1</v>
      </c>
    </row>
    <row r="242" ht="14.55" spans="1:46">
      <c r="A242" s="64" t="s">
        <v>69</v>
      </c>
      <c r="B242" s="64" t="s">
        <v>85</v>
      </c>
      <c r="C242" s="64" t="s">
        <v>1243</v>
      </c>
      <c r="D242" s="64" t="s">
        <v>1994</v>
      </c>
      <c r="E242" s="64" t="s">
        <v>1245</v>
      </c>
      <c r="F242" s="64" t="s">
        <v>1995</v>
      </c>
      <c r="G242" s="64" t="s">
        <v>1247</v>
      </c>
      <c r="H242" s="64" t="s">
        <v>1996</v>
      </c>
      <c r="I242" s="64" t="s">
        <v>1997</v>
      </c>
      <c r="J242" s="62">
        <f>SUMIF(利润与分析!B:B,成本与总价!D:D,利润与分析!K:K)</f>
        <v>68282.16</v>
      </c>
      <c r="K242" s="64" t="s">
        <v>55</v>
      </c>
      <c r="L242" s="64">
        <v>71497.2</v>
      </c>
      <c r="M242" s="72">
        <f t="shared" si="15"/>
        <v>0.0449673553649653</v>
      </c>
      <c r="N242" s="64">
        <v>0</v>
      </c>
      <c r="O242" s="73" t="s">
        <v>1998</v>
      </c>
      <c r="P242" s="64"/>
      <c r="Q242" s="64" t="s">
        <v>58</v>
      </c>
      <c r="R242" s="74" t="s">
        <v>59</v>
      </c>
      <c r="S242" s="74"/>
      <c r="T242" s="74"/>
      <c r="U242" s="74"/>
      <c r="V242" s="74">
        <v>90</v>
      </c>
      <c r="W242" s="74"/>
      <c r="X242" s="64" t="s">
        <v>1999</v>
      </c>
      <c r="Y242" s="64" t="s">
        <v>150</v>
      </c>
      <c r="Z242" s="64" t="s">
        <v>2000</v>
      </c>
      <c r="AA242" s="64" t="s">
        <v>83</v>
      </c>
      <c r="AB242" s="64" t="s">
        <v>2001</v>
      </c>
      <c r="AC242" s="64">
        <v>2</v>
      </c>
      <c r="AD242" s="64" t="s">
        <v>303</v>
      </c>
      <c r="AE242" s="78">
        <v>1</v>
      </c>
      <c r="AF242" s="64">
        <v>90</v>
      </c>
      <c r="AG242" s="78"/>
      <c r="AH242" s="64"/>
      <c r="AI242" s="78"/>
      <c r="AJ242" s="64"/>
      <c r="AK242" s="78"/>
      <c r="AL242" s="64"/>
      <c r="AM242" s="78"/>
      <c r="AN242" s="64"/>
      <c r="AO242" s="60">
        <f>(SUMIF(利润与分析!B:B,成本与总价!D:D,利润与分析!L:L)-J:J)/SUMIF(利润与分析!B:B,成本与总价!D:D,利润与分析!L:L)</f>
        <v>0.0449673553649653</v>
      </c>
      <c r="AP242" s="60">
        <f t="shared" si="16"/>
        <v>0</v>
      </c>
      <c r="AR242" s="62">
        <f t="shared" si="17"/>
        <v>90</v>
      </c>
      <c r="AS242" s="62">
        <f t="shared" si="19"/>
        <v>0</v>
      </c>
      <c r="AT242" s="72">
        <f t="shared" si="18"/>
        <v>1</v>
      </c>
    </row>
    <row r="243" ht="14.55" spans="1:46">
      <c r="A243" s="64" t="s">
        <v>69</v>
      </c>
      <c r="B243" s="64" t="s">
        <v>200</v>
      </c>
      <c r="C243" s="64" t="s">
        <v>201</v>
      </c>
      <c r="D243" s="64" t="s">
        <v>2002</v>
      </c>
      <c r="E243" s="64" t="s">
        <v>203</v>
      </c>
      <c r="F243" s="64" t="s">
        <v>2003</v>
      </c>
      <c r="G243" s="64" t="s">
        <v>2004</v>
      </c>
      <c r="H243" s="64" t="s">
        <v>2005</v>
      </c>
      <c r="I243" s="64" t="s">
        <v>2006</v>
      </c>
      <c r="J243" s="62">
        <f>SUMIF(利润与分析!B:B,成本与总价!D:D,利润与分析!K:K)</f>
        <v>368694.38</v>
      </c>
      <c r="K243" s="64" t="s">
        <v>55</v>
      </c>
      <c r="L243" s="64">
        <v>368694.48</v>
      </c>
      <c r="M243" s="72">
        <f t="shared" si="15"/>
        <v>2.71227277487107e-7</v>
      </c>
      <c r="N243" s="64">
        <v>0</v>
      </c>
      <c r="O243" s="64" t="s">
        <v>2007</v>
      </c>
      <c r="P243" s="64"/>
      <c r="Q243" s="64" t="s">
        <v>79</v>
      </c>
      <c r="R243" s="74" t="s">
        <v>59</v>
      </c>
      <c r="S243" s="74"/>
      <c r="T243" s="74"/>
      <c r="U243" s="74"/>
      <c r="V243" s="74">
        <v>60</v>
      </c>
      <c r="W243" s="74">
        <v>-4.5</v>
      </c>
      <c r="X243" s="64" t="s">
        <v>2008</v>
      </c>
      <c r="Y243" s="64" t="s">
        <v>150</v>
      </c>
      <c r="Z243" s="64" t="s">
        <v>2009</v>
      </c>
      <c r="AA243" s="64" t="s">
        <v>1282</v>
      </c>
      <c r="AB243" s="64"/>
      <c r="AC243" s="64">
        <v>1</v>
      </c>
      <c r="AD243" s="64" t="s">
        <v>118</v>
      </c>
      <c r="AE243" s="78">
        <v>1</v>
      </c>
      <c r="AF243" s="64">
        <v>60</v>
      </c>
      <c r="AG243" s="78"/>
      <c r="AH243" s="64"/>
      <c r="AI243" s="78"/>
      <c r="AJ243" s="64"/>
      <c r="AK243" s="78"/>
      <c r="AL243" s="64"/>
      <c r="AM243" s="78"/>
      <c r="AN243" s="64"/>
      <c r="AO243" s="60">
        <f>(SUMIF(利润与分析!B:B,成本与总价!D:D,利润与分析!L:L)-J:J)/SUMIF(利润与分析!B:B,成本与总价!D:D,利润与分析!L:L)</f>
        <v>0.0450002631664018</v>
      </c>
      <c r="AP243" s="60">
        <f t="shared" si="16"/>
        <v>-8.06087573079761e-9</v>
      </c>
      <c r="AR243" s="62">
        <f t="shared" si="17"/>
        <v>60</v>
      </c>
      <c r="AS243" s="62">
        <f t="shared" si="19"/>
        <v>0</v>
      </c>
      <c r="AT243" s="72">
        <f t="shared" si="18"/>
        <v>1</v>
      </c>
    </row>
    <row r="244" ht="14.55" spans="1:46">
      <c r="A244" s="64" t="s">
        <v>46</v>
      </c>
      <c r="B244" s="64" t="s">
        <v>331</v>
      </c>
      <c r="C244" s="64" t="s">
        <v>691</v>
      </c>
      <c r="D244" s="64" t="s">
        <v>2010</v>
      </c>
      <c r="E244" s="64" t="s">
        <v>693</v>
      </c>
      <c r="F244" s="64" t="s">
        <v>2011</v>
      </c>
      <c r="G244" s="64" t="s">
        <v>2012</v>
      </c>
      <c r="H244" s="64" t="s">
        <v>2013</v>
      </c>
      <c r="I244" s="64" t="s">
        <v>2014</v>
      </c>
      <c r="J244" s="62">
        <f>SUMIF(利润与分析!B:B,成本与总价!D:D,利润与分析!K:K)</f>
        <v>1144203.38</v>
      </c>
      <c r="K244" s="64" t="s">
        <v>55</v>
      </c>
      <c r="L244" s="64">
        <v>1199494.13</v>
      </c>
      <c r="M244" s="72">
        <f t="shared" si="15"/>
        <v>0.0460950567553007</v>
      </c>
      <c r="N244" s="64"/>
      <c r="O244" s="64" t="s">
        <v>1264</v>
      </c>
      <c r="P244" s="64"/>
      <c r="Q244" s="64" t="s">
        <v>1260</v>
      </c>
      <c r="R244" s="74" t="s">
        <v>59</v>
      </c>
      <c r="S244" s="74"/>
      <c r="T244" s="74"/>
      <c r="U244" s="74"/>
      <c r="V244" s="74">
        <v>180</v>
      </c>
      <c r="W244" s="74"/>
      <c r="X244" s="64" t="s">
        <v>2015</v>
      </c>
      <c r="Y244" s="64" t="s">
        <v>1757</v>
      </c>
      <c r="Z244" s="64" t="s">
        <v>2016</v>
      </c>
      <c r="AA244" s="64" t="s">
        <v>140</v>
      </c>
      <c r="AB244" s="64"/>
      <c r="AC244" s="64">
        <v>2</v>
      </c>
      <c r="AD244" s="64">
        <v>180</v>
      </c>
      <c r="AE244" s="78">
        <v>1</v>
      </c>
      <c r="AF244" s="64">
        <v>180</v>
      </c>
      <c r="AG244" s="78"/>
      <c r="AH244" s="64"/>
      <c r="AI244" s="78"/>
      <c r="AJ244" s="64"/>
      <c r="AK244" s="78"/>
      <c r="AL244" s="64"/>
      <c r="AM244" s="78"/>
      <c r="AN244" s="64"/>
      <c r="AO244" s="60">
        <f>(SUMIF(利润与分析!B:B,成本与总价!D:D,利润与分析!L:L)-J:J)/SUMIF(利润与分析!B:B,成本与总价!D:D,利润与分析!L:L)</f>
        <v>0.0460950567553007</v>
      </c>
      <c r="AP244" s="60">
        <f t="shared" si="16"/>
        <v>0</v>
      </c>
      <c r="AR244" s="62">
        <f t="shared" si="17"/>
        <v>180</v>
      </c>
      <c r="AS244" s="62">
        <f t="shared" si="19"/>
        <v>0</v>
      </c>
      <c r="AT244" s="72">
        <f t="shared" si="18"/>
        <v>1</v>
      </c>
    </row>
    <row r="245" ht="14.55" spans="1:46">
      <c r="A245" s="64" t="s">
        <v>46</v>
      </c>
      <c r="B245" s="64" t="s">
        <v>331</v>
      </c>
      <c r="C245" s="64" t="s">
        <v>691</v>
      </c>
      <c r="D245" s="64" t="s">
        <v>2017</v>
      </c>
      <c r="E245" s="64" t="s">
        <v>693</v>
      </c>
      <c r="F245" s="64" t="s">
        <v>2018</v>
      </c>
      <c r="G245" s="64" t="s">
        <v>2012</v>
      </c>
      <c r="H245" s="64" t="s">
        <v>2019</v>
      </c>
      <c r="I245" s="64" t="s">
        <v>2020</v>
      </c>
      <c r="J245" s="62">
        <f>SUMIF(利润与分析!B:B,成本与总价!D:D,利润与分析!K:K)</f>
        <v>11482602.7</v>
      </c>
      <c r="K245" s="64" t="s">
        <v>55</v>
      </c>
      <c r="L245" s="64">
        <v>11837733.55</v>
      </c>
      <c r="M245" s="72">
        <f t="shared" si="15"/>
        <v>0.029999902303934</v>
      </c>
      <c r="N245" s="64">
        <v>0</v>
      </c>
      <c r="O245" s="64" t="s">
        <v>2021</v>
      </c>
      <c r="P245" s="64" t="s">
        <v>2022</v>
      </c>
      <c r="Q245" s="64" t="s">
        <v>79</v>
      </c>
      <c r="R245" s="74" t="s">
        <v>59</v>
      </c>
      <c r="S245" s="74"/>
      <c r="T245" s="74"/>
      <c r="U245" s="74"/>
      <c r="V245" s="74">
        <v>180</v>
      </c>
      <c r="W245" s="74"/>
      <c r="X245" s="64" t="s">
        <v>2023</v>
      </c>
      <c r="Y245" s="64" t="s">
        <v>427</v>
      </c>
      <c r="Z245" s="64" t="s">
        <v>2024</v>
      </c>
      <c r="AA245" s="64" t="s">
        <v>140</v>
      </c>
      <c r="AB245" s="64" t="s">
        <v>2025</v>
      </c>
      <c r="AC245" s="64">
        <v>2</v>
      </c>
      <c r="AD245" s="64" t="s">
        <v>98</v>
      </c>
      <c r="AE245" s="78">
        <v>1</v>
      </c>
      <c r="AF245" s="64">
        <v>180</v>
      </c>
      <c r="AG245" s="78"/>
      <c r="AH245" s="64"/>
      <c r="AI245" s="78"/>
      <c r="AJ245" s="64"/>
      <c r="AK245" s="78"/>
      <c r="AL245" s="64"/>
      <c r="AM245" s="78"/>
      <c r="AN245" s="64"/>
      <c r="AO245" s="60">
        <f>(SUMIF(利润与分析!B:B,成本与总价!D:D,利润与分析!L:L)-J:J)/SUMIF(利润与分析!B:B,成本与总价!D:D,利润与分析!L:L)</f>
        <v>0.029999902303934</v>
      </c>
      <c r="AP245" s="60">
        <f t="shared" si="16"/>
        <v>0</v>
      </c>
      <c r="AR245" s="62">
        <f t="shared" si="17"/>
        <v>180</v>
      </c>
      <c r="AS245" s="62">
        <f t="shared" si="19"/>
        <v>0</v>
      </c>
      <c r="AT245" s="72">
        <f t="shared" si="18"/>
        <v>1</v>
      </c>
    </row>
    <row r="246" ht="14.55" spans="1:46">
      <c r="A246" s="64" t="s">
        <v>69</v>
      </c>
      <c r="B246" s="64" t="s">
        <v>70</v>
      </c>
      <c r="C246" s="64" t="s">
        <v>70</v>
      </c>
      <c r="D246" s="64" t="s">
        <v>2026</v>
      </c>
      <c r="E246" s="64" t="s">
        <v>670</v>
      </c>
      <c r="F246" s="64" t="s">
        <v>2027</v>
      </c>
      <c r="G246" s="64" t="s">
        <v>2028</v>
      </c>
      <c r="H246" s="64" t="s">
        <v>2029</v>
      </c>
      <c r="I246" s="64" t="s">
        <v>2030</v>
      </c>
      <c r="J246" s="62">
        <f>SUMIF(利润与分析!B:B,成本与总价!D:D,利润与分析!K:K)</f>
        <v>16515.92</v>
      </c>
      <c r="K246" s="64" t="s">
        <v>55</v>
      </c>
      <c r="L246" s="64">
        <v>17372.58</v>
      </c>
      <c r="M246" s="72">
        <f t="shared" si="15"/>
        <v>0.0493110407320041</v>
      </c>
      <c r="N246" s="64">
        <v>0</v>
      </c>
      <c r="O246" s="73" t="s">
        <v>2031</v>
      </c>
      <c r="P246" s="64" t="s">
        <v>2032</v>
      </c>
      <c r="Q246" s="64" t="s">
        <v>58</v>
      </c>
      <c r="R246" s="74"/>
      <c r="S246" s="74"/>
      <c r="T246" s="74"/>
      <c r="U246" s="74"/>
      <c r="V246" s="74"/>
      <c r="W246" s="74"/>
      <c r="X246" s="64" t="s">
        <v>2033</v>
      </c>
      <c r="Y246" s="64" t="s">
        <v>150</v>
      </c>
      <c r="Z246" s="64" t="s">
        <v>106</v>
      </c>
      <c r="AA246" s="64" t="s">
        <v>83</v>
      </c>
      <c r="AB246" s="64"/>
      <c r="AC246" s="64">
        <v>1</v>
      </c>
      <c r="AD246" s="64" t="s">
        <v>118</v>
      </c>
      <c r="AE246" s="78">
        <v>1</v>
      </c>
      <c r="AF246" s="64">
        <v>60</v>
      </c>
      <c r="AG246" s="78"/>
      <c r="AH246" s="64"/>
      <c r="AI246" s="78"/>
      <c r="AJ246" s="64"/>
      <c r="AK246" s="78"/>
      <c r="AL246" s="64"/>
      <c r="AM246" s="78"/>
      <c r="AN246" s="64"/>
      <c r="AO246" s="60">
        <f>(SUMIF(利润与分析!B:B,成本与总价!D:D,利润与分析!L:L)-J:J)/SUMIF(利润与分析!B:B,成本与总价!D:D,利润与分析!L:L)</f>
        <v>0.0493110407320041</v>
      </c>
      <c r="AP246" s="60">
        <f t="shared" si="16"/>
        <v>0</v>
      </c>
      <c r="AR246" s="62">
        <f t="shared" si="17"/>
        <v>0</v>
      </c>
      <c r="AS246" s="62">
        <f t="shared" si="19"/>
        <v>0</v>
      </c>
      <c r="AT246" s="72">
        <f t="shared" si="18"/>
        <v>1</v>
      </c>
    </row>
    <row r="247" ht="14.55" spans="1:46">
      <c r="A247" s="64" t="s">
        <v>69</v>
      </c>
      <c r="B247" s="64" t="s">
        <v>85</v>
      </c>
      <c r="C247" s="64" t="s">
        <v>86</v>
      </c>
      <c r="D247" s="64" t="s">
        <v>2034</v>
      </c>
      <c r="E247" s="64" t="s">
        <v>100</v>
      </c>
      <c r="F247" s="64" t="s">
        <v>2035</v>
      </c>
      <c r="G247" s="64" t="s">
        <v>2036</v>
      </c>
      <c r="H247" s="64" t="s">
        <v>2037</v>
      </c>
      <c r="I247" s="64" t="s">
        <v>2038</v>
      </c>
      <c r="J247" s="62">
        <f>SUMIF(利润与分析!B:B,成本与总价!D:D,利润与分析!K:K)</f>
        <v>82675.51</v>
      </c>
      <c r="K247" s="64" t="s">
        <v>55</v>
      </c>
      <c r="L247" s="64">
        <v>86571.42</v>
      </c>
      <c r="M247" s="72">
        <f t="shared" si="15"/>
        <v>0.0450022651817425</v>
      </c>
      <c r="N247" s="64">
        <v>0</v>
      </c>
      <c r="O247" s="73" t="s">
        <v>2039</v>
      </c>
      <c r="P247" s="64" t="s">
        <v>78</v>
      </c>
      <c r="Q247" s="64" t="s">
        <v>58</v>
      </c>
      <c r="R247" s="74"/>
      <c r="S247" s="74"/>
      <c r="T247" s="74"/>
      <c r="U247" s="74"/>
      <c r="V247" s="74"/>
      <c r="W247" s="74"/>
      <c r="X247" s="64" t="s">
        <v>2040</v>
      </c>
      <c r="Y247" s="64" t="s">
        <v>150</v>
      </c>
      <c r="Z247" s="64" t="s">
        <v>106</v>
      </c>
      <c r="AA247" s="64" t="s">
        <v>83</v>
      </c>
      <c r="AB247" s="64"/>
      <c r="AC247" s="64">
        <v>1</v>
      </c>
      <c r="AD247" s="64" t="s">
        <v>118</v>
      </c>
      <c r="AE247" s="78">
        <v>1</v>
      </c>
      <c r="AF247" s="64">
        <v>60</v>
      </c>
      <c r="AG247" s="78"/>
      <c r="AH247" s="64"/>
      <c r="AI247" s="78"/>
      <c r="AJ247" s="64"/>
      <c r="AK247" s="78"/>
      <c r="AL247" s="64"/>
      <c r="AM247" s="78"/>
      <c r="AN247" s="64"/>
      <c r="AO247" s="60">
        <f>(SUMIF(利润与分析!B:B,成本与总价!D:D,利润与分析!L:L)-J:J)/SUMIF(利润与分析!B:B,成本与总价!D:D,利润与分析!L:L)</f>
        <v>0.0450022651817425</v>
      </c>
      <c r="AP247" s="60">
        <f t="shared" si="16"/>
        <v>0</v>
      </c>
      <c r="AR247" s="62">
        <f t="shared" si="17"/>
        <v>0</v>
      </c>
      <c r="AS247" s="62">
        <f t="shared" si="19"/>
        <v>0</v>
      </c>
      <c r="AT247" s="72">
        <f t="shared" si="18"/>
        <v>1</v>
      </c>
    </row>
    <row r="248" ht="14.55" spans="1:46">
      <c r="A248" s="64" t="s">
        <v>46</v>
      </c>
      <c r="B248" s="64" t="s">
        <v>119</v>
      </c>
      <c r="C248" s="64" t="s">
        <v>120</v>
      </c>
      <c r="D248" s="64" t="s">
        <v>2041</v>
      </c>
      <c r="E248" s="64" t="s">
        <v>1429</v>
      </c>
      <c r="F248" s="64" t="s">
        <v>1430</v>
      </c>
      <c r="G248" s="64" t="s">
        <v>1431</v>
      </c>
      <c r="H248" s="64" t="s">
        <v>1432</v>
      </c>
      <c r="I248" s="64" t="s">
        <v>2042</v>
      </c>
      <c r="J248" s="62">
        <f>SUMIF(利润与分析!B:B,成本与总价!D:D,利润与分析!K:K)</f>
        <v>1759.11</v>
      </c>
      <c r="K248" s="64" t="s">
        <v>55</v>
      </c>
      <c r="L248" s="64">
        <v>1842</v>
      </c>
      <c r="M248" s="72">
        <f>(L:L-J:J)/L:L</f>
        <v>0.0449999999999999</v>
      </c>
      <c r="N248" s="64">
        <v>0</v>
      </c>
      <c r="O248" s="64" t="s">
        <v>2043</v>
      </c>
      <c r="P248" s="64" t="s">
        <v>78</v>
      </c>
      <c r="Q248" s="64" t="s">
        <v>58</v>
      </c>
      <c r="R248" s="74"/>
      <c r="S248" s="74"/>
      <c r="T248" s="74"/>
      <c r="U248" s="74"/>
      <c r="V248" s="74"/>
      <c r="W248" s="74"/>
      <c r="X248" s="64" t="s">
        <v>2044</v>
      </c>
      <c r="Y248" s="64" t="s">
        <v>81</v>
      </c>
      <c r="Z248" s="64" t="s">
        <v>106</v>
      </c>
      <c r="AA248" s="64" t="s">
        <v>140</v>
      </c>
      <c r="AB248" s="64"/>
      <c r="AC248" s="64">
        <v>1</v>
      </c>
      <c r="AD248" s="64" t="s">
        <v>67</v>
      </c>
      <c r="AE248" s="78">
        <v>1</v>
      </c>
      <c r="AF248" s="64">
        <v>0</v>
      </c>
      <c r="AG248" s="78"/>
      <c r="AH248" s="64"/>
      <c r="AI248" s="78"/>
      <c r="AJ248" s="64"/>
      <c r="AK248" s="78"/>
      <c r="AL248" s="64"/>
      <c r="AM248" s="78"/>
      <c r="AN248" s="64"/>
      <c r="AO248" s="60">
        <f>(SUMIF(利润与分析!B:B,成本与总价!D:D,利润与分析!L:L)-J:J)/SUMIF(利润与分析!B:B,成本与总价!D:D,利润与分析!L:L)</f>
        <v>0.0449999999999999</v>
      </c>
      <c r="AP248" s="60">
        <f t="shared" si="16"/>
        <v>0</v>
      </c>
      <c r="AR248" s="62">
        <f t="shared" si="17"/>
        <v>0</v>
      </c>
      <c r="AS248" s="62">
        <f t="shared" si="19"/>
        <v>0</v>
      </c>
      <c r="AT248" s="72">
        <f t="shared" si="18"/>
        <v>1</v>
      </c>
    </row>
    <row r="249" ht="14.55" spans="1:46">
      <c r="A249" s="64" t="s">
        <v>46</v>
      </c>
      <c r="B249" s="64" t="s">
        <v>163</v>
      </c>
      <c r="C249" s="64" t="s">
        <v>660</v>
      </c>
      <c r="D249" s="64" t="s">
        <v>2045</v>
      </c>
      <c r="E249" s="64" t="s">
        <v>1229</v>
      </c>
      <c r="F249" s="64" t="s">
        <v>2046</v>
      </c>
      <c r="G249" s="64" t="s">
        <v>1231</v>
      </c>
      <c r="H249" s="64" t="s">
        <v>2047</v>
      </c>
      <c r="I249" s="64" t="s">
        <v>2048</v>
      </c>
      <c r="J249" s="62">
        <f>SUMIF(利润与分析!B:B,成本与总价!D:D,利润与分析!K:K)</f>
        <v>9410.94</v>
      </c>
      <c r="K249" s="64" t="s">
        <v>55</v>
      </c>
      <c r="L249" s="64">
        <v>9506</v>
      </c>
      <c r="M249" s="72">
        <f t="shared" si="15"/>
        <v>0.00999999999999995</v>
      </c>
      <c r="N249" s="64">
        <v>0</v>
      </c>
      <c r="O249" s="64" t="s">
        <v>2049</v>
      </c>
      <c r="P249" s="64" t="s">
        <v>57</v>
      </c>
      <c r="Q249" s="64" t="s">
        <v>58</v>
      </c>
      <c r="R249" s="74"/>
      <c r="S249" s="74"/>
      <c r="T249" s="74"/>
      <c r="U249" s="74"/>
      <c r="V249" s="74"/>
      <c r="W249" s="74"/>
      <c r="X249" s="64" t="s">
        <v>2050</v>
      </c>
      <c r="Y249" s="64" t="s">
        <v>81</v>
      </c>
      <c r="Z249" s="64" t="s">
        <v>106</v>
      </c>
      <c r="AA249" s="64" t="s">
        <v>140</v>
      </c>
      <c r="AB249" s="64"/>
      <c r="AC249" s="64">
        <v>1</v>
      </c>
      <c r="AD249" s="64" t="s">
        <v>67</v>
      </c>
      <c r="AE249" s="78">
        <v>1</v>
      </c>
      <c r="AF249" s="64">
        <v>0</v>
      </c>
      <c r="AG249" s="78"/>
      <c r="AH249" s="64"/>
      <c r="AI249" s="78"/>
      <c r="AJ249" s="64"/>
      <c r="AK249" s="78"/>
      <c r="AL249" s="64"/>
      <c r="AM249" s="78"/>
      <c r="AN249" s="64"/>
      <c r="AO249" s="60">
        <f>(SUMIF(利润与分析!B:B,成本与总价!D:D,利润与分析!L:L)-J:J)/SUMIF(利润与分析!B:B,成本与总价!D:D,利润与分析!L:L)</f>
        <v>0.0299999999999999</v>
      </c>
      <c r="AP249" s="60">
        <f t="shared" si="16"/>
        <v>0.02</v>
      </c>
      <c r="AR249" s="62">
        <f t="shared" si="17"/>
        <v>0</v>
      </c>
      <c r="AS249" s="62">
        <f t="shared" si="19"/>
        <v>0</v>
      </c>
      <c r="AT249" s="72">
        <f t="shared" si="18"/>
        <v>1</v>
      </c>
    </row>
    <row r="250" ht="14.55" spans="1:46">
      <c r="A250" s="64" t="s">
        <v>46</v>
      </c>
      <c r="B250" s="64" t="s">
        <v>331</v>
      </c>
      <c r="C250" s="64" t="s">
        <v>691</v>
      </c>
      <c r="D250" s="64" t="s">
        <v>2051</v>
      </c>
      <c r="E250" s="64" t="s">
        <v>693</v>
      </c>
      <c r="F250" s="64" t="s">
        <v>2052</v>
      </c>
      <c r="G250" s="64" t="s">
        <v>1174</v>
      </c>
      <c r="H250" s="64" t="s">
        <v>2053</v>
      </c>
      <c r="I250" s="64" t="s">
        <v>2054</v>
      </c>
      <c r="J250" s="62">
        <f>SUMIF(利润与分析!B:B,成本与总价!D:D,利润与分析!K:K)</f>
        <v>714532.96</v>
      </c>
      <c r="K250" s="64" t="s">
        <v>55</v>
      </c>
      <c r="L250" s="64">
        <v>748202</v>
      </c>
      <c r="M250" s="72">
        <f t="shared" si="15"/>
        <v>0.0449999331731271</v>
      </c>
      <c r="N250" s="64">
        <v>0</v>
      </c>
      <c r="O250" s="64" t="s">
        <v>328</v>
      </c>
      <c r="P250" s="64" t="s">
        <v>264</v>
      </c>
      <c r="Q250" s="64" t="s">
        <v>58</v>
      </c>
      <c r="R250" s="74" t="s">
        <v>59</v>
      </c>
      <c r="S250" s="74"/>
      <c r="T250" s="74"/>
      <c r="U250" s="74"/>
      <c r="V250" s="74">
        <v>90</v>
      </c>
      <c r="W250" s="74"/>
      <c r="X250" s="64" t="s">
        <v>2055</v>
      </c>
      <c r="Y250" s="64" t="s">
        <v>61</v>
      </c>
      <c r="Z250" s="64" t="s">
        <v>2056</v>
      </c>
      <c r="AA250" s="64" t="s">
        <v>140</v>
      </c>
      <c r="AB250" s="64"/>
      <c r="AC250" s="64">
        <v>1</v>
      </c>
      <c r="AD250" s="64" t="s">
        <v>303</v>
      </c>
      <c r="AE250" s="78">
        <v>1</v>
      </c>
      <c r="AF250" s="64">
        <v>90</v>
      </c>
      <c r="AG250" s="78"/>
      <c r="AH250" s="64"/>
      <c r="AI250" s="78"/>
      <c r="AJ250" s="64"/>
      <c r="AK250" s="78"/>
      <c r="AL250" s="64"/>
      <c r="AM250" s="78"/>
      <c r="AN250" s="64"/>
      <c r="AO250" s="60">
        <f>(SUMIF(利润与分析!B:B,成本与总价!D:D,利润与分析!L:L)-J:J)/SUMIF(利润与分析!B:B,成本与总价!D:D,利润与分析!L:L)</f>
        <v>0.0450000735763763</v>
      </c>
      <c r="AP250" s="60">
        <f t="shared" si="16"/>
        <v>1.40403249242194e-7</v>
      </c>
      <c r="AR250" s="62">
        <f t="shared" si="17"/>
        <v>90</v>
      </c>
      <c r="AS250" s="62">
        <f t="shared" si="19"/>
        <v>0</v>
      </c>
      <c r="AT250" s="72">
        <f t="shared" si="18"/>
        <v>1</v>
      </c>
    </row>
    <row r="251" ht="14.55" spans="1:46">
      <c r="A251" s="64" t="s">
        <v>46</v>
      </c>
      <c r="B251" s="64" t="s">
        <v>163</v>
      </c>
      <c r="C251" s="64" t="s">
        <v>164</v>
      </c>
      <c r="D251" s="64" t="s">
        <v>2057</v>
      </c>
      <c r="E251" s="64" t="s">
        <v>1110</v>
      </c>
      <c r="F251" s="64" t="s">
        <v>2058</v>
      </c>
      <c r="G251" s="64" t="s">
        <v>2059</v>
      </c>
      <c r="H251" s="64" t="s">
        <v>2060</v>
      </c>
      <c r="I251" s="64" t="s">
        <v>2061</v>
      </c>
      <c r="J251" s="62">
        <f>SUMIF(利润与分析!B:B,成本与总价!D:D,利润与分析!K:K)</f>
        <v>19593831.94</v>
      </c>
      <c r="K251" s="64" t="s">
        <v>55</v>
      </c>
      <c r="L251" s="64">
        <v>20614348.46</v>
      </c>
      <c r="M251" s="72">
        <f t="shared" si="15"/>
        <v>0.0495051552068313</v>
      </c>
      <c r="N251" s="64">
        <v>0</v>
      </c>
      <c r="O251" s="64" t="s">
        <v>2062</v>
      </c>
      <c r="P251" s="64" t="s">
        <v>2032</v>
      </c>
      <c r="Q251" s="64" t="s">
        <v>79</v>
      </c>
      <c r="R251" s="74" t="s">
        <v>59</v>
      </c>
      <c r="S251" s="74" t="s">
        <v>59</v>
      </c>
      <c r="T251" s="74">
        <v>180</v>
      </c>
      <c r="U251" s="74">
        <v>2</v>
      </c>
      <c r="V251" s="74">
        <v>180</v>
      </c>
      <c r="W251" s="74">
        <v>1</v>
      </c>
      <c r="X251" s="64" t="s">
        <v>2063</v>
      </c>
      <c r="Y251" s="64" t="s">
        <v>150</v>
      </c>
      <c r="Z251" s="64" t="s">
        <v>2064</v>
      </c>
      <c r="AA251" s="64" t="s">
        <v>140</v>
      </c>
      <c r="AB251" s="64" t="s">
        <v>2065</v>
      </c>
      <c r="AC251" s="64">
        <v>2</v>
      </c>
      <c r="AD251" s="64" t="s">
        <v>98</v>
      </c>
      <c r="AE251" s="78">
        <v>1</v>
      </c>
      <c r="AF251" s="64">
        <v>180</v>
      </c>
      <c r="AG251" s="78"/>
      <c r="AH251" s="64"/>
      <c r="AI251" s="78"/>
      <c r="AJ251" s="64"/>
      <c r="AK251" s="78"/>
      <c r="AL251" s="64"/>
      <c r="AM251" s="78"/>
      <c r="AN251" s="64"/>
      <c r="AO251" s="60">
        <f>(SUMIF(利润与分析!B:B,成本与总价!D:D,利润与分析!L:L)-J:J)/SUMIF(利润与分析!B:B,成本与总价!D:D,利润与分析!L:L)</f>
        <v>0.0400001832413041</v>
      </c>
      <c r="AP251" s="60">
        <f t="shared" si="16"/>
        <v>0.00049502803447282</v>
      </c>
      <c r="AR251" s="62">
        <f t="shared" si="17"/>
        <v>180</v>
      </c>
      <c r="AS251" s="62">
        <f t="shared" si="19"/>
        <v>0</v>
      </c>
      <c r="AT251" s="72">
        <f t="shared" si="18"/>
        <v>1</v>
      </c>
    </row>
    <row r="252" ht="14.55" spans="1:46">
      <c r="A252" s="64" t="s">
        <v>46</v>
      </c>
      <c r="B252" s="64" t="s">
        <v>331</v>
      </c>
      <c r="C252" s="64" t="s">
        <v>574</v>
      </c>
      <c r="D252" s="64" t="s">
        <v>2066</v>
      </c>
      <c r="E252" s="64" t="s">
        <v>2067</v>
      </c>
      <c r="F252" s="64" t="s">
        <v>2068</v>
      </c>
      <c r="G252" s="64" t="s">
        <v>2069</v>
      </c>
      <c r="H252" s="64" t="s">
        <v>2070</v>
      </c>
      <c r="I252" s="64" t="s">
        <v>2071</v>
      </c>
      <c r="J252" s="62">
        <f>SUMIF(利润与分析!B:B,成本与总价!D:D,利润与分析!K:K)</f>
        <v>4226045.56</v>
      </c>
      <c r="K252" s="64" t="s">
        <v>55</v>
      </c>
      <c r="L252" s="64">
        <v>4290668</v>
      </c>
      <c r="M252" s="72">
        <f t="shared" si="15"/>
        <v>0.0150611606397884</v>
      </c>
      <c r="N252" s="64">
        <v>0</v>
      </c>
      <c r="O252" s="64" t="s">
        <v>2072</v>
      </c>
      <c r="P252" s="64" t="s">
        <v>2073</v>
      </c>
      <c r="Q252" s="64" t="s">
        <v>79</v>
      </c>
      <c r="R252" s="74" t="s">
        <v>59</v>
      </c>
      <c r="S252" s="74"/>
      <c r="T252" s="74"/>
      <c r="U252" s="74"/>
      <c r="V252" s="74">
        <v>0</v>
      </c>
      <c r="W252" s="74">
        <v>-3.1</v>
      </c>
      <c r="X252" s="64" t="s">
        <v>2074</v>
      </c>
      <c r="Y252" s="64" t="s">
        <v>81</v>
      </c>
      <c r="Z252" s="64" t="s">
        <v>2075</v>
      </c>
      <c r="AA252" s="64" t="s">
        <v>140</v>
      </c>
      <c r="AB252" s="64" t="s">
        <v>2076</v>
      </c>
      <c r="AC252" s="64">
        <v>3</v>
      </c>
      <c r="AD252" s="64" t="s">
        <v>67</v>
      </c>
      <c r="AE252" s="78">
        <v>1</v>
      </c>
      <c r="AF252" s="64">
        <v>0</v>
      </c>
      <c r="AG252" s="78"/>
      <c r="AH252" s="64"/>
      <c r="AI252" s="78"/>
      <c r="AJ252" s="64"/>
      <c r="AK252" s="78"/>
      <c r="AL252" s="64"/>
      <c r="AM252" s="78"/>
      <c r="AN252" s="64"/>
      <c r="AO252" s="60">
        <f>(SUMIF(利润与分析!B:B,成本与总价!D:D,利润与分析!L:L)-J:J)/SUMIF(利润与分析!B:B,成本与总价!D:D,利润与分析!L:L)</f>
        <v>0.046385353965586</v>
      </c>
      <c r="AP252" s="60">
        <f t="shared" si="16"/>
        <v>0.000324193325797584</v>
      </c>
      <c r="AR252" s="62">
        <f t="shared" si="17"/>
        <v>0</v>
      </c>
      <c r="AS252" s="62">
        <f t="shared" si="19"/>
        <v>0</v>
      </c>
      <c r="AT252" s="72">
        <f t="shared" si="18"/>
        <v>1</v>
      </c>
    </row>
    <row r="253" ht="14.55" spans="1:46">
      <c r="A253" s="64" t="s">
        <v>69</v>
      </c>
      <c r="B253" s="64" t="s">
        <v>292</v>
      </c>
      <c r="C253" s="64" t="s">
        <v>293</v>
      </c>
      <c r="D253" s="64" t="s">
        <v>2077</v>
      </c>
      <c r="E253" s="64" t="s">
        <v>1578</v>
      </c>
      <c r="F253" s="64" t="s">
        <v>2078</v>
      </c>
      <c r="G253" s="64" t="s">
        <v>2079</v>
      </c>
      <c r="H253" s="64" t="s">
        <v>2080</v>
      </c>
      <c r="I253" s="64" t="s">
        <v>2081</v>
      </c>
      <c r="J253" s="62">
        <f>SUMIF(利润与分析!B:B,成本与总价!D:D,利润与分析!K:K)</f>
        <v>33406.98</v>
      </c>
      <c r="K253" s="64" t="s">
        <v>55</v>
      </c>
      <c r="L253" s="64">
        <v>34980</v>
      </c>
      <c r="M253" s="72">
        <f t="shared" si="15"/>
        <v>0.0449691252144084</v>
      </c>
      <c r="N253" s="64">
        <v>0</v>
      </c>
      <c r="O253" s="64" t="s">
        <v>2082</v>
      </c>
      <c r="P253" s="64" t="s">
        <v>78</v>
      </c>
      <c r="Q253" s="64" t="s">
        <v>58</v>
      </c>
      <c r="R253" s="74"/>
      <c r="S253" s="74"/>
      <c r="T253" s="74"/>
      <c r="U253" s="74"/>
      <c r="V253" s="74"/>
      <c r="W253" s="74"/>
      <c r="X253" s="64" t="s">
        <v>2083</v>
      </c>
      <c r="Y253" s="64" t="s">
        <v>81</v>
      </c>
      <c r="Z253" s="64" t="s">
        <v>106</v>
      </c>
      <c r="AA253" s="64" t="s">
        <v>63</v>
      </c>
      <c r="AB253" s="64"/>
      <c r="AC253" s="64">
        <v>1</v>
      </c>
      <c r="AD253" s="64" t="s">
        <v>67</v>
      </c>
      <c r="AE253" s="78">
        <v>1</v>
      </c>
      <c r="AF253" s="64">
        <v>0</v>
      </c>
      <c r="AG253" s="78"/>
      <c r="AH253" s="64"/>
      <c r="AI253" s="78"/>
      <c r="AJ253" s="64"/>
      <c r="AK253" s="78"/>
      <c r="AL253" s="64"/>
      <c r="AM253" s="78"/>
      <c r="AN253" s="64"/>
      <c r="AO253" s="60">
        <f>(SUMIF(利润与分析!B:B,成本与总价!D:D,利润与分析!L:L)-J:J)/SUMIF(利润与分析!B:B,成本与总价!D:D,利润与分析!L:L)</f>
        <v>0.0450018867277281</v>
      </c>
      <c r="AP253" s="60">
        <f t="shared" si="16"/>
        <v>3.27615133197262e-5</v>
      </c>
      <c r="AR253" s="62">
        <f t="shared" si="17"/>
        <v>0</v>
      </c>
      <c r="AS253" s="62">
        <f t="shared" si="19"/>
        <v>0</v>
      </c>
      <c r="AT253" s="72">
        <f t="shared" si="18"/>
        <v>1</v>
      </c>
    </row>
    <row r="254" ht="14.55" spans="1:46">
      <c r="A254" s="64" t="s">
        <v>46</v>
      </c>
      <c r="B254" s="64" t="s">
        <v>119</v>
      </c>
      <c r="C254" s="64" t="s">
        <v>120</v>
      </c>
      <c r="D254" s="64" t="s">
        <v>2084</v>
      </c>
      <c r="E254" s="64" t="s">
        <v>996</v>
      </c>
      <c r="F254" s="64" t="s">
        <v>2085</v>
      </c>
      <c r="G254" s="64" t="s">
        <v>1538</v>
      </c>
      <c r="H254" s="64" t="s">
        <v>2086</v>
      </c>
      <c r="I254" s="64" t="s">
        <v>2087</v>
      </c>
      <c r="J254" s="62">
        <f>SUMIF(利润与分析!B:B,成本与总价!D:D,利润与分析!K:K)</f>
        <v>2008.5</v>
      </c>
      <c r="K254" s="64" t="s">
        <v>55</v>
      </c>
      <c r="L254" s="64">
        <v>2092.2</v>
      </c>
      <c r="M254" s="72">
        <f t="shared" si="15"/>
        <v>0.0400057355893317</v>
      </c>
      <c r="N254" s="64">
        <v>0</v>
      </c>
      <c r="O254" s="64" t="s">
        <v>2088</v>
      </c>
      <c r="P254" s="64"/>
      <c r="Q254" s="64" t="s">
        <v>58</v>
      </c>
      <c r="R254" s="74"/>
      <c r="S254" s="74"/>
      <c r="T254" s="74"/>
      <c r="U254" s="74"/>
      <c r="V254" s="74"/>
      <c r="W254" s="74"/>
      <c r="X254" s="64" t="s">
        <v>2089</v>
      </c>
      <c r="Y254" s="64" t="s">
        <v>81</v>
      </c>
      <c r="Z254" s="64" t="s">
        <v>106</v>
      </c>
      <c r="AA254" s="64" t="s">
        <v>140</v>
      </c>
      <c r="AB254" s="64"/>
      <c r="AC254" s="64">
        <v>1</v>
      </c>
      <c r="AD254" s="64" t="s">
        <v>67</v>
      </c>
      <c r="AE254" s="78">
        <v>1</v>
      </c>
      <c r="AF254" s="64">
        <v>0</v>
      </c>
      <c r="AG254" s="78"/>
      <c r="AH254" s="64"/>
      <c r="AI254" s="78"/>
      <c r="AJ254" s="64"/>
      <c r="AK254" s="78"/>
      <c r="AL254" s="64"/>
      <c r="AM254" s="78"/>
      <c r="AN254" s="64"/>
      <c r="AO254" s="60">
        <f>(SUMIF(利润与分析!B:B,成本与总价!D:D,利润与分析!L:L)-J:J)/SUMIF(利润与分析!B:B,成本与总价!D:D,利润与分析!L:L)</f>
        <v>0.0400057355893317</v>
      </c>
      <c r="AP254" s="60">
        <f t="shared" si="16"/>
        <v>0</v>
      </c>
      <c r="AR254" s="62">
        <f t="shared" si="17"/>
        <v>0</v>
      </c>
      <c r="AS254" s="62">
        <f t="shared" si="19"/>
        <v>0</v>
      </c>
      <c r="AT254" s="72">
        <f t="shared" si="18"/>
        <v>1</v>
      </c>
    </row>
    <row r="255" ht="14.55" spans="1:46">
      <c r="A255" s="64" t="s">
        <v>46</v>
      </c>
      <c r="B255" s="64" t="s">
        <v>181</v>
      </c>
      <c r="C255" s="64" t="s">
        <v>1765</v>
      </c>
      <c r="D255" s="64" t="s">
        <v>2090</v>
      </c>
      <c r="E255" s="64" t="s">
        <v>2091</v>
      </c>
      <c r="F255" s="64" t="s">
        <v>2092</v>
      </c>
      <c r="G255" s="64" t="s">
        <v>2093</v>
      </c>
      <c r="H255" s="64" t="s">
        <v>2094</v>
      </c>
      <c r="I255" s="64" t="s">
        <v>2095</v>
      </c>
      <c r="J255" s="62">
        <f>SUMIF(利润与分析!B:B,成本与总价!D:D,利润与分析!K:K)</f>
        <v>5476867.41</v>
      </c>
      <c r="K255" s="64" t="s">
        <v>55</v>
      </c>
      <c r="L255" s="64">
        <v>5717032.99</v>
      </c>
      <c r="M255" s="72">
        <f t="shared" si="15"/>
        <v>0.0420087798024059</v>
      </c>
      <c r="N255" s="64">
        <v>0</v>
      </c>
      <c r="O255" s="64" t="s">
        <v>2096</v>
      </c>
      <c r="P255" s="64" t="s">
        <v>57</v>
      </c>
      <c r="Q255" s="64" t="s">
        <v>79</v>
      </c>
      <c r="R255" s="74" t="s">
        <v>59</v>
      </c>
      <c r="S255" s="74"/>
      <c r="T255" s="74"/>
      <c r="U255" s="74"/>
      <c r="V255" s="74">
        <v>180</v>
      </c>
      <c r="W255" s="74"/>
      <c r="X255" s="64" t="s">
        <v>2097</v>
      </c>
      <c r="Y255" s="64" t="s">
        <v>61</v>
      </c>
      <c r="Z255" s="64" t="s">
        <v>2098</v>
      </c>
      <c r="AA255" s="64" t="s">
        <v>97</v>
      </c>
      <c r="AB255" s="64"/>
      <c r="AC255" s="64">
        <v>1</v>
      </c>
      <c r="AD255" s="64" t="s">
        <v>2099</v>
      </c>
      <c r="AE255" s="78" t="s">
        <v>2100</v>
      </c>
      <c r="AF255" s="64">
        <v>0</v>
      </c>
      <c r="AG255" s="78" t="s">
        <v>2101</v>
      </c>
      <c r="AH255" s="64">
        <v>180</v>
      </c>
      <c r="AI255" s="78"/>
      <c r="AJ255" s="64"/>
      <c r="AK255" s="78"/>
      <c r="AL255" s="64"/>
      <c r="AM255" s="78"/>
      <c r="AN255" s="64"/>
      <c r="AO255" s="60">
        <f>(SUMIF(利润与分析!B:B,成本与总价!D:D,利润与分析!L:L)-J:J)/SUMIF(利润与分析!B:B,成本与总价!D:D,利润与分析!L:L)</f>
        <v>0.0420087798024059</v>
      </c>
      <c r="AP255" s="60">
        <f t="shared" si="16"/>
        <v>0</v>
      </c>
      <c r="AR255" s="62">
        <f t="shared" si="17"/>
        <v>126</v>
      </c>
      <c r="AS255" s="62">
        <f t="shared" si="19"/>
        <v>54</v>
      </c>
      <c r="AT255" s="72">
        <f t="shared" si="18"/>
        <v>1</v>
      </c>
    </row>
    <row r="256" ht="14.55" spans="1:46">
      <c r="A256" s="64" t="s">
        <v>69</v>
      </c>
      <c r="B256" s="64" t="s">
        <v>292</v>
      </c>
      <c r="C256" s="64" t="s">
        <v>293</v>
      </c>
      <c r="D256" s="64" t="s">
        <v>2102</v>
      </c>
      <c r="E256" s="64" t="s">
        <v>2103</v>
      </c>
      <c r="F256" s="64" t="s">
        <v>2104</v>
      </c>
      <c r="G256" s="64" t="s">
        <v>2105</v>
      </c>
      <c r="H256" s="64" t="s">
        <v>2106</v>
      </c>
      <c r="I256" s="64" t="s">
        <v>2107</v>
      </c>
      <c r="J256" s="62">
        <f>SUMIF(利润与分析!B:B,成本与总价!D:D,利润与分析!K:K)</f>
        <v>100767.57</v>
      </c>
      <c r="K256" s="64" t="s">
        <v>55</v>
      </c>
      <c r="L256" s="64">
        <v>105514</v>
      </c>
      <c r="M256" s="72">
        <f t="shared" si="15"/>
        <v>0.0449838883939571</v>
      </c>
      <c r="N256" s="64">
        <v>0</v>
      </c>
      <c r="O256" s="64" t="s">
        <v>2108</v>
      </c>
      <c r="P256" s="64" t="s">
        <v>78</v>
      </c>
      <c r="Q256" s="64" t="s">
        <v>58</v>
      </c>
      <c r="R256" s="74" t="s">
        <v>59</v>
      </c>
      <c r="S256" s="74"/>
      <c r="T256" s="74">
        <v>90</v>
      </c>
      <c r="U256" s="74"/>
      <c r="V256" s="74">
        <v>90</v>
      </c>
      <c r="W256" s="74"/>
      <c r="X256" s="64" t="s">
        <v>2109</v>
      </c>
      <c r="Y256" s="64" t="s">
        <v>150</v>
      </c>
      <c r="Z256" s="64" t="s">
        <v>2110</v>
      </c>
      <c r="AA256" s="64" t="s">
        <v>63</v>
      </c>
      <c r="AB256" s="64"/>
      <c r="AC256" s="64">
        <v>1</v>
      </c>
      <c r="AD256" s="64" t="s">
        <v>303</v>
      </c>
      <c r="AE256" s="78">
        <v>1</v>
      </c>
      <c r="AF256" s="64">
        <v>90</v>
      </c>
      <c r="AG256" s="78"/>
      <c r="AH256" s="64"/>
      <c r="AI256" s="78"/>
      <c r="AJ256" s="64"/>
      <c r="AK256" s="78"/>
      <c r="AL256" s="64"/>
      <c r="AM256" s="78"/>
      <c r="AN256" s="64"/>
      <c r="AO256" s="60">
        <f>(SUMIF(利润与分析!B:B,成本与总价!D:D,利润与分析!L:L)-J:J)/SUMIF(利润与分析!B:B,成本与总价!D:D,利润与分析!L:L)</f>
        <v>0.0449944780451947</v>
      </c>
      <c r="AP256" s="60">
        <f t="shared" si="16"/>
        <v>1.05896512376177e-5</v>
      </c>
      <c r="AR256" s="62">
        <f t="shared" si="17"/>
        <v>90</v>
      </c>
      <c r="AS256" s="62">
        <f t="shared" si="19"/>
        <v>0</v>
      </c>
      <c r="AT256" s="72">
        <f t="shared" si="18"/>
        <v>1</v>
      </c>
    </row>
    <row r="257" ht="14.55" spans="1:46">
      <c r="A257" s="64" t="s">
        <v>46</v>
      </c>
      <c r="B257" s="64" t="s">
        <v>119</v>
      </c>
      <c r="C257" s="64" t="s">
        <v>120</v>
      </c>
      <c r="D257" s="64" t="s">
        <v>2111</v>
      </c>
      <c r="E257" s="64" t="s">
        <v>1856</v>
      </c>
      <c r="F257" s="64" t="s">
        <v>2112</v>
      </c>
      <c r="G257" s="64" t="s">
        <v>2113</v>
      </c>
      <c r="H257" s="64" t="s">
        <v>2114</v>
      </c>
      <c r="I257" s="64" t="s">
        <v>2115</v>
      </c>
      <c r="J257" s="62">
        <f>SUMIF(利润与分析!B:B,成本与总价!D:D,利润与分析!K:K)</f>
        <v>272103.26</v>
      </c>
      <c r="K257" s="64" t="s">
        <v>55</v>
      </c>
      <c r="L257" s="64">
        <v>284924.72</v>
      </c>
      <c r="M257" s="72">
        <f t="shared" si="15"/>
        <v>0.0449994651218749</v>
      </c>
      <c r="N257" s="64">
        <v>0</v>
      </c>
      <c r="O257" s="64" t="s">
        <v>2116</v>
      </c>
      <c r="P257" s="64" t="s">
        <v>264</v>
      </c>
      <c r="Q257" s="64" t="s">
        <v>58</v>
      </c>
      <c r="R257" s="74"/>
      <c r="S257" s="74"/>
      <c r="T257" s="74"/>
      <c r="U257" s="74"/>
      <c r="V257" s="74"/>
      <c r="W257" s="74"/>
      <c r="X257" s="64" t="s">
        <v>2117</v>
      </c>
      <c r="Y257" s="64" t="s">
        <v>150</v>
      </c>
      <c r="Z257" s="64" t="s">
        <v>106</v>
      </c>
      <c r="AA257" s="64" t="s">
        <v>140</v>
      </c>
      <c r="AB257" s="64"/>
      <c r="AC257" s="64">
        <v>1</v>
      </c>
      <c r="AD257" s="64" t="s">
        <v>118</v>
      </c>
      <c r="AE257" s="78">
        <v>1</v>
      </c>
      <c r="AF257" s="64">
        <v>60</v>
      </c>
      <c r="AG257" s="78"/>
      <c r="AH257" s="64"/>
      <c r="AI257" s="78"/>
      <c r="AJ257" s="64"/>
      <c r="AK257" s="78"/>
      <c r="AL257" s="64"/>
      <c r="AM257" s="78"/>
      <c r="AN257" s="64"/>
      <c r="AO257" s="60">
        <f>(SUMIF(利润与分析!B:B,成本与总价!D:D,利润与分析!L:L)-J:J)/SUMIF(利润与分析!B:B,成本与总价!D:D,利润与分析!L:L)</f>
        <v>0.0449999343686612</v>
      </c>
      <c r="AP257" s="60">
        <f t="shared" si="16"/>
        <v>4.69246786316546e-7</v>
      </c>
      <c r="AR257" s="62">
        <f t="shared" si="17"/>
        <v>0</v>
      </c>
      <c r="AS257" s="62">
        <f t="shared" si="19"/>
        <v>0</v>
      </c>
      <c r="AT257" s="72">
        <f t="shared" si="18"/>
        <v>1</v>
      </c>
    </row>
    <row r="258" ht="14.55" spans="1:46">
      <c r="A258" s="64" t="s">
        <v>69</v>
      </c>
      <c r="B258" s="64" t="s">
        <v>200</v>
      </c>
      <c r="C258" s="64" t="s">
        <v>201</v>
      </c>
      <c r="D258" s="64" t="s">
        <v>2118</v>
      </c>
      <c r="E258" s="64" t="s">
        <v>472</v>
      </c>
      <c r="F258" s="64" t="s">
        <v>2119</v>
      </c>
      <c r="G258" s="64" t="s">
        <v>2120</v>
      </c>
      <c r="H258" s="64" t="s">
        <v>2121</v>
      </c>
      <c r="I258" s="64" t="s">
        <v>2122</v>
      </c>
      <c r="J258" s="62">
        <f>SUMIF(利润与分析!B:B,成本与总价!D:D,利润与分析!K:K)</f>
        <v>5318.73</v>
      </c>
      <c r="K258" s="64" t="s">
        <v>55</v>
      </c>
      <c r="L258" s="64">
        <v>5569.35</v>
      </c>
      <c r="M258" s="72">
        <f t="shared" ref="M258:M321" si="20">(L:L-J:J)/L:L</f>
        <v>0.0449998653343749</v>
      </c>
      <c r="N258" s="64">
        <v>1600</v>
      </c>
      <c r="O258" s="64" t="s">
        <v>2123</v>
      </c>
      <c r="P258" s="64" t="s">
        <v>78</v>
      </c>
      <c r="Q258" s="64" t="s">
        <v>58</v>
      </c>
      <c r="R258" s="74"/>
      <c r="S258" s="74"/>
      <c r="T258" s="74"/>
      <c r="U258" s="74"/>
      <c r="V258" s="74"/>
      <c r="W258" s="74"/>
      <c r="X258" s="64" t="s">
        <v>2124</v>
      </c>
      <c r="Y258" s="64" t="s">
        <v>81</v>
      </c>
      <c r="Z258" s="64" t="s">
        <v>106</v>
      </c>
      <c r="AA258" s="64" t="s">
        <v>1282</v>
      </c>
      <c r="AB258" s="64" t="s">
        <v>2125</v>
      </c>
      <c r="AC258" s="64">
        <v>3</v>
      </c>
      <c r="AD258" s="64" t="s">
        <v>770</v>
      </c>
      <c r="AE258" s="78">
        <v>1</v>
      </c>
      <c r="AF258" s="64">
        <v>0</v>
      </c>
      <c r="AG258" s="78"/>
      <c r="AH258" s="64"/>
      <c r="AI258" s="78"/>
      <c r="AJ258" s="64"/>
      <c r="AK258" s="78"/>
      <c r="AL258" s="64"/>
      <c r="AM258" s="78"/>
      <c r="AN258" s="64"/>
      <c r="AO258" s="60">
        <f>(SUMIF(利润与分析!B:B,成本与总价!D:D,利润与分析!L:L)-J:J)/SUMIF(利润与分析!B:B,成本与总价!D:D,利润与分析!L:L)</f>
        <v>0.0449998653343749</v>
      </c>
      <c r="AP258" s="60">
        <f t="shared" ref="AP258:AP321" si="21">AO258-M258+W258%</f>
        <v>0</v>
      </c>
      <c r="AR258" s="62">
        <f t="shared" ref="AR258:AR321" si="22">IF(R258="是",AE258*AF258+AG258*AH258+AI258*AJ258+AK258*AL258+AM258*AN258,0)</f>
        <v>0</v>
      </c>
      <c r="AS258" s="62">
        <f t="shared" si="19"/>
        <v>0</v>
      </c>
      <c r="AT258" s="72">
        <f t="shared" ref="AT258:AT321" si="23">AE258+AG258+AI258+AK258+AM258</f>
        <v>1</v>
      </c>
    </row>
    <row r="259" ht="14.55" spans="1:46">
      <c r="A259" s="64" t="s">
        <v>69</v>
      </c>
      <c r="B259" s="64" t="s">
        <v>292</v>
      </c>
      <c r="C259" s="64" t="s">
        <v>293</v>
      </c>
      <c r="D259" s="64" t="s">
        <v>2126</v>
      </c>
      <c r="E259" s="64" t="s">
        <v>2103</v>
      </c>
      <c r="F259" s="64" t="s">
        <v>2127</v>
      </c>
      <c r="G259" s="64" t="s">
        <v>2128</v>
      </c>
      <c r="H259" s="64" t="s">
        <v>2129</v>
      </c>
      <c r="I259" s="64" t="s">
        <v>2130</v>
      </c>
      <c r="J259" s="62">
        <f>SUMIF(利润与分析!B:B,成本与总价!D:D,利润与分析!K:K)</f>
        <v>1162942.84</v>
      </c>
      <c r="K259" s="64" t="s">
        <v>55</v>
      </c>
      <c r="L259" s="64">
        <v>1236009</v>
      </c>
      <c r="M259" s="72">
        <f t="shared" si="20"/>
        <v>0.0591145857352171</v>
      </c>
      <c r="N259" s="64">
        <v>0</v>
      </c>
      <c r="O259" s="64" t="s">
        <v>2131</v>
      </c>
      <c r="P259" s="64" t="s">
        <v>78</v>
      </c>
      <c r="Q259" s="64" t="s">
        <v>58</v>
      </c>
      <c r="R259" s="74" t="s">
        <v>59</v>
      </c>
      <c r="S259" s="74" t="s">
        <v>59</v>
      </c>
      <c r="T259" s="74">
        <v>180</v>
      </c>
      <c r="U259" s="74">
        <v>1</v>
      </c>
      <c r="V259" s="74">
        <v>180</v>
      </c>
      <c r="W259" s="74">
        <v>1.5</v>
      </c>
      <c r="X259" s="64" t="s">
        <v>2132</v>
      </c>
      <c r="Y259" s="64" t="s">
        <v>150</v>
      </c>
      <c r="Z259" s="64" t="s">
        <v>2110</v>
      </c>
      <c r="AA259" s="64" t="s">
        <v>63</v>
      </c>
      <c r="AB259" s="64"/>
      <c r="AC259" s="64">
        <v>1</v>
      </c>
      <c r="AD259" s="64" t="s">
        <v>98</v>
      </c>
      <c r="AE259" s="78">
        <v>1</v>
      </c>
      <c r="AF259" s="64">
        <v>180</v>
      </c>
      <c r="AG259" s="78"/>
      <c r="AH259" s="64"/>
      <c r="AI259" s="78"/>
      <c r="AJ259" s="64"/>
      <c r="AK259" s="78"/>
      <c r="AL259" s="64"/>
      <c r="AM259" s="78"/>
      <c r="AN259" s="64"/>
      <c r="AO259" s="60">
        <f>(SUMIF(利润与分析!B:B,成本与总价!D:D,利润与分析!L:L)-J:J)/SUMIF(利润与分析!B:B,成本与总价!D:D,利润与分析!L:L)</f>
        <v>0.0450017459342953</v>
      </c>
      <c r="AP259" s="60">
        <f t="shared" si="21"/>
        <v>0.000887160199078217</v>
      </c>
      <c r="AR259" s="62">
        <f t="shared" si="22"/>
        <v>180</v>
      </c>
      <c r="AS259" s="62">
        <f t="shared" ref="AS259:AS322" si="24">V259-AR259</f>
        <v>0</v>
      </c>
      <c r="AT259" s="72">
        <f t="shared" si="23"/>
        <v>1</v>
      </c>
    </row>
    <row r="260" ht="14.55" spans="1:46">
      <c r="A260" s="64" t="s">
        <v>46</v>
      </c>
      <c r="B260" s="64" t="s">
        <v>331</v>
      </c>
      <c r="C260" s="64" t="s">
        <v>691</v>
      </c>
      <c r="D260" s="64" t="s">
        <v>2133</v>
      </c>
      <c r="E260" s="64" t="s">
        <v>1473</v>
      </c>
      <c r="F260" s="64" t="s">
        <v>2134</v>
      </c>
      <c r="G260" s="64" t="s">
        <v>2135</v>
      </c>
      <c r="H260" s="64" t="s">
        <v>2136</v>
      </c>
      <c r="I260" s="64" t="s">
        <v>2137</v>
      </c>
      <c r="J260" s="62">
        <f>SUMIF(利润与分析!B:B,成本与总价!D:D,利润与分析!K:K)</f>
        <v>8023953.26</v>
      </c>
      <c r="K260" s="64" t="s">
        <v>55</v>
      </c>
      <c r="L260" s="64">
        <v>8436390</v>
      </c>
      <c r="M260" s="72">
        <f t="shared" si="20"/>
        <v>0.0488878228721053</v>
      </c>
      <c r="N260" s="64">
        <v>0</v>
      </c>
      <c r="O260" s="64" t="s">
        <v>2138</v>
      </c>
      <c r="P260" s="64" t="s">
        <v>2139</v>
      </c>
      <c r="Q260" s="64" t="s">
        <v>79</v>
      </c>
      <c r="R260" s="74" t="s">
        <v>59</v>
      </c>
      <c r="S260" s="74"/>
      <c r="T260" s="74"/>
      <c r="U260" s="74"/>
      <c r="V260" s="74">
        <v>180</v>
      </c>
      <c r="W260" s="74">
        <v>-1</v>
      </c>
      <c r="X260" s="64" t="s">
        <v>2140</v>
      </c>
      <c r="Y260" s="64" t="s">
        <v>61</v>
      </c>
      <c r="Z260" s="64" t="s">
        <v>2141</v>
      </c>
      <c r="AA260" s="64" t="s">
        <v>140</v>
      </c>
      <c r="AB260" s="64" t="s">
        <v>2142</v>
      </c>
      <c r="AC260" s="64">
        <v>2</v>
      </c>
      <c r="AD260" s="64" t="s">
        <v>98</v>
      </c>
      <c r="AE260" s="78">
        <v>1</v>
      </c>
      <c r="AF260" s="64">
        <v>180</v>
      </c>
      <c r="AG260" s="78"/>
      <c r="AH260" s="64"/>
      <c r="AI260" s="78"/>
      <c r="AJ260" s="64"/>
      <c r="AK260" s="78"/>
      <c r="AL260" s="64"/>
      <c r="AM260" s="78"/>
      <c r="AN260" s="64"/>
      <c r="AO260" s="60">
        <f>(SUMIF(利润与分析!B:B,成本与总价!D:D,利润与分析!L:L)-J:J)/SUMIF(利润与分析!B:B,成本与总价!D:D,利润与分析!L:L)</f>
        <v>0.0591853935308375</v>
      </c>
      <c r="AP260" s="60">
        <f t="shared" si="21"/>
        <v>0.000297570658732193</v>
      </c>
      <c r="AR260" s="62">
        <f t="shared" si="22"/>
        <v>180</v>
      </c>
      <c r="AS260" s="62">
        <f t="shared" si="24"/>
        <v>0</v>
      </c>
      <c r="AT260" s="72">
        <f t="shared" si="23"/>
        <v>1</v>
      </c>
    </row>
    <row r="261" ht="14.55" spans="1:46">
      <c r="A261" s="64" t="s">
        <v>69</v>
      </c>
      <c r="B261" s="64" t="s">
        <v>292</v>
      </c>
      <c r="C261" s="64" t="s">
        <v>1526</v>
      </c>
      <c r="D261" s="64" t="s">
        <v>2143</v>
      </c>
      <c r="E261" s="64" t="s">
        <v>2144</v>
      </c>
      <c r="F261" s="64" t="s">
        <v>2145</v>
      </c>
      <c r="G261" s="64" t="s">
        <v>2146</v>
      </c>
      <c r="H261" s="64" t="s">
        <v>2147</v>
      </c>
      <c r="I261" s="64" t="s">
        <v>2148</v>
      </c>
      <c r="J261" s="62">
        <f>SUMIF(利润与分析!B:B,成本与总价!D:D,利润与分析!K:K)</f>
        <v>1606121.63</v>
      </c>
      <c r="K261" s="64" t="s">
        <v>55</v>
      </c>
      <c r="L261" s="64">
        <v>1905373</v>
      </c>
      <c r="M261" s="72">
        <f t="shared" si="20"/>
        <v>0.157056581572217</v>
      </c>
      <c r="N261" s="64">
        <v>0</v>
      </c>
      <c r="O261" s="64" t="s">
        <v>2149</v>
      </c>
      <c r="P261" s="64" t="s">
        <v>929</v>
      </c>
      <c r="Q261" s="64" t="s">
        <v>58</v>
      </c>
      <c r="R261" s="74"/>
      <c r="S261" s="74"/>
      <c r="T261" s="74"/>
      <c r="U261" s="74"/>
      <c r="V261" s="74"/>
      <c r="W261" s="74"/>
      <c r="X261" s="64" t="s">
        <v>2150</v>
      </c>
      <c r="Y261" s="64" t="s">
        <v>150</v>
      </c>
      <c r="Z261" s="64" t="s">
        <v>106</v>
      </c>
      <c r="AA261" s="64" t="s">
        <v>63</v>
      </c>
      <c r="AB261" s="64"/>
      <c r="AC261" s="64">
        <v>3</v>
      </c>
      <c r="AD261" s="64" t="s">
        <v>118</v>
      </c>
      <c r="AE261" s="78">
        <v>1</v>
      </c>
      <c r="AF261" s="64">
        <v>60</v>
      </c>
      <c r="AG261" s="78"/>
      <c r="AH261" s="64"/>
      <c r="AI261" s="78"/>
      <c r="AJ261" s="64"/>
      <c r="AK261" s="78"/>
      <c r="AL261" s="64"/>
      <c r="AM261" s="78"/>
      <c r="AN261" s="64"/>
      <c r="AO261" s="60">
        <f>(SUMIF(利润与分析!B:B,成本与总价!D:D,利润与分析!L:L)-J:J)/SUMIF(利润与分析!B:B,成本与总价!D:D,利润与分析!L:L)</f>
        <v>0.0394077987266047</v>
      </c>
      <c r="AP261" s="60">
        <f t="shared" si="21"/>
        <v>-0.117648782845612</v>
      </c>
      <c r="AQ261" s="61" t="s">
        <v>2151</v>
      </c>
      <c r="AR261" s="62">
        <f t="shared" si="22"/>
        <v>0</v>
      </c>
      <c r="AS261" s="62">
        <f t="shared" si="24"/>
        <v>0</v>
      </c>
      <c r="AT261" s="72">
        <f t="shared" si="23"/>
        <v>1</v>
      </c>
    </row>
    <row r="262" ht="14.55" spans="1:46">
      <c r="A262" s="64" t="s">
        <v>69</v>
      </c>
      <c r="B262" s="64" t="s">
        <v>129</v>
      </c>
      <c r="C262" s="64" t="s">
        <v>130</v>
      </c>
      <c r="D262" s="64" t="s">
        <v>2152</v>
      </c>
      <c r="E262" s="64" t="s">
        <v>132</v>
      </c>
      <c r="F262" s="64" t="s">
        <v>2153</v>
      </c>
      <c r="G262" s="64" t="s">
        <v>2154</v>
      </c>
      <c r="H262" s="64" t="s">
        <v>2155</v>
      </c>
      <c r="I262" s="64" t="s">
        <v>2156</v>
      </c>
      <c r="J262" s="62">
        <f>SUMIF(利润与分析!B:B,成本与总价!D:D,利润与分析!K:K)</f>
        <v>2641667.73</v>
      </c>
      <c r="K262" s="64" t="s">
        <v>55</v>
      </c>
      <c r="L262" s="64">
        <v>2766145.84</v>
      </c>
      <c r="M262" s="72">
        <f t="shared" si="20"/>
        <v>0.0450005593342106</v>
      </c>
      <c r="N262" s="64">
        <v>0</v>
      </c>
      <c r="O262" s="73" t="s">
        <v>1897</v>
      </c>
      <c r="P262" s="64" t="s">
        <v>78</v>
      </c>
      <c r="Q262" s="64" t="s">
        <v>58</v>
      </c>
      <c r="R262" s="74" t="s">
        <v>59</v>
      </c>
      <c r="S262" s="74"/>
      <c r="T262" s="74"/>
      <c r="U262" s="74"/>
      <c r="V262" s="74">
        <v>90</v>
      </c>
      <c r="W262" s="74"/>
      <c r="X262" s="64" t="s">
        <v>2157</v>
      </c>
      <c r="Y262" s="64" t="s">
        <v>61</v>
      </c>
      <c r="Z262" s="64" t="s">
        <v>2158</v>
      </c>
      <c r="AA262" s="64" t="s">
        <v>173</v>
      </c>
      <c r="AB262" s="64"/>
      <c r="AC262" s="64">
        <v>1</v>
      </c>
      <c r="AD262" s="64" t="s">
        <v>303</v>
      </c>
      <c r="AE262" s="78">
        <v>1</v>
      </c>
      <c r="AF262" s="64">
        <v>90</v>
      </c>
      <c r="AG262" s="78"/>
      <c r="AH262" s="64"/>
      <c r="AI262" s="78"/>
      <c r="AJ262" s="64"/>
      <c r="AK262" s="78"/>
      <c r="AL262" s="64"/>
      <c r="AM262" s="78"/>
      <c r="AN262" s="64"/>
      <c r="AO262" s="60">
        <f>(SUMIF(利润与分析!B:B,成本与总价!D:D,利润与分析!L:L)-J:J)/SUMIF(利润与分析!B:B,成本与总价!D:D,利润与分析!L:L)</f>
        <v>0.0450005593342106</v>
      </c>
      <c r="AP262" s="60">
        <f t="shared" si="21"/>
        <v>0</v>
      </c>
      <c r="AR262" s="62">
        <f t="shared" si="22"/>
        <v>90</v>
      </c>
      <c r="AS262" s="62">
        <f t="shared" si="24"/>
        <v>0</v>
      </c>
      <c r="AT262" s="72">
        <f t="shared" si="23"/>
        <v>1</v>
      </c>
    </row>
    <row r="263" ht="14.55" spans="1:46">
      <c r="A263" s="64" t="s">
        <v>69</v>
      </c>
      <c r="B263" s="64" t="s">
        <v>129</v>
      </c>
      <c r="C263" s="64" t="s">
        <v>649</v>
      </c>
      <c r="D263" s="64" t="s">
        <v>2159</v>
      </c>
      <c r="E263" s="64" t="s">
        <v>807</v>
      </c>
      <c r="F263" s="64" t="s">
        <v>2160</v>
      </c>
      <c r="G263" s="64" t="s">
        <v>2161</v>
      </c>
      <c r="H263" s="64" t="s">
        <v>2162</v>
      </c>
      <c r="I263" s="64" t="s">
        <v>2163</v>
      </c>
      <c r="J263" s="62">
        <f>SUMIF(利润与分析!B:B,成本与总价!D:D,利润与分析!K:K)</f>
        <v>482768.29</v>
      </c>
      <c r="K263" s="64" t="s">
        <v>55</v>
      </c>
      <c r="L263" s="64">
        <v>501919</v>
      </c>
      <c r="M263" s="72">
        <f t="shared" si="20"/>
        <v>0.0381549811822227</v>
      </c>
      <c r="N263" s="64">
        <v>0</v>
      </c>
      <c r="O263" s="73" t="s">
        <v>2164</v>
      </c>
      <c r="P263" s="64" t="s">
        <v>2165</v>
      </c>
      <c r="Q263" s="64" t="s">
        <v>79</v>
      </c>
      <c r="R263" s="74" t="s">
        <v>59</v>
      </c>
      <c r="S263" s="74"/>
      <c r="T263" s="74"/>
      <c r="U263" s="74"/>
      <c r="V263" s="74">
        <v>90</v>
      </c>
      <c r="W263" s="74"/>
      <c r="X263" s="64" t="s">
        <v>2166</v>
      </c>
      <c r="Y263" s="64" t="s">
        <v>61</v>
      </c>
      <c r="Z263" s="64" t="s">
        <v>2167</v>
      </c>
      <c r="AA263" s="64" t="s">
        <v>173</v>
      </c>
      <c r="AB263" s="64"/>
      <c r="AC263" s="64">
        <v>1</v>
      </c>
      <c r="AD263" s="64" t="s">
        <v>2168</v>
      </c>
      <c r="AE263" s="78" t="s">
        <v>640</v>
      </c>
      <c r="AF263" s="64">
        <v>0</v>
      </c>
      <c r="AG263" s="78" t="s">
        <v>2169</v>
      </c>
      <c r="AH263" s="64">
        <v>90</v>
      </c>
      <c r="AI263" s="78"/>
      <c r="AJ263" s="64"/>
      <c r="AK263" s="78"/>
      <c r="AL263" s="64"/>
      <c r="AM263" s="78"/>
      <c r="AN263" s="64"/>
      <c r="AO263" s="60">
        <f>(SUMIF(利润与分析!B:B,成本与总价!D:D,利润与分析!L:L)-J:J)/SUMIF(利润与分析!B:B,成本与总价!D:D,利润与分析!L:L)</f>
        <v>0.0381560734920139</v>
      </c>
      <c r="AP263" s="60">
        <f t="shared" si="21"/>
        <v>1.0923097912563e-6</v>
      </c>
      <c r="AR263" s="62">
        <f t="shared" si="22"/>
        <v>81</v>
      </c>
      <c r="AS263" s="62">
        <f t="shared" si="24"/>
        <v>9</v>
      </c>
      <c r="AT263" s="72">
        <f t="shared" si="23"/>
        <v>1</v>
      </c>
    </row>
    <row r="264" ht="14.55" spans="1:46">
      <c r="A264" s="64" t="s">
        <v>69</v>
      </c>
      <c r="B264" s="64" t="s">
        <v>129</v>
      </c>
      <c r="C264" s="64" t="s">
        <v>649</v>
      </c>
      <c r="D264" s="64" t="s">
        <v>2170</v>
      </c>
      <c r="E264" s="64" t="s">
        <v>968</v>
      </c>
      <c r="F264" s="64" t="s">
        <v>2171</v>
      </c>
      <c r="G264" s="64" t="s">
        <v>2172</v>
      </c>
      <c r="H264" s="64" t="s">
        <v>2173</v>
      </c>
      <c r="I264" s="64" t="s">
        <v>2174</v>
      </c>
      <c r="J264" s="62">
        <f>SUMIF(利润与分析!B:B,成本与总价!D:D,利润与分析!K:K)</f>
        <v>10405.44</v>
      </c>
      <c r="K264" s="64" t="s">
        <v>55</v>
      </c>
      <c r="L264" s="64">
        <v>10677</v>
      </c>
      <c r="M264" s="72">
        <f t="shared" si="20"/>
        <v>0.0254341107052542</v>
      </c>
      <c r="N264" s="64">
        <v>0</v>
      </c>
      <c r="O264" s="73" t="s">
        <v>2175</v>
      </c>
      <c r="P264" s="64" t="s">
        <v>78</v>
      </c>
      <c r="Q264" s="64" t="s">
        <v>58</v>
      </c>
      <c r="R264" s="74"/>
      <c r="S264" s="74"/>
      <c r="T264" s="74"/>
      <c r="U264" s="74"/>
      <c r="V264" s="74"/>
      <c r="W264" s="74"/>
      <c r="X264" s="64" t="s">
        <v>2176</v>
      </c>
      <c r="Y264" s="64" t="s">
        <v>81</v>
      </c>
      <c r="Z264" s="64" t="s">
        <v>106</v>
      </c>
      <c r="AA264" s="64" t="s">
        <v>173</v>
      </c>
      <c r="AB264" s="64"/>
      <c r="AC264" s="64">
        <v>1</v>
      </c>
      <c r="AD264" s="64" t="s">
        <v>770</v>
      </c>
      <c r="AE264" s="78">
        <v>1</v>
      </c>
      <c r="AF264" s="64">
        <v>0</v>
      </c>
      <c r="AG264" s="78"/>
      <c r="AH264" s="64"/>
      <c r="AI264" s="78"/>
      <c r="AJ264" s="64"/>
      <c r="AK264" s="78"/>
      <c r="AL264" s="64"/>
      <c r="AM264" s="78"/>
      <c r="AN264" s="64"/>
      <c r="AO264" s="60">
        <f>(SUMIF(利润与分析!B:B,成本与总价!D:D,利润与分析!L:L)-J:J)/SUMIF(利润与分析!B:B,成本与总价!D:D,利润与分析!L:L)</f>
        <v>0.0450018676972807</v>
      </c>
      <c r="AP264" s="60">
        <f t="shared" si="21"/>
        <v>0.0195677569920264</v>
      </c>
      <c r="AR264" s="62">
        <f t="shared" si="22"/>
        <v>0</v>
      </c>
      <c r="AS264" s="62">
        <f t="shared" si="24"/>
        <v>0</v>
      </c>
      <c r="AT264" s="72">
        <f t="shared" si="23"/>
        <v>1</v>
      </c>
    </row>
    <row r="265" ht="14.55" spans="1:46">
      <c r="A265" s="64" t="s">
        <v>69</v>
      </c>
      <c r="B265" s="64" t="s">
        <v>516</v>
      </c>
      <c r="C265" s="64" t="s">
        <v>619</v>
      </c>
      <c r="D265" s="64" t="s">
        <v>2177</v>
      </c>
      <c r="E265" s="64" t="s">
        <v>1284</v>
      </c>
      <c r="F265" s="64" t="s">
        <v>2178</v>
      </c>
      <c r="G265" s="64" t="s">
        <v>2179</v>
      </c>
      <c r="H265" s="64" t="s">
        <v>2180</v>
      </c>
      <c r="I265" s="64" t="s">
        <v>2181</v>
      </c>
      <c r="J265" s="62">
        <f>SUMIF(利润与分析!B:B,成本与总价!D:D,利润与分析!K:K)</f>
        <v>1016005.51</v>
      </c>
      <c r="K265" s="64" t="s">
        <v>55</v>
      </c>
      <c r="L265" s="64">
        <v>1063880</v>
      </c>
      <c r="M265" s="72">
        <f t="shared" si="20"/>
        <v>0.0449998966048801</v>
      </c>
      <c r="N265" s="64">
        <v>77500</v>
      </c>
      <c r="O265" s="73" t="s">
        <v>2182</v>
      </c>
      <c r="P265" s="64" t="s">
        <v>78</v>
      </c>
      <c r="Q265" s="64" t="s">
        <v>58</v>
      </c>
      <c r="R265" s="74" t="s">
        <v>59</v>
      </c>
      <c r="S265" s="74"/>
      <c r="T265" s="74"/>
      <c r="U265" s="74"/>
      <c r="V265" s="74">
        <v>115</v>
      </c>
      <c r="W265" s="74"/>
      <c r="X265" s="64" t="s">
        <v>2183</v>
      </c>
      <c r="Y265" s="64" t="s">
        <v>150</v>
      </c>
      <c r="Z265" s="64" t="s">
        <v>2184</v>
      </c>
      <c r="AA265" s="64" t="s">
        <v>173</v>
      </c>
      <c r="AB265" s="64"/>
      <c r="AC265" s="64">
        <v>2</v>
      </c>
      <c r="AD265" s="64" t="s">
        <v>358</v>
      </c>
      <c r="AE265" s="78">
        <v>1</v>
      </c>
      <c r="AF265" s="64">
        <v>115</v>
      </c>
      <c r="AG265" s="78"/>
      <c r="AH265" s="64"/>
      <c r="AI265" s="78"/>
      <c r="AJ265" s="64"/>
      <c r="AK265" s="78"/>
      <c r="AL265" s="64"/>
      <c r="AM265" s="78"/>
      <c r="AN265" s="64"/>
      <c r="AO265" s="60">
        <f>(SUMIF(利润与分析!B:B,成本与总价!D:D,利润与分析!L:L)-J:J)/SUMIF(利润与分析!B:B,成本与总价!D:D,利润与分析!L:L)</f>
        <v>0.0450001030661129</v>
      </c>
      <c r="AP265" s="60">
        <f t="shared" si="21"/>
        <v>2.06461232735156e-7</v>
      </c>
      <c r="AR265" s="62">
        <f t="shared" si="22"/>
        <v>115</v>
      </c>
      <c r="AS265" s="62">
        <f t="shared" si="24"/>
        <v>0</v>
      </c>
      <c r="AT265" s="72">
        <f t="shared" si="23"/>
        <v>1</v>
      </c>
    </row>
    <row r="266" ht="14.55" spans="1:46">
      <c r="A266" s="64" t="s">
        <v>46</v>
      </c>
      <c r="B266" s="64" t="s">
        <v>119</v>
      </c>
      <c r="C266" s="64" t="s">
        <v>120</v>
      </c>
      <c r="D266" s="64" t="s">
        <v>2185</v>
      </c>
      <c r="E266" s="64" t="s">
        <v>1033</v>
      </c>
      <c r="F266" s="64" t="s">
        <v>2186</v>
      </c>
      <c r="G266" s="64" t="s">
        <v>2187</v>
      </c>
      <c r="H266" s="64" t="s">
        <v>2188</v>
      </c>
      <c r="I266" s="64" t="s">
        <v>2189</v>
      </c>
      <c r="J266" s="62">
        <f>SUMIF(利润与分析!B:B,成本与总价!D:D,利润与分析!K:K)</f>
        <v>1488176.5</v>
      </c>
      <c r="K266" s="64" t="s">
        <v>55</v>
      </c>
      <c r="L266" s="64">
        <v>1527134</v>
      </c>
      <c r="M266" s="72">
        <f t="shared" si="20"/>
        <v>0.0255102040816325</v>
      </c>
      <c r="N266" s="64">
        <v>0</v>
      </c>
      <c r="O266" s="64" t="s">
        <v>2190</v>
      </c>
      <c r="P266" s="64" t="s">
        <v>94</v>
      </c>
      <c r="Q266" s="64" t="s">
        <v>79</v>
      </c>
      <c r="R266" s="74" t="s">
        <v>59</v>
      </c>
      <c r="S266" s="74"/>
      <c r="T266" s="74"/>
      <c r="U266" s="74"/>
      <c r="V266" s="74">
        <v>120</v>
      </c>
      <c r="W266" s="74">
        <v>-2</v>
      </c>
      <c r="X266" s="64" t="s">
        <v>2191</v>
      </c>
      <c r="Y266" s="64" t="s">
        <v>61</v>
      </c>
      <c r="Z266" s="64" t="s">
        <v>2192</v>
      </c>
      <c r="AA266" s="64" t="s">
        <v>140</v>
      </c>
      <c r="AB266" s="64"/>
      <c r="AC266" s="64">
        <v>1</v>
      </c>
      <c r="AD266" s="64" t="s">
        <v>141</v>
      </c>
      <c r="AE266" s="78">
        <v>1</v>
      </c>
      <c r="AF266" s="64">
        <v>120</v>
      </c>
      <c r="AG266" s="78"/>
      <c r="AH266" s="64"/>
      <c r="AI266" s="78"/>
      <c r="AJ266" s="64"/>
      <c r="AK266" s="78"/>
      <c r="AL266" s="64"/>
      <c r="AM266" s="78"/>
      <c r="AN266" s="64"/>
      <c r="AO266" s="60">
        <f>(SUMIF(利润与分析!B:B,成本与总价!D:D,利润与分析!L:L)-J:J)/SUMIF(利润与分析!B:B,成本与总价!D:D,利润与分析!L:L)</f>
        <v>0.0449999999999999</v>
      </c>
      <c r="AP266" s="60">
        <f t="shared" si="21"/>
        <v>-0.000510204081632649</v>
      </c>
      <c r="AR266" s="62">
        <f t="shared" si="22"/>
        <v>120</v>
      </c>
      <c r="AS266" s="62">
        <f t="shared" si="24"/>
        <v>0</v>
      </c>
      <c r="AT266" s="72">
        <f t="shared" si="23"/>
        <v>1</v>
      </c>
    </row>
    <row r="267" ht="14.55" spans="1:46">
      <c r="A267" s="64" t="s">
        <v>46</v>
      </c>
      <c r="B267" s="64" t="s">
        <v>119</v>
      </c>
      <c r="C267" s="64" t="s">
        <v>120</v>
      </c>
      <c r="D267" s="64" t="s">
        <v>2193</v>
      </c>
      <c r="E267" s="64" t="s">
        <v>1033</v>
      </c>
      <c r="F267" s="64" t="s">
        <v>2194</v>
      </c>
      <c r="G267" s="64" t="s">
        <v>2195</v>
      </c>
      <c r="H267" s="64" t="s">
        <v>2196</v>
      </c>
      <c r="I267" s="64" t="s">
        <v>2197</v>
      </c>
      <c r="J267" s="62">
        <f>SUMIF(利润与分析!B:B,成本与总价!D:D,利润与分析!K:K)</f>
        <v>1732943</v>
      </c>
      <c r="K267" s="64" t="s">
        <v>55</v>
      </c>
      <c r="L267" s="64">
        <v>1778308</v>
      </c>
      <c r="M267" s="72">
        <f t="shared" si="20"/>
        <v>0.0255102040816325</v>
      </c>
      <c r="N267" s="64">
        <v>0</v>
      </c>
      <c r="O267" s="64" t="s">
        <v>2190</v>
      </c>
      <c r="P267" s="64" t="s">
        <v>94</v>
      </c>
      <c r="Q267" s="64" t="s">
        <v>79</v>
      </c>
      <c r="R267" s="74" t="s">
        <v>59</v>
      </c>
      <c r="S267" s="74"/>
      <c r="T267" s="74"/>
      <c r="U267" s="74"/>
      <c r="V267" s="74">
        <v>120</v>
      </c>
      <c r="W267" s="74">
        <v>-2</v>
      </c>
      <c r="X267" s="64" t="s">
        <v>2198</v>
      </c>
      <c r="Y267" s="64" t="s">
        <v>61</v>
      </c>
      <c r="Z267" s="64" t="s">
        <v>2199</v>
      </c>
      <c r="AA267" s="64" t="s">
        <v>140</v>
      </c>
      <c r="AB267" s="64"/>
      <c r="AC267" s="64">
        <v>1</v>
      </c>
      <c r="AD267" s="64" t="s">
        <v>141</v>
      </c>
      <c r="AE267" s="78">
        <v>1</v>
      </c>
      <c r="AF267" s="64">
        <v>120</v>
      </c>
      <c r="AG267" s="78"/>
      <c r="AH267" s="64"/>
      <c r="AI267" s="78"/>
      <c r="AJ267" s="64"/>
      <c r="AK267" s="78"/>
      <c r="AL267" s="64"/>
      <c r="AM267" s="78"/>
      <c r="AN267" s="64"/>
      <c r="AO267" s="60">
        <f>(SUMIF(利润与分析!B:B,成本与总价!D:D,利润与分析!L:L)-J:J)/SUMIF(利润与分析!B:B,成本与总价!D:D,利润与分析!L:L)</f>
        <v>0.0449999999999999</v>
      </c>
      <c r="AP267" s="60">
        <f t="shared" si="21"/>
        <v>-0.000510204081632649</v>
      </c>
      <c r="AR267" s="62">
        <f t="shared" si="22"/>
        <v>120</v>
      </c>
      <c r="AS267" s="62">
        <f t="shared" si="24"/>
        <v>0</v>
      </c>
      <c r="AT267" s="72">
        <f t="shared" si="23"/>
        <v>1</v>
      </c>
    </row>
    <row r="268" ht="14.55" spans="1:46">
      <c r="A268" s="64" t="s">
        <v>46</v>
      </c>
      <c r="B268" s="64" t="s">
        <v>181</v>
      </c>
      <c r="C268" s="64" t="s">
        <v>1765</v>
      </c>
      <c r="D268" s="64" t="s">
        <v>2200</v>
      </c>
      <c r="E268" s="64" t="s">
        <v>2201</v>
      </c>
      <c r="F268" s="64" t="s">
        <v>2202</v>
      </c>
      <c r="G268" s="64" t="s">
        <v>2203</v>
      </c>
      <c r="H268" s="64" t="s">
        <v>2204</v>
      </c>
      <c r="I268" s="64" t="s">
        <v>2205</v>
      </c>
      <c r="J268" s="62">
        <f>SUMIF(利润与分析!B:B,成本与总价!D:D,利润与分析!K:K)</f>
        <v>329118</v>
      </c>
      <c r="K268" s="64">
        <v>0.13</v>
      </c>
      <c r="L268" s="64">
        <v>344577</v>
      </c>
      <c r="M268" s="72">
        <f t="shared" si="20"/>
        <v>0.0448637024525723</v>
      </c>
      <c r="N268" s="64">
        <v>19007.04</v>
      </c>
      <c r="O268" s="64" t="s">
        <v>2206</v>
      </c>
      <c r="P268" s="64" t="s">
        <v>78</v>
      </c>
      <c r="Q268" s="64" t="s">
        <v>58</v>
      </c>
      <c r="R268" s="74"/>
      <c r="S268" s="74"/>
      <c r="T268" s="74"/>
      <c r="U268" s="74"/>
      <c r="V268" s="74"/>
      <c r="W268" s="74"/>
      <c r="X268" s="64" t="s">
        <v>2207</v>
      </c>
      <c r="Y268" s="64" t="s">
        <v>61</v>
      </c>
      <c r="Z268" s="64" t="s">
        <v>106</v>
      </c>
      <c r="AA268" s="64" t="s">
        <v>97</v>
      </c>
      <c r="AB268" s="64"/>
      <c r="AC268" s="64">
        <v>2</v>
      </c>
      <c r="AD268" s="64">
        <v>60</v>
      </c>
      <c r="AE268" s="78">
        <v>1</v>
      </c>
      <c r="AF268" s="64">
        <v>60</v>
      </c>
      <c r="AG268" s="78"/>
      <c r="AH268" s="64"/>
      <c r="AI268" s="78"/>
      <c r="AJ268" s="64"/>
      <c r="AK268" s="78"/>
      <c r="AL268" s="64"/>
      <c r="AM268" s="78"/>
      <c r="AN268" s="64"/>
      <c r="AO268" s="60">
        <f>(SUMIF(利润与分析!B:B,成本与总价!D:D,利润与分析!L:L)-J:J)/SUMIF(利润与分析!B:B,成本与总价!D:D,利润与分析!L:L)</f>
        <v>0.0448637024525723</v>
      </c>
      <c r="AP268" s="60">
        <f t="shared" si="21"/>
        <v>0</v>
      </c>
      <c r="AR268" s="62">
        <f t="shared" si="22"/>
        <v>0</v>
      </c>
      <c r="AS268" s="62">
        <f t="shared" si="24"/>
        <v>0</v>
      </c>
      <c r="AT268" s="72">
        <f t="shared" si="23"/>
        <v>1</v>
      </c>
    </row>
    <row r="269" ht="14.55" spans="1:46">
      <c r="A269" s="64" t="s">
        <v>69</v>
      </c>
      <c r="B269" s="64" t="s">
        <v>200</v>
      </c>
      <c r="C269" s="64" t="s">
        <v>201</v>
      </c>
      <c r="D269" s="64" t="s">
        <v>2208</v>
      </c>
      <c r="E269" s="64" t="s">
        <v>472</v>
      </c>
      <c r="F269" s="64" t="s">
        <v>2209</v>
      </c>
      <c r="G269" s="64" t="s">
        <v>2210</v>
      </c>
      <c r="H269" s="64" t="s">
        <v>2211</v>
      </c>
      <c r="I269" s="64" t="s">
        <v>2212</v>
      </c>
      <c r="J269" s="62">
        <f>SUMIF(利润与分析!B:B,成本与总价!D:D,利润与分析!K:K)</f>
        <v>23335.04</v>
      </c>
      <c r="K269" s="64" t="s">
        <v>55</v>
      </c>
      <c r="L269" s="64">
        <v>24434.6</v>
      </c>
      <c r="M269" s="72">
        <f t="shared" si="20"/>
        <v>0.0450001227767182</v>
      </c>
      <c r="N269" s="64">
        <v>0</v>
      </c>
      <c r="O269" s="64" t="s">
        <v>2213</v>
      </c>
      <c r="P269" s="64" t="s">
        <v>78</v>
      </c>
      <c r="Q269" s="64" t="s">
        <v>58</v>
      </c>
      <c r="R269" s="74"/>
      <c r="S269" s="74"/>
      <c r="T269" s="74"/>
      <c r="U269" s="74"/>
      <c r="V269" s="74"/>
      <c r="W269" s="74"/>
      <c r="X269" s="64" t="s">
        <v>2214</v>
      </c>
      <c r="Y269" s="64" t="s">
        <v>150</v>
      </c>
      <c r="Z269" s="64" t="s">
        <v>106</v>
      </c>
      <c r="AA269" s="64" t="s">
        <v>1282</v>
      </c>
      <c r="AB269" s="64"/>
      <c r="AC269" s="64">
        <v>1</v>
      </c>
      <c r="AD269" s="64" t="s">
        <v>118</v>
      </c>
      <c r="AE269" s="78">
        <v>1</v>
      </c>
      <c r="AF269" s="64">
        <v>60</v>
      </c>
      <c r="AG269" s="78"/>
      <c r="AH269" s="64"/>
      <c r="AI269" s="78"/>
      <c r="AJ269" s="64"/>
      <c r="AK269" s="78"/>
      <c r="AL269" s="64"/>
      <c r="AM269" s="78"/>
      <c r="AN269" s="64"/>
      <c r="AO269" s="60">
        <f>(SUMIF(利润与分析!B:B,成本与总价!D:D,利润与分析!L:L)-J:J)/SUMIF(利润与分析!B:B,成本与总价!D:D,利润与分析!L:L)</f>
        <v>0.0450001227767182</v>
      </c>
      <c r="AP269" s="60">
        <f t="shared" si="21"/>
        <v>0</v>
      </c>
      <c r="AR269" s="62">
        <f t="shared" si="22"/>
        <v>0</v>
      </c>
      <c r="AS269" s="62">
        <f t="shared" si="24"/>
        <v>0</v>
      </c>
      <c r="AT269" s="72">
        <f t="shared" si="23"/>
        <v>1</v>
      </c>
    </row>
    <row r="270" ht="14.55" spans="1:46">
      <c r="A270" s="64" t="s">
        <v>69</v>
      </c>
      <c r="B270" s="64" t="s">
        <v>220</v>
      </c>
      <c r="C270" s="64" t="s">
        <v>221</v>
      </c>
      <c r="D270" s="64" t="s">
        <v>2215</v>
      </c>
      <c r="E270" s="64" t="s">
        <v>223</v>
      </c>
      <c r="F270" s="64" t="s">
        <v>2216</v>
      </c>
      <c r="G270" s="64" t="s">
        <v>2217</v>
      </c>
      <c r="H270" s="64" t="s">
        <v>2218</v>
      </c>
      <c r="I270" s="64" t="s">
        <v>2219</v>
      </c>
      <c r="J270" s="62">
        <f>SUMIF(利润与分析!B:B,成本与总价!D:D,利润与分析!K:K)</f>
        <v>20341.39</v>
      </c>
      <c r="K270" s="64" t="s">
        <v>55</v>
      </c>
      <c r="L270" s="64">
        <v>20970.15</v>
      </c>
      <c r="M270" s="72">
        <f t="shared" si="20"/>
        <v>0.0299835718867057</v>
      </c>
      <c r="N270" s="64">
        <v>0</v>
      </c>
      <c r="O270" s="64" t="s">
        <v>2220</v>
      </c>
      <c r="P270" s="64" t="s">
        <v>57</v>
      </c>
      <c r="Q270" s="64" t="s">
        <v>79</v>
      </c>
      <c r="R270" s="74" t="s">
        <v>59</v>
      </c>
      <c r="S270" s="74" t="s">
        <v>59</v>
      </c>
      <c r="T270" s="74">
        <v>115</v>
      </c>
      <c r="U270" s="74"/>
      <c r="V270" s="74">
        <v>115</v>
      </c>
      <c r="W270" s="74"/>
      <c r="X270" s="64" t="s">
        <v>2221</v>
      </c>
      <c r="Y270" s="64" t="s">
        <v>150</v>
      </c>
      <c r="Z270" s="64" t="s">
        <v>2222</v>
      </c>
      <c r="AA270" s="64" t="s">
        <v>1282</v>
      </c>
      <c r="AB270" s="64" t="s">
        <v>2223</v>
      </c>
      <c r="AC270" s="64">
        <v>4</v>
      </c>
      <c r="AD270" s="64" t="s">
        <v>358</v>
      </c>
      <c r="AE270" s="78">
        <v>1</v>
      </c>
      <c r="AF270" s="64">
        <v>115</v>
      </c>
      <c r="AG270" s="78"/>
      <c r="AH270" s="64"/>
      <c r="AI270" s="78"/>
      <c r="AJ270" s="64"/>
      <c r="AK270" s="78"/>
      <c r="AL270" s="64"/>
      <c r="AM270" s="78"/>
      <c r="AN270" s="64"/>
      <c r="AO270" s="60">
        <f>(SUMIF(利润与分析!B:B,成本与总价!D:D,利润与分析!L:L)-J:J)/SUMIF(利润与分析!B:B,成本与总价!D:D,利润与分析!L:L)</f>
        <v>0.0299835718867057</v>
      </c>
      <c r="AP270" s="60">
        <f t="shared" si="21"/>
        <v>0</v>
      </c>
      <c r="AR270" s="62">
        <f t="shared" si="22"/>
        <v>115</v>
      </c>
      <c r="AS270" s="62">
        <f t="shared" si="24"/>
        <v>0</v>
      </c>
      <c r="AT270" s="72">
        <f t="shared" si="23"/>
        <v>1</v>
      </c>
    </row>
    <row r="271" ht="14.55" spans="1:46">
      <c r="A271" s="64" t="s">
        <v>69</v>
      </c>
      <c r="B271" s="64" t="s">
        <v>516</v>
      </c>
      <c r="C271" s="64" t="s">
        <v>619</v>
      </c>
      <c r="D271" s="64" t="s">
        <v>2224</v>
      </c>
      <c r="E271" s="64" t="s">
        <v>621</v>
      </c>
      <c r="F271" s="64" t="s">
        <v>2225</v>
      </c>
      <c r="G271" s="64" t="s">
        <v>1806</v>
      </c>
      <c r="H271" s="64" t="s">
        <v>2226</v>
      </c>
      <c r="I271" s="64" t="s">
        <v>2227</v>
      </c>
      <c r="J271" s="62">
        <f>SUMIF(利润与分析!B:B,成本与总价!D:D,利润与分析!K:K)</f>
        <v>36252.55</v>
      </c>
      <c r="K271" s="64" t="s">
        <v>55</v>
      </c>
      <c r="L271" s="64">
        <v>37957</v>
      </c>
      <c r="M271" s="72">
        <f t="shared" si="20"/>
        <v>0.0449047606502094</v>
      </c>
      <c r="N271" s="64">
        <v>0</v>
      </c>
      <c r="O271" s="64" t="s">
        <v>2228</v>
      </c>
      <c r="P271" s="64" t="s">
        <v>78</v>
      </c>
      <c r="Q271" s="64" t="s">
        <v>58</v>
      </c>
      <c r="R271" s="74"/>
      <c r="S271" s="74"/>
      <c r="T271" s="74"/>
      <c r="U271" s="74"/>
      <c r="V271" s="74"/>
      <c r="W271" s="74"/>
      <c r="X271" s="64" t="s">
        <v>2229</v>
      </c>
      <c r="Y271" s="64" t="s">
        <v>150</v>
      </c>
      <c r="Z271" s="64" t="s">
        <v>106</v>
      </c>
      <c r="AA271" s="64" t="s">
        <v>173</v>
      </c>
      <c r="AB271" s="64"/>
      <c r="AC271" s="64">
        <v>1</v>
      </c>
      <c r="AD271" s="64" t="s">
        <v>118</v>
      </c>
      <c r="AE271" s="78">
        <v>1</v>
      </c>
      <c r="AF271" s="64">
        <v>60</v>
      </c>
      <c r="AG271" s="78"/>
      <c r="AH271" s="64"/>
      <c r="AI271" s="78"/>
      <c r="AJ271" s="64"/>
      <c r="AK271" s="78"/>
      <c r="AL271" s="64"/>
      <c r="AM271" s="78"/>
      <c r="AN271" s="64"/>
      <c r="AO271" s="60">
        <f>(SUMIF(利润与分析!B:B,成本与总价!D:D,利润与分析!L:L)-J:J)/SUMIF(利润与分析!B:B,成本与总价!D:D,利润与分析!L:L)</f>
        <v>0.0448979667110418</v>
      </c>
      <c r="AP271" s="60">
        <f t="shared" si="21"/>
        <v>-6.79393916760279e-6</v>
      </c>
      <c r="AR271" s="62">
        <f t="shared" si="22"/>
        <v>0</v>
      </c>
      <c r="AS271" s="62">
        <f t="shared" si="24"/>
        <v>0</v>
      </c>
      <c r="AT271" s="72">
        <f t="shared" si="23"/>
        <v>1</v>
      </c>
    </row>
    <row r="272" ht="14.55" spans="1:46">
      <c r="A272" s="64" t="s">
        <v>69</v>
      </c>
      <c r="B272" s="64" t="s">
        <v>292</v>
      </c>
      <c r="C272" s="64" t="s">
        <v>293</v>
      </c>
      <c r="D272" s="64" t="s">
        <v>2230</v>
      </c>
      <c r="E272" s="64" t="s">
        <v>295</v>
      </c>
      <c r="F272" s="64" t="s">
        <v>2231</v>
      </c>
      <c r="G272" s="64" t="s">
        <v>2232</v>
      </c>
      <c r="H272" s="64" t="s">
        <v>2233</v>
      </c>
      <c r="I272" s="64" t="s">
        <v>2234</v>
      </c>
      <c r="J272" s="62">
        <f>SUMIF(利润与分析!B:B,成本与总价!D:D,利润与分析!K:K)</f>
        <v>62648</v>
      </c>
      <c r="K272" s="64" t="s">
        <v>55</v>
      </c>
      <c r="L272" s="64">
        <v>65600</v>
      </c>
      <c r="M272" s="72">
        <f t="shared" si="20"/>
        <v>0.045</v>
      </c>
      <c r="N272" s="64">
        <v>0</v>
      </c>
      <c r="O272" s="64" t="s">
        <v>2235</v>
      </c>
      <c r="P272" s="64" t="s">
        <v>237</v>
      </c>
      <c r="Q272" s="64" t="s">
        <v>58</v>
      </c>
      <c r="R272" s="74"/>
      <c r="S272" s="74"/>
      <c r="T272" s="74"/>
      <c r="U272" s="74"/>
      <c r="V272" s="74"/>
      <c r="W272" s="74"/>
      <c r="X272" s="64" t="s">
        <v>2236</v>
      </c>
      <c r="Y272" s="64" t="s">
        <v>150</v>
      </c>
      <c r="Z272" s="64" t="s">
        <v>106</v>
      </c>
      <c r="AA272" s="64" t="s">
        <v>63</v>
      </c>
      <c r="AB272" s="64"/>
      <c r="AC272" s="64">
        <v>1</v>
      </c>
      <c r="AD272" s="64" t="s">
        <v>118</v>
      </c>
      <c r="AE272" s="78">
        <v>1</v>
      </c>
      <c r="AF272" s="64">
        <v>60</v>
      </c>
      <c r="AG272" s="78"/>
      <c r="AH272" s="64"/>
      <c r="AI272" s="78"/>
      <c r="AJ272" s="64"/>
      <c r="AK272" s="78"/>
      <c r="AL272" s="64"/>
      <c r="AM272" s="78"/>
      <c r="AN272" s="64"/>
      <c r="AO272" s="60">
        <f>(SUMIF(利润与分析!B:B,成本与总价!D:D,利润与分析!L:L)-J:J)/SUMIF(利润与分析!B:B,成本与总价!D:D,利润与分析!L:L)</f>
        <v>0.045</v>
      </c>
      <c r="AP272" s="60">
        <f t="shared" si="21"/>
        <v>0</v>
      </c>
      <c r="AR272" s="62">
        <f t="shared" si="22"/>
        <v>0</v>
      </c>
      <c r="AS272" s="62">
        <f t="shared" si="24"/>
        <v>0</v>
      </c>
      <c r="AT272" s="72">
        <f t="shared" si="23"/>
        <v>1</v>
      </c>
    </row>
    <row r="273" ht="14.55" spans="1:46">
      <c r="A273" s="64" t="s">
        <v>69</v>
      </c>
      <c r="B273" s="64" t="s">
        <v>220</v>
      </c>
      <c r="C273" s="64" t="s">
        <v>221</v>
      </c>
      <c r="D273" s="64" t="s">
        <v>2237</v>
      </c>
      <c r="E273" s="64" t="s">
        <v>799</v>
      </c>
      <c r="F273" s="64" t="s">
        <v>2238</v>
      </c>
      <c r="G273" s="64" t="s">
        <v>801</v>
      </c>
      <c r="H273" s="64" t="s">
        <v>2239</v>
      </c>
      <c r="I273" s="64" t="s">
        <v>2240</v>
      </c>
      <c r="J273" s="62">
        <f>SUMIF(利润与分析!B:B,成本与总价!D:D,利润与分析!K:K)</f>
        <v>10538209.72</v>
      </c>
      <c r="K273" s="64" t="s">
        <v>55</v>
      </c>
      <c r="L273" s="64">
        <v>11016750</v>
      </c>
      <c r="M273" s="72">
        <f t="shared" si="20"/>
        <v>0.0434375183243697</v>
      </c>
      <c r="N273" s="64">
        <v>0</v>
      </c>
      <c r="O273" s="64" t="s">
        <v>2241</v>
      </c>
      <c r="P273" s="64" t="s">
        <v>487</v>
      </c>
      <c r="Q273" s="64" t="s">
        <v>58</v>
      </c>
      <c r="R273" s="74" t="s">
        <v>59</v>
      </c>
      <c r="S273" s="74" t="s">
        <v>59</v>
      </c>
      <c r="T273" s="74">
        <v>180</v>
      </c>
      <c r="U273" s="74"/>
      <c r="V273" s="74">
        <v>180</v>
      </c>
      <c r="W273" s="74"/>
      <c r="X273" s="64" t="s">
        <v>2242</v>
      </c>
      <c r="Y273" s="64" t="s">
        <v>150</v>
      </c>
      <c r="Z273" s="64" t="s">
        <v>2243</v>
      </c>
      <c r="AA273" s="64" t="s">
        <v>1282</v>
      </c>
      <c r="AB273" s="64" t="s">
        <v>2244</v>
      </c>
      <c r="AC273" s="64">
        <v>3</v>
      </c>
      <c r="AD273" s="64" t="s">
        <v>98</v>
      </c>
      <c r="AE273" s="78">
        <v>1</v>
      </c>
      <c r="AF273" s="64">
        <v>180</v>
      </c>
      <c r="AG273" s="78"/>
      <c r="AH273" s="64"/>
      <c r="AI273" s="78"/>
      <c r="AJ273" s="64"/>
      <c r="AK273" s="78"/>
      <c r="AL273" s="64"/>
      <c r="AM273" s="78"/>
      <c r="AN273" s="64"/>
      <c r="AO273" s="60">
        <f>(SUMIF(利润与分析!B:B,成本与总价!D:D,利润与分析!L:L)-J:J)/SUMIF(利润与分析!B:B,成本与总价!D:D,利润与分析!L:L)</f>
        <v>0.0434375513190125</v>
      </c>
      <c r="AP273" s="60">
        <f t="shared" si="21"/>
        <v>3.29946428165306e-8</v>
      </c>
      <c r="AR273" s="62">
        <f t="shared" si="22"/>
        <v>180</v>
      </c>
      <c r="AS273" s="62">
        <f t="shared" si="24"/>
        <v>0</v>
      </c>
      <c r="AT273" s="72">
        <f t="shared" si="23"/>
        <v>1</v>
      </c>
    </row>
    <row r="274" ht="14.55" spans="1:46">
      <c r="A274" s="64" t="s">
        <v>69</v>
      </c>
      <c r="B274" s="64" t="s">
        <v>70</v>
      </c>
      <c r="C274" s="64" t="s">
        <v>70</v>
      </c>
      <c r="D274" s="64" t="s">
        <v>2245</v>
      </c>
      <c r="E274" s="64" t="s">
        <v>772</v>
      </c>
      <c r="F274" s="64" t="s">
        <v>2246</v>
      </c>
      <c r="G274" s="64" t="s">
        <v>1332</v>
      </c>
      <c r="H274" s="64" t="s">
        <v>2247</v>
      </c>
      <c r="I274" s="64" t="s">
        <v>2248</v>
      </c>
      <c r="J274" s="62">
        <f>SUMIF(利润与分析!B:B,成本与总价!D:D,利润与分析!K:K)</f>
        <v>40213.59</v>
      </c>
      <c r="K274" s="64" t="s">
        <v>55</v>
      </c>
      <c r="L274" s="64">
        <v>42108.54</v>
      </c>
      <c r="M274" s="72">
        <f t="shared" si="20"/>
        <v>0.0450015602535732</v>
      </c>
      <c r="N274" s="64">
        <v>0</v>
      </c>
      <c r="O274" s="73" t="s">
        <v>2249</v>
      </c>
      <c r="P274" s="64" t="s">
        <v>78</v>
      </c>
      <c r="Q274" s="64" t="s">
        <v>79</v>
      </c>
      <c r="R274" s="74" t="s">
        <v>59</v>
      </c>
      <c r="S274" s="74"/>
      <c r="T274" s="74"/>
      <c r="U274" s="74"/>
      <c r="V274" s="74">
        <v>210</v>
      </c>
      <c r="W274" s="74"/>
      <c r="X274" s="64" t="s">
        <v>2250</v>
      </c>
      <c r="Y274" s="64" t="s">
        <v>150</v>
      </c>
      <c r="Z274" s="64" t="s">
        <v>2251</v>
      </c>
      <c r="AA274" s="64" t="s">
        <v>83</v>
      </c>
      <c r="AB274" s="64"/>
      <c r="AC274" s="64">
        <v>1</v>
      </c>
      <c r="AD274" s="64" t="s">
        <v>1344</v>
      </c>
      <c r="AE274" s="78">
        <v>1</v>
      </c>
      <c r="AF274" s="64">
        <v>210</v>
      </c>
      <c r="AG274" s="78"/>
      <c r="AH274" s="64"/>
      <c r="AI274" s="78"/>
      <c r="AJ274" s="64"/>
      <c r="AK274" s="78"/>
      <c r="AL274" s="64"/>
      <c r="AM274" s="78"/>
      <c r="AN274" s="64"/>
      <c r="AO274" s="60">
        <f>(SUMIF(利润与分析!B:B,成本与总价!D:D,利润与分析!L:L)-J:J)/SUMIF(利润与分析!B:B,成本与总价!D:D,利润与分析!L:L)</f>
        <v>0.0450015602535732</v>
      </c>
      <c r="AP274" s="60">
        <f t="shared" si="21"/>
        <v>0</v>
      </c>
      <c r="AR274" s="62">
        <f t="shared" si="22"/>
        <v>210</v>
      </c>
      <c r="AS274" s="62">
        <f t="shared" si="24"/>
        <v>0</v>
      </c>
      <c r="AT274" s="72">
        <f t="shared" si="23"/>
        <v>1</v>
      </c>
    </row>
    <row r="275" ht="14.55" spans="1:46">
      <c r="A275" s="64" t="s">
        <v>69</v>
      </c>
      <c r="B275" s="64" t="s">
        <v>220</v>
      </c>
      <c r="C275" s="64" t="s">
        <v>221</v>
      </c>
      <c r="D275" s="64" t="s">
        <v>2252</v>
      </c>
      <c r="E275" s="64" t="s">
        <v>799</v>
      </c>
      <c r="F275" s="64" t="s">
        <v>2253</v>
      </c>
      <c r="G275" s="64" t="s">
        <v>2254</v>
      </c>
      <c r="H275" s="64" t="s">
        <v>2255</v>
      </c>
      <c r="I275" s="64" t="s">
        <v>2256</v>
      </c>
      <c r="J275" s="62">
        <f>SUMIF(利润与分析!B:B,成本与总价!D:D,利润与分析!K:K)</f>
        <v>5739.55</v>
      </c>
      <c r="K275" s="64" t="s">
        <v>55</v>
      </c>
      <c r="L275" s="64">
        <v>5890</v>
      </c>
      <c r="M275" s="72">
        <f t="shared" si="20"/>
        <v>0.0255432937181664</v>
      </c>
      <c r="N275" s="64">
        <v>0</v>
      </c>
      <c r="O275" s="64" t="s">
        <v>2257</v>
      </c>
      <c r="P275" s="64" t="s">
        <v>78</v>
      </c>
      <c r="Q275" s="64" t="s">
        <v>58</v>
      </c>
      <c r="R275" s="74"/>
      <c r="S275" s="74"/>
      <c r="T275" s="74"/>
      <c r="U275" s="74"/>
      <c r="V275" s="74"/>
      <c r="W275" s="74"/>
      <c r="X275" s="64" t="s">
        <v>2258</v>
      </c>
      <c r="Y275" s="64" t="s">
        <v>81</v>
      </c>
      <c r="Z275" s="64" t="s">
        <v>2259</v>
      </c>
      <c r="AA275" s="64" t="s">
        <v>1282</v>
      </c>
      <c r="AB275" s="64" t="s">
        <v>2260</v>
      </c>
      <c r="AC275" s="64">
        <v>3</v>
      </c>
      <c r="AD275" s="64" t="s">
        <v>67</v>
      </c>
      <c r="AE275" s="78">
        <v>1</v>
      </c>
      <c r="AF275" s="64">
        <v>0</v>
      </c>
      <c r="AG275" s="78"/>
      <c r="AH275" s="64"/>
      <c r="AI275" s="78"/>
      <c r="AJ275" s="64"/>
      <c r="AK275" s="78"/>
      <c r="AL275" s="64"/>
      <c r="AM275" s="78"/>
      <c r="AN275" s="64"/>
      <c r="AO275" s="60">
        <f>(SUMIF(利润与分析!B:B,成本与总价!D:D,利润与分析!L:L)-J:J)/SUMIF(利润与分析!B:B,成本与总价!D:D,利润与分析!L:L)</f>
        <v>0.045</v>
      </c>
      <c r="AP275" s="60">
        <f t="shared" si="21"/>
        <v>0.0194567062818336</v>
      </c>
      <c r="AR275" s="62">
        <f t="shared" si="22"/>
        <v>0</v>
      </c>
      <c r="AS275" s="62">
        <f t="shared" si="24"/>
        <v>0</v>
      </c>
      <c r="AT275" s="72">
        <f t="shared" si="23"/>
        <v>1</v>
      </c>
    </row>
    <row r="276" ht="14.55" spans="1:46">
      <c r="A276" s="64" t="s">
        <v>69</v>
      </c>
      <c r="B276" s="64" t="s">
        <v>200</v>
      </c>
      <c r="C276" s="64" t="s">
        <v>256</v>
      </c>
      <c r="D276" s="64" t="s">
        <v>2261</v>
      </c>
      <c r="E276" s="64" t="s">
        <v>258</v>
      </c>
      <c r="F276" s="64" t="s">
        <v>2262</v>
      </c>
      <c r="G276" s="64" t="s">
        <v>2263</v>
      </c>
      <c r="H276" s="64" t="s">
        <v>2264</v>
      </c>
      <c r="I276" s="64" t="s">
        <v>2265</v>
      </c>
      <c r="J276" s="62">
        <f>SUMIF(利润与分析!B:B,成本与总价!D:D,利润与分析!K:K)</f>
        <v>181409.07</v>
      </c>
      <c r="K276" s="64" t="s">
        <v>55</v>
      </c>
      <c r="L276" s="64">
        <v>189957</v>
      </c>
      <c r="M276" s="72">
        <f t="shared" si="20"/>
        <v>0.0449992893128444</v>
      </c>
      <c r="N276" s="64">
        <v>0</v>
      </c>
      <c r="O276" s="64" t="s">
        <v>2266</v>
      </c>
      <c r="P276" s="64"/>
      <c r="Q276" s="64" t="s">
        <v>79</v>
      </c>
      <c r="R276" s="74" t="s">
        <v>59</v>
      </c>
      <c r="S276" s="74"/>
      <c r="T276" s="74"/>
      <c r="U276" s="74"/>
      <c r="V276" s="74">
        <v>115</v>
      </c>
      <c r="W276" s="74"/>
      <c r="X276" s="64" t="s">
        <v>2267</v>
      </c>
      <c r="Y276" s="64" t="s">
        <v>61</v>
      </c>
      <c r="Z276" s="64" t="s">
        <v>2268</v>
      </c>
      <c r="AA276" s="64" t="s">
        <v>1282</v>
      </c>
      <c r="AB276" s="64"/>
      <c r="AC276" s="64">
        <v>1</v>
      </c>
      <c r="AD276" s="64" t="s">
        <v>358</v>
      </c>
      <c r="AE276" s="78">
        <v>1</v>
      </c>
      <c r="AF276" s="64">
        <v>115</v>
      </c>
      <c r="AG276" s="78"/>
      <c r="AH276" s="64"/>
      <c r="AI276" s="78"/>
      <c r="AJ276" s="64"/>
      <c r="AK276" s="78"/>
      <c r="AL276" s="64"/>
      <c r="AM276" s="78"/>
      <c r="AN276" s="64"/>
      <c r="AO276" s="60">
        <f>(SUMIF(利润与分析!B:B,成本与总价!D:D,利润与分析!L:L)-J:J)/SUMIF(利润与分析!B:B,成本与总价!D:D,利润与分析!L:L)</f>
        <v>0.044999993156351</v>
      </c>
      <c r="AP276" s="60">
        <f t="shared" si="21"/>
        <v>7.03843506540125e-7</v>
      </c>
      <c r="AR276" s="62">
        <f t="shared" si="22"/>
        <v>115</v>
      </c>
      <c r="AS276" s="62">
        <f t="shared" si="24"/>
        <v>0</v>
      </c>
      <c r="AT276" s="72">
        <f t="shared" si="23"/>
        <v>1</v>
      </c>
    </row>
    <row r="277" ht="14.55" spans="1:46">
      <c r="A277" s="64" t="s">
        <v>69</v>
      </c>
      <c r="B277" s="64" t="s">
        <v>292</v>
      </c>
      <c r="C277" s="64" t="s">
        <v>788</v>
      </c>
      <c r="D277" s="64" t="s">
        <v>2269</v>
      </c>
      <c r="E277" s="64" t="s">
        <v>1909</v>
      </c>
      <c r="F277" s="64" t="s">
        <v>2270</v>
      </c>
      <c r="G277" s="64" t="s">
        <v>2271</v>
      </c>
      <c r="H277" s="64" t="s">
        <v>2272</v>
      </c>
      <c r="I277" s="64" t="s">
        <v>2273</v>
      </c>
      <c r="J277" s="62">
        <f>SUMIF(利润与分析!B:B,成本与总价!D:D,利润与分析!K:K)</f>
        <v>4048275.88</v>
      </c>
      <c r="K277" s="64" t="s">
        <v>55</v>
      </c>
      <c r="L277" s="64">
        <v>4300172.29</v>
      </c>
      <c r="M277" s="72">
        <f t="shared" si="20"/>
        <v>0.0585782133859571</v>
      </c>
      <c r="N277" s="64">
        <v>0</v>
      </c>
      <c r="O277" s="64" t="s">
        <v>2274</v>
      </c>
      <c r="P277" s="64" t="s">
        <v>366</v>
      </c>
      <c r="Q277" s="64" t="s">
        <v>58</v>
      </c>
      <c r="R277" s="74" t="s">
        <v>59</v>
      </c>
      <c r="S277" s="74"/>
      <c r="T277" s="74">
        <v>150</v>
      </c>
      <c r="U277" s="74"/>
      <c r="V277" s="74">
        <v>150</v>
      </c>
      <c r="W277" s="74"/>
      <c r="X277" s="64" t="s">
        <v>2275</v>
      </c>
      <c r="Y277" s="64" t="s">
        <v>61</v>
      </c>
      <c r="Z277" s="64" t="s">
        <v>2276</v>
      </c>
      <c r="AA277" s="64" t="s">
        <v>63</v>
      </c>
      <c r="AB277" s="64"/>
      <c r="AC277" s="64">
        <v>1</v>
      </c>
      <c r="AD277" s="64" t="s">
        <v>1471</v>
      </c>
      <c r="AE277" s="78">
        <v>1</v>
      </c>
      <c r="AF277" s="64">
        <v>150</v>
      </c>
      <c r="AG277" s="78"/>
      <c r="AH277" s="64"/>
      <c r="AI277" s="78"/>
      <c r="AJ277" s="64"/>
      <c r="AK277" s="78"/>
      <c r="AL277" s="64"/>
      <c r="AM277" s="78"/>
      <c r="AN277" s="64"/>
      <c r="AO277" s="60">
        <f>(SUMIF(利润与分析!B:B,成本与总价!D:D,利润与分析!L:L)-J:J)/SUMIF(利润与分析!B:B,成本与总价!D:D,利润与分析!L:L)</f>
        <v>0.0585782133859571</v>
      </c>
      <c r="AP277" s="60">
        <f t="shared" si="21"/>
        <v>0</v>
      </c>
      <c r="AR277" s="62">
        <f t="shared" si="22"/>
        <v>150</v>
      </c>
      <c r="AS277" s="62">
        <f t="shared" si="24"/>
        <v>0</v>
      </c>
      <c r="AT277" s="72">
        <f t="shared" si="23"/>
        <v>1</v>
      </c>
    </row>
    <row r="278" ht="14.55" spans="1:46">
      <c r="A278" s="64" t="s">
        <v>69</v>
      </c>
      <c r="B278" s="64" t="s">
        <v>292</v>
      </c>
      <c r="C278" s="64" t="s">
        <v>1385</v>
      </c>
      <c r="D278" s="64" t="s">
        <v>2277</v>
      </c>
      <c r="E278" s="64" t="s">
        <v>1387</v>
      </c>
      <c r="F278" s="64" t="s">
        <v>2278</v>
      </c>
      <c r="G278" s="64" t="s">
        <v>1077</v>
      </c>
      <c r="H278" s="64" t="s">
        <v>2279</v>
      </c>
      <c r="I278" s="64" t="s">
        <v>2280</v>
      </c>
      <c r="J278" s="62">
        <f>SUMIF(利润与分析!B:B,成本与总价!D:D,利润与分析!K:K)</f>
        <v>4538.16</v>
      </c>
      <c r="K278" s="64" t="s">
        <v>55</v>
      </c>
      <c r="L278" s="64">
        <v>4752</v>
      </c>
      <c r="M278" s="72">
        <f t="shared" si="20"/>
        <v>0.045</v>
      </c>
      <c r="N278" s="64">
        <v>0</v>
      </c>
      <c r="O278" s="73" t="s">
        <v>2281</v>
      </c>
      <c r="P278" s="64" t="s">
        <v>78</v>
      </c>
      <c r="Q278" s="64" t="s">
        <v>58</v>
      </c>
      <c r="R278" s="74"/>
      <c r="S278" s="74"/>
      <c r="T278" s="74"/>
      <c r="U278" s="74"/>
      <c r="V278" s="74"/>
      <c r="W278" s="74"/>
      <c r="X278" s="64" t="s">
        <v>2282</v>
      </c>
      <c r="Y278" s="64" t="s">
        <v>150</v>
      </c>
      <c r="Z278" s="64" t="s">
        <v>106</v>
      </c>
      <c r="AA278" s="64" t="s">
        <v>63</v>
      </c>
      <c r="AB278" s="64"/>
      <c r="AC278" s="64">
        <v>1</v>
      </c>
      <c r="AD278" s="64" t="s">
        <v>118</v>
      </c>
      <c r="AE278" s="78">
        <v>1</v>
      </c>
      <c r="AF278" s="64">
        <v>60</v>
      </c>
      <c r="AG278" s="78"/>
      <c r="AH278" s="64"/>
      <c r="AI278" s="78"/>
      <c r="AJ278" s="64"/>
      <c r="AK278" s="78"/>
      <c r="AL278" s="64"/>
      <c r="AM278" s="78"/>
      <c r="AN278" s="64"/>
      <c r="AO278" s="60">
        <f>(SUMIF(利润与分析!B:B,成本与总价!D:D,利润与分析!L:L)-J:J)/SUMIF(利润与分析!B:B,成本与总价!D:D,利润与分析!L:L)</f>
        <v>0.045</v>
      </c>
      <c r="AP278" s="60">
        <f t="shared" si="21"/>
        <v>0</v>
      </c>
      <c r="AR278" s="62">
        <f t="shared" si="22"/>
        <v>0</v>
      </c>
      <c r="AS278" s="62">
        <f t="shared" si="24"/>
        <v>0</v>
      </c>
      <c r="AT278" s="72">
        <f t="shared" si="23"/>
        <v>1</v>
      </c>
    </row>
    <row r="279" ht="14.55" spans="1:46">
      <c r="A279" s="64" t="s">
        <v>69</v>
      </c>
      <c r="B279" s="64" t="s">
        <v>292</v>
      </c>
      <c r="C279" s="64" t="s">
        <v>1385</v>
      </c>
      <c r="D279" s="64" t="s">
        <v>2283</v>
      </c>
      <c r="E279" s="64" t="s">
        <v>1387</v>
      </c>
      <c r="F279" s="64" t="s">
        <v>2284</v>
      </c>
      <c r="G279" s="64" t="s">
        <v>2285</v>
      </c>
      <c r="H279" s="64" t="s">
        <v>2286</v>
      </c>
      <c r="I279" s="64" t="s">
        <v>2287</v>
      </c>
      <c r="J279" s="62">
        <f>SUMIF(利润与分析!B:B,成本与总价!D:D,利润与分析!K:K)</f>
        <v>395730.76</v>
      </c>
      <c r="K279" s="64" t="s">
        <v>55</v>
      </c>
      <c r="L279" s="64">
        <v>414377.3</v>
      </c>
      <c r="M279" s="72">
        <f t="shared" si="20"/>
        <v>0.0449989417856624</v>
      </c>
      <c r="N279" s="64">
        <v>0</v>
      </c>
      <c r="O279" s="64" t="s">
        <v>2288</v>
      </c>
      <c r="P279" s="64" t="s">
        <v>237</v>
      </c>
      <c r="Q279" s="64" t="s">
        <v>58</v>
      </c>
      <c r="R279" s="74"/>
      <c r="S279" s="74"/>
      <c r="T279" s="74"/>
      <c r="U279" s="74"/>
      <c r="V279" s="74"/>
      <c r="W279" s="74"/>
      <c r="X279" s="64" t="s">
        <v>2289</v>
      </c>
      <c r="Y279" s="64" t="s">
        <v>150</v>
      </c>
      <c r="Z279" s="64" t="s">
        <v>106</v>
      </c>
      <c r="AA279" s="64" t="s">
        <v>63</v>
      </c>
      <c r="AB279" s="64"/>
      <c r="AC279" s="64">
        <v>1</v>
      </c>
      <c r="AD279" s="64" t="s">
        <v>118</v>
      </c>
      <c r="AE279" s="78">
        <v>1</v>
      </c>
      <c r="AF279" s="64">
        <v>60</v>
      </c>
      <c r="AG279" s="78"/>
      <c r="AH279" s="64"/>
      <c r="AI279" s="78"/>
      <c r="AJ279" s="64"/>
      <c r="AK279" s="78"/>
      <c r="AL279" s="64"/>
      <c r="AM279" s="78"/>
      <c r="AN279" s="64"/>
      <c r="AO279" s="60">
        <f>(SUMIF(利润与分析!B:B,成本与总价!D:D,利润与分析!L:L)-J:J)/SUMIF(利润与分析!B:B,成本与总价!D:D,利润与分析!L:L)</f>
        <v>0.0449989417856624</v>
      </c>
      <c r="AP279" s="60">
        <f t="shared" si="21"/>
        <v>0</v>
      </c>
      <c r="AR279" s="62">
        <f t="shared" si="22"/>
        <v>0</v>
      </c>
      <c r="AS279" s="62">
        <f t="shared" si="24"/>
        <v>0</v>
      </c>
      <c r="AT279" s="72">
        <f t="shared" si="23"/>
        <v>1</v>
      </c>
    </row>
    <row r="280" ht="14.55" spans="1:46">
      <c r="A280" s="64" t="s">
        <v>69</v>
      </c>
      <c r="B280" s="64" t="s">
        <v>70</v>
      </c>
      <c r="C280" s="64" t="s">
        <v>70</v>
      </c>
      <c r="D280" s="64" t="s">
        <v>2290</v>
      </c>
      <c r="E280" s="64" t="s">
        <v>593</v>
      </c>
      <c r="F280" s="64" t="s">
        <v>2291</v>
      </c>
      <c r="G280" s="64" t="s">
        <v>595</v>
      </c>
      <c r="H280" s="64" t="s">
        <v>2292</v>
      </c>
      <c r="I280" s="64" t="s">
        <v>2293</v>
      </c>
      <c r="J280" s="62">
        <f>SUMIF(利润与分析!B:B,成本与总价!D:D,利润与分析!K:K)</f>
        <v>982115.05</v>
      </c>
      <c r="K280" s="64" t="s">
        <v>55</v>
      </c>
      <c r="L280" s="64">
        <v>997543</v>
      </c>
      <c r="M280" s="72">
        <f t="shared" si="20"/>
        <v>0.0154659498387538</v>
      </c>
      <c r="N280" s="64">
        <v>260497.38</v>
      </c>
      <c r="O280" s="73" t="s">
        <v>2294</v>
      </c>
      <c r="P280" s="64" t="s">
        <v>78</v>
      </c>
      <c r="Q280" s="64" t="s">
        <v>79</v>
      </c>
      <c r="R280" s="74" t="s">
        <v>59</v>
      </c>
      <c r="S280" s="74"/>
      <c r="T280" s="74"/>
      <c r="U280" s="74"/>
      <c r="V280" s="74">
        <v>0</v>
      </c>
      <c r="W280" s="74">
        <v>-3</v>
      </c>
      <c r="X280" s="64" t="s">
        <v>2295</v>
      </c>
      <c r="Y280" s="64" t="s">
        <v>81</v>
      </c>
      <c r="Z280" s="64" t="s">
        <v>2296</v>
      </c>
      <c r="AA280" s="64" t="s">
        <v>83</v>
      </c>
      <c r="AB280" s="64" t="s">
        <v>2297</v>
      </c>
      <c r="AC280" s="64">
        <v>4</v>
      </c>
      <c r="AD280" s="64" t="s">
        <v>67</v>
      </c>
      <c r="AE280" s="78">
        <v>1</v>
      </c>
      <c r="AF280" s="64">
        <v>0</v>
      </c>
      <c r="AG280" s="78"/>
      <c r="AH280" s="64"/>
      <c r="AI280" s="78"/>
      <c r="AJ280" s="64"/>
      <c r="AK280" s="78"/>
      <c r="AL280" s="64"/>
      <c r="AM280" s="78"/>
      <c r="AN280" s="64"/>
      <c r="AO280" s="60">
        <f>(SUMIF(利润与分析!B:B,成本与总价!D:D,利润与分析!L:L)-J:J)/SUMIF(利润与分析!B:B,成本与总价!D:D,利润与分析!L:L)</f>
        <v>0.0450024585388788</v>
      </c>
      <c r="AP280" s="60">
        <f t="shared" si="21"/>
        <v>-0.000463491299874944</v>
      </c>
      <c r="AR280" s="62">
        <f t="shared" si="22"/>
        <v>0</v>
      </c>
      <c r="AS280" s="62">
        <f t="shared" si="24"/>
        <v>0</v>
      </c>
      <c r="AT280" s="72">
        <f t="shared" si="23"/>
        <v>1</v>
      </c>
    </row>
    <row r="281" ht="14.55" spans="1:46">
      <c r="A281" s="64" t="s">
        <v>69</v>
      </c>
      <c r="B281" s="64" t="s">
        <v>200</v>
      </c>
      <c r="C281" s="64" t="s">
        <v>256</v>
      </c>
      <c r="D281" s="64" t="s">
        <v>2298</v>
      </c>
      <c r="E281" s="64" t="s">
        <v>323</v>
      </c>
      <c r="F281" s="64" t="s">
        <v>1451</v>
      </c>
      <c r="G281" s="64" t="s">
        <v>1452</v>
      </c>
      <c r="H281" s="64" t="s">
        <v>2299</v>
      </c>
      <c r="I281" s="64" t="s">
        <v>2300</v>
      </c>
      <c r="J281" s="62">
        <f>SUMIF(利润与分析!B:B,成本与总价!D:D,利润与分析!K:K)</f>
        <v>43858.33</v>
      </c>
      <c r="K281" s="64" t="s">
        <v>55</v>
      </c>
      <c r="L281" s="64">
        <v>43858</v>
      </c>
      <c r="M281" s="72">
        <f t="shared" si="20"/>
        <v>-7.52428291274555e-6</v>
      </c>
      <c r="N281" s="64">
        <v>3858</v>
      </c>
      <c r="O281" s="64" t="s">
        <v>2301</v>
      </c>
      <c r="P281" s="64" t="s">
        <v>78</v>
      </c>
      <c r="Q281" s="64" t="s">
        <v>58</v>
      </c>
      <c r="R281" s="74"/>
      <c r="S281" s="74"/>
      <c r="T281" s="74"/>
      <c r="U281" s="74"/>
      <c r="V281" s="74"/>
      <c r="W281" s="74"/>
      <c r="X281" s="64" t="s">
        <v>2302</v>
      </c>
      <c r="Y281" s="64" t="s">
        <v>81</v>
      </c>
      <c r="Z281" s="64" t="s">
        <v>106</v>
      </c>
      <c r="AA281" s="64" t="s">
        <v>1282</v>
      </c>
      <c r="AB281" s="64"/>
      <c r="AC281" s="64">
        <v>2</v>
      </c>
      <c r="AD281" s="64" t="s">
        <v>67</v>
      </c>
      <c r="AE281" s="78">
        <v>1</v>
      </c>
      <c r="AF281" s="64">
        <v>0</v>
      </c>
      <c r="AG281" s="78"/>
      <c r="AH281" s="64"/>
      <c r="AI281" s="78"/>
      <c r="AJ281" s="64"/>
      <c r="AK281" s="78"/>
      <c r="AL281" s="64"/>
      <c r="AM281" s="78"/>
      <c r="AN281" s="64"/>
      <c r="AO281" s="60">
        <f>(SUMIF(利润与分析!B:B,成本与总价!D:D,利润与分析!L:L)-J:J)/SUMIF(利润与分析!B:B,成本与总价!D:D,利润与分析!L:L)</f>
        <v>0</v>
      </c>
      <c r="AP281" s="60">
        <f t="shared" si="21"/>
        <v>7.52428291274555e-6</v>
      </c>
      <c r="AR281" s="62">
        <f t="shared" si="22"/>
        <v>0</v>
      </c>
      <c r="AS281" s="62">
        <f t="shared" si="24"/>
        <v>0</v>
      </c>
      <c r="AT281" s="72">
        <f t="shared" si="23"/>
        <v>1</v>
      </c>
    </row>
    <row r="282" ht="14.55" spans="1:46">
      <c r="A282" s="64" t="s">
        <v>69</v>
      </c>
      <c r="B282" s="64" t="s">
        <v>200</v>
      </c>
      <c r="C282" s="64" t="s">
        <v>256</v>
      </c>
      <c r="D282" s="64" t="s">
        <v>2303</v>
      </c>
      <c r="E282" s="64" t="s">
        <v>611</v>
      </c>
      <c r="F282" s="64" t="s">
        <v>612</v>
      </c>
      <c r="G282" s="64" t="s">
        <v>613</v>
      </c>
      <c r="H282" s="64" t="s">
        <v>2304</v>
      </c>
      <c r="I282" s="64" t="s">
        <v>615</v>
      </c>
      <c r="J282" s="62">
        <f>SUMIF(利润与分析!B:B,成本与总价!D:D,利润与分析!K:K)</f>
        <v>2264.1186</v>
      </c>
      <c r="K282" s="64" t="s">
        <v>55</v>
      </c>
      <c r="L282" s="64">
        <v>2370</v>
      </c>
      <c r="M282" s="72">
        <f t="shared" si="20"/>
        <v>0.0446756962025315</v>
      </c>
      <c r="N282" s="64">
        <v>0</v>
      </c>
      <c r="O282" s="64" t="s">
        <v>2305</v>
      </c>
      <c r="P282" s="64" t="s">
        <v>78</v>
      </c>
      <c r="Q282" s="64" t="s">
        <v>159</v>
      </c>
      <c r="R282" s="74"/>
      <c r="S282" s="74"/>
      <c r="T282" s="74"/>
      <c r="U282" s="74"/>
      <c r="V282" s="74"/>
      <c r="W282" s="74"/>
      <c r="X282" s="64" t="s">
        <v>2306</v>
      </c>
      <c r="Y282" s="64" t="s">
        <v>81</v>
      </c>
      <c r="Z282" s="64" t="s">
        <v>106</v>
      </c>
      <c r="AA282" s="64" t="s">
        <v>1282</v>
      </c>
      <c r="AB282" s="64"/>
      <c r="AC282" s="64">
        <v>1</v>
      </c>
      <c r="AD282" s="64" t="s">
        <v>770</v>
      </c>
      <c r="AE282" s="78">
        <v>1</v>
      </c>
      <c r="AF282" s="64">
        <v>0</v>
      </c>
      <c r="AG282" s="78"/>
      <c r="AH282" s="64"/>
      <c r="AI282" s="78"/>
      <c r="AJ282" s="64"/>
      <c r="AK282" s="78"/>
      <c r="AL282" s="64"/>
      <c r="AM282" s="78"/>
      <c r="AN282" s="64"/>
      <c r="AO282" s="60">
        <f>(SUMIF(利润与分析!B:B,成本与总价!D:D,利润与分析!L:L)-J:J)/SUMIF(利润与分析!B:B,成本与总价!D:D,利润与分析!L:L)</f>
        <v>0.0455817894404046</v>
      </c>
      <c r="AP282" s="60">
        <f t="shared" si="21"/>
        <v>0.000906093237873037</v>
      </c>
      <c r="AR282" s="62">
        <f t="shared" si="22"/>
        <v>0</v>
      </c>
      <c r="AS282" s="62">
        <f t="shared" si="24"/>
        <v>0</v>
      </c>
      <c r="AT282" s="72">
        <f t="shared" si="23"/>
        <v>1</v>
      </c>
    </row>
    <row r="283" ht="14.55" spans="1:46">
      <c r="A283" s="64" t="s">
        <v>69</v>
      </c>
      <c r="B283" s="64" t="s">
        <v>292</v>
      </c>
      <c r="C283" s="64" t="s">
        <v>293</v>
      </c>
      <c r="D283" s="64" t="s">
        <v>2307</v>
      </c>
      <c r="E283" s="64" t="s">
        <v>295</v>
      </c>
      <c r="F283" s="64" t="s">
        <v>2308</v>
      </c>
      <c r="G283" s="64" t="s">
        <v>2309</v>
      </c>
      <c r="H283" s="64" t="s">
        <v>2310</v>
      </c>
      <c r="I283" s="64" t="s">
        <v>2311</v>
      </c>
      <c r="J283" s="62">
        <f>SUMIF(利润与分析!B:B,成本与总价!D:D,利润与分析!K:K)</f>
        <v>233576</v>
      </c>
      <c r="K283" s="64" t="s">
        <v>55</v>
      </c>
      <c r="L283" s="64">
        <v>235984</v>
      </c>
      <c r="M283" s="72">
        <f t="shared" si="20"/>
        <v>0.0102040816326531</v>
      </c>
      <c r="N283" s="64">
        <v>0</v>
      </c>
      <c r="O283" s="64" t="s">
        <v>2312</v>
      </c>
      <c r="P283" s="64" t="s">
        <v>1178</v>
      </c>
      <c r="Q283" s="64" t="s">
        <v>58</v>
      </c>
      <c r="R283" s="74"/>
      <c r="S283" s="74"/>
      <c r="T283" s="74"/>
      <c r="U283" s="74"/>
      <c r="V283" s="74"/>
      <c r="W283" s="74"/>
      <c r="X283" s="64" t="s">
        <v>2313</v>
      </c>
      <c r="Y283" s="64" t="s">
        <v>81</v>
      </c>
      <c r="Z283" s="64" t="s">
        <v>106</v>
      </c>
      <c r="AA283" s="64" t="s">
        <v>63</v>
      </c>
      <c r="AB283" s="64" t="s">
        <v>797</v>
      </c>
      <c r="AC283" s="64">
        <v>2</v>
      </c>
      <c r="AD283" s="64" t="s">
        <v>67</v>
      </c>
      <c r="AE283" s="78">
        <v>1</v>
      </c>
      <c r="AF283" s="64">
        <v>0</v>
      </c>
      <c r="AG283" s="78"/>
      <c r="AH283" s="64"/>
      <c r="AI283" s="78"/>
      <c r="AJ283" s="64"/>
      <c r="AK283" s="78"/>
      <c r="AL283" s="64"/>
      <c r="AM283" s="78"/>
      <c r="AN283" s="64"/>
      <c r="AO283" s="60">
        <f>(SUMIF(利润与分析!B:B,成本与总价!D:D,利润与分析!L:L)-J:J)/SUMIF(利润与分析!B:B,成本与总价!D:D,利润与分析!L:L)</f>
        <v>0.03</v>
      </c>
      <c r="AP283" s="60">
        <f t="shared" si="21"/>
        <v>0.0197959183673469</v>
      </c>
      <c r="AR283" s="62">
        <f t="shared" si="22"/>
        <v>0</v>
      </c>
      <c r="AS283" s="62">
        <f t="shared" si="24"/>
        <v>0</v>
      </c>
      <c r="AT283" s="72">
        <f t="shared" si="23"/>
        <v>1</v>
      </c>
    </row>
    <row r="284" ht="14.55" spans="1:46">
      <c r="A284" s="64" t="s">
        <v>69</v>
      </c>
      <c r="B284" s="64" t="s">
        <v>200</v>
      </c>
      <c r="C284" s="64" t="s">
        <v>201</v>
      </c>
      <c r="D284" s="64" t="s">
        <v>2314</v>
      </c>
      <c r="E284" s="64" t="s">
        <v>2315</v>
      </c>
      <c r="F284" s="64" t="s">
        <v>2316</v>
      </c>
      <c r="G284" s="64" t="s">
        <v>2317</v>
      </c>
      <c r="H284" s="64" t="s">
        <v>2318</v>
      </c>
      <c r="I284" s="64" t="s">
        <v>2319</v>
      </c>
      <c r="J284" s="62">
        <f>SUMIF(利润与分析!B:B,成本与总价!D:D,利润与分析!K:K)</f>
        <v>318165.3</v>
      </c>
      <c r="K284" s="64" t="s">
        <v>55</v>
      </c>
      <c r="L284" s="64">
        <v>328004.4</v>
      </c>
      <c r="M284" s="72">
        <f t="shared" si="20"/>
        <v>0.0299968537007431</v>
      </c>
      <c r="N284" s="64">
        <v>0</v>
      </c>
      <c r="O284" s="64" t="s">
        <v>2320</v>
      </c>
      <c r="P284" s="64"/>
      <c r="Q284" s="64" t="s">
        <v>58</v>
      </c>
      <c r="R284" s="74" t="s">
        <v>59</v>
      </c>
      <c r="S284" s="74"/>
      <c r="T284" s="74"/>
      <c r="U284" s="74"/>
      <c r="V284" s="74">
        <v>120</v>
      </c>
      <c r="W284" s="74"/>
      <c r="X284" s="64" t="s">
        <v>2321</v>
      </c>
      <c r="Y284" s="64" t="s">
        <v>61</v>
      </c>
      <c r="Z284" s="64" t="s">
        <v>2322</v>
      </c>
      <c r="AA284" s="64" t="s">
        <v>1282</v>
      </c>
      <c r="AB284" s="64" t="s">
        <v>2323</v>
      </c>
      <c r="AC284" s="64">
        <v>3</v>
      </c>
      <c r="AD284" s="64" t="s">
        <v>141</v>
      </c>
      <c r="AE284" s="78">
        <v>1</v>
      </c>
      <c r="AF284" s="64">
        <v>120</v>
      </c>
      <c r="AG284" s="78"/>
      <c r="AH284" s="64"/>
      <c r="AI284" s="78"/>
      <c r="AJ284" s="64"/>
      <c r="AK284" s="78"/>
      <c r="AL284" s="64"/>
      <c r="AM284" s="78"/>
      <c r="AN284" s="64"/>
      <c r="AO284" s="60">
        <f>(SUMIF(利润与分析!B:B,成本与总价!D:D,利润与分析!L:L)-J:J)/SUMIF(利润与分析!B:B,成本与总价!D:D,利润与分析!L:L)</f>
        <v>0.0299986280696941</v>
      </c>
      <c r="AP284" s="60">
        <f t="shared" si="21"/>
        <v>1.77436895094918e-6</v>
      </c>
      <c r="AR284" s="62">
        <f t="shared" si="22"/>
        <v>120</v>
      </c>
      <c r="AS284" s="62">
        <f t="shared" si="24"/>
        <v>0</v>
      </c>
      <c r="AT284" s="72">
        <f t="shared" si="23"/>
        <v>1</v>
      </c>
    </row>
    <row r="285" ht="14.55" spans="1:46">
      <c r="A285" s="64" t="s">
        <v>69</v>
      </c>
      <c r="B285" s="64" t="s">
        <v>200</v>
      </c>
      <c r="C285" s="64" t="s">
        <v>256</v>
      </c>
      <c r="D285" s="64" t="s">
        <v>2324</v>
      </c>
      <c r="E285" s="64" t="s">
        <v>360</v>
      </c>
      <c r="F285" s="64" t="s">
        <v>2325</v>
      </c>
      <c r="G285" s="64" t="s">
        <v>1827</v>
      </c>
      <c r="H285" s="64" t="s">
        <v>2326</v>
      </c>
      <c r="I285" s="64" t="s">
        <v>2327</v>
      </c>
      <c r="J285" s="62">
        <f>SUMIF(利润与分析!B:B,成本与总价!D:D,利润与分析!K:K)</f>
        <v>4647.4852</v>
      </c>
      <c r="K285" s="64" t="s">
        <v>55</v>
      </c>
      <c r="L285" s="64">
        <v>4848</v>
      </c>
      <c r="M285" s="72">
        <f t="shared" si="20"/>
        <v>0.0413603135313531</v>
      </c>
      <c r="N285" s="64">
        <v>0</v>
      </c>
      <c r="O285" s="64" t="s">
        <v>2328</v>
      </c>
      <c r="P285" s="64" t="s">
        <v>366</v>
      </c>
      <c r="Q285" s="64" t="s">
        <v>159</v>
      </c>
      <c r="R285" s="74"/>
      <c r="S285" s="74"/>
      <c r="T285" s="74"/>
      <c r="U285" s="74"/>
      <c r="V285" s="74"/>
      <c r="W285" s="74"/>
      <c r="X285" s="64" t="s">
        <v>2329</v>
      </c>
      <c r="Y285" s="64" t="s">
        <v>81</v>
      </c>
      <c r="Z285" s="64" t="s">
        <v>106</v>
      </c>
      <c r="AA285" s="64" t="s">
        <v>1282</v>
      </c>
      <c r="AB285" s="64"/>
      <c r="AC285" s="64">
        <v>1</v>
      </c>
      <c r="AD285" s="64" t="s">
        <v>67</v>
      </c>
      <c r="AE285" s="78">
        <v>1</v>
      </c>
      <c r="AF285" s="64">
        <v>0</v>
      </c>
      <c r="AG285" s="78"/>
      <c r="AH285" s="64"/>
      <c r="AI285" s="78"/>
      <c r="AJ285" s="64"/>
      <c r="AK285" s="78"/>
      <c r="AL285" s="64"/>
      <c r="AM285" s="78"/>
      <c r="AN285" s="64"/>
      <c r="AO285" s="60">
        <f>(SUMIF(利润与分析!B:B,成本与总价!D:D,利润与分析!L:L)-J:J)/SUMIF(利润与分析!B:B,成本与总价!D:D,利润与分析!L:L)</f>
        <v>0.0605447341823327</v>
      </c>
      <c r="AP285" s="60">
        <f t="shared" si="21"/>
        <v>0.0191844206509796</v>
      </c>
      <c r="AR285" s="62">
        <f t="shared" si="22"/>
        <v>0</v>
      </c>
      <c r="AS285" s="62">
        <f t="shared" si="24"/>
        <v>0</v>
      </c>
      <c r="AT285" s="72">
        <f t="shared" si="23"/>
        <v>1</v>
      </c>
    </row>
    <row r="286" ht="14.55" spans="1:46">
      <c r="A286" s="64" t="s">
        <v>46</v>
      </c>
      <c r="B286" s="64" t="s">
        <v>163</v>
      </c>
      <c r="C286" s="64" t="s">
        <v>660</v>
      </c>
      <c r="D286" s="64" t="s">
        <v>2330</v>
      </c>
      <c r="E286" s="64" t="s">
        <v>662</v>
      </c>
      <c r="F286" s="64" t="s">
        <v>2331</v>
      </c>
      <c r="G286" s="64" t="s">
        <v>2332</v>
      </c>
      <c r="H286" s="64" t="s">
        <v>2333</v>
      </c>
      <c r="I286" s="64" t="s">
        <v>2334</v>
      </c>
      <c r="J286" s="62">
        <f>SUMIF(利润与分析!B:B,成本与总价!D:D,利润与分析!K:K)</f>
        <v>965409.54</v>
      </c>
      <c r="K286" s="64" t="s">
        <v>55</v>
      </c>
      <c r="L286" s="64">
        <v>1010899.8</v>
      </c>
      <c r="M286" s="72">
        <f t="shared" si="20"/>
        <v>0.0449997714907057</v>
      </c>
      <c r="N286" s="64">
        <v>0</v>
      </c>
      <c r="O286" s="64" t="s">
        <v>2116</v>
      </c>
      <c r="P286" s="64" t="s">
        <v>237</v>
      </c>
      <c r="Q286" s="64" t="s">
        <v>58</v>
      </c>
      <c r="R286" s="74"/>
      <c r="S286" s="74"/>
      <c r="T286" s="74"/>
      <c r="U286" s="74"/>
      <c r="V286" s="74"/>
      <c r="W286" s="74"/>
      <c r="X286" s="64" t="s">
        <v>2335</v>
      </c>
      <c r="Y286" s="64" t="s">
        <v>150</v>
      </c>
      <c r="Z286" s="64" t="s">
        <v>106</v>
      </c>
      <c r="AA286" s="64" t="s">
        <v>140</v>
      </c>
      <c r="AB286" s="64"/>
      <c r="AC286" s="64">
        <v>1</v>
      </c>
      <c r="AD286" s="64" t="s">
        <v>118</v>
      </c>
      <c r="AE286" s="78">
        <v>1</v>
      </c>
      <c r="AF286" s="64">
        <v>60</v>
      </c>
      <c r="AG286" s="78"/>
      <c r="AH286" s="64"/>
      <c r="AI286" s="78"/>
      <c r="AJ286" s="64"/>
      <c r="AK286" s="78"/>
      <c r="AL286" s="64"/>
      <c r="AM286" s="78"/>
      <c r="AN286" s="64"/>
      <c r="AO286" s="60">
        <f>(SUMIF(利润与分析!B:B,成本与总价!D:D,利润与分析!L:L)-J:J)/SUMIF(利润与分析!B:B,成本与总价!D:D,利润与分析!L:L)</f>
        <v>0.0449998092788303</v>
      </c>
      <c r="AP286" s="60">
        <f t="shared" si="21"/>
        <v>3.77881245530731e-8</v>
      </c>
      <c r="AR286" s="62">
        <f t="shared" si="22"/>
        <v>0</v>
      </c>
      <c r="AS286" s="62">
        <f t="shared" si="24"/>
        <v>0</v>
      </c>
      <c r="AT286" s="72">
        <f t="shared" si="23"/>
        <v>1</v>
      </c>
    </row>
    <row r="287" ht="14.55" spans="1:46">
      <c r="A287" s="64" t="s">
        <v>69</v>
      </c>
      <c r="B287" s="64" t="s">
        <v>85</v>
      </c>
      <c r="C287" s="64" t="s">
        <v>1243</v>
      </c>
      <c r="D287" s="64" t="s">
        <v>2336</v>
      </c>
      <c r="E287" s="64" t="s">
        <v>2337</v>
      </c>
      <c r="F287" s="64" t="s">
        <v>2338</v>
      </c>
      <c r="G287" s="64" t="s">
        <v>2339</v>
      </c>
      <c r="H287" s="64" t="s">
        <v>2340</v>
      </c>
      <c r="I287" s="64" t="s">
        <v>2341</v>
      </c>
      <c r="J287" s="62">
        <f>SUMIF(利润与分析!B:B,成本与总价!D:D,利润与分析!K:K)</f>
        <v>638198.55</v>
      </c>
      <c r="K287" s="64" t="s">
        <v>55</v>
      </c>
      <c r="L287" s="64">
        <v>676730.99</v>
      </c>
      <c r="M287" s="72">
        <f t="shared" si="20"/>
        <v>0.0569390800323773</v>
      </c>
      <c r="N287" s="64">
        <v>0</v>
      </c>
      <c r="O287" s="73" t="s">
        <v>2342</v>
      </c>
      <c r="P287" s="64" t="s">
        <v>1116</v>
      </c>
      <c r="Q287" s="64" t="s">
        <v>79</v>
      </c>
      <c r="R287" s="74" t="s">
        <v>59</v>
      </c>
      <c r="S287" s="74"/>
      <c r="T287" s="74"/>
      <c r="U287" s="74"/>
      <c r="V287" s="74">
        <v>180</v>
      </c>
      <c r="W287" s="74"/>
      <c r="X287" s="64" t="s">
        <v>2343</v>
      </c>
      <c r="Y287" s="64" t="s">
        <v>61</v>
      </c>
      <c r="Z287" s="64" t="s">
        <v>2344</v>
      </c>
      <c r="AA287" s="64" t="s">
        <v>83</v>
      </c>
      <c r="AB287" s="64" t="s">
        <v>1511</v>
      </c>
      <c r="AC287" s="64">
        <v>2</v>
      </c>
      <c r="AD287" s="64" t="s">
        <v>98</v>
      </c>
      <c r="AE287" s="78">
        <v>1</v>
      </c>
      <c r="AF287" s="64">
        <v>180</v>
      </c>
      <c r="AG287" s="78"/>
      <c r="AH287" s="64"/>
      <c r="AI287" s="78"/>
      <c r="AJ287" s="64"/>
      <c r="AK287" s="78"/>
      <c r="AL287" s="64"/>
      <c r="AM287" s="78"/>
      <c r="AN287" s="64"/>
      <c r="AO287" s="60">
        <f>(SUMIF(利润与分析!B:B,成本与总价!D:D,利润与分析!L:L)-J:J)/SUMIF(利润与分析!B:B,成本与总价!D:D,利润与分析!L:L)</f>
        <v>0.0569390800323773</v>
      </c>
      <c r="AP287" s="60">
        <f t="shared" si="21"/>
        <v>0</v>
      </c>
      <c r="AR287" s="62">
        <f t="shared" si="22"/>
        <v>180</v>
      </c>
      <c r="AS287" s="62">
        <f t="shared" si="24"/>
        <v>0</v>
      </c>
      <c r="AT287" s="72">
        <f t="shared" si="23"/>
        <v>1</v>
      </c>
    </row>
    <row r="288" ht="14.55" spans="1:46">
      <c r="A288" s="64" t="s">
        <v>69</v>
      </c>
      <c r="B288" s="64" t="s">
        <v>129</v>
      </c>
      <c r="C288" s="64" t="s">
        <v>649</v>
      </c>
      <c r="D288" s="64" t="s">
        <v>2345</v>
      </c>
      <c r="E288" s="64" t="s">
        <v>807</v>
      </c>
      <c r="F288" s="64" t="s">
        <v>2346</v>
      </c>
      <c r="G288" s="64" t="s">
        <v>2347</v>
      </c>
      <c r="H288" s="64" t="s">
        <v>2348</v>
      </c>
      <c r="I288" s="64" t="s">
        <v>2349</v>
      </c>
      <c r="J288" s="62">
        <f>SUMIF(利润与分析!B:B,成本与总价!D:D,利润与分析!K:K)</f>
        <v>6265.47496</v>
      </c>
      <c r="K288" s="64" t="s">
        <v>55</v>
      </c>
      <c r="L288" s="64">
        <v>6536</v>
      </c>
      <c r="M288" s="72">
        <f t="shared" si="20"/>
        <v>0.0413900000000001</v>
      </c>
      <c r="N288" s="64">
        <v>0</v>
      </c>
      <c r="O288" s="64" t="s">
        <v>2350</v>
      </c>
      <c r="P288" s="64" t="s">
        <v>366</v>
      </c>
      <c r="Q288" s="64" t="s">
        <v>159</v>
      </c>
      <c r="R288" s="74"/>
      <c r="S288" s="74"/>
      <c r="T288" s="74"/>
      <c r="U288" s="74"/>
      <c r="V288" s="74"/>
      <c r="W288" s="74"/>
      <c r="X288" s="64" t="s">
        <v>2351</v>
      </c>
      <c r="Y288" s="64" t="s">
        <v>81</v>
      </c>
      <c r="Z288" s="64" t="s">
        <v>106</v>
      </c>
      <c r="AA288" s="64" t="s">
        <v>173</v>
      </c>
      <c r="AB288" s="64"/>
      <c r="AC288" s="64">
        <v>1</v>
      </c>
      <c r="AD288" s="64" t="s">
        <v>67</v>
      </c>
      <c r="AE288" s="78">
        <v>1</v>
      </c>
      <c r="AF288" s="64">
        <v>0</v>
      </c>
      <c r="AG288" s="78"/>
      <c r="AH288" s="64"/>
      <c r="AI288" s="78"/>
      <c r="AJ288" s="64"/>
      <c r="AK288" s="78"/>
      <c r="AL288" s="64"/>
      <c r="AM288" s="78"/>
      <c r="AN288" s="64"/>
      <c r="AO288" s="60">
        <f>(SUMIF(利润与分析!B:B,成本与总价!D:D,利润与分析!L:L)-J:J)/SUMIF(利润与分析!B:B,成本与总价!D:D,利润与分析!L:L)</f>
        <v>0.0605075783475784</v>
      </c>
      <c r="AP288" s="60">
        <f t="shared" si="21"/>
        <v>0.0191175783475784</v>
      </c>
      <c r="AR288" s="62">
        <f t="shared" si="22"/>
        <v>0</v>
      </c>
      <c r="AS288" s="62">
        <f t="shared" si="24"/>
        <v>0</v>
      </c>
      <c r="AT288" s="72">
        <f t="shared" si="23"/>
        <v>1</v>
      </c>
    </row>
    <row r="289" ht="14.55" spans="1:46">
      <c r="A289" s="64" t="s">
        <v>46</v>
      </c>
      <c r="B289" s="64" t="s">
        <v>163</v>
      </c>
      <c r="C289" s="64" t="s">
        <v>164</v>
      </c>
      <c r="D289" s="64" t="s">
        <v>2352</v>
      </c>
      <c r="E289" s="64" t="s">
        <v>2353</v>
      </c>
      <c r="F289" s="64" t="s">
        <v>2354</v>
      </c>
      <c r="G289" s="64" t="s">
        <v>2355</v>
      </c>
      <c r="H289" s="64" t="s">
        <v>2356</v>
      </c>
      <c r="I289" s="64" t="s">
        <v>2357</v>
      </c>
      <c r="J289" s="62">
        <f>SUMIF(利润与分析!B:B,成本与总价!D:D,利润与分析!K:K)</f>
        <v>104396.41</v>
      </c>
      <c r="K289" s="64" t="s">
        <v>55</v>
      </c>
      <c r="L289" s="64">
        <v>109316</v>
      </c>
      <c r="M289" s="72">
        <f t="shared" si="20"/>
        <v>0.0450033846829375</v>
      </c>
      <c r="N289" s="64">
        <v>0</v>
      </c>
      <c r="O289" s="64" t="s">
        <v>2043</v>
      </c>
      <c r="P289" s="64" t="s">
        <v>78</v>
      </c>
      <c r="Q289" s="64" t="s">
        <v>58</v>
      </c>
      <c r="R289" s="74"/>
      <c r="S289" s="74"/>
      <c r="T289" s="74"/>
      <c r="U289" s="74"/>
      <c r="V289" s="74"/>
      <c r="W289" s="74"/>
      <c r="X289" s="64" t="s">
        <v>2358</v>
      </c>
      <c r="Y289" s="64" t="s">
        <v>81</v>
      </c>
      <c r="Z289" s="64" t="s">
        <v>106</v>
      </c>
      <c r="AA289" s="64" t="s">
        <v>140</v>
      </c>
      <c r="AB289" s="64"/>
      <c r="AC289" s="64">
        <v>1</v>
      </c>
      <c r="AD289" s="64" t="s">
        <v>67</v>
      </c>
      <c r="AE289" s="78">
        <v>1</v>
      </c>
      <c r="AF289" s="64">
        <v>0</v>
      </c>
      <c r="AG289" s="78"/>
      <c r="AH289" s="64"/>
      <c r="AI289" s="78"/>
      <c r="AJ289" s="64"/>
      <c r="AK289" s="78"/>
      <c r="AL289" s="64"/>
      <c r="AM289" s="78"/>
      <c r="AN289" s="64"/>
      <c r="AO289" s="60">
        <f>(SUMIF(利润与分析!B:B,成本与总价!D:D,利润与分析!L:L)-J:J)/SUMIF(利润与分析!B:B,成本与总价!D:D,利润与分析!L:L)</f>
        <v>0.0450002396729324</v>
      </c>
      <c r="AP289" s="60">
        <f t="shared" si="21"/>
        <v>-3.14501000510392e-6</v>
      </c>
      <c r="AR289" s="62">
        <f t="shared" si="22"/>
        <v>0</v>
      </c>
      <c r="AS289" s="62">
        <f t="shared" si="24"/>
        <v>0</v>
      </c>
      <c r="AT289" s="72">
        <f t="shared" si="23"/>
        <v>1</v>
      </c>
    </row>
    <row r="290" ht="14.55" spans="1:46">
      <c r="A290" s="64" t="s">
        <v>69</v>
      </c>
      <c r="B290" s="64" t="s">
        <v>200</v>
      </c>
      <c r="C290" s="64" t="s">
        <v>256</v>
      </c>
      <c r="D290" s="64" t="s">
        <v>2359</v>
      </c>
      <c r="E290" s="64" t="s">
        <v>258</v>
      </c>
      <c r="F290" s="64" t="s">
        <v>2360</v>
      </c>
      <c r="G290" s="64" t="s">
        <v>2361</v>
      </c>
      <c r="H290" s="64" t="s">
        <v>2362</v>
      </c>
      <c r="I290" s="64" t="s">
        <v>2363</v>
      </c>
      <c r="J290" s="62">
        <f>SUMIF(利润与分析!B:B,成本与总价!D:D,利润与分析!K:K)</f>
        <v>8407.09938</v>
      </c>
      <c r="K290" s="64" t="s">
        <v>55</v>
      </c>
      <c r="L290" s="64">
        <v>8776</v>
      </c>
      <c r="M290" s="72">
        <f t="shared" si="20"/>
        <v>0.0420351663628077</v>
      </c>
      <c r="N290" s="64">
        <v>0</v>
      </c>
      <c r="O290" s="64" t="s">
        <v>2364</v>
      </c>
      <c r="P290" s="64" t="s">
        <v>78</v>
      </c>
      <c r="Q290" s="64" t="s">
        <v>159</v>
      </c>
      <c r="R290" s="74" t="s">
        <v>59</v>
      </c>
      <c r="S290" s="74"/>
      <c r="T290" s="74"/>
      <c r="U290" s="74"/>
      <c r="V290" s="74">
        <v>150</v>
      </c>
      <c r="W290" s="74"/>
      <c r="X290" s="64" t="s">
        <v>2365</v>
      </c>
      <c r="Y290" s="64" t="s">
        <v>61</v>
      </c>
      <c r="Z290" s="64" t="s">
        <v>2366</v>
      </c>
      <c r="AA290" s="64" t="s">
        <v>1282</v>
      </c>
      <c r="AB290" s="64"/>
      <c r="AC290" s="64">
        <v>1</v>
      </c>
      <c r="AD290" s="64" t="s">
        <v>1471</v>
      </c>
      <c r="AE290" s="78">
        <v>1</v>
      </c>
      <c r="AF290" s="64">
        <v>150</v>
      </c>
      <c r="AG290" s="78"/>
      <c r="AH290" s="64"/>
      <c r="AI290" s="78"/>
      <c r="AJ290" s="64"/>
      <c r="AK290" s="78"/>
      <c r="AL290" s="64"/>
      <c r="AM290" s="78"/>
      <c r="AN290" s="64"/>
      <c r="AO290" s="60">
        <f>(SUMIF(利润与分析!B:B,成本与总价!D:D,利润与分析!L:L)-J:J)/SUMIF(利润与分析!B:B,成本与总价!D:D,利润与分析!L:L)</f>
        <v>0.0421137532016516</v>
      </c>
      <c r="AP290" s="60">
        <f t="shared" si="21"/>
        <v>7.85868388439095e-5</v>
      </c>
      <c r="AR290" s="62">
        <f t="shared" si="22"/>
        <v>150</v>
      </c>
      <c r="AS290" s="62">
        <f t="shared" si="24"/>
        <v>0</v>
      </c>
      <c r="AT290" s="72">
        <f t="shared" si="23"/>
        <v>1</v>
      </c>
    </row>
    <row r="291" ht="14.55" spans="1:46">
      <c r="A291" s="64" t="s">
        <v>46</v>
      </c>
      <c r="B291" s="64" t="s">
        <v>331</v>
      </c>
      <c r="C291" s="64" t="s">
        <v>574</v>
      </c>
      <c r="D291" s="64" t="s">
        <v>2367</v>
      </c>
      <c r="E291" s="64" t="s">
        <v>576</v>
      </c>
      <c r="F291" s="64" t="s">
        <v>2368</v>
      </c>
      <c r="G291" s="64" t="s">
        <v>2369</v>
      </c>
      <c r="H291" s="64" t="s">
        <v>2370</v>
      </c>
      <c r="I291" s="64" t="s">
        <v>2371</v>
      </c>
      <c r="J291" s="62">
        <f>SUMIF(利润与分析!B:B,成本与总价!D:D,利润与分析!K:K)</f>
        <v>60285.19932</v>
      </c>
      <c r="K291" s="64" t="s">
        <v>55</v>
      </c>
      <c r="L291" s="64">
        <v>61924</v>
      </c>
      <c r="M291" s="72">
        <f t="shared" si="20"/>
        <v>0.0264647096440797</v>
      </c>
      <c r="N291" s="64">
        <v>0</v>
      </c>
      <c r="O291" s="64" t="s">
        <v>2372</v>
      </c>
      <c r="P291" s="64" t="s">
        <v>2373</v>
      </c>
      <c r="Q291" s="64" t="s">
        <v>159</v>
      </c>
      <c r="R291" s="74"/>
      <c r="S291" s="74"/>
      <c r="T291" s="74"/>
      <c r="U291" s="74"/>
      <c r="V291" s="74"/>
      <c r="W291" s="74"/>
      <c r="X291" s="64" t="s">
        <v>2374</v>
      </c>
      <c r="Y291" s="64" t="s">
        <v>81</v>
      </c>
      <c r="Z291" s="64" t="s">
        <v>106</v>
      </c>
      <c r="AA291" s="64" t="s">
        <v>140</v>
      </c>
      <c r="AB291" s="64"/>
      <c r="AC291" s="64">
        <v>1</v>
      </c>
      <c r="AD291" s="64" t="s">
        <v>67</v>
      </c>
      <c r="AE291" s="78">
        <v>1</v>
      </c>
      <c r="AF291" s="64">
        <v>0</v>
      </c>
      <c r="AG291" s="78"/>
      <c r="AH291" s="64"/>
      <c r="AI291" s="78"/>
      <c r="AJ291" s="64"/>
      <c r="AK291" s="78"/>
      <c r="AL291" s="64"/>
      <c r="AM291" s="78"/>
      <c r="AN291" s="64"/>
      <c r="AO291" s="60">
        <f>(SUMIF(利润与分析!B:B,成本与总价!D:D,利润与分析!L:L)-J:J)/SUMIF(利润与分析!B:B,成本与总价!D:D,利润与分析!L:L)</f>
        <v>0.0455566590904628</v>
      </c>
      <c r="AP291" s="60">
        <f t="shared" si="21"/>
        <v>0.0190919494463831</v>
      </c>
      <c r="AR291" s="62">
        <f t="shared" si="22"/>
        <v>0</v>
      </c>
      <c r="AS291" s="62">
        <f t="shared" si="24"/>
        <v>0</v>
      </c>
      <c r="AT291" s="72">
        <f t="shared" si="23"/>
        <v>1</v>
      </c>
    </row>
    <row r="292" ht="14.55" spans="1:46">
      <c r="A292" s="64" t="s">
        <v>69</v>
      </c>
      <c r="B292" s="64" t="s">
        <v>200</v>
      </c>
      <c r="C292" s="64" t="s">
        <v>256</v>
      </c>
      <c r="D292" s="64" t="s">
        <v>2375</v>
      </c>
      <c r="E292" s="64" t="s">
        <v>323</v>
      </c>
      <c r="F292" s="64" t="s">
        <v>2376</v>
      </c>
      <c r="G292" s="64" t="s">
        <v>2377</v>
      </c>
      <c r="H292" s="64" t="s">
        <v>2378</v>
      </c>
      <c r="I292" s="64" t="s">
        <v>2379</v>
      </c>
      <c r="J292" s="62">
        <f>SUMIF(利润与分析!B:B,成本与总价!D:D,利润与分析!K:K)</f>
        <v>6379.19232</v>
      </c>
      <c r="K292" s="64" t="s">
        <v>55</v>
      </c>
      <c r="L292" s="64">
        <v>6464</v>
      </c>
      <c r="M292" s="72">
        <f t="shared" si="20"/>
        <v>0.01312</v>
      </c>
      <c r="N292" s="64">
        <v>0</v>
      </c>
      <c r="O292" s="64" t="s">
        <v>2380</v>
      </c>
      <c r="P292" s="64"/>
      <c r="Q292" s="64" t="s">
        <v>159</v>
      </c>
      <c r="R292" s="74" t="s">
        <v>59</v>
      </c>
      <c r="S292" s="74"/>
      <c r="T292" s="74"/>
      <c r="U292" s="74"/>
      <c r="V292" s="74">
        <v>150</v>
      </c>
      <c r="W292" s="74"/>
      <c r="X292" s="64" t="s">
        <v>2381</v>
      </c>
      <c r="Y292" s="64" t="s">
        <v>61</v>
      </c>
      <c r="Z292" s="64" t="s">
        <v>2382</v>
      </c>
      <c r="AA292" s="64" t="s">
        <v>1282</v>
      </c>
      <c r="AB292" s="64"/>
      <c r="AC292" s="64">
        <v>1</v>
      </c>
      <c r="AD292" s="64" t="s">
        <v>1471</v>
      </c>
      <c r="AE292" s="78">
        <v>1</v>
      </c>
      <c r="AF292" s="64">
        <v>150</v>
      </c>
      <c r="AG292" s="78"/>
      <c r="AH292" s="64"/>
      <c r="AI292" s="78"/>
      <c r="AJ292" s="64"/>
      <c r="AK292" s="78"/>
      <c r="AL292" s="64"/>
      <c r="AM292" s="78"/>
      <c r="AN292" s="64"/>
      <c r="AO292" s="60">
        <f>(SUMIF(利润与分析!B:B,成本与总价!D:D,利润与分析!L:L)-J:J)/SUMIF(利润与分析!B:B,成本与总价!D:D,利润与分析!L:L)</f>
        <v>0.01312</v>
      </c>
      <c r="AP292" s="60">
        <f t="shared" si="21"/>
        <v>0</v>
      </c>
      <c r="AR292" s="62">
        <f t="shared" si="22"/>
        <v>150</v>
      </c>
      <c r="AS292" s="62">
        <f t="shared" si="24"/>
        <v>0</v>
      </c>
      <c r="AT292" s="72">
        <f t="shared" si="23"/>
        <v>1</v>
      </c>
    </row>
    <row r="293" ht="14.55" spans="1:46">
      <c r="A293" s="64" t="s">
        <v>69</v>
      </c>
      <c r="B293" s="64" t="s">
        <v>129</v>
      </c>
      <c r="C293" s="64" t="s">
        <v>649</v>
      </c>
      <c r="D293" s="64" t="s">
        <v>2383</v>
      </c>
      <c r="E293" s="64" t="s">
        <v>968</v>
      </c>
      <c r="F293" s="64" t="s">
        <v>2384</v>
      </c>
      <c r="G293" s="64" t="s">
        <v>1123</v>
      </c>
      <c r="H293" s="64" t="s">
        <v>2385</v>
      </c>
      <c r="I293" s="64" t="s">
        <v>2386</v>
      </c>
      <c r="J293" s="62">
        <f>SUMIF(利润与分析!B:B,成本与总价!D:D,利润与分析!K:K)</f>
        <v>24865.16</v>
      </c>
      <c r="K293" s="64" t="s">
        <v>55</v>
      </c>
      <c r="L293" s="64">
        <v>26037</v>
      </c>
      <c r="M293" s="72">
        <f t="shared" si="20"/>
        <v>0.04500672120444</v>
      </c>
      <c r="N293" s="64">
        <v>0</v>
      </c>
      <c r="O293" s="73" t="s">
        <v>2281</v>
      </c>
      <c r="P293" s="64" t="s">
        <v>78</v>
      </c>
      <c r="Q293" s="64" t="s">
        <v>58</v>
      </c>
      <c r="R293" s="74"/>
      <c r="S293" s="74"/>
      <c r="T293" s="74"/>
      <c r="U293" s="74"/>
      <c r="V293" s="74"/>
      <c r="W293" s="74"/>
      <c r="X293" s="64" t="s">
        <v>2387</v>
      </c>
      <c r="Y293" s="64" t="s">
        <v>150</v>
      </c>
      <c r="Z293" s="64" t="s">
        <v>106</v>
      </c>
      <c r="AA293" s="64" t="s">
        <v>173</v>
      </c>
      <c r="AB293" s="64" t="s">
        <v>2388</v>
      </c>
      <c r="AC293" s="64">
        <v>3</v>
      </c>
      <c r="AD293" s="64" t="s">
        <v>118</v>
      </c>
      <c r="AE293" s="78">
        <v>1</v>
      </c>
      <c r="AF293" s="64">
        <v>60</v>
      </c>
      <c r="AG293" s="78"/>
      <c r="AH293" s="64"/>
      <c r="AI293" s="78"/>
      <c r="AJ293" s="64"/>
      <c r="AK293" s="78"/>
      <c r="AL293" s="64"/>
      <c r="AM293" s="78"/>
      <c r="AN293" s="64"/>
      <c r="AO293" s="60">
        <f>(SUMIF(利润与分析!B:B,成本与总价!D:D,利润与分析!L:L)-J:J)/SUMIF(利润与分析!B:B,成本与总价!D:D,利润与分析!L:L)</f>
        <v>0.0449986519070332</v>
      </c>
      <c r="AP293" s="60">
        <f t="shared" si="21"/>
        <v>-8.06929740682777e-6</v>
      </c>
      <c r="AR293" s="62">
        <f t="shared" si="22"/>
        <v>0</v>
      </c>
      <c r="AS293" s="62">
        <f t="shared" si="24"/>
        <v>0</v>
      </c>
      <c r="AT293" s="72">
        <f t="shared" si="23"/>
        <v>1</v>
      </c>
    </row>
    <row r="294" ht="14.55" spans="1:46">
      <c r="A294" s="64" t="s">
        <v>69</v>
      </c>
      <c r="B294" s="64" t="s">
        <v>200</v>
      </c>
      <c r="C294" s="64" t="s">
        <v>201</v>
      </c>
      <c r="D294" s="64" t="s">
        <v>2389</v>
      </c>
      <c r="E294" s="64" t="s">
        <v>1121</v>
      </c>
      <c r="F294" s="64" t="s">
        <v>2390</v>
      </c>
      <c r="G294" s="64" t="s">
        <v>1123</v>
      </c>
      <c r="H294" s="64" t="s">
        <v>2391</v>
      </c>
      <c r="I294" s="64" t="s">
        <v>2392</v>
      </c>
      <c r="J294" s="62">
        <f>SUMIF(利润与分析!B:B,成本与总价!D:D,利润与分析!K:K)</f>
        <v>13236.28</v>
      </c>
      <c r="K294" s="64" t="s">
        <v>55</v>
      </c>
      <c r="L294" s="64">
        <v>13860</v>
      </c>
      <c r="M294" s="72">
        <f t="shared" si="20"/>
        <v>0.045001443001443</v>
      </c>
      <c r="N294" s="64">
        <v>0</v>
      </c>
      <c r="O294" s="64" t="s">
        <v>2393</v>
      </c>
      <c r="P294" s="64" t="s">
        <v>78</v>
      </c>
      <c r="Q294" s="64" t="s">
        <v>58</v>
      </c>
      <c r="R294" s="74"/>
      <c r="S294" s="74"/>
      <c r="T294" s="74"/>
      <c r="U294" s="74"/>
      <c r="V294" s="74"/>
      <c r="W294" s="74"/>
      <c r="X294" s="64" t="s">
        <v>2394</v>
      </c>
      <c r="Y294" s="64" t="s">
        <v>150</v>
      </c>
      <c r="Z294" s="64" t="s">
        <v>106</v>
      </c>
      <c r="AA294" s="64" t="s">
        <v>1282</v>
      </c>
      <c r="AB294" s="64" t="s">
        <v>2395</v>
      </c>
      <c r="AC294" s="64">
        <v>2</v>
      </c>
      <c r="AD294" s="64" t="s">
        <v>118</v>
      </c>
      <c r="AE294" s="78">
        <v>1</v>
      </c>
      <c r="AF294" s="64">
        <v>60</v>
      </c>
      <c r="AG294" s="78"/>
      <c r="AH294" s="64"/>
      <c r="AI294" s="78"/>
      <c r="AJ294" s="64"/>
      <c r="AK294" s="78"/>
      <c r="AL294" s="64"/>
      <c r="AM294" s="78"/>
      <c r="AN294" s="64"/>
      <c r="AO294" s="60">
        <f>(SUMIF(利润与分析!B:B,成本与总价!D:D,利润与分析!L:L)-J:J)/SUMIF(利润与分析!B:B,成本与总价!D:D,利润与分析!L:L)</f>
        <v>0.045001443001443</v>
      </c>
      <c r="AP294" s="60">
        <f t="shared" si="21"/>
        <v>0</v>
      </c>
      <c r="AR294" s="62">
        <f t="shared" si="22"/>
        <v>0</v>
      </c>
      <c r="AS294" s="62">
        <f t="shared" si="24"/>
        <v>0</v>
      </c>
      <c r="AT294" s="72">
        <f t="shared" si="23"/>
        <v>1</v>
      </c>
    </row>
    <row r="295" ht="14.55" spans="1:46">
      <c r="A295" s="64" t="s">
        <v>46</v>
      </c>
      <c r="B295" s="64" t="s">
        <v>119</v>
      </c>
      <c r="C295" s="64" t="s">
        <v>120</v>
      </c>
      <c r="D295" s="64" t="s">
        <v>2396</v>
      </c>
      <c r="E295" s="64" t="s">
        <v>996</v>
      </c>
      <c r="F295" s="64" t="s">
        <v>2397</v>
      </c>
      <c r="G295" s="64" t="s">
        <v>1538</v>
      </c>
      <c r="H295" s="64" t="s">
        <v>2398</v>
      </c>
      <c r="I295" s="64" t="s">
        <v>2399</v>
      </c>
      <c r="J295" s="62">
        <f>SUMIF(利润与分析!B:B,成本与总价!D:D,利润与分析!K:K)</f>
        <v>2006.7</v>
      </c>
      <c r="K295" s="64" t="s">
        <v>55</v>
      </c>
      <c r="L295" s="64">
        <v>2090.3</v>
      </c>
      <c r="M295" s="72">
        <f t="shared" si="20"/>
        <v>0.0399942591972446</v>
      </c>
      <c r="N295" s="64">
        <v>0</v>
      </c>
      <c r="O295" s="64" t="s">
        <v>2400</v>
      </c>
      <c r="P295" s="64"/>
      <c r="Q295" s="64" t="s">
        <v>58</v>
      </c>
      <c r="R295" s="74"/>
      <c r="S295" s="74"/>
      <c r="T295" s="74"/>
      <c r="U295" s="74"/>
      <c r="V295" s="74"/>
      <c r="W295" s="74"/>
      <c r="X295" s="64" t="s">
        <v>2401</v>
      </c>
      <c r="Y295" s="64" t="s">
        <v>81</v>
      </c>
      <c r="Z295" s="64" t="s">
        <v>106</v>
      </c>
      <c r="AA295" s="64" t="s">
        <v>140</v>
      </c>
      <c r="AB295" s="64"/>
      <c r="AC295" s="64">
        <v>1</v>
      </c>
      <c r="AD295" s="64" t="s">
        <v>67</v>
      </c>
      <c r="AE295" s="78">
        <v>1</v>
      </c>
      <c r="AF295" s="64">
        <v>0</v>
      </c>
      <c r="AG295" s="78"/>
      <c r="AH295" s="64"/>
      <c r="AI295" s="78"/>
      <c r="AJ295" s="64"/>
      <c r="AK295" s="78"/>
      <c r="AL295" s="64"/>
      <c r="AM295" s="78"/>
      <c r="AN295" s="64"/>
      <c r="AO295" s="60">
        <f>(SUMIF(利润与分析!B:B,成本与总价!D:D,利润与分析!L:L)-J:J)/SUMIF(利润与分析!B:B,成本与总价!D:D,利润与分析!L:L)</f>
        <v>0.0399942591972446</v>
      </c>
      <c r="AP295" s="60">
        <f t="shared" si="21"/>
        <v>0</v>
      </c>
      <c r="AR295" s="62">
        <f t="shared" si="22"/>
        <v>0</v>
      </c>
      <c r="AS295" s="62">
        <f t="shared" si="24"/>
        <v>0</v>
      </c>
      <c r="AT295" s="72">
        <f t="shared" si="23"/>
        <v>1</v>
      </c>
    </row>
    <row r="296" ht="14.55" spans="1:46">
      <c r="A296" s="64" t="s">
        <v>46</v>
      </c>
      <c r="B296" s="64" t="s">
        <v>47</v>
      </c>
      <c r="C296" s="64" t="s">
        <v>2402</v>
      </c>
      <c r="D296" s="64" t="s">
        <v>2403</v>
      </c>
      <c r="E296" s="64" t="s">
        <v>2404</v>
      </c>
      <c r="F296" s="64" t="s">
        <v>2405</v>
      </c>
      <c r="G296" s="64" t="s">
        <v>2406</v>
      </c>
      <c r="H296" s="64" t="s">
        <v>2407</v>
      </c>
      <c r="I296" s="64" t="s">
        <v>2408</v>
      </c>
      <c r="J296" s="62">
        <f>SUMIF(利润与分析!B:B,成本与总价!D:D,利润与分析!K:K)</f>
        <v>26625.3</v>
      </c>
      <c r="K296" s="64" t="s">
        <v>55</v>
      </c>
      <c r="L296" s="64">
        <v>27880</v>
      </c>
      <c r="M296" s="72">
        <f t="shared" si="20"/>
        <v>0.0450035868005739</v>
      </c>
      <c r="N296" s="64">
        <v>0</v>
      </c>
      <c r="O296" s="64" t="s">
        <v>2409</v>
      </c>
      <c r="P296" s="64" t="s">
        <v>78</v>
      </c>
      <c r="Q296" s="64" t="s">
        <v>58</v>
      </c>
      <c r="R296" s="74"/>
      <c r="S296" s="74"/>
      <c r="T296" s="74"/>
      <c r="U296" s="74"/>
      <c r="V296" s="74"/>
      <c r="W296" s="74"/>
      <c r="X296" s="64" t="s">
        <v>2410</v>
      </c>
      <c r="Y296" s="64" t="s">
        <v>81</v>
      </c>
      <c r="Z296" s="64" t="s">
        <v>106</v>
      </c>
      <c r="AA296" s="64" t="s">
        <v>63</v>
      </c>
      <c r="AB296" s="64" t="s">
        <v>2411</v>
      </c>
      <c r="AC296" s="64">
        <v>2</v>
      </c>
      <c r="AD296" s="64" t="s">
        <v>67</v>
      </c>
      <c r="AE296" s="78">
        <v>1</v>
      </c>
      <c r="AF296" s="64">
        <v>0</v>
      </c>
      <c r="AG296" s="78"/>
      <c r="AH296" s="64"/>
      <c r="AI296" s="78"/>
      <c r="AJ296" s="64"/>
      <c r="AK296" s="78"/>
      <c r="AL296" s="64"/>
      <c r="AM296" s="78"/>
      <c r="AN296" s="64"/>
      <c r="AO296" s="60">
        <f>(SUMIF(利润与分析!B:B,成本与总价!D:D,利润与分析!L:L)-J:J)/SUMIF(利润与分析!B:B,成本与总价!D:D,利润与分析!L:L)</f>
        <v>0.0450001614066048</v>
      </c>
      <c r="AP296" s="60">
        <f t="shared" si="21"/>
        <v>-3.42539396907399e-6</v>
      </c>
      <c r="AR296" s="62">
        <f t="shared" si="22"/>
        <v>0</v>
      </c>
      <c r="AS296" s="62">
        <f t="shared" si="24"/>
        <v>0</v>
      </c>
      <c r="AT296" s="72">
        <f t="shared" si="23"/>
        <v>1</v>
      </c>
    </row>
    <row r="297" ht="14.55" spans="1:46">
      <c r="A297" s="64" t="s">
        <v>69</v>
      </c>
      <c r="B297" s="64" t="s">
        <v>200</v>
      </c>
      <c r="C297" s="64" t="s">
        <v>256</v>
      </c>
      <c r="D297" s="64" t="s">
        <v>2412</v>
      </c>
      <c r="E297" s="64" t="s">
        <v>258</v>
      </c>
      <c r="F297" s="64" t="s">
        <v>2413</v>
      </c>
      <c r="G297" s="64" t="s">
        <v>2414</v>
      </c>
      <c r="H297" s="64" t="s">
        <v>2415</v>
      </c>
      <c r="I297" s="64" t="s">
        <v>2416</v>
      </c>
      <c r="J297" s="62">
        <f>SUMIF(利润与分析!B:B,成本与总价!D:D,利润与分析!K:K)</f>
        <v>837400.5</v>
      </c>
      <c r="K297" s="64" t="s">
        <v>55</v>
      </c>
      <c r="L297" s="64">
        <v>841780</v>
      </c>
      <c r="M297" s="72">
        <f t="shared" si="20"/>
        <v>0.00520266577965739</v>
      </c>
      <c r="N297" s="64">
        <v>54766.67</v>
      </c>
      <c r="O297" s="64" t="s">
        <v>2417</v>
      </c>
      <c r="P297" s="64" t="s">
        <v>78</v>
      </c>
      <c r="Q297" s="64" t="s">
        <v>79</v>
      </c>
      <c r="R297" s="74" t="s">
        <v>59</v>
      </c>
      <c r="S297" s="74"/>
      <c r="T297" s="74"/>
      <c r="U297" s="74"/>
      <c r="V297" s="74">
        <v>0</v>
      </c>
      <c r="W297" s="74">
        <v>-4</v>
      </c>
      <c r="X297" s="64" t="s">
        <v>2418</v>
      </c>
      <c r="Y297" s="64" t="s">
        <v>81</v>
      </c>
      <c r="Z297" s="64" t="s">
        <v>2419</v>
      </c>
      <c r="AA297" s="64" t="s">
        <v>1282</v>
      </c>
      <c r="AB297" s="64"/>
      <c r="AC297" s="64">
        <v>1</v>
      </c>
      <c r="AD297" s="64" t="s">
        <v>67</v>
      </c>
      <c r="AE297" s="78">
        <v>1</v>
      </c>
      <c r="AF297" s="64">
        <v>0</v>
      </c>
      <c r="AG297" s="78"/>
      <c r="AH297" s="64"/>
      <c r="AI297" s="78"/>
      <c r="AJ297" s="64"/>
      <c r="AK297" s="78"/>
      <c r="AL297" s="64"/>
      <c r="AM297" s="78"/>
      <c r="AN297" s="64"/>
      <c r="AO297" s="60">
        <f>(SUMIF(利润与分析!B:B,成本与总价!D:D,利润与分析!L:L)-J:J)/SUMIF(利润与分析!B:B,成本与总价!D:D,利润与分析!L:L)</f>
        <v>0.0449999974910452</v>
      </c>
      <c r="AP297" s="60">
        <f t="shared" si="21"/>
        <v>-0.000202668288612158</v>
      </c>
      <c r="AR297" s="62">
        <f t="shared" si="22"/>
        <v>0</v>
      </c>
      <c r="AS297" s="62">
        <f t="shared" si="24"/>
        <v>0</v>
      </c>
      <c r="AT297" s="72">
        <f t="shared" si="23"/>
        <v>1</v>
      </c>
    </row>
    <row r="298" ht="14.55" spans="1:46">
      <c r="A298" s="64" t="s">
        <v>69</v>
      </c>
      <c r="B298" s="64" t="s">
        <v>200</v>
      </c>
      <c r="C298" s="64" t="s">
        <v>256</v>
      </c>
      <c r="D298" s="64" t="s">
        <v>2420</v>
      </c>
      <c r="E298" s="64" t="s">
        <v>258</v>
      </c>
      <c r="F298" s="64" t="s">
        <v>2421</v>
      </c>
      <c r="G298" s="64" t="s">
        <v>2414</v>
      </c>
      <c r="H298" s="64" t="s">
        <v>2422</v>
      </c>
      <c r="I298" s="64" t="s">
        <v>2423</v>
      </c>
      <c r="J298" s="62">
        <f>SUMIF(利润与分析!B:B,成本与总价!D:D,利润与分析!K:K)</f>
        <v>11401527.21</v>
      </c>
      <c r="K298" s="64" t="s">
        <v>55</v>
      </c>
      <c r="L298" s="64">
        <v>11309410</v>
      </c>
      <c r="M298" s="72">
        <f t="shared" si="20"/>
        <v>-0.00814518263994311</v>
      </c>
      <c r="N298" s="64">
        <v>904044.99</v>
      </c>
      <c r="O298" s="64" t="s">
        <v>2424</v>
      </c>
      <c r="P298" s="64" t="s">
        <v>2425</v>
      </c>
      <c r="Q298" s="64" t="s">
        <v>79</v>
      </c>
      <c r="R298" s="74" t="s">
        <v>59</v>
      </c>
      <c r="S298" s="74"/>
      <c r="T298" s="74"/>
      <c r="U298" s="74"/>
      <c r="V298" s="74">
        <v>0</v>
      </c>
      <c r="W298" s="74">
        <v>-4</v>
      </c>
      <c r="X298" s="64" t="s">
        <v>2426</v>
      </c>
      <c r="Y298" s="64" t="s">
        <v>81</v>
      </c>
      <c r="Z298" s="64" t="s">
        <v>2419</v>
      </c>
      <c r="AA298" s="64" t="s">
        <v>1282</v>
      </c>
      <c r="AB298" s="64"/>
      <c r="AC298" s="64">
        <v>2</v>
      </c>
      <c r="AD298" s="64" t="s">
        <v>67</v>
      </c>
      <c r="AE298" s="78">
        <v>1</v>
      </c>
      <c r="AF298" s="64">
        <v>0</v>
      </c>
      <c r="AG298" s="78"/>
      <c r="AH298" s="64"/>
      <c r="AI298" s="78"/>
      <c r="AJ298" s="64"/>
      <c r="AK298" s="78"/>
      <c r="AL298" s="64"/>
      <c r="AM298" s="78"/>
      <c r="AN298" s="64"/>
      <c r="AO298" s="60">
        <f>(SUMIF(利润与分析!B:B,成本与总价!D:D,利润与分析!L:L)-J:J)/SUMIF(利润与分析!B:B,成本与总价!D:D,利润与分析!L:L)</f>
        <v>0.0321806265825675</v>
      </c>
      <c r="AP298" s="60">
        <f t="shared" si="21"/>
        <v>0.000325809222510583</v>
      </c>
      <c r="AR298" s="62">
        <f t="shared" si="22"/>
        <v>0</v>
      </c>
      <c r="AS298" s="62">
        <f t="shared" si="24"/>
        <v>0</v>
      </c>
      <c r="AT298" s="72">
        <f t="shared" si="23"/>
        <v>1</v>
      </c>
    </row>
    <row r="299" ht="14.55" spans="1:46">
      <c r="A299" s="64" t="s">
        <v>46</v>
      </c>
      <c r="B299" s="64" t="s">
        <v>163</v>
      </c>
      <c r="C299" s="64" t="s">
        <v>660</v>
      </c>
      <c r="D299" s="64" t="s">
        <v>2427</v>
      </c>
      <c r="E299" s="64" t="s">
        <v>1229</v>
      </c>
      <c r="F299" s="64" t="s">
        <v>2428</v>
      </c>
      <c r="G299" s="64" t="s">
        <v>2429</v>
      </c>
      <c r="H299" s="64" t="s">
        <v>2430</v>
      </c>
      <c r="I299" s="64" t="s">
        <v>2431</v>
      </c>
      <c r="J299" s="62">
        <f>SUMIF(利润与分析!B:B,成本与总价!D:D,利润与分析!K:K)</f>
        <v>1613.19928</v>
      </c>
      <c r="K299" s="64" t="s">
        <v>55</v>
      </c>
      <c r="L299" s="64">
        <v>1668</v>
      </c>
      <c r="M299" s="72">
        <f t="shared" si="20"/>
        <v>0.0328541486810551</v>
      </c>
      <c r="N299" s="64">
        <v>0</v>
      </c>
      <c r="O299" s="64" t="s">
        <v>2432</v>
      </c>
      <c r="P299" s="64"/>
      <c r="Q299" s="64" t="s">
        <v>159</v>
      </c>
      <c r="R299" s="74"/>
      <c r="S299" s="74"/>
      <c r="T299" s="74"/>
      <c r="U299" s="74"/>
      <c r="V299" s="74"/>
      <c r="W299" s="74"/>
      <c r="X299" s="64" t="s">
        <v>2433</v>
      </c>
      <c r="Y299" s="64" t="s">
        <v>81</v>
      </c>
      <c r="Z299" s="64" t="s">
        <v>106</v>
      </c>
      <c r="AA299" s="64" t="s">
        <v>140</v>
      </c>
      <c r="AB299" s="64"/>
      <c r="AC299" s="64">
        <v>1</v>
      </c>
      <c r="AD299" s="64" t="s">
        <v>67</v>
      </c>
      <c r="AE299" s="78">
        <v>1</v>
      </c>
      <c r="AF299" s="64">
        <v>0</v>
      </c>
      <c r="AG299" s="78"/>
      <c r="AH299" s="64"/>
      <c r="AI299" s="78"/>
      <c r="AJ299" s="64"/>
      <c r="AK299" s="78"/>
      <c r="AL299" s="64"/>
      <c r="AM299" s="78"/>
      <c r="AN299" s="64"/>
      <c r="AO299" s="60">
        <f>(SUMIF(利润与分析!B:B,成本与总价!D:D,利润与分析!L:L)-J:J)/SUMIF(利润与分析!B:B,成本与总价!D:D,利润与分析!L:L)</f>
        <v>0.0329874897346289</v>
      </c>
      <c r="AP299" s="60">
        <f t="shared" si="21"/>
        <v>0.000133341053573773</v>
      </c>
      <c r="AR299" s="62">
        <f t="shared" si="22"/>
        <v>0</v>
      </c>
      <c r="AS299" s="62">
        <f t="shared" si="24"/>
        <v>0</v>
      </c>
      <c r="AT299" s="72">
        <f t="shared" si="23"/>
        <v>1</v>
      </c>
    </row>
    <row r="300" ht="14.55" spans="1:46">
      <c r="A300" s="64" t="s">
        <v>46</v>
      </c>
      <c r="B300" s="64" t="s">
        <v>163</v>
      </c>
      <c r="C300" s="64" t="s">
        <v>660</v>
      </c>
      <c r="D300" s="64" t="s">
        <v>2434</v>
      </c>
      <c r="E300" s="64" t="s">
        <v>662</v>
      </c>
      <c r="F300" s="64" t="s">
        <v>2435</v>
      </c>
      <c r="G300" s="64" t="s">
        <v>250</v>
      </c>
      <c r="H300" s="64" t="s">
        <v>2436</v>
      </c>
      <c r="I300" s="64" t="s">
        <v>2437</v>
      </c>
      <c r="J300" s="62">
        <f>SUMIF(利润与分析!B:B,成本与总价!D:D,利润与分析!K:K)</f>
        <v>89569.8</v>
      </c>
      <c r="K300" s="64" t="s">
        <v>55</v>
      </c>
      <c r="L300" s="64">
        <v>92340</v>
      </c>
      <c r="M300" s="72">
        <f t="shared" si="20"/>
        <v>0.0300000000000001</v>
      </c>
      <c r="N300" s="64">
        <v>0</v>
      </c>
      <c r="O300" s="64" t="s">
        <v>2438</v>
      </c>
      <c r="P300" s="64"/>
      <c r="Q300" s="64" t="s">
        <v>58</v>
      </c>
      <c r="R300" s="74" t="s">
        <v>59</v>
      </c>
      <c r="S300" s="74"/>
      <c r="T300" s="74"/>
      <c r="U300" s="74"/>
      <c r="V300" s="74">
        <v>90</v>
      </c>
      <c r="W300" s="74"/>
      <c r="X300" s="64" t="s">
        <v>2439</v>
      </c>
      <c r="Y300" s="64" t="s">
        <v>61</v>
      </c>
      <c r="Z300" s="64" t="s">
        <v>2440</v>
      </c>
      <c r="AA300" s="64" t="s">
        <v>140</v>
      </c>
      <c r="AB300" s="64"/>
      <c r="AC300" s="64">
        <v>1</v>
      </c>
      <c r="AD300" s="64" t="s">
        <v>303</v>
      </c>
      <c r="AE300" s="78">
        <v>1</v>
      </c>
      <c r="AF300" s="64">
        <v>90</v>
      </c>
      <c r="AG300" s="78"/>
      <c r="AH300" s="64"/>
      <c r="AI300" s="78"/>
      <c r="AJ300" s="64"/>
      <c r="AK300" s="78"/>
      <c r="AL300" s="64"/>
      <c r="AM300" s="78"/>
      <c r="AN300" s="64"/>
      <c r="AO300" s="60">
        <f>(SUMIF(利润与分析!B:B,成本与总价!D:D,利润与分析!L:L)-J:J)/SUMIF(利润与分析!B:B,成本与总价!D:D,利润与分析!L:L)</f>
        <v>0.0300000000000001</v>
      </c>
      <c r="AP300" s="60">
        <f t="shared" si="21"/>
        <v>0</v>
      </c>
      <c r="AR300" s="62">
        <f t="shared" si="22"/>
        <v>90</v>
      </c>
      <c r="AS300" s="62">
        <f t="shared" si="24"/>
        <v>0</v>
      </c>
      <c r="AT300" s="72">
        <f t="shared" si="23"/>
        <v>1</v>
      </c>
    </row>
    <row r="301" ht="14.55" spans="1:46">
      <c r="A301" s="64" t="s">
        <v>69</v>
      </c>
      <c r="B301" s="64" t="s">
        <v>200</v>
      </c>
      <c r="C301" s="64" t="s">
        <v>256</v>
      </c>
      <c r="D301" s="64" t="s">
        <v>2441</v>
      </c>
      <c r="E301" s="64" t="s">
        <v>258</v>
      </c>
      <c r="F301" s="64" t="s">
        <v>2442</v>
      </c>
      <c r="G301" s="64" t="s">
        <v>2263</v>
      </c>
      <c r="H301" s="64" t="s">
        <v>2443</v>
      </c>
      <c r="I301" s="64" t="s">
        <v>2444</v>
      </c>
      <c r="J301" s="62">
        <f>SUMIF(利润与分析!B:B,成本与总价!D:D,利润与分析!K:K)</f>
        <v>56879.38</v>
      </c>
      <c r="K301" s="64" t="s">
        <v>55</v>
      </c>
      <c r="L301" s="64">
        <v>58368</v>
      </c>
      <c r="M301" s="72">
        <f t="shared" si="20"/>
        <v>0.0255040433114034</v>
      </c>
      <c r="N301" s="64">
        <v>0</v>
      </c>
      <c r="O301" s="64" t="s">
        <v>2445</v>
      </c>
      <c r="P301" s="64" t="s">
        <v>237</v>
      </c>
      <c r="Q301" s="64" t="s">
        <v>58</v>
      </c>
      <c r="R301" s="74"/>
      <c r="S301" s="74"/>
      <c r="T301" s="74"/>
      <c r="U301" s="74"/>
      <c r="V301" s="74"/>
      <c r="W301" s="74"/>
      <c r="X301" s="64" t="s">
        <v>2446</v>
      </c>
      <c r="Y301" s="64" t="s">
        <v>81</v>
      </c>
      <c r="Z301" s="64" t="s">
        <v>106</v>
      </c>
      <c r="AA301" s="64" t="s">
        <v>1282</v>
      </c>
      <c r="AB301" s="64"/>
      <c r="AC301" s="64">
        <v>1</v>
      </c>
      <c r="AD301" s="64" t="s">
        <v>107</v>
      </c>
      <c r="AE301" s="78">
        <v>1</v>
      </c>
      <c r="AF301" s="64">
        <v>0</v>
      </c>
      <c r="AG301" s="78"/>
      <c r="AH301" s="64"/>
      <c r="AI301" s="78"/>
      <c r="AJ301" s="64"/>
      <c r="AK301" s="78"/>
      <c r="AL301" s="64"/>
      <c r="AM301" s="78"/>
      <c r="AN301" s="64"/>
      <c r="AO301" s="60">
        <f>(SUMIF(利润与分析!B:B,成本与总价!D:D,利润与分析!L:L)-J:J)/SUMIF(利润与分析!B:B,成本与总价!D:D,利润与分析!L:L)</f>
        <v>0.0449999966420167</v>
      </c>
      <c r="AP301" s="60">
        <f t="shared" si="21"/>
        <v>0.0194959533306133</v>
      </c>
      <c r="AR301" s="62">
        <f t="shared" si="22"/>
        <v>0</v>
      </c>
      <c r="AS301" s="62">
        <f t="shared" si="24"/>
        <v>0</v>
      </c>
      <c r="AT301" s="72">
        <f t="shared" si="23"/>
        <v>1</v>
      </c>
    </row>
    <row r="302" ht="14.55" spans="1:46">
      <c r="A302" s="64" t="s">
        <v>46</v>
      </c>
      <c r="B302" s="64" t="s">
        <v>119</v>
      </c>
      <c r="C302" s="64" t="s">
        <v>120</v>
      </c>
      <c r="D302" s="64" t="s">
        <v>2447</v>
      </c>
      <c r="E302" s="64" t="s">
        <v>1560</v>
      </c>
      <c r="F302" s="64" t="s">
        <v>2448</v>
      </c>
      <c r="G302" s="64" t="s">
        <v>1858</v>
      </c>
      <c r="H302" s="64" t="s">
        <v>2449</v>
      </c>
      <c r="I302" s="64" t="s">
        <v>2450</v>
      </c>
      <c r="J302" s="62">
        <f>SUMIF(利润与分析!B:B,成本与总价!D:D,利润与分析!K:K)</f>
        <v>14198.9</v>
      </c>
      <c r="K302" s="64" t="s">
        <v>55</v>
      </c>
      <c r="L302" s="64">
        <v>14570.64</v>
      </c>
      <c r="M302" s="72">
        <f t="shared" si="20"/>
        <v>0.0255129493282381</v>
      </c>
      <c r="N302" s="64">
        <v>0</v>
      </c>
      <c r="O302" s="64" t="s">
        <v>2451</v>
      </c>
      <c r="P302" s="64"/>
      <c r="Q302" s="64" t="s">
        <v>58</v>
      </c>
      <c r="R302" s="74"/>
      <c r="S302" s="74"/>
      <c r="T302" s="74"/>
      <c r="U302" s="74"/>
      <c r="V302" s="74"/>
      <c r="W302" s="74"/>
      <c r="X302" s="64" t="s">
        <v>2452</v>
      </c>
      <c r="Y302" s="64" t="s">
        <v>81</v>
      </c>
      <c r="Z302" s="64" t="s">
        <v>106</v>
      </c>
      <c r="AA302" s="64" t="s">
        <v>140</v>
      </c>
      <c r="AB302" s="64"/>
      <c r="AC302" s="64">
        <v>1</v>
      </c>
      <c r="AD302" s="64" t="s">
        <v>67</v>
      </c>
      <c r="AE302" s="78">
        <v>1</v>
      </c>
      <c r="AF302" s="64">
        <v>0</v>
      </c>
      <c r="AG302" s="78"/>
      <c r="AH302" s="64"/>
      <c r="AI302" s="78"/>
      <c r="AJ302" s="64"/>
      <c r="AK302" s="78"/>
      <c r="AL302" s="64"/>
      <c r="AM302" s="78"/>
      <c r="AN302" s="64"/>
      <c r="AO302" s="60">
        <f>(SUMIF(利润与分析!B:B,成本与总价!D:D,利润与分析!L:L)-J:J)/SUMIF(利润与分析!B:B,成本与总价!D:D,利润与分析!L:L)</f>
        <v>0.0450026903416734</v>
      </c>
      <c r="AP302" s="60">
        <f t="shared" si="21"/>
        <v>0.0194897410134353</v>
      </c>
      <c r="AR302" s="62">
        <f t="shared" si="22"/>
        <v>0</v>
      </c>
      <c r="AS302" s="62">
        <f t="shared" si="24"/>
        <v>0</v>
      </c>
      <c r="AT302" s="72">
        <f t="shared" si="23"/>
        <v>1</v>
      </c>
    </row>
    <row r="303" ht="14.55" spans="1:46">
      <c r="A303" s="64" t="s">
        <v>69</v>
      </c>
      <c r="B303" s="64" t="s">
        <v>516</v>
      </c>
      <c r="C303" s="64" t="s">
        <v>619</v>
      </c>
      <c r="D303" s="64" t="s">
        <v>2453</v>
      </c>
      <c r="E303" s="64" t="s">
        <v>621</v>
      </c>
      <c r="F303" s="64" t="s">
        <v>2454</v>
      </c>
      <c r="G303" s="64" t="s">
        <v>2455</v>
      </c>
      <c r="H303" s="64" t="s">
        <v>2456</v>
      </c>
      <c r="I303" s="64" t="s">
        <v>2457</v>
      </c>
      <c r="J303" s="62">
        <f>SUMIF(利润与分析!B:B,成本与总价!D:D,利润与分析!K:K)</f>
        <v>351586.52</v>
      </c>
      <c r="K303" s="64" t="s">
        <v>55</v>
      </c>
      <c r="L303" s="64">
        <v>362460</v>
      </c>
      <c r="M303" s="72">
        <f t="shared" si="20"/>
        <v>0.0299991171439608</v>
      </c>
      <c r="N303" s="64">
        <v>0</v>
      </c>
      <c r="O303" s="64" t="s">
        <v>2458</v>
      </c>
      <c r="P303" s="64" t="s">
        <v>319</v>
      </c>
      <c r="Q303" s="64" t="s">
        <v>79</v>
      </c>
      <c r="R303" s="74" t="s">
        <v>59</v>
      </c>
      <c r="S303" s="74"/>
      <c r="T303" s="74"/>
      <c r="U303" s="74"/>
      <c r="V303" s="74">
        <v>120</v>
      </c>
      <c r="W303" s="74"/>
      <c r="X303" s="64" t="s">
        <v>2459</v>
      </c>
      <c r="Y303" s="64" t="s">
        <v>150</v>
      </c>
      <c r="Z303" s="64" t="s">
        <v>2460</v>
      </c>
      <c r="AA303" s="64" t="s">
        <v>97</v>
      </c>
      <c r="AB303" s="64"/>
      <c r="AC303" s="64">
        <v>1</v>
      </c>
      <c r="AD303" s="64" t="s">
        <v>141</v>
      </c>
      <c r="AE303" s="78">
        <v>1</v>
      </c>
      <c r="AF303" s="64">
        <v>120</v>
      </c>
      <c r="AG303" s="78"/>
      <c r="AH303" s="64"/>
      <c r="AI303" s="78"/>
      <c r="AJ303" s="64"/>
      <c r="AK303" s="78"/>
      <c r="AL303" s="64"/>
      <c r="AM303" s="78"/>
      <c r="AN303" s="64"/>
      <c r="AO303" s="60">
        <f>(SUMIF(利润与分析!B:B,成本与总价!D:D,利润与分析!L:L)-J:J)/SUMIF(利润与分析!B:B,成本与总价!D:D,利润与分析!L:L)</f>
        <v>0.030000027037441</v>
      </c>
      <c r="AP303" s="60">
        <f t="shared" si="21"/>
        <v>9.09893480196405e-7</v>
      </c>
      <c r="AR303" s="62">
        <f t="shared" si="22"/>
        <v>120</v>
      </c>
      <c r="AS303" s="62">
        <f t="shared" si="24"/>
        <v>0</v>
      </c>
      <c r="AT303" s="72">
        <f t="shared" si="23"/>
        <v>1</v>
      </c>
    </row>
    <row r="304" ht="14.55" spans="1:46">
      <c r="A304" s="64" t="s">
        <v>69</v>
      </c>
      <c r="B304" s="64" t="s">
        <v>85</v>
      </c>
      <c r="C304" s="64" t="s">
        <v>86</v>
      </c>
      <c r="D304" s="64" t="s">
        <v>2461</v>
      </c>
      <c r="E304" s="64" t="s">
        <v>100</v>
      </c>
      <c r="F304" s="64" t="s">
        <v>2462</v>
      </c>
      <c r="G304" s="64" t="s">
        <v>2463</v>
      </c>
      <c r="H304" s="64" t="s">
        <v>2464</v>
      </c>
      <c r="I304" s="64" t="s">
        <v>2465</v>
      </c>
      <c r="J304" s="62">
        <f>SUMIF(利润与分析!B:B,成本与总价!D:D,利润与分析!K:K)</f>
        <v>23170.72</v>
      </c>
      <c r="K304" s="64" t="s">
        <v>55</v>
      </c>
      <c r="L304" s="64">
        <v>24389.7</v>
      </c>
      <c r="M304" s="72">
        <f t="shared" si="20"/>
        <v>0.0499792945382682</v>
      </c>
      <c r="N304" s="64">
        <v>0</v>
      </c>
      <c r="O304" s="73" t="s">
        <v>2466</v>
      </c>
      <c r="P304" s="64"/>
      <c r="Q304" s="64" t="s">
        <v>58</v>
      </c>
      <c r="R304" s="74"/>
      <c r="S304" s="74"/>
      <c r="T304" s="74"/>
      <c r="U304" s="74"/>
      <c r="V304" s="74"/>
      <c r="W304" s="74"/>
      <c r="X304" s="64" t="s">
        <v>2467</v>
      </c>
      <c r="Y304" s="64" t="s">
        <v>150</v>
      </c>
      <c r="Z304" s="64" t="s">
        <v>106</v>
      </c>
      <c r="AA304" s="64" t="s">
        <v>83</v>
      </c>
      <c r="AB304" s="64"/>
      <c r="AC304" s="64">
        <v>1</v>
      </c>
      <c r="AD304" s="64" t="s">
        <v>118</v>
      </c>
      <c r="AE304" s="78">
        <v>1</v>
      </c>
      <c r="AF304" s="64">
        <v>60</v>
      </c>
      <c r="AG304" s="78"/>
      <c r="AH304" s="64"/>
      <c r="AI304" s="78"/>
      <c r="AJ304" s="64"/>
      <c r="AK304" s="78"/>
      <c r="AL304" s="64"/>
      <c r="AM304" s="78"/>
      <c r="AN304" s="64"/>
      <c r="AO304" s="60">
        <f>(SUMIF(利润与分析!B:B,成本与总价!D:D,利润与分析!L:L)-J:J)/SUMIF(利润与分析!B:B,成本与总价!D:D,利润与分析!L:L)</f>
        <v>0.0499816316355715</v>
      </c>
      <c r="AP304" s="60">
        <f t="shared" si="21"/>
        <v>2.3370973033579e-6</v>
      </c>
      <c r="AR304" s="62">
        <f t="shared" si="22"/>
        <v>0</v>
      </c>
      <c r="AS304" s="62">
        <f t="shared" si="24"/>
        <v>0</v>
      </c>
      <c r="AT304" s="72">
        <f t="shared" si="23"/>
        <v>1</v>
      </c>
    </row>
    <row r="305" ht="14.55" spans="1:46">
      <c r="A305" s="64" t="s">
        <v>69</v>
      </c>
      <c r="B305" s="64" t="s">
        <v>200</v>
      </c>
      <c r="C305" s="64" t="s">
        <v>201</v>
      </c>
      <c r="D305" s="64" t="s">
        <v>2468</v>
      </c>
      <c r="E305" s="64" t="s">
        <v>410</v>
      </c>
      <c r="F305" s="64" t="s">
        <v>2469</v>
      </c>
      <c r="G305" s="64" t="s">
        <v>2470</v>
      </c>
      <c r="H305" s="64" t="s">
        <v>2471</v>
      </c>
      <c r="I305" s="64" t="s">
        <v>2472</v>
      </c>
      <c r="J305" s="62">
        <f>SUMIF(利润与分析!B:B,成本与总价!D:D,利润与分析!K:K)</f>
        <v>140243.71</v>
      </c>
      <c r="K305" s="64" t="s">
        <v>55</v>
      </c>
      <c r="L305" s="64">
        <v>146852.04</v>
      </c>
      <c r="M305" s="72">
        <f t="shared" si="20"/>
        <v>0.0449999196470135</v>
      </c>
      <c r="N305" s="64">
        <v>0</v>
      </c>
      <c r="O305" s="64" t="s">
        <v>2473</v>
      </c>
      <c r="P305" s="64" t="s">
        <v>237</v>
      </c>
      <c r="Q305" s="64" t="s">
        <v>58</v>
      </c>
      <c r="R305" s="74"/>
      <c r="S305" s="74"/>
      <c r="T305" s="74"/>
      <c r="U305" s="74"/>
      <c r="V305" s="74"/>
      <c r="W305" s="74"/>
      <c r="X305" s="64" t="s">
        <v>2474</v>
      </c>
      <c r="Y305" s="64" t="s">
        <v>150</v>
      </c>
      <c r="Z305" s="64" t="s">
        <v>106</v>
      </c>
      <c r="AA305" s="64" t="s">
        <v>1282</v>
      </c>
      <c r="AB305" s="64"/>
      <c r="AC305" s="64">
        <v>1</v>
      </c>
      <c r="AD305" s="64" t="s">
        <v>118</v>
      </c>
      <c r="AE305" s="78">
        <v>1</v>
      </c>
      <c r="AF305" s="64">
        <v>60</v>
      </c>
      <c r="AG305" s="78"/>
      <c r="AH305" s="64"/>
      <c r="AI305" s="78"/>
      <c r="AJ305" s="64"/>
      <c r="AK305" s="78"/>
      <c r="AL305" s="64"/>
      <c r="AM305" s="78"/>
      <c r="AN305" s="64"/>
      <c r="AO305" s="60">
        <f>(SUMIF(利润与分析!B:B,成本与总价!D:D,利润与分析!L:L)-J:J)/SUMIF(利润与分析!B:B,成本与总价!D:D,利润与分析!L:L)</f>
        <v>0.0450002448041428</v>
      </c>
      <c r="AP305" s="60">
        <f t="shared" si="21"/>
        <v>3.25157129235643e-7</v>
      </c>
      <c r="AR305" s="62">
        <f t="shared" si="22"/>
        <v>0</v>
      </c>
      <c r="AS305" s="62">
        <f t="shared" si="24"/>
        <v>0</v>
      </c>
      <c r="AT305" s="72">
        <f t="shared" si="23"/>
        <v>1</v>
      </c>
    </row>
    <row r="306" ht="14.55" spans="1:46">
      <c r="A306" s="64" t="s">
        <v>69</v>
      </c>
      <c r="B306" s="64" t="s">
        <v>70</v>
      </c>
      <c r="C306" s="64" t="s">
        <v>70</v>
      </c>
      <c r="D306" s="64" t="s">
        <v>2475</v>
      </c>
      <c r="E306" s="64" t="s">
        <v>670</v>
      </c>
      <c r="F306" s="64" t="s">
        <v>2476</v>
      </c>
      <c r="G306" s="64" t="s">
        <v>962</v>
      </c>
      <c r="H306" s="64" t="s">
        <v>2477</v>
      </c>
      <c r="I306" s="64" t="s">
        <v>2478</v>
      </c>
      <c r="J306" s="62">
        <f>SUMIF(利润与分析!B:B,成本与总价!D:D,利润与分析!K:K)</f>
        <v>372.93784</v>
      </c>
      <c r="K306" s="64" t="s">
        <v>55</v>
      </c>
      <c r="L306" s="64">
        <v>390.68</v>
      </c>
      <c r="M306" s="72">
        <f t="shared" si="20"/>
        <v>0.0454135353742193</v>
      </c>
      <c r="N306" s="64">
        <v>0</v>
      </c>
      <c r="O306" s="73" t="s">
        <v>2479</v>
      </c>
      <c r="P306" s="64" t="s">
        <v>78</v>
      </c>
      <c r="Q306" s="64" t="s">
        <v>159</v>
      </c>
      <c r="R306" s="74"/>
      <c r="S306" s="74"/>
      <c r="T306" s="74"/>
      <c r="U306" s="74"/>
      <c r="V306" s="74"/>
      <c r="W306" s="74"/>
      <c r="X306" s="64" t="s">
        <v>2480</v>
      </c>
      <c r="Y306" s="64" t="s">
        <v>150</v>
      </c>
      <c r="Z306" s="64" t="s">
        <v>106</v>
      </c>
      <c r="AA306" s="64" t="s">
        <v>83</v>
      </c>
      <c r="AB306" s="64"/>
      <c r="AC306" s="64">
        <v>1</v>
      </c>
      <c r="AD306" s="64" t="s">
        <v>118</v>
      </c>
      <c r="AE306" s="78">
        <v>1</v>
      </c>
      <c r="AF306" s="64">
        <v>60</v>
      </c>
      <c r="AG306" s="78"/>
      <c r="AH306" s="64"/>
      <c r="AI306" s="78"/>
      <c r="AJ306" s="64"/>
      <c r="AK306" s="78"/>
      <c r="AL306" s="64"/>
      <c r="AM306" s="78"/>
      <c r="AN306" s="64"/>
      <c r="AO306" s="60">
        <f>(SUMIF(利润与分析!B:B,成本与总价!D:D,利润与分析!L:L)-J:J)/SUMIF(利润与分析!B:B,成本与总价!D:D,利润与分析!L:L)</f>
        <v>0.0454135353742193</v>
      </c>
      <c r="AP306" s="60">
        <f t="shared" si="21"/>
        <v>0</v>
      </c>
      <c r="AR306" s="62">
        <f t="shared" si="22"/>
        <v>0</v>
      </c>
      <c r="AS306" s="62">
        <f t="shared" si="24"/>
        <v>0</v>
      </c>
      <c r="AT306" s="72">
        <f t="shared" si="23"/>
        <v>1</v>
      </c>
    </row>
    <row r="307" ht="14.55" spans="1:46">
      <c r="A307" s="64" t="s">
        <v>69</v>
      </c>
      <c r="B307" s="64" t="s">
        <v>200</v>
      </c>
      <c r="C307" s="64" t="s">
        <v>201</v>
      </c>
      <c r="D307" s="64" t="s">
        <v>2481</v>
      </c>
      <c r="E307" s="64" t="s">
        <v>410</v>
      </c>
      <c r="F307" s="64" t="s">
        <v>2482</v>
      </c>
      <c r="G307" s="64" t="s">
        <v>2483</v>
      </c>
      <c r="H307" s="64" t="s">
        <v>2484</v>
      </c>
      <c r="I307" s="64" t="s">
        <v>2485</v>
      </c>
      <c r="J307" s="62">
        <f>SUMIF(利润与分析!B:B,成本与总价!D:D,利润与分析!K:K)</f>
        <v>234740</v>
      </c>
      <c r="K307" s="64" t="s">
        <v>55</v>
      </c>
      <c r="L307" s="64">
        <v>242000</v>
      </c>
      <c r="M307" s="72">
        <f t="shared" si="20"/>
        <v>0.03</v>
      </c>
      <c r="N307" s="64">
        <v>0</v>
      </c>
      <c r="O307" s="64" t="s">
        <v>2486</v>
      </c>
      <c r="P307" s="64" t="s">
        <v>582</v>
      </c>
      <c r="Q307" s="64" t="s">
        <v>58</v>
      </c>
      <c r="R307" s="74"/>
      <c r="S307" s="74"/>
      <c r="T307" s="74"/>
      <c r="U307" s="74"/>
      <c r="V307" s="74"/>
      <c r="W307" s="74"/>
      <c r="X307" s="64" t="s">
        <v>2487</v>
      </c>
      <c r="Y307" s="64" t="s">
        <v>150</v>
      </c>
      <c r="Z307" s="64" t="s">
        <v>106</v>
      </c>
      <c r="AA307" s="64" t="s">
        <v>1282</v>
      </c>
      <c r="AB307" s="64"/>
      <c r="AC307" s="64">
        <v>1</v>
      </c>
      <c r="AD307" s="64" t="s">
        <v>118</v>
      </c>
      <c r="AE307" s="78">
        <v>1</v>
      </c>
      <c r="AF307" s="64">
        <v>60</v>
      </c>
      <c r="AG307" s="78"/>
      <c r="AH307" s="64"/>
      <c r="AI307" s="78"/>
      <c r="AJ307" s="64"/>
      <c r="AK307" s="78"/>
      <c r="AL307" s="64"/>
      <c r="AM307" s="78"/>
      <c r="AN307" s="64"/>
      <c r="AO307" s="60">
        <f>(SUMIF(利润与分析!B:B,成本与总价!D:D,利润与分析!L:L)-J:J)/SUMIF(利润与分析!B:B,成本与总价!D:D,利润与分析!L:L)</f>
        <v>0.03</v>
      </c>
      <c r="AP307" s="60">
        <f t="shared" si="21"/>
        <v>0</v>
      </c>
      <c r="AR307" s="62">
        <f t="shared" si="22"/>
        <v>0</v>
      </c>
      <c r="AS307" s="62">
        <f t="shared" si="24"/>
        <v>0</v>
      </c>
      <c r="AT307" s="72">
        <f t="shared" si="23"/>
        <v>1</v>
      </c>
    </row>
    <row r="308" ht="14.55" spans="1:46">
      <c r="A308" s="64" t="s">
        <v>69</v>
      </c>
      <c r="B308" s="64" t="s">
        <v>200</v>
      </c>
      <c r="C308" s="64" t="s">
        <v>201</v>
      </c>
      <c r="D308" s="64" t="s">
        <v>2488</v>
      </c>
      <c r="E308" s="64" t="s">
        <v>703</v>
      </c>
      <c r="F308" s="64" t="s">
        <v>2489</v>
      </c>
      <c r="G308" s="64" t="s">
        <v>2490</v>
      </c>
      <c r="H308" s="64" t="s">
        <v>2491</v>
      </c>
      <c r="I308" s="64" t="s">
        <v>2492</v>
      </c>
      <c r="J308" s="62">
        <f>SUMIF(利润与分析!B:B,成本与总价!D:D,利润与分析!K:K)</f>
        <v>18366.56</v>
      </c>
      <c r="K308" s="64" t="s">
        <v>55</v>
      </c>
      <c r="L308" s="64">
        <v>18847.36</v>
      </c>
      <c r="M308" s="72">
        <f t="shared" si="20"/>
        <v>0.0255102040816328</v>
      </c>
      <c r="N308" s="64">
        <v>0</v>
      </c>
      <c r="O308" s="64" t="s">
        <v>2493</v>
      </c>
      <c r="P308" s="64" t="s">
        <v>78</v>
      </c>
      <c r="Q308" s="64" t="s">
        <v>58</v>
      </c>
      <c r="R308" s="74"/>
      <c r="S308" s="74"/>
      <c r="T308" s="74"/>
      <c r="U308" s="74"/>
      <c r="V308" s="74"/>
      <c r="W308" s="74"/>
      <c r="X308" s="64" t="s">
        <v>2494</v>
      </c>
      <c r="Y308" s="64" t="s">
        <v>81</v>
      </c>
      <c r="Z308" s="64" t="s">
        <v>106</v>
      </c>
      <c r="AA308" s="64" t="s">
        <v>1282</v>
      </c>
      <c r="AB308" s="64"/>
      <c r="AC308" s="64">
        <v>1</v>
      </c>
      <c r="AD308" s="64" t="s">
        <v>67</v>
      </c>
      <c r="AE308" s="78">
        <v>1</v>
      </c>
      <c r="AF308" s="64">
        <v>0</v>
      </c>
      <c r="AG308" s="78"/>
      <c r="AH308" s="64"/>
      <c r="AI308" s="78"/>
      <c r="AJ308" s="64"/>
      <c r="AK308" s="78"/>
      <c r="AL308" s="64"/>
      <c r="AM308" s="78"/>
      <c r="AN308" s="64"/>
      <c r="AO308" s="60">
        <f>(SUMIF(利润与分析!B:B,成本与总价!D:D,利润与分析!L:L)-J:J)/SUMIF(利润与分析!B:B,成本与总价!D:D,利润与分析!L:L)</f>
        <v>0.0450000000000001</v>
      </c>
      <c r="AP308" s="60">
        <f t="shared" si="21"/>
        <v>0.0194897959183673</v>
      </c>
      <c r="AR308" s="62">
        <f t="shared" si="22"/>
        <v>0</v>
      </c>
      <c r="AS308" s="62">
        <f t="shared" si="24"/>
        <v>0</v>
      </c>
      <c r="AT308" s="72">
        <f t="shared" si="23"/>
        <v>1</v>
      </c>
    </row>
    <row r="309" ht="14.55" spans="1:46">
      <c r="A309" s="64" t="s">
        <v>69</v>
      </c>
      <c r="B309" s="64" t="s">
        <v>200</v>
      </c>
      <c r="C309" s="64" t="s">
        <v>256</v>
      </c>
      <c r="D309" s="64" t="s">
        <v>2495</v>
      </c>
      <c r="E309" s="64" t="s">
        <v>258</v>
      </c>
      <c r="F309" s="64" t="s">
        <v>2496</v>
      </c>
      <c r="G309" s="64" t="s">
        <v>2414</v>
      </c>
      <c r="H309" s="64" t="s">
        <v>2497</v>
      </c>
      <c r="I309" s="64" t="s">
        <v>2423</v>
      </c>
      <c r="J309" s="62">
        <f>SUMIF(利润与分析!B:B,成本与总价!D:D,利润与分析!K:K)</f>
        <v>54686.62908</v>
      </c>
      <c r="K309" s="64" t="s">
        <v>55</v>
      </c>
      <c r="L309" s="64">
        <v>56150</v>
      </c>
      <c r="M309" s="72">
        <f t="shared" si="20"/>
        <v>0.0260618151380232</v>
      </c>
      <c r="N309" s="64">
        <v>0</v>
      </c>
      <c r="O309" s="64" t="s">
        <v>2498</v>
      </c>
      <c r="P309" s="64"/>
      <c r="Q309" s="64" t="s">
        <v>159</v>
      </c>
      <c r="R309" s="74"/>
      <c r="S309" s="74"/>
      <c r="T309" s="74"/>
      <c r="U309" s="74"/>
      <c r="V309" s="74"/>
      <c r="W309" s="74"/>
      <c r="X309" s="64" t="s">
        <v>2499</v>
      </c>
      <c r="Y309" s="64" t="s">
        <v>81</v>
      </c>
      <c r="Z309" s="64" t="s">
        <v>106</v>
      </c>
      <c r="AA309" s="64" t="s">
        <v>1282</v>
      </c>
      <c r="AB309" s="64"/>
      <c r="AC309" s="64">
        <v>1</v>
      </c>
      <c r="AD309" s="64" t="s">
        <v>67</v>
      </c>
      <c r="AE309" s="78">
        <v>1</v>
      </c>
      <c r="AF309" s="64">
        <v>0</v>
      </c>
      <c r="AG309" s="78"/>
      <c r="AH309" s="64"/>
      <c r="AI309" s="78"/>
      <c r="AJ309" s="64"/>
      <c r="AK309" s="78"/>
      <c r="AL309" s="64"/>
      <c r="AM309" s="78"/>
      <c r="AN309" s="64"/>
      <c r="AO309" s="60">
        <f>(SUMIF(利润与分析!B:B,成本与总价!D:D,利润与分析!L:L)-J:J)/SUMIF(利润与分析!B:B,成本与总价!D:D,利润与分析!L:L)</f>
        <v>0.045556931003248</v>
      </c>
      <c r="AP309" s="60">
        <f t="shared" si="21"/>
        <v>0.0194951158652249</v>
      </c>
      <c r="AR309" s="62">
        <f t="shared" si="22"/>
        <v>0</v>
      </c>
      <c r="AS309" s="62">
        <f t="shared" si="24"/>
        <v>0</v>
      </c>
      <c r="AT309" s="72">
        <f t="shared" si="23"/>
        <v>1</v>
      </c>
    </row>
    <row r="310" ht="14.55" spans="1:46">
      <c r="A310" s="64" t="s">
        <v>69</v>
      </c>
      <c r="B310" s="64" t="s">
        <v>200</v>
      </c>
      <c r="C310" s="64" t="s">
        <v>201</v>
      </c>
      <c r="D310" s="64" t="s">
        <v>2500</v>
      </c>
      <c r="E310" s="64" t="s">
        <v>410</v>
      </c>
      <c r="F310" s="64" t="s">
        <v>2501</v>
      </c>
      <c r="G310" s="64" t="s">
        <v>2502</v>
      </c>
      <c r="H310" s="64" t="s">
        <v>2503</v>
      </c>
      <c r="I310" s="64" t="s">
        <v>2504</v>
      </c>
      <c r="J310" s="62">
        <f>SUMIF(利润与分析!B:B,成本与总价!D:D,利润与分析!K:K)</f>
        <v>26419.48</v>
      </c>
      <c r="K310" s="64" t="s">
        <v>55</v>
      </c>
      <c r="L310" s="64">
        <v>27664.38</v>
      </c>
      <c r="M310" s="72">
        <f t="shared" si="20"/>
        <v>0.0450001048279412</v>
      </c>
      <c r="N310" s="64">
        <v>0</v>
      </c>
      <c r="O310" s="64" t="s">
        <v>2505</v>
      </c>
      <c r="P310" s="64" t="s">
        <v>78</v>
      </c>
      <c r="Q310" s="64" t="s">
        <v>58</v>
      </c>
      <c r="R310" s="74"/>
      <c r="S310" s="74"/>
      <c r="T310" s="74"/>
      <c r="U310" s="74"/>
      <c r="V310" s="74"/>
      <c r="W310" s="74"/>
      <c r="X310" s="64" t="s">
        <v>2506</v>
      </c>
      <c r="Y310" s="64" t="s">
        <v>150</v>
      </c>
      <c r="Z310" s="64" t="s">
        <v>106</v>
      </c>
      <c r="AA310" s="64" t="s">
        <v>1282</v>
      </c>
      <c r="AB310" s="64" t="s">
        <v>2507</v>
      </c>
      <c r="AC310" s="64">
        <v>2</v>
      </c>
      <c r="AD310" s="64" t="s">
        <v>118</v>
      </c>
      <c r="AE310" s="78">
        <v>1</v>
      </c>
      <c r="AF310" s="64">
        <v>60</v>
      </c>
      <c r="AG310" s="78"/>
      <c r="AH310" s="64"/>
      <c r="AI310" s="78"/>
      <c r="AJ310" s="64"/>
      <c r="AK310" s="78"/>
      <c r="AL310" s="64"/>
      <c r="AM310" s="78"/>
      <c r="AN310" s="64"/>
      <c r="AO310" s="60">
        <f>(SUMIF(利润与分析!B:B,成本与总价!D:D,利润与分析!L:L)-J:J)/SUMIF(利润与分析!B:B,成本与总价!D:D,利润与分析!L:L)</f>
        <v>0.0450001048279412</v>
      </c>
      <c r="AP310" s="60">
        <f t="shared" si="21"/>
        <v>0</v>
      </c>
      <c r="AR310" s="62">
        <f t="shared" si="22"/>
        <v>0</v>
      </c>
      <c r="AS310" s="62">
        <f t="shared" si="24"/>
        <v>0</v>
      </c>
      <c r="AT310" s="72">
        <f t="shared" si="23"/>
        <v>1</v>
      </c>
    </row>
    <row r="311" ht="14.55" spans="1:46">
      <c r="A311" s="64" t="s">
        <v>46</v>
      </c>
      <c r="B311" s="64" t="s">
        <v>181</v>
      </c>
      <c r="C311" s="64" t="s">
        <v>182</v>
      </c>
      <c r="D311" s="64" t="s">
        <v>2508</v>
      </c>
      <c r="E311" s="64" t="s">
        <v>448</v>
      </c>
      <c r="F311" s="64" t="s">
        <v>2509</v>
      </c>
      <c r="G311" s="64" t="s">
        <v>2510</v>
      </c>
      <c r="H311" s="64" t="s">
        <v>2511</v>
      </c>
      <c r="I311" s="64" t="s">
        <v>2512</v>
      </c>
      <c r="J311" s="62">
        <f>SUMIF(利润与分析!B:B,成本与总价!D:D,利润与分析!K:K)</f>
        <v>22765.14224</v>
      </c>
      <c r="K311" s="64" t="s">
        <v>55</v>
      </c>
      <c r="L311" s="64">
        <v>24216.76</v>
      </c>
      <c r="M311" s="72">
        <f t="shared" si="20"/>
        <v>0.0599426909297525</v>
      </c>
      <c r="N311" s="64">
        <v>0</v>
      </c>
      <c r="O311" s="64" t="s">
        <v>2513</v>
      </c>
      <c r="P311" s="64" t="s">
        <v>366</v>
      </c>
      <c r="Q311" s="64" t="s">
        <v>159</v>
      </c>
      <c r="R311" s="74"/>
      <c r="S311" s="74"/>
      <c r="T311" s="74"/>
      <c r="U311" s="74"/>
      <c r="V311" s="74"/>
      <c r="W311" s="74"/>
      <c r="X311" s="64" t="s">
        <v>2514</v>
      </c>
      <c r="Y311" s="64" t="s">
        <v>61</v>
      </c>
      <c r="Z311" s="64" t="s">
        <v>106</v>
      </c>
      <c r="AA311" s="64" t="s">
        <v>97</v>
      </c>
      <c r="AB311" s="64"/>
      <c r="AC311" s="64">
        <v>1</v>
      </c>
      <c r="AD311" s="64" t="s">
        <v>118</v>
      </c>
      <c r="AE311" s="78">
        <v>1</v>
      </c>
      <c r="AF311" s="64">
        <v>60</v>
      </c>
      <c r="AG311" s="78"/>
      <c r="AH311" s="64"/>
      <c r="AI311" s="78"/>
      <c r="AJ311" s="64"/>
      <c r="AK311" s="78"/>
      <c r="AL311" s="64"/>
      <c r="AM311" s="78"/>
      <c r="AN311" s="64"/>
      <c r="AO311" s="60">
        <f>(SUMIF(利润与分析!B:B,成本与总价!D:D,利润与分析!L:L)-J:J)/SUMIF(利润与分析!B:B,成本与总价!D:D,利润与分析!L:L)</f>
        <v>0.0599426909297525</v>
      </c>
      <c r="AP311" s="60">
        <f t="shared" si="21"/>
        <v>0</v>
      </c>
      <c r="AR311" s="62">
        <f t="shared" si="22"/>
        <v>0</v>
      </c>
      <c r="AS311" s="62">
        <f t="shared" si="24"/>
        <v>0</v>
      </c>
      <c r="AT311" s="72">
        <f t="shared" si="23"/>
        <v>1</v>
      </c>
    </row>
    <row r="312" ht="14.55" spans="1:46">
      <c r="A312" s="64" t="s">
        <v>46</v>
      </c>
      <c r="B312" s="64" t="s">
        <v>119</v>
      </c>
      <c r="C312" s="64" t="s">
        <v>120</v>
      </c>
      <c r="D312" s="64" t="s">
        <v>2515</v>
      </c>
      <c r="E312" s="64" t="s">
        <v>1033</v>
      </c>
      <c r="F312" s="64" t="s">
        <v>2516</v>
      </c>
      <c r="G312" s="64" t="s">
        <v>2517</v>
      </c>
      <c r="H312" s="64" t="s">
        <v>2518</v>
      </c>
      <c r="I312" s="64" t="s">
        <v>2519</v>
      </c>
      <c r="J312" s="62">
        <f>SUMIF(利润与分析!B:B,成本与总价!D:D,利润与分析!K:K)</f>
        <v>24214.4</v>
      </c>
      <c r="K312" s="64" t="s">
        <v>55</v>
      </c>
      <c r="L312" s="64">
        <v>24720</v>
      </c>
      <c r="M312" s="72">
        <f t="shared" si="20"/>
        <v>0.0204530744336569</v>
      </c>
      <c r="N312" s="64">
        <v>0</v>
      </c>
      <c r="O312" s="64" t="s">
        <v>2520</v>
      </c>
      <c r="P312" s="64" t="s">
        <v>78</v>
      </c>
      <c r="Q312" s="64" t="s">
        <v>58</v>
      </c>
      <c r="R312" s="74"/>
      <c r="S312" s="74"/>
      <c r="T312" s="74"/>
      <c r="U312" s="74"/>
      <c r="V312" s="74"/>
      <c r="W312" s="74"/>
      <c r="X312" s="64" t="s">
        <v>2521</v>
      </c>
      <c r="Y312" s="64" t="s">
        <v>81</v>
      </c>
      <c r="Z312" s="64" t="s">
        <v>106</v>
      </c>
      <c r="AA312" s="64" t="s">
        <v>140</v>
      </c>
      <c r="AB312" s="64"/>
      <c r="AC312" s="64">
        <v>1</v>
      </c>
      <c r="AD312" s="64" t="s">
        <v>67</v>
      </c>
      <c r="AE312" s="78">
        <v>1</v>
      </c>
      <c r="AF312" s="64">
        <v>0</v>
      </c>
      <c r="AG312" s="78"/>
      <c r="AH312" s="64"/>
      <c r="AI312" s="78"/>
      <c r="AJ312" s="64"/>
      <c r="AK312" s="78"/>
      <c r="AL312" s="64"/>
      <c r="AM312" s="78"/>
      <c r="AN312" s="64"/>
      <c r="AO312" s="60">
        <f>(SUMIF(利润与分析!B:B,成本与总价!D:D,利润与分析!L:L)-J:J)/SUMIF(利润与分析!B:B,成本与总价!D:D,利润与分析!L:L)</f>
        <v>0.0399949253068603</v>
      </c>
      <c r="AP312" s="60">
        <f t="shared" si="21"/>
        <v>0.0195418508732034</v>
      </c>
      <c r="AR312" s="62">
        <f t="shared" si="22"/>
        <v>0</v>
      </c>
      <c r="AS312" s="62">
        <f t="shared" si="24"/>
        <v>0</v>
      </c>
      <c r="AT312" s="72">
        <f t="shared" si="23"/>
        <v>1</v>
      </c>
    </row>
    <row r="313" ht="14.55" spans="1:46">
      <c r="A313" s="64" t="s">
        <v>46</v>
      </c>
      <c r="B313" s="64" t="s">
        <v>119</v>
      </c>
      <c r="C313" s="64" t="s">
        <v>120</v>
      </c>
      <c r="D313" s="64" t="s">
        <v>2522</v>
      </c>
      <c r="E313" s="64" t="s">
        <v>393</v>
      </c>
      <c r="F313" s="64" t="s">
        <v>2523</v>
      </c>
      <c r="G313" s="64" t="s">
        <v>2524</v>
      </c>
      <c r="H313" s="64" t="s">
        <v>2525</v>
      </c>
      <c r="I313" s="64" t="s">
        <v>2526</v>
      </c>
      <c r="J313" s="62">
        <f>SUMIF(利润与分析!B:B,成本与总价!D:D,利润与分析!K:K)</f>
        <v>12431452</v>
      </c>
      <c r="K313" s="64" t="s">
        <v>55</v>
      </c>
      <c r="L313" s="64">
        <v>12949425</v>
      </c>
      <c r="M313" s="72">
        <f t="shared" si="20"/>
        <v>0.0399996911059757</v>
      </c>
      <c r="N313" s="64">
        <v>1481700.35</v>
      </c>
      <c r="O313" s="64" t="s">
        <v>2527</v>
      </c>
      <c r="P313" s="64" t="s">
        <v>78</v>
      </c>
      <c r="Q313" s="64" t="s">
        <v>79</v>
      </c>
      <c r="R313" s="74"/>
      <c r="S313" s="74"/>
      <c r="T313" s="74"/>
      <c r="U313" s="74"/>
      <c r="V313" s="74"/>
      <c r="W313" s="74"/>
      <c r="X313" s="64" t="s">
        <v>2528</v>
      </c>
      <c r="Y313" s="64" t="s">
        <v>61</v>
      </c>
      <c r="Z313" s="64" t="s">
        <v>106</v>
      </c>
      <c r="AA313" s="64" t="s">
        <v>140</v>
      </c>
      <c r="AB313" s="64" t="s">
        <v>2529</v>
      </c>
      <c r="AC313" s="64">
        <v>4</v>
      </c>
      <c r="AD313" s="64" t="s">
        <v>118</v>
      </c>
      <c r="AE313" s="78">
        <v>1</v>
      </c>
      <c r="AF313" s="64">
        <v>60</v>
      </c>
      <c r="AG313" s="78"/>
      <c r="AH313" s="64"/>
      <c r="AI313" s="78"/>
      <c r="AJ313" s="64"/>
      <c r="AK313" s="78"/>
      <c r="AL313" s="64"/>
      <c r="AM313" s="78"/>
      <c r="AN313" s="64"/>
      <c r="AO313" s="60">
        <f>(SUMIF(利润与分析!B:B,成本与总价!D:D,利润与分析!L:L)-J:J)/SUMIF(利润与分析!B:B,成本与总价!D:D,利润与分析!L:L)</f>
        <v>0.0399997281732692</v>
      </c>
      <c r="AP313" s="60">
        <f t="shared" si="21"/>
        <v>3.70672934082994e-8</v>
      </c>
      <c r="AR313" s="62">
        <f t="shared" si="22"/>
        <v>0</v>
      </c>
      <c r="AS313" s="62">
        <f t="shared" si="24"/>
        <v>0</v>
      </c>
      <c r="AT313" s="72">
        <f t="shared" si="23"/>
        <v>1</v>
      </c>
    </row>
    <row r="314" ht="14.55" spans="1:46">
      <c r="A314" s="64" t="s">
        <v>46</v>
      </c>
      <c r="B314" s="64" t="s">
        <v>119</v>
      </c>
      <c r="C314" s="64" t="s">
        <v>120</v>
      </c>
      <c r="D314" s="64" t="s">
        <v>2530</v>
      </c>
      <c r="E314" s="64" t="s">
        <v>585</v>
      </c>
      <c r="F314" s="64" t="s">
        <v>2531</v>
      </c>
      <c r="G314" s="64" t="s">
        <v>2532</v>
      </c>
      <c r="H314" s="64" t="s">
        <v>2533</v>
      </c>
      <c r="I314" s="64" t="s">
        <v>2534</v>
      </c>
      <c r="J314" s="62">
        <f>SUMIF(利润与分析!B:B,成本与总价!D:D,利润与分析!K:K)</f>
        <v>403632.52</v>
      </c>
      <c r="K314" s="64" t="s">
        <v>55</v>
      </c>
      <c r="L314" s="64">
        <v>407793.68</v>
      </c>
      <c r="M314" s="72">
        <f t="shared" si="20"/>
        <v>0.010204081632653</v>
      </c>
      <c r="N314" s="64">
        <v>0</v>
      </c>
      <c r="O314" s="64" t="s">
        <v>2535</v>
      </c>
      <c r="P314" s="64"/>
      <c r="Q314" s="64" t="s">
        <v>58</v>
      </c>
      <c r="R314" s="74"/>
      <c r="S314" s="74"/>
      <c r="T314" s="74"/>
      <c r="U314" s="74"/>
      <c r="V314" s="74"/>
      <c r="W314" s="74"/>
      <c r="X314" s="64" t="s">
        <v>2536</v>
      </c>
      <c r="Y314" s="64" t="s">
        <v>81</v>
      </c>
      <c r="Z314" s="64" t="s">
        <v>106</v>
      </c>
      <c r="AA314" s="64" t="s">
        <v>140</v>
      </c>
      <c r="AB314" s="64" t="s">
        <v>2537</v>
      </c>
      <c r="AC314" s="64">
        <v>3</v>
      </c>
      <c r="AD314" s="64" t="s">
        <v>67</v>
      </c>
      <c r="AE314" s="78">
        <v>1</v>
      </c>
      <c r="AF314" s="64">
        <v>0</v>
      </c>
      <c r="AG314" s="78"/>
      <c r="AH314" s="64"/>
      <c r="AI314" s="78"/>
      <c r="AJ314" s="64"/>
      <c r="AK314" s="78"/>
      <c r="AL314" s="64"/>
      <c r="AM314" s="78"/>
      <c r="AN314" s="64"/>
      <c r="AO314" s="60">
        <f>(SUMIF(利润与分析!B:B,成本与总价!D:D,利润与分析!L:L)-J:J)/SUMIF(利润与分析!B:B,成本与总价!D:D,利润与分析!L:L)</f>
        <v>0.03</v>
      </c>
      <c r="AP314" s="60">
        <f t="shared" si="21"/>
        <v>0.019795918367347</v>
      </c>
      <c r="AR314" s="62">
        <f t="shared" si="22"/>
        <v>0</v>
      </c>
      <c r="AS314" s="62">
        <f t="shared" si="24"/>
        <v>0</v>
      </c>
      <c r="AT314" s="72">
        <f t="shared" si="23"/>
        <v>1</v>
      </c>
    </row>
    <row r="315" ht="14.55" spans="1:46">
      <c r="A315" s="64" t="s">
        <v>46</v>
      </c>
      <c r="B315" s="64" t="s">
        <v>119</v>
      </c>
      <c r="C315" s="64" t="s">
        <v>120</v>
      </c>
      <c r="D315" s="64" t="s">
        <v>2538</v>
      </c>
      <c r="E315" s="64" t="s">
        <v>585</v>
      </c>
      <c r="F315" s="64" t="s">
        <v>2539</v>
      </c>
      <c r="G315" s="64" t="s">
        <v>2532</v>
      </c>
      <c r="H315" s="64" t="s">
        <v>2540</v>
      </c>
      <c r="I315" s="64" t="s">
        <v>2541</v>
      </c>
      <c r="J315" s="62">
        <f>SUMIF(利润与分析!B:B,成本与总价!D:D,利润与分析!K:K)</f>
        <v>177469.36</v>
      </c>
      <c r="K315" s="64" t="s">
        <v>55</v>
      </c>
      <c r="L315" s="64">
        <v>179298.95</v>
      </c>
      <c r="M315" s="72">
        <f t="shared" si="20"/>
        <v>0.0102041311452188</v>
      </c>
      <c r="N315" s="64">
        <v>0</v>
      </c>
      <c r="O315" s="64" t="s">
        <v>2535</v>
      </c>
      <c r="P315" s="64"/>
      <c r="Q315" s="64" t="s">
        <v>58</v>
      </c>
      <c r="R315" s="74"/>
      <c r="S315" s="74"/>
      <c r="T315" s="74"/>
      <c r="U315" s="74"/>
      <c r="V315" s="74"/>
      <c r="W315" s="74"/>
      <c r="X315" s="64" t="s">
        <v>2542</v>
      </c>
      <c r="Y315" s="64" t="s">
        <v>81</v>
      </c>
      <c r="Z315" s="64" t="s">
        <v>106</v>
      </c>
      <c r="AA315" s="64" t="s">
        <v>140</v>
      </c>
      <c r="AB315" s="64"/>
      <c r="AC315" s="64">
        <v>2</v>
      </c>
      <c r="AD315" s="64" t="s">
        <v>67</v>
      </c>
      <c r="AE315" s="78">
        <v>1</v>
      </c>
      <c r="AF315" s="64">
        <v>0</v>
      </c>
      <c r="AG315" s="78"/>
      <c r="AH315" s="64"/>
      <c r="AI315" s="78"/>
      <c r="AJ315" s="64"/>
      <c r="AK315" s="78"/>
      <c r="AL315" s="64"/>
      <c r="AM315" s="78"/>
      <c r="AN315" s="64"/>
      <c r="AO315" s="60">
        <f>(SUMIF(利润与分析!B:B,成本与总价!D:D,利润与分析!L:L)-J:J)/SUMIF(利润与分析!B:B,成本与总价!D:D,利润与分析!L:L)</f>
        <v>0.0299999836028032</v>
      </c>
      <c r="AP315" s="60">
        <f t="shared" si="21"/>
        <v>0.0197958524575844</v>
      </c>
      <c r="AR315" s="62">
        <f t="shared" si="22"/>
        <v>0</v>
      </c>
      <c r="AS315" s="62">
        <f t="shared" si="24"/>
        <v>0</v>
      </c>
      <c r="AT315" s="72">
        <f t="shared" si="23"/>
        <v>1</v>
      </c>
    </row>
    <row r="316" ht="14.55" spans="1:46">
      <c r="A316" s="64" t="s">
        <v>46</v>
      </c>
      <c r="B316" s="64" t="s">
        <v>181</v>
      </c>
      <c r="C316" s="64" t="s">
        <v>182</v>
      </c>
      <c r="D316" s="64" t="s">
        <v>2543</v>
      </c>
      <c r="E316" s="64" t="s">
        <v>184</v>
      </c>
      <c r="F316" s="64" t="s">
        <v>2544</v>
      </c>
      <c r="G316" s="64" t="s">
        <v>2545</v>
      </c>
      <c r="H316" s="64" t="s">
        <v>2546</v>
      </c>
      <c r="I316" s="64" t="s">
        <v>2547</v>
      </c>
      <c r="J316" s="62">
        <f>SUMIF(利润与分析!B:B,成本与总价!D:D,利润与分析!K:K)</f>
        <v>4310.82</v>
      </c>
      <c r="K316" s="64" t="s">
        <v>55</v>
      </c>
      <c r="L316" s="64">
        <v>4424</v>
      </c>
      <c r="M316" s="72">
        <f t="shared" si="20"/>
        <v>0.0255831826401447</v>
      </c>
      <c r="N316" s="64">
        <v>0</v>
      </c>
      <c r="O316" s="64" t="s">
        <v>2548</v>
      </c>
      <c r="P316" s="64"/>
      <c r="Q316" s="64" t="s">
        <v>58</v>
      </c>
      <c r="R316" s="74"/>
      <c r="S316" s="74"/>
      <c r="T316" s="74"/>
      <c r="U316" s="74"/>
      <c r="V316" s="74"/>
      <c r="W316" s="74"/>
      <c r="X316" s="64" t="s">
        <v>2549</v>
      </c>
      <c r="Y316" s="64" t="s">
        <v>81</v>
      </c>
      <c r="Z316" s="64" t="s">
        <v>106</v>
      </c>
      <c r="AA316" s="64" t="s">
        <v>97</v>
      </c>
      <c r="AB316" s="64"/>
      <c r="AC316" s="64">
        <v>1</v>
      </c>
      <c r="AD316" s="64" t="s">
        <v>67</v>
      </c>
      <c r="AE316" s="78">
        <v>1</v>
      </c>
      <c r="AF316" s="64">
        <v>0</v>
      </c>
      <c r="AG316" s="78"/>
      <c r="AH316" s="64"/>
      <c r="AI316" s="78"/>
      <c r="AJ316" s="64"/>
      <c r="AK316" s="78"/>
      <c r="AL316" s="64"/>
      <c r="AM316" s="78"/>
      <c r="AN316" s="64"/>
      <c r="AO316" s="60">
        <f>(SUMIF(利润与分析!B:B,成本与总价!D:D,利润与分析!L:L)-J:J)/SUMIF(利润与分析!B:B,成本与总价!D:D,利润与分析!L:L)</f>
        <v>0.0450026141126639</v>
      </c>
      <c r="AP316" s="60">
        <f t="shared" si="21"/>
        <v>0.0194194314725192</v>
      </c>
      <c r="AR316" s="62">
        <f t="shared" si="22"/>
        <v>0</v>
      </c>
      <c r="AS316" s="62">
        <f t="shared" si="24"/>
        <v>0</v>
      </c>
      <c r="AT316" s="72">
        <f t="shared" si="23"/>
        <v>1</v>
      </c>
    </row>
    <row r="317" ht="14.55" spans="1:46">
      <c r="A317" s="64" t="s">
        <v>46</v>
      </c>
      <c r="B317" s="64" t="s">
        <v>119</v>
      </c>
      <c r="C317" s="64" t="s">
        <v>120</v>
      </c>
      <c r="D317" s="64" t="s">
        <v>2550</v>
      </c>
      <c r="E317" s="64" t="s">
        <v>1033</v>
      </c>
      <c r="F317" s="64" t="s">
        <v>2551</v>
      </c>
      <c r="G317" s="64" t="s">
        <v>2552</v>
      </c>
      <c r="H317" s="64" t="s">
        <v>2553</v>
      </c>
      <c r="I317" s="64" t="s">
        <v>2554</v>
      </c>
      <c r="J317" s="62">
        <f>SUMIF(利润与分析!B:B,成本与总价!D:D,利润与分析!K:K)</f>
        <v>273134.59</v>
      </c>
      <c r="K317" s="64" t="s">
        <v>55</v>
      </c>
      <c r="L317" s="64">
        <v>286005</v>
      </c>
      <c r="M317" s="72">
        <f t="shared" si="20"/>
        <v>0.0450006468418385</v>
      </c>
      <c r="N317" s="64">
        <v>0</v>
      </c>
      <c r="O317" s="64" t="s">
        <v>290</v>
      </c>
      <c r="P317" s="64" t="s">
        <v>78</v>
      </c>
      <c r="Q317" s="64" t="s">
        <v>58</v>
      </c>
      <c r="R317" s="74"/>
      <c r="S317" s="74"/>
      <c r="T317" s="74"/>
      <c r="U317" s="74"/>
      <c r="V317" s="74"/>
      <c r="W317" s="74"/>
      <c r="X317" s="64" t="s">
        <v>2555</v>
      </c>
      <c r="Y317" s="64" t="s">
        <v>61</v>
      </c>
      <c r="Z317" s="64" t="s">
        <v>106</v>
      </c>
      <c r="AA317" s="64" t="s">
        <v>140</v>
      </c>
      <c r="AB317" s="64"/>
      <c r="AC317" s="64">
        <v>1</v>
      </c>
      <c r="AD317" s="64" t="s">
        <v>118</v>
      </c>
      <c r="AE317" s="78">
        <v>1</v>
      </c>
      <c r="AF317" s="64">
        <v>60</v>
      </c>
      <c r="AG317" s="78"/>
      <c r="AH317" s="64"/>
      <c r="AI317" s="78"/>
      <c r="AJ317" s="64"/>
      <c r="AK317" s="78"/>
      <c r="AL317" s="64"/>
      <c r="AM317" s="78"/>
      <c r="AN317" s="64"/>
      <c r="AO317" s="60">
        <f>(SUMIF(利润与分析!B:B,成本与总价!D:D,利润与分析!L:L)-J:J)/SUMIF(利润与分析!B:B,成本与总价!D:D,利润与分析!L:L)</f>
        <v>0.0450008137968194</v>
      </c>
      <c r="AP317" s="60">
        <f t="shared" si="21"/>
        <v>1.66954980854173e-7</v>
      </c>
      <c r="AR317" s="62">
        <f t="shared" si="22"/>
        <v>0</v>
      </c>
      <c r="AS317" s="62">
        <f t="shared" si="24"/>
        <v>0</v>
      </c>
      <c r="AT317" s="72">
        <f t="shared" si="23"/>
        <v>1</v>
      </c>
    </row>
    <row r="318" ht="14.55" spans="1:46">
      <c r="A318" s="64" t="s">
        <v>46</v>
      </c>
      <c r="B318" s="64" t="s">
        <v>181</v>
      </c>
      <c r="C318" s="64" t="s">
        <v>182</v>
      </c>
      <c r="D318" s="64" t="s">
        <v>2556</v>
      </c>
      <c r="E318" s="64" t="s">
        <v>2557</v>
      </c>
      <c r="F318" s="64" t="s">
        <v>2558</v>
      </c>
      <c r="G318" s="64" t="s">
        <v>2559</v>
      </c>
      <c r="H318" s="64" t="s">
        <v>2560</v>
      </c>
      <c r="I318" s="64" t="s">
        <v>2561</v>
      </c>
      <c r="J318" s="62">
        <f>SUMIF(利润与分析!B:B,成本与总价!D:D,利润与分析!K:K)</f>
        <v>584438.26</v>
      </c>
      <c r="K318" s="64" t="s">
        <v>55</v>
      </c>
      <c r="L318" s="64">
        <v>602513.84</v>
      </c>
      <c r="M318" s="72">
        <f t="shared" si="20"/>
        <v>0.0300002735206877</v>
      </c>
      <c r="N318" s="64">
        <v>0</v>
      </c>
      <c r="O318" s="64" t="s">
        <v>2562</v>
      </c>
      <c r="P318" s="64" t="s">
        <v>57</v>
      </c>
      <c r="Q318" s="64" t="s">
        <v>79</v>
      </c>
      <c r="R318" s="74" t="s">
        <v>59</v>
      </c>
      <c r="S318" s="74"/>
      <c r="T318" s="74">
        <v>90</v>
      </c>
      <c r="U318" s="74"/>
      <c r="V318" s="74">
        <v>90</v>
      </c>
      <c r="W318" s="74"/>
      <c r="X318" s="64" t="s">
        <v>2563</v>
      </c>
      <c r="Y318" s="64" t="s">
        <v>61</v>
      </c>
      <c r="Z318" s="64" t="s">
        <v>219</v>
      </c>
      <c r="AA318" s="64" t="s">
        <v>97</v>
      </c>
      <c r="AB318" s="64"/>
      <c r="AC318" s="64">
        <v>1</v>
      </c>
      <c r="AD318" s="64" t="s">
        <v>303</v>
      </c>
      <c r="AE318" s="78">
        <v>1</v>
      </c>
      <c r="AF318" s="64">
        <v>90</v>
      </c>
      <c r="AG318" s="78"/>
      <c r="AH318" s="64"/>
      <c r="AI318" s="78"/>
      <c r="AJ318" s="64"/>
      <c r="AK318" s="78"/>
      <c r="AL318" s="64"/>
      <c r="AM318" s="78"/>
      <c r="AN318" s="64"/>
      <c r="AO318" s="60">
        <f>(SUMIF(利润与分析!B:B,成本与总价!D:D,利润与分析!L:L)-J:J)/SUMIF(利润与分析!B:B,成本与总价!D:D,利润与分析!L:L)</f>
        <v>0.0300002735206877</v>
      </c>
      <c r="AP318" s="60">
        <f t="shared" si="21"/>
        <v>0</v>
      </c>
      <c r="AR318" s="62">
        <f t="shared" si="22"/>
        <v>90</v>
      </c>
      <c r="AS318" s="62">
        <f t="shared" si="24"/>
        <v>0</v>
      </c>
      <c r="AT318" s="72">
        <f t="shared" si="23"/>
        <v>1</v>
      </c>
    </row>
    <row r="319" ht="14.55" spans="1:46">
      <c r="A319" s="64" t="s">
        <v>69</v>
      </c>
      <c r="B319" s="64" t="s">
        <v>70</v>
      </c>
      <c r="C319" s="64" t="s">
        <v>70</v>
      </c>
      <c r="D319" s="64" t="s">
        <v>2564</v>
      </c>
      <c r="E319" s="64" t="s">
        <v>772</v>
      </c>
      <c r="F319" s="64" t="s">
        <v>2565</v>
      </c>
      <c r="G319" s="64" t="s">
        <v>1332</v>
      </c>
      <c r="H319" s="64" t="s">
        <v>2566</v>
      </c>
      <c r="I319" s="64" t="s">
        <v>2567</v>
      </c>
      <c r="J319" s="62">
        <f>SUMIF(利润与分析!B:B,成本与总价!D:D,利润与分析!K:K)</f>
        <v>40213.59</v>
      </c>
      <c r="K319" s="64" t="s">
        <v>55</v>
      </c>
      <c r="L319" s="64">
        <v>42108.54</v>
      </c>
      <c r="M319" s="72">
        <f t="shared" si="20"/>
        <v>0.0450015602535732</v>
      </c>
      <c r="N319" s="64">
        <v>0</v>
      </c>
      <c r="O319" s="73" t="s">
        <v>2568</v>
      </c>
      <c r="P319" s="64" t="s">
        <v>78</v>
      </c>
      <c r="Q319" s="64" t="s">
        <v>79</v>
      </c>
      <c r="R319" s="74" t="s">
        <v>59</v>
      </c>
      <c r="S319" s="74"/>
      <c r="T319" s="74"/>
      <c r="U319" s="74"/>
      <c r="V319" s="74">
        <v>210</v>
      </c>
      <c r="W319" s="74"/>
      <c r="X319" s="64" t="s">
        <v>2569</v>
      </c>
      <c r="Y319" s="64" t="s">
        <v>150</v>
      </c>
      <c r="Z319" s="64" t="s">
        <v>1343</v>
      </c>
      <c r="AA319" s="64" t="s">
        <v>83</v>
      </c>
      <c r="AB319" s="64"/>
      <c r="AC319" s="64">
        <v>1</v>
      </c>
      <c r="AD319" s="64" t="s">
        <v>1344</v>
      </c>
      <c r="AE319" s="78">
        <v>1</v>
      </c>
      <c r="AF319" s="64">
        <v>210</v>
      </c>
      <c r="AG319" s="78"/>
      <c r="AH319" s="64"/>
      <c r="AI319" s="78"/>
      <c r="AJ319" s="64"/>
      <c r="AK319" s="78"/>
      <c r="AL319" s="64"/>
      <c r="AM319" s="78"/>
      <c r="AN319" s="64"/>
      <c r="AO319" s="60">
        <f>(SUMIF(利润与分析!B:B,成本与总价!D:D,利润与分析!L:L)-J:J)/SUMIF(利润与分析!B:B,成本与总价!D:D,利润与分析!L:L)</f>
        <v>0.0450015602535732</v>
      </c>
      <c r="AP319" s="60">
        <f t="shared" si="21"/>
        <v>0</v>
      </c>
      <c r="AR319" s="62">
        <f t="shared" si="22"/>
        <v>210</v>
      </c>
      <c r="AS319" s="62">
        <f t="shared" si="24"/>
        <v>0</v>
      </c>
      <c r="AT319" s="72">
        <f t="shared" si="23"/>
        <v>1</v>
      </c>
    </row>
    <row r="320" ht="14.55" spans="1:46">
      <c r="A320" s="64" t="s">
        <v>46</v>
      </c>
      <c r="B320" s="64" t="s">
        <v>181</v>
      </c>
      <c r="C320" s="64" t="s">
        <v>1765</v>
      </c>
      <c r="D320" s="64" t="s">
        <v>2570</v>
      </c>
      <c r="E320" s="64" t="s">
        <v>2091</v>
      </c>
      <c r="F320" s="64" t="s">
        <v>2571</v>
      </c>
      <c r="G320" s="64" t="s">
        <v>2572</v>
      </c>
      <c r="H320" s="64" t="s">
        <v>2573</v>
      </c>
      <c r="I320" s="64" t="s">
        <v>2574</v>
      </c>
      <c r="J320" s="62">
        <f>SUMIF(利润与分析!B:B,成本与总价!D:D,利润与分析!K:K)</f>
        <v>938168.66</v>
      </c>
      <c r="K320" s="64" t="s">
        <v>55</v>
      </c>
      <c r="L320" s="64">
        <v>982379.27</v>
      </c>
      <c r="M320" s="72">
        <f t="shared" si="20"/>
        <v>0.045003606397354</v>
      </c>
      <c r="N320" s="64">
        <v>0</v>
      </c>
      <c r="O320" s="64" t="s">
        <v>2575</v>
      </c>
      <c r="P320" s="64" t="s">
        <v>78</v>
      </c>
      <c r="Q320" s="64" t="s">
        <v>79</v>
      </c>
      <c r="R320" s="74" t="s">
        <v>59</v>
      </c>
      <c r="S320" s="74" t="s">
        <v>59</v>
      </c>
      <c r="T320" s="74">
        <v>180</v>
      </c>
      <c r="U320" s="74"/>
      <c r="V320" s="74">
        <v>180</v>
      </c>
      <c r="W320" s="74"/>
      <c r="X320" s="64" t="s">
        <v>2576</v>
      </c>
      <c r="Y320" s="64" t="s">
        <v>61</v>
      </c>
      <c r="Z320" s="64" t="s">
        <v>2577</v>
      </c>
      <c r="AA320" s="64" t="s">
        <v>97</v>
      </c>
      <c r="AB320" s="64"/>
      <c r="AC320" s="64">
        <v>1</v>
      </c>
      <c r="AD320" s="64" t="s">
        <v>98</v>
      </c>
      <c r="AE320" s="78">
        <v>1</v>
      </c>
      <c r="AF320" s="64">
        <v>180</v>
      </c>
      <c r="AG320" s="78"/>
      <c r="AH320" s="64"/>
      <c r="AI320" s="78"/>
      <c r="AJ320" s="64"/>
      <c r="AK320" s="78"/>
      <c r="AL320" s="64"/>
      <c r="AM320" s="78"/>
      <c r="AN320" s="64"/>
      <c r="AO320" s="60">
        <f>(SUMIF(利润与分析!B:B,成本与总价!D:D,利润与分析!L:L)-J:J)/SUMIF(利润与分析!B:B,成本与总价!D:D,利润与分析!L:L)</f>
        <v>0.045003606397354</v>
      </c>
      <c r="AP320" s="60">
        <f t="shared" si="21"/>
        <v>0</v>
      </c>
      <c r="AR320" s="62">
        <f t="shared" si="22"/>
        <v>180</v>
      </c>
      <c r="AS320" s="62">
        <f t="shared" si="24"/>
        <v>0</v>
      </c>
      <c r="AT320" s="72">
        <f t="shared" si="23"/>
        <v>1</v>
      </c>
    </row>
    <row r="321" ht="14.55" spans="1:46">
      <c r="A321" s="64" t="s">
        <v>69</v>
      </c>
      <c r="B321" s="64" t="s">
        <v>292</v>
      </c>
      <c r="C321" s="64" t="s">
        <v>293</v>
      </c>
      <c r="D321" s="64" t="s">
        <v>2578</v>
      </c>
      <c r="E321" s="64" t="s">
        <v>1075</v>
      </c>
      <c r="F321" s="64" t="s">
        <v>2579</v>
      </c>
      <c r="G321" s="64" t="s">
        <v>1077</v>
      </c>
      <c r="H321" s="64" t="s">
        <v>2580</v>
      </c>
      <c r="I321" s="64" t="s">
        <v>2581</v>
      </c>
      <c r="J321" s="62">
        <f>SUMIF(利润与分析!B:B,成本与总价!D:D,利润与分析!K:K)</f>
        <v>720328.34</v>
      </c>
      <c r="K321" s="64" t="s">
        <v>55</v>
      </c>
      <c r="L321" s="64">
        <v>754659</v>
      </c>
      <c r="M321" s="72">
        <f t="shared" si="20"/>
        <v>0.0454916193936598</v>
      </c>
      <c r="N321" s="64">
        <v>0</v>
      </c>
      <c r="O321" s="73" t="s">
        <v>2582</v>
      </c>
      <c r="P321" s="64" t="s">
        <v>78</v>
      </c>
      <c r="Q321" s="64" t="s">
        <v>79</v>
      </c>
      <c r="R321" s="74" t="s">
        <v>59</v>
      </c>
      <c r="S321" s="74"/>
      <c r="T321" s="74"/>
      <c r="U321" s="74"/>
      <c r="V321" s="74">
        <v>90</v>
      </c>
      <c r="W321" s="74"/>
      <c r="X321" s="64" t="s">
        <v>2583</v>
      </c>
      <c r="Y321" s="64" t="s">
        <v>150</v>
      </c>
      <c r="Z321" s="64" t="s">
        <v>2584</v>
      </c>
      <c r="AA321" s="64" t="s">
        <v>63</v>
      </c>
      <c r="AB321" s="64"/>
      <c r="AC321" s="64">
        <v>1</v>
      </c>
      <c r="AD321" s="64" t="s">
        <v>303</v>
      </c>
      <c r="AE321" s="78">
        <v>1</v>
      </c>
      <c r="AF321" s="64">
        <v>90</v>
      </c>
      <c r="AG321" s="78"/>
      <c r="AH321" s="64"/>
      <c r="AI321" s="78"/>
      <c r="AJ321" s="64"/>
      <c r="AK321" s="78"/>
      <c r="AL321" s="64"/>
      <c r="AM321" s="78"/>
      <c r="AN321" s="64"/>
      <c r="AO321" s="60">
        <f>(SUMIF(利润与分析!B:B,成本与总价!D:D,利润与分析!L:L)-J:J)/SUMIF(利润与分析!B:B,成本与总价!D:D,利润与分析!L:L)</f>
        <v>0.0454919861915434</v>
      </c>
      <c r="AP321" s="60">
        <f t="shared" si="21"/>
        <v>3.66797883594172e-7</v>
      </c>
      <c r="AR321" s="62">
        <f t="shared" si="22"/>
        <v>90</v>
      </c>
      <c r="AS321" s="62">
        <f t="shared" si="24"/>
        <v>0</v>
      </c>
      <c r="AT321" s="72">
        <f t="shared" si="23"/>
        <v>1</v>
      </c>
    </row>
    <row r="322" ht="14.55" spans="1:46">
      <c r="A322" s="64" t="s">
        <v>46</v>
      </c>
      <c r="B322" s="64" t="s">
        <v>331</v>
      </c>
      <c r="C322" s="64" t="s">
        <v>691</v>
      </c>
      <c r="D322" s="64" t="s">
        <v>2585</v>
      </c>
      <c r="E322" s="64" t="s">
        <v>1172</v>
      </c>
      <c r="F322" s="64" t="s">
        <v>2586</v>
      </c>
      <c r="G322" s="64" t="s">
        <v>2587</v>
      </c>
      <c r="H322" s="64" t="s">
        <v>2588</v>
      </c>
      <c r="I322" s="64" t="s">
        <v>2589</v>
      </c>
      <c r="J322" s="62">
        <f>SUMIF(利润与分析!B:B,成本与总价!D:D,利润与分析!K:K)</f>
        <v>1254740</v>
      </c>
      <c r="K322" s="64" t="s">
        <v>55</v>
      </c>
      <c r="L322" s="64">
        <v>1267151</v>
      </c>
      <c r="M322" s="72">
        <f t="shared" ref="M322:M384" si="25">(L:L-J:J)/L:L</f>
        <v>0.0097944128205715</v>
      </c>
      <c r="N322" s="64">
        <v>301756</v>
      </c>
      <c r="O322" s="64" t="s">
        <v>2590</v>
      </c>
      <c r="P322" s="64" t="s">
        <v>2373</v>
      </c>
      <c r="Q322" s="64" t="s">
        <v>58</v>
      </c>
      <c r="R322" s="74" t="s">
        <v>59</v>
      </c>
      <c r="S322" s="74"/>
      <c r="T322" s="74"/>
      <c r="U322" s="74"/>
      <c r="V322" s="74">
        <v>0</v>
      </c>
      <c r="W322" s="74">
        <v>-2.3</v>
      </c>
      <c r="X322" s="64" t="s">
        <v>2591</v>
      </c>
      <c r="Y322" s="64" t="s">
        <v>81</v>
      </c>
      <c r="Z322" s="64" t="s">
        <v>2592</v>
      </c>
      <c r="AA322" s="64" t="s">
        <v>140</v>
      </c>
      <c r="AB322" s="64"/>
      <c r="AC322" s="64">
        <v>2</v>
      </c>
      <c r="AD322" s="64" t="s">
        <v>67</v>
      </c>
      <c r="AE322" s="78">
        <v>1</v>
      </c>
      <c r="AF322" s="64">
        <v>0</v>
      </c>
      <c r="AG322" s="78"/>
      <c r="AH322" s="64"/>
      <c r="AI322" s="78"/>
      <c r="AJ322" s="64"/>
      <c r="AK322" s="78"/>
      <c r="AL322" s="64"/>
      <c r="AM322" s="78"/>
      <c r="AN322" s="64"/>
      <c r="AO322" s="60">
        <f>(SUMIF(利润与分析!B:B,成本与总价!D:D,利润与分析!L:L)-J:J)/SUMIF(利润与分析!B:B,成本与总价!D:D,利润与分析!L:L)</f>
        <v>0.0319203349302267</v>
      </c>
      <c r="AP322" s="60">
        <f t="shared" ref="AP322:AP384" si="26">AO322-M322+W322%</f>
        <v>-0.000874077890344806</v>
      </c>
      <c r="AR322" s="62">
        <f t="shared" ref="AR322:AR384" si="27">IF(R322="是",AE322*AF322+AG322*AH322+AI322*AJ322+AK322*AL322+AM322*AN322,0)</f>
        <v>0</v>
      </c>
      <c r="AS322" s="62">
        <f t="shared" si="24"/>
        <v>0</v>
      </c>
      <c r="AT322" s="72">
        <f t="shared" ref="AT322:AT384" si="28">AE322+AG322+AI322+AK322+AM322</f>
        <v>1</v>
      </c>
    </row>
    <row r="323" ht="14.55" spans="1:46">
      <c r="A323" s="64" t="s">
        <v>46</v>
      </c>
      <c r="B323" s="64" t="s">
        <v>119</v>
      </c>
      <c r="C323" s="64" t="s">
        <v>120</v>
      </c>
      <c r="D323" s="64" t="s">
        <v>2593</v>
      </c>
      <c r="E323" s="64" t="s">
        <v>1429</v>
      </c>
      <c r="F323" s="64" t="s">
        <v>2594</v>
      </c>
      <c r="G323" s="64" t="s">
        <v>1933</v>
      </c>
      <c r="H323" s="64" t="s">
        <v>2595</v>
      </c>
      <c r="I323" s="64" t="s">
        <v>2596</v>
      </c>
      <c r="J323" s="62">
        <f>SUMIF(利润与分析!B:B,成本与总价!D:D,利润与分析!K:K)</f>
        <v>4608</v>
      </c>
      <c r="K323" s="64" t="s">
        <v>55</v>
      </c>
      <c r="L323" s="64">
        <v>4800</v>
      </c>
      <c r="M323" s="72">
        <f>(L:L-J:J)/L:L</f>
        <v>0.0400000000000002</v>
      </c>
      <c r="N323" s="64">
        <v>0</v>
      </c>
      <c r="O323" s="64" t="s">
        <v>2597</v>
      </c>
      <c r="P323" s="64" t="s">
        <v>2139</v>
      </c>
      <c r="Q323" s="64" t="s">
        <v>79</v>
      </c>
      <c r="R323" s="74"/>
      <c r="S323" s="74"/>
      <c r="T323" s="74"/>
      <c r="U323" s="74"/>
      <c r="V323" s="74"/>
      <c r="W323" s="74"/>
      <c r="X323" s="64" t="s">
        <v>2598</v>
      </c>
      <c r="Y323" s="64" t="s">
        <v>61</v>
      </c>
      <c r="Z323" s="64" t="s">
        <v>106</v>
      </c>
      <c r="AA323" s="64" t="s">
        <v>140</v>
      </c>
      <c r="AB323" s="64" t="s">
        <v>2599</v>
      </c>
      <c r="AC323" s="64">
        <v>2</v>
      </c>
      <c r="AD323" s="64">
        <v>60</v>
      </c>
      <c r="AE323" s="78">
        <v>1</v>
      </c>
      <c r="AF323" s="64">
        <v>60</v>
      </c>
      <c r="AG323" s="78"/>
      <c r="AH323" s="64"/>
      <c r="AI323" s="78"/>
      <c r="AJ323" s="64"/>
      <c r="AK323" s="78"/>
      <c r="AL323" s="64"/>
      <c r="AM323" s="78"/>
      <c r="AN323" s="64"/>
      <c r="AO323" s="60">
        <f>(SUMIF(利润与分析!B:B,成本与总价!D:D,利润与分析!L:L)-J:J)/SUMIF(利润与分析!B:B,成本与总价!D:D,利润与分析!L:L)</f>
        <v>0.0400000000000002</v>
      </c>
      <c r="AP323" s="60">
        <f t="shared" si="26"/>
        <v>0</v>
      </c>
      <c r="AR323" s="62">
        <f t="shared" si="27"/>
        <v>0</v>
      </c>
      <c r="AS323" s="62">
        <f t="shared" ref="AS323:AS386" si="29">V323-AR323</f>
        <v>0</v>
      </c>
      <c r="AT323" s="72">
        <f t="shared" si="28"/>
        <v>1</v>
      </c>
    </row>
    <row r="324" ht="14.55" spans="1:46">
      <c r="A324" s="64" t="s">
        <v>69</v>
      </c>
      <c r="B324" s="64" t="s">
        <v>220</v>
      </c>
      <c r="C324" s="64" t="s">
        <v>221</v>
      </c>
      <c r="D324" s="64" t="s">
        <v>2600</v>
      </c>
      <c r="E324" s="64" t="s">
        <v>223</v>
      </c>
      <c r="F324" s="64" t="s">
        <v>2601</v>
      </c>
      <c r="G324" s="64" t="s">
        <v>2602</v>
      </c>
      <c r="H324" s="64" t="s">
        <v>2603</v>
      </c>
      <c r="I324" s="64" t="s">
        <v>2604</v>
      </c>
      <c r="J324" s="62">
        <f>SUMIF(利润与分析!B:B,成本与总价!D:D,利润与分析!K:K)</f>
        <v>39583.18112</v>
      </c>
      <c r="K324" s="64" t="s">
        <v>55</v>
      </c>
      <c r="L324" s="64">
        <v>39414</v>
      </c>
      <c r="M324" s="72">
        <f t="shared" si="25"/>
        <v>-0.00429241183335855</v>
      </c>
      <c r="N324" s="64">
        <v>0</v>
      </c>
      <c r="O324" s="64" t="s">
        <v>2605</v>
      </c>
      <c r="P324" s="64" t="s">
        <v>319</v>
      </c>
      <c r="Q324" s="64" t="s">
        <v>159</v>
      </c>
      <c r="R324" s="74"/>
      <c r="S324" s="74"/>
      <c r="T324" s="74"/>
      <c r="U324" s="74"/>
      <c r="V324" s="74"/>
      <c r="W324" s="74"/>
      <c r="X324" s="64" t="s">
        <v>2606</v>
      </c>
      <c r="Y324" s="64" t="s">
        <v>81</v>
      </c>
      <c r="Z324" s="64" t="s">
        <v>106</v>
      </c>
      <c r="AA324" s="64" t="s">
        <v>1282</v>
      </c>
      <c r="AB324" s="64"/>
      <c r="AC324" s="64">
        <v>1</v>
      </c>
      <c r="AD324" s="64" t="s">
        <v>67</v>
      </c>
      <c r="AE324" s="78">
        <v>1</v>
      </c>
      <c r="AF324" s="64">
        <v>0</v>
      </c>
      <c r="AG324" s="78"/>
      <c r="AH324" s="64"/>
      <c r="AI324" s="78"/>
      <c r="AJ324" s="64"/>
      <c r="AK324" s="78"/>
      <c r="AL324" s="64"/>
      <c r="AM324" s="78"/>
      <c r="AN324" s="64"/>
      <c r="AO324" s="60">
        <f>(SUMIF(利润与分析!B:B,成本与总价!D:D,利润与分析!L:L)-J:J)/SUMIF(利润与分析!B:B,成本与总价!D:D,利润与分析!L:L)</f>
        <v>0.0158030451460962</v>
      </c>
      <c r="AP324" s="60">
        <f t="shared" si="26"/>
        <v>0.0200954569794548</v>
      </c>
      <c r="AR324" s="62">
        <f t="shared" si="27"/>
        <v>0</v>
      </c>
      <c r="AS324" s="62">
        <f t="shared" si="29"/>
        <v>0</v>
      </c>
      <c r="AT324" s="72">
        <f t="shared" si="28"/>
        <v>1</v>
      </c>
    </row>
    <row r="325" ht="14.55" spans="1:46">
      <c r="A325" s="64" t="s">
        <v>69</v>
      </c>
      <c r="B325" s="64" t="s">
        <v>85</v>
      </c>
      <c r="C325" s="64" t="s">
        <v>86</v>
      </c>
      <c r="D325" s="64" t="s">
        <v>2607</v>
      </c>
      <c r="E325" s="64" t="s">
        <v>100</v>
      </c>
      <c r="F325" s="64" t="s">
        <v>2608</v>
      </c>
      <c r="G325" s="64" t="s">
        <v>2339</v>
      </c>
      <c r="H325" s="64" t="s">
        <v>2609</v>
      </c>
      <c r="I325" s="64" t="s">
        <v>2610</v>
      </c>
      <c r="J325" s="62">
        <f>SUMIF(利润与分析!B:B,成本与总价!D:D,利润与分析!K:K)</f>
        <v>408909.05</v>
      </c>
      <c r="K325" s="64" t="s">
        <v>55</v>
      </c>
      <c r="L325" s="64">
        <v>421555.39</v>
      </c>
      <c r="M325" s="72">
        <f t="shared" si="25"/>
        <v>0.029999236873712</v>
      </c>
      <c r="N325" s="64">
        <v>0</v>
      </c>
      <c r="O325" s="64" t="s">
        <v>2611</v>
      </c>
      <c r="P325" s="64" t="s">
        <v>57</v>
      </c>
      <c r="Q325" s="64" t="s">
        <v>58</v>
      </c>
      <c r="R325" s="74" t="s">
        <v>59</v>
      </c>
      <c r="S325" s="74"/>
      <c r="T325" s="74"/>
      <c r="U325" s="74"/>
      <c r="V325" s="74">
        <v>180</v>
      </c>
      <c r="W325" s="74"/>
      <c r="X325" s="64" t="s">
        <v>2612</v>
      </c>
      <c r="Y325" s="64" t="s">
        <v>61</v>
      </c>
      <c r="Z325" s="64" t="s">
        <v>2613</v>
      </c>
      <c r="AA325" s="64" t="s">
        <v>83</v>
      </c>
      <c r="AB325" s="64" t="s">
        <v>2614</v>
      </c>
      <c r="AC325" s="64">
        <v>2</v>
      </c>
      <c r="AD325" s="64" t="s">
        <v>2615</v>
      </c>
      <c r="AE325" s="78">
        <v>0.38</v>
      </c>
      <c r="AF325" s="64">
        <v>0</v>
      </c>
      <c r="AG325" s="78">
        <v>0.62</v>
      </c>
      <c r="AH325" s="64">
        <v>180</v>
      </c>
      <c r="AI325" s="78"/>
      <c r="AJ325" s="64"/>
      <c r="AK325" s="78"/>
      <c r="AL325" s="64"/>
      <c r="AM325" s="78"/>
      <c r="AN325" s="64"/>
      <c r="AO325" s="60">
        <f>(SUMIF(利润与分析!B:B,成本与总价!D:D,利润与分析!L:L)-J:J)/SUMIF(利润与分析!B:B,成本与总价!D:D,利润与分析!L:L)</f>
        <v>0.029999236873712</v>
      </c>
      <c r="AP325" s="60">
        <f t="shared" si="26"/>
        <v>0</v>
      </c>
      <c r="AR325" s="62">
        <f t="shared" si="27"/>
        <v>111.6</v>
      </c>
      <c r="AS325" s="62">
        <f t="shared" si="29"/>
        <v>68.4</v>
      </c>
      <c r="AT325" s="72">
        <f t="shared" si="28"/>
        <v>1</v>
      </c>
    </row>
    <row r="326" ht="14.55" spans="1:46">
      <c r="A326" s="64" t="s">
        <v>46</v>
      </c>
      <c r="B326" s="64" t="s">
        <v>119</v>
      </c>
      <c r="C326" s="64" t="s">
        <v>120</v>
      </c>
      <c r="D326" s="64" t="s">
        <v>2616</v>
      </c>
      <c r="E326" s="64" t="s">
        <v>996</v>
      </c>
      <c r="F326" s="64" t="s">
        <v>2617</v>
      </c>
      <c r="G326" s="64" t="s">
        <v>1745</v>
      </c>
      <c r="H326" s="64" t="s">
        <v>2618</v>
      </c>
      <c r="I326" s="64" t="s">
        <v>2619</v>
      </c>
      <c r="J326" s="62">
        <f>SUMIF(利润与分析!B:B,成本与总价!D:D,利润与分析!K:K)</f>
        <v>14666.88</v>
      </c>
      <c r="K326" s="64" t="s">
        <v>55</v>
      </c>
      <c r="L326" s="64">
        <v>15052</v>
      </c>
      <c r="M326" s="72">
        <f t="shared" si="25"/>
        <v>0.025585968642041</v>
      </c>
      <c r="N326" s="64">
        <v>0</v>
      </c>
      <c r="O326" s="64" t="s">
        <v>2620</v>
      </c>
      <c r="P326" s="64"/>
      <c r="Q326" s="64" t="s">
        <v>58</v>
      </c>
      <c r="R326" s="74"/>
      <c r="S326" s="74"/>
      <c r="T326" s="74"/>
      <c r="U326" s="74"/>
      <c r="V326" s="74"/>
      <c r="W326" s="74"/>
      <c r="X326" s="64" t="s">
        <v>2621</v>
      </c>
      <c r="Y326" s="64" t="s">
        <v>81</v>
      </c>
      <c r="Z326" s="64" t="s">
        <v>106</v>
      </c>
      <c r="AA326" s="64" t="s">
        <v>140</v>
      </c>
      <c r="AB326" s="64"/>
      <c r="AC326" s="64">
        <v>1</v>
      </c>
      <c r="AD326" s="64" t="s">
        <v>67</v>
      </c>
      <c r="AE326" s="78">
        <v>1</v>
      </c>
      <c r="AF326" s="64">
        <v>0</v>
      </c>
      <c r="AG326" s="78"/>
      <c r="AH326" s="64"/>
      <c r="AI326" s="78"/>
      <c r="AJ326" s="64"/>
      <c r="AK326" s="78"/>
      <c r="AL326" s="64"/>
      <c r="AM326" s="78"/>
      <c r="AN326" s="64"/>
      <c r="AO326" s="60">
        <f>(SUMIF(利润与分析!B:B,成本与总价!D:D,利润与分析!L:L)-J:J)/SUMIF(利润与分析!B:B,成本与总价!D:D,利润与分析!L:L)</f>
        <v>0.0450006511264488</v>
      </c>
      <c r="AP326" s="60">
        <f t="shared" si="26"/>
        <v>0.0194146824844078</v>
      </c>
      <c r="AR326" s="62">
        <f t="shared" si="27"/>
        <v>0</v>
      </c>
      <c r="AS326" s="62">
        <f t="shared" si="29"/>
        <v>0</v>
      </c>
      <c r="AT326" s="72">
        <f t="shared" si="28"/>
        <v>1</v>
      </c>
    </row>
    <row r="327" ht="14.55" spans="1:46">
      <c r="A327" s="64" t="s">
        <v>69</v>
      </c>
      <c r="B327" s="64" t="s">
        <v>85</v>
      </c>
      <c r="C327" s="64" t="s">
        <v>86</v>
      </c>
      <c r="D327" s="64" t="s">
        <v>2622</v>
      </c>
      <c r="E327" s="64" t="s">
        <v>1369</v>
      </c>
      <c r="F327" s="64" t="s">
        <v>2623</v>
      </c>
      <c r="G327" s="64" t="s">
        <v>2624</v>
      </c>
      <c r="H327" s="64" t="s">
        <v>2625</v>
      </c>
      <c r="I327" s="64" t="s">
        <v>2626</v>
      </c>
      <c r="J327" s="62">
        <f>SUMIF(利润与分析!B:B,成本与总价!D:D,利润与分析!K:K)</f>
        <v>1486595.77</v>
      </c>
      <c r="K327" s="64" t="s">
        <v>55</v>
      </c>
      <c r="L327" s="64">
        <v>1510000</v>
      </c>
      <c r="M327" s="72">
        <f t="shared" si="25"/>
        <v>0.0154994900662253</v>
      </c>
      <c r="N327" s="64">
        <v>0</v>
      </c>
      <c r="O327" s="73" t="s">
        <v>2627</v>
      </c>
      <c r="P327" s="64"/>
      <c r="Q327" s="64" t="s">
        <v>79</v>
      </c>
      <c r="R327" s="74" t="s">
        <v>59</v>
      </c>
      <c r="S327" s="74"/>
      <c r="T327" s="74"/>
      <c r="U327" s="74"/>
      <c r="V327" s="74">
        <v>90</v>
      </c>
      <c r="W327" s="74">
        <v>-3</v>
      </c>
      <c r="X327" s="64" t="s">
        <v>2628</v>
      </c>
      <c r="Y327" s="64" t="s">
        <v>61</v>
      </c>
      <c r="Z327" s="64" t="s">
        <v>2629</v>
      </c>
      <c r="AA327" s="64" t="s">
        <v>83</v>
      </c>
      <c r="AB327" s="64"/>
      <c r="AC327" s="64">
        <v>1</v>
      </c>
      <c r="AD327" s="64" t="s">
        <v>303</v>
      </c>
      <c r="AE327" s="78">
        <v>1</v>
      </c>
      <c r="AF327" s="64">
        <v>90</v>
      </c>
      <c r="AG327" s="78"/>
      <c r="AH327" s="64"/>
      <c r="AI327" s="78"/>
      <c r="AJ327" s="64"/>
      <c r="AK327" s="78"/>
      <c r="AL327" s="64"/>
      <c r="AM327" s="78"/>
      <c r="AN327" s="64"/>
      <c r="AO327" s="60">
        <f>(SUMIF(利润与分析!B:B,成本与总价!D:D,利润与分析!L:L)-J:J)/SUMIF(利润与分析!B:B,成本与总价!D:D,利润与分析!L:L)</f>
        <v>0.0450011991802329</v>
      </c>
      <c r="AP327" s="60">
        <f t="shared" si="26"/>
        <v>-0.000498290885992417</v>
      </c>
      <c r="AR327" s="62">
        <f t="shared" si="27"/>
        <v>90</v>
      </c>
      <c r="AS327" s="62">
        <f t="shared" si="29"/>
        <v>0</v>
      </c>
      <c r="AT327" s="72">
        <f t="shared" si="28"/>
        <v>1</v>
      </c>
    </row>
    <row r="328" ht="14.55" spans="1:46">
      <c r="A328" s="64" t="s">
        <v>69</v>
      </c>
      <c r="B328" s="64" t="s">
        <v>85</v>
      </c>
      <c r="C328" s="64" t="s">
        <v>86</v>
      </c>
      <c r="D328" s="64" t="s">
        <v>2630</v>
      </c>
      <c r="E328" s="64" t="s">
        <v>153</v>
      </c>
      <c r="F328" s="64" t="s">
        <v>2631</v>
      </c>
      <c r="G328" s="64" t="s">
        <v>1894</v>
      </c>
      <c r="H328" s="64" t="s">
        <v>2632</v>
      </c>
      <c r="I328" s="64" t="s">
        <v>2633</v>
      </c>
      <c r="J328" s="62">
        <f>SUMIF(利润与分析!B:B,成本与总价!D:D,利润与分析!K:K)</f>
        <v>14539.61</v>
      </c>
      <c r="K328" s="64" t="s">
        <v>55</v>
      </c>
      <c r="L328" s="64">
        <v>14920.22</v>
      </c>
      <c r="M328" s="72">
        <f t="shared" si="25"/>
        <v>0.0255096774712438</v>
      </c>
      <c r="N328" s="64">
        <v>0</v>
      </c>
      <c r="O328" s="73" t="s">
        <v>2634</v>
      </c>
      <c r="P328" s="64" t="s">
        <v>78</v>
      </c>
      <c r="Q328" s="64" t="s">
        <v>58</v>
      </c>
      <c r="R328" s="74"/>
      <c r="S328" s="74"/>
      <c r="T328" s="74"/>
      <c r="U328" s="74"/>
      <c r="V328" s="74"/>
      <c r="W328" s="74"/>
      <c r="X328" s="64" t="s">
        <v>2635</v>
      </c>
      <c r="Y328" s="64" t="s">
        <v>81</v>
      </c>
      <c r="Z328" s="64" t="s">
        <v>106</v>
      </c>
      <c r="AA328" s="64" t="s">
        <v>83</v>
      </c>
      <c r="AB328" s="64" t="s">
        <v>2636</v>
      </c>
      <c r="AC328" s="64">
        <v>2</v>
      </c>
      <c r="AD328" s="64" t="s">
        <v>67</v>
      </c>
      <c r="AE328" s="78">
        <v>1</v>
      </c>
      <c r="AF328" s="64">
        <v>0</v>
      </c>
      <c r="AG328" s="78"/>
      <c r="AH328" s="64"/>
      <c r="AI328" s="78"/>
      <c r="AJ328" s="64"/>
      <c r="AK328" s="78"/>
      <c r="AL328" s="64"/>
      <c r="AM328" s="78"/>
      <c r="AN328" s="64"/>
      <c r="AO328" s="60">
        <f>(SUMIF(利润与分析!B:B,成本与总价!D:D,利润与分析!L:L)-J:J)/SUMIF(利润与分析!B:B,成本与总价!D:D,利润与分析!L:L)</f>
        <v>0.0449992150917817</v>
      </c>
      <c r="AP328" s="60">
        <f t="shared" si="26"/>
        <v>0.019489537620538</v>
      </c>
      <c r="AR328" s="62">
        <f t="shared" si="27"/>
        <v>0</v>
      </c>
      <c r="AS328" s="62">
        <f t="shared" si="29"/>
        <v>0</v>
      </c>
      <c r="AT328" s="72">
        <f t="shared" si="28"/>
        <v>1</v>
      </c>
    </row>
    <row r="329" ht="14.55" spans="1:46">
      <c r="A329" s="64" t="s">
        <v>46</v>
      </c>
      <c r="B329" s="64" t="s">
        <v>163</v>
      </c>
      <c r="C329" s="64" t="s">
        <v>164</v>
      </c>
      <c r="D329" s="64" t="s">
        <v>2637</v>
      </c>
      <c r="E329" s="64" t="s">
        <v>1110</v>
      </c>
      <c r="F329" s="64" t="s">
        <v>2638</v>
      </c>
      <c r="G329" s="64" t="s">
        <v>2639</v>
      </c>
      <c r="H329" s="64" t="s">
        <v>2640</v>
      </c>
      <c r="I329" s="64" t="s">
        <v>2641</v>
      </c>
      <c r="J329" s="62">
        <f>SUMIF(利润与分析!B:B,成本与总价!D:D,利润与分析!K:K)</f>
        <v>1773657.61</v>
      </c>
      <c r="K329" s="64" t="s">
        <v>55</v>
      </c>
      <c r="L329" s="64">
        <v>1791943</v>
      </c>
      <c r="M329" s="72">
        <f t="shared" si="25"/>
        <v>0.010204225246004</v>
      </c>
      <c r="N329" s="64">
        <v>0</v>
      </c>
      <c r="O329" s="64" t="s">
        <v>2642</v>
      </c>
      <c r="P329" s="64" t="s">
        <v>1290</v>
      </c>
      <c r="Q329" s="64" t="s">
        <v>58</v>
      </c>
      <c r="R329" s="74"/>
      <c r="S329" s="74"/>
      <c r="T329" s="74"/>
      <c r="U329" s="74"/>
      <c r="V329" s="74"/>
      <c r="W329" s="74"/>
      <c r="X329" s="64" t="s">
        <v>2643</v>
      </c>
      <c r="Y329" s="64" t="s">
        <v>81</v>
      </c>
      <c r="Z329" s="64" t="s">
        <v>106</v>
      </c>
      <c r="AA329" s="64" t="s">
        <v>140</v>
      </c>
      <c r="AB329" s="64"/>
      <c r="AC329" s="64">
        <v>1</v>
      </c>
      <c r="AD329" s="64" t="s">
        <v>67</v>
      </c>
      <c r="AE329" s="78">
        <v>1</v>
      </c>
      <c r="AF329" s="64">
        <v>0</v>
      </c>
      <c r="AG329" s="78"/>
      <c r="AH329" s="64"/>
      <c r="AI329" s="78"/>
      <c r="AJ329" s="64"/>
      <c r="AK329" s="78"/>
      <c r="AL329" s="64"/>
      <c r="AM329" s="78"/>
      <c r="AN329" s="64"/>
      <c r="AO329" s="60">
        <f>(SUMIF(利润与分析!B:B,成本与总价!D:D,利润与分析!L:L)-J:J)/SUMIF(利润与分析!B:B,成本与总价!D:D,利润与分析!L:L)</f>
        <v>0.0300000000000001</v>
      </c>
      <c r="AP329" s="60">
        <f t="shared" si="26"/>
        <v>0.0197957747539961</v>
      </c>
      <c r="AR329" s="62">
        <f t="shared" si="27"/>
        <v>0</v>
      </c>
      <c r="AS329" s="62">
        <f t="shared" si="29"/>
        <v>0</v>
      </c>
      <c r="AT329" s="72">
        <f t="shared" si="28"/>
        <v>1</v>
      </c>
    </row>
    <row r="330" ht="14.55" spans="1:46">
      <c r="A330" s="64" t="s">
        <v>46</v>
      </c>
      <c r="B330" s="64" t="s">
        <v>181</v>
      </c>
      <c r="C330" s="64" t="s">
        <v>182</v>
      </c>
      <c r="D330" s="64" t="s">
        <v>2644</v>
      </c>
      <c r="E330" s="64" t="s">
        <v>2557</v>
      </c>
      <c r="F330" s="64" t="s">
        <v>2645</v>
      </c>
      <c r="G330" s="64" t="s">
        <v>2646</v>
      </c>
      <c r="H330" s="64" t="s">
        <v>2647</v>
      </c>
      <c r="I330" s="64" t="s">
        <v>2648</v>
      </c>
      <c r="J330" s="62">
        <f>SUMIF(利润与分析!B:B,成本与总价!D:D,利润与分析!K:K)</f>
        <v>357132.45</v>
      </c>
      <c r="K330" s="64" t="s">
        <v>55</v>
      </c>
      <c r="L330" s="64">
        <v>373960.7</v>
      </c>
      <c r="M330" s="72">
        <f t="shared" si="25"/>
        <v>0.0450000494704392</v>
      </c>
      <c r="N330" s="64">
        <v>0</v>
      </c>
      <c r="O330" s="64" t="s">
        <v>116</v>
      </c>
      <c r="P330" s="64" t="s">
        <v>94</v>
      </c>
      <c r="Q330" s="64" t="s">
        <v>79</v>
      </c>
      <c r="R330" s="74"/>
      <c r="S330" s="74"/>
      <c r="T330" s="74"/>
      <c r="U330" s="74"/>
      <c r="V330" s="74"/>
      <c r="W330" s="74"/>
      <c r="X330" s="64" t="s">
        <v>2649</v>
      </c>
      <c r="Y330" s="64" t="s">
        <v>61</v>
      </c>
      <c r="Z330" s="64" t="s">
        <v>106</v>
      </c>
      <c r="AA330" s="64" t="s">
        <v>97</v>
      </c>
      <c r="AB330" s="64"/>
      <c r="AC330" s="64">
        <v>1</v>
      </c>
      <c r="AD330" s="64" t="s">
        <v>118</v>
      </c>
      <c r="AE330" s="78">
        <v>1</v>
      </c>
      <c r="AF330" s="64">
        <v>60</v>
      </c>
      <c r="AG330" s="78"/>
      <c r="AH330" s="64"/>
      <c r="AI330" s="78"/>
      <c r="AJ330" s="64"/>
      <c r="AK330" s="78"/>
      <c r="AL330" s="64"/>
      <c r="AM330" s="78"/>
      <c r="AN330" s="64"/>
      <c r="AO330" s="60">
        <f>(SUMIF(利润与分析!B:B,成本与总价!D:D,利润与分析!L:L)-J:J)/SUMIF(利润与分析!B:B,成本与总价!D:D,利润与分析!L:L)</f>
        <v>0.0450000494704392</v>
      </c>
      <c r="AP330" s="60">
        <f t="shared" si="26"/>
        <v>0</v>
      </c>
      <c r="AR330" s="62">
        <f t="shared" si="27"/>
        <v>0</v>
      </c>
      <c r="AS330" s="62">
        <f t="shared" si="29"/>
        <v>0</v>
      </c>
      <c r="AT330" s="72">
        <f t="shared" si="28"/>
        <v>1</v>
      </c>
    </row>
    <row r="331" ht="14.55" spans="1:46">
      <c r="A331" s="64" t="s">
        <v>69</v>
      </c>
      <c r="B331" s="64" t="s">
        <v>129</v>
      </c>
      <c r="C331" s="64" t="s">
        <v>130</v>
      </c>
      <c r="D331" s="64" t="s">
        <v>2650</v>
      </c>
      <c r="E331" s="64" t="s">
        <v>132</v>
      </c>
      <c r="F331" s="64" t="s">
        <v>2651</v>
      </c>
      <c r="G331" s="64" t="s">
        <v>2652</v>
      </c>
      <c r="H331" s="64" t="s">
        <v>2653</v>
      </c>
      <c r="I331" s="64" t="s">
        <v>2654</v>
      </c>
      <c r="J331" s="62">
        <f>SUMIF(利润与分析!B:B,成本与总价!D:D,利润与分析!K:K)</f>
        <v>1264336.63</v>
      </c>
      <c r="K331" s="64" t="s">
        <v>55</v>
      </c>
      <c r="L331" s="64">
        <v>1323912.44</v>
      </c>
      <c r="M331" s="72">
        <f t="shared" si="25"/>
        <v>0.0449998113168268</v>
      </c>
      <c r="N331" s="64">
        <v>0</v>
      </c>
      <c r="O331" s="64" t="s">
        <v>2655</v>
      </c>
      <c r="P331" s="64"/>
      <c r="Q331" s="64" t="s">
        <v>58</v>
      </c>
      <c r="R331" s="74" t="s">
        <v>59</v>
      </c>
      <c r="S331" s="74"/>
      <c r="T331" s="74">
        <v>150</v>
      </c>
      <c r="U331" s="74"/>
      <c r="V331" s="74">
        <v>150</v>
      </c>
      <c r="W331" s="74"/>
      <c r="X331" s="64" t="s">
        <v>2656</v>
      </c>
      <c r="Y331" s="64" t="s">
        <v>61</v>
      </c>
      <c r="Z331" s="64" t="s">
        <v>2657</v>
      </c>
      <c r="AA331" s="64" t="s">
        <v>173</v>
      </c>
      <c r="AB331" s="64" t="s">
        <v>2658</v>
      </c>
      <c r="AC331" s="64">
        <v>2</v>
      </c>
      <c r="AD331" s="64" t="s">
        <v>1471</v>
      </c>
      <c r="AE331" s="78">
        <v>1</v>
      </c>
      <c r="AF331" s="64">
        <v>150</v>
      </c>
      <c r="AG331" s="78"/>
      <c r="AH331" s="64"/>
      <c r="AI331" s="78"/>
      <c r="AJ331" s="64"/>
      <c r="AK331" s="78"/>
      <c r="AL331" s="64"/>
      <c r="AM331" s="78"/>
      <c r="AN331" s="64"/>
      <c r="AO331" s="60">
        <f>(SUMIF(利润与分析!B:B,成本与总价!D:D,利润与分析!L:L)-J:J)/SUMIF(利润与分析!B:B,成本与总价!D:D,利润与分析!L:L)</f>
        <v>0.0449998401707036</v>
      </c>
      <c r="AP331" s="60">
        <f t="shared" si="26"/>
        <v>2.88538767878599e-8</v>
      </c>
      <c r="AR331" s="62">
        <f t="shared" si="27"/>
        <v>150</v>
      </c>
      <c r="AS331" s="62">
        <f t="shared" si="29"/>
        <v>0</v>
      </c>
      <c r="AT331" s="72">
        <f t="shared" si="28"/>
        <v>1</v>
      </c>
    </row>
    <row r="332" ht="14.55" spans="1:46">
      <c r="A332" s="64" t="s">
        <v>69</v>
      </c>
      <c r="B332" s="64" t="s">
        <v>516</v>
      </c>
      <c r="C332" s="64" t="s">
        <v>619</v>
      </c>
      <c r="D332" s="64" t="s">
        <v>2659</v>
      </c>
      <c r="E332" s="64" t="s">
        <v>621</v>
      </c>
      <c r="F332" s="64" t="s">
        <v>2660</v>
      </c>
      <c r="G332" s="64" t="s">
        <v>2661</v>
      </c>
      <c r="H332" s="64" t="s">
        <v>2662</v>
      </c>
      <c r="I332" s="64" t="s">
        <v>2663</v>
      </c>
      <c r="J332" s="62">
        <f>SUMIF(利润与分析!B:B,成本与总价!D:D,利润与分析!K:K)</f>
        <v>192769.39</v>
      </c>
      <c r="K332" s="64" t="s">
        <v>55</v>
      </c>
      <c r="L332" s="64">
        <v>196943</v>
      </c>
      <c r="M332" s="72">
        <f t="shared" si="25"/>
        <v>0.021191969249986</v>
      </c>
      <c r="N332" s="64">
        <v>0</v>
      </c>
      <c r="O332" s="64" t="s">
        <v>2664</v>
      </c>
      <c r="P332" s="64"/>
      <c r="Q332" s="64" t="s">
        <v>79</v>
      </c>
      <c r="R332" s="74" t="s">
        <v>59</v>
      </c>
      <c r="S332" s="74"/>
      <c r="T332" s="74"/>
      <c r="U332" s="74"/>
      <c r="V332" s="74">
        <v>120</v>
      </c>
      <c r="W332" s="74">
        <v>-0.9</v>
      </c>
      <c r="X332" s="64" t="s">
        <v>2665</v>
      </c>
      <c r="Y332" s="64" t="s">
        <v>150</v>
      </c>
      <c r="Z332" s="64" t="s">
        <v>2666</v>
      </c>
      <c r="AA332" s="64" t="s">
        <v>173</v>
      </c>
      <c r="AB332" s="64"/>
      <c r="AC332" s="64">
        <v>1</v>
      </c>
      <c r="AD332" s="64" t="s">
        <v>141</v>
      </c>
      <c r="AE332" s="78">
        <v>1</v>
      </c>
      <c r="AF332" s="64">
        <v>120</v>
      </c>
      <c r="AG332" s="78"/>
      <c r="AH332" s="64"/>
      <c r="AI332" s="78"/>
      <c r="AJ332" s="64"/>
      <c r="AK332" s="78"/>
      <c r="AL332" s="64"/>
      <c r="AM332" s="78"/>
      <c r="AN332" s="64"/>
      <c r="AO332" s="60">
        <f>(SUMIF(利润与分析!B:B,成本与总价!D:D,利润与分析!L:L)-J:J)/SUMIF(利润与分析!B:B,成本与总价!D:D,利润与分析!L:L)</f>
        <v>0.0300000005031918</v>
      </c>
      <c r="AP332" s="60">
        <f t="shared" si="26"/>
        <v>-0.000191968746794176</v>
      </c>
      <c r="AR332" s="62">
        <f t="shared" si="27"/>
        <v>120</v>
      </c>
      <c r="AS332" s="62">
        <f t="shared" si="29"/>
        <v>0</v>
      </c>
      <c r="AT332" s="72">
        <f t="shared" si="28"/>
        <v>1</v>
      </c>
    </row>
    <row r="333" ht="14.55" spans="1:46">
      <c r="A333" s="64" t="s">
        <v>69</v>
      </c>
      <c r="B333" s="64" t="s">
        <v>85</v>
      </c>
      <c r="C333" s="64" t="s">
        <v>86</v>
      </c>
      <c r="D333" s="64" t="s">
        <v>2667</v>
      </c>
      <c r="E333" s="64" t="s">
        <v>100</v>
      </c>
      <c r="F333" s="64" t="s">
        <v>2668</v>
      </c>
      <c r="G333" s="64" t="s">
        <v>2339</v>
      </c>
      <c r="H333" s="64" t="s">
        <v>2669</v>
      </c>
      <c r="I333" s="64" t="s">
        <v>2670</v>
      </c>
      <c r="J333" s="62">
        <f>SUMIF(利润与分析!B:B,成本与总价!D:D,利润与分析!K:K)</f>
        <v>498240.58</v>
      </c>
      <c r="K333" s="64" t="s">
        <v>55</v>
      </c>
      <c r="L333" s="64">
        <v>513649.75</v>
      </c>
      <c r="M333" s="72">
        <f t="shared" si="25"/>
        <v>0.029999372140257</v>
      </c>
      <c r="N333" s="64">
        <v>132569.62</v>
      </c>
      <c r="O333" s="64" t="s">
        <v>2671</v>
      </c>
      <c r="P333" s="64" t="s">
        <v>57</v>
      </c>
      <c r="Q333" s="64" t="s">
        <v>58</v>
      </c>
      <c r="R333" s="74" t="s">
        <v>59</v>
      </c>
      <c r="S333" s="74"/>
      <c r="T333" s="74"/>
      <c r="U333" s="74"/>
      <c r="V333" s="74">
        <v>180</v>
      </c>
      <c r="W333" s="74"/>
      <c r="X333" s="64" t="s">
        <v>2672</v>
      </c>
      <c r="Y333" s="64" t="s">
        <v>61</v>
      </c>
      <c r="Z333" s="64" t="s">
        <v>2673</v>
      </c>
      <c r="AA333" s="64" t="s">
        <v>83</v>
      </c>
      <c r="AB333" s="64"/>
      <c r="AC333" s="64">
        <v>2</v>
      </c>
      <c r="AD333" s="64" t="s">
        <v>98</v>
      </c>
      <c r="AE333" s="78">
        <v>1</v>
      </c>
      <c r="AF333" s="64">
        <v>180</v>
      </c>
      <c r="AG333" s="78"/>
      <c r="AH333" s="64"/>
      <c r="AI333" s="78"/>
      <c r="AJ333" s="64"/>
      <c r="AK333" s="78"/>
      <c r="AL333" s="64"/>
      <c r="AM333" s="78"/>
      <c r="AN333" s="64"/>
      <c r="AO333" s="60">
        <f>(SUMIF(利润与分析!B:B,成本与总价!D:D,利润与分析!L:L)-J:J)/SUMIF(利润与分析!B:B,成本与总价!D:D,利润与分析!L:L)</f>
        <v>0.029999372140257</v>
      </c>
      <c r="AP333" s="60">
        <f t="shared" si="26"/>
        <v>0</v>
      </c>
      <c r="AR333" s="62">
        <f t="shared" si="27"/>
        <v>180</v>
      </c>
      <c r="AS333" s="62">
        <f t="shared" si="29"/>
        <v>0</v>
      </c>
      <c r="AT333" s="72">
        <f t="shared" si="28"/>
        <v>1</v>
      </c>
    </row>
    <row r="334" ht="14.55" spans="1:46">
      <c r="A334" s="64" t="s">
        <v>46</v>
      </c>
      <c r="B334" s="64" t="s">
        <v>163</v>
      </c>
      <c r="C334" s="64" t="s">
        <v>660</v>
      </c>
      <c r="D334" s="64" t="s">
        <v>2674</v>
      </c>
      <c r="E334" s="64" t="s">
        <v>662</v>
      </c>
      <c r="F334" s="64" t="s">
        <v>2675</v>
      </c>
      <c r="G334" s="64" t="s">
        <v>250</v>
      </c>
      <c r="H334" s="64" t="s">
        <v>2676</v>
      </c>
      <c r="I334" s="64" t="s">
        <v>2677</v>
      </c>
      <c r="J334" s="62">
        <f>SUMIF(利润与分析!B:B,成本与总价!D:D,利润与分析!K:K)</f>
        <v>20908.35836</v>
      </c>
      <c r="K334" s="64" t="s">
        <v>55</v>
      </c>
      <c r="L334" s="64">
        <v>22053.9</v>
      </c>
      <c r="M334" s="72">
        <f t="shared" si="25"/>
        <v>0.0519428146495633</v>
      </c>
      <c r="N334" s="64">
        <v>0</v>
      </c>
      <c r="O334" s="64" t="s">
        <v>2678</v>
      </c>
      <c r="P334" s="64"/>
      <c r="Q334" s="64" t="s">
        <v>159</v>
      </c>
      <c r="R334" s="74" t="s">
        <v>59</v>
      </c>
      <c r="S334" s="74"/>
      <c r="T334" s="74"/>
      <c r="U334" s="74"/>
      <c r="V334" s="74">
        <v>180</v>
      </c>
      <c r="W334" s="74">
        <v>1.9</v>
      </c>
      <c r="X334" s="64" t="s">
        <v>2679</v>
      </c>
      <c r="Y334" s="64" t="s">
        <v>61</v>
      </c>
      <c r="Z334" s="64" t="s">
        <v>2680</v>
      </c>
      <c r="AA334" s="64" t="s">
        <v>140</v>
      </c>
      <c r="AB334" s="64"/>
      <c r="AC334" s="64">
        <v>1</v>
      </c>
      <c r="AD334" s="64" t="s">
        <v>98</v>
      </c>
      <c r="AE334" s="78">
        <v>1</v>
      </c>
      <c r="AF334" s="64">
        <v>180</v>
      </c>
      <c r="AG334" s="78"/>
      <c r="AH334" s="64"/>
      <c r="AI334" s="78"/>
      <c r="AJ334" s="64"/>
      <c r="AK334" s="78"/>
      <c r="AL334" s="64"/>
      <c r="AM334" s="78"/>
      <c r="AN334" s="64"/>
      <c r="AO334" s="60">
        <f>(SUMIF(利润与分析!B:B,成本与总价!D:D,利润与分析!L:L)-J:J)/SUMIF(利润与分析!B:B,成本与总价!D:D,利润与分析!L:L)</f>
        <v>0.032994614684466</v>
      </c>
      <c r="AP334" s="60">
        <f t="shared" si="26"/>
        <v>5.18000349027693e-5</v>
      </c>
      <c r="AR334" s="62">
        <f t="shared" si="27"/>
        <v>180</v>
      </c>
      <c r="AS334" s="62">
        <f t="shared" si="29"/>
        <v>0</v>
      </c>
      <c r="AT334" s="72">
        <f t="shared" si="28"/>
        <v>1</v>
      </c>
    </row>
    <row r="335" ht="14.55" spans="1:46">
      <c r="A335" s="64" t="s">
        <v>46</v>
      </c>
      <c r="B335" s="64" t="s">
        <v>119</v>
      </c>
      <c r="C335" s="64" t="s">
        <v>120</v>
      </c>
      <c r="D335" s="64" t="s">
        <v>2681</v>
      </c>
      <c r="E335" s="64" t="s">
        <v>1429</v>
      </c>
      <c r="F335" s="64" t="s">
        <v>2682</v>
      </c>
      <c r="G335" s="64" t="s">
        <v>2683</v>
      </c>
      <c r="H335" s="64" t="s">
        <v>2684</v>
      </c>
      <c r="I335" s="64" t="s">
        <v>2685</v>
      </c>
      <c r="J335" s="62">
        <f>SUMIF(利润与分析!B:B,成本与总价!D:D,利润与分析!K:K)</f>
        <v>1002468.69</v>
      </c>
      <c r="K335" s="64">
        <v>0.13</v>
      </c>
      <c r="L335" s="64">
        <v>1049704.85</v>
      </c>
      <c r="M335" s="72">
        <f>(L:L-J:J)/L:L</f>
        <v>0.0449994681838423</v>
      </c>
      <c r="N335" s="64">
        <v>0</v>
      </c>
      <c r="O335" s="64" t="s">
        <v>2686</v>
      </c>
      <c r="P335" s="64" t="s">
        <v>78</v>
      </c>
      <c r="Q335" s="64" t="s">
        <v>79</v>
      </c>
      <c r="R335" s="74" t="s">
        <v>59</v>
      </c>
      <c r="S335" s="74"/>
      <c r="T335" s="74"/>
      <c r="U335" s="74"/>
      <c r="V335" s="74">
        <v>180</v>
      </c>
      <c r="W335" s="74"/>
      <c r="X335" s="64" t="s">
        <v>2687</v>
      </c>
      <c r="Y335" s="64" t="s">
        <v>61</v>
      </c>
      <c r="Z335" s="64" t="s">
        <v>2688</v>
      </c>
      <c r="AA335" s="64" t="s">
        <v>140</v>
      </c>
      <c r="AB335" s="64" t="s">
        <v>2689</v>
      </c>
      <c r="AC335" s="64">
        <v>2</v>
      </c>
      <c r="AD335" s="64">
        <v>180</v>
      </c>
      <c r="AE335" s="78">
        <v>1</v>
      </c>
      <c r="AF335" s="64">
        <v>180</v>
      </c>
      <c r="AG335" s="78"/>
      <c r="AH335" s="64"/>
      <c r="AI335" s="78"/>
      <c r="AJ335" s="64"/>
      <c r="AK335" s="78"/>
      <c r="AL335" s="64"/>
      <c r="AM335" s="78"/>
      <c r="AN335" s="64"/>
      <c r="AO335" s="60">
        <f>(SUMIF(利润与分析!B:B,成本与总价!D:D,利润与分析!L:L)-J:J)/SUMIF(利润与分析!B:B,成本与总价!D:D,利润与分析!L:L)</f>
        <v>0.0449994772816427</v>
      </c>
      <c r="AP335" s="60">
        <f t="shared" si="26"/>
        <v>9.09780042968045e-9</v>
      </c>
      <c r="AR335" s="62">
        <f t="shared" si="27"/>
        <v>180</v>
      </c>
      <c r="AS335" s="62">
        <f t="shared" si="29"/>
        <v>0</v>
      </c>
      <c r="AT335" s="72">
        <f t="shared" si="28"/>
        <v>1</v>
      </c>
    </row>
    <row r="336" ht="14.55" spans="1:46">
      <c r="A336" s="64" t="s">
        <v>69</v>
      </c>
      <c r="B336" s="64" t="s">
        <v>292</v>
      </c>
      <c r="C336" s="64" t="s">
        <v>1131</v>
      </c>
      <c r="D336" s="64" t="s">
        <v>2690</v>
      </c>
      <c r="E336" s="64" t="s">
        <v>1133</v>
      </c>
      <c r="F336" s="64" t="s">
        <v>2691</v>
      </c>
      <c r="G336" s="64" t="s">
        <v>2692</v>
      </c>
      <c r="H336" s="64" t="s">
        <v>2693</v>
      </c>
      <c r="I336" s="64" t="s">
        <v>2694</v>
      </c>
      <c r="J336" s="62">
        <f>SUMIF(利润与分析!B:B,成本与总价!D:D,利润与分析!K:K)</f>
        <v>15179.44</v>
      </c>
      <c r="K336" s="64" t="s">
        <v>55</v>
      </c>
      <c r="L336" s="64">
        <v>15894.7</v>
      </c>
      <c r="M336" s="72">
        <f t="shared" si="25"/>
        <v>0.0449999056289203</v>
      </c>
      <c r="N336" s="64">
        <v>0</v>
      </c>
      <c r="O336" s="64" t="s">
        <v>2695</v>
      </c>
      <c r="P336" s="64" t="s">
        <v>78</v>
      </c>
      <c r="Q336" s="64" t="s">
        <v>58</v>
      </c>
      <c r="R336" s="74"/>
      <c r="S336" s="74"/>
      <c r="T336" s="74"/>
      <c r="U336" s="74"/>
      <c r="V336" s="74"/>
      <c r="W336" s="74"/>
      <c r="X336" s="64" t="s">
        <v>2696</v>
      </c>
      <c r="Y336" s="64" t="s">
        <v>150</v>
      </c>
      <c r="Z336" s="64" t="s">
        <v>106</v>
      </c>
      <c r="AA336" s="64" t="s">
        <v>63</v>
      </c>
      <c r="AB336" s="64"/>
      <c r="AC336" s="64">
        <v>1</v>
      </c>
      <c r="AD336" s="64" t="s">
        <v>1617</v>
      </c>
      <c r="AE336" s="78">
        <v>1</v>
      </c>
      <c r="AF336" s="64">
        <v>30</v>
      </c>
      <c r="AG336" s="78"/>
      <c r="AH336" s="64"/>
      <c r="AI336" s="78"/>
      <c r="AJ336" s="64"/>
      <c r="AK336" s="78"/>
      <c r="AL336" s="64"/>
      <c r="AM336" s="78"/>
      <c r="AN336" s="64"/>
      <c r="AO336" s="60">
        <f>(SUMIF(利润与分析!B:B,成本与总价!D:D,利润与分析!L:L)-J:J)/SUMIF(利润与分析!B:B,成本与总价!D:D,利润与分析!L:L)</f>
        <v>0.0449999056289203</v>
      </c>
      <c r="AP336" s="60">
        <f t="shared" si="26"/>
        <v>0</v>
      </c>
      <c r="AR336" s="62">
        <f t="shared" si="27"/>
        <v>0</v>
      </c>
      <c r="AS336" s="62">
        <f t="shared" si="29"/>
        <v>0</v>
      </c>
      <c r="AT336" s="72">
        <f t="shared" si="28"/>
        <v>1</v>
      </c>
    </row>
    <row r="337" ht="14.55" spans="1:46">
      <c r="A337" s="64" t="s">
        <v>69</v>
      </c>
      <c r="B337" s="64" t="s">
        <v>516</v>
      </c>
      <c r="C337" s="64" t="s">
        <v>517</v>
      </c>
      <c r="D337" s="64" t="s">
        <v>2697</v>
      </c>
      <c r="E337" s="64" t="s">
        <v>519</v>
      </c>
      <c r="F337" s="64" t="s">
        <v>2698</v>
      </c>
      <c r="G337" s="64" t="s">
        <v>521</v>
      </c>
      <c r="H337" s="64" t="s">
        <v>2699</v>
      </c>
      <c r="I337" s="64" t="s">
        <v>2700</v>
      </c>
      <c r="J337" s="62">
        <f>SUMIF(利润与分析!B:B,成本与总价!D:D,利润与分析!K:K)</f>
        <v>452264.22</v>
      </c>
      <c r="K337" s="64" t="s">
        <v>55</v>
      </c>
      <c r="L337" s="64">
        <v>473575.4</v>
      </c>
      <c r="M337" s="72">
        <f t="shared" si="25"/>
        <v>0.0450006060281003</v>
      </c>
      <c r="N337" s="64">
        <v>0</v>
      </c>
      <c r="O337" s="64" t="s">
        <v>2701</v>
      </c>
      <c r="P337" s="64" t="s">
        <v>237</v>
      </c>
      <c r="Q337" s="64" t="s">
        <v>79</v>
      </c>
      <c r="R337" s="74" t="s">
        <v>59</v>
      </c>
      <c r="S337" s="74"/>
      <c r="T337" s="74"/>
      <c r="U337" s="74"/>
      <c r="V337" s="74">
        <v>180</v>
      </c>
      <c r="W337" s="74"/>
      <c r="X337" s="64" t="s">
        <v>2702</v>
      </c>
      <c r="Y337" s="64" t="s">
        <v>150</v>
      </c>
      <c r="Z337" s="64" t="s">
        <v>2703</v>
      </c>
      <c r="AA337" s="64" t="s">
        <v>173</v>
      </c>
      <c r="AB337" s="64" t="s">
        <v>2704</v>
      </c>
      <c r="AC337" s="64">
        <v>2</v>
      </c>
      <c r="AD337" s="64" t="s">
        <v>98</v>
      </c>
      <c r="AE337" s="78">
        <v>1</v>
      </c>
      <c r="AF337" s="64">
        <v>180</v>
      </c>
      <c r="AG337" s="78"/>
      <c r="AH337" s="64"/>
      <c r="AI337" s="78"/>
      <c r="AJ337" s="64"/>
      <c r="AK337" s="78"/>
      <c r="AL337" s="64"/>
      <c r="AM337" s="78"/>
      <c r="AN337" s="64"/>
      <c r="AO337" s="60">
        <f>(SUMIF(利润与分析!B:B,成本与总价!D:D,利润与分析!L:L)-J:J)/SUMIF(利润与分析!B:B,成本与总价!D:D,利润与分析!L:L)</f>
        <v>0.0450010496739675</v>
      </c>
      <c r="AP337" s="60">
        <f t="shared" si="26"/>
        <v>4.43645867258258e-7</v>
      </c>
      <c r="AR337" s="62">
        <f t="shared" si="27"/>
        <v>180</v>
      </c>
      <c r="AS337" s="62">
        <f t="shared" si="29"/>
        <v>0</v>
      </c>
      <c r="AT337" s="72">
        <f t="shared" si="28"/>
        <v>1</v>
      </c>
    </row>
    <row r="338" ht="14.55" spans="1:46">
      <c r="A338" s="64" t="s">
        <v>69</v>
      </c>
      <c r="B338" s="64" t="s">
        <v>220</v>
      </c>
      <c r="C338" s="64" t="s">
        <v>221</v>
      </c>
      <c r="D338" s="64" t="s">
        <v>2705</v>
      </c>
      <c r="E338" s="64" t="s">
        <v>223</v>
      </c>
      <c r="F338" s="64" t="s">
        <v>2706</v>
      </c>
      <c r="G338" s="64" t="s">
        <v>2254</v>
      </c>
      <c r="H338" s="64" t="s">
        <v>2707</v>
      </c>
      <c r="I338" s="64" t="s">
        <v>2708</v>
      </c>
      <c r="J338" s="62">
        <f>SUMIF(利润与分析!B:B,成本与总价!D:D,利润与分析!K:K)</f>
        <v>150893.64</v>
      </c>
      <c r="K338" s="64" t="s">
        <v>55</v>
      </c>
      <c r="L338" s="64">
        <v>157991.05</v>
      </c>
      <c r="M338" s="72">
        <f t="shared" si="25"/>
        <v>0.0449228611367543</v>
      </c>
      <c r="N338" s="64">
        <v>0</v>
      </c>
      <c r="O338" s="64" t="s">
        <v>2709</v>
      </c>
      <c r="P338" s="64" t="s">
        <v>237</v>
      </c>
      <c r="Q338" s="64" t="s">
        <v>58</v>
      </c>
      <c r="R338" s="74" t="s">
        <v>59</v>
      </c>
      <c r="S338" s="74"/>
      <c r="T338" s="74"/>
      <c r="U338" s="74"/>
      <c r="V338" s="74">
        <v>90</v>
      </c>
      <c r="W338" s="74"/>
      <c r="X338" s="64" t="s">
        <v>2710</v>
      </c>
      <c r="Y338" s="64" t="s">
        <v>150</v>
      </c>
      <c r="Z338" s="64" t="s">
        <v>2711</v>
      </c>
      <c r="AA338" s="64" t="s">
        <v>1282</v>
      </c>
      <c r="AB338" s="64"/>
      <c r="AC338" s="64">
        <v>1</v>
      </c>
      <c r="AD338" s="64" t="s">
        <v>303</v>
      </c>
      <c r="AE338" s="78">
        <v>1</v>
      </c>
      <c r="AF338" s="64">
        <v>90</v>
      </c>
      <c r="AG338" s="78"/>
      <c r="AH338" s="64"/>
      <c r="AI338" s="78"/>
      <c r="AJ338" s="64"/>
      <c r="AK338" s="78"/>
      <c r="AL338" s="64"/>
      <c r="AM338" s="78"/>
      <c r="AN338" s="64"/>
      <c r="AO338" s="60">
        <f>(SUMIF(利润与分析!B:B,成本与总价!D:D,利润与分析!L:L)-J:J)/SUMIF(利润与分析!B:B,成本与总价!D:D,利润与分析!L:L)</f>
        <v>0.0449228611367543</v>
      </c>
      <c r="AP338" s="60">
        <f t="shared" si="26"/>
        <v>0</v>
      </c>
      <c r="AR338" s="62">
        <f t="shared" si="27"/>
        <v>90</v>
      </c>
      <c r="AS338" s="62">
        <f t="shared" si="29"/>
        <v>0</v>
      </c>
      <c r="AT338" s="72">
        <f t="shared" si="28"/>
        <v>1</v>
      </c>
    </row>
    <row r="339" ht="14.55" spans="1:46">
      <c r="A339" s="64" t="s">
        <v>46</v>
      </c>
      <c r="B339" s="64" t="s">
        <v>119</v>
      </c>
      <c r="C339" s="64" t="s">
        <v>120</v>
      </c>
      <c r="D339" s="64" t="s">
        <v>2712</v>
      </c>
      <c r="E339" s="64" t="s">
        <v>996</v>
      </c>
      <c r="F339" s="64" t="s">
        <v>2713</v>
      </c>
      <c r="G339" s="64" t="s">
        <v>2714</v>
      </c>
      <c r="H339" s="64" t="s">
        <v>2715</v>
      </c>
      <c r="I339" s="64" t="s">
        <v>2716</v>
      </c>
      <c r="J339" s="62">
        <f>SUMIF(利润与分析!B:B,成本与总价!D:D,利润与分析!K:K)</f>
        <v>2005.5</v>
      </c>
      <c r="K339" s="64" t="s">
        <v>55</v>
      </c>
      <c r="L339" s="64">
        <v>2100</v>
      </c>
      <c r="M339" s="72">
        <f t="shared" si="25"/>
        <v>0.045</v>
      </c>
      <c r="N339" s="64">
        <v>0</v>
      </c>
      <c r="O339" s="64" t="s">
        <v>2043</v>
      </c>
      <c r="P339" s="64"/>
      <c r="Q339" s="64" t="s">
        <v>58</v>
      </c>
      <c r="R339" s="74"/>
      <c r="S339" s="74"/>
      <c r="T339" s="74"/>
      <c r="U339" s="74"/>
      <c r="V339" s="74"/>
      <c r="W339" s="74"/>
      <c r="X339" s="64" t="s">
        <v>2717</v>
      </c>
      <c r="Y339" s="64" t="s">
        <v>81</v>
      </c>
      <c r="Z339" s="64" t="s">
        <v>106</v>
      </c>
      <c r="AA339" s="64" t="s">
        <v>140</v>
      </c>
      <c r="AB339" s="64"/>
      <c r="AC339" s="64">
        <v>1</v>
      </c>
      <c r="AD339" s="64" t="s">
        <v>67</v>
      </c>
      <c r="AE339" s="78">
        <v>1</v>
      </c>
      <c r="AF339" s="64">
        <v>0</v>
      </c>
      <c r="AG339" s="78"/>
      <c r="AH339" s="64"/>
      <c r="AI339" s="78"/>
      <c r="AJ339" s="64"/>
      <c r="AK339" s="78"/>
      <c r="AL339" s="64"/>
      <c r="AM339" s="78"/>
      <c r="AN339" s="64"/>
      <c r="AO339" s="60">
        <f>(SUMIF(利润与分析!B:B,成本与总价!D:D,利润与分析!L:L)-J:J)/SUMIF(利润与分析!B:B,成本与总价!D:D,利润与分析!L:L)</f>
        <v>0.045</v>
      </c>
      <c r="AP339" s="60">
        <f t="shared" si="26"/>
        <v>0</v>
      </c>
      <c r="AR339" s="62">
        <f t="shared" si="27"/>
        <v>0</v>
      </c>
      <c r="AS339" s="62">
        <f t="shared" si="29"/>
        <v>0</v>
      </c>
      <c r="AT339" s="72">
        <f t="shared" si="28"/>
        <v>1</v>
      </c>
    </row>
    <row r="340" ht="14.55" spans="1:46">
      <c r="A340" s="64" t="s">
        <v>69</v>
      </c>
      <c r="B340" s="64" t="s">
        <v>200</v>
      </c>
      <c r="C340" s="64" t="s">
        <v>201</v>
      </c>
      <c r="D340" s="64" t="s">
        <v>2718</v>
      </c>
      <c r="E340" s="64" t="s">
        <v>203</v>
      </c>
      <c r="F340" s="64" t="s">
        <v>2719</v>
      </c>
      <c r="G340" s="64" t="s">
        <v>2720</v>
      </c>
      <c r="H340" s="64" t="s">
        <v>2721</v>
      </c>
      <c r="I340" s="64" t="s">
        <v>2722</v>
      </c>
      <c r="J340" s="62">
        <f>SUMIF(利润与分析!B:B,成本与总价!D:D,利润与分析!K:K)</f>
        <v>96451.96</v>
      </c>
      <c r="K340" s="64" t="s">
        <v>55</v>
      </c>
      <c r="L340" s="64">
        <v>100996.82</v>
      </c>
      <c r="M340" s="72">
        <f t="shared" si="25"/>
        <v>0.0450000306940359</v>
      </c>
      <c r="N340" s="64">
        <v>0</v>
      </c>
      <c r="O340" s="64" t="s">
        <v>2723</v>
      </c>
      <c r="P340" s="64" t="s">
        <v>237</v>
      </c>
      <c r="Q340" s="64" t="s">
        <v>58</v>
      </c>
      <c r="R340" s="74" t="s">
        <v>59</v>
      </c>
      <c r="S340" s="74"/>
      <c r="T340" s="74"/>
      <c r="U340" s="74"/>
      <c r="V340" s="74">
        <v>150</v>
      </c>
      <c r="W340" s="74"/>
      <c r="X340" s="64" t="s">
        <v>2724</v>
      </c>
      <c r="Y340" s="64" t="s">
        <v>61</v>
      </c>
      <c r="Z340" s="64" t="s">
        <v>2725</v>
      </c>
      <c r="AA340" s="64" t="s">
        <v>1282</v>
      </c>
      <c r="AB340" s="64"/>
      <c r="AC340" s="64">
        <v>1</v>
      </c>
      <c r="AD340" s="64" t="s">
        <v>1471</v>
      </c>
      <c r="AE340" s="78">
        <v>1</v>
      </c>
      <c r="AF340" s="64">
        <v>150</v>
      </c>
      <c r="AG340" s="78"/>
      <c r="AH340" s="64"/>
      <c r="AI340" s="78"/>
      <c r="AJ340" s="64"/>
      <c r="AK340" s="78"/>
      <c r="AL340" s="64"/>
      <c r="AM340" s="78"/>
      <c r="AN340" s="64"/>
      <c r="AO340" s="60">
        <f>(SUMIF(利润与分析!B:B,成本与总价!D:D,利润与分析!L:L)-J:J)/SUMIF(利润与分析!B:B,成本与总价!D:D,利润与分析!L:L)</f>
        <v>0.0450000306940359</v>
      </c>
      <c r="AP340" s="60">
        <f t="shared" si="26"/>
        <v>0</v>
      </c>
      <c r="AR340" s="62">
        <f t="shared" si="27"/>
        <v>150</v>
      </c>
      <c r="AS340" s="62">
        <f t="shared" si="29"/>
        <v>0</v>
      </c>
      <c r="AT340" s="72">
        <f t="shared" si="28"/>
        <v>1</v>
      </c>
    </row>
    <row r="341" ht="14.55" spans="1:46">
      <c r="A341" s="64" t="s">
        <v>69</v>
      </c>
      <c r="B341" s="64" t="s">
        <v>200</v>
      </c>
      <c r="C341" s="64" t="s">
        <v>256</v>
      </c>
      <c r="D341" s="64" t="s">
        <v>2726</v>
      </c>
      <c r="E341" s="64" t="s">
        <v>258</v>
      </c>
      <c r="F341" s="64" t="s">
        <v>2727</v>
      </c>
      <c r="G341" s="64" t="s">
        <v>2728</v>
      </c>
      <c r="H341" s="64" t="s">
        <v>2729</v>
      </c>
      <c r="I341" s="64" t="s">
        <v>2730</v>
      </c>
      <c r="J341" s="62">
        <f>SUMIF(利润与分析!B:B,成本与总价!D:D,利润与分析!K:K)</f>
        <v>108686.02</v>
      </c>
      <c r="K341" s="64" t="s">
        <v>55</v>
      </c>
      <c r="L341" s="64">
        <v>112031</v>
      </c>
      <c r="M341" s="72">
        <f t="shared" si="25"/>
        <v>0.0298576286920584</v>
      </c>
      <c r="N341" s="64">
        <v>0</v>
      </c>
      <c r="O341" s="64" t="s">
        <v>2731</v>
      </c>
      <c r="P341" s="64" t="s">
        <v>319</v>
      </c>
      <c r="Q341" s="64" t="s">
        <v>58</v>
      </c>
      <c r="R341" s="74"/>
      <c r="S341" s="74"/>
      <c r="T341" s="74"/>
      <c r="U341" s="74"/>
      <c r="V341" s="74"/>
      <c r="W341" s="74"/>
      <c r="X341" s="64" t="s">
        <v>2732</v>
      </c>
      <c r="Y341" s="64" t="s">
        <v>150</v>
      </c>
      <c r="Z341" s="64" t="s">
        <v>106</v>
      </c>
      <c r="AA341" s="64" t="s">
        <v>1282</v>
      </c>
      <c r="AB341" s="64"/>
      <c r="AC341" s="64">
        <v>1</v>
      </c>
      <c r="AD341" s="64" t="s">
        <v>118</v>
      </c>
      <c r="AE341" s="78">
        <v>1</v>
      </c>
      <c r="AF341" s="64">
        <v>60</v>
      </c>
      <c r="AG341" s="78"/>
      <c r="AH341" s="64"/>
      <c r="AI341" s="78"/>
      <c r="AJ341" s="64"/>
      <c r="AK341" s="78"/>
      <c r="AL341" s="64"/>
      <c r="AM341" s="78"/>
      <c r="AN341" s="64"/>
      <c r="AO341" s="60">
        <f>(SUMIF(利润与分析!B:B,成本与总价!D:D,利润与分析!L:L)-J:J)/SUMIF(利润与分析!B:B,成本与总价!D:D,利润与分析!L:L)</f>
        <v>0.0300004908632499</v>
      </c>
      <c r="AP341" s="60">
        <f t="shared" si="26"/>
        <v>0.000142862171191513</v>
      </c>
      <c r="AR341" s="62">
        <f t="shared" si="27"/>
        <v>0</v>
      </c>
      <c r="AS341" s="62">
        <f t="shared" si="29"/>
        <v>0</v>
      </c>
      <c r="AT341" s="72">
        <f t="shared" si="28"/>
        <v>1</v>
      </c>
    </row>
    <row r="342" ht="14.55" spans="1:46">
      <c r="A342" s="64" t="s">
        <v>69</v>
      </c>
      <c r="B342" s="64" t="s">
        <v>220</v>
      </c>
      <c r="C342" s="64" t="s">
        <v>221</v>
      </c>
      <c r="D342" s="64" t="s">
        <v>2733</v>
      </c>
      <c r="E342" s="64" t="s">
        <v>501</v>
      </c>
      <c r="F342" s="64" t="s">
        <v>2734</v>
      </c>
      <c r="G342" s="64" t="s">
        <v>2735</v>
      </c>
      <c r="H342" s="64" t="s">
        <v>2736</v>
      </c>
      <c r="I342" s="64" t="s">
        <v>2737</v>
      </c>
      <c r="J342" s="62">
        <f>SUMIF(利润与分析!B:B,成本与总价!D:D,利润与分析!K:K)</f>
        <v>243788.48</v>
      </c>
      <c r="K342" s="64" t="s">
        <v>55</v>
      </c>
      <c r="L342" s="64">
        <v>255276</v>
      </c>
      <c r="M342" s="72">
        <f t="shared" si="25"/>
        <v>0.0450003917328695</v>
      </c>
      <c r="N342" s="64">
        <v>0</v>
      </c>
      <c r="O342" s="64" t="s">
        <v>2738</v>
      </c>
      <c r="P342" s="64"/>
      <c r="Q342" s="64" t="s">
        <v>58</v>
      </c>
      <c r="R342" s="74" t="s">
        <v>59</v>
      </c>
      <c r="S342" s="74"/>
      <c r="T342" s="74"/>
      <c r="U342" s="74"/>
      <c r="V342" s="74">
        <v>90</v>
      </c>
      <c r="W342" s="74"/>
      <c r="X342" s="64" t="s">
        <v>2739</v>
      </c>
      <c r="Y342" s="64" t="s">
        <v>150</v>
      </c>
      <c r="Z342" s="64" t="s">
        <v>2740</v>
      </c>
      <c r="AA342" s="64" t="s">
        <v>1282</v>
      </c>
      <c r="AB342" s="64"/>
      <c r="AC342" s="64">
        <v>2</v>
      </c>
      <c r="AD342" s="64" t="s">
        <v>303</v>
      </c>
      <c r="AE342" s="78">
        <v>1</v>
      </c>
      <c r="AF342" s="64">
        <v>90</v>
      </c>
      <c r="AG342" s="78"/>
      <c r="AH342" s="64"/>
      <c r="AI342" s="78"/>
      <c r="AJ342" s="64"/>
      <c r="AK342" s="78"/>
      <c r="AL342" s="64"/>
      <c r="AM342" s="78"/>
      <c r="AN342" s="64"/>
      <c r="AO342" s="60">
        <f>(SUMIF(利润与分析!B:B,成本与总价!D:D,利润与分析!L:L)-J:J)/SUMIF(利润与分析!B:B,成本与总价!D:D,利润与分析!L:L)</f>
        <v>0.0450002046804644</v>
      </c>
      <c r="AP342" s="60">
        <f t="shared" si="26"/>
        <v>-1.87052405065113e-7</v>
      </c>
      <c r="AR342" s="62">
        <f t="shared" si="27"/>
        <v>90</v>
      </c>
      <c r="AS342" s="62">
        <f t="shared" si="29"/>
        <v>0</v>
      </c>
      <c r="AT342" s="72">
        <f t="shared" si="28"/>
        <v>1</v>
      </c>
    </row>
    <row r="343" ht="14.55" spans="1:46">
      <c r="A343" s="64" t="s">
        <v>46</v>
      </c>
      <c r="B343" s="64" t="s">
        <v>181</v>
      </c>
      <c r="C343" s="64" t="s">
        <v>182</v>
      </c>
      <c r="D343" s="64" t="s">
        <v>2741</v>
      </c>
      <c r="E343" s="64" t="s">
        <v>212</v>
      </c>
      <c r="F343" s="64" t="s">
        <v>2742</v>
      </c>
      <c r="G343" s="64" t="s">
        <v>1886</v>
      </c>
      <c r="H343" s="64" t="s">
        <v>2743</v>
      </c>
      <c r="I343" s="64" t="s">
        <v>2744</v>
      </c>
      <c r="J343" s="62">
        <f>SUMIF(利润与分析!B:B,成本与总价!D:D,利润与分析!K:K)</f>
        <v>5053.92</v>
      </c>
      <c r="K343" s="64" t="s">
        <v>55</v>
      </c>
      <c r="L343" s="64">
        <v>5186.08</v>
      </c>
      <c r="M343" s="72">
        <f t="shared" si="25"/>
        <v>0.0254836022583531</v>
      </c>
      <c r="N343" s="64">
        <v>0</v>
      </c>
      <c r="O343" s="64" t="s">
        <v>1889</v>
      </c>
      <c r="P343" s="64" t="s">
        <v>78</v>
      </c>
      <c r="Q343" s="64" t="s">
        <v>58</v>
      </c>
      <c r="R343" s="74"/>
      <c r="S343" s="74"/>
      <c r="T343" s="74"/>
      <c r="U343" s="74"/>
      <c r="V343" s="74"/>
      <c r="W343" s="74"/>
      <c r="X343" s="64" t="s">
        <v>2745</v>
      </c>
      <c r="Y343" s="64" t="s">
        <v>81</v>
      </c>
      <c r="Z343" s="64" t="s">
        <v>106</v>
      </c>
      <c r="AA343" s="64" t="s">
        <v>97</v>
      </c>
      <c r="AB343" s="64" t="s">
        <v>2746</v>
      </c>
      <c r="AC343" s="64">
        <v>2</v>
      </c>
      <c r="AD343" s="64" t="s">
        <v>67</v>
      </c>
      <c r="AE343" s="78">
        <v>1</v>
      </c>
      <c r="AF343" s="64">
        <v>0</v>
      </c>
      <c r="AG343" s="78"/>
      <c r="AH343" s="64"/>
      <c r="AI343" s="78"/>
      <c r="AJ343" s="64"/>
      <c r="AK343" s="78"/>
      <c r="AL343" s="64"/>
      <c r="AM343" s="78"/>
      <c r="AN343" s="64"/>
      <c r="AO343" s="60">
        <f>(SUMIF(利润与分析!B:B,成本与总价!D:D,利润与分析!L:L)-J:J)/SUMIF(利润与分析!B:B,成本与总价!D:D,利润与分析!L:L)</f>
        <v>0.0449886621315193</v>
      </c>
      <c r="AP343" s="60">
        <f t="shared" si="26"/>
        <v>0.0195050598731662</v>
      </c>
      <c r="AR343" s="62">
        <f t="shared" si="27"/>
        <v>0</v>
      </c>
      <c r="AS343" s="62">
        <f t="shared" si="29"/>
        <v>0</v>
      </c>
      <c r="AT343" s="72">
        <f t="shared" si="28"/>
        <v>1</v>
      </c>
    </row>
    <row r="344" ht="14.55" spans="1:46">
      <c r="A344" s="64" t="s">
        <v>69</v>
      </c>
      <c r="B344" s="64" t="s">
        <v>292</v>
      </c>
      <c r="C344" s="64" t="s">
        <v>788</v>
      </c>
      <c r="D344" s="64" t="s">
        <v>2747</v>
      </c>
      <c r="E344" s="64" t="s">
        <v>790</v>
      </c>
      <c r="F344" s="64" t="s">
        <v>2748</v>
      </c>
      <c r="G344" s="64" t="s">
        <v>2749</v>
      </c>
      <c r="H344" s="64" t="s">
        <v>2750</v>
      </c>
      <c r="I344" s="64" t="s">
        <v>2751</v>
      </c>
      <c r="J344" s="62">
        <f>SUMIF(利润与分析!B:B,成本与总价!D:D,利润与分析!K:K)</f>
        <v>3234230.27</v>
      </c>
      <c r="K344" s="64" t="s">
        <v>55</v>
      </c>
      <c r="L344" s="64">
        <v>3334400</v>
      </c>
      <c r="M344" s="72">
        <f t="shared" si="25"/>
        <v>0.0300413057821497</v>
      </c>
      <c r="N344" s="64">
        <v>0</v>
      </c>
      <c r="O344" s="73" t="s">
        <v>2752</v>
      </c>
      <c r="P344" s="64"/>
      <c r="Q344" s="64" t="s">
        <v>58</v>
      </c>
      <c r="R344" s="74" t="s">
        <v>59</v>
      </c>
      <c r="S344" s="74" t="s">
        <v>59</v>
      </c>
      <c r="T344" s="74">
        <v>150</v>
      </c>
      <c r="U344" s="74"/>
      <c r="V344" s="74">
        <v>150</v>
      </c>
      <c r="W344" s="74"/>
      <c r="X344" s="64" t="s">
        <v>2753</v>
      </c>
      <c r="Y344" s="64" t="s">
        <v>427</v>
      </c>
      <c r="Z344" s="64" t="s">
        <v>2276</v>
      </c>
      <c r="AA344" s="64" t="s">
        <v>63</v>
      </c>
      <c r="AB344" s="64"/>
      <c r="AC344" s="64">
        <v>1</v>
      </c>
      <c r="AD344" s="64">
        <v>150</v>
      </c>
      <c r="AE344" s="78">
        <v>1</v>
      </c>
      <c r="AF344" s="64">
        <v>150</v>
      </c>
      <c r="AG344" s="78"/>
      <c r="AH344" s="64"/>
      <c r="AI344" s="78"/>
      <c r="AJ344" s="64"/>
      <c r="AK344" s="78"/>
      <c r="AL344" s="64"/>
      <c r="AM344" s="78"/>
      <c r="AN344" s="64"/>
      <c r="AO344" s="60">
        <f>(SUMIF(利润与分析!B:B,成本与总价!D:D,利润与分析!L:L)-J:J)/SUMIF(利润与分析!B:B,成本与总价!D:D,利润与分析!L:L)</f>
        <v>0.0300492296841961</v>
      </c>
      <c r="AP344" s="60">
        <f t="shared" si="26"/>
        <v>7.92390204643056e-6</v>
      </c>
      <c r="AR344" s="62">
        <f t="shared" si="27"/>
        <v>150</v>
      </c>
      <c r="AS344" s="62">
        <f t="shared" si="29"/>
        <v>0</v>
      </c>
      <c r="AT344" s="72">
        <f t="shared" si="28"/>
        <v>1</v>
      </c>
    </row>
    <row r="345" ht="14.55" spans="1:46">
      <c r="A345" s="64" t="s">
        <v>69</v>
      </c>
      <c r="B345" s="64" t="s">
        <v>292</v>
      </c>
      <c r="C345" s="64" t="s">
        <v>788</v>
      </c>
      <c r="D345" s="64" t="s">
        <v>2754</v>
      </c>
      <c r="E345" s="64" t="s">
        <v>790</v>
      </c>
      <c r="F345" s="64" t="s">
        <v>2755</v>
      </c>
      <c r="G345" s="64" t="s">
        <v>2749</v>
      </c>
      <c r="H345" s="64" t="s">
        <v>2756</v>
      </c>
      <c r="I345" s="64" t="s">
        <v>2757</v>
      </c>
      <c r="J345" s="62">
        <f>SUMIF(利润与分析!B:B,成本与总价!D:D,利润与分析!K:K)</f>
        <v>8869801.16</v>
      </c>
      <c r="K345" s="64" t="s">
        <v>55</v>
      </c>
      <c r="L345" s="64">
        <v>9184080</v>
      </c>
      <c r="M345" s="72">
        <f t="shared" si="25"/>
        <v>0.0342199588853753</v>
      </c>
      <c r="N345" s="64">
        <v>0</v>
      </c>
      <c r="O345" s="64" t="s">
        <v>2758</v>
      </c>
      <c r="P345" s="64"/>
      <c r="Q345" s="64" t="s">
        <v>58</v>
      </c>
      <c r="R345" s="74" t="s">
        <v>59</v>
      </c>
      <c r="S345" s="74" t="s">
        <v>59</v>
      </c>
      <c r="T345" s="74">
        <v>150</v>
      </c>
      <c r="U345" s="74"/>
      <c r="V345" s="74">
        <v>150</v>
      </c>
      <c r="W345" s="74">
        <v>0.5</v>
      </c>
      <c r="X345" s="64" t="s">
        <v>2759</v>
      </c>
      <c r="Y345" s="64" t="s">
        <v>427</v>
      </c>
      <c r="Z345" s="64" t="s">
        <v>2276</v>
      </c>
      <c r="AA345" s="64" t="s">
        <v>63</v>
      </c>
      <c r="AB345" s="64"/>
      <c r="AC345" s="64">
        <v>1</v>
      </c>
      <c r="AD345" s="64">
        <v>150</v>
      </c>
      <c r="AE345" s="78">
        <v>1</v>
      </c>
      <c r="AF345" s="64">
        <v>150</v>
      </c>
      <c r="AG345" s="78"/>
      <c r="AH345" s="64"/>
      <c r="AI345" s="78"/>
      <c r="AJ345" s="64"/>
      <c r="AK345" s="78"/>
      <c r="AL345" s="64"/>
      <c r="AM345" s="78"/>
      <c r="AN345" s="64"/>
      <c r="AO345" s="60">
        <f>(SUMIF(利润与分析!B:B,成本与总价!D:D,利润与分析!L:L)-J:J)/SUMIF(利润与分析!B:B,成本与总价!D:D,利润与分析!L:L)</f>
        <v>0.0301472888302301</v>
      </c>
      <c r="AP345" s="60">
        <f t="shared" si="26"/>
        <v>0.000927329944854774</v>
      </c>
      <c r="AR345" s="62">
        <f t="shared" si="27"/>
        <v>150</v>
      </c>
      <c r="AS345" s="62">
        <f t="shared" si="29"/>
        <v>0</v>
      </c>
      <c r="AT345" s="72">
        <f t="shared" si="28"/>
        <v>1</v>
      </c>
    </row>
    <row r="346" ht="14.55" spans="1:46">
      <c r="A346" s="64" t="s">
        <v>69</v>
      </c>
      <c r="B346" s="64" t="s">
        <v>516</v>
      </c>
      <c r="C346" s="64" t="s">
        <v>2760</v>
      </c>
      <c r="D346" s="64" t="s">
        <v>2761</v>
      </c>
      <c r="E346" s="64" t="s">
        <v>2762</v>
      </c>
      <c r="F346" s="64" t="s">
        <v>2763</v>
      </c>
      <c r="G346" s="64" t="s">
        <v>2764</v>
      </c>
      <c r="H346" s="64" t="s">
        <v>2765</v>
      </c>
      <c r="I346" s="64" t="s">
        <v>2766</v>
      </c>
      <c r="J346" s="62">
        <f>SUMIF(利润与分析!B:B,成本与总价!D:D,利润与分析!K:K)</f>
        <v>371613</v>
      </c>
      <c r="K346" s="64" t="s">
        <v>55</v>
      </c>
      <c r="L346" s="64">
        <v>395334.5</v>
      </c>
      <c r="M346" s="72">
        <f t="shared" si="25"/>
        <v>0.0600036171899999</v>
      </c>
      <c r="N346" s="64">
        <v>0</v>
      </c>
      <c r="O346" s="64" t="s">
        <v>2767</v>
      </c>
      <c r="P346" s="64" t="s">
        <v>366</v>
      </c>
      <c r="Q346" s="64" t="s">
        <v>58</v>
      </c>
      <c r="R346" s="74" t="s">
        <v>59</v>
      </c>
      <c r="S346" s="74"/>
      <c r="T346" s="74"/>
      <c r="U346" s="74"/>
      <c r="V346" s="74">
        <v>90</v>
      </c>
      <c r="W346" s="74"/>
      <c r="X346" s="64" t="s">
        <v>2768</v>
      </c>
      <c r="Y346" s="64" t="s">
        <v>61</v>
      </c>
      <c r="Z346" s="64" t="s">
        <v>2769</v>
      </c>
      <c r="AA346" s="64" t="s">
        <v>173</v>
      </c>
      <c r="AB346" s="64"/>
      <c r="AC346" s="64">
        <v>1</v>
      </c>
      <c r="AD346" s="64" t="s">
        <v>2770</v>
      </c>
      <c r="AE346" s="78" t="s">
        <v>2100</v>
      </c>
      <c r="AF346" s="64">
        <v>0</v>
      </c>
      <c r="AG346" s="78" t="s">
        <v>2101</v>
      </c>
      <c r="AH346" s="64">
        <v>90</v>
      </c>
      <c r="AI346" s="78"/>
      <c r="AJ346" s="64"/>
      <c r="AK346" s="78"/>
      <c r="AL346" s="64"/>
      <c r="AM346" s="78"/>
      <c r="AN346" s="64"/>
      <c r="AO346" s="60">
        <f>(SUMIF(利润与分析!B:B,成本与总价!D:D,利润与分析!L:L)-J:J)/SUMIF(利润与分析!B:B,成本与总价!D:D,利润与分析!L:L)</f>
        <v>0.0600036171899999</v>
      </c>
      <c r="AP346" s="60">
        <f t="shared" si="26"/>
        <v>0</v>
      </c>
      <c r="AR346" s="62">
        <f t="shared" si="27"/>
        <v>63</v>
      </c>
      <c r="AS346" s="62">
        <f t="shared" si="29"/>
        <v>27</v>
      </c>
      <c r="AT346" s="72">
        <f t="shared" si="28"/>
        <v>1</v>
      </c>
    </row>
    <row r="347" ht="14.55" spans="1:46">
      <c r="A347" s="64" t="s">
        <v>46</v>
      </c>
      <c r="B347" s="64" t="s">
        <v>119</v>
      </c>
      <c r="C347" s="64" t="s">
        <v>120</v>
      </c>
      <c r="D347" s="64" t="s">
        <v>2771</v>
      </c>
      <c r="E347" s="64" t="s">
        <v>1856</v>
      </c>
      <c r="F347" s="64" t="s">
        <v>2772</v>
      </c>
      <c r="G347" s="64" t="s">
        <v>2113</v>
      </c>
      <c r="H347" s="64" t="s">
        <v>2773</v>
      </c>
      <c r="I347" s="64" t="s">
        <v>2774</v>
      </c>
      <c r="J347" s="62">
        <f>SUMIF(利润与分析!B:B,成本与总价!D:D,利润与分析!K:K)</f>
        <v>148377.51</v>
      </c>
      <c r="K347" s="64" t="s">
        <v>55</v>
      </c>
      <c r="L347" s="64">
        <v>155369.28</v>
      </c>
      <c r="M347" s="72">
        <f t="shared" si="25"/>
        <v>0.0450009808888861</v>
      </c>
      <c r="N347" s="64">
        <v>0</v>
      </c>
      <c r="O347" s="64" t="s">
        <v>2116</v>
      </c>
      <c r="P347" s="64" t="s">
        <v>264</v>
      </c>
      <c r="Q347" s="64" t="s">
        <v>58</v>
      </c>
      <c r="R347" s="74"/>
      <c r="S347" s="74"/>
      <c r="T347" s="74"/>
      <c r="U347" s="74"/>
      <c r="V347" s="74"/>
      <c r="W347" s="74"/>
      <c r="X347" s="64" t="s">
        <v>2775</v>
      </c>
      <c r="Y347" s="64" t="s">
        <v>150</v>
      </c>
      <c r="Z347" s="64" t="s">
        <v>106</v>
      </c>
      <c r="AA347" s="64" t="s">
        <v>140</v>
      </c>
      <c r="AB347" s="64"/>
      <c r="AC347" s="64">
        <v>1</v>
      </c>
      <c r="AD347" s="64" t="s">
        <v>118</v>
      </c>
      <c r="AE347" s="78">
        <v>1</v>
      </c>
      <c r="AF347" s="64">
        <v>60</v>
      </c>
      <c r="AG347" s="78"/>
      <c r="AH347" s="64"/>
      <c r="AI347" s="78"/>
      <c r="AJ347" s="64"/>
      <c r="AK347" s="78"/>
      <c r="AL347" s="64"/>
      <c r="AM347" s="78"/>
      <c r="AN347" s="64"/>
      <c r="AO347" s="60">
        <f>(SUMIF(利润与分析!B:B,成本与总价!D:D,利润与分析!L:L)-J:J)/SUMIF(利润与分析!B:B,成本与总价!D:D,利润与分析!L:L)</f>
        <v>0.0450009808888861</v>
      </c>
      <c r="AP347" s="60">
        <f t="shared" si="26"/>
        <v>0</v>
      </c>
      <c r="AR347" s="62">
        <f t="shared" si="27"/>
        <v>0</v>
      </c>
      <c r="AS347" s="62">
        <f t="shared" si="29"/>
        <v>0</v>
      </c>
      <c r="AT347" s="72">
        <f t="shared" si="28"/>
        <v>1</v>
      </c>
    </row>
    <row r="348" ht="14.55" spans="1:46">
      <c r="A348" s="64" t="s">
        <v>46</v>
      </c>
      <c r="B348" s="64" t="s">
        <v>331</v>
      </c>
      <c r="C348" s="64" t="s">
        <v>332</v>
      </c>
      <c r="D348" s="64" t="s">
        <v>2776</v>
      </c>
      <c r="E348" s="64" t="s">
        <v>334</v>
      </c>
      <c r="F348" s="64" t="s">
        <v>2777</v>
      </c>
      <c r="G348" s="64" t="s">
        <v>2778</v>
      </c>
      <c r="H348" s="64" t="s">
        <v>2779</v>
      </c>
      <c r="I348" s="64" t="s">
        <v>2780</v>
      </c>
      <c r="J348" s="62">
        <f>SUMIF(利润与分析!B:B,成本与总价!D:D,利润与分析!K:K)</f>
        <v>635.35</v>
      </c>
      <c r="K348" s="64" t="s">
        <v>55</v>
      </c>
      <c r="L348" s="64">
        <v>642.16</v>
      </c>
      <c r="M348" s="72">
        <f t="shared" si="25"/>
        <v>0.0106048336863086</v>
      </c>
      <c r="N348" s="64">
        <v>0</v>
      </c>
      <c r="O348" s="64" t="s">
        <v>2781</v>
      </c>
      <c r="P348" s="64" t="s">
        <v>57</v>
      </c>
      <c r="Q348" s="64" t="s">
        <v>58</v>
      </c>
      <c r="R348" s="74"/>
      <c r="S348" s="74"/>
      <c r="T348" s="74"/>
      <c r="U348" s="74"/>
      <c r="V348" s="74"/>
      <c r="W348" s="74"/>
      <c r="X348" s="64" t="s">
        <v>2782</v>
      </c>
      <c r="Y348" s="64" t="s">
        <v>81</v>
      </c>
      <c r="Z348" s="64" t="s">
        <v>106</v>
      </c>
      <c r="AA348" s="64" t="s">
        <v>140</v>
      </c>
      <c r="AB348" s="64"/>
      <c r="AC348" s="64">
        <v>1</v>
      </c>
      <c r="AD348" s="64" t="s">
        <v>67</v>
      </c>
      <c r="AE348" s="78">
        <v>1</v>
      </c>
      <c r="AF348" s="64">
        <v>0</v>
      </c>
      <c r="AG348" s="78"/>
      <c r="AH348" s="64"/>
      <c r="AI348" s="78"/>
      <c r="AJ348" s="64"/>
      <c r="AK348" s="78"/>
      <c r="AL348" s="64"/>
      <c r="AM348" s="78"/>
      <c r="AN348" s="64"/>
      <c r="AO348" s="60">
        <f>(SUMIF(利润与分析!B:B,成本与总价!D:D,利润与分析!L:L)-J:J)/SUMIF(利润与分析!B:B,成本与总价!D:D,利润与分析!L:L)</f>
        <v>0.03</v>
      </c>
      <c r="AP348" s="60">
        <f t="shared" si="26"/>
        <v>0.0193951663136913</v>
      </c>
      <c r="AR348" s="62">
        <f t="shared" si="27"/>
        <v>0</v>
      </c>
      <c r="AS348" s="62">
        <f t="shared" si="29"/>
        <v>0</v>
      </c>
      <c r="AT348" s="72">
        <f t="shared" si="28"/>
        <v>1</v>
      </c>
    </row>
    <row r="349" ht="14.55" spans="1:46">
      <c r="A349" s="64" t="s">
        <v>46</v>
      </c>
      <c r="B349" s="64" t="s">
        <v>331</v>
      </c>
      <c r="C349" s="64" t="s">
        <v>691</v>
      </c>
      <c r="D349" s="64" t="s">
        <v>2783</v>
      </c>
      <c r="E349" s="64" t="s">
        <v>1172</v>
      </c>
      <c r="F349" s="64" t="s">
        <v>2784</v>
      </c>
      <c r="G349" s="64" t="s">
        <v>2785</v>
      </c>
      <c r="H349" s="64" t="s">
        <v>2786</v>
      </c>
      <c r="I349" s="64" t="s">
        <v>2787</v>
      </c>
      <c r="J349" s="62">
        <f>SUMIF(利润与分析!B:B,成本与总价!D:D,利润与分析!K:K)</f>
        <v>953200.03</v>
      </c>
      <c r="K349" s="64" t="s">
        <v>55</v>
      </c>
      <c r="L349" s="64">
        <v>969685.6</v>
      </c>
      <c r="M349" s="72">
        <f t="shared" si="25"/>
        <v>0.0170009433985612</v>
      </c>
      <c r="N349" s="64">
        <v>22002.13</v>
      </c>
      <c r="O349" s="64" t="s">
        <v>2788</v>
      </c>
      <c r="P349" s="64" t="s">
        <v>78</v>
      </c>
      <c r="Q349" s="64" t="s">
        <v>58</v>
      </c>
      <c r="R349" s="74" t="s">
        <v>59</v>
      </c>
      <c r="S349" s="74"/>
      <c r="T349" s="74"/>
      <c r="U349" s="74"/>
      <c r="V349" s="74">
        <v>0</v>
      </c>
      <c r="W349" s="74">
        <v>-3</v>
      </c>
      <c r="X349" s="64" t="s">
        <v>2789</v>
      </c>
      <c r="Y349" s="64" t="s">
        <v>81</v>
      </c>
      <c r="Z349" s="64" t="s">
        <v>2790</v>
      </c>
      <c r="AA349" s="64" t="s">
        <v>140</v>
      </c>
      <c r="AB349" s="64"/>
      <c r="AC349" s="64">
        <v>2</v>
      </c>
      <c r="AD349" s="64" t="s">
        <v>67</v>
      </c>
      <c r="AE349" s="78">
        <v>1</v>
      </c>
      <c r="AF349" s="64">
        <v>0</v>
      </c>
      <c r="AG349" s="78"/>
      <c r="AH349" s="64"/>
      <c r="AI349" s="78"/>
      <c r="AJ349" s="64"/>
      <c r="AK349" s="78"/>
      <c r="AL349" s="64"/>
      <c r="AM349" s="78"/>
      <c r="AN349" s="64"/>
      <c r="AO349" s="60">
        <f>(SUMIF(利润与分析!B:B,成本与总价!D:D,利润与分析!L:L)-J:J)/SUMIF(利润与分析!B:B,成本与总价!D:D,利润与分析!L:L)</f>
        <v>0.0450008470958437</v>
      </c>
      <c r="AP349" s="60">
        <f t="shared" si="26"/>
        <v>-0.00200009630271748</v>
      </c>
      <c r="AR349" s="62">
        <f t="shared" si="27"/>
        <v>0</v>
      </c>
      <c r="AS349" s="62">
        <f t="shared" si="29"/>
        <v>0</v>
      </c>
      <c r="AT349" s="72">
        <f t="shared" si="28"/>
        <v>1</v>
      </c>
    </row>
    <row r="350" ht="14.55" spans="1:46">
      <c r="A350" s="64" t="s">
        <v>46</v>
      </c>
      <c r="B350" s="64" t="s">
        <v>119</v>
      </c>
      <c r="C350" s="64" t="s">
        <v>191</v>
      </c>
      <c r="D350" s="64" t="s">
        <v>2791</v>
      </c>
      <c r="E350" s="64" t="s">
        <v>456</v>
      </c>
      <c r="F350" s="64" t="s">
        <v>2792</v>
      </c>
      <c r="G350" s="64" t="s">
        <v>2793</v>
      </c>
      <c r="H350" s="64" t="s">
        <v>2794</v>
      </c>
      <c r="I350" s="64" t="s">
        <v>2795</v>
      </c>
      <c r="J350" s="62">
        <f>SUMIF(利润与分析!B:B,成本与总价!D:D,利润与分析!K:K)</f>
        <v>38426</v>
      </c>
      <c r="K350" s="64" t="s">
        <v>55</v>
      </c>
      <c r="L350" s="64">
        <v>40061</v>
      </c>
      <c r="M350" s="72">
        <f t="shared" si="25"/>
        <v>0.0408127605401762</v>
      </c>
      <c r="N350" s="64">
        <v>0</v>
      </c>
      <c r="O350" s="64" t="s">
        <v>2796</v>
      </c>
      <c r="P350" s="64" t="s">
        <v>366</v>
      </c>
      <c r="Q350" s="64" t="s">
        <v>58</v>
      </c>
      <c r="R350" s="74"/>
      <c r="S350" s="74"/>
      <c r="T350" s="74"/>
      <c r="U350" s="74"/>
      <c r="V350" s="74"/>
      <c r="W350" s="74"/>
      <c r="X350" s="64" t="s">
        <v>2797</v>
      </c>
      <c r="Y350" s="64" t="s">
        <v>81</v>
      </c>
      <c r="Z350" s="64" t="s">
        <v>106</v>
      </c>
      <c r="AA350" s="64" t="s">
        <v>140</v>
      </c>
      <c r="AB350" s="64"/>
      <c r="AC350" s="64">
        <v>1</v>
      </c>
      <c r="AD350" s="64" t="s">
        <v>67</v>
      </c>
      <c r="AE350" s="78">
        <v>1</v>
      </c>
      <c r="AF350" s="64">
        <v>0</v>
      </c>
      <c r="AG350" s="78"/>
      <c r="AH350" s="64"/>
      <c r="AI350" s="78"/>
      <c r="AJ350" s="64"/>
      <c r="AK350" s="78"/>
      <c r="AL350" s="64"/>
      <c r="AM350" s="78"/>
      <c r="AN350" s="64"/>
      <c r="AO350" s="60">
        <f>(SUMIF(利润与分析!B:B,成本与总价!D:D,利润与分析!L:L)-J:J)/SUMIF(利润与分析!B:B,成本与总价!D:D,利润与分析!L:L)</f>
        <v>0.0599948628252015</v>
      </c>
      <c r="AP350" s="60">
        <f t="shared" si="26"/>
        <v>0.0191821022850253</v>
      </c>
      <c r="AR350" s="62">
        <f t="shared" si="27"/>
        <v>0</v>
      </c>
      <c r="AS350" s="62">
        <f t="shared" si="29"/>
        <v>0</v>
      </c>
      <c r="AT350" s="72">
        <f t="shared" si="28"/>
        <v>1</v>
      </c>
    </row>
    <row r="351" ht="14.55" spans="1:46">
      <c r="A351" s="64" t="s">
        <v>46</v>
      </c>
      <c r="B351" s="64" t="s">
        <v>119</v>
      </c>
      <c r="C351" s="64" t="s">
        <v>191</v>
      </c>
      <c r="D351" s="64" t="s">
        <v>2798</v>
      </c>
      <c r="E351" s="64" t="s">
        <v>193</v>
      </c>
      <c r="F351" s="64" t="s">
        <v>2799</v>
      </c>
      <c r="G351" s="64" t="s">
        <v>233</v>
      </c>
      <c r="H351" s="64" t="s">
        <v>2800</v>
      </c>
      <c r="I351" s="64" t="s">
        <v>2801</v>
      </c>
      <c r="J351" s="62">
        <f>SUMIF(利润与分析!B:B,成本与总价!D:D,利润与分析!K:K)</f>
        <v>22065.72</v>
      </c>
      <c r="K351" s="64" t="s">
        <v>55</v>
      </c>
      <c r="L351" s="64">
        <v>22065.72</v>
      </c>
      <c r="M351" s="72">
        <f t="shared" si="25"/>
        <v>0</v>
      </c>
      <c r="N351" s="64"/>
      <c r="O351" s="64" t="s">
        <v>2802</v>
      </c>
      <c r="P351" s="64"/>
      <c r="Q351" s="64" t="s">
        <v>1260</v>
      </c>
      <c r="R351" s="74"/>
      <c r="S351" s="74"/>
      <c r="T351" s="74"/>
      <c r="U351" s="74"/>
      <c r="V351" s="74"/>
      <c r="W351" s="74"/>
      <c r="X351" s="64" t="s">
        <v>2803</v>
      </c>
      <c r="Y351" s="64" t="s">
        <v>81</v>
      </c>
      <c r="Z351" s="64"/>
      <c r="AA351" s="64" t="s">
        <v>140</v>
      </c>
      <c r="AB351" s="64"/>
      <c r="AC351" s="64"/>
      <c r="AD351" s="64">
        <v>0</v>
      </c>
      <c r="AE351" s="78">
        <v>1</v>
      </c>
      <c r="AF351" s="64">
        <v>0</v>
      </c>
      <c r="AG351" s="78"/>
      <c r="AH351" s="64"/>
      <c r="AI351" s="78"/>
      <c r="AJ351" s="64"/>
      <c r="AK351" s="78"/>
      <c r="AL351" s="64"/>
      <c r="AM351" s="78"/>
      <c r="AN351" s="64"/>
      <c r="AO351" s="60">
        <f>(SUMIF(利润与分析!B:B,成本与总价!D:D,利润与分析!L:L)-J:J)/SUMIF(利润与分析!B:B,成本与总价!D:D,利润与分析!L:L)</f>
        <v>0.0655448206234918</v>
      </c>
      <c r="AP351" s="60">
        <f t="shared" si="26"/>
        <v>0.0655448206234918</v>
      </c>
      <c r="AQ351" s="61" t="s">
        <v>2804</v>
      </c>
      <c r="AR351" s="62">
        <f t="shared" si="27"/>
        <v>0</v>
      </c>
      <c r="AS351" s="62">
        <f t="shared" si="29"/>
        <v>0</v>
      </c>
      <c r="AT351" s="72">
        <f t="shared" si="28"/>
        <v>1</v>
      </c>
    </row>
    <row r="352" ht="14.55" spans="1:46">
      <c r="A352" s="64" t="s">
        <v>69</v>
      </c>
      <c r="B352" s="64" t="s">
        <v>200</v>
      </c>
      <c r="C352" s="64" t="s">
        <v>201</v>
      </c>
      <c r="D352" s="64" t="s">
        <v>2805</v>
      </c>
      <c r="E352" s="64" t="s">
        <v>1121</v>
      </c>
      <c r="F352" s="64" t="s">
        <v>2806</v>
      </c>
      <c r="G352" s="64" t="s">
        <v>1362</v>
      </c>
      <c r="H352" s="64" t="s">
        <v>2807</v>
      </c>
      <c r="I352" s="64" t="s">
        <v>2808</v>
      </c>
      <c r="J352" s="62">
        <f>SUMIF(利润与分析!B:B,成本与总价!D:D,利润与分析!K:K)</f>
        <v>49802.24</v>
      </c>
      <c r="K352" s="64" t="s">
        <v>55</v>
      </c>
      <c r="L352" s="64">
        <v>52149.05</v>
      </c>
      <c r="M352" s="72">
        <f t="shared" si="25"/>
        <v>0.0450019703139368</v>
      </c>
      <c r="N352" s="64">
        <v>0</v>
      </c>
      <c r="O352" s="64" t="s">
        <v>2809</v>
      </c>
      <c r="P352" s="64" t="s">
        <v>78</v>
      </c>
      <c r="Q352" s="64" t="s">
        <v>79</v>
      </c>
      <c r="R352" s="74" t="s">
        <v>59</v>
      </c>
      <c r="S352" s="74"/>
      <c r="T352" s="74"/>
      <c r="U352" s="74"/>
      <c r="V352" s="74">
        <v>180</v>
      </c>
      <c r="W352" s="74"/>
      <c r="X352" s="64" t="s">
        <v>2810</v>
      </c>
      <c r="Y352" s="64" t="s">
        <v>61</v>
      </c>
      <c r="Z352" s="64" t="s">
        <v>2811</v>
      </c>
      <c r="AA352" s="64" t="s">
        <v>1282</v>
      </c>
      <c r="AB352" s="64" t="s">
        <v>2812</v>
      </c>
      <c r="AC352" s="64">
        <v>2</v>
      </c>
      <c r="AD352" s="64" t="s">
        <v>98</v>
      </c>
      <c r="AE352" s="78">
        <v>1</v>
      </c>
      <c r="AF352" s="64">
        <v>180</v>
      </c>
      <c r="AG352" s="78"/>
      <c r="AH352" s="64"/>
      <c r="AI352" s="78"/>
      <c r="AJ352" s="64"/>
      <c r="AK352" s="78"/>
      <c r="AL352" s="64"/>
      <c r="AM352" s="78"/>
      <c r="AN352" s="64"/>
      <c r="AO352" s="60">
        <f>(SUMIF(利润与分析!B:B,成本与总价!D:D,利润与分析!L:L)-J:J)/SUMIF(利润与分析!B:B,成本与总价!D:D,利润与分析!L:L)</f>
        <v>0.0450043509792484</v>
      </c>
      <c r="AP352" s="60">
        <f t="shared" si="26"/>
        <v>2.38066531164233e-6</v>
      </c>
      <c r="AR352" s="62">
        <f t="shared" si="27"/>
        <v>180</v>
      </c>
      <c r="AS352" s="62">
        <f t="shared" si="29"/>
        <v>0</v>
      </c>
      <c r="AT352" s="72">
        <f t="shared" si="28"/>
        <v>1</v>
      </c>
    </row>
    <row r="353" ht="14.55" spans="1:46">
      <c r="A353" s="64" t="s">
        <v>46</v>
      </c>
      <c r="B353" s="64" t="s">
        <v>181</v>
      </c>
      <c r="C353" s="64" t="s">
        <v>1765</v>
      </c>
      <c r="D353" s="64" t="s">
        <v>2813</v>
      </c>
      <c r="E353" s="64" t="s">
        <v>1767</v>
      </c>
      <c r="F353" s="64" t="s">
        <v>2814</v>
      </c>
      <c r="G353" s="64" t="s">
        <v>2815</v>
      </c>
      <c r="H353" s="64" t="s">
        <v>2816</v>
      </c>
      <c r="I353" s="64" t="s">
        <v>2817</v>
      </c>
      <c r="J353" s="62">
        <f>SUMIF(利润与分析!B:B,成本与总价!D:D,利润与分析!K:K)</f>
        <v>94372.48</v>
      </c>
      <c r="K353" s="64" t="s">
        <v>55</v>
      </c>
      <c r="L353" s="64">
        <v>95345</v>
      </c>
      <c r="M353" s="72">
        <f t="shared" si="25"/>
        <v>0.010200010488227</v>
      </c>
      <c r="N353" s="64">
        <v>0</v>
      </c>
      <c r="O353" s="64" t="s">
        <v>2818</v>
      </c>
      <c r="P353" s="64" t="s">
        <v>1290</v>
      </c>
      <c r="Q353" s="64" t="s">
        <v>58</v>
      </c>
      <c r="R353" s="74"/>
      <c r="S353" s="74"/>
      <c r="T353" s="74"/>
      <c r="U353" s="74"/>
      <c r="V353" s="74"/>
      <c r="W353" s="74"/>
      <c r="X353" s="64" t="s">
        <v>2819</v>
      </c>
      <c r="Y353" s="64" t="s">
        <v>81</v>
      </c>
      <c r="Z353" s="64" t="s">
        <v>106</v>
      </c>
      <c r="AA353" s="64" t="s">
        <v>97</v>
      </c>
      <c r="AB353" s="64"/>
      <c r="AC353" s="64">
        <v>1</v>
      </c>
      <c r="AD353" s="64" t="s">
        <v>67</v>
      </c>
      <c r="AE353" s="78">
        <v>1</v>
      </c>
      <c r="AF353" s="64">
        <v>0</v>
      </c>
      <c r="AG353" s="78"/>
      <c r="AH353" s="64"/>
      <c r="AI353" s="78"/>
      <c r="AJ353" s="64"/>
      <c r="AK353" s="78"/>
      <c r="AL353" s="64"/>
      <c r="AM353" s="78"/>
      <c r="AN353" s="64"/>
      <c r="AO353" s="60">
        <f>(SUMIF(利润与分析!B:B,成本与总价!D:D,利润与分析!L:L)-J:J)/SUMIF(利润与分析!B:B,成本与总价!D:D,利润与分析!L:L)</f>
        <v>0.0299998355452499</v>
      </c>
      <c r="AP353" s="60">
        <f t="shared" si="26"/>
        <v>0.0197998250570229</v>
      </c>
      <c r="AR353" s="62">
        <f t="shared" si="27"/>
        <v>0</v>
      </c>
      <c r="AS353" s="62">
        <f t="shared" si="29"/>
        <v>0</v>
      </c>
      <c r="AT353" s="72">
        <f t="shared" si="28"/>
        <v>1</v>
      </c>
    </row>
    <row r="354" ht="14.55" spans="1:46">
      <c r="A354" s="64" t="s">
        <v>69</v>
      </c>
      <c r="B354" s="64" t="s">
        <v>70</v>
      </c>
      <c r="C354" s="64" t="s">
        <v>70</v>
      </c>
      <c r="D354" s="64" t="s">
        <v>2820</v>
      </c>
      <c r="E354" s="64" t="s">
        <v>670</v>
      </c>
      <c r="F354" s="64" t="s">
        <v>2821</v>
      </c>
      <c r="G354" s="64" t="s">
        <v>962</v>
      </c>
      <c r="H354" s="64" t="s">
        <v>2822</v>
      </c>
      <c r="I354" s="64" t="s">
        <v>2823</v>
      </c>
      <c r="J354" s="62">
        <f>SUMIF(利润与分析!B:B,成本与总价!D:D,利润与分析!K:K)</f>
        <v>763.9</v>
      </c>
      <c r="K354" s="64" t="s">
        <v>55</v>
      </c>
      <c r="L354" s="64">
        <v>799.88</v>
      </c>
      <c r="M354" s="72">
        <f t="shared" si="25"/>
        <v>0.0449817472620892</v>
      </c>
      <c r="N354" s="64">
        <v>0</v>
      </c>
      <c r="O354" s="73" t="s">
        <v>2281</v>
      </c>
      <c r="P354" s="64" t="s">
        <v>78</v>
      </c>
      <c r="Q354" s="64" t="s">
        <v>58</v>
      </c>
      <c r="R354" s="74"/>
      <c r="S354" s="74"/>
      <c r="T354" s="74"/>
      <c r="U354" s="74"/>
      <c r="V354" s="74"/>
      <c r="W354" s="74"/>
      <c r="X354" s="64" t="s">
        <v>2824</v>
      </c>
      <c r="Y354" s="64" t="s">
        <v>150</v>
      </c>
      <c r="Z354" s="64" t="s">
        <v>106</v>
      </c>
      <c r="AA354" s="64" t="s">
        <v>83</v>
      </c>
      <c r="AB354" s="64"/>
      <c r="AC354" s="64">
        <v>1</v>
      </c>
      <c r="AD354" s="64" t="s">
        <v>118</v>
      </c>
      <c r="AE354" s="78">
        <v>1</v>
      </c>
      <c r="AF354" s="64">
        <v>60</v>
      </c>
      <c r="AG354" s="78"/>
      <c r="AH354" s="64"/>
      <c r="AI354" s="78"/>
      <c r="AJ354" s="64"/>
      <c r="AK354" s="78"/>
      <c r="AL354" s="64"/>
      <c r="AM354" s="78"/>
      <c r="AN354" s="64"/>
      <c r="AO354" s="60">
        <f>(SUMIF(利润与分析!B:B,成本与总价!D:D,利润与分析!L:L)-J:J)/SUMIF(利润与分析!B:B,成本与总价!D:D,利润与分析!L:L)</f>
        <v>0.0450056257032128</v>
      </c>
      <c r="AP354" s="60">
        <f t="shared" si="26"/>
        <v>2.38784411235662e-5</v>
      </c>
      <c r="AR354" s="62">
        <f t="shared" si="27"/>
        <v>0</v>
      </c>
      <c r="AS354" s="62">
        <f t="shared" si="29"/>
        <v>0</v>
      </c>
      <c r="AT354" s="72">
        <f t="shared" si="28"/>
        <v>1</v>
      </c>
    </row>
    <row r="355" ht="14.55" spans="1:46">
      <c r="A355" s="64" t="s">
        <v>69</v>
      </c>
      <c r="B355" s="64" t="s">
        <v>129</v>
      </c>
      <c r="C355" s="64" t="s">
        <v>130</v>
      </c>
      <c r="D355" s="64" t="s">
        <v>2825</v>
      </c>
      <c r="E355" s="64" t="s">
        <v>132</v>
      </c>
      <c r="F355" s="64" t="s">
        <v>2826</v>
      </c>
      <c r="G355" s="64" t="s">
        <v>2827</v>
      </c>
      <c r="H355" s="64" t="s">
        <v>2828</v>
      </c>
      <c r="I355" s="64" t="s">
        <v>2829</v>
      </c>
      <c r="J355" s="62">
        <f>SUMIF(利润与分析!B:B,成本与总价!D:D,利润与分析!K:K)</f>
        <v>5516635.24</v>
      </c>
      <c r="K355" s="64" t="s">
        <v>55</v>
      </c>
      <c r="L355" s="64">
        <v>5776597.48</v>
      </c>
      <c r="M355" s="72">
        <f t="shared" si="25"/>
        <v>0.045002657862185</v>
      </c>
      <c r="N355" s="64">
        <v>0</v>
      </c>
      <c r="O355" s="64" t="s">
        <v>2575</v>
      </c>
      <c r="P355" s="64" t="s">
        <v>78</v>
      </c>
      <c r="Q355" s="64" t="s">
        <v>79</v>
      </c>
      <c r="R355" s="74" t="s">
        <v>59</v>
      </c>
      <c r="S355" s="74"/>
      <c r="T355" s="74">
        <v>180</v>
      </c>
      <c r="U355" s="74"/>
      <c r="V355" s="74">
        <v>180</v>
      </c>
      <c r="W355" s="74"/>
      <c r="X355" s="64" t="s">
        <v>2830</v>
      </c>
      <c r="Y355" s="64" t="s">
        <v>61</v>
      </c>
      <c r="Z355" s="64" t="s">
        <v>2831</v>
      </c>
      <c r="AA355" s="64" t="s">
        <v>173</v>
      </c>
      <c r="AB355" s="64" t="s">
        <v>2832</v>
      </c>
      <c r="AC355" s="64">
        <v>2</v>
      </c>
      <c r="AD355" s="64" t="s">
        <v>98</v>
      </c>
      <c r="AE355" s="78">
        <v>1</v>
      </c>
      <c r="AF355" s="64">
        <v>180</v>
      </c>
      <c r="AG355" s="78"/>
      <c r="AH355" s="64"/>
      <c r="AI355" s="78"/>
      <c r="AJ355" s="64"/>
      <c r="AK355" s="78"/>
      <c r="AL355" s="64"/>
      <c r="AM355" s="78"/>
      <c r="AN355" s="64"/>
      <c r="AO355" s="60">
        <f>(SUMIF(利润与分析!B:B,成本与总价!D:D,利润与分析!L:L)-J:J)/SUMIF(利润与分析!B:B,成本与总价!D:D,利润与分析!L:L)</f>
        <v>0.0450034249545994</v>
      </c>
      <c r="AP355" s="60">
        <f t="shared" si="26"/>
        <v>7.67092414387383e-7</v>
      </c>
      <c r="AR355" s="62">
        <f t="shared" si="27"/>
        <v>180</v>
      </c>
      <c r="AS355" s="62">
        <f t="shared" si="29"/>
        <v>0</v>
      </c>
      <c r="AT355" s="72">
        <f t="shared" si="28"/>
        <v>1</v>
      </c>
    </row>
    <row r="356" ht="14.55" spans="1:46">
      <c r="A356" s="64" t="s">
        <v>46</v>
      </c>
      <c r="B356" s="64" t="s">
        <v>47</v>
      </c>
      <c r="C356" s="64" t="s">
        <v>2402</v>
      </c>
      <c r="D356" s="64" t="s">
        <v>2833</v>
      </c>
      <c r="E356" s="64" t="s">
        <v>2404</v>
      </c>
      <c r="F356" s="64" t="s">
        <v>2834</v>
      </c>
      <c r="G356" s="64" t="s">
        <v>2835</v>
      </c>
      <c r="H356" s="64" t="s">
        <v>2836</v>
      </c>
      <c r="I356" s="64" t="s">
        <v>2837</v>
      </c>
      <c r="J356" s="62">
        <f>SUMIF(利润与分析!B:B,成本与总价!D:D,利润与分析!K:K)</f>
        <v>10825.67</v>
      </c>
      <c r="K356" s="64" t="s">
        <v>55</v>
      </c>
      <c r="L356" s="64">
        <v>11336</v>
      </c>
      <c r="M356" s="72">
        <f t="shared" si="25"/>
        <v>0.0450185250529287</v>
      </c>
      <c r="N356" s="64">
        <v>0</v>
      </c>
      <c r="O356" s="64" t="s">
        <v>2838</v>
      </c>
      <c r="P356" s="64" t="s">
        <v>78</v>
      </c>
      <c r="Q356" s="64" t="s">
        <v>58</v>
      </c>
      <c r="R356" s="74"/>
      <c r="S356" s="74"/>
      <c r="T356" s="74"/>
      <c r="U356" s="74"/>
      <c r="V356" s="74"/>
      <c r="W356" s="74"/>
      <c r="X356" s="64" t="s">
        <v>2839</v>
      </c>
      <c r="Y356" s="64" t="s">
        <v>81</v>
      </c>
      <c r="Z356" s="64" t="s">
        <v>106</v>
      </c>
      <c r="AA356" s="64" t="s">
        <v>63</v>
      </c>
      <c r="AB356" s="64"/>
      <c r="AC356" s="64">
        <v>1</v>
      </c>
      <c r="AD356" s="64" t="s">
        <v>67</v>
      </c>
      <c r="AE356" s="78">
        <v>1</v>
      </c>
      <c r="AF356" s="64">
        <v>0</v>
      </c>
      <c r="AG356" s="78"/>
      <c r="AH356" s="64"/>
      <c r="AI356" s="78"/>
      <c r="AJ356" s="64"/>
      <c r="AK356" s="78"/>
      <c r="AL356" s="64"/>
      <c r="AM356" s="78"/>
      <c r="AN356" s="64"/>
      <c r="AO356" s="60">
        <f>(SUMIF(利润与分析!B:B,成本与总价!D:D,利润与分析!L:L)-J:J)/SUMIF(利润与分析!B:B,成本与总价!D:D,利润与分析!L:L)</f>
        <v>0.0450008336428251</v>
      </c>
      <c r="AP356" s="60">
        <f t="shared" si="26"/>
        <v>-1.76914101035763e-5</v>
      </c>
      <c r="AR356" s="62">
        <f t="shared" si="27"/>
        <v>0</v>
      </c>
      <c r="AS356" s="62">
        <f t="shared" si="29"/>
        <v>0</v>
      </c>
      <c r="AT356" s="72">
        <f t="shared" si="28"/>
        <v>1</v>
      </c>
    </row>
    <row r="357" ht="14.55" spans="1:46">
      <c r="A357" s="64" t="s">
        <v>69</v>
      </c>
      <c r="B357" s="64" t="s">
        <v>85</v>
      </c>
      <c r="C357" s="64" t="s">
        <v>1243</v>
      </c>
      <c r="D357" s="64" t="s">
        <v>2840</v>
      </c>
      <c r="E357" s="64" t="s">
        <v>2841</v>
      </c>
      <c r="F357" s="64" t="s">
        <v>2842</v>
      </c>
      <c r="G357" s="64" t="s">
        <v>2843</v>
      </c>
      <c r="H357" s="64" t="s">
        <v>2844</v>
      </c>
      <c r="I357" s="64" t="s">
        <v>2845</v>
      </c>
      <c r="J357" s="62">
        <f>SUMIF(利润与分析!B:B,成本与总价!D:D,利润与分析!K:K)</f>
        <v>4699.86</v>
      </c>
      <c r="K357" s="64" t="s">
        <v>55</v>
      </c>
      <c r="L357" s="64">
        <v>4823</v>
      </c>
      <c r="M357" s="72">
        <f t="shared" si="25"/>
        <v>0.0255318266639022</v>
      </c>
      <c r="N357" s="64">
        <v>0</v>
      </c>
      <c r="O357" s="64" t="s">
        <v>2846</v>
      </c>
      <c r="P357" s="64"/>
      <c r="Q357" s="64" t="s">
        <v>58</v>
      </c>
      <c r="R357" s="74"/>
      <c r="S357" s="74"/>
      <c r="T357" s="74"/>
      <c r="U357" s="74"/>
      <c r="V357" s="74"/>
      <c r="W357" s="74"/>
      <c r="X357" s="64" t="s">
        <v>2847</v>
      </c>
      <c r="Y357" s="64" t="s">
        <v>81</v>
      </c>
      <c r="Z357" s="64" t="s">
        <v>106</v>
      </c>
      <c r="AA357" s="64" t="s">
        <v>83</v>
      </c>
      <c r="AB357" s="64"/>
      <c r="AC357" s="64">
        <v>1</v>
      </c>
      <c r="AD357" s="64" t="s">
        <v>67</v>
      </c>
      <c r="AE357" s="78">
        <v>1</v>
      </c>
      <c r="AF357" s="64">
        <v>0</v>
      </c>
      <c r="AG357" s="78"/>
      <c r="AH357" s="64"/>
      <c r="AI357" s="78"/>
      <c r="AJ357" s="64"/>
      <c r="AK357" s="78"/>
      <c r="AL357" s="64"/>
      <c r="AM357" s="78"/>
      <c r="AN357" s="64"/>
      <c r="AO357" s="60">
        <f>(SUMIF(利润与分析!B:B,成本与总价!D:D,利润与分析!L:L)-J:J)/SUMIF(利润与分析!B:B,成本与总价!D:D,利润与分析!L:L)</f>
        <v>0.0450001219185097</v>
      </c>
      <c r="AP357" s="60">
        <f t="shared" si="26"/>
        <v>0.0194682952546075</v>
      </c>
      <c r="AR357" s="62">
        <f t="shared" si="27"/>
        <v>0</v>
      </c>
      <c r="AS357" s="62">
        <f t="shared" si="29"/>
        <v>0</v>
      </c>
      <c r="AT357" s="72">
        <f t="shared" si="28"/>
        <v>1</v>
      </c>
    </row>
    <row r="358" ht="14.55" spans="1:46">
      <c r="A358" s="64" t="s">
        <v>46</v>
      </c>
      <c r="B358" s="64" t="s">
        <v>119</v>
      </c>
      <c r="C358" s="64" t="s">
        <v>120</v>
      </c>
      <c r="D358" s="64" t="s">
        <v>2848</v>
      </c>
      <c r="E358" s="64" t="s">
        <v>996</v>
      </c>
      <c r="F358" s="64" t="s">
        <v>2849</v>
      </c>
      <c r="G358" s="64" t="s">
        <v>998</v>
      </c>
      <c r="H358" s="64" t="s">
        <v>2850</v>
      </c>
      <c r="I358" s="64" t="s">
        <v>2851</v>
      </c>
      <c r="J358" s="62">
        <f>SUMIF(利润与分析!B:B,成本与总价!D:D,利润与分析!K:K)</f>
        <v>21588.35</v>
      </c>
      <c r="K358" s="64" t="s">
        <v>55</v>
      </c>
      <c r="L358" s="64">
        <v>22127</v>
      </c>
      <c r="M358" s="72">
        <f t="shared" si="25"/>
        <v>0.0243435621638721</v>
      </c>
      <c r="N358" s="64">
        <v>6615</v>
      </c>
      <c r="O358" s="64" t="s">
        <v>2852</v>
      </c>
      <c r="P358" s="64"/>
      <c r="Q358" s="64" t="s">
        <v>58</v>
      </c>
      <c r="R358" s="74"/>
      <c r="S358" s="74"/>
      <c r="T358" s="74"/>
      <c r="U358" s="74"/>
      <c r="V358" s="74"/>
      <c r="W358" s="74"/>
      <c r="X358" s="64" t="s">
        <v>2853</v>
      </c>
      <c r="Y358" s="64" t="s">
        <v>81</v>
      </c>
      <c r="Z358" s="64" t="s">
        <v>106</v>
      </c>
      <c r="AA358" s="64" t="s">
        <v>140</v>
      </c>
      <c r="AB358" s="64"/>
      <c r="AC358" s="64">
        <v>2</v>
      </c>
      <c r="AD358" s="64" t="s">
        <v>67</v>
      </c>
      <c r="AE358" s="78">
        <v>1</v>
      </c>
      <c r="AF358" s="64">
        <v>0</v>
      </c>
      <c r="AG358" s="78"/>
      <c r="AH358" s="64"/>
      <c r="AI358" s="78"/>
      <c r="AJ358" s="64"/>
      <c r="AK358" s="78"/>
      <c r="AL358" s="64"/>
      <c r="AM358" s="78"/>
      <c r="AN358" s="64"/>
      <c r="AO358" s="60">
        <f>(SUMIF(利润与分析!B:B,成本与总价!D:D,利润与分析!L:L)-J:J)/SUMIF(利润与分析!B:B,成本与总价!D:D,利润与分析!L:L)</f>
        <v>0.0438706048567468</v>
      </c>
      <c r="AP358" s="60">
        <f t="shared" si="26"/>
        <v>0.0195270426928747</v>
      </c>
      <c r="AR358" s="62">
        <f t="shared" si="27"/>
        <v>0</v>
      </c>
      <c r="AS358" s="62">
        <f t="shared" si="29"/>
        <v>0</v>
      </c>
      <c r="AT358" s="72">
        <f t="shared" si="28"/>
        <v>1</v>
      </c>
    </row>
    <row r="359" ht="14.55" spans="1:46">
      <c r="A359" s="64" t="s">
        <v>46</v>
      </c>
      <c r="B359" s="64" t="s">
        <v>119</v>
      </c>
      <c r="C359" s="64" t="s">
        <v>120</v>
      </c>
      <c r="D359" s="64" t="s">
        <v>2854</v>
      </c>
      <c r="E359" s="64" t="s">
        <v>1429</v>
      </c>
      <c r="F359" s="64" t="s">
        <v>2855</v>
      </c>
      <c r="G359" s="64" t="s">
        <v>1562</v>
      </c>
      <c r="H359" s="64" t="s">
        <v>2856</v>
      </c>
      <c r="I359" s="64" t="s">
        <v>2857</v>
      </c>
      <c r="J359" s="62">
        <f>SUMIF(利润与分析!B:B,成本与总价!D:D,利润与分析!K:K)</f>
        <v>27754.44</v>
      </c>
      <c r="K359" s="64" t="s">
        <v>55</v>
      </c>
      <c r="L359" s="64">
        <v>29062.32</v>
      </c>
      <c r="M359" s="72">
        <f t="shared" si="25"/>
        <v>0.0450026013064339</v>
      </c>
      <c r="N359" s="64">
        <v>0</v>
      </c>
      <c r="O359" s="64" t="s">
        <v>2858</v>
      </c>
      <c r="P359" s="64" t="s">
        <v>78</v>
      </c>
      <c r="Q359" s="64" t="s">
        <v>58</v>
      </c>
      <c r="R359" s="74"/>
      <c r="S359" s="74"/>
      <c r="T359" s="74"/>
      <c r="U359" s="74"/>
      <c r="V359" s="74"/>
      <c r="W359" s="74"/>
      <c r="X359" s="64" t="s">
        <v>2859</v>
      </c>
      <c r="Y359" s="64" t="s">
        <v>61</v>
      </c>
      <c r="Z359" s="64" t="s">
        <v>106</v>
      </c>
      <c r="AA359" s="64" t="s">
        <v>140</v>
      </c>
      <c r="AB359" s="64"/>
      <c r="AC359" s="64">
        <v>1</v>
      </c>
      <c r="AD359" s="64" t="s">
        <v>118</v>
      </c>
      <c r="AE359" s="78">
        <v>1</v>
      </c>
      <c r="AF359" s="64">
        <v>60</v>
      </c>
      <c r="AG359" s="78"/>
      <c r="AH359" s="64"/>
      <c r="AI359" s="78"/>
      <c r="AJ359" s="64"/>
      <c r="AK359" s="78"/>
      <c r="AL359" s="64"/>
      <c r="AM359" s="78"/>
      <c r="AN359" s="64"/>
      <c r="AO359" s="60">
        <f>(SUMIF(利润与分析!B:B,成本与总价!D:D,利润与分析!L:L)-J:J)/SUMIF(利润与分析!B:B,成本与总价!D:D,利润与分析!L:L)</f>
        <v>0.0450026013064339</v>
      </c>
      <c r="AP359" s="60">
        <f t="shared" si="26"/>
        <v>0</v>
      </c>
      <c r="AR359" s="62">
        <f t="shared" si="27"/>
        <v>0</v>
      </c>
      <c r="AS359" s="62">
        <f t="shared" si="29"/>
        <v>0</v>
      </c>
      <c r="AT359" s="72">
        <f t="shared" si="28"/>
        <v>1</v>
      </c>
    </row>
    <row r="360" ht="14.55" spans="1:46">
      <c r="A360" s="64" t="s">
        <v>46</v>
      </c>
      <c r="B360" s="64" t="s">
        <v>163</v>
      </c>
      <c r="C360" s="64" t="s">
        <v>660</v>
      </c>
      <c r="D360" s="64" t="s">
        <v>2860</v>
      </c>
      <c r="E360" s="64" t="s">
        <v>1229</v>
      </c>
      <c r="F360" s="64" t="s">
        <v>2861</v>
      </c>
      <c r="G360" s="64" t="s">
        <v>2862</v>
      </c>
      <c r="H360" s="64" t="s">
        <v>2863</v>
      </c>
      <c r="I360" s="64" t="s">
        <v>2864</v>
      </c>
      <c r="J360" s="62">
        <f>SUMIF(利润与分析!B:B,成本与总价!D:D,利润与分析!K:K)</f>
        <v>77600</v>
      </c>
      <c r="K360" s="64" t="s">
        <v>55</v>
      </c>
      <c r="L360" s="64">
        <v>78400</v>
      </c>
      <c r="M360" s="72">
        <f t="shared" si="25"/>
        <v>0.0102040816326531</v>
      </c>
      <c r="N360" s="64">
        <v>0</v>
      </c>
      <c r="O360" s="64" t="s">
        <v>2642</v>
      </c>
      <c r="P360" s="64" t="s">
        <v>1639</v>
      </c>
      <c r="Q360" s="64" t="s">
        <v>58</v>
      </c>
      <c r="R360" s="74"/>
      <c r="S360" s="74"/>
      <c r="T360" s="74"/>
      <c r="U360" s="74"/>
      <c r="V360" s="74"/>
      <c r="W360" s="74"/>
      <c r="X360" s="64" t="s">
        <v>2865</v>
      </c>
      <c r="Y360" s="64" t="s">
        <v>81</v>
      </c>
      <c r="Z360" s="64" t="s">
        <v>106</v>
      </c>
      <c r="AA360" s="64" t="s">
        <v>140</v>
      </c>
      <c r="AB360" s="64"/>
      <c r="AC360" s="64">
        <v>1</v>
      </c>
      <c r="AD360" s="64" t="s">
        <v>67</v>
      </c>
      <c r="AE360" s="78">
        <v>1</v>
      </c>
      <c r="AF360" s="64">
        <v>0</v>
      </c>
      <c r="AG360" s="78"/>
      <c r="AH360" s="64"/>
      <c r="AI360" s="78"/>
      <c r="AJ360" s="64"/>
      <c r="AK360" s="78"/>
      <c r="AL360" s="64"/>
      <c r="AM360" s="78"/>
      <c r="AN360" s="64"/>
      <c r="AO360" s="60">
        <f>(SUMIF(利润与分析!B:B,成本与总价!D:D,利润与分析!L:L)-J:J)/SUMIF(利润与分析!B:B,成本与总价!D:D,利润与分析!L:L)</f>
        <v>0.03</v>
      </c>
      <c r="AP360" s="60">
        <f t="shared" si="26"/>
        <v>0.0197959183673469</v>
      </c>
      <c r="AR360" s="62">
        <f t="shared" si="27"/>
        <v>0</v>
      </c>
      <c r="AS360" s="62">
        <f t="shared" si="29"/>
        <v>0</v>
      </c>
      <c r="AT360" s="72">
        <f t="shared" si="28"/>
        <v>1</v>
      </c>
    </row>
    <row r="361" ht="14.55" spans="1:46">
      <c r="A361" s="64" t="s">
        <v>46</v>
      </c>
      <c r="B361" s="64" t="s">
        <v>181</v>
      </c>
      <c r="C361" s="64" t="s">
        <v>629</v>
      </c>
      <c r="D361" s="64" t="s">
        <v>2866</v>
      </c>
      <c r="E361" s="64" t="s">
        <v>1397</v>
      </c>
      <c r="F361" s="64" t="s">
        <v>2867</v>
      </c>
      <c r="G361" s="64" t="s">
        <v>2868</v>
      </c>
      <c r="H361" s="64" t="s">
        <v>2869</v>
      </c>
      <c r="I361" s="64" t="s">
        <v>2870</v>
      </c>
      <c r="J361" s="62">
        <f>SUMIF(利润与分析!B:B,成本与总价!D:D,利润与分析!K:K)</f>
        <v>947993.76</v>
      </c>
      <c r="K361" s="64" t="s">
        <v>55</v>
      </c>
      <c r="L361" s="64">
        <v>964651</v>
      </c>
      <c r="M361" s="72">
        <f t="shared" si="25"/>
        <v>0.0172676335793981</v>
      </c>
      <c r="N361" s="64">
        <v>183780.47</v>
      </c>
      <c r="O361" s="64" t="s">
        <v>2871</v>
      </c>
      <c r="P361" s="64" t="s">
        <v>2139</v>
      </c>
      <c r="Q361" s="64" t="s">
        <v>58</v>
      </c>
      <c r="R361" s="74"/>
      <c r="S361" s="74"/>
      <c r="T361" s="74"/>
      <c r="U361" s="74"/>
      <c r="V361" s="74"/>
      <c r="W361" s="74"/>
      <c r="X361" s="64" t="s">
        <v>2872</v>
      </c>
      <c r="Y361" s="64" t="s">
        <v>81</v>
      </c>
      <c r="Z361" s="64" t="s">
        <v>106</v>
      </c>
      <c r="AA361" s="64" t="s">
        <v>97</v>
      </c>
      <c r="AB361" s="64"/>
      <c r="AC361" s="64">
        <v>2</v>
      </c>
      <c r="AD361" s="64" t="s">
        <v>67</v>
      </c>
      <c r="AE361" s="78">
        <v>1</v>
      </c>
      <c r="AF361" s="64">
        <v>0</v>
      </c>
      <c r="AG361" s="78"/>
      <c r="AH361" s="64"/>
      <c r="AI361" s="78"/>
      <c r="AJ361" s="64"/>
      <c r="AK361" s="78"/>
      <c r="AL361" s="64"/>
      <c r="AM361" s="78"/>
      <c r="AN361" s="64"/>
      <c r="AO361" s="60">
        <f>(SUMIF(利润与分析!B:B,成本与总价!D:D,利润与分析!L:L)-J:J)/SUMIF(利润与分析!B:B,成本与总价!D:D,利润与分析!L:L)</f>
        <v>0.0369222172118594</v>
      </c>
      <c r="AP361" s="60">
        <f t="shared" si="26"/>
        <v>0.0196545836324613</v>
      </c>
      <c r="AR361" s="62">
        <f t="shared" si="27"/>
        <v>0</v>
      </c>
      <c r="AS361" s="62">
        <f t="shared" si="29"/>
        <v>0</v>
      </c>
      <c r="AT361" s="72">
        <f t="shared" si="28"/>
        <v>1</v>
      </c>
    </row>
    <row r="362" ht="14.55" spans="1:46">
      <c r="A362" s="64" t="s">
        <v>46</v>
      </c>
      <c r="B362" s="64" t="s">
        <v>47</v>
      </c>
      <c r="C362" s="64" t="s">
        <v>48</v>
      </c>
      <c r="D362" s="64" t="s">
        <v>2873</v>
      </c>
      <c r="E362" s="64" t="s">
        <v>50</v>
      </c>
      <c r="F362" s="64" t="s">
        <v>2874</v>
      </c>
      <c r="G362" s="64" t="s">
        <v>2875</v>
      </c>
      <c r="H362" s="64" t="s">
        <v>2876</v>
      </c>
      <c r="I362" s="64" t="s">
        <v>2877</v>
      </c>
      <c r="J362" s="62">
        <f>SUMIF(利润与分析!B:B,成本与总价!D:D,利润与分析!K:K)</f>
        <v>32404.04</v>
      </c>
      <c r="K362" s="64" t="s">
        <v>55</v>
      </c>
      <c r="L362" s="64">
        <v>33930</v>
      </c>
      <c r="M362" s="72">
        <f t="shared" si="25"/>
        <v>0.0449737695254935</v>
      </c>
      <c r="N362" s="64">
        <v>0</v>
      </c>
      <c r="O362" s="64" t="s">
        <v>2878</v>
      </c>
      <c r="P362" s="64"/>
      <c r="Q362" s="64" t="s">
        <v>58</v>
      </c>
      <c r="R362" s="74"/>
      <c r="S362" s="74"/>
      <c r="T362" s="74"/>
      <c r="U362" s="74"/>
      <c r="V362" s="74"/>
      <c r="W362" s="74"/>
      <c r="X362" s="64" t="s">
        <v>2879</v>
      </c>
      <c r="Y362" s="64" t="s">
        <v>150</v>
      </c>
      <c r="Z362" s="64" t="s">
        <v>106</v>
      </c>
      <c r="AA362" s="64" t="s">
        <v>97</v>
      </c>
      <c r="AB362" s="64"/>
      <c r="AC362" s="64">
        <v>1</v>
      </c>
      <c r="AD362" s="64" t="s">
        <v>2880</v>
      </c>
      <c r="AE362" s="78">
        <v>0.9</v>
      </c>
      <c r="AF362" s="64">
        <v>45</v>
      </c>
      <c r="AG362" s="78">
        <v>0.1</v>
      </c>
      <c r="AH362" s="64">
        <v>60</v>
      </c>
      <c r="AI362" s="78"/>
      <c r="AJ362" s="64"/>
      <c r="AK362" s="78"/>
      <c r="AL362" s="64"/>
      <c r="AM362" s="78"/>
      <c r="AN362" s="64"/>
      <c r="AO362" s="60">
        <f>(SUMIF(利润与分析!B:B,成本与总价!D:D,利润与分析!L:L)-J:J)/SUMIF(利润与分析!B:B,成本与总价!D:D,利润与分析!L:L)</f>
        <v>0.0450002269315261</v>
      </c>
      <c r="AP362" s="60">
        <f t="shared" si="26"/>
        <v>2.64574060326178e-5</v>
      </c>
      <c r="AR362" s="62">
        <f t="shared" si="27"/>
        <v>0</v>
      </c>
      <c r="AS362" s="62">
        <f t="shared" si="29"/>
        <v>0</v>
      </c>
      <c r="AT362" s="72">
        <f t="shared" si="28"/>
        <v>1</v>
      </c>
    </row>
    <row r="363" ht="14.55" spans="1:46">
      <c r="A363" s="64" t="s">
        <v>46</v>
      </c>
      <c r="B363" s="64" t="s">
        <v>119</v>
      </c>
      <c r="C363" s="64" t="s">
        <v>120</v>
      </c>
      <c r="D363" s="64" t="s">
        <v>2881</v>
      </c>
      <c r="E363" s="64" t="s">
        <v>313</v>
      </c>
      <c r="F363" s="64" t="s">
        <v>2882</v>
      </c>
      <c r="G363" s="64" t="s">
        <v>2883</v>
      </c>
      <c r="H363" s="64" t="s">
        <v>2884</v>
      </c>
      <c r="I363" s="64" t="s">
        <v>2885</v>
      </c>
      <c r="J363" s="62">
        <f>SUMIF(利润与分析!B:B,成本与总价!D:D,利润与分析!K:K)</f>
        <v>711.15</v>
      </c>
      <c r="K363" s="64" t="s">
        <v>55</v>
      </c>
      <c r="L363" s="64">
        <v>744.59</v>
      </c>
      <c r="M363" s="72">
        <f t="shared" si="25"/>
        <v>0.0449106219530212</v>
      </c>
      <c r="N363" s="64">
        <v>0</v>
      </c>
      <c r="O363" s="64" t="s">
        <v>2886</v>
      </c>
      <c r="P363" s="64" t="s">
        <v>78</v>
      </c>
      <c r="Q363" s="64" t="s">
        <v>58</v>
      </c>
      <c r="R363" s="74"/>
      <c r="S363" s="74"/>
      <c r="T363" s="74"/>
      <c r="U363" s="74"/>
      <c r="V363" s="74"/>
      <c r="W363" s="74"/>
      <c r="X363" s="64" t="s">
        <v>2887</v>
      </c>
      <c r="Y363" s="64" t="s">
        <v>81</v>
      </c>
      <c r="Z363" s="64" t="s">
        <v>106</v>
      </c>
      <c r="AA363" s="64" t="s">
        <v>140</v>
      </c>
      <c r="AB363" s="64"/>
      <c r="AC363" s="64">
        <v>1</v>
      </c>
      <c r="AD363" s="64" t="s">
        <v>67</v>
      </c>
      <c r="AE363" s="78">
        <v>1</v>
      </c>
      <c r="AF363" s="64">
        <v>0</v>
      </c>
      <c r="AG363" s="78"/>
      <c r="AH363" s="64"/>
      <c r="AI363" s="78"/>
      <c r="AJ363" s="64"/>
      <c r="AK363" s="78"/>
      <c r="AL363" s="64"/>
      <c r="AM363" s="78"/>
      <c r="AN363" s="64"/>
      <c r="AO363" s="60">
        <f>(SUMIF(利润与分析!B:B,成本与总价!D:D,利润与分析!L:L)-J:J)/SUMIF(利润与分析!B:B,成本与总价!D:D,利润与分析!L:L)</f>
        <v>0.0449106219530212</v>
      </c>
      <c r="AP363" s="60">
        <f t="shared" si="26"/>
        <v>0</v>
      </c>
      <c r="AR363" s="62">
        <f t="shared" si="27"/>
        <v>0</v>
      </c>
      <c r="AS363" s="62">
        <f t="shared" si="29"/>
        <v>0</v>
      </c>
      <c r="AT363" s="72">
        <f t="shared" si="28"/>
        <v>1</v>
      </c>
    </row>
    <row r="364" ht="14.55" spans="1:46">
      <c r="A364" s="64" t="s">
        <v>69</v>
      </c>
      <c r="B364" s="64" t="s">
        <v>292</v>
      </c>
      <c r="C364" s="64" t="s">
        <v>1131</v>
      </c>
      <c r="D364" s="64" t="s">
        <v>2888</v>
      </c>
      <c r="E364" s="64" t="s">
        <v>1901</v>
      </c>
      <c r="F364" s="64" t="s">
        <v>2889</v>
      </c>
      <c r="G364" s="64" t="s">
        <v>2890</v>
      </c>
      <c r="H364" s="64" t="s">
        <v>2891</v>
      </c>
      <c r="I364" s="64" t="s">
        <v>2892</v>
      </c>
      <c r="J364" s="62">
        <f>SUMIF(利润与分析!B:B,成本与总价!D:D,利润与分析!K:K)</f>
        <v>931665.32</v>
      </c>
      <c r="K364" s="64" t="s">
        <v>55</v>
      </c>
      <c r="L364" s="64">
        <v>981426</v>
      </c>
      <c r="M364" s="72">
        <f t="shared" si="25"/>
        <v>0.0507024268768098</v>
      </c>
      <c r="N364" s="64">
        <v>0</v>
      </c>
      <c r="O364" s="73" t="s">
        <v>2893</v>
      </c>
      <c r="P364" s="64" t="s">
        <v>1116</v>
      </c>
      <c r="Q364" s="64" t="s">
        <v>79</v>
      </c>
      <c r="R364" s="74" t="s">
        <v>59</v>
      </c>
      <c r="S364" s="74"/>
      <c r="T364" s="74"/>
      <c r="U364" s="74"/>
      <c r="V364" s="74">
        <v>120</v>
      </c>
      <c r="W364" s="74"/>
      <c r="X364" s="64" t="s">
        <v>2894</v>
      </c>
      <c r="Y364" s="64" t="s">
        <v>150</v>
      </c>
      <c r="Z364" s="64" t="s">
        <v>2895</v>
      </c>
      <c r="AA364" s="64" t="s">
        <v>63</v>
      </c>
      <c r="AB364" s="64"/>
      <c r="AC364" s="64">
        <v>1</v>
      </c>
      <c r="AD364" s="64" t="s">
        <v>141</v>
      </c>
      <c r="AE364" s="78">
        <v>1</v>
      </c>
      <c r="AF364" s="64">
        <v>120</v>
      </c>
      <c r="AG364" s="78"/>
      <c r="AH364" s="64"/>
      <c r="AI364" s="78"/>
      <c r="AJ364" s="64"/>
      <c r="AK364" s="78"/>
      <c r="AL364" s="64"/>
      <c r="AM364" s="78"/>
      <c r="AN364" s="64"/>
      <c r="AO364" s="60">
        <f>(SUMIF(利润与分析!B:B,成本与总价!D:D,利润与分析!L:L)-J:J)/SUMIF(利润与分析!B:B,成本与总价!D:D,利润与分析!L:L)</f>
        <v>0.0507026300021067</v>
      </c>
      <c r="AP364" s="60">
        <f t="shared" si="26"/>
        <v>2.03125296929785e-7</v>
      </c>
      <c r="AR364" s="62">
        <f t="shared" si="27"/>
        <v>120</v>
      </c>
      <c r="AS364" s="62">
        <f t="shared" si="29"/>
        <v>0</v>
      </c>
      <c r="AT364" s="72">
        <f t="shared" si="28"/>
        <v>1</v>
      </c>
    </row>
    <row r="365" ht="14.55" spans="1:46">
      <c r="A365" s="64" t="s">
        <v>46</v>
      </c>
      <c r="B365" s="64" t="s">
        <v>119</v>
      </c>
      <c r="C365" s="64" t="s">
        <v>120</v>
      </c>
      <c r="D365" s="64" t="s">
        <v>2896</v>
      </c>
      <c r="E365" s="64" t="s">
        <v>1429</v>
      </c>
      <c r="F365" s="64" t="s">
        <v>2897</v>
      </c>
      <c r="G365" s="64" t="s">
        <v>2683</v>
      </c>
      <c r="H365" s="64" t="s">
        <v>2684</v>
      </c>
      <c r="I365" s="64" t="s">
        <v>2898</v>
      </c>
      <c r="J365" s="62">
        <f>SUMIF(利润与分析!B:B,成本与总价!D:D,利润与分析!K:K)</f>
        <v>696225.7</v>
      </c>
      <c r="K365" s="64">
        <v>0.13</v>
      </c>
      <c r="L365" s="64">
        <v>729031.88</v>
      </c>
      <c r="M365" s="72">
        <f>(L:L-J:J)/L:L</f>
        <v>0.0449996507697303</v>
      </c>
      <c r="N365" s="64">
        <v>211419.25</v>
      </c>
      <c r="O365" s="64" t="s">
        <v>2899</v>
      </c>
      <c r="P365" s="64" t="s">
        <v>78</v>
      </c>
      <c r="Q365" s="64" t="s">
        <v>58</v>
      </c>
      <c r="R365" s="74" t="s">
        <v>59</v>
      </c>
      <c r="S365" s="74"/>
      <c r="T365" s="74"/>
      <c r="U365" s="74"/>
      <c r="V365" s="74">
        <v>180</v>
      </c>
      <c r="W365" s="74"/>
      <c r="X365" s="64" t="s">
        <v>2900</v>
      </c>
      <c r="Y365" s="64" t="s">
        <v>61</v>
      </c>
      <c r="Z365" s="64" t="s">
        <v>2901</v>
      </c>
      <c r="AA365" s="64" t="s">
        <v>140</v>
      </c>
      <c r="AB365" s="64"/>
      <c r="AC365" s="64">
        <v>2</v>
      </c>
      <c r="AD365" s="64">
        <v>180</v>
      </c>
      <c r="AE365" s="78">
        <v>1</v>
      </c>
      <c r="AF365" s="64">
        <v>180</v>
      </c>
      <c r="AG365" s="78"/>
      <c r="AH365" s="64"/>
      <c r="AI365" s="78"/>
      <c r="AJ365" s="64"/>
      <c r="AK365" s="78"/>
      <c r="AL365" s="64"/>
      <c r="AM365" s="78"/>
      <c r="AN365" s="64"/>
      <c r="AO365" s="60">
        <f>(SUMIF(利润与分析!B:B,成本与总价!D:D,利润与分析!L:L)-J:J)/SUMIF(利润与分析!B:B,成本与总价!D:D,利润与分析!L:L)</f>
        <v>0.0449998079645337</v>
      </c>
      <c r="AP365" s="60">
        <f t="shared" si="26"/>
        <v>1.57194803389327e-7</v>
      </c>
      <c r="AR365" s="62">
        <f t="shared" si="27"/>
        <v>180</v>
      </c>
      <c r="AS365" s="62">
        <f t="shared" si="29"/>
        <v>0</v>
      </c>
      <c r="AT365" s="72">
        <f t="shared" si="28"/>
        <v>1</v>
      </c>
    </row>
    <row r="366" ht="14.55" spans="1:46">
      <c r="A366" s="64" t="s">
        <v>69</v>
      </c>
      <c r="B366" s="64" t="s">
        <v>292</v>
      </c>
      <c r="C366" s="64" t="s">
        <v>293</v>
      </c>
      <c r="D366" s="64" t="s">
        <v>2902</v>
      </c>
      <c r="E366" s="64" t="s">
        <v>1075</v>
      </c>
      <c r="F366" s="64" t="s">
        <v>2903</v>
      </c>
      <c r="G366" s="64" t="s">
        <v>2904</v>
      </c>
      <c r="H366" s="64" t="s">
        <v>2905</v>
      </c>
      <c r="I366" s="64" t="s">
        <v>2906</v>
      </c>
      <c r="J366" s="62">
        <f>SUMIF(利润与分析!B:B,成本与总价!D:D,利润与分析!K:K)</f>
        <v>1613641.48</v>
      </c>
      <c r="K366" s="64" t="s">
        <v>55</v>
      </c>
      <c r="L366" s="64">
        <v>1689676</v>
      </c>
      <c r="M366" s="72">
        <f t="shared" si="25"/>
        <v>0.0449994673535045</v>
      </c>
      <c r="N366" s="64">
        <v>0</v>
      </c>
      <c r="O366" s="64" t="s">
        <v>2907</v>
      </c>
      <c r="P366" s="64" t="s">
        <v>78</v>
      </c>
      <c r="Q366" s="64" t="s">
        <v>79</v>
      </c>
      <c r="R366" s="74" t="s">
        <v>59</v>
      </c>
      <c r="S366" s="74"/>
      <c r="T366" s="74"/>
      <c r="U366" s="74"/>
      <c r="V366" s="74">
        <v>180</v>
      </c>
      <c r="W366" s="74"/>
      <c r="X366" s="64" t="s">
        <v>2908</v>
      </c>
      <c r="Y366" s="64" t="s">
        <v>150</v>
      </c>
      <c r="Z366" s="64" t="s">
        <v>2909</v>
      </c>
      <c r="AA366" s="64" t="s">
        <v>63</v>
      </c>
      <c r="AB366" s="64"/>
      <c r="AC366" s="64">
        <v>2</v>
      </c>
      <c r="AD366" s="64" t="s">
        <v>98</v>
      </c>
      <c r="AE366" s="78">
        <v>1</v>
      </c>
      <c r="AF366" s="64">
        <v>180</v>
      </c>
      <c r="AG366" s="78"/>
      <c r="AH366" s="64"/>
      <c r="AI366" s="78"/>
      <c r="AJ366" s="64"/>
      <c r="AK366" s="78"/>
      <c r="AL366" s="64"/>
      <c r="AM366" s="78"/>
      <c r="AN366" s="64"/>
      <c r="AO366" s="60">
        <f>(SUMIF(利润与分析!B:B,成本与总价!D:D,利润与分析!L:L)-J:J)/SUMIF(利润与分析!B:B,成本与总价!D:D,利润与分析!L:L)</f>
        <v>0.0450002586292507</v>
      </c>
      <c r="AP366" s="60">
        <f t="shared" si="26"/>
        <v>7.91275746252207e-7</v>
      </c>
      <c r="AR366" s="62">
        <f t="shared" si="27"/>
        <v>180</v>
      </c>
      <c r="AS366" s="62">
        <f t="shared" si="29"/>
        <v>0</v>
      </c>
      <c r="AT366" s="72">
        <f t="shared" si="28"/>
        <v>1</v>
      </c>
    </row>
    <row r="367" ht="14.55" spans="1:46">
      <c r="A367" s="64" t="s">
        <v>46</v>
      </c>
      <c r="B367" s="64" t="s">
        <v>181</v>
      </c>
      <c r="C367" s="64" t="s">
        <v>629</v>
      </c>
      <c r="D367" s="64" t="s">
        <v>2910</v>
      </c>
      <c r="E367" s="64" t="s">
        <v>1397</v>
      </c>
      <c r="F367" s="64" t="s">
        <v>2911</v>
      </c>
      <c r="G367" s="64" t="s">
        <v>2912</v>
      </c>
      <c r="H367" s="64" t="s">
        <v>2913</v>
      </c>
      <c r="I367" s="64" t="s">
        <v>2914</v>
      </c>
      <c r="J367" s="62">
        <f>SUMIF(利润与分析!B:B,成本与总价!D:D,利润与分析!K:K)</f>
        <v>2045903.08</v>
      </c>
      <c r="K367" s="64" t="s">
        <v>55</v>
      </c>
      <c r="L367" s="64">
        <v>2142307.86</v>
      </c>
      <c r="M367" s="72">
        <f t="shared" si="25"/>
        <v>0.0450004323841672</v>
      </c>
      <c r="N367" s="64">
        <v>0</v>
      </c>
      <c r="O367" s="64" t="s">
        <v>2915</v>
      </c>
      <c r="P367" s="64" t="s">
        <v>237</v>
      </c>
      <c r="Q367" s="64" t="s">
        <v>58</v>
      </c>
      <c r="R367" s="74"/>
      <c r="S367" s="74"/>
      <c r="T367" s="74"/>
      <c r="U367" s="74"/>
      <c r="V367" s="74"/>
      <c r="W367" s="74"/>
      <c r="X367" s="64" t="s">
        <v>2916</v>
      </c>
      <c r="Y367" s="64" t="s">
        <v>61</v>
      </c>
      <c r="Z367" s="64" t="s">
        <v>106</v>
      </c>
      <c r="AA367" s="64" t="s">
        <v>97</v>
      </c>
      <c r="AB367" s="64"/>
      <c r="AC367" s="64">
        <v>1</v>
      </c>
      <c r="AD367" s="64" t="s">
        <v>2917</v>
      </c>
      <c r="AE367" s="78">
        <v>0.05</v>
      </c>
      <c r="AF367" s="64">
        <v>0</v>
      </c>
      <c r="AG367" s="78">
        <v>0.95</v>
      </c>
      <c r="AH367" s="64">
        <v>60</v>
      </c>
      <c r="AI367" s="78"/>
      <c r="AJ367" s="64"/>
      <c r="AK367" s="78"/>
      <c r="AL367" s="64"/>
      <c r="AM367" s="78"/>
      <c r="AN367" s="64"/>
      <c r="AO367" s="60">
        <f>(SUMIF(利润与分析!B:B,成本与总价!D:D,利润与分析!L:L)-J:J)/SUMIF(利润与分析!B:B,成本与总价!D:D,利润与分析!L:L)</f>
        <v>0.0450004546732035</v>
      </c>
      <c r="AP367" s="60">
        <f t="shared" si="26"/>
        <v>2.2289036241685e-8</v>
      </c>
      <c r="AR367" s="62">
        <f t="shared" si="27"/>
        <v>0</v>
      </c>
      <c r="AS367" s="62">
        <f t="shared" si="29"/>
        <v>0</v>
      </c>
      <c r="AT367" s="72">
        <f t="shared" si="28"/>
        <v>1</v>
      </c>
    </row>
    <row r="368" ht="14.55" spans="1:46">
      <c r="A368" s="64" t="s">
        <v>69</v>
      </c>
      <c r="B368" s="64" t="s">
        <v>70</v>
      </c>
      <c r="C368" s="64" t="s">
        <v>70</v>
      </c>
      <c r="D368" s="64" t="s">
        <v>2918</v>
      </c>
      <c r="E368" s="64" t="s">
        <v>72</v>
      </c>
      <c r="F368" s="64" t="s">
        <v>2919</v>
      </c>
      <c r="G368" s="64" t="s">
        <v>74</v>
      </c>
      <c r="H368" s="64" t="s">
        <v>2920</v>
      </c>
      <c r="I368" s="64" t="s">
        <v>2921</v>
      </c>
      <c r="J368" s="62">
        <f>SUMIF(利润与分析!B:B,成本与总价!D:D,利润与分析!K:K)</f>
        <v>2799647.87</v>
      </c>
      <c r="K368" s="64" t="s">
        <v>55</v>
      </c>
      <c r="L368" s="64">
        <v>2726358.53</v>
      </c>
      <c r="M368" s="72">
        <f t="shared" si="25"/>
        <v>-0.0268817689212724</v>
      </c>
      <c r="N368" s="64">
        <v>0</v>
      </c>
      <c r="O368" s="64" t="s">
        <v>2922</v>
      </c>
      <c r="P368" s="64" t="s">
        <v>78</v>
      </c>
      <c r="Q368" s="64" t="s">
        <v>79</v>
      </c>
      <c r="R368" s="74" t="s">
        <v>59</v>
      </c>
      <c r="S368" s="74"/>
      <c r="T368" s="74"/>
      <c r="U368" s="74"/>
      <c r="V368" s="74">
        <v>0</v>
      </c>
      <c r="W368" s="74">
        <v>-7</v>
      </c>
      <c r="X368" s="64" t="s">
        <v>2923</v>
      </c>
      <c r="Y368" s="64" t="s">
        <v>81</v>
      </c>
      <c r="Z368" s="64" t="s">
        <v>82</v>
      </c>
      <c r="AA368" s="64" t="s">
        <v>83</v>
      </c>
      <c r="AB368" s="64" t="s">
        <v>2924</v>
      </c>
      <c r="AC368" s="64">
        <v>2</v>
      </c>
      <c r="AD368" s="64" t="s">
        <v>67</v>
      </c>
      <c r="AE368" s="78">
        <v>1</v>
      </c>
      <c r="AF368" s="64">
        <v>0</v>
      </c>
      <c r="AG368" s="78"/>
      <c r="AH368" s="64"/>
      <c r="AI368" s="78"/>
      <c r="AJ368" s="64"/>
      <c r="AK368" s="78"/>
      <c r="AL368" s="64"/>
      <c r="AM368" s="78"/>
      <c r="AN368" s="64"/>
      <c r="AO368" s="60">
        <f>(SUMIF(利润与分析!B:B,成本与总价!D:D,利润与分析!L:L)-J:J)/SUMIF(利润与分析!B:B,成本与总价!D:D,利润与分析!L:L)</f>
        <v>0.0449999640806601</v>
      </c>
      <c r="AP368" s="60">
        <f t="shared" si="26"/>
        <v>0.00188173300193242</v>
      </c>
      <c r="AR368" s="62">
        <f t="shared" si="27"/>
        <v>0</v>
      </c>
      <c r="AS368" s="62">
        <f t="shared" si="29"/>
        <v>0</v>
      </c>
      <c r="AT368" s="72">
        <f t="shared" si="28"/>
        <v>1</v>
      </c>
    </row>
    <row r="369" ht="14.55" spans="1:46">
      <c r="A369" s="64" t="s">
        <v>46</v>
      </c>
      <c r="B369" s="64" t="s">
        <v>181</v>
      </c>
      <c r="C369" s="64" t="s">
        <v>629</v>
      </c>
      <c r="D369" s="64" t="s">
        <v>2925</v>
      </c>
      <c r="E369" s="64" t="s">
        <v>1397</v>
      </c>
      <c r="F369" s="64" t="s">
        <v>2926</v>
      </c>
      <c r="G369" s="64" t="s">
        <v>2912</v>
      </c>
      <c r="H369" s="64" t="s">
        <v>2927</v>
      </c>
      <c r="I369" s="64" t="s">
        <v>2928</v>
      </c>
      <c r="J369" s="62">
        <f>SUMIF(利润与分析!B:B,成本与总价!D:D,利润与分析!K:K)</f>
        <v>1164483.85</v>
      </c>
      <c r="K369" s="64" t="s">
        <v>55</v>
      </c>
      <c r="L369" s="64">
        <v>1219354.04</v>
      </c>
      <c r="M369" s="72">
        <f t="shared" si="25"/>
        <v>0.0449993916451041</v>
      </c>
      <c r="N369" s="64">
        <v>0</v>
      </c>
      <c r="O369" s="64" t="s">
        <v>2929</v>
      </c>
      <c r="P369" s="64" t="s">
        <v>237</v>
      </c>
      <c r="Q369" s="64" t="s">
        <v>58</v>
      </c>
      <c r="R369" s="74"/>
      <c r="S369" s="74"/>
      <c r="T369" s="74"/>
      <c r="U369" s="74"/>
      <c r="V369" s="74"/>
      <c r="W369" s="74"/>
      <c r="X369" s="64" t="s">
        <v>2930</v>
      </c>
      <c r="Y369" s="64" t="s">
        <v>61</v>
      </c>
      <c r="Z369" s="64" t="s">
        <v>106</v>
      </c>
      <c r="AA369" s="64" t="s">
        <v>97</v>
      </c>
      <c r="AB369" s="64"/>
      <c r="AC369" s="64">
        <v>1</v>
      </c>
      <c r="AD369" s="64" t="s">
        <v>2917</v>
      </c>
      <c r="AE369" s="78">
        <v>0.05</v>
      </c>
      <c r="AF369" s="64">
        <v>0</v>
      </c>
      <c r="AG369" s="78">
        <v>0.95</v>
      </c>
      <c r="AH369" s="64">
        <v>60</v>
      </c>
      <c r="AI369" s="78"/>
      <c r="AJ369" s="64"/>
      <c r="AK369" s="78"/>
      <c r="AL369" s="64"/>
      <c r="AM369" s="78"/>
      <c r="AN369" s="64"/>
      <c r="AO369" s="60">
        <f>(SUMIF(利润与分析!B:B,成本与总价!D:D,利润与分析!L:L)-J:J)/SUMIF(利润与分析!B:B,成本与总价!D:D,利润与分析!L:L)</f>
        <v>0.0449995012933813</v>
      </c>
      <c r="AP369" s="60">
        <f t="shared" si="26"/>
        <v>1.09648277152319e-7</v>
      </c>
      <c r="AR369" s="62">
        <f t="shared" si="27"/>
        <v>0</v>
      </c>
      <c r="AS369" s="62">
        <f t="shared" si="29"/>
        <v>0</v>
      </c>
      <c r="AT369" s="72">
        <f t="shared" si="28"/>
        <v>1</v>
      </c>
    </row>
    <row r="370" ht="14.55" spans="1:46">
      <c r="A370" s="64" t="s">
        <v>69</v>
      </c>
      <c r="B370" s="64" t="s">
        <v>129</v>
      </c>
      <c r="C370" s="64" t="s">
        <v>130</v>
      </c>
      <c r="D370" s="64" t="s">
        <v>2931</v>
      </c>
      <c r="E370" s="64" t="s">
        <v>132</v>
      </c>
      <c r="F370" s="64" t="s">
        <v>2932</v>
      </c>
      <c r="G370" s="64" t="s">
        <v>2933</v>
      </c>
      <c r="H370" s="64" t="s">
        <v>2934</v>
      </c>
      <c r="I370" s="64" t="s">
        <v>2935</v>
      </c>
      <c r="J370" s="62">
        <f>SUMIF(利润与分析!B:B,成本与总价!D:D,利润与分析!K:K)</f>
        <v>550859.66</v>
      </c>
      <c r="K370" s="64" t="s">
        <v>55</v>
      </c>
      <c r="L370" s="64">
        <v>567896.24</v>
      </c>
      <c r="M370" s="72">
        <f t="shared" si="25"/>
        <v>0.029999459056112</v>
      </c>
      <c r="N370" s="64">
        <v>0</v>
      </c>
      <c r="O370" s="64" t="s">
        <v>2936</v>
      </c>
      <c r="P370" s="64" t="s">
        <v>57</v>
      </c>
      <c r="Q370" s="64" t="s">
        <v>58</v>
      </c>
      <c r="R370" s="74" t="s">
        <v>59</v>
      </c>
      <c r="S370" s="74"/>
      <c r="T370" s="74"/>
      <c r="U370" s="74"/>
      <c r="V370" s="74">
        <v>90</v>
      </c>
      <c r="W370" s="74"/>
      <c r="X370" s="64" t="s">
        <v>2937</v>
      </c>
      <c r="Y370" s="64" t="s">
        <v>61</v>
      </c>
      <c r="Z370" s="64" t="s">
        <v>2938</v>
      </c>
      <c r="AA370" s="64" t="s">
        <v>173</v>
      </c>
      <c r="AB370" s="64"/>
      <c r="AC370" s="64">
        <v>1</v>
      </c>
      <c r="AD370" s="64" t="s">
        <v>303</v>
      </c>
      <c r="AE370" s="78">
        <v>1</v>
      </c>
      <c r="AF370" s="64">
        <v>90</v>
      </c>
      <c r="AG370" s="78"/>
      <c r="AH370" s="64"/>
      <c r="AI370" s="78"/>
      <c r="AJ370" s="64"/>
      <c r="AK370" s="78"/>
      <c r="AL370" s="64"/>
      <c r="AM370" s="78"/>
      <c r="AN370" s="64"/>
      <c r="AO370" s="60">
        <f>(SUMIF(利润与分析!B:B,成本与总价!D:D,利润与分析!L:L)-J:J)/SUMIF(利润与分析!B:B,成本与总价!D:D,利润与分析!L:L)</f>
        <v>0.0299994932172999</v>
      </c>
      <c r="AP370" s="60">
        <f t="shared" si="26"/>
        <v>3.41611878854065e-8</v>
      </c>
      <c r="AR370" s="62">
        <f t="shared" si="27"/>
        <v>90</v>
      </c>
      <c r="AS370" s="62">
        <f t="shared" si="29"/>
        <v>0</v>
      </c>
      <c r="AT370" s="72">
        <f t="shared" si="28"/>
        <v>1</v>
      </c>
    </row>
    <row r="371" ht="14.55" spans="1:46">
      <c r="A371" s="64" t="s">
        <v>69</v>
      </c>
      <c r="B371" s="64" t="s">
        <v>220</v>
      </c>
      <c r="C371" s="64" t="s">
        <v>221</v>
      </c>
      <c r="D371" s="64" t="s">
        <v>2939</v>
      </c>
      <c r="E371" s="64" t="s">
        <v>223</v>
      </c>
      <c r="F371" s="64" t="s">
        <v>2940</v>
      </c>
      <c r="G371" s="64" t="s">
        <v>2254</v>
      </c>
      <c r="H371" s="64" t="s">
        <v>2941</v>
      </c>
      <c r="I371" s="64" t="s">
        <v>2942</v>
      </c>
      <c r="J371" s="62">
        <f>SUMIF(利润与分析!B:B,成本与总价!D:D,利润与分析!K:K)</f>
        <v>124362.03</v>
      </c>
      <c r="K371" s="64" t="s">
        <v>55</v>
      </c>
      <c r="L371" s="64">
        <v>128208.33</v>
      </c>
      <c r="M371" s="72">
        <f t="shared" si="25"/>
        <v>0.0300003907702409</v>
      </c>
      <c r="N371" s="64">
        <v>0</v>
      </c>
      <c r="O371" s="64" t="s">
        <v>2943</v>
      </c>
      <c r="P371" s="64" t="s">
        <v>929</v>
      </c>
      <c r="Q371" s="64" t="s">
        <v>79</v>
      </c>
      <c r="R371" s="74" t="s">
        <v>59</v>
      </c>
      <c r="S371" s="74"/>
      <c r="T371" s="74"/>
      <c r="U371" s="74"/>
      <c r="V371" s="74">
        <v>90</v>
      </c>
      <c r="W371" s="74"/>
      <c r="X371" s="64" t="s">
        <v>2944</v>
      </c>
      <c r="Y371" s="64" t="s">
        <v>150</v>
      </c>
      <c r="Z371" s="64" t="s">
        <v>2711</v>
      </c>
      <c r="AA371" s="64" t="s">
        <v>1282</v>
      </c>
      <c r="AB371" s="64"/>
      <c r="AC371" s="64">
        <v>1</v>
      </c>
      <c r="AD371" s="64" t="s">
        <v>303</v>
      </c>
      <c r="AE371" s="78">
        <v>1</v>
      </c>
      <c r="AF371" s="64">
        <v>90</v>
      </c>
      <c r="AG371" s="78"/>
      <c r="AH371" s="64"/>
      <c r="AI371" s="78"/>
      <c r="AJ371" s="64"/>
      <c r="AK371" s="78"/>
      <c r="AL371" s="64"/>
      <c r="AM371" s="78"/>
      <c r="AN371" s="64"/>
      <c r="AO371" s="60">
        <f>(SUMIF(利润与分析!B:B,成本与总价!D:D,利润与分析!L:L)-J:J)/SUMIF(利润与分析!B:B,成本与总价!D:D,利润与分析!L:L)</f>
        <v>0.0300003907702409</v>
      </c>
      <c r="AP371" s="60">
        <f t="shared" si="26"/>
        <v>0</v>
      </c>
      <c r="AR371" s="62">
        <f t="shared" si="27"/>
        <v>90</v>
      </c>
      <c r="AS371" s="62">
        <f t="shared" si="29"/>
        <v>0</v>
      </c>
      <c r="AT371" s="72">
        <f t="shared" si="28"/>
        <v>1</v>
      </c>
    </row>
    <row r="372" ht="14.55" spans="1:46">
      <c r="A372" s="64" t="s">
        <v>46</v>
      </c>
      <c r="B372" s="64" t="s">
        <v>119</v>
      </c>
      <c r="C372" s="64" t="s">
        <v>120</v>
      </c>
      <c r="D372" s="64" t="s">
        <v>2945</v>
      </c>
      <c r="E372" s="64" t="s">
        <v>1033</v>
      </c>
      <c r="F372" s="64" t="s">
        <v>2946</v>
      </c>
      <c r="G372" s="64" t="s">
        <v>2552</v>
      </c>
      <c r="H372" s="64" t="s">
        <v>2947</v>
      </c>
      <c r="I372" s="64" t="s">
        <v>2948</v>
      </c>
      <c r="J372" s="62">
        <f>SUMIF(利润与分析!B:B,成本与总价!D:D,利润与分析!K:K)</f>
        <v>47918.08</v>
      </c>
      <c r="K372" s="64" t="s">
        <v>55</v>
      </c>
      <c r="L372" s="64">
        <v>50176</v>
      </c>
      <c r="M372" s="72">
        <f t="shared" si="25"/>
        <v>0.045</v>
      </c>
      <c r="N372" s="64">
        <v>0</v>
      </c>
      <c r="O372" s="64" t="s">
        <v>290</v>
      </c>
      <c r="P372" s="64" t="s">
        <v>78</v>
      </c>
      <c r="Q372" s="64" t="s">
        <v>58</v>
      </c>
      <c r="R372" s="74"/>
      <c r="S372" s="74"/>
      <c r="T372" s="74"/>
      <c r="U372" s="74"/>
      <c r="V372" s="74"/>
      <c r="W372" s="74"/>
      <c r="X372" s="64" t="s">
        <v>2949</v>
      </c>
      <c r="Y372" s="64" t="s">
        <v>61</v>
      </c>
      <c r="Z372" s="64" t="s">
        <v>106</v>
      </c>
      <c r="AA372" s="64" t="s">
        <v>140</v>
      </c>
      <c r="AB372" s="64"/>
      <c r="AC372" s="64">
        <v>1</v>
      </c>
      <c r="AD372" s="64" t="s">
        <v>118</v>
      </c>
      <c r="AE372" s="78">
        <v>1</v>
      </c>
      <c r="AF372" s="64">
        <v>60</v>
      </c>
      <c r="AG372" s="78"/>
      <c r="AH372" s="64"/>
      <c r="AI372" s="78"/>
      <c r="AJ372" s="64"/>
      <c r="AK372" s="78"/>
      <c r="AL372" s="64"/>
      <c r="AM372" s="78"/>
      <c r="AN372" s="64"/>
      <c r="AO372" s="60">
        <f>(SUMIF(利润与分析!B:B,成本与总价!D:D,利润与分析!L:L)-J:J)/SUMIF(利润与分析!B:B,成本与总价!D:D,利润与分析!L:L)</f>
        <v>0.045</v>
      </c>
      <c r="AP372" s="60">
        <f t="shared" si="26"/>
        <v>0</v>
      </c>
      <c r="AR372" s="62">
        <f t="shared" si="27"/>
        <v>0</v>
      </c>
      <c r="AS372" s="62">
        <f t="shared" si="29"/>
        <v>0</v>
      </c>
      <c r="AT372" s="72">
        <f t="shared" si="28"/>
        <v>1</v>
      </c>
    </row>
    <row r="373" ht="14.55" spans="1:46">
      <c r="A373" s="64" t="s">
        <v>69</v>
      </c>
      <c r="B373" s="64" t="s">
        <v>200</v>
      </c>
      <c r="C373" s="64" t="s">
        <v>256</v>
      </c>
      <c r="D373" s="64" t="s">
        <v>2950</v>
      </c>
      <c r="E373" s="64" t="s">
        <v>258</v>
      </c>
      <c r="F373" s="64" t="s">
        <v>2951</v>
      </c>
      <c r="G373" s="64" t="s">
        <v>2952</v>
      </c>
      <c r="H373" s="64" t="s">
        <v>2953</v>
      </c>
      <c r="I373" s="64" t="s">
        <v>2954</v>
      </c>
      <c r="J373" s="62">
        <f>SUMIF(利润与分析!B:B,成本与总价!D:D,利润与分析!K:K)</f>
        <v>4388.51144</v>
      </c>
      <c r="K373" s="64" t="s">
        <v>55</v>
      </c>
      <c r="L373" s="64">
        <v>4506</v>
      </c>
      <c r="M373" s="72">
        <f t="shared" si="25"/>
        <v>0.0260738038171329</v>
      </c>
      <c r="N373" s="64">
        <v>0</v>
      </c>
      <c r="O373" s="64" t="s">
        <v>2955</v>
      </c>
      <c r="P373" s="64" t="s">
        <v>78</v>
      </c>
      <c r="Q373" s="64" t="s">
        <v>159</v>
      </c>
      <c r="R373" s="74"/>
      <c r="S373" s="74"/>
      <c r="T373" s="74"/>
      <c r="U373" s="74"/>
      <c r="V373" s="74"/>
      <c r="W373" s="74"/>
      <c r="X373" s="64" t="s">
        <v>2956</v>
      </c>
      <c r="Y373" s="64" t="s">
        <v>81</v>
      </c>
      <c r="Z373" s="64" t="s">
        <v>106</v>
      </c>
      <c r="AA373" s="64" t="s">
        <v>1282</v>
      </c>
      <c r="AB373" s="64"/>
      <c r="AC373" s="64">
        <v>1</v>
      </c>
      <c r="AD373" s="64" t="s">
        <v>107</v>
      </c>
      <c r="AE373" s="78">
        <v>1</v>
      </c>
      <c r="AF373" s="64">
        <v>0</v>
      </c>
      <c r="AG373" s="78"/>
      <c r="AH373" s="64"/>
      <c r="AI373" s="78"/>
      <c r="AJ373" s="64"/>
      <c r="AK373" s="78"/>
      <c r="AL373" s="64"/>
      <c r="AM373" s="78"/>
      <c r="AN373" s="64"/>
      <c r="AO373" s="60">
        <f>(SUMIF(利润与分析!B:B,成本与总价!D:D,利润与分析!L:L)-J:J)/SUMIF(利润与分析!B:B,成本与总价!D:D,利润与分析!L:L)</f>
        <v>0.0455608003479775</v>
      </c>
      <c r="AP373" s="60">
        <f t="shared" si="26"/>
        <v>0.0194869965308447</v>
      </c>
      <c r="AR373" s="62">
        <f t="shared" si="27"/>
        <v>0</v>
      </c>
      <c r="AS373" s="62">
        <f t="shared" si="29"/>
        <v>0</v>
      </c>
      <c r="AT373" s="72">
        <f t="shared" si="28"/>
        <v>1</v>
      </c>
    </row>
    <row r="374" ht="14.55" spans="1:46">
      <c r="A374" s="64" t="s">
        <v>69</v>
      </c>
      <c r="B374" s="64" t="s">
        <v>129</v>
      </c>
      <c r="C374" s="64" t="s">
        <v>130</v>
      </c>
      <c r="D374" s="64" t="s">
        <v>2957</v>
      </c>
      <c r="E374" s="64" t="s">
        <v>132</v>
      </c>
      <c r="F374" s="64" t="s">
        <v>2958</v>
      </c>
      <c r="G374" s="64" t="s">
        <v>2154</v>
      </c>
      <c r="H374" s="64" t="s">
        <v>2959</v>
      </c>
      <c r="I374" s="64" t="s">
        <v>2960</v>
      </c>
      <c r="J374" s="62">
        <f>SUMIF(利润与分析!B:B,成本与总价!D:D,利润与分析!K:K)</f>
        <v>1260722.94</v>
      </c>
      <c r="K374" s="64" t="s">
        <v>55</v>
      </c>
      <c r="L374" s="64">
        <v>1320128.78</v>
      </c>
      <c r="M374" s="72">
        <f t="shared" si="25"/>
        <v>0.0450000340118334</v>
      </c>
      <c r="N374" s="64">
        <v>0</v>
      </c>
      <c r="O374" s="64" t="s">
        <v>2961</v>
      </c>
      <c r="P374" s="64"/>
      <c r="Q374" s="64" t="s">
        <v>58</v>
      </c>
      <c r="R374" s="74" t="s">
        <v>59</v>
      </c>
      <c r="S374" s="74"/>
      <c r="T374" s="74"/>
      <c r="U374" s="74"/>
      <c r="V374" s="74">
        <v>90</v>
      </c>
      <c r="W374" s="74"/>
      <c r="X374" s="64" t="s">
        <v>2962</v>
      </c>
      <c r="Y374" s="64" t="s">
        <v>61</v>
      </c>
      <c r="Z374" s="64" t="s">
        <v>2963</v>
      </c>
      <c r="AA374" s="64" t="s">
        <v>173</v>
      </c>
      <c r="AB374" s="64"/>
      <c r="AC374" s="64">
        <v>1</v>
      </c>
      <c r="AD374" s="64" t="s">
        <v>303</v>
      </c>
      <c r="AE374" s="78">
        <v>1</v>
      </c>
      <c r="AF374" s="64">
        <v>90</v>
      </c>
      <c r="AG374" s="78"/>
      <c r="AH374" s="64"/>
      <c r="AI374" s="78"/>
      <c r="AJ374" s="64"/>
      <c r="AK374" s="78"/>
      <c r="AL374" s="64"/>
      <c r="AM374" s="78"/>
      <c r="AN374" s="64"/>
      <c r="AO374" s="60">
        <f>(SUMIF(利润与分析!B:B,成本与总价!D:D,利润与分析!L:L)-J:J)/SUMIF(利润与分析!B:B,成本与总价!D:D,利润与分析!L:L)</f>
        <v>0.0450000629484024</v>
      </c>
      <c r="AP374" s="60">
        <f t="shared" si="26"/>
        <v>2.89365689881693e-8</v>
      </c>
      <c r="AR374" s="62">
        <f t="shared" si="27"/>
        <v>90</v>
      </c>
      <c r="AS374" s="62">
        <f t="shared" si="29"/>
        <v>0</v>
      </c>
      <c r="AT374" s="72">
        <f t="shared" si="28"/>
        <v>1</v>
      </c>
    </row>
    <row r="375" ht="14.55" spans="1:46">
      <c r="A375" s="64" t="s">
        <v>46</v>
      </c>
      <c r="B375" s="64" t="s">
        <v>181</v>
      </c>
      <c r="C375" s="64" t="s">
        <v>1765</v>
      </c>
      <c r="D375" s="64" t="s">
        <v>2964</v>
      </c>
      <c r="E375" s="64" t="s">
        <v>1767</v>
      </c>
      <c r="F375" s="64" t="s">
        <v>2965</v>
      </c>
      <c r="G375" s="64" t="s">
        <v>2966</v>
      </c>
      <c r="H375" s="64" t="s">
        <v>2967</v>
      </c>
      <c r="I375" s="64" t="s">
        <v>2968</v>
      </c>
      <c r="J375" s="62">
        <f>SUMIF(利润与分析!B:B,成本与总价!D:D,利润与分析!K:K)</f>
        <v>37098.33212</v>
      </c>
      <c r="K375" s="64" t="s">
        <v>55</v>
      </c>
      <c r="L375" s="64">
        <v>38285.51</v>
      </c>
      <c r="M375" s="72">
        <f t="shared" si="25"/>
        <v>0.0310085429187179</v>
      </c>
      <c r="N375" s="64">
        <v>0</v>
      </c>
      <c r="O375" s="64" t="s">
        <v>2969</v>
      </c>
      <c r="P375" s="64" t="s">
        <v>78</v>
      </c>
      <c r="Q375" s="64" t="s">
        <v>159</v>
      </c>
      <c r="R375" s="74"/>
      <c r="S375" s="74"/>
      <c r="T375" s="74"/>
      <c r="U375" s="74"/>
      <c r="V375" s="74"/>
      <c r="W375" s="74"/>
      <c r="X375" s="64" t="s">
        <v>2970</v>
      </c>
      <c r="Y375" s="64" t="s">
        <v>150</v>
      </c>
      <c r="Z375" s="64" t="s">
        <v>106</v>
      </c>
      <c r="AA375" s="64" t="s">
        <v>97</v>
      </c>
      <c r="AB375" s="64"/>
      <c r="AC375" s="64">
        <v>1</v>
      </c>
      <c r="AD375" s="64" t="s">
        <v>118</v>
      </c>
      <c r="AE375" s="78">
        <v>1</v>
      </c>
      <c r="AF375" s="64">
        <v>60</v>
      </c>
      <c r="AG375" s="78"/>
      <c r="AH375" s="64"/>
      <c r="AI375" s="78"/>
      <c r="AJ375" s="64"/>
      <c r="AK375" s="78"/>
      <c r="AL375" s="64"/>
      <c r="AM375" s="78"/>
      <c r="AN375" s="64"/>
      <c r="AO375" s="60">
        <f>(SUMIF(利润与分析!B:B,成本与总价!D:D,利润与分析!L:L)-J:J)/SUMIF(利润与分析!B:B,成本与总价!D:D,利润与分析!L:L)</f>
        <v>0.0310085429187179</v>
      </c>
      <c r="AP375" s="60">
        <f t="shared" si="26"/>
        <v>0</v>
      </c>
      <c r="AR375" s="62">
        <f t="shared" si="27"/>
        <v>0</v>
      </c>
      <c r="AS375" s="62">
        <f t="shared" si="29"/>
        <v>0</v>
      </c>
      <c r="AT375" s="72">
        <f t="shared" si="28"/>
        <v>1</v>
      </c>
    </row>
    <row r="376" ht="14.55" spans="1:46">
      <c r="A376" s="64" t="s">
        <v>69</v>
      </c>
      <c r="B376" s="64" t="s">
        <v>70</v>
      </c>
      <c r="C376" s="64" t="s">
        <v>70</v>
      </c>
      <c r="D376" s="64" t="s">
        <v>2971</v>
      </c>
      <c r="E376" s="64" t="s">
        <v>772</v>
      </c>
      <c r="F376" s="64" t="s">
        <v>2972</v>
      </c>
      <c r="G376" s="64" t="s">
        <v>1332</v>
      </c>
      <c r="H376" s="64" t="s">
        <v>2973</v>
      </c>
      <c r="I376" s="64" t="s">
        <v>2974</v>
      </c>
      <c r="J376" s="62">
        <f>SUMIF(利润与分析!B:B,成本与总价!D:D,利润与分析!K:K)</f>
        <v>15110.11</v>
      </c>
      <c r="K376" s="64" t="s">
        <v>55</v>
      </c>
      <c r="L376" s="64">
        <v>15822.11</v>
      </c>
      <c r="M376" s="72">
        <f t="shared" si="25"/>
        <v>0.0450003191736121</v>
      </c>
      <c r="N376" s="64">
        <v>0</v>
      </c>
      <c r="O376" s="64" t="s">
        <v>2975</v>
      </c>
      <c r="P376" s="64" t="s">
        <v>487</v>
      </c>
      <c r="Q376" s="64" t="s">
        <v>79</v>
      </c>
      <c r="R376" s="74" t="s">
        <v>59</v>
      </c>
      <c r="S376" s="74"/>
      <c r="T376" s="74"/>
      <c r="U376" s="74"/>
      <c r="V376" s="74">
        <v>120</v>
      </c>
      <c r="W376" s="74"/>
      <c r="X376" s="64" t="s">
        <v>2976</v>
      </c>
      <c r="Y376" s="64" t="s">
        <v>150</v>
      </c>
      <c r="Z376" s="64" t="s">
        <v>2977</v>
      </c>
      <c r="AA376" s="64" t="s">
        <v>173</v>
      </c>
      <c r="AB376" s="64"/>
      <c r="AC376" s="64">
        <v>1</v>
      </c>
      <c r="AD376" s="64" t="s">
        <v>141</v>
      </c>
      <c r="AE376" s="78">
        <v>1</v>
      </c>
      <c r="AF376" s="64">
        <v>120</v>
      </c>
      <c r="AG376" s="78"/>
      <c r="AH376" s="64"/>
      <c r="AI376" s="78"/>
      <c r="AJ376" s="64"/>
      <c r="AK376" s="78"/>
      <c r="AL376" s="64"/>
      <c r="AM376" s="78"/>
      <c r="AN376" s="64"/>
      <c r="AO376" s="60">
        <f>(SUMIF(利润与分析!B:B,成本与总价!D:D,利润与分析!L:L)-J:J)/SUMIF(利润与分析!B:B,成本与总价!D:D,利润与分析!L:L)</f>
        <v>0.0450003191736121</v>
      </c>
      <c r="AP376" s="60">
        <f t="shared" si="26"/>
        <v>0</v>
      </c>
      <c r="AR376" s="62">
        <f t="shared" si="27"/>
        <v>120</v>
      </c>
      <c r="AS376" s="62">
        <f t="shared" si="29"/>
        <v>0</v>
      </c>
      <c r="AT376" s="72">
        <f t="shared" si="28"/>
        <v>1</v>
      </c>
    </row>
    <row r="377" ht="14.55" spans="1:46">
      <c r="A377" s="64" t="s">
        <v>69</v>
      </c>
      <c r="B377" s="64" t="s">
        <v>85</v>
      </c>
      <c r="C377" s="64" t="s">
        <v>86</v>
      </c>
      <c r="D377" s="64" t="s">
        <v>2978</v>
      </c>
      <c r="E377" s="64" t="s">
        <v>1056</v>
      </c>
      <c r="F377" s="64" t="s">
        <v>2979</v>
      </c>
      <c r="G377" s="64" t="s">
        <v>2980</v>
      </c>
      <c r="H377" s="64" t="s">
        <v>2981</v>
      </c>
      <c r="I377" s="64" t="s">
        <v>2982</v>
      </c>
      <c r="J377" s="62">
        <f>SUMIF(利润与分析!B:B,成本与总价!D:D,利润与分析!K:K)</f>
        <v>293140.79</v>
      </c>
      <c r="K377" s="64" t="s">
        <v>55</v>
      </c>
      <c r="L377" s="64">
        <v>293140.74</v>
      </c>
      <c r="M377" s="72">
        <f t="shared" si="25"/>
        <v>-1.70566534172514e-7</v>
      </c>
      <c r="N377" s="64">
        <v>0</v>
      </c>
      <c r="O377" s="64" t="s">
        <v>2983</v>
      </c>
      <c r="P377" s="64" t="s">
        <v>319</v>
      </c>
      <c r="Q377" s="64" t="s">
        <v>58</v>
      </c>
      <c r="R377" s="74" t="s">
        <v>59</v>
      </c>
      <c r="S377" s="74"/>
      <c r="T377" s="74"/>
      <c r="U377" s="74"/>
      <c r="V377" s="74">
        <v>0</v>
      </c>
      <c r="W377" s="74">
        <v>-3</v>
      </c>
      <c r="X377" s="64" t="s">
        <v>2984</v>
      </c>
      <c r="Y377" s="64" t="s">
        <v>81</v>
      </c>
      <c r="Z377" s="64" t="s">
        <v>2985</v>
      </c>
      <c r="AA377" s="64" t="s">
        <v>173</v>
      </c>
      <c r="AB377" s="64" t="s">
        <v>2986</v>
      </c>
      <c r="AC377" s="64">
        <v>2</v>
      </c>
      <c r="AD377" s="64" t="s">
        <v>67</v>
      </c>
      <c r="AE377" s="78">
        <v>1</v>
      </c>
      <c r="AF377" s="64">
        <v>0</v>
      </c>
      <c r="AG377" s="78"/>
      <c r="AH377" s="64"/>
      <c r="AI377" s="78"/>
      <c r="AJ377" s="64"/>
      <c r="AK377" s="78"/>
      <c r="AL377" s="64"/>
      <c r="AM377" s="78"/>
      <c r="AN377" s="64"/>
      <c r="AO377" s="60">
        <f>(SUMIF(利润与分析!B:B,成本与总价!D:D,利润与分析!L:L)-J:J)/SUMIF(利润与分析!B:B,成本与总价!D:D,利润与分析!L:L)</f>
        <v>0.0299998395139489</v>
      </c>
      <c r="AP377" s="60">
        <f t="shared" si="26"/>
        <v>1.00804830524548e-8</v>
      </c>
      <c r="AR377" s="62">
        <f t="shared" si="27"/>
        <v>0</v>
      </c>
      <c r="AS377" s="62">
        <f t="shared" si="29"/>
        <v>0</v>
      </c>
      <c r="AT377" s="72">
        <f t="shared" si="28"/>
        <v>1</v>
      </c>
    </row>
    <row r="378" ht="14.55" spans="1:46">
      <c r="A378" s="64" t="s">
        <v>46</v>
      </c>
      <c r="B378" s="64" t="s">
        <v>181</v>
      </c>
      <c r="C378" s="64" t="s">
        <v>1765</v>
      </c>
      <c r="D378" s="64" t="s">
        <v>2987</v>
      </c>
      <c r="E378" s="64" t="s">
        <v>1767</v>
      </c>
      <c r="F378" s="64" t="s">
        <v>2988</v>
      </c>
      <c r="G378" s="64" t="s">
        <v>2989</v>
      </c>
      <c r="H378" s="64" t="s">
        <v>2990</v>
      </c>
      <c r="I378" s="64" t="s">
        <v>2991</v>
      </c>
      <c r="J378" s="62">
        <f>SUMIF(利润与分析!B:B,成本与总价!D:D,利润与分析!K:K)</f>
        <v>573132.67</v>
      </c>
      <c r="K378" s="64" t="s">
        <v>55</v>
      </c>
      <c r="L378" s="64">
        <v>584422</v>
      </c>
      <c r="M378" s="72">
        <f t="shared" si="25"/>
        <v>0.0193170859413231</v>
      </c>
      <c r="N378" s="64">
        <v>76250</v>
      </c>
      <c r="O378" s="64" t="s">
        <v>2992</v>
      </c>
      <c r="P378" s="64" t="s">
        <v>78</v>
      </c>
      <c r="Q378" s="64" t="s">
        <v>58</v>
      </c>
      <c r="R378" s="74" t="s">
        <v>59</v>
      </c>
      <c r="S378" s="74"/>
      <c r="T378" s="74"/>
      <c r="U378" s="74"/>
      <c r="V378" s="74">
        <v>0</v>
      </c>
      <c r="W378" s="74">
        <v>-2.6</v>
      </c>
      <c r="X378" s="64" t="s">
        <v>2993</v>
      </c>
      <c r="Y378" s="64" t="s">
        <v>81</v>
      </c>
      <c r="Z378" s="64" t="s">
        <v>2994</v>
      </c>
      <c r="AA378" s="64" t="s">
        <v>97</v>
      </c>
      <c r="AB378" s="64" t="s">
        <v>2995</v>
      </c>
      <c r="AC378" s="64">
        <v>4</v>
      </c>
      <c r="AD378" s="64" t="s">
        <v>67</v>
      </c>
      <c r="AE378" s="78">
        <v>1</v>
      </c>
      <c r="AF378" s="64">
        <v>0</v>
      </c>
      <c r="AG378" s="78"/>
      <c r="AH378" s="64"/>
      <c r="AI378" s="78"/>
      <c r="AJ378" s="64"/>
      <c r="AK378" s="78"/>
      <c r="AL378" s="64"/>
      <c r="AM378" s="78"/>
      <c r="AN378" s="64"/>
      <c r="AO378" s="60">
        <f>(SUMIF(利润与分析!B:B,成本与总价!D:D,利润与分析!L:L)-J:J)/SUMIF(利润与分析!B:B,成本与总价!D:D,利润与分析!L:L)</f>
        <v>0.0450000135801889</v>
      </c>
      <c r="AP378" s="60">
        <f t="shared" si="26"/>
        <v>-0.000317072361134298</v>
      </c>
      <c r="AR378" s="62">
        <f t="shared" si="27"/>
        <v>0</v>
      </c>
      <c r="AS378" s="62">
        <f t="shared" si="29"/>
        <v>0</v>
      </c>
      <c r="AT378" s="72">
        <f t="shared" si="28"/>
        <v>1</v>
      </c>
    </row>
    <row r="379" ht="14.55" spans="1:46">
      <c r="A379" s="64" t="s">
        <v>46</v>
      </c>
      <c r="B379" s="64" t="s">
        <v>331</v>
      </c>
      <c r="C379" s="64" t="s">
        <v>691</v>
      </c>
      <c r="D379" s="64" t="s">
        <v>2996</v>
      </c>
      <c r="E379" s="64" t="s">
        <v>1172</v>
      </c>
      <c r="F379" s="64" t="s">
        <v>2997</v>
      </c>
      <c r="G379" s="64" t="s">
        <v>2998</v>
      </c>
      <c r="H379" s="64" t="s">
        <v>2999</v>
      </c>
      <c r="I379" s="64" t="s">
        <v>3000</v>
      </c>
      <c r="J379" s="62">
        <f>SUMIF(利润与分析!B:B,成本与总价!D:D,利润与分析!K:K)</f>
        <v>126589.18</v>
      </c>
      <c r="K379" s="64" t="s">
        <v>55</v>
      </c>
      <c r="L379" s="64">
        <v>127252.55</v>
      </c>
      <c r="M379" s="72">
        <f t="shared" si="25"/>
        <v>0.00521301930688234</v>
      </c>
      <c r="N379" s="64">
        <v>0</v>
      </c>
      <c r="O379" s="64" t="s">
        <v>3001</v>
      </c>
      <c r="P379" s="64" t="s">
        <v>78</v>
      </c>
      <c r="Q379" s="64" t="s">
        <v>58</v>
      </c>
      <c r="R379" s="74" t="s">
        <v>59</v>
      </c>
      <c r="S379" s="74"/>
      <c r="T379" s="74"/>
      <c r="U379" s="74"/>
      <c r="V379" s="74">
        <v>0</v>
      </c>
      <c r="W379" s="74">
        <v>-4</v>
      </c>
      <c r="X379" s="64" t="s">
        <v>3002</v>
      </c>
      <c r="Y379" s="64" t="s">
        <v>81</v>
      </c>
      <c r="Z379" s="64" t="s">
        <v>3003</v>
      </c>
      <c r="AA379" s="64" t="s">
        <v>140</v>
      </c>
      <c r="AB379" s="64"/>
      <c r="AC379" s="64">
        <v>1</v>
      </c>
      <c r="AD379" s="64" t="s">
        <v>67</v>
      </c>
      <c r="AE379" s="78">
        <v>1</v>
      </c>
      <c r="AF379" s="64">
        <v>0</v>
      </c>
      <c r="AG379" s="78"/>
      <c r="AH379" s="64"/>
      <c r="AI379" s="78"/>
      <c r="AJ379" s="64"/>
      <c r="AK379" s="78"/>
      <c r="AL379" s="64"/>
      <c r="AM379" s="78"/>
      <c r="AN379" s="64"/>
      <c r="AO379" s="60">
        <f>(SUMIF(利润与分析!B:B,成本与总价!D:D,利润与分析!L:L)-J:J)/SUMIF(利润与分析!B:B,成本与总价!D:D,利润与分析!L:L)</f>
        <v>0.0450045015364973</v>
      </c>
      <c r="AP379" s="60">
        <f t="shared" si="26"/>
        <v>-0.000208517770385053</v>
      </c>
      <c r="AR379" s="62">
        <f t="shared" si="27"/>
        <v>0</v>
      </c>
      <c r="AS379" s="62">
        <f t="shared" si="29"/>
        <v>0</v>
      </c>
      <c r="AT379" s="72">
        <f t="shared" si="28"/>
        <v>1</v>
      </c>
    </row>
    <row r="380" ht="14.55" spans="1:46">
      <c r="A380" s="64" t="s">
        <v>46</v>
      </c>
      <c r="B380" s="64" t="s">
        <v>119</v>
      </c>
      <c r="C380" s="64" t="s">
        <v>120</v>
      </c>
      <c r="D380" s="64" t="s">
        <v>3004</v>
      </c>
      <c r="E380" s="64" t="s">
        <v>1856</v>
      </c>
      <c r="F380" s="64" t="s">
        <v>3005</v>
      </c>
      <c r="G380" s="64" t="s">
        <v>3006</v>
      </c>
      <c r="H380" s="64" t="s">
        <v>3007</v>
      </c>
      <c r="I380" s="64" t="s">
        <v>3008</v>
      </c>
      <c r="J380" s="62">
        <f>SUMIF(利润与分析!B:B,成本与总价!D:D,利润与分析!K:K)</f>
        <v>60176.78</v>
      </c>
      <c r="K380" s="64" t="s">
        <v>55</v>
      </c>
      <c r="L380" s="64">
        <v>61752.09</v>
      </c>
      <c r="M380" s="72">
        <f t="shared" si="25"/>
        <v>0.0255102296942499</v>
      </c>
      <c r="N380" s="64">
        <v>0</v>
      </c>
      <c r="O380" s="64" t="s">
        <v>2451</v>
      </c>
      <c r="P380" s="64" t="s">
        <v>264</v>
      </c>
      <c r="Q380" s="64" t="s">
        <v>58</v>
      </c>
      <c r="R380" s="74"/>
      <c r="S380" s="74"/>
      <c r="T380" s="74"/>
      <c r="U380" s="74"/>
      <c r="V380" s="74"/>
      <c r="W380" s="74"/>
      <c r="X380" s="64" t="s">
        <v>3009</v>
      </c>
      <c r="Y380" s="64" t="s">
        <v>81</v>
      </c>
      <c r="Z380" s="64" t="s">
        <v>106</v>
      </c>
      <c r="AA380" s="64" t="s">
        <v>140</v>
      </c>
      <c r="AB380" s="64"/>
      <c r="AC380" s="64">
        <v>1</v>
      </c>
      <c r="AD380" s="64" t="s">
        <v>67</v>
      </c>
      <c r="AE380" s="78">
        <v>1</v>
      </c>
      <c r="AF380" s="64">
        <v>0</v>
      </c>
      <c r="AG380" s="78"/>
      <c r="AH380" s="64"/>
      <c r="AI380" s="78"/>
      <c r="AJ380" s="64"/>
      <c r="AK380" s="78"/>
      <c r="AL380" s="64"/>
      <c r="AM380" s="78"/>
      <c r="AN380" s="64"/>
      <c r="AO380" s="60">
        <f>(SUMIF(利润与分析!B:B,成本与总价!D:D,利润与分析!L:L)-J:J)/SUMIF(利润与分析!B:B,成本与总价!D:D,利润与分析!L:L)</f>
        <v>0.0450000745885646</v>
      </c>
      <c r="AP380" s="60">
        <f t="shared" si="26"/>
        <v>0.0194898448943147</v>
      </c>
      <c r="AR380" s="62">
        <f t="shared" si="27"/>
        <v>0</v>
      </c>
      <c r="AS380" s="62">
        <f t="shared" si="29"/>
        <v>0</v>
      </c>
      <c r="AT380" s="72">
        <f t="shared" si="28"/>
        <v>1</v>
      </c>
    </row>
    <row r="381" ht="14.55" spans="1:46">
      <c r="A381" s="64" t="s">
        <v>46</v>
      </c>
      <c r="B381" s="64" t="s">
        <v>331</v>
      </c>
      <c r="C381" s="64" t="s">
        <v>574</v>
      </c>
      <c r="D381" s="64" t="s">
        <v>3010</v>
      </c>
      <c r="E381" s="64" t="s">
        <v>576</v>
      </c>
      <c r="F381" s="64" t="s">
        <v>3011</v>
      </c>
      <c r="G381" s="64" t="s">
        <v>3012</v>
      </c>
      <c r="H381" s="64" t="s">
        <v>3013</v>
      </c>
      <c r="I381" s="64" t="s">
        <v>3014</v>
      </c>
      <c r="J381" s="62">
        <f>SUMIF(利润与分析!B:B,成本与总价!D:D,利润与分析!K:K)</f>
        <v>79674900.3434951</v>
      </c>
      <c r="K381" s="64" t="s">
        <v>55</v>
      </c>
      <c r="L381" s="64">
        <v>81330116</v>
      </c>
      <c r="M381" s="72">
        <f t="shared" si="25"/>
        <v>0.0203518172346502</v>
      </c>
      <c r="N381" s="64"/>
      <c r="O381" s="64" t="s">
        <v>3015</v>
      </c>
      <c r="P381" s="64"/>
      <c r="Q381" s="64" t="s">
        <v>1260</v>
      </c>
      <c r="R381" s="74" t="s">
        <v>59</v>
      </c>
      <c r="S381" s="74"/>
      <c r="T381" s="74"/>
      <c r="U381" s="74"/>
      <c r="V381" s="74">
        <v>90</v>
      </c>
      <c r="W381" s="74">
        <v>-1.5</v>
      </c>
      <c r="X381" s="64" t="s">
        <v>3016</v>
      </c>
      <c r="Y381" s="64" t="s">
        <v>150</v>
      </c>
      <c r="Z381" s="64"/>
      <c r="AA381" s="64" t="s">
        <v>140</v>
      </c>
      <c r="AB381" s="64"/>
      <c r="AC381" s="64"/>
      <c r="AD381" s="64" t="s">
        <v>3017</v>
      </c>
      <c r="AE381" s="78">
        <v>0.9</v>
      </c>
      <c r="AF381" s="64">
        <v>0</v>
      </c>
      <c r="AG381" s="78">
        <v>0.1</v>
      </c>
      <c r="AH381" s="64">
        <v>90</v>
      </c>
      <c r="AI381" s="78"/>
      <c r="AJ381" s="64"/>
      <c r="AK381" s="78"/>
      <c r="AL381" s="64"/>
      <c r="AM381" s="78"/>
      <c r="AN381" s="64"/>
      <c r="AO381" s="60">
        <f>(SUMIF(利润与分析!B:B,成本与总价!D:D,利润与分析!L:L)-J:J)/SUMIF(利润与分析!B:B,成本与总价!D:D,利润与分析!L:L)</f>
        <v>0.0348293632570479</v>
      </c>
      <c r="AP381" s="60">
        <f t="shared" si="26"/>
        <v>-0.000522453977602335</v>
      </c>
      <c r="AR381" s="62">
        <f t="shared" si="27"/>
        <v>9</v>
      </c>
      <c r="AS381" s="62">
        <f t="shared" si="29"/>
        <v>81</v>
      </c>
      <c r="AT381" s="72">
        <f t="shared" si="28"/>
        <v>1</v>
      </c>
    </row>
    <row r="382" ht="14.55" spans="1:46">
      <c r="A382" s="64" t="s">
        <v>46</v>
      </c>
      <c r="B382" s="64" t="s">
        <v>331</v>
      </c>
      <c r="C382" s="64" t="s">
        <v>691</v>
      </c>
      <c r="D382" s="64" t="s">
        <v>3018</v>
      </c>
      <c r="E382" s="64" t="s">
        <v>693</v>
      </c>
      <c r="F382" s="64" t="s">
        <v>3019</v>
      </c>
      <c r="G382" s="64" t="s">
        <v>3020</v>
      </c>
      <c r="H382" s="64" t="s">
        <v>3021</v>
      </c>
      <c r="I382" s="64" t="s">
        <v>3022</v>
      </c>
      <c r="J382" s="62">
        <f>SUMIF(利润与分析!B:B,成本与总价!D:D,利润与分析!K:K)</f>
        <v>2875858.56</v>
      </c>
      <c r="K382" s="64" t="s">
        <v>55</v>
      </c>
      <c r="L382" s="64">
        <v>3011372.84</v>
      </c>
      <c r="M382" s="72">
        <f t="shared" si="25"/>
        <v>0.0450008309167058</v>
      </c>
      <c r="N382" s="64">
        <v>0</v>
      </c>
      <c r="O382" s="64" t="s">
        <v>3023</v>
      </c>
      <c r="P382" s="64" t="s">
        <v>237</v>
      </c>
      <c r="Q382" s="64" t="s">
        <v>58</v>
      </c>
      <c r="R382" s="74" t="s">
        <v>59</v>
      </c>
      <c r="S382" s="74"/>
      <c r="T382" s="74"/>
      <c r="U382" s="74"/>
      <c r="V382" s="74">
        <v>90</v>
      </c>
      <c r="W382" s="74"/>
      <c r="X382" s="64" t="s">
        <v>3024</v>
      </c>
      <c r="Y382" s="64" t="s">
        <v>427</v>
      </c>
      <c r="Z382" s="64" t="s">
        <v>3025</v>
      </c>
      <c r="AA382" s="64" t="s">
        <v>140</v>
      </c>
      <c r="AB382" s="64"/>
      <c r="AC382" s="64">
        <v>1</v>
      </c>
      <c r="AD382" s="64" t="s">
        <v>303</v>
      </c>
      <c r="AE382" s="78">
        <v>1</v>
      </c>
      <c r="AF382" s="64">
        <v>90</v>
      </c>
      <c r="AG382" s="78"/>
      <c r="AH382" s="64"/>
      <c r="AI382" s="78"/>
      <c r="AJ382" s="64"/>
      <c r="AK382" s="78"/>
      <c r="AL382" s="64"/>
      <c r="AM382" s="78"/>
      <c r="AN382" s="64"/>
      <c r="AO382" s="60">
        <f>(SUMIF(利润与分析!B:B,成本与总价!D:D,利润与分析!L:L)-J:J)/SUMIF(利润与分析!B:B,成本与总价!D:D,利润与分析!L:L)</f>
        <v>0.0450008309167058</v>
      </c>
      <c r="AP382" s="60">
        <f t="shared" si="26"/>
        <v>0</v>
      </c>
      <c r="AR382" s="62">
        <f t="shared" si="27"/>
        <v>90</v>
      </c>
      <c r="AS382" s="62">
        <f t="shared" si="29"/>
        <v>0</v>
      </c>
      <c r="AT382" s="72">
        <f t="shared" si="28"/>
        <v>1</v>
      </c>
    </row>
    <row r="383" ht="14.55" spans="1:46">
      <c r="A383" s="64" t="s">
        <v>69</v>
      </c>
      <c r="B383" s="64" t="s">
        <v>129</v>
      </c>
      <c r="C383" s="64" t="s">
        <v>649</v>
      </c>
      <c r="D383" s="64" t="s">
        <v>3026</v>
      </c>
      <c r="E383" s="64" t="s">
        <v>807</v>
      </c>
      <c r="F383" s="64" t="s">
        <v>3027</v>
      </c>
      <c r="G383" s="64" t="s">
        <v>3028</v>
      </c>
      <c r="H383" s="64" t="s">
        <v>3029</v>
      </c>
      <c r="I383" s="64" t="s">
        <v>3030</v>
      </c>
      <c r="J383" s="62">
        <f>SUMIF(利润与分析!B:B,成本与总价!D:D,利润与分析!K:K)</f>
        <v>81922.1</v>
      </c>
      <c r="K383" s="64" t="s">
        <v>55</v>
      </c>
      <c r="L383" s="64">
        <v>84457</v>
      </c>
      <c r="M383" s="72">
        <f t="shared" si="25"/>
        <v>0.030014090010301</v>
      </c>
      <c r="N383" s="64">
        <v>0</v>
      </c>
      <c r="O383" s="64" t="s">
        <v>3031</v>
      </c>
      <c r="P383" s="64" t="s">
        <v>929</v>
      </c>
      <c r="Q383" s="64" t="s">
        <v>79</v>
      </c>
      <c r="R383" s="74" t="s">
        <v>59</v>
      </c>
      <c r="S383" s="74"/>
      <c r="T383" s="74"/>
      <c r="U383" s="74"/>
      <c r="V383" s="74">
        <v>115</v>
      </c>
      <c r="W383" s="74"/>
      <c r="X383" s="64" t="s">
        <v>3032</v>
      </c>
      <c r="Y383" s="64" t="s">
        <v>61</v>
      </c>
      <c r="Z383" s="64" t="s">
        <v>3033</v>
      </c>
      <c r="AA383" s="64" t="s">
        <v>173</v>
      </c>
      <c r="AB383" s="64"/>
      <c r="AC383" s="64">
        <v>1</v>
      </c>
      <c r="AD383" s="64" t="s">
        <v>358</v>
      </c>
      <c r="AE383" s="78">
        <v>1</v>
      </c>
      <c r="AF383" s="64">
        <v>115</v>
      </c>
      <c r="AG383" s="78"/>
      <c r="AH383" s="64"/>
      <c r="AI383" s="78"/>
      <c r="AJ383" s="64"/>
      <c r="AK383" s="78"/>
      <c r="AL383" s="64"/>
      <c r="AM383" s="78"/>
      <c r="AN383" s="64"/>
      <c r="AO383" s="60">
        <f>(SUMIF(利润与分析!B:B,成本与总价!D:D,利润与分析!L:L)-J:J)/SUMIF(利润与分析!B:B,成本与总价!D:D,利润与分析!L:L)</f>
        <v>0.0300136306113789</v>
      </c>
      <c r="AP383" s="60">
        <f t="shared" si="26"/>
        <v>-4.59398922163928e-7</v>
      </c>
      <c r="AR383" s="62">
        <f t="shared" si="27"/>
        <v>115</v>
      </c>
      <c r="AS383" s="62">
        <f t="shared" si="29"/>
        <v>0</v>
      </c>
      <c r="AT383" s="72">
        <f t="shared" si="28"/>
        <v>1</v>
      </c>
    </row>
    <row r="384" ht="14.55" spans="1:46">
      <c r="A384" s="64" t="s">
        <v>69</v>
      </c>
      <c r="B384" s="64" t="s">
        <v>292</v>
      </c>
      <c r="C384" s="64" t="s">
        <v>293</v>
      </c>
      <c r="D384" s="64" t="s">
        <v>3034</v>
      </c>
      <c r="E384" s="64" t="s">
        <v>1578</v>
      </c>
      <c r="F384" s="64" t="s">
        <v>3035</v>
      </c>
      <c r="G384" s="64" t="s">
        <v>3036</v>
      </c>
      <c r="H384" s="64" t="s">
        <v>3037</v>
      </c>
      <c r="I384" s="64" t="s">
        <v>3038</v>
      </c>
      <c r="J384" s="62">
        <f>SUMIF(利润与分析!B:B,成本与总价!D:D,利润与分析!K:K)</f>
        <v>10787.65918</v>
      </c>
      <c r="K384" s="64" t="s">
        <v>55</v>
      </c>
      <c r="L384" s="64">
        <v>11076</v>
      </c>
      <c r="M384" s="72">
        <f t="shared" si="25"/>
        <v>0.0260329378837125</v>
      </c>
      <c r="N384" s="64">
        <v>0</v>
      </c>
      <c r="O384" s="64" t="s">
        <v>3039</v>
      </c>
      <c r="P384" s="64" t="s">
        <v>78</v>
      </c>
      <c r="Q384" s="64" t="s">
        <v>159</v>
      </c>
      <c r="R384" s="74"/>
      <c r="S384" s="74"/>
      <c r="T384" s="74"/>
      <c r="U384" s="74"/>
      <c r="V384" s="74"/>
      <c r="W384" s="74"/>
      <c r="X384" s="64" t="s">
        <v>3040</v>
      </c>
      <c r="Y384" s="64" t="s">
        <v>81</v>
      </c>
      <c r="Z384" s="64" t="s">
        <v>106</v>
      </c>
      <c r="AA384" s="64" t="s">
        <v>63</v>
      </c>
      <c r="AB384" s="64" t="s">
        <v>3041</v>
      </c>
      <c r="AC384" s="64">
        <v>2</v>
      </c>
      <c r="AD384" s="64" t="s">
        <v>67</v>
      </c>
      <c r="AE384" s="78">
        <v>1</v>
      </c>
      <c r="AF384" s="64">
        <v>0</v>
      </c>
      <c r="AG384" s="78"/>
      <c r="AH384" s="64"/>
      <c r="AI384" s="78"/>
      <c r="AJ384" s="64"/>
      <c r="AK384" s="78"/>
      <c r="AL384" s="64"/>
      <c r="AM384" s="78"/>
      <c r="AN384" s="64"/>
      <c r="AO384" s="60">
        <f>(SUMIF(利润与分析!B:B,成本与总价!D:D,利润与分析!L:L)-J:J)/SUMIF(利润与分析!B:B,成本与总价!D:D,利润与分析!L:L)</f>
        <v>0.0455105211280815</v>
      </c>
      <c r="AP384" s="60">
        <f t="shared" si="26"/>
        <v>0.019477583244369</v>
      </c>
      <c r="AR384" s="62">
        <f t="shared" si="27"/>
        <v>0</v>
      </c>
      <c r="AS384" s="62">
        <f t="shared" si="29"/>
        <v>0</v>
      </c>
      <c r="AT384" s="72">
        <f t="shared" si="28"/>
        <v>1</v>
      </c>
    </row>
    <row r="385" ht="14.55" spans="1:46">
      <c r="A385" s="64" t="s">
        <v>69</v>
      </c>
      <c r="B385" s="64" t="s">
        <v>516</v>
      </c>
      <c r="C385" s="64" t="s">
        <v>2760</v>
      </c>
      <c r="D385" s="64" t="s">
        <v>3042</v>
      </c>
      <c r="E385" s="64" t="s">
        <v>2762</v>
      </c>
      <c r="F385" s="64" t="s">
        <v>3043</v>
      </c>
      <c r="G385" s="64" t="s">
        <v>3044</v>
      </c>
      <c r="H385" s="64" t="s">
        <v>3045</v>
      </c>
      <c r="I385" s="64" t="s">
        <v>3046</v>
      </c>
      <c r="J385" s="62">
        <f>SUMIF(利润与分析!B:B,成本与总价!D:D,利润与分析!K:K)</f>
        <v>6150777.43</v>
      </c>
      <c r="K385" s="64" t="s">
        <v>55</v>
      </c>
      <c r="L385" s="64">
        <v>6440635</v>
      </c>
      <c r="M385" s="72">
        <f t="shared" ref="M385:M448" si="30">(L:L-J:J)/L:L</f>
        <v>0.0450045018852957</v>
      </c>
      <c r="N385" s="64">
        <v>644722.48</v>
      </c>
      <c r="O385" s="64" t="s">
        <v>3047</v>
      </c>
      <c r="P385" s="64" t="s">
        <v>78</v>
      </c>
      <c r="Q385" s="64" t="s">
        <v>79</v>
      </c>
      <c r="R385" s="74" t="s">
        <v>59</v>
      </c>
      <c r="S385" s="74"/>
      <c r="T385" s="74"/>
      <c r="U385" s="74"/>
      <c r="V385" s="74">
        <v>180</v>
      </c>
      <c r="W385" s="74"/>
      <c r="X385" s="64" t="s">
        <v>3048</v>
      </c>
      <c r="Y385" s="64" t="s">
        <v>150</v>
      </c>
      <c r="Z385" s="64" t="s">
        <v>3049</v>
      </c>
      <c r="AA385" s="64" t="s">
        <v>173</v>
      </c>
      <c r="AB385" s="64"/>
      <c r="AC385" s="64">
        <v>2</v>
      </c>
      <c r="AD385" s="64" t="s">
        <v>98</v>
      </c>
      <c r="AE385" s="78">
        <v>1</v>
      </c>
      <c r="AF385" s="64">
        <v>180</v>
      </c>
      <c r="AG385" s="78"/>
      <c r="AH385" s="64"/>
      <c r="AI385" s="78"/>
      <c r="AJ385" s="64"/>
      <c r="AK385" s="78"/>
      <c r="AL385" s="64"/>
      <c r="AM385" s="78"/>
      <c r="AN385" s="64"/>
      <c r="AO385" s="60">
        <f>(SUMIF(利润与分析!B:B,成本与总价!D:D,利润与分析!L:L)-J:J)/SUMIF(利润与分析!B:B,成本与总价!D:D,利润与分析!L:L)</f>
        <v>0.0450045196784881</v>
      </c>
      <c r="AP385" s="60">
        <f t="shared" ref="AP385:AP448" si="31">AO385-M385+W385%</f>
        <v>1.77931923986407e-8</v>
      </c>
      <c r="AR385" s="62">
        <f t="shared" ref="AR385:AR448" si="32">IF(R385="是",AE385*AF385+AG385*AH385+AI385*AJ385+AK385*AL385+AM385*AN385,0)</f>
        <v>180</v>
      </c>
      <c r="AS385" s="62">
        <f t="shared" si="29"/>
        <v>0</v>
      </c>
      <c r="AT385" s="72">
        <f t="shared" ref="AT385:AT448" si="33">AE385+AG385+AI385+AK385+AM385</f>
        <v>1</v>
      </c>
    </row>
    <row r="386" ht="14.55" spans="1:46">
      <c r="A386" s="64" t="s">
        <v>46</v>
      </c>
      <c r="B386" s="64" t="s">
        <v>119</v>
      </c>
      <c r="C386" s="64" t="s">
        <v>120</v>
      </c>
      <c r="D386" s="64" t="s">
        <v>3050</v>
      </c>
      <c r="E386" s="64" t="s">
        <v>585</v>
      </c>
      <c r="F386" s="64" t="s">
        <v>3051</v>
      </c>
      <c r="G386" s="64" t="s">
        <v>3052</v>
      </c>
      <c r="H386" s="64" t="s">
        <v>3053</v>
      </c>
      <c r="I386" s="64" t="s">
        <v>3054</v>
      </c>
      <c r="J386" s="62">
        <f>SUMIF(利润与分析!B:B,成本与总价!D:D,利润与分析!K:K)</f>
        <v>42998.83</v>
      </c>
      <c r="K386" s="64" t="s">
        <v>55</v>
      </c>
      <c r="L386" s="64">
        <v>45024.97</v>
      </c>
      <c r="M386" s="72">
        <f t="shared" si="30"/>
        <v>0.0450003631318357</v>
      </c>
      <c r="N386" s="64">
        <v>0</v>
      </c>
      <c r="O386" s="64" t="s">
        <v>2043</v>
      </c>
      <c r="P386" s="64"/>
      <c r="Q386" s="64" t="s">
        <v>58</v>
      </c>
      <c r="R386" s="74"/>
      <c r="S386" s="74"/>
      <c r="T386" s="74"/>
      <c r="U386" s="74"/>
      <c r="V386" s="74"/>
      <c r="W386" s="74"/>
      <c r="X386" s="64" t="s">
        <v>3055</v>
      </c>
      <c r="Y386" s="64" t="s">
        <v>81</v>
      </c>
      <c r="Z386" s="64" t="s">
        <v>106</v>
      </c>
      <c r="AA386" s="64" t="s">
        <v>140</v>
      </c>
      <c r="AB386" s="64"/>
      <c r="AC386" s="64">
        <v>1</v>
      </c>
      <c r="AD386" s="64" t="s">
        <v>67</v>
      </c>
      <c r="AE386" s="78">
        <v>1</v>
      </c>
      <c r="AF386" s="64">
        <v>0</v>
      </c>
      <c r="AG386" s="78"/>
      <c r="AH386" s="64"/>
      <c r="AI386" s="78"/>
      <c r="AJ386" s="64"/>
      <c r="AK386" s="78"/>
      <c r="AL386" s="64"/>
      <c r="AM386" s="78"/>
      <c r="AN386" s="64"/>
      <c r="AO386" s="60">
        <f>(SUMIF(利润与分析!B:B,成本与总价!D:D,利润与分析!L:L)-J:J)/SUMIF(利润与分析!B:B,成本与总价!D:D,利润与分析!L:L)</f>
        <v>0.0450003631318357</v>
      </c>
      <c r="AP386" s="60">
        <f t="shared" si="31"/>
        <v>0</v>
      </c>
      <c r="AR386" s="62">
        <f t="shared" si="32"/>
        <v>0</v>
      </c>
      <c r="AS386" s="62">
        <f t="shared" si="29"/>
        <v>0</v>
      </c>
      <c r="AT386" s="72">
        <f t="shared" si="33"/>
        <v>1</v>
      </c>
    </row>
    <row r="387" ht="14.55" spans="1:46">
      <c r="A387" s="64" t="s">
        <v>69</v>
      </c>
      <c r="B387" s="64" t="s">
        <v>85</v>
      </c>
      <c r="C387" s="64" t="s">
        <v>86</v>
      </c>
      <c r="D387" s="64" t="s">
        <v>3056</v>
      </c>
      <c r="E387" s="64" t="s">
        <v>3057</v>
      </c>
      <c r="F387" s="64" t="s">
        <v>3058</v>
      </c>
      <c r="G387" s="64" t="s">
        <v>3059</v>
      </c>
      <c r="H387" s="64" t="s">
        <v>3060</v>
      </c>
      <c r="I387" s="64" t="s">
        <v>3061</v>
      </c>
      <c r="J387" s="62">
        <f>SUMIF(利润与分析!B:B,成本与总价!D:D,利润与分析!K:K)</f>
        <v>7336.17808</v>
      </c>
      <c r="K387" s="64" t="s">
        <v>55</v>
      </c>
      <c r="L387" s="64">
        <v>7652.82</v>
      </c>
      <c r="M387" s="72">
        <f t="shared" si="30"/>
        <v>0.0413758483800743</v>
      </c>
      <c r="N387" s="64">
        <v>2296</v>
      </c>
      <c r="O387" s="73" t="s">
        <v>3062</v>
      </c>
      <c r="P387" s="64" t="s">
        <v>366</v>
      </c>
      <c r="Q387" s="64" t="s">
        <v>159</v>
      </c>
      <c r="R387" s="74"/>
      <c r="S387" s="74"/>
      <c r="T387" s="74"/>
      <c r="U387" s="74"/>
      <c r="V387" s="74"/>
      <c r="W387" s="74"/>
      <c r="X387" s="64" t="s">
        <v>3063</v>
      </c>
      <c r="Y387" s="64" t="s">
        <v>81</v>
      </c>
      <c r="Z387" s="64" t="s">
        <v>106</v>
      </c>
      <c r="AA387" s="64" t="s">
        <v>83</v>
      </c>
      <c r="AB387" s="64"/>
      <c r="AC387" s="64">
        <v>2</v>
      </c>
      <c r="AD387" s="64" t="s">
        <v>67</v>
      </c>
      <c r="AE387" s="78">
        <v>1</v>
      </c>
      <c r="AF387" s="64">
        <v>0</v>
      </c>
      <c r="AG387" s="78"/>
      <c r="AH387" s="64"/>
      <c r="AI387" s="78"/>
      <c r="AJ387" s="64"/>
      <c r="AK387" s="78"/>
      <c r="AL387" s="64"/>
      <c r="AM387" s="78"/>
      <c r="AN387" s="64"/>
      <c r="AO387" s="60">
        <f>(SUMIF(利润与分析!B:B,成本与总价!D:D,利润与分析!L:L)-J:J)/SUMIF(利润与分析!B:B,成本与总价!D:D,利润与分析!L:L)</f>
        <v>0.0605483314124728</v>
      </c>
      <c r="AP387" s="60">
        <f t="shared" si="31"/>
        <v>0.0191724830323986</v>
      </c>
      <c r="AR387" s="62">
        <f t="shared" si="32"/>
        <v>0</v>
      </c>
      <c r="AS387" s="62">
        <f t="shared" ref="AS387:AS450" si="34">V387-AR387</f>
        <v>0</v>
      </c>
      <c r="AT387" s="72">
        <f t="shared" si="33"/>
        <v>1</v>
      </c>
    </row>
    <row r="388" ht="14.55" spans="1:46">
      <c r="A388" s="64" t="s">
        <v>69</v>
      </c>
      <c r="B388" s="64" t="s">
        <v>200</v>
      </c>
      <c r="C388" s="64" t="s">
        <v>201</v>
      </c>
      <c r="D388" s="64" t="s">
        <v>3064</v>
      </c>
      <c r="E388" s="64" t="s">
        <v>410</v>
      </c>
      <c r="F388" s="64" t="s">
        <v>3065</v>
      </c>
      <c r="G388" s="64" t="s">
        <v>3066</v>
      </c>
      <c r="H388" s="64" t="s">
        <v>3067</v>
      </c>
      <c r="I388" s="64" t="s">
        <v>3068</v>
      </c>
      <c r="J388" s="62">
        <f>SUMIF(利润与分析!B:B,成本与总价!D:D,利润与分析!K:K)</f>
        <v>1997805.45</v>
      </c>
      <c r="K388" s="64" t="s">
        <v>55</v>
      </c>
      <c r="L388" s="64">
        <v>2098571.86</v>
      </c>
      <c r="M388" s="72">
        <f t="shared" si="30"/>
        <v>0.0480166592913333</v>
      </c>
      <c r="N388" s="64">
        <v>0</v>
      </c>
      <c r="O388" s="64" t="s">
        <v>3069</v>
      </c>
      <c r="P388" s="64" t="s">
        <v>78</v>
      </c>
      <c r="Q388" s="64" t="s">
        <v>58</v>
      </c>
      <c r="R388" s="74" t="s">
        <v>59</v>
      </c>
      <c r="S388" s="74"/>
      <c r="T388" s="74"/>
      <c r="U388" s="74"/>
      <c r="V388" s="74">
        <v>120</v>
      </c>
      <c r="W388" s="74">
        <v>4.8</v>
      </c>
      <c r="X388" s="64" t="s">
        <v>3070</v>
      </c>
      <c r="Y388" s="64" t="s">
        <v>427</v>
      </c>
      <c r="Z388" s="64" t="s">
        <v>3071</v>
      </c>
      <c r="AA388" s="64" t="s">
        <v>1282</v>
      </c>
      <c r="AB388" s="64" t="s">
        <v>3072</v>
      </c>
      <c r="AC388" s="64">
        <v>2</v>
      </c>
      <c r="AD388" s="64" t="s">
        <v>141</v>
      </c>
      <c r="AE388" s="78">
        <v>1</v>
      </c>
      <c r="AF388" s="64">
        <v>120</v>
      </c>
      <c r="AG388" s="78"/>
      <c r="AH388" s="64"/>
      <c r="AI388" s="78"/>
      <c r="AJ388" s="64"/>
      <c r="AK388" s="78"/>
      <c r="AL388" s="64"/>
      <c r="AM388" s="78"/>
      <c r="AN388" s="64"/>
      <c r="AO388" s="60">
        <f>(SUMIF(利润与分析!B:B,成本与总价!D:D,利润与分析!L:L)-J:J)/SUMIF(利润与分析!B:B,成本与总价!D:D,利润与分析!L:L)</f>
        <v>0</v>
      </c>
      <c r="AP388" s="60">
        <f t="shared" si="31"/>
        <v>-1.66592913333416e-5</v>
      </c>
      <c r="AR388" s="62">
        <f t="shared" si="32"/>
        <v>120</v>
      </c>
      <c r="AS388" s="62">
        <f t="shared" si="34"/>
        <v>0</v>
      </c>
      <c r="AT388" s="72">
        <f t="shared" si="33"/>
        <v>1</v>
      </c>
    </row>
    <row r="389" ht="14.55" spans="1:46">
      <c r="A389" s="64" t="s">
        <v>46</v>
      </c>
      <c r="B389" s="64" t="s">
        <v>181</v>
      </c>
      <c r="C389" s="64" t="s">
        <v>629</v>
      </c>
      <c r="D389" s="64" t="s">
        <v>3073</v>
      </c>
      <c r="E389" s="64" t="s">
        <v>1397</v>
      </c>
      <c r="F389" s="64" t="s">
        <v>3074</v>
      </c>
      <c r="G389" s="64" t="s">
        <v>3075</v>
      </c>
      <c r="H389" s="64" t="s">
        <v>3076</v>
      </c>
      <c r="I389" s="64" t="s">
        <v>3077</v>
      </c>
      <c r="J389" s="62">
        <f>SUMIF(利润与分析!B:B,成本与总价!D:D,利润与分析!K:K)</f>
        <v>1858776.81</v>
      </c>
      <c r="K389" s="64" t="s">
        <v>55</v>
      </c>
      <c r="L389" s="64">
        <v>1954890.31</v>
      </c>
      <c r="M389" s="72">
        <f t="shared" si="30"/>
        <v>0.0491656741599993</v>
      </c>
      <c r="N389" s="64">
        <v>0</v>
      </c>
      <c r="O389" s="64" t="s">
        <v>3078</v>
      </c>
      <c r="P389" s="64" t="s">
        <v>237</v>
      </c>
      <c r="Q389" s="64" t="s">
        <v>79</v>
      </c>
      <c r="R389" s="74" t="s">
        <v>59</v>
      </c>
      <c r="S389" s="74"/>
      <c r="T389" s="74"/>
      <c r="U389" s="74"/>
      <c r="V389" s="74">
        <v>120</v>
      </c>
      <c r="W389" s="74">
        <v>0.5</v>
      </c>
      <c r="X389" s="64" t="s">
        <v>3079</v>
      </c>
      <c r="Y389" s="64" t="s">
        <v>150</v>
      </c>
      <c r="Z389" s="64" t="s">
        <v>3080</v>
      </c>
      <c r="AA389" s="64" t="s">
        <v>97</v>
      </c>
      <c r="AB389" s="64"/>
      <c r="AC389" s="64">
        <v>2</v>
      </c>
      <c r="AD389" s="64" t="s">
        <v>3081</v>
      </c>
      <c r="AE389" s="78">
        <v>0.1</v>
      </c>
      <c r="AF389" s="64">
        <v>0</v>
      </c>
      <c r="AG389" s="78" t="s">
        <v>2169</v>
      </c>
      <c r="AH389" s="64">
        <v>120</v>
      </c>
      <c r="AI389" s="78"/>
      <c r="AJ389" s="64"/>
      <c r="AK389" s="78"/>
      <c r="AL389" s="64"/>
      <c r="AM389" s="78"/>
      <c r="AN389" s="64"/>
      <c r="AO389" s="60">
        <f>(SUMIF(利润与分析!B:B,成本与总价!D:D,利润与分析!L:L)-J:J)/SUMIF(利润与分析!B:B,成本与总价!D:D,利润与分析!L:L)</f>
        <v>0.0448867612752696</v>
      </c>
      <c r="AP389" s="60">
        <f t="shared" si="31"/>
        <v>0.000721087115270291</v>
      </c>
      <c r="AR389" s="62">
        <f t="shared" si="32"/>
        <v>108</v>
      </c>
      <c r="AS389" s="62">
        <f t="shared" si="34"/>
        <v>12</v>
      </c>
      <c r="AT389" s="72">
        <f t="shared" si="33"/>
        <v>1</v>
      </c>
    </row>
    <row r="390" ht="14.55" spans="1:46">
      <c r="A390" s="64" t="s">
        <v>69</v>
      </c>
      <c r="B390" s="64" t="s">
        <v>292</v>
      </c>
      <c r="C390" s="64" t="s">
        <v>293</v>
      </c>
      <c r="D390" s="64" t="s">
        <v>3082</v>
      </c>
      <c r="E390" s="64" t="s">
        <v>1075</v>
      </c>
      <c r="F390" s="64" t="s">
        <v>3083</v>
      </c>
      <c r="G390" s="64" t="s">
        <v>1077</v>
      </c>
      <c r="H390" s="64" t="s">
        <v>3084</v>
      </c>
      <c r="I390" s="64" t="s">
        <v>3085</v>
      </c>
      <c r="J390" s="62">
        <f>SUMIF(利润与分析!B:B,成本与总价!D:D,利润与分析!K:K)</f>
        <v>1725259.05</v>
      </c>
      <c r="K390" s="64" t="s">
        <v>55</v>
      </c>
      <c r="L390" s="64">
        <v>1860754</v>
      </c>
      <c r="M390" s="72">
        <f>(L:L-J:J)/L:L</f>
        <v>0.0728172289297779</v>
      </c>
      <c r="N390" s="64">
        <v>0</v>
      </c>
      <c r="O390" s="64" t="s">
        <v>3086</v>
      </c>
      <c r="P390" s="64" t="s">
        <v>3087</v>
      </c>
      <c r="Q390" s="64" t="s">
        <v>58</v>
      </c>
      <c r="R390" s="74" t="s">
        <v>59</v>
      </c>
      <c r="S390" s="74" t="s">
        <v>59</v>
      </c>
      <c r="T390" s="74">
        <v>180</v>
      </c>
      <c r="U390" s="74">
        <v>3</v>
      </c>
      <c r="V390" s="74">
        <v>180</v>
      </c>
      <c r="W390" s="74">
        <v>2.8</v>
      </c>
      <c r="X390" s="64" t="s">
        <v>3088</v>
      </c>
      <c r="Y390" s="64" t="s">
        <v>150</v>
      </c>
      <c r="Z390" s="64" t="s">
        <v>3089</v>
      </c>
      <c r="AA390" s="64" t="s">
        <v>63</v>
      </c>
      <c r="AB390" s="64"/>
      <c r="AC390" s="64">
        <v>1</v>
      </c>
      <c r="AD390" s="64" t="s">
        <v>98</v>
      </c>
      <c r="AE390" s="78">
        <v>1</v>
      </c>
      <c r="AF390" s="64">
        <v>180</v>
      </c>
      <c r="AG390" s="78"/>
      <c r="AH390" s="64"/>
      <c r="AI390" s="78"/>
      <c r="AJ390" s="64"/>
      <c r="AK390" s="78"/>
      <c r="AL390" s="64"/>
      <c r="AM390" s="78"/>
      <c r="AN390" s="64"/>
      <c r="AO390" s="60">
        <f>(SUMIF(利润与分析!B:B,成本与总价!D:D,利润与分析!L:L)-J:J)/SUMIF(利润与分析!B:B,成本与总价!D:D,利润与分析!L:L)</f>
        <v>0.0450021784519413</v>
      </c>
      <c r="AP390" s="60">
        <f t="shared" si="31"/>
        <v>0.000184949522163406</v>
      </c>
      <c r="AR390" s="62">
        <f t="shared" si="32"/>
        <v>180</v>
      </c>
      <c r="AS390" s="62">
        <f t="shared" si="34"/>
        <v>0</v>
      </c>
      <c r="AT390" s="72">
        <f t="shared" si="33"/>
        <v>1</v>
      </c>
    </row>
    <row r="391" ht="14.55" spans="1:46">
      <c r="A391" s="64" t="s">
        <v>69</v>
      </c>
      <c r="B391" s="64" t="s">
        <v>129</v>
      </c>
      <c r="C391" s="64" t="s">
        <v>649</v>
      </c>
      <c r="D391" s="64" t="s">
        <v>3090</v>
      </c>
      <c r="E391" s="64" t="s">
        <v>3091</v>
      </c>
      <c r="F391" s="64" t="s">
        <v>3092</v>
      </c>
      <c r="G391" s="64" t="s">
        <v>3093</v>
      </c>
      <c r="H391" s="64" t="s">
        <v>3094</v>
      </c>
      <c r="I391" s="64" t="s">
        <v>3095</v>
      </c>
      <c r="J391" s="62">
        <f>SUMIF(利润与分析!B:B,成本与总价!D:D,利润与分析!K:K)</f>
        <v>104759.82</v>
      </c>
      <c r="K391" s="64" t="s">
        <v>55</v>
      </c>
      <c r="L391" s="64">
        <v>108000</v>
      </c>
      <c r="M391" s="72">
        <f t="shared" si="30"/>
        <v>0.0300016666666667</v>
      </c>
      <c r="N391" s="64">
        <v>0</v>
      </c>
      <c r="O391" s="64" t="s">
        <v>3096</v>
      </c>
      <c r="P391" s="64" t="s">
        <v>582</v>
      </c>
      <c r="Q391" s="64" t="s">
        <v>58</v>
      </c>
      <c r="R391" s="74"/>
      <c r="S391" s="74"/>
      <c r="T391" s="74"/>
      <c r="U391" s="74"/>
      <c r="V391" s="74"/>
      <c r="W391" s="74"/>
      <c r="X391" s="64" t="s">
        <v>3097</v>
      </c>
      <c r="Y391" s="64" t="s">
        <v>61</v>
      </c>
      <c r="Z391" s="64" t="s">
        <v>106</v>
      </c>
      <c r="AA391" s="64" t="s">
        <v>173</v>
      </c>
      <c r="AB391" s="64"/>
      <c r="AC391" s="64">
        <v>1</v>
      </c>
      <c r="AD391" s="64" t="s">
        <v>118</v>
      </c>
      <c r="AE391" s="78">
        <v>1</v>
      </c>
      <c r="AF391" s="64">
        <v>60</v>
      </c>
      <c r="AG391" s="78"/>
      <c r="AH391" s="64"/>
      <c r="AI391" s="78"/>
      <c r="AJ391" s="64"/>
      <c r="AK391" s="78"/>
      <c r="AL391" s="64"/>
      <c r="AM391" s="78"/>
      <c r="AN391" s="64"/>
      <c r="AO391" s="60">
        <f>(SUMIF(利润与分析!B:B,成本与总价!D:D,利润与分析!L:L)-J:J)/SUMIF(利润与分析!B:B,成本与总价!D:D,利润与分析!L:L)</f>
        <v>0.0300016666666667</v>
      </c>
      <c r="AP391" s="60">
        <f t="shared" si="31"/>
        <v>0</v>
      </c>
      <c r="AR391" s="62">
        <f t="shared" si="32"/>
        <v>0</v>
      </c>
      <c r="AS391" s="62">
        <f t="shared" si="34"/>
        <v>0</v>
      </c>
      <c r="AT391" s="72">
        <f t="shared" si="33"/>
        <v>1</v>
      </c>
    </row>
    <row r="392" ht="14.55" spans="1:46">
      <c r="A392" s="64" t="s">
        <v>46</v>
      </c>
      <c r="B392" s="64" t="s">
        <v>163</v>
      </c>
      <c r="C392" s="64" t="s">
        <v>660</v>
      </c>
      <c r="D392" s="64" t="s">
        <v>3098</v>
      </c>
      <c r="E392" s="64" t="s">
        <v>3099</v>
      </c>
      <c r="F392" s="64" t="s">
        <v>3100</v>
      </c>
      <c r="G392" s="64" t="s">
        <v>3101</v>
      </c>
      <c r="H392" s="64" t="s">
        <v>3102</v>
      </c>
      <c r="I392" s="64" t="s">
        <v>3103</v>
      </c>
      <c r="J392" s="62">
        <f>SUMIF(利润与分析!B:B,成本与总价!D:D,利润与分析!K:K)</f>
        <v>147000.49</v>
      </c>
      <c r="K392" s="64" t="s">
        <v>55</v>
      </c>
      <c r="L392" s="64">
        <v>151546.9</v>
      </c>
      <c r="M392" s="72">
        <f t="shared" si="30"/>
        <v>0.030000019795852</v>
      </c>
      <c r="N392" s="64">
        <v>0</v>
      </c>
      <c r="O392" s="64" t="s">
        <v>2438</v>
      </c>
      <c r="P392" s="64" t="s">
        <v>319</v>
      </c>
      <c r="Q392" s="64" t="s">
        <v>58</v>
      </c>
      <c r="R392" s="74" t="s">
        <v>59</v>
      </c>
      <c r="S392" s="74"/>
      <c r="T392" s="74">
        <v>90</v>
      </c>
      <c r="U392" s="74"/>
      <c r="V392" s="74">
        <v>90</v>
      </c>
      <c r="W392" s="74"/>
      <c r="X392" s="64" t="s">
        <v>3104</v>
      </c>
      <c r="Y392" s="64" t="s">
        <v>61</v>
      </c>
      <c r="Z392" s="64" t="s">
        <v>3105</v>
      </c>
      <c r="AA392" s="64" t="s">
        <v>140</v>
      </c>
      <c r="AB392" s="64"/>
      <c r="AC392" s="64">
        <v>1</v>
      </c>
      <c r="AD392" s="64" t="s">
        <v>303</v>
      </c>
      <c r="AE392" s="78">
        <v>1</v>
      </c>
      <c r="AF392" s="64">
        <v>90</v>
      </c>
      <c r="AG392" s="78"/>
      <c r="AH392" s="64"/>
      <c r="AI392" s="78"/>
      <c r="AJ392" s="64"/>
      <c r="AK392" s="78"/>
      <c r="AL392" s="64"/>
      <c r="AM392" s="78"/>
      <c r="AN392" s="64"/>
      <c r="AO392" s="60">
        <f>(SUMIF(利润与分析!B:B,成本与总价!D:D,利润与分析!L:L)-J:J)/SUMIF(利润与分析!B:B,成本与总价!D:D,利润与分析!L:L)</f>
        <v>0.030000019795852</v>
      </c>
      <c r="AP392" s="60">
        <f t="shared" si="31"/>
        <v>0</v>
      </c>
      <c r="AR392" s="62">
        <f t="shared" si="32"/>
        <v>90</v>
      </c>
      <c r="AS392" s="62">
        <f t="shared" si="34"/>
        <v>0</v>
      </c>
      <c r="AT392" s="72">
        <f t="shared" si="33"/>
        <v>1</v>
      </c>
    </row>
    <row r="393" ht="14.55" spans="1:46">
      <c r="A393" s="64" t="s">
        <v>69</v>
      </c>
      <c r="B393" s="64" t="s">
        <v>200</v>
      </c>
      <c r="C393" s="64" t="s">
        <v>201</v>
      </c>
      <c r="D393" s="64" t="s">
        <v>3106</v>
      </c>
      <c r="E393" s="64" t="s">
        <v>472</v>
      </c>
      <c r="F393" s="64" t="s">
        <v>3107</v>
      </c>
      <c r="G393" s="64" t="s">
        <v>2210</v>
      </c>
      <c r="H393" s="64" t="s">
        <v>3108</v>
      </c>
      <c r="I393" s="64" t="s">
        <v>3109</v>
      </c>
      <c r="J393" s="62">
        <f>SUMIF(利润与分析!B:B,成本与总价!D:D,利润与分析!K:K)</f>
        <v>117030.45</v>
      </c>
      <c r="K393" s="64" t="s">
        <v>55</v>
      </c>
      <c r="L393" s="64">
        <v>122545.06</v>
      </c>
      <c r="M393" s="72">
        <f t="shared" si="30"/>
        <v>0.0450006715896995</v>
      </c>
      <c r="N393" s="64">
        <v>0</v>
      </c>
      <c r="O393" s="64" t="s">
        <v>3110</v>
      </c>
      <c r="P393" s="64" t="s">
        <v>78</v>
      </c>
      <c r="Q393" s="64" t="s">
        <v>79</v>
      </c>
      <c r="R393" s="74" t="s">
        <v>59</v>
      </c>
      <c r="S393" s="74"/>
      <c r="T393" s="74"/>
      <c r="U393" s="74"/>
      <c r="V393" s="74">
        <v>100</v>
      </c>
      <c r="W393" s="74"/>
      <c r="X393" s="64" t="s">
        <v>3111</v>
      </c>
      <c r="Y393" s="64" t="s">
        <v>150</v>
      </c>
      <c r="Z393" s="64" t="s">
        <v>3112</v>
      </c>
      <c r="AA393" s="64" t="s">
        <v>1282</v>
      </c>
      <c r="AB393" s="64" t="s">
        <v>3113</v>
      </c>
      <c r="AC393" s="64">
        <v>2</v>
      </c>
      <c r="AD393" s="64" t="s">
        <v>3114</v>
      </c>
      <c r="AE393" s="78">
        <v>1</v>
      </c>
      <c r="AF393" s="64">
        <v>100</v>
      </c>
      <c r="AG393" s="78"/>
      <c r="AH393" s="64"/>
      <c r="AI393" s="78"/>
      <c r="AJ393" s="64"/>
      <c r="AK393" s="78"/>
      <c r="AL393" s="64"/>
      <c r="AM393" s="78"/>
      <c r="AN393" s="64"/>
      <c r="AO393" s="60">
        <f>(SUMIF(利润与分析!B:B,成本与总价!D:D,利润与分析!L:L)-J:J)/SUMIF(利润与分析!B:B,成本与总价!D:D,利润与分析!L:L)</f>
        <v>0.0450006715896995</v>
      </c>
      <c r="AP393" s="60">
        <f t="shared" si="31"/>
        <v>0</v>
      </c>
      <c r="AR393" s="62">
        <f t="shared" si="32"/>
        <v>100</v>
      </c>
      <c r="AS393" s="62">
        <f t="shared" si="34"/>
        <v>0</v>
      </c>
      <c r="AT393" s="72">
        <f t="shared" si="33"/>
        <v>1</v>
      </c>
    </row>
    <row r="394" ht="14.55" spans="1:46">
      <c r="A394" s="64" t="s">
        <v>46</v>
      </c>
      <c r="B394" s="64" t="s">
        <v>119</v>
      </c>
      <c r="C394" s="64" t="s">
        <v>120</v>
      </c>
      <c r="D394" s="64" t="s">
        <v>3115</v>
      </c>
      <c r="E394" s="64" t="s">
        <v>1429</v>
      </c>
      <c r="F394" s="64" t="s">
        <v>3116</v>
      </c>
      <c r="G394" s="64" t="s">
        <v>3117</v>
      </c>
      <c r="H394" s="64" t="s">
        <v>3118</v>
      </c>
      <c r="I394" s="64" t="s">
        <v>3119</v>
      </c>
      <c r="J394" s="62">
        <f>SUMIF(利润与分析!B:B,成本与总价!D:D,利润与分析!K:K)</f>
        <v>97007.8</v>
      </c>
      <c r="K394" s="64" t="s">
        <v>55</v>
      </c>
      <c r="L394" s="64">
        <v>99547.5</v>
      </c>
      <c r="M394" s="72">
        <f t="shared" si="30"/>
        <v>0.0255124438082322</v>
      </c>
      <c r="N394" s="64">
        <v>0</v>
      </c>
      <c r="O394" s="64" t="s">
        <v>2451</v>
      </c>
      <c r="P394" s="64" t="s">
        <v>78</v>
      </c>
      <c r="Q394" s="64" t="s">
        <v>58</v>
      </c>
      <c r="R394" s="74"/>
      <c r="S394" s="74"/>
      <c r="T394" s="74"/>
      <c r="U394" s="74"/>
      <c r="V394" s="74"/>
      <c r="W394" s="74"/>
      <c r="X394" s="64" t="s">
        <v>3120</v>
      </c>
      <c r="Y394" s="64" t="s">
        <v>81</v>
      </c>
      <c r="Z394" s="64" t="s">
        <v>106</v>
      </c>
      <c r="AA394" s="64" t="s">
        <v>140</v>
      </c>
      <c r="AB394" s="64"/>
      <c r="AC394" s="64">
        <v>1</v>
      </c>
      <c r="AD394" s="64" t="s">
        <v>67</v>
      </c>
      <c r="AE394" s="78">
        <v>1</v>
      </c>
      <c r="AF394" s="64">
        <v>0</v>
      </c>
      <c r="AG394" s="78"/>
      <c r="AH394" s="64"/>
      <c r="AI394" s="78"/>
      <c r="AJ394" s="64"/>
      <c r="AK394" s="78"/>
      <c r="AL394" s="64"/>
      <c r="AM394" s="78"/>
      <c r="AN394" s="64"/>
      <c r="AO394" s="60">
        <f>(SUMIF(利润与分析!B:B,成本与总价!D:D,利润与分析!L:L)-J:J)/SUMIF(利润与分析!B:B,成本与总价!D:D,利润与分析!L:L)</f>
        <v>0.0450023676130228</v>
      </c>
      <c r="AP394" s="60">
        <f t="shared" si="31"/>
        <v>0.0194899238047906</v>
      </c>
      <c r="AR394" s="62">
        <f t="shared" si="32"/>
        <v>0</v>
      </c>
      <c r="AS394" s="62">
        <f t="shared" si="34"/>
        <v>0</v>
      </c>
      <c r="AT394" s="72">
        <f t="shared" si="33"/>
        <v>1</v>
      </c>
    </row>
    <row r="395" ht="14.55" spans="1:46">
      <c r="A395" s="64" t="s">
        <v>69</v>
      </c>
      <c r="B395" s="64" t="s">
        <v>85</v>
      </c>
      <c r="C395" s="64" t="s">
        <v>1243</v>
      </c>
      <c r="D395" s="64" t="s">
        <v>3121</v>
      </c>
      <c r="E395" s="64" t="s">
        <v>1245</v>
      </c>
      <c r="F395" s="64" t="s">
        <v>3122</v>
      </c>
      <c r="G395" s="64" t="s">
        <v>1247</v>
      </c>
      <c r="H395" s="64" t="s">
        <v>3123</v>
      </c>
      <c r="I395" s="64" t="s">
        <v>3124</v>
      </c>
      <c r="J395" s="62">
        <f>SUMIF(利润与分析!B:B,成本与总价!D:D,利润与分析!K:K)</f>
        <v>255138.78</v>
      </c>
      <c r="K395" s="64" t="s">
        <v>55</v>
      </c>
      <c r="L395" s="64">
        <v>267161</v>
      </c>
      <c r="M395" s="72">
        <f t="shared" si="30"/>
        <v>0.0449999064234675</v>
      </c>
      <c r="N395" s="64">
        <v>0</v>
      </c>
      <c r="O395" s="73" t="s">
        <v>1998</v>
      </c>
      <c r="P395" s="64"/>
      <c r="Q395" s="64" t="s">
        <v>58</v>
      </c>
      <c r="R395" s="74" t="s">
        <v>59</v>
      </c>
      <c r="S395" s="74"/>
      <c r="T395" s="74"/>
      <c r="U395" s="74"/>
      <c r="V395" s="74">
        <v>90</v>
      </c>
      <c r="W395" s="74"/>
      <c r="X395" s="64" t="s">
        <v>3125</v>
      </c>
      <c r="Y395" s="64" t="s">
        <v>150</v>
      </c>
      <c r="Z395" s="64" t="s">
        <v>3126</v>
      </c>
      <c r="AA395" s="64" t="s">
        <v>83</v>
      </c>
      <c r="AB395" s="64"/>
      <c r="AC395" s="64">
        <v>1</v>
      </c>
      <c r="AD395" s="64" t="s">
        <v>303</v>
      </c>
      <c r="AE395" s="78">
        <v>1</v>
      </c>
      <c r="AF395" s="64">
        <v>90</v>
      </c>
      <c r="AG395" s="78"/>
      <c r="AH395" s="64"/>
      <c r="AI395" s="78"/>
      <c r="AJ395" s="64"/>
      <c r="AK395" s="78"/>
      <c r="AL395" s="64"/>
      <c r="AM395" s="78"/>
      <c r="AN395" s="64"/>
      <c r="AO395" s="60">
        <f>(SUMIF(利润与分析!B:B,成本与总价!D:D,利润与分析!L:L)-J:J)/SUMIF(利润与分析!B:B,成本与总价!D:D,利润与分析!L:L)</f>
        <v>0.0449999064234675</v>
      </c>
      <c r="AP395" s="60">
        <f t="shared" si="31"/>
        <v>0</v>
      </c>
      <c r="AR395" s="62">
        <f t="shared" si="32"/>
        <v>90</v>
      </c>
      <c r="AS395" s="62">
        <f t="shared" si="34"/>
        <v>0</v>
      </c>
      <c r="AT395" s="72">
        <f t="shared" si="33"/>
        <v>1</v>
      </c>
    </row>
    <row r="396" ht="14.55" spans="1:46">
      <c r="A396" s="64" t="s">
        <v>69</v>
      </c>
      <c r="B396" s="64" t="s">
        <v>200</v>
      </c>
      <c r="C396" s="64" t="s">
        <v>201</v>
      </c>
      <c r="D396" s="64" t="s">
        <v>3127</v>
      </c>
      <c r="E396" s="64" t="s">
        <v>857</v>
      </c>
      <c r="F396" s="64" t="s">
        <v>3128</v>
      </c>
      <c r="G396" s="64" t="s">
        <v>3129</v>
      </c>
      <c r="H396" s="64" t="s">
        <v>3130</v>
      </c>
      <c r="I396" s="64" t="s">
        <v>3131</v>
      </c>
      <c r="J396" s="62">
        <f>SUMIF(利润与分析!B:B,成本与总价!D:D,利润与分析!K:K)</f>
        <v>2606.08</v>
      </c>
      <c r="K396" s="64" t="s">
        <v>55</v>
      </c>
      <c r="L396" s="64">
        <v>2676</v>
      </c>
      <c r="M396" s="72">
        <f t="shared" si="30"/>
        <v>0.0261285500747384</v>
      </c>
      <c r="N396" s="64">
        <v>0</v>
      </c>
      <c r="O396" s="64" t="s">
        <v>3132</v>
      </c>
      <c r="P396" s="64" t="s">
        <v>78</v>
      </c>
      <c r="Q396" s="64" t="s">
        <v>58</v>
      </c>
      <c r="R396" s="74"/>
      <c r="S396" s="74"/>
      <c r="T396" s="74"/>
      <c r="U396" s="74"/>
      <c r="V396" s="74"/>
      <c r="W396" s="74"/>
      <c r="X396" s="64" t="s">
        <v>3133</v>
      </c>
      <c r="Y396" s="64" t="s">
        <v>81</v>
      </c>
      <c r="Z396" s="64" t="s">
        <v>106</v>
      </c>
      <c r="AA396" s="64" t="s">
        <v>140</v>
      </c>
      <c r="AB396" s="64"/>
      <c r="AC396" s="64">
        <v>1</v>
      </c>
      <c r="AD396" s="64" t="s">
        <v>67</v>
      </c>
      <c r="AE396" s="78">
        <v>1</v>
      </c>
      <c r="AF396" s="64">
        <v>0</v>
      </c>
      <c r="AG396" s="78"/>
      <c r="AH396" s="64"/>
      <c r="AI396" s="78"/>
      <c r="AJ396" s="64"/>
      <c r="AK396" s="78"/>
      <c r="AL396" s="64"/>
      <c r="AM396" s="78"/>
      <c r="AN396" s="64"/>
      <c r="AO396" s="60">
        <f>(SUMIF(利润与分析!B:B,成本与总价!D:D,利润与分析!L:L)-J:J)/SUMIF(利润与分析!B:B,成本与总价!D:D,利润与分析!L:L)</f>
        <v>0.0450001465802821</v>
      </c>
      <c r="AP396" s="60">
        <f t="shared" si="31"/>
        <v>0.0188715965055436</v>
      </c>
      <c r="AR396" s="62">
        <f t="shared" si="32"/>
        <v>0</v>
      </c>
      <c r="AS396" s="62">
        <f t="shared" si="34"/>
        <v>0</v>
      </c>
      <c r="AT396" s="72">
        <f t="shared" si="33"/>
        <v>1</v>
      </c>
    </row>
    <row r="397" ht="14.55" spans="1:46">
      <c r="A397" s="64" t="s">
        <v>69</v>
      </c>
      <c r="B397" s="64" t="s">
        <v>516</v>
      </c>
      <c r="C397" s="64" t="s">
        <v>619</v>
      </c>
      <c r="D397" s="64" t="s">
        <v>3134</v>
      </c>
      <c r="E397" s="64" t="s">
        <v>621</v>
      </c>
      <c r="F397" s="64" t="s">
        <v>3135</v>
      </c>
      <c r="G397" s="64" t="s">
        <v>2661</v>
      </c>
      <c r="H397" s="64" t="s">
        <v>3136</v>
      </c>
      <c r="I397" s="64" t="s">
        <v>3137</v>
      </c>
      <c r="J397" s="62">
        <f>SUMIF(利润与分析!B:B,成本与总价!D:D,利润与分析!K:K)</f>
        <v>456224.82</v>
      </c>
      <c r="K397" s="64" t="s">
        <v>55</v>
      </c>
      <c r="L397" s="64">
        <v>466102</v>
      </c>
      <c r="M397" s="72">
        <f t="shared" si="30"/>
        <v>0.0211910268567824</v>
      </c>
      <c r="N397" s="64">
        <v>0</v>
      </c>
      <c r="O397" s="64" t="s">
        <v>2664</v>
      </c>
      <c r="P397" s="64" t="s">
        <v>319</v>
      </c>
      <c r="Q397" s="64" t="s">
        <v>79</v>
      </c>
      <c r="R397" s="74" t="s">
        <v>59</v>
      </c>
      <c r="S397" s="74"/>
      <c r="T397" s="74"/>
      <c r="U397" s="74"/>
      <c r="V397" s="74">
        <v>120</v>
      </c>
      <c r="W397" s="74">
        <v>-0.9</v>
      </c>
      <c r="X397" s="64" t="s">
        <v>3138</v>
      </c>
      <c r="Y397" s="64" t="s">
        <v>150</v>
      </c>
      <c r="Z397" s="64" t="s">
        <v>2666</v>
      </c>
      <c r="AA397" s="64" t="s">
        <v>173</v>
      </c>
      <c r="AB397" s="64"/>
      <c r="AC397" s="64">
        <v>1</v>
      </c>
      <c r="AD397" s="64" t="s">
        <v>141</v>
      </c>
      <c r="AE397" s="78">
        <v>1</v>
      </c>
      <c r="AF397" s="64">
        <v>120</v>
      </c>
      <c r="AG397" s="78"/>
      <c r="AH397" s="64"/>
      <c r="AI397" s="78"/>
      <c r="AJ397" s="64"/>
      <c r="AK397" s="78"/>
      <c r="AL397" s="64"/>
      <c r="AM397" s="78"/>
      <c r="AN397" s="64"/>
      <c r="AO397" s="60">
        <f>(SUMIF(利润与分析!B:B,成本与总价!D:D,利润与分析!L:L)-J:J)/SUMIF(利润与分析!B:B,成本与总价!D:D,利润与分析!L:L)</f>
        <v>0.0300000082919644</v>
      </c>
      <c r="AP397" s="60">
        <f t="shared" si="31"/>
        <v>-0.00019101856481803</v>
      </c>
      <c r="AR397" s="62">
        <f t="shared" si="32"/>
        <v>120</v>
      </c>
      <c r="AS397" s="62">
        <f t="shared" si="34"/>
        <v>0</v>
      </c>
      <c r="AT397" s="72">
        <f t="shared" si="33"/>
        <v>1</v>
      </c>
    </row>
    <row r="398" ht="14.55" spans="1:46">
      <c r="A398" s="64" t="s">
        <v>46</v>
      </c>
      <c r="B398" s="64" t="s">
        <v>119</v>
      </c>
      <c r="C398" s="64" t="s">
        <v>191</v>
      </c>
      <c r="D398" s="64" t="s">
        <v>3139</v>
      </c>
      <c r="E398" s="64" t="s">
        <v>1266</v>
      </c>
      <c r="F398" s="64" t="s">
        <v>3140</v>
      </c>
      <c r="G398" s="64" t="s">
        <v>1268</v>
      </c>
      <c r="H398" s="64" t="s">
        <v>3141</v>
      </c>
      <c r="I398" s="64" t="s">
        <v>3142</v>
      </c>
      <c r="J398" s="62">
        <f>SUMIF(利润与分析!B:B,成本与总价!D:D,利润与分析!K:K)</f>
        <v>355911.91</v>
      </c>
      <c r="K398" s="64" t="s">
        <v>55</v>
      </c>
      <c r="L398" s="64">
        <v>359639</v>
      </c>
      <c r="M398" s="72">
        <f t="shared" si="30"/>
        <v>0.0103634199850406</v>
      </c>
      <c r="N398" s="64">
        <v>0</v>
      </c>
      <c r="O398" s="64" t="s">
        <v>3143</v>
      </c>
      <c r="P398" s="64" t="s">
        <v>237</v>
      </c>
      <c r="Q398" s="64" t="s">
        <v>79</v>
      </c>
      <c r="R398" s="74" t="s">
        <v>59</v>
      </c>
      <c r="S398" s="74" t="s">
        <v>59</v>
      </c>
      <c r="T398" s="74"/>
      <c r="U398" s="74">
        <v>-3.5</v>
      </c>
      <c r="V398" s="74">
        <v>0</v>
      </c>
      <c r="W398" s="74">
        <v>-3.5</v>
      </c>
      <c r="X398" s="64" t="s">
        <v>3144</v>
      </c>
      <c r="Y398" s="64" t="s">
        <v>81</v>
      </c>
      <c r="Z398" s="64" t="s">
        <v>3145</v>
      </c>
      <c r="AA398" s="64" t="s">
        <v>140</v>
      </c>
      <c r="AB398" s="64"/>
      <c r="AC398" s="64">
        <v>1</v>
      </c>
      <c r="AD398" s="64" t="s">
        <v>67</v>
      </c>
      <c r="AE398" s="78">
        <v>1</v>
      </c>
      <c r="AF398" s="64">
        <v>0</v>
      </c>
      <c r="AG398" s="78"/>
      <c r="AH398" s="64"/>
      <c r="AI398" s="78"/>
      <c r="AJ398" s="64"/>
      <c r="AK398" s="78"/>
      <c r="AL398" s="64"/>
      <c r="AM398" s="78"/>
      <c r="AN398" s="64"/>
      <c r="AO398" s="60">
        <f>(SUMIF(利润与分析!B:B,成本与总价!D:D,利润与分析!L:L)-J:J)/SUMIF(利润与分析!B:B,成本与总价!D:D,利润与分析!L:L)</f>
        <v>0.0449999788023386</v>
      </c>
      <c r="AP398" s="60">
        <f t="shared" si="31"/>
        <v>-0.000363441182701998</v>
      </c>
      <c r="AR398" s="62">
        <f t="shared" si="32"/>
        <v>0</v>
      </c>
      <c r="AS398" s="62">
        <f t="shared" si="34"/>
        <v>0</v>
      </c>
      <c r="AT398" s="72">
        <f t="shared" si="33"/>
        <v>1</v>
      </c>
    </row>
    <row r="399" ht="14.55" spans="1:46">
      <c r="A399" s="64" t="s">
        <v>46</v>
      </c>
      <c r="B399" s="64" t="s">
        <v>119</v>
      </c>
      <c r="C399" s="64" t="s">
        <v>429</v>
      </c>
      <c r="D399" s="64" t="s">
        <v>3146</v>
      </c>
      <c r="E399" s="64" t="s">
        <v>481</v>
      </c>
      <c r="F399" s="64" t="s">
        <v>3147</v>
      </c>
      <c r="G399" s="64" t="s">
        <v>543</v>
      </c>
      <c r="H399" s="64" t="s">
        <v>3148</v>
      </c>
      <c r="I399" s="64" t="s">
        <v>3149</v>
      </c>
      <c r="J399" s="62">
        <f>SUMIF(利润与分析!B:B,成本与总价!D:D,利润与分析!K:K)</f>
        <v>437.76</v>
      </c>
      <c r="K399" s="64" t="s">
        <v>55</v>
      </c>
      <c r="L399" s="64">
        <v>447</v>
      </c>
      <c r="M399" s="72">
        <f t="shared" si="30"/>
        <v>0.0206711409395973</v>
      </c>
      <c r="N399" s="64">
        <v>0</v>
      </c>
      <c r="O399" s="64" t="s">
        <v>3150</v>
      </c>
      <c r="P399" s="64" t="s">
        <v>78</v>
      </c>
      <c r="Q399" s="64" t="s">
        <v>58</v>
      </c>
      <c r="R399" s="74"/>
      <c r="S399" s="74"/>
      <c r="T399" s="74"/>
      <c r="U399" s="74"/>
      <c r="V399" s="74"/>
      <c r="W399" s="74"/>
      <c r="X399" s="64" t="s">
        <v>3151</v>
      </c>
      <c r="Y399" s="64" t="s">
        <v>81</v>
      </c>
      <c r="Z399" s="64" t="s">
        <v>106</v>
      </c>
      <c r="AA399" s="64" t="s">
        <v>140</v>
      </c>
      <c r="AB399" s="64" t="s">
        <v>3152</v>
      </c>
      <c r="AC399" s="64">
        <v>2</v>
      </c>
      <c r="AD399" s="64" t="s">
        <v>67</v>
      </c>
      <c r="AE399" s="78">
        <v>1</v>
      </c>
      <c r="AF399" s="64">
        <v>0</v>
      </c>
      <c r="AG399" s="78"/>
      <c r="AH399" s="64"/>
      <c r="AI399" s="78"/>
      <c r="AJ399" s="64"/>
      <c r="AK399" s="78"/>
      <c r="AL399" s="64"/>
      <c r="AM399" s="78"/>
      <c r="AN399" s="64"/>
      <c r="AO399" s="60">
        <f>(SUMIF(利润与分析!B:B,成本与总价!D:D,利润与分析!L:L)-J:J)/SUMIF(利润与分析!B:B,成本与总价!D:D,利润与分析!L:L)</f>
        <v>0.04</v>
      </c>
      <c r="AP399" s="60">
        <f t="shared" si="31"/>
        <v>0.0193288590604027</v>
      </c>
      <c r="AR399" s="62">
        <f t="shared" si="32"/>
        <v>0</v>
      </c>
      <c r="AS399" s="62">
        <f t="shared" si="34"/>
        <v>0</v>
      </c>
      <c r="AT399" s="72">
        <f t="shared" si="33"/>
        <v>1</v>
      </c>
    </row>
    <row r="400" ht="14.55" spans="1:46">
      <c r="A400" s="64" t="s">
        <v>69</v>
      </c>
      <c r="B400" s="64" t="s">
        <v>220</v>
      </c>
      <c r="C400" s="64" t="s">
        <v>274</v>
      </c>
      <c r="D400" s="64" t="s">
        <v>3153</v>
      </c>
      <c r="E400" s="64" t="s">
        <v>849</v>
      </c>
      <c r="F400" s="64" t="s">
        <v>3154</v>
      </c>
      <c r="G400" s="64" t="s">
        <v>1834</v>
      </c>
      <c r="H400" s="64" t="s">
        <v>3155</v>
      </c>
      <c r="I400" s="64" t="s">
        <v>3156</v>
      </c>
      <c r="J400" s="62">
        <f>SUMIF(利润与分析!B:B,成本与总价!D:D,利润与分析!K:K)</f>
        <v>612678.61</v>
      </c>
      <c r="K400" s="64" t="s">
        <v>55</v>
      </c>
      <c r="L400" s="64">
        <v>641547</v>
      </c>
      <c r="M400" s="72">
        <f t="shared" si="30"/>
        <v>0.0449980905529915</v>
      </c>
      <c r="N400" s="64">
        <v>0</v>
      </c>
      <c r="O400" s="64" t="s">
        <v>3157</v>
      </c>
      <c r="P400" s="64" t="s">
        <v>78</v>
      </c>
      <c r="Q400" s="64" t="s">
        <v>79</v>
      </c>
      <c r="R400" s="74" t="s">
        <v>59</v>
      </c>
      <c r="S400" s="74"/>
      <c r="T400" s="74"/>
      <c r="U400" s="74"/>
      <c r="V400" s="74">
        <v>150</v>
      </c>
      <c r="W400" s="74"/>
      <c r="X400" s="64" t="s">
        <v>3158</v>
      </c>
      <c r="Y400" s="64" t="s">
        <v>150</v>
      </c>
      <c r="Z400" s="64" t="s">
        <v>3159</v>
      </c>
      <c r="AA400" s="64" t="s">
        <v>1282</v>
      </c>
      <c r="AB400" s="64" t="s">
        <v>3160</v>
      </c>
      <c r="AC400" s="64">
        <v>2</v>
      </c>
      <c r="AD400" s="64" t="s">
        <v>1471</v>
      </c>
      <c r="AE400" s="78">
        <v>1</v>
      </c>
      <c r="AF400" s="64">
        <v>150</v>
      </c>
      <c r="AG400" s="78"/>
      <c r="AH400" s="64"/>
      <c r="AI400" s="78"/>
      <c r="AJ400" s="64"/>
      <c r="AK400" s="78"/>
      <c r="AL400" s="64"/>
      <c r="AM400" s="78"/>
      <c r="AN400" s="64"/>
      <c r="AO400" s="60">
        <f>(SUMIF(利润与分析!B:B,成本与总价!D:D,利润与分析!L:L)-J:J)/SUMIF(利润与分析!B:B,成本与总价!D:D,利润与分析!L:L)</f>
        <v>0.0449991772241171</v>
      </c>
      <c r="AP400" s="60">
        <f t="shared" si="31"/>
        <v>1.08667112558997e-6</v>
      </c>
      <c r="AR400" s="62">
        <f t="shared" si="32"/>
        <v>150</v>
      </c>
      <c r="AS400" s="62">
        <f t="shared" si="34"/>
        <v>0</v>
      </c>
      <c r="AT400" s="72">
        <f t="shared" si="33"/>
        <v>1</v>
      </c>
    </row>
    <row r="401" ht="14.55" spans="1:46">
      <c r="A401" s="64" t="s">
        <v>46</v>
      </c>
      <c r="B401" s="64" t="s">
        <v>108</v>
      </c>
      <c r="C401" s="64" t="s">
        <v>109</v>
      </c>
      <c r="D401" s="64" t="s">
        <v>3161</v>
      </c>
      <c r="E401" s="64" t="s">
        <v>780</v>
      </c>
      <c r="F401" s="64" t="s">
        <v>3162</v>
      </c>
      <c r="G401" s="64" t="s">
        <v>379</v>
      </c>
      <c r="H401" s="64" t="s">
        <v>3163</v>
      </c>
      <c r="I401" s="64" t="s">
        <v>3164</v>
      </c>
      <c r="J401" s="62">
        <f>SUMIF(利润与分析!B:B,成本与总价!D:D,利润与分析!K:K)</f>
        <v>3816.43</v>
      </c>
      <c r="K401" s="64" t="s">
        <v>55</v>
      </c>
      <c r="L401" s="64">
        <v>3996.27</v>
      </c>
      <c r="M401" s="72">
        <f t="shared" si="30"/>
        <v>0.0450019643317394</v>
      </c>
      <c r="N401" s="64">
        <v>0</v>
      </c>
      <c r="O401" s="64" t="s">
        <v>3165</v>
      </c>
      <c r="P401" s="64" t="s">
        <v>78</v>
      </c>
      <c r="Q401" s="64" t="s">
        <v>58</v>
      </c>
      <c r="R401" s="74"/>
      <c r="S401" s="74"/>
      <c r="T401" s="74"/>
      <c r="U401" s="74"/>
      <c r="V401" s="74"/>
      <c r="W401" s="74"/>
      <c r="X401" s="64" t="s">
        <v>3166</v>
      </c>
      <c r="Y401" s="64" t="s">
        <v>150</v>
      </c>
      <c r="Z401" s="64" t="s">
        <v>106</v>
      </c>
      <c r="AA401" s="64" t="s">
        <v>97</v>
      </c>
      <c r="AB401" s="64" t="s">
        <v>3167</v>
      </c>
      <c r="AC401" s="64">
        <v>2</v>
      </c>
      <c r="AD401" s="64" t="s">
        <v>118</v>
      </c>
      <c r="AE401" s="78">
        <v>1</v>
      </c>
      <c r="AF401" s="64">
        <v>60</v>
      </c>
      <c r="AG401" s="78"/>
      <c r="AH401" s="64"/>
      <c r="AI401" s="78"/>
      <c r="AJ401" s="64"/>
      <c r="AK401" s="78"/>
      <c r="AL401" s="64"/>
      <c r="AM401" s="78"/>
      <c r="AN401" s="64"/>
      <c r="AO401" s="60">
        <f>(SUMIF(利润与分析!B:B,成本与总价!D:D,利润与分析!L:L)-J:J)/SUMIF(利润与分析!B:B,成本与总价!D:D,利润与分析!L:L)</f>
        <v>0.0450019643317394</v>
      </c>
      <c r="AP401" s="60">
        <f t="shared" si="31"/>
        <v>0</v>
      </c>
      <c r="AR401" s="62">
        <f t="shared" si="32"/>
        <v>0</v>
      </c>
      <c r="AS401" s="62">
        <f t="shared" si="34"/>
        <v>0</v>
      </c>
      <c r="AT401" s="72">
        <f t="shared" si="33"/>
        <v>1</v>
      </c>
    </row>
    <row r="402" ht="14.55" spans="1:46">
      <c r="A402" s="64" t="s">
        <v>69</v>
      </c>
      <c r="B402" s="64" t="s">
        <v>292</v>
      </c>
      <c r="C402" s="64" t="s">
        <v>1131</v>
      </c>
      <c r="D402" s="64" t="s">
        <v>3168</v>
      </c>
      <c r="E402" s="64" t="s">
        <v>1133</v>
      </c>
      <c r="F402" s="64" t="s">
        <v>3169</v>
      </c>
      <c r="G402" s="64" t="s">
        <v>2692</v>
      </c>
      <c r="H402" s="64" t="s">
        <v>3170</v>
      </c>
      <c r="I402" s="64" t="s">
        <v>3171</v>
      </c>
      <c r="J402" s="62">
        <f>SUMIF(利润与分析!B:B,成本与总价!D:D,利润与分析!K:K)</f>
        <v>1123.66</v>
      </c>
      <c r="K402" s="64" t="s">
        <v>55</v>
      </c>
      <c r="L402" s="64">
        <v>1176.6</v>
      </c>
      <c r="M402" s="72">
        <f t="shared" si="30"/>
        <v>0.0449940506544281</v>
      </c>
      <c r="N402" s="64">
        <v>0</v>
      </c>
      <c r="O402" s="64" t="s">
        <v>2043</v>
      </c>
      <c r="P402" s="64" t="s">
        <v>78</v>
      </c>
      <c r="Q402" s="64" t="s">
        <v>58</v>
      </c>
      <c r="R402" s="74"/>
      <c r="S402" s="74"/>
      <c r="T402" s="74"/>
      <c r="U402" s="74"/>
      <c r="V402" s="74"/>
      <c r="W402" s="74"/>
      <c r="X402" s="64" t="s">
        <v>3172</v>
      </c>
      <c r="Y402" s="64" t="s">
        <v>81</v>
      </c>
      <c r="Z402" s="64" t="s">
        <v>106</v>
      </c>
      <c r="AA402" s="64" t="s">
        <v>63</v>
      </c>
      <c r="AB402" s="64" t="s">
        <v>3173</v>
      </c>
      <c r="AC402" s="64">
        <v>2</v>
      </c>
      <c r="AD402" s="64" t="s">
        <v>67</v>
      </c>
      <c r="AE402" s="78">
        <v>1</v>
      </c>
      <c r="AF402" s="64">
        <v>0</v>
      </c>
      <c r="AG402" s="78"/>
      <c r="AH402" s="64"/>
      <c r="AI402" s="78"/>
      <c r="AJ402" s="64"/>
      <c r="AK402" s="78"/>
      <c r="AL402" s="64"/>
      <c r="AM402" s="78"/>
      <c r="AN402" s="64"/>
      <c r="AO402" s="60">
        <f>(SUMIF(利润与分析!B:B,成本与总价!D:D,利润与分析!L:L)-J:J)/SUMIF(利润与分析!B:B,成本与总价!D:D,利润与分析!L:L)</f>
        <v>0.0449940506544281</v>
      </c>
      <c r="AP402" s="60">
        <f t="shared" si="31"/>
        <v>0</v>
      </c>
      <c r="AR402" s="62">
        <f t="shared" si="32"/>
        <v>0</v>
      </c>
      <c r="AS402" s="62">
        <f t="shared" si="34"/>
        <v>0</v>
      </c>
      <c r="AT402" s="72">
        <f t="shared" si="33"/>
        <v>1</v>
      </c>
    </row>
    <row r="403" ht="14.55" spans="1:46">
      <c r="A403" s="64" t="s">
        <v>69</v>
      </c>
      <c r="B403" s="64" t="s">
        <v>200</v>
      </c>
      <c r="C403" s="64" t="s">
        <v>256</v>
      </c>
      <c r="D403" s="64" t="s">
        <v>3174</v>
      </c>
      <c r="E403" s="64" t="s">
        <v>1811</v>
      </c>
      <c r="F403" s="64" t="s">
        <v>3175</v>
      </c>
      <c r="G403" s="64" t="s">
        <v>3176</v>
      </c>
      <c r="H403" s="64" t="s">
        <v>3177</v>
      </c>
      <c r="I403" s="64" t="s">
        <v>3178</v>
      </c>
      <c r="J403" s="62">
        <f>SUMIF(利润与分析!B:B,成本与总价!D:D,利润与分析!K:K)</f>
        <v>3416.68</v>
      </c>
      <c r="K403" s="64" t="s">
        <v>55</v>
      </c>
      <c r="L403" s="64">
        <v>3578</v>
      </c>
      <c r="M403" s="72">
        <f t="shared" si="30"/>
        <v>0.0450866405813304</v>
      </c>
      <c r="N403" s="64">
        <v>0</v>
      </c>
      <c r="O403" s="64" t="s">
        <v>3179</v>
      </c>
      <c r="P403" s="64" t="s">
        <v>78</v>
      </c>
      <c r="Q403" s="64" t="s">
        <v>58</v>
      </c>
      <c r="R403" s="74"/>
      <c r="S403" s="74"/>
      <c r="T403" s="74"/>
      <c r="U403" s="74"/>
      <c r="V403" s="74"/>
      <c r="W403" s="74"/>
      <c r="X403" s="64" t="s">
        <v>3180</v>
      </c>
      <c r="Y403" s="64" t="s">
        <v>150</v>
      </c>
      <c r="Z403" s="64" t="s">
        <v>106</v>
      </c>
      <c r="AA403" s="64" t="s">
        <v>1282</v>
      </c>
      <c r="AB403" s="64"/>
      <c r="AC403" s="64">
        <v>1</v>
      </c>
      <c r="AD403" s="64" t="s">
        <v>118</v>
      </c>
      <c r="AE403" s="78">
        <v>1</v>
      </c>
      <c r="AF403" s="64">
        <v>60</v>
      </c>
      <c r="AG403" s="78"/>
      <c r="AH403" s="64"/>
      <c r="AI403" s="78"/>
      <c r="AJ403" s="64"/>
      <c r="AK403" s="78"/>
      <c r="AL403" s="64"/>
      <c r="AM403" s="78"/>
      <c r="AN403" s="64"/>
      <c r="AO403" s="60">
        <f>(SUMIF(利润与分析!B:B,成本与总价!D:D,利润与分析!L:L)-J:J)/SUMIF(利润与分析!B:B,成本与总价!D:D,利润与分析!L:L)</f>
        <v>0.0450012298472753</v>
      </c>
      <c r="AP403" s="60">
        <f t="shared" si="31"/>
        <v>-8.54107340550678e-5</v>
      </c>
      <c r="AR403" s="62">
        <f t="shared" si="32"/>
        <v>0</v>
      </c>
      <c r="AS403" s="62">
        <f t="shared" si="34"/>
        <v>0</v>
      </c>
      <c r="AT403" s="72">
        <f t="shared" si="33"/>
        <v>1</v>
      </c>
    </row>
    <row r="404" ht="14.55" spans="1:46">
      <c r="A404" s="64" t="s">
        <v>69</v>
      </c>
      <c r="B404" s="64" t="s">
        <v>200</v>
      </c>
      <c r="C404" s="64" t="s">
        <v>201</v>
      </c>
      <c r="D404" s="64" t="s">
        <v>3181</v>
      </c>
      <c r="E404" s="64" t="s">
        <v>472</v>
      </c>
      <c r="F404" s="64" t="s">
        <v>3182</v>
      </c>
      <c r="G404" s="64" t="s">
        <v>474</v>
      </c>
      <c r="H404" s="64" t="s">
        <v>3183</v>
      </c>
      <c r="I404" s="64" t="s">
        <v>3184</v>
      </c>
      <c r="J404" s="62">
        <f>SUMIF(利润与分析!B:B,成本与总价!D:D,利润与分析!K:K)</f>
        <v>138949.24</v>
      </c>
      <c r="K404" s="64" t="s">
        <v>55</v>
      </c>
      <c r="L404" s="64">
        <v>145496.64</v>
      </c>
      <c r="M404" s="72">
        <f t="shared" si="30"/>
        <v>0.0450003518981606</v>
      </c>
      <c r="N404" s="64">
        <v>0</v>
      </c>
      <c r="O404" s="64" t="s">
        <v>3185</v>
      </c>
      <c r="P404" s="64" t="s">
        <v>237</v>
      </c>
      <c r="Q404" s="64" t="s">
        <v>79</v>
      </c>
      <c r="R404" s="74" t="s">
        <v>59</v>
      </c>
      <c r="S404" s="74"/>
      <c r="T404" s="74"/>
      <c r="U404" s="74"/>
      <c r="V404" s="74">
        <v>120</v>
      </c>
      <c r="W404" s="74"/>
      <c r="X404" s="64" t="s">
        <v>3186</v>
      </c>
      <c r="Y404" s="64" t="s">
        <v>61</v>
      </c>
      <c r="Z404" s="64" t="s">
        <v>3187</v>
      </c>
      <c r="AA404" s="64" t="s">
        <v>1282</v>
      </c>
      <c r="AB404" s="64"/>
      <c r="AC404" s="64">
        <v>1</v>
      </c>
      <c r="AD404" s="64" t="s">
        <v>141</v>
      </c>
      <c r="AE404" s="78">
        <v>1</v>
      </c>
      <c r="AF404" s="64">
        <v>120</v>
      </c>
      <c r="AG404" s="78"/>
      <c r="AH404" s="64"/>
      <c r="AI404" s="78"/>
      <c r="AJ404" s="64"/>
      <c r="AK404" s="78"/>
      <c r="AL404" s="64"/>
      <c r="AM404" s="78"/>
      <c r="AN404" s="64"/>
      <c r="AO404" s="60">
        <f>(SUMIF(利润与分析!B:B,成本与总价!D:D,利润与分析!L:L)-J:J)/SUMIF(利润与分析!B:B,成本与总价!D:D,利润与分析!L:L)</f>
        <v>0.0450003518981606</v>
      </c>
      <c r="AP404" s="60">
        <f t="shared" si="31"/>
        <v>0</v>
      </c>
      <c r="AR404" s="62">
        <f t="shared" si="32"/>
        <v>120</v>
      </c>
      <c r="AS404" s="62">
        <f t="shared" si="34"/>
        <v>0</v>
      </c>
      <c r="AT404" s="72">
        <f t="shared" si="33"/>
        <v>1</v>
      </c>
    </row>
    <row r="405" ht="14.55" spans="1:46">
      <c r="A405" s="64" t="s">
        <v>69</v>
      </c>
      <c r="B405" s="64" t="s">
        <v>220</v>
      </c>
      <c r="C405" s="64" t="s">
        <v>274</v>
      </c>
      <c r="D405" s="64" t="s">
        <v>3188</v>
      </c>
      <c r="E405" s="64" t="s">
        <v>849</v>
      </c>
      <c r="F405" s="64" t="s">
        <v>3189</v>
      </c>
      <c r="G405" s="64" t="s">
        <v>3190</v>
      </c>
      <c r="H405" s="64" t="s">
        <v>3191</v>
      </c>
      <c r="I405" s="64" t="s">
        <v>3192</v>
      </c>
      <c r="J405" s="62">
        <f>SUMIF(利润与分析!B:B,成本与总价!D:D,利润与分析!K:K)</f>
        <v>13302.6284</v>
      </c>
      <c r="K405" s="64" t="s">
        <v>55</v>
      </c>
      <c r="L405" s="64">
        <v>14160</v>
      </c>
      <c r="M405" s="72">
        <f t="shared" si="30"/>
        <v>0.0605488418079096</v>
      </c>
      <c r="N405" s="64">
        <v>0</v>
      </c>
      <c r="O405" s="64" t="s">
        <v>3193</v>
      </c>
      <c r="P405" s="64" t="s">
        <v>78</v>
      </c>
      <c r="Q405" s="64" t="s">
        <v>159</v>
      </c>
      <c r="R405" s="74"/>
      <c r="S405" s="74"/>
      <c r="T405" s="74"/>
      <c r="U405" s="74"/>
      <c r="V405" s="74"/>
      <c r="W405" s="74"/>
      <c r="X405" s="64" t="s">
        <v>3194</v>
      </c>
      <c r="Y405" s="64" t="s">
        <v>150</v>
      </c>
      <c r="Z405" s="64" t="s">
        <v>106</v>
      </c>
      <c r="AA405" s="64" t="s">
        <v>1282</v>
      </c>
      <c r="AB405" s="64" t="s">
        <v>3195</v>
      </c>
      <c r="AC405" s="64">
        <v>2</v>
      </c>
      <c r="AD405" s="64" t="s">
        <v>118</v>
      </c>
      <c r="AE405" s="78">
        <v>1</v>
      </c>
      <c r="AF405" s="64">
        <v>60</v>
      </c>
      <c r="AG405" s="78"/>
      <c r="AH405" s="64"/>
      <c r="AI405" s="78"/>
      <c r="AJ405" s="64"/>
      <c r="AK405" s="78"/>
      <c r="AL405" s="64"/>
      <c r="AM405" s="78"/>
      <c r="AN405" s="64"/>
      <c r="AO405" s="60">
        <f>(SUMIF(利润与分析!B:B,成本与总价!D:D,利润与分析!L:L)-J:J)/SUMIF(利润与分析!B:B,成本与总价!D:D,利润与分析!L:L)</f>
        <v>0.0605488418079096</v>
      </c>
      <c r="AP405" s="60">
        <f t="shared" si="31"/>
        <v>0</v>
      </c>
      <c r="AR405" s="62">
        <f t="shared" si="32"/>
        <v>0</v>
      </c>
      <c r="AS405" s="62">
        <f t="shared" si="34"/>
        <v>0</v>
      </c>
      <c r="AT405" s="72">
        <f t="shared" si="33"/>
        <v>1</v>
      </c>
    </row>
    <row r="406" ht="14.55" spans="1:46">
      <c r="A406" s="64" t="s">
        <v>46</v>
      </c>
      <c r="B406" s="64" t="s">
        <v>108</v>
      </c>
      <c r="C406" s="64" t="s">
        <v>109</v>
      </c>
      <c r="D406" s="64" t="s">
        <v>3196</v>
      </c>
      <c r="E406" s="64" t="s">
        <v>3197</v>
      </c>
      <c r="F406" s="64" t="s">
        <v>3198</v>
      </c>
      <c r="G406" s="64" t="s">
        <v>3199</v>
      </c>
      <c r="H406" s="64" t="s">
        <v>3200</v>
      </c>
      <c r="I406" s="64" t="s">
        <v>3201</v>
      </c>
      <c r="J406" s="62">
        <f>SUMIF(利润与分析!B:B,成本与总价!D:D,利润与分析!K:K)</f>
        <v>496573.09</v>
      </c>
      <c r="K406" s="64" t="s">
        <v>55</v>
      </c>
      <c r="L406" s="64">
        <v>519971.8</v>
      </c>
      <c r="M406" s="72">
        <f t="shared" si="30"/>
        <v>0.0449999596131943</v>
      </c>
      <c r="N406" s="64">
        <v>0</v>
      </c>
      <c r="O406" s="64" t="s">
        <v>2473</v>
      </c>
      <c r="P406" s="64" t="s">
        <v>78</v>
      </c>
      <c r="Q406" s="64" t="s">
        <v>58</v>
      </c>
      <c r="R406" s="74"/>
      <c r="S406" s="74"/>
      <c r="T406" s="74"/>
      <c r="U406" s="74"/>
      <c r="V406" s="74"/>
      <c r="W406" s="74"/>
      <c r="X406" s="64" t="s">
        <v>3202</v>
      </c>
      <c r="Y406" s="64" t="s">
        <v>150</v>
      </c>
      <c r="Z406" s="64" t="s">
        <v>106</v>
      </c>
      <c r="AA406" s="64" t="s">
        <v>97</v>
      </c>
      <c r="AB406" s="64" t="s">
        <v>3203</v>
      </c>
      <c r="AC406" s="64">
        <v>3</v>
      </c>
      <c r="AD406" s="64" t="s">
        <v>118</v>
      </c>
      <c r="AE406" s="78">
        <v>1</v>
      </c>
      <c r="AF406" s="64">
        <v>60</v>
      </c>
      <c r="AG406" s="78"/>
      <c r="AH406" s="64"/>
      <c r="AI406" s="78"/>
      <c r="AJ406" s="64"/>
      <c r="AK406" s="78"/>
      <c r="AL406" s="64"/>
      <c r="AM406" s="78"/>
      <c r="AN406" s="64"/>
      <c r="AO406" s="60">
        <f>(SUMIF(利润与分析!B:B,成本与总价!D:D,利润与分析!L:L)-J:J)/SUMIF(利润与分析!B:B,成本与总价!D:D,利润与分析!L:L)</f>
        <v>0.0450000330787144</v>
      </c>
      <c r="AP406" s="60">
        <f t="shared" si="31"/>
        <v>7.34655200770873e-8</v>
      </c>
      <c r="AR406" s="62">
        <f t="shared" si="32"/>
        <v>0</v>
      </c>
      <c r="AS406" s="62">
        <f t="shared" si="34"/>
        <v>0</v>
      </c>
      <c r="AT406" s="72">
        <f t="shared" si="33"/>
        <v>1</v>
      </c>
    </row>
    <row r="407" ht="14.55" spans="1:46">
      <c r="A407" s="64" t="s">
        <v>69</v>
      </c>
      <c r="B407" s="64" t="s">
        <v>85</v>
      </c>
      <c r="C407" s="64" t="s">
        <v>86</v>
      </c>
      <c r="D407" s="64" t="s">
        <v>3204</v>
      </c>
      <c r="E407" s="64" t="s">
        <v>1056</v>
      </c>
      <c r="F407" s="64" t="s">
        <v>3205</v>
      </c>
      <c r="G407" s="64" t="s">
        <v>2036</v>
      </c>
      <c r="H407" s="64" t="s">
        <v>3206</v>
      </c>
      <c r="I407" s="64" t="s">
        <v>3207</v>
      </c>
      <c r="J407" s="62">
        <f>SUMIF(利润与分析!B:B,成本与总价!D:D,利润与分析!K:K)</f>
        <v>101871.86</v>
      </c>
      <c r="K407" s="64" t="s">
        <v>55</v>
      </c>
      <c r="L407" s="64">
        <v>106672.16</v>
      </c>
      <c r="M407" s="72">
        <f t="shared" si="30"/>
        <v>0.0450004949745088</v>
      </c>
      <c r="N407" s="64">
        <v>0</v>
      </c>
      <c r="O407" s="64" t="s">
        <v>2505</v>
      </c>
      <c r="P407" s="64" t="s">
        <v>78</v>
      </c>
      <c r="Q407" s="64" t="s">
        <v>58</v>
      </c>
      <c r="R407" s="74"/>
      <c r="S407" s="74"/>
      <c r="T407" s="74"/>
      <c r="U407" s="74"/>
      <c r="V407" s="74"/>
      <c r="W407" s="74"/>
      <c r="X407" s="64" t="s">
        <v>3208</v>
      </c>
      <c r="Y407" s="64" t="s">
        <v>150</v>
      </c>
      <c r="Z407" s="64" t="s">
        <v>106</v>
      </c>
      <c r="AA407" s="64" t="s">
        <v>83</v>
      </c>
      <c r="AB407" s="64"/>
      <c r="AC407" s="64">
        <v>1</v>
      </c>
      <c r="AD407" s="64" t="s">
        <v>118</v>
      </c>
      <c r="AE407" s="78">
        <v>1</v>
      </c>
      <c r="AF407" s="64">
        <v>60</v>
      </c>
      <c r="AG407" s="78"/>
      <c r="AH407" s="64"/>
      <c r="AI407" s="78"/>
      <c r="AJ407" s="64"/>
      <c r="AK407" s="78"/>
      <c r="AL407" s="64"/>
      <c r="AM407" s="78"/>
      <c r="AN407" s="64"/>
      <c r="AO407" s="60">
        <f>(SUMIF(利润与分析!B:B,成本与总价!D:D,利润与分析!L:L)-J:J)/SUMIF(利润与分析!B:B,成本与总价!D:D,利润与分析!L:L)</f>
        <v>0.0450004949745088</v>
      </c>
      <c r="AP407" s="60">
        <f t="shared" si="31"/>
        <v>0</v>
      </c>
      <c r="AR407" s="62">
        <f t="shared" si="32"/>
        <v>0</v>
      </c>
      <c r="AS407" s="62">
        <f t="shared" si="34"/>
        <v>0</v>
      </c>
      <c r="AT407" s="72">
        <f t="shared" si="33"/>
        <v>1</v>
      </c>
    </row>
    <row r="408" ht="14.55" spans="1:46">
      <c r="A408" s="64" t="s">
        <v>69</v>
      </c>
      <c r="B408" s="64" t="s">
        <v>129</v>
      </c>
      <c r="C408" s="64" t="s">
        <v>649</v>
      </c>
      <c r="D408" s="64" t="s">
        <v>3209</v>
      </c>
      <c r="E408" s="64" t="s">
        <v>712</v>
      </c>
      <c r="F408" s="64" t="s">
        <v>3210</v>
      </c>
      <c r="G408" s="64" t="s">
        <v>3211</v>
      </c>
      <c r="H408" s="64" t="s">
        <v>3212</v>
      </c>
      <c r="I408" s="64" t="s">
        <v>3213</v>
      </c>
      <c r="J408" s="62">
        <f>SUMIF(利润与分析!B:B,成本与总价!D:D,利润与分析!K:K)</f>
        <v>25927.17</v>
      </c>
      <c r="K408" s="64" t="s">
        <v>55</v>
      </c>
      <c r="L408" s="64">
        <v>26729</v>
      </c>
      <c r="M408" s="72">
        <f t="shared" si="30"/>
        <v>0.0299985034980733</v>
      </c>
      <c r="N408" s="64">
        <v>0</v>
      </c>
      <c r="O408" s="64" t="s">
        <v>3214</v>
      </c>
      <c r="P408" s="64" t="s">
        <v>1290</v>
      </c>
      <c r="Q408" s="64" t="s">
        <v>58</v>
      </c>
      <c r="R408" s="74"/>
      <c r="S408" s="74"/>
      <c r="T408" s="74"/>
      <c r="U408" s="74"/>
      <c r="V408" s="74"/>
      <c r="W408" s="74"/>
      <c r="X408" s="64" t="s">
        <v>3215</v>
      </c>
      <c r="Y408" s="64" t="s">
        <v>81</v>
      </c>
      <c r="Z408" s="64" t="s">
        <v>106</v>
      </c>
      <c r="AA408" s="64" t="s">
        <v>173</v>
      </c>
      <c r="AB408" s="64"/>
      <c r="AC408" s="64">
        <v>1</v>
      </c>
      <c r="AD408" s="64" t="s">
        <v>67</v>
      </c>
      <c r="AE408" s="78">
        <v>1</v>
      </c>
      <c r="AF408" s="64">
        <v>0</v>
      </c>
      <c r="AG408" s="78"/>
      <c r="AH408" s="64"/>
      <c r="AI408" s="78"/>
      <c r="AJ408" s="64"/>
      <c r="AK408" s="78"/>
      <c r="AL408" s="64"/>
      <c r="AM408" s="78"/>
      <c r="AN408" s="64"/>
      <c r="AO408" s="60">
        <f>(SUMIF(利润与分析!B:B,成本与总价!D:D,利润与分析!L:L)-J:J)/SUMIF(利润与分析!B:B,成本与总价!D:D,利润与分析!L:L)</f>
        <v>0.0299999551050095</v>
      </c>
      <c r="AP408" s="60">
        <f t="shared" si="31"/>
        <v>1.45160693616059e-6</v>
      </c>
      <c r="AR408" s="62">
        <f t="shared" si="32"/>
        <v>0</v>
      </c>
      <c r="AS408" s="62">
        <f t="shared" si="34"/>
        <v>0</v>
      </c>
      <c r="AT408" s="72">
        <f t="shared" si="33"/>
        <v>1</v>
      </c>
    </row>
    <row r="409" ht="14.55" spans="1:46">
      <c r="A409" s="64" t="s">
        <v>46</v>
      </c>
      <c r="B409" s="64" t="s">
        <v>108</v>
      </c>
      <c r="C409" s="64" t="s">
        <v>341</v>
      </c>
      <c r="D409" s="64" t="s">
        <v>3216</v>
      </c>
      <c r="E409" s="64" t="s">
        <v>1552</v>
      </c>
      <c r="F409" s="64" t="s">
        <v>3217</v>
      </c>
      <c r="G409" s="64" t="s">
        <v>3218</v>
      </c>
      <c r="H409" s="64" t="s">
        <v>3219</v>
      </c>
      <c r="I409" s="64" t="s">
        <v>3220</v>
      </c>
      <c r="J409" s="62">
        <f>SUMIF(利润与分析!B:B,成本与总价!D:D,利润与分析!K:K)</f>
        <v>146480.72</v>
      </c>
      <c r="K409" s="64" t="s">
        <v>55</v>
      </c>
      <c r="L409" s="64">
        <v>147989.64</v>
      </c>
      <c r="M409" s="72">
        <f t="shared" si="30"/>
        <v>0.0101961191337449</v>
      </c>
      <c r="N409" s="64">
        <v>0</v>
      </c>
      <c r="O409" s="64" t="s">
        <v>3221</v>
      </c>
      <c r="P409" s="64"/>
      <c r="Q409" s="64" t="s">
        <v>58</v>
      </c>
      <c r="R409" s="74"/>
      <c r="S409" s="74"/>
      <c r="T409" s="74"/>
      <c r="U409" s="74"/>
      <c r="V409" s="74"/>
      <c r="W409" s="74"/>
      <c r="X409" s="64" t="s">
        <v>3222</v>
      </c>
      <c r="Y409" s="64" t="s">
        <v>81</v>
      </c>
      <c r="Z409" s="64" t="s">
        <v>106</v>
      </c>
      <c r="AA409" s="64" t="s">
        <v>97</v>
      </c>
      <c r="AB409" s="64"/>
      <c r="AC409" s="64">
        <v>1</v>
      </c>
      <c r="AD409" s="64" t="s">
        <v>67</v>
      </c>
      <c r="AE409" s="78">
        <v>1</v>
      </c>
      <c r="AF409" s="64">
        <v>0</v>
      </c>
      <c r="AG409" s="78"/>
      <c r="AH409" s="64"/>
      <c r="AI409" s="78"/>
      <c r="AJ409" s="64"/>
      <c r="AK409" s="78"/>
      <c r="AL409" s="64"/>
      <c r="AM409" s="78"/>
      <c r="AN409" s="64"/>
      <c r="AO409" s="60">
        <f>(SUMIF(利润与分析!B:B,成本与总价!D:D,利润与分析!L:L)-J:J)/SUMIF(利润与分析!B:B,成本与总价!D:D,利润与分析!L:L)</f>
        <v>0.0299922177256793</v>
      </c>
      <c r="AP409" s="60">
        <f t="shared" si="31"/>
        <v>0.0197960985919345</v>
      </c>
      <c r="AR409" s="62">
        <f t="shared" si="32"/>
        <v>0</v>
      </c>
      <c r="AS409" s="62">
        <f t="shared" si="34"/>
        <v>0</v>
      </c>
      <c r="AT409" s="72">
        <f t="shared" si="33"/>
        <v>1</v>
      </c>
    </row>
    <row r="410" ht="14.55" spans="1:46">
      <c r="A410" s="64" t="s">
        <v>69</v>
      </c>
      <c r="B410" s="64" t="s">
        <v>200</v>
      </c>
      <c r="C410" s="64" t="s">
        <v>201</v>
      </c>
      <c r="D410" s="64" t="s">
        <v>3223</v>
      </c>
      <c r="E410" s="64" t="s">
        <v>2315</v>
      </c>
      <c r="F410" s="64" t="s">
        <v>3224</v>
      </c>
      <c r="G410" s="64" t="s">
        <v>3225</v>
      </c>
      <c r="H410" s="64" t="s">
        <v>3226</v>
      </c>
      <c r="I410" s="64" t="s">
        <v>3227</v>
      </c>
      <c r="J410" s="62">
        <f>SUMIF(利润与分析!B:B,成本与总价!D:D,利润与分析!K:K)</f>
        <v>87883.2</v>
      </c>
      <c r="K410" s="64" t="s">
        <v>55</v>
      </c>
      <c r="L410" s="64">
        <v>90601.2</v>
      </c>
      <c r="M410" s="72">
        <f t="shared" si="30"/>
        <v>0.0299996026542695</v>
      </c>
      <c r="N410" s="64">
        <v>0</v>
      </c>
      <c r="O410" s="64" t="s">
        <v>3228</v>
      </c>
      <c r="P410" s="64" t="s">
        <v>929</v>
      </c>
      <c r="Q410" s="64" t="s">
        <v>58</v>
      </c>
      <c r="R410" s="74"/>
      <c r="S410" s="74"/>
      <c r="T410" s="74"/>
      <c r="U410" s="74"/>
      <c r="V410" s="74"/>
      <c r="W410" s="74"/>
      <c r="X410" s="64" t="s">
        <v>3229</v>
      </c>
      <c r="Y410" s="64" t="s">
        <v>150</v>
      </c>
      <c r="Z410" s="64" t="s">
        <v>106</v>
      </c>
      <c r="AA410" s="64" t="s">
        <v>1282</v>
      </c>
      <c r="AB410" s="64"/>
      <c r="AC410" s="64">
        <v>1</v>
      </c>
      <c r="AD410" s="64" t="s">
        <v>118</v>
      </c>
      <c r="AE410" s="78">
        <v>1</v>
      </c>
      <c r="AF410" s="64">
        <v>60</v>
      </c>
      <c r="AG410" s="78"/>
      <c r="AH410" s="64"/>
      <c r="AI410" s="78"/>
      <c r="AJ410" s="64"/>
      <c r="AK410" s="78"/>
      <c r="AL410" s="64"/>
      <c r="AM410" s="78"/>
      <c r="AN410" s="64"/>
      <c r="AO410" s="60">
        <f>(SUMIF(利润与分析!B:B,成本与总价!D:D,利润与分析!L:L)-J:J)/SUMIF(利润与分析!B:B,成本与总价!D:D,利润与分析!L:L)</f>
        <v>0.0299996026542695</v>
      </c>
      <c r="AP410" s="60">
        <f t="shared" si="31"/>
        <v>0</v>
      </c>
      <c r="AR410" s="62">
        <f t="shared" si="32"/>
        <v>0</v>
      </c>
      <c r="AS410" s="62">
        <f t="shared" si="34"/>
        <v>0</v>
      </c>
      <c r="AT410" s="72">
        <f t="shared" si="33"/>
        <v>1</v>
      </c>
    </row>
    <row r="411" ht="14.55" spans="1:46">
      <c r="A411" s="64" t="s">
        <v>69</v>
      </c>
      <c r="B411" s="64" t="s">
        <v>129</v>
      </c>
      <c r="C411" s="64" t="s">
        <v>649</v>
      </c>
      <c r="D411" s="64" t="s">
        <v>3230</v>
      </c>
      <c r="E411" s="64" t="s">
        <v>3091</v>
      </c>
      <c r="F411" s="64" t="s">
        <v>3231</v>
      </c>
      <c r="G411" s="64" t="s">
        <v>3232</v>
      </c>
      <c r="H411" s="64" t="s">
        <v>3233</v>
      </c>
      <c r="I411" s="64" t="s">
        <v>3234</v>
      </c>
      <c r="J411" s="62">
        <f>SUMIF(利润与分析!B:B,成本与总价!D:D,利润与分析!K:K)</f>
        <v>844590.15</v>
      </c>
      <c r="K411" s="64" t="s">
        <v>55</v>
      </c>
      <c r="L411" s="64">
        <v>879419</v>
      </c>
      <c r="M411" s="72">
        <f t="shared" si="30"/>
        <v>0.0396043865324721</v>
      </c>
      <c r="N411" s="64">
        <v>0</v>
      </c>
      <c r="O411" s="64" t="s">
        <v>3235</v>
      </c>
      <c r="P411" s="64" t="s">
        <v>57</v>
      </c>
      <c r="Q411" s="64" t="s">
        <v>58</v>
      </c>
      <c r="R411" s="74" t="s">
        <v>59</v>
      </c>
      <c r="S411" s="74"/>
      <c r="T411" s="74"/>
      <c r="U411" s="74"/>
      <c r="V411" s="74">
        <v>170</v>
      </c>
      <c r="W411" s="74">
        <v>0.96</v>
      </c>
      <c r="X411" s="64" t="s">
        <v>3236</v>
      </c>
      <c r="Y411" s="64" t="s">
        <v>61</v>
      </c>
      <c r="Z411" s="64" t="s">
        <v>3237</v>
      </c>
      <c r="AA411" s="64" t="s">
        <v>173</v>
      </c>
      <c r="AB411" s="64" t="s">
        <v>3238</v>
      </c>
      <c r="AC411" s="64">
        <v>2</v>
      </c>
      <c r="AD411" s="64" t="s">
        <v>3239</v>
      </c>
      <c r="AE411" s="78">
        <v>1</v>
      </c>
      <c r="AF411" s="64">
        <v>170</v>
      </c>
      <c r="AG411" s="78"/>
      <c r="AH411" s="64"/>
      <c r="AI411" s="78"/>
      <c r="AJ411" s="64"/>
      <c r="AK411" s="78"/>
      <c r="AL411" s="64"/>
      <c r="AM411" s="78"/>
      <c r="AN411" s="64"/>
      <c r="AO411" s="60">
        <f>(SUMIF(利润与分析!B:B,成本与总价!D:D,利润与分析!L:L)-J:J)/SUMIF(利润与分析!B:B,成本与总价!D:D,利润与分析!L:L)</f>
        <v>0.0300006741608392</v>
      </c>
      <c r="AP411" s="60">
        <f t="shared" si="31"/>
        <v>-3.71237163287498e-6</v>
      </c>
      <c r="AR411" s="62">
        <f t="shared" si="32"/>
        <v>170</v>
      </c>
      <c r="AS411" s="62">
        <f t="shared" si="34"/>
        <v>0</v>
      </c>
      <c r="AT411" s="72">
        <f t="shared" si="33"/>
        <v>1</v>
      </c>
    </row>
    <row r="412" ht="14.55" spans="1:46">
      <c r="A412" s="64" t="s">
        <v>46</v>
      </c>
      <c r="B412" s="64" t="s">
        <v>331</v>
      </c>
      <c r="C412" s="64" t="s">
        <v>574</v>
      </c>
      <c r="D412" s="64" t="s">
        <v>3240</v>
      </c>
      <c r="E412" s="64" t="s">
        <v>3241</v>
      </c>
      <c r="F412" s="64" t="s">
        <v>3242</v>
      </c>
      <c r="G412" s="64" t="s">
        <v>3243</v>
      </c>
      <c r="H412" s="64" t="s">
        <v>3244</v>
      </c>
      <c r="I412" s="64" t="s">
        <v>3245</v>
      </c>
      <c r="J412" s="62">
        <f>SUMIF(利润与分析!B:B,成本与总价!D:D,利润与分析!K:K)</f>
        <v>369216.78</v>
      </c>
      <c r="K412" s="64" t="s">
        <v>55</v>
      </c>
      <c r="L412" s="64">
        <v>386615</v>
      </c>
      <c r="M412" s="72">
        <f t="shared" si="30"/>
        <v>0.0450014096711199</v>
      </c>
      <c r="N412" s="64">
        <v>0</v>
      </c>
      <c r="O412" s="64" t="s">
        <v>3246</v>
      </c>
      <c r="P412" s="64" t="s">
        <v>78</v>
      </c>
      <c r="Q412" s="64" t="s">
        <v>58</v>
      </c>
      <c r="R412" s="74" t="s">
        <v>59</v>
      </c>
      <c r="S412" s="74" t="s">
        <v>59</v>
      </c>
      <c r="T412" s="74">
        <v>90</v>
      </c>
      <c r="U412" s="74"/>
      <c r="V412" s="74">
        <v>90</v>
      </c>
      <c r="W412" s="74"/>
      <c r="X412" s="64" t="s">
        <v>3247</v>
      </c>
      <c r="Y412" s="64" t="s">
        <v>150</v>
      </c>
      <c r="Z412" s="64" t="s">
        <v>3248</v>
      </c>
      <c r="AA412" s="64" t="s">
        <v>140</v>
      </c>
      <c r="AB412" s="64"/>
      <c r="AC412" s="64">
        <v>1</v>
      </c>
      <c r="AD412" s="64" t="s">
        <v>303</v>
      </c>
      <c r="AE412" s="78">
        <v>1</v>
      </c>
      <c r="AF412" s="64">
        <v>90</v>
      </c>
      <c r="AG412" s="78"/>
      <c r="AH412" s="64"/>
      <c r="AI412" s="78"/>
      <c r="AJ412" s="64"/>
      <c r="AK412" s="78"/>
      <c r="AL412" s="64"/>
      <c r="AM412" s="78"/>
      <c r="AN412" s="64"/>
      <c r="AO412" s="60">
        <f>(SUMIF(利润与分析!B:B,成本与总价!D:D,利润与分析!L:L)-J:J)/SUMIF(利润与分析!B:B,成本与总价!D:D,利润与分析!L:L)</f>
        <v>0.0450015331788041</v>
      </c>
      <c r="AP412" s="60">
        <f t="shared" si="31"/>
        <v>1.23507684204882e-7</v>
      </c>
      <c r="AR412" s="62">
        <f t="shared" si="32"/>
        <v>90</v>
      </c>
      <c r="AS412" s="62">
        <f t="shared" si="34"/>
        <v>0</v>
      </c>
      <c r="AT412" s="72">
        <f t="shared" si="33"/>
        <v>1</v>
      </c>
    </row>
    <row r="413" ht="14.55" spans="1:46">
      <c r="A413" s="64" t="s">
        <v>46</v>
      </c>
      <c r="B413" s="64" t="s">
        <v>119</v>
      </c>
      <c r="C413" s="64" t="s">
        <v>120</v>
      </c>
      <c r="D413" s="64" t="s">
        <v>3249</v>
      </c>
      <c r="E413" s="64" t="s">
        <v>1033</v>
      </c>
      <c r="F413" s="64" t="s">
        <v>3250</v>
      </c>
      <c r="G413" s="64" t="s">
        <v>3251</v>
      </c>
      <c r="H413" s="64" t="s">
        <v>3252</v>
      </c>
      <c r="I413" s="64" t="s">
        <v>3253</v>
      </c>
      <c r="J413" s="62">
        <f>SUMIF(利润与分析!B:B,成本与总价!D:D,利润与分析!K:K)</f>
        <v>2283873.79</v>
      </c>
      <c r="K413" s="64" t="s">
        <v>55</v>
      </c>
      <c r="L413" s="64">
        <v>2343662</v>
      </c>
      <c r="M413" s="72">
        <f t="shared" si="30"/>
        <v>0.02551059410444</v>
      </c>
      <c r="N413" s="64">
        <v>0</v>
      </c>
      <c r="O413" s="64" t="s">
        <v>2451</v>
      </c>
      <c r="P413" s="64"/>
      <c r="Q413" s="64" t="s">
        <v>58</v>
      </c>
      <c r="R413" s="74"/>
      <c r="S413" s="74"/>
      <c r="T413" s="74"/>
      <c r="U413" s="74"/>
      <c r="V413" s="74"/>
      <c r="W413" s="74"/>
      <c r="X413" s="64" t="s">
        <v>3254</v>
      </c>
      <c r="Y413" s="64" t="s">
        <v>81</v>
      </c>
      <c r="Z413" s="64" t="s">
        <v>106</v>
      </c>
      <c r="AA413" s="64" t="s">
        <v>140</v>
      </c>
      <c r="AB413" s="64"/>
      <c r="AC413" s="64">
        <v>1</v>
      </c>
      <c r="AD413" s="64" t="s">
        <v>67</v>
      </c>
      <c r="AE413" s="78">
        <v>1</v>
      </c>
      <c r="AF413" s="64">
        <v>0</v>
      </c>
      <c r="AG413" s="78"/>
      <c r="AH413" s="64"/>
      <c r="AI413" s="78"/>
      <c r="AJ413" s="64"/>
      <c r="AK413" s="78"/>
      <c r="AL413" s="64"/>
      <c r="AM413" s="78"/>
      <c r="AN413" s="64"/>
      <c r="AO413" s="60">
        <f>(SUMIF(利润与分析!B:B,成本与总价!D:D,利润与分析!L:L)-J:J)/SUMIF(利润与分析!B:B,成本与总价!D:D,利润与分析!L:L)</f>
        <v>0.0450000161405588</v>
      </c>
      <c r="AP413" s="60">
        <f t="shared" si="31"/>
        <v>0.0194894220361189</v>
      </c>
      <c r="AR413" s="62">
        <f t="shared" si="32"/>
        <v>0</v>
      </c>
      <c r="AS413" s="62">
        <f t="shared" si="34"/>
        <v>0</v>
      </c>
      <c r="AT413" s="72">
        <f t="shared" si="33"/>
        <v>1</v>
      </c>
    </row>
    <row r="414" ht="14.55" spans="1:46">
      <c r="A414" s="64" t="s">
        <v>69</v>
      </c>
      <c r="B414" s="64" t="s">
        <v>70</v>
      </c>
      <c r="C414" s="64" t="s">
        <v>70</v>
      </c>
      <c r="D414" s="64" t="s">
        <v>3255</v>
      </c>
      <c r="E414" s="64" t="s">
        <v>772</v>
      </c>
      <c r="F414" s="64" t="s">
        <v>3256</v>
      </c>
      <c r="G414" s="64" t="s">
        <v>1332</v>
      </c>
      <c r="H414" s="64" t="s">
        <v>3257</v>
      </c>
      <c r="I414" s="64" t="s">
        <v>3258</v>
      </c>
      <c r="J414" s="62">
        <f>SUMIF(利润与分析!B:B,成本与总价!D:D,利润与分析!K:K)</f>
        <v>202638.84</v>
      </c>
      <c r="K414" s="64" t="s">
        <v>55</v>
      </c>
      <c r="L414" s="64">
        <v>215573.9</v>
      </c>
      <c r="M414" s="72">
        <f t="shared" si="30"/>
        <v>0.0600029038765825</v>
      </c>
      <c r="N414" s="64">
        <v>0</v>
      </c>
      <c r="O414" s="73" t="s">
        <v>3259</v>
      </c>
      <c r="P414" s="64" t="s">
        <v>366</v>
      </c>
      <c r="Q414" s="64" t="s">
        <v>79</v>
      </c>
      <c r="R414" s="74" t="s">
        <v>59</v>
      </c>
      <c r="S414" s="74"/>
      <c r="T414" s="74"/>
      <c r="U414" s="74"/>
      <c r="V414" s="74">
        <v>210</v>
      </c>
      <c r="W414" s="74"/>
      <c r="X414" s="64" t="s">
        <v>3260</v>
      </c>
      <c r="Y414" s="64" t="s">
        <v>150</v>
      </c>
      <c r="Z414" s="64" t="s">
        <v>2251</v>
      </c>
      <c r="AA414" s="64" t="s">
        <v>83</v>
      </c>
      <c r="AB414" s="64"/>
      <c r="AC414" s="64">
        <v>1</v>
      </c>
      <c r="AD414" s="64" t="s">
        <v>1344</v>
      </c>
      <c r="AE414" s="78">
        <v>1</v>
      </c>
      <c r="AF414" s="64">
        <v>210</v>
      </c>
      <c r="AG414" s="78"/>
      <c r="AH414" s="64"/>
      <c r="AI414" s="78"/>
      <c r="AJ414" s="64"/>
      <c r="AK414" s="78"/>
      <c r="AL414" s="64"/>
      <c r="AM414" s="78"/>
      <c r="AN414" s="64"/>
      <c r="AO414" s="60">
        <f>(SUMIF(利润与分析!B:B,成本与总价!D:D,利润与分析!L:L)-J:J)/SUMIF(利润与分析!B:B,成本与总价!D:D,利润与分析!L:L)</f>
        <v>0.0600029038765825</v>
      </c>
      <c r="AP414" s="60">
        <f t="shared" si="31"/>
        <v>0</v>
      </c>
      <c r="AR414" s="62">
        <f t="shared" si="32"/>
        <v>210</v>
      </c>
      <c r="AS414" s="62">
        <f t="shared" si="34"/>
        <v>0</v>
      </c>
      <c r="AT414" s="72">
        <f t="shared" si="33"/>
        <v>1</v>
      </c>
    </row>
    <row r="415" ht="14.55" spans="1:46">
      <c r="A415" s="64" t="s">
        <v>69</v>
      </c>
      <c r="B415" s="64" t="s">
        <v>70</v>
      </c>
      <c r="C415" s="64" t="s">
        <v>70</v>
      </c>
      <c r="D415" s="64" t="s">
        <v>3261</v>
      </c>
      <c r="E415" s="64" t="s">
        <v>772</v>
      </c>
      <c r="F415" s="64" t="s">
        <v>3262</v>
      </c>
      <c r="G415" s="64" t="s">
        <v>774</v>
      </c>
      <c r="H415" s="64" t="s">
        <v>3263</v>
      </c>
      <c r="I415" s="64" t="s">
        <v>3264</v>
      </c>
      <c r="J415" s="62">
        <f>SUMIF(利润与分析!B:B,成本与总价!D:D,利润与分析!K:K)</f>
        <v>96105.92</v>
      </c>
      <c r="K415" s="64" t="s">
        <v>55</v>
      </c>
      <c r="L415" s="64">
        <v>100634.46</v>
      </c>
      <c r="M415" s="72">
        <f t="shared" si="30"/>
        <v>0.0449998936745924</v>
      </c>
      <c r="N415" s="64">
        <v>30190</v>
      </c>
      <c r="O415" s="73" t="s">
        <v>3265</v>
      </c>
      <c r="P415" s="64" t="s">
        <v>237</v>
      </c>
      <c r="Q415" s="64" t="s">
        <v>79</v>
      </c>
      <c r="R415" s="74" t="s">
        <v>59</v>
      </c>
      <c r="S415" s="74"/>
      <c r="T415" s="74"/>
      <c r="U415" s="74"/>
      <c r="V415" s="74">
        <v>90</v>
      </c>
      <c r="W415" s="74"/>
      <c r="X415" s="64" t="s">
        <v>3266</v>
      </c>
      <c r="Y415" s="64" t="s">
        <v>150</v>
      </c>
      <c r="Z415" s="64" t="s">
        <v>3267</v>
      </c>
      <c r="AA415" s="64" t="s">
        <v>83</v>
      </c>
      <c r="AB415" s="64"/>
      <c r="AC415" s="64">
        <v>2</v>
      </c>
      <c r="AD415" s="64" t="s">
        <v>303</v>
      </c>
      <c r="AE415" s="78">
        <v>1</v>
      </c>
      <c r="AF415" s="64">
        <v>90</v>
      </c>
      <c r="AG415" s="78"/>
      <c r="AH415" s="64"/>
      <c r="AI415" s="78"/>
      <c r="AJ415" s="64"/>
      <c r="AK415" s="78"/>
      <c r="AL415" s="64"/>
      <c r="AM415" s="78"/>
      <c r="AN415" s="64"/>
      <c r="AO415" s="60">
        <f>(SUMIF(利润与分析!B:B,成本与总价!D:D,利润与分析!L:L)-J:J)/SUMIF(利润与分析!B:B,成本与总价!D:D,利润与分析!L:L)</f>
        <v>0.0449998936745924</v>
      </c>
      <c r="AP415" s="60">
        <f t="shared" si="31"/>
        <v>0</v>
      </c>
      <c r="AR415" s="62">
        <f t="shared" si="32"/>
        <v>90</v>
      </c>
      <c r="AS415" s="62">
        <f t="shared" si="34"/>
        <v>0</v>
      </c>
      <c r="AT415" s="72">
        <f t="shared" si="33"/>
        <v>1</v>
      </c>
    </row>
    <row r="416" ht="14.55" spans="1:46">
      <c r="A416" s="64" t="s">
        <v>69</v>
      </c>
      <c r="B416" s="64" t="s">
        <v>516</v>
      </c>
      <c r="C416" s="64" t="s">
        <v>2760</v>
      </c>
      <c r="D416" s="64" t="s">
        <v>3268</v>
      </c>
      <c r="E416" s="64" t="s">
        <v>2762</v>
      </c>
      <c r="F416" s="64" t="s">
        <v>3269</v>
      </c>
      <c r="G416" s="64" t="s">
        <v>3270</v>
      </c>
      <c r="H416" s="64" t="s">
        <v>3271</v>
      </c>
      <c r="I416" s="64" t="s">
        <v>3272</v>
      </c>
      <c r="J416" s="62">
        <f>SUMIF(利润与分析!B:B,成本与总价!D:D,利润与分析!K:K)</f>
        <v>120431.47</v>
      </c>
      <c r="K416" s="64" t="s">
        <v>55</v>
      </c>
      <c r="L416" s="64">
        <v>124156</v>
      </c>
      <c r="M416" s="72">
        <f t="shared" si="30"/>
        <v>0.0299987918425208</v>
      </c>
      <c r="N416" s="64">
        <v>0</v>
      </c>
      <c r="O416" s="64" t="s">
        <v>3273</v>
      </c>
      <c r="P416" s="64" t="s">
        <v>57</v>
      </c>
      <c r="Q416" s="64" t="s">
        <v>58</v>
      </c>
      <c r="R416" s="74" t="s">
        <v>59</v>
      </c>
      <c r="S416" s="74"/>
      <c r="T416" s="74"/>
      <c r="U416" s="74"/>
      <c r="V416" s="74">
        <v>90</v>
      </c>
      <c r="W416" s="74"/>
      <c r="X416" s="64" t="s">
        <v>3274</v>
      </c>
      <c r="Y416" s="64" t="s">
        <v>61</v>
      </c>
      <c r="Z416" s="64" t="s">
        <v>3275</v>
      </c>
      <c r="AA416" s="64" t="s">
        <v>173</v>
      </c>
      <c r="AB416" s="64"/>
      <c r="AC416" s="64">
        <v>1</v>
      </c>
      <c r="AD416" s="64" t="s">
        <v>303</v>
      </c>
      <c r="AE416" s="78">
        <v>1</v>
      </c>
      <c r="AF416" s="64">
        <v>90</v>
      </c>
      <c r="AG416" s="78"/>
      <c r="AH416" s="64"/>
      <c r="AI416" s="78"/>
      <c r="AJ416" s="64"/>
      <c r="AK416" s="78"/>
      <c r="AL416" s="64"/>
      <c r="AM416" s="78"/>
      <c r="AN416" s="64"/>
      <c r="AO416" s="60">
        <f>(SUMIF(利润与分析!B:B,成本与总价!D:D,利润与分析!L:L)-J:J)/SUMIF(利润与分析!B:B,成本与总价!D:D,利润与分析!L:L)</f>
        <v>0.0300000418827388</v>
      </c>
      <c r="AP416" s="60">
        <f t="shared" si="31"/>
        <v>1.2500402179691e-6</v>
      </c>
      <c r="AR416" s="62">
        <f t="shared" si="32"/>
        <v>90</v>
      </c>
      <c r="AS416" s="62">
        <f t="shared" si="34"/>
        <v>0</v>
      </c>
      <c r="AT416" s="72">
        <f t="shared" si="33"/>
        <v>1</v>
      </c>
    </row>
    <row r="417" ht="14.55" spans="1:46">
      <c r="A417" s="64" t="s">
        <v>46</v>
      </c>
      <c r="B417" s="64" t="s">
        <v>108</v>
      </c>
      <c r="C417" s="64" t="s">
        <v>894</v>
      </c>
      <c r="D417" s="64" t="s">
        <v>3276</v>
      </c>
      <c r="E417" s="64" t="s">
        <v>3277</v>
      </c>
      <c r="F417" s="64" t="s">
        <v>3278</v>
      </c>
      <c r="G417" s="64" t="s">
        <v>3279</v>
      </c>
      <c r="H417" s="64" t="s">
        <v>3280</v>
      </c>
      <c r="I417" s="64" t="s">
        <v>3281</v>
      </c>
      <c r="J417" s="62">
        <f>SUMIF(利润与分析!B:B,成本与总价!D:D,利润与分析!K:K)</f>
        <v>144475.66</v>
      </c>
      <c r="K417" s="64" t="s">
        <v>55</v>
      </c>
      <c r="L417" s="64">
        <v>151283.85</v>
      </c>
      <c r="M417" s="72">
        <f t="shared" si="30"/>
        <v>0.045002754755382</v>
      </c>
      <c r="N417" s="64">
        <v>0</v>
      </c>
      <c r="O417" s="64" t="s">
        <v>3165</v>
      </c>
      <c r="P417" s="64" t="s">
        <v>264</v>
      </c>
      <c r="Q417" s="64" t="s">
        <v>58</v>
      </c>
      <c r="R417" s="74"/>
      <c r="S417" s="74"/>
      <c r="T417" s="74"/>
      <c r="U417" s="74"/>
      <c r="V417" s="74"/>
      <c r="W417" s="74"/>
      <c r="X417" s="64" t="s">
        <v>3282</v>
      </c>
      <c r="Y417" s="64" t="s">
        <v>150</v>
      </c>
      <c r="Z417" s="64" t="s">
        <v>106</v>
      </c>
      <c r="AA417" s="64" t="s">
        <v>97</v>
      </c>
      <c r="AB417" s="64" t="s">
        <v>3283</v>
      </c>
      <c r="AC417" s="64">
        <v>2</v>
      </c>
      <c r="AD417" s="64" t="s">
        <v>118</v>
      </c>
      <c r="AE417" s="78">
        <v>1</v>
      </c>
      <c r="AF417" s="64">
        <v>60</v>
      </c>
      <c r="AG417" s="78"/>
      <c r="AH417" s="64"/>
      <c r="AI417" s="78"/>
      <c r="AJ417" s="64"/>
      <c r="AK417" s="78"/>
      <c r="AL417" s="64"/>
      <c r="AM417" s="78"/>
      <c r="AN417" s="64"/>
      <c r="AO417" s="60">
        <f>(SUMIF(利润与分析!B:B,成本与总价!D:D,利润与分析!L:L)-J:J)/SUMIF(利润与分析!B:B,成本与总价!D:D,利润与分析!L:L)</f>
        <v>0.045002754755382</v>
      </c>
      <c r="AP417" s="60">
        <f t="shared" si="31"/>
        <v>0</v>
      </c>
      <c r="AR417" s="62">
        <f t="shared" si="32"/>
        <v>0</v>
      </c>
      <c r="AS417" s="62">
        <f t="shared" si="34"/>
        <v>0</v>
      </c>
      <c r="AT417" s="72">
        <f t="shared" si="33"/>
        <v>1</v>
      </c>
    </row>
    <row r="418" ht="14.55" spans="1:46">
      <c r="A418" s="64" t="s">
        <v>69</v>
      </c>
      <c r="B418" s="64" t="s">
        <v>220</v>
      </c>
      <c r="C418" s="64" t="s">
        <v>221</v>
      </c>
      <c r="D418" s="64" t="s">
        <v>3284</v>
      </c>
      <c r="E418" s="64" t="s">
        <v>799</v>
      </c>
      <c r="F418" s="64" t="s">
        <v>3285</v>
      </c>
      <c r="G418" s="64" t="s">
        <v>801</v>
      </c>
      <c r="H418" s="64" t="s">
        <v>3286</v>
      </c>
      <c r="I418" s="64" t="s">
        <v>3287</v>
      </c>
      <c r="J418" s="62">
        <f>SUMIF(利润与分析!B:B,成本与总价!D:D,利润与分析!K:K)</f>
        <v>14836.26</v>
      </c>
      <c r="K418" s="64" t="s">
        <v>55</v>
      </c>
      <c r="L418" s="64">
        <v>15535</v>
      </c>
      <c r="M418" s="72">
        <f t="shared" si="30"/>
        <v>0.0449784357901513</v>
      </c>
      <c r="N418" s="64">
        <v>0</v>
      </c>
      <c r="O418" s="64" t="s">
        <v>2505</v>
      </c>
      <c r="P418" s="64" t="s">
        <v>78</v>
      </c>
      <c r="Q418" s="64" t="s">
        <v>58</v>
      </c>
      <c r="R418" s="74"/>
      <c r="S418" s="74"/>
      <c r="T418" s="74"/>
      <c r="U418" s="74"/>
      <c r="V418" s="74"/>
      <c r="W418" s="74"/>
      <c r="X418" s="64" t="s">
        <v>3288</v>
      </c>
      <c r="Y418" s="64" t="s">
        <v>150</v>
      </c>
      <c r="Z418" s="64" t="s">
        <v>106</v>
      </c>
      <c r="AA418" s="64" t="s">
        <v>1282</v>
      </c>
      <c r="AB418" s="64"/>
      <c r="AC418" s="64">
        <v>1</v>
      </c>
      <c r="AD418" s="64" t="s">
        <v>118</v>
      </c>
      <c r="AE418" s="78">
        <v>1</v>
      </c>
      <c r="AF418" s="64">
        <v>60</v>
      </c>
      <c r="AG418" s="78"/>
      <c r="AH418" s="64"/>
      <c r="AI418" s="78"/>
      <c r="AJ418" s="64"/>
      <c r="AK418" s="78"/>
      <c r="AL418" s="64"/>
      <c r="AM418" s="78"/>
      <c r="AN418" s="64"/>
      <c r="AO418" s="60">
        <f>(SUMIF(利润与分析!B:B,成本与总价!D:D,利润与分析!L:L)-J:J)/SUMIF(利润与分析!B:B,成本与总价!D:D,利润与分析!L:L)</f>
        <v>0.0449999517230059</v>
      </c>
      <c r="AP418" s="60">
        <f t="shared" si="31"/>
        <v>2.15159328546752e-5</v>
      </c>
      <c r="AR418" s="62">
        <f t="shared" si="32"/>
        <v>0</v>
      </c>
      <c r="AS418" s="62">
        <f t="shared" si="34"/>
        <v>0</v>
      </c>
      <c r="AT418" s="72">
        <f t="shared" si="33"/>
        <v>1</v>
      </c>
    </row>
    <row r="419" ht="14.55" spans="1:46">
      <c r="A419" s="64" t="s">
        <v>46</v>
      </c>
      <c r="B419" s="64" t="s">
        <v>119</v>
      </c>
      <c r="C419" s="64" t="s">
        <v>120</v>
      </c>
      <c r="D419" s="64" t="s">
        <v>3289</v>
      </c>
      <c r="E419" s="64" t="s">
        <v>1856</v>
      </c>
      <c r="F419" s="64" t="s">
        <v>3290</v>
      </c>
      <c r="G419" s="64" t="s">
        <v>3291</v>
      </c>
      <c r="H419" s="64" t="s">
        <v>3292</v>
      </c>
      <c r="I419" s="64" t="s">
        <v>3293</v>
      </c>
      <c r="J419" s="62">
        <f>SUMIF(利润与分析!B:B,成本与总价!D:D,利润与分析!K:K)</f>
        <v>292265.74</v>
      </c>
      <c r="K419" s="64" t="s">
        <v>55</v>
      </c>
      <c r="L419" s="64">
        <v>300097</v>
      </c>
      <c r="M419" s="72">
        <f t="shared" si="30"/>
        <v>0.0260957623701672</v>
      </c>
      <c r="N419" s="64">
        <v>4000</v>
      </c>
      <c r="O419" s="64" t="s">
        <v>3294</v>
      </c>
      <c r="P419" s="64" t="s">
        <v>78</v>
      </c>
      <c r="Q419" s="64" t="s">
        <v>79</v>
      </c>
      <c r="R419" s="74"/>
      <c r="S419" s="74"/>
      <c r="T419" s="74"/>
      <c r="U419" s="74"/>
      <c r="V419" s="74"/>
      <c r="W419" s="74"/>
      <c r="X419" s="64" t="s">
        <v>3295</v>
      </c>
      <c r="Y419" s="64" t="s">
        <v>81</v>
      </c>
      <c r="Z419" s="64" t="s">
        <v>106</v>
      </c>
      <c r="AA419" s="64" t="s">
        <v>140</v>
      </c>
      <c r="AB419" s="64" t="s">
        <v>3296</v>
      </c>
      <c r="AC419" s="64">
        <v>4</v>
      </c>
      <c r="AD419" s="64" t="s">
        <v>67</v>
      </c>
      <c r="AE419" s="78">
        <v>1</v>
      </c>
      <c r="AF419" s="64">
        <v>0</v>
      </c>
      <c r="AG419" s="78"/>
      <c r="AH419" s="64"/>
      <c r="AI419" s="78"/>
      <c r="AJ419" s="64"/>
      <c r="AK419" s="78"/>
      <c r="AL419" s="64"/>
      <c r="AM419" s="78"/>
      <c r="AN419" s="64"/>
      <c r="AO419" s="60">
        <f>(SUMIF(利润与分析!B:B,成本与总价!D:D,利润与分析!L:L)-J:J)/SUMIF(利润与分析!B:B,成本与总价!D:D,利润与分析!L:L)</f>
        <v>0.0450001432831086</v>
      </c>
      <c r="AP419" s="60">
        <f t="shared" si="31"/>
        <v>0.0189043809129414</v>
      </c>
      <c r="AR419" s="62">
        <f t="shared" si="32"/>
        <v>0</v>
      </c>
      <c r="AS419" s="62">
        <f t="shared" si="34"/>
        <v>0</v>
      </c>
      <c r="AT419" s="72">
        <f t="shared" si="33"/>
        <v>1</v>
      </c>
    </row>
    <row r="420" ht="14.55" spans="1:46">
      <c r="A420" s="64" t="s">
        <v>46</v>
      </c>
      <c r="B420" s="64" t="s">
        <v>181</v>
      </c>
      <c r="C420" s="64" t="s">
        <v>182</v>
      </c>
      <c r="D420" s="64" t="s">
        <v>3297</v>
      </c>
      <c r="E420" s="64" t="s">
        <v>184</v>
      </c>
      <c r="F420" s="64" t="s">
        <v>3298</v>
      </c>
      <c r="G420" s="64" t="s">
        <v>3299</v>
      </c>
      <c r="H420" s="64" t="s">
        <v>3300</v>
      </c>
      <c r="I420" s="64" t="s">
        <v>3301</v>
      </c>
      <c r="J420" s="62">
        <f>SUMIF(利润与分析!B:B,成本与总价!D:D,利润与分析!K:K)</f>
        <v>2974826.82</v>
      </c>
      <c r="K420" s="64" t="s">
        <v>55</v>
      </c>
      <c r="L420" s="64">
        <v>3114991.88</v>
      </c>
      <c r="M420" s="72">
        <f t="shared" si="30"/>
        <v>0.0449969262841225</v>
      </c>
      <c r="N420" s="64">
        <v>591624.58</v>
      </c>
      <c r="O420" s="64" t="s">
        <v>3302</v>
      </c>
      <c r="P420" s="64" t="s">
        <v>237</v>
      </c>
      <c r="Q420" s="64" t="s">
        <v>58</v>
      </c>
      <c r="R420" s="74" t="s">
        <v>59</v>
      </c>
      <c r="S420" s="74"/>
      <c r="T420" s="74">
        <v>180</v>
      </c>
      <c r="U420" s="74"/>
      <c r="V420" s="74">
        <v>180</v>
      </c>
      <c r="W420" s="74"/>
      <c r="X420" s="64" t="s">
        <v>3303</v>
      </c>
      <c r="Y420" s="64" t="s">
        <v>61</v>
      </c>
      <c r="Z420" s="64" t="s">
        <v>219</v>
      </c>
      <c r="AA420" s="64" t="s">
        <v>97</v>
      </c>
      <c r="AB420" s="64" t="s">
        <v>3304</v>
      </c>
      <c r="AC420" s="64">
        <v>3</v>
      </c>
      <c r="AD420" s="64" t="s">
        <v>98</v>
      </c>
      <c r="AE420" s="78">
        <v>1</v>
      </c>
      <c r="AF420" s="64">
        <v>180</v>
      </c>
      <c r="AG420" s="78"/>
      <c r="AH420" s="64"/>
      <c r="AI420" s="78"/>
      <c r="AJ420" s="64"/>
      <c r="AK420" s="78"/>
      <c r="AL420" s="64"/>
      <c r="AM420" s="78"/>
      <c r="AN420" s="64"/>
      <c r="AO420" s="60">
        <f>(SUMIF(利润与分析!B:B,成本与总价!D:D,利润与分析!L:L)-J:J)/SUMIF(利润与分析!B:B,成本与总价!D:D,利润与分析!L:L)</f>
        <v>0.0449969477449213</v>
      </c>
      <c r="AP420" s="60">
        <f t="shared" si="31"/>
        <v>2.14607987839011e-8</v>
      </c>
      <c r="AR420" s="62">
        <f t="shared" si="32"/>
        <v>180</v>
      </c>
      <c r="AS420" s="62">
        <f t="shared" si="34"/>
        <v>0</v>
      </c>
      <c r="AT420" s="72">
        <f t="shared" si="33"/>
        <v>1</v>
      </c>
    </row>
    <row r="421" ht="14.55" spans="1:46">
      <c r="A421" s="64" t="s">
        <v>46</v>
      </c>
      <c r="B421" s="64" t="s">
        <v>331</v>
      </c>
      <c r="C421" s="64" t="s">
        <v>332</v>
      </c>
      <c r="D421" s="64" t="s">
        <v>3305</v>
      </c>
      <c r="E421" s="64" t="s">
        <v>334</v>
      </c>
      <c r="F421" s="64" t="s">
        <v>3306</v>
      </c>
      <c r="G421" s="64" t="s">
        <v>3307</v>
      </c>
      <c r="H421" s="64" t="s">
        <v>3308</v>
      </c>
      <c r="I421" s="64" t="s">
        <v>3309</v>
      </c>
      <c r="J421" s="62">
        <f>SUMIF(利润与分析!B:B,成本与总价!D:D,利润与分析!K:K)</f>
        <v>350205.54</v>
      </c>
      <c r="K421" s="64" t="s">
        <v>55</v>
      </c>
      <c r="L421" s="64">
        <v>353958.02</v>
      </c>
      <c r="M421" s="72">
        <f t="shared" si="30"/>
        <v>0.0106014831928373</v>
      </c>
      <c r="N421" s="64">
        <v>0</v>
      </c>
      <c r="O421" s="64" t="s">
        <v>2781</v>
      </c>
      <c r="P421" s="64" t="s">
        <v>3310</v>
      </c>
      <c r="Q421" s="64" t="s">
        <v>58</v>
      </c>
      <c r="R421" s="74"/>
      <c r="S421" s="74"/>
      <c r="T421" s="74"/>
      <c r="U421" s="74"/>
      <c r="V421" s="74"/>
      <c r="W421" s="74"/>
      <c r="X421" s="64" t="s">
        <v>3311</v>
      </c>
      <c r="Y421" s="64" t="s">
        <v>81</v>
      </c>
      <c r="Z421" s="64" t="s">
        <v>106</v>
      </c>
      <c r="AA421" s="64" t="s">
        <v>140</v>
      </c>
      <c r="AB421" s="64"/>
      <c r="AC421" s="64">
        <v>1</v>
      </c>
      <c r="AD421" s="64" t="s">
        <v>67</v>
      </c>
      <c r="AE421" s="78">
        <v>1</v>
      </c>
      <c r="AF421" s="64">
        <v>0</v>
      </c>
      <c r="AG421" s="78"/>
      <c r="AH421" s="64"/>
      <c r="AI421" s="78"/>
      <c r="AJ421" s="64"/>
      <c r="AK421" s="78"/>
      <c r="AL421" s="64"/>
      <c r="AM421" s="78"/>
      <c r="AN421" s="64"/>
      <c r="AO421" s="60">
        <f>(SUMIF(利润与分析!B:B,成本与总价!D:D,利润与分析!L:L)-J:J)/SUMIF(利润与分析!B:B,成本与总价!D:D,利润与分析!L:L)</f>
        <v>0.0300014530359448</v>
      </c>
      <c r="AP421" s="60">
        <f t="shared" si="31"/>
        <v>0.0193999698431075</v>
      </c>
      <c r="AR421" s="62">
        <f t="shared" si="32"/>
        <v>0</v>
      </c>
      <c r="AS421" s="62">
        <f t="shared" si="34"/>
        <v>0</v>
      </c>
      <c r="AT421" s="72">
        <f t="shared" si="33"/>
        <v>1</v>
      </c>
    </row>
    <row r="422" ht="14.55" spans="1:46">
      <c r="A422" s="64" t="s">
        <v>46</v>
      </c>
      <c r="B422" s="64" t="s">
        <v>331</v>
      </c>
      <c r="C422" s="64" t="s">
        <v>332</v>
      </c>
      <c r="D422" s="64" t="s">
        <v>3312</v>
      </c>
      <c r="E422" s="64" t="s">
        <v>334</v>
      </c>
      <c r="F422" s="64" t="s">
        <v>3313</v>
      </c>
      <c r="G422" s="64" t="s">
        <v>3307</v>
      </c>
      <c r="H422" s="64" t="s">
        <v>3314</v>
      </c>
      <c r="I422" s="64" t="s">
        <v>3315</v>
      </c>
      <c r="J422" s="62">
        <f>SUMIF(利润与分析!B:B,成本与总价!D:D,利润与分析!K:K)</f>
        <v>78392.06</v>
      </c>
      <c r="K422" s="64" t="s">
        <v>55</v>
      </c>
      <c r="L422" s="64">
        <v>80410.37</v>
      </c>
      <c r="M422" s="72">
        <f t="shared" si="30"/>
        <v>0.0251001207928778</v>
      </c>
      <c r="N422" s="64">
        <v>0</v>
      </c>
      <c r="O422" s="64" t="s">
        <v>3316</v>
      </c>
      <c r="P422" s="64" t="s">
        <v>3317</v>
      </c>
      <c r="Q422" s="64" t="s">
        <v>58</v>
      </c>
      <c r="R422" s="74"/>
      <c r="S422" s="74"/>
      <c r="T422" s="74"/>
      <c r="U422" s="74"/>
      <c r="V422" s="74"/>
      <c r="W422" s="74"/>
      <c r="X422" s="64" t="s">
        <v>3318</v>
      </c>
      <c r="Y422" s="64" t="s">
        <v>81</v>
      </c>
      <c r="Z422" s="64" t="s">
        <v>106</v>
      </c>
      <c r="AA422" s="64" t="s">
        <v>140</v>
      </c>
      <c r="AB422" s="64"/>
      <c r="AC422" s="64">
        <v>1</v>
      </c>
      <c r="AD422" s="64" t="s">
        <v>67</v>
      </c>
      <c r="AE422" s="78">
        <v>1</v>
      </c>
      <c r="AF422" s="64">
        <v>0</v>
      </c>
      <c r="AG422" s="78"/>
      <c r="AH422" s="64"/>
      <c r="AI422" s="78"/>
      <c r="AJ422" s="64"/>
      <c r="AK422" s="78"/>
      <c r="AL422" s="64"/>
      <c r="AM422" s="78"/>
      <c r="AN422" s="64"/>
      <c r="AO422" s="60">
        <f>(SUMIF(利润与分析!B:B,成本与总价!D:D,利润与分析!L:L)-J:J)/SUMIF(利润与分析!B:B,成本与总价!D:D,利润与分析!L:L)</f>
        <v>0.0442158349973872</v>
      </c>
      <c r="AP422" s="60">
        <f t="shared" si="31"/>
        <v>0.0191157142045094</v>
      </c>
      <c r="AR422" s="62">
        <f t="shared" si="32"/>
        <v>0</v>
      </c>
      <c r="AS422" s="62">
        <f t="shared" si="34"/>
        <v>0</v>
      </c>
      <c r="AT422" s="72">
        <f t="shared" si="33"/>
        <v>1</v>
      </c>
    </row>
    <row r="423" ht="14.55" spans="1:46">
      <c r="A423" s="64" t="s">
        <v>69</v>
      </c>
      <c r="B423" s="64" t="s">
        <v>292</v>
      </c>
      <c r="C423" s="64" t="s">
        <v>293</v>
      </c>
      <c r="D423" s="64" t="s">
        <v>3319</v>
      </c>
      <c r="E423" s="64" t="s">
        <v>1075</v>
      </c>
      <c r="F423" s="64" t="s">
        <v>3320</v>
      </c>
      <c r="G423" s="64" t="s">
        <v>3321</v>
      </c>
      <c r="H423" s="64" t="s">
        <v>3322</v>
      </c>
      <c r="I423" s="64" t="s">
        <v>3323</v>
      </c>
      <c r="J423" s="62">
        <f>SUMIF(利润与分析!B:B,成本与总价!D:D,利润与分析!K:K)</f>
        <v>2018214.04</v>
      </c>
      <c r="K423" s="64" t="s">
        <v>55</v>
      </c>
      <c r="L423" s="64">
        <v>2125000</v>
      </c>
      <c r="M423" s="72">
        <f t="shared" si="30"/>
        <v>0.0502522164705882</v>
      </c>
      <c r="N423" s="64"/>
      <c r="O423" s="64" t="s">
        <v>3324</v>
      </c>
      <c r="P423" s="64"/>
      <c r="Q423" s="64" t="s">
        <v>1260</v>
      </c>
      <c r="R423" s="74" t="s">
        <v>59</v>
      </c>
      <c r="S423" s="74"/>
      <c r="T423" s="74"/>
      <c r="U423" s="74"/>
      <c r="V423" s="74">
        <v>90</v>
      </c>
      <c r="W423" s="74"/>
      <c r="X423" s="64" t="s">
        <v>3325</v>
      </c>
      <c r="Y423" s="64" t="s">
        <v>1757</v>
      </c>
      <c r="Z423" s="64"/>
      <c r="AA423" s="64" t="s">
        <v>63</v>
      </c>
      <c r="AB423" s="64"/>
      <c r="AC423" s="64"/>
      <c r="AD423" s="64">
        <v>90</v>
      </c>
      <c r="AE423" s="78">
        <v>1</v>
      </c>
      <c r="AF423" s="64">
        <v>90</v>
      </c>
      <c r="AG423" s="78"/>
      <c r="AH423" s="64"/>
      <c r="AI423" s="78"/>
      <c r="AJ423" s="64"/>
      <c r="AK423" s="78"/>
      <c r="AL423" s="64"/>
      <c r="AM423" s="78"/>
      <c r="AN423" s="64"/>
      <c r="AO423" s="60">
        <f>(SUMIF(利润与分析!B:B,成本与总价!D:D,利润与分析!L:L)-J:J)/SUMIF(利润与分析!B:B,成本与总价!D:D,利润与分析!L:L)</f>
        <v>0.0502522477563967</v>
      </c>
      <c r="AP423" s="60">
        <f t="shared" si="31"/>
        <v>3.12858084439149e-8</v>
      </c>
      <c r="AR423" s="62">
        <f t="shared" si="32"/>
        <v>90</v>
      </c>
      <c r="AS423" s="62">
        <f t="shared" si="34"/>
        <v>0</v>
      </c>
      <c r="AT423" s="72">
        <f t="shared" si="33"/>
        <v>1</v>
      </c>
    </row>
    <row r="424" ht="14.55" spans="1:46">
      <c r="A424" s="64" t="s">
        <v>46</v>
      </c>
      <c r="B424" s="64" t="s">
        <v>119</v>
      </c>
      <c r="C424" s="64" t="s">
        <v>191</v>
      </c>
      <c r="D424" s="64" t="s">
        <v>3326</v>
      </c>
      <c r="E424" s="64" t="s">
        <v>193</v>
      </c>
      <c r="F424" s="64" t="s">
        <v>3327</v>
      </c>
      <c r="G424" s="64" t="s">
        <v>3328</v>
      </c>
      <c r="H424" s="64" t="s">
        <v>3329</v>
      </c>
      <c r="I424" s="64" t="s">
        <v>3330</v>
      </c>
      <c r="J424" s="62">
        <f>SUMIF(利润与分析!B:B,成本与总价!D:D,利润与分析!K:K)</f>
        <v>801445.65</v>
      </c>
      <c r="K424" s="64" t="s">
        <v>55</v>
      </c>
      <c r="L424" s="64">
        <v>839210</v>
      </c>
      <c r="M424" s="72">
        <f t="shared" si="30"/>
        <v>0.0449998808403139</v>
      </c>
      <c r="N424" s="64">
        <v>0</v>
      </c>
      <c r="O424" s="64" t="s">
        <v>3331</v>
      </c>
      <c r="P424" s="64" t="s">
        <v>94</v>
      </c>
      <c r="Q424" s="64" t="s">
        <v>79</v>
      </c>
      <c r="R424" s="74" t="s">
        <v>59</v>
      </c>
      <c r="S424" s="74" t="s">
        <v>59</v>
      </c>
      <c r="T424" s="74">
        <v>100</v>
      </c>
      <c r="U424" s="74"/>
      <c r="V424" s="74">
        <v>100</v>
      </c>
      <c r="W424" s="74"/>
      <c r="X424" s="64" t="s">
        <v>3332</v>
      </c>
      <c r="Y424" s="64" t="s">
        <v>61</v>
      </c>
      <c r="Z424" s="64" t="s">
        <v>3333</v>
      </c>
      <c r="AA424" s="64" t="s">
        <v>140</v>
      </c>
      <c r="AB424" s="64"/>
      <c r="AC424" s="64">
        <v>1</v>
      </c>
      <c r="AD424" s="64" t="s">
        <v>3114</v>
      </c>
      <c r="AE424" s="78">
        <v>1</v>
      </c>
      <c r="AF424" s="64">
        <v>100</v>
      </c>
      <c r="AG424" s="78"/>
      <c r="AH424" s="64"/>
      <c r="AI424" s="78"/>
      <c r="AJ424" s="64"/>
      <c r="AK424" s="78"/>
      <c r="AL424" s="64"/>
      <c r="AM424" s="78"/>
      <c r="AN424" s="64"/>
      <c r="AO424" s="60">
        <f>(SUMIF(利润与分析!B:B,成本与总价!D:D,利润与分析!L:L)-J:J)/SUMIF(利润与分析!B:B,成本与总价!D:D,利润与分析!L:L)</f>
        <v>0.04500015395427</v>
      </c>
      <c r="AP424" s="60">
        <f t="shared" si="31"/>
        <v>2.73113956034132e-7</v>
      </c>
      <c r="AR424" s="62">
        <f t="shared" si="32"/>
        <v>100</v>
      </c>
      <c r="AS424" s="62">
        <f t="shared" si="34"/>
        <v>0</v>
      </c>
      <c r="AT424" s="72">
        <f t="shared" si="33"/>
        <v>1</v>
      </c>
    </row>
    <row r="425" ht="14.55" spans="1:46">
      <c r="A425" s="64" t="s">
        <v>69</v>
      </c>
      <c r="B425" s="64" t="s">
        <v>70</v>
      </c>
      <c r="C425" s="64" t="s">
        <v>70</v>
      </c>
      <c r="D425" s="64" t="s">
        <v>3334</v>
      </c>
      <c r="E425" s="64" t="s">
        <v>670</v>
      </c>
      <c r="F425" s="64" t="s">
        <v>3335</v>
      </c>
      <c r="G425" s="64" t="s">
        <v>74</v>
      </c>
      <c r="H425" s="64" t="s">
        <v>3336</v>
      </c>
      <c r="I425" s="64" t="s">
        <v>3337</v>
      </c>
      <c r="J425" s="62">
        <f>SUMIF(利润与分析!B:B,成本与总价!D:D,利润与分析!K:K)</f>
        <v>2.41</v>
      </c>
      <c r="K425" s="64" t="s">
        <v>55</v>
      </c>
      <c r="L425" s="64">
        <v>2.41</v>
      </c>
      <c r="M425" s="72">
        <f t="shared" si="30"/>
        <v>0</v>
      </c>
      <c r="N425" s="64">
        <v>0</v>
      </c>
      <c r="O425" s="73" t="s">
        <v>3338</v>
      </c>
      <c r="P425" s="64" t="s">
        <v>929</v>
      </c>
      <c r="Q425" s="64" t="s">
        <v>79</v>
      </c>
      <c r="R425" s="74"/>
      <c r="S425" s="74"/>
      <c r="T425" s="74"/>
      <c r="U425" s="74"/>
      <c r="V425" s="74"/>
      <c r="W425" s="74"/>
      <c r="X425" s="64" t="s">
        <v>3339</v>
      </c>
      <c r="Y425" s="64" t="s">
        <v>81</v>
      </c>
      <c r="Z425" s="64" t="s">
        <v>106</v>
      </c>
      <c r="AA425" s="64" t="s">
        <v>83</v>
      </c>
      <c r="AB425" s="64" t="s">
        <v>3340</v>
      </c>
      <c r="AC425" s="64">
        <v>2</v>
      </c>
      <c r="AD425" s="64" t="s">
        <v>67</v>
      </c>
      <c r="AE425" s="78">
        <v>1</v>
      </c>
      <c r="AF425" s="64">
        <v>0</v>
      </c>
      <c r="AG425" s="78"/>
      <c r="AH425" s="64"/>
      <c r="AI425" s="78"/>
      <c r="AJ425" s="64"/>
      <c r="AK425" s="78"/>
      <c r="AL425" s="64"/>
      <c r="AM425" s="78"/>
      <c r="AN425" s="64"/>
      <c r="AO425" s="60">
        <f>(SUMIF(利润与分析!B:B,成本与总价!D:D,利润与分析!L:L)-J:J)/SUMIF(利润与分析!B:B,成本与总价!D:D,利润与分析!L:L)</f>
        <v>0</v>
      </c>
      <c r="AP425" s="60">
        <f t="shared" si="31"/>
        <v>0</v>
      </c>
      <c r="AR425" s="62">
        <f t="shared" si="32"/>
        <v>0</v>
      </c>
      <c r="AS425" s="62">
        <f t="shared" si="34"/>
        <v>0</v>
      </c>
      <c r="AT425" s="72">
        <f t="shared" si="33"/>
        <v>1</v>
      </c>
    </row>
    <row r="426" ht="14.55" spans="1:46">
      <c r="A426" s="64" t="s">
        <v>69</v>
      </c>
      <c r="B426" s="64" t="s">
        <v>200</v>
      </c>
      <c r="C426" s="64" t="s">
        <v>256</v>
      </c>
      <c r="D426" s="64" t="s">
        <v>3341</v>
      </c>
      <c r="E426" s="64" t="s">
        <v>360</v>
      </c>
      <c r="F426" s="64" t="s">
        <v>3342</v>
      </c>
      <c r="G426" s="64" t="s">
        <v>325</v>
      </c>
      <c r="H426" s="64" t="s">
        <v>3343</v>
      </c>
      <c r="I426" s="64" t="s">
        <v>3344</v>
      </c>
      <c r="J426" s="62">
        <f>SUMIF(利润与分析!B:B,成本与总价!D:D,利润与分析!K:K)</f>
        <v>104069.84</v>
      </c>
      <c r="K426" s="64" t="s">
        <v>55</v>
      </c>
      <c r="L426" s="64">
        <v>108974</v>
      </c>
      <c r="M426" s="72">
        <f t="shared" si="30"/>
        <v>0.0450030282452695</v>
      </c>
      <c r="N426" s="64">
        <v>0</v>
      </c>
      <c r="O426" s="64" t="s">
        <v>3345</v>
      </c>
      <c r="P426" s="64" t="s">
        <v>78</v>
      </c>
      <c r="Q426" s="64" t="s">
        <v>79</v>
      </c>
      <c r="R426" s="74" t="s">
        <v>59</v>
      </c>
      <c r="S426" s="74"/>
      <c r="T426" s="74"/>
      <c r="U426" s="74"/>
      <c r="V426" s="74">
        <v>90</v>
      </c>
      <c r="W426" s="74"/>
      <c r="X426" s="64" t="s">
        <v>3346</v>
      </c>
      <c r="Y426" s="64" t="s">
        <v>61</v>
      </c>
      <c r="Z426" s="64" t="s">
        <v>3347</v>
      </c>
      <c r="AA426" s="64" t="s">
        <v>1282</v>
      </c>
      <c r="AB426" s="64"/>
      <c r="AC426" s="64">
        <v>1</v>
      </c>
      <c r="AD426" s="64" t="s">
        <v>303</v>
      </c>
      <c r="AE426" s="78">
        <v>1</v>
      </c>
      <c r="AF426" s="64">
        <v>90</v>
      </c>
      <c r="AG426" s="78"/>
      <c r="AH426" s="64"/>
      <c r="AI426" s="78"/>
      <c r="AJ426" s="64"/>
      <c r="AK426" s="78"/>
      <c r="AL426" s="64"/>
      <c r="AM426" s="78"/>
      <c r="AN426" s="64"/>
      <c r="AO426" s="60">
        <f>(SUMIF(利润与分析!B:B,成本与总价!D:D,利润与分析!L:L)-J:J)/SUMIF(利润与分析!B:B,成本与总价!D:D,利润与分析!L:L)</f>
        <v>0.0450002239072774</v>
      </c>
      <c r="AP426" s="60">
        <f t="shared" si="31"/>
        <v>-2.80433799215024e-6</v>
      </c>
      <c r="AR426" s="62">
        <f t="shared" si="32"/>
        <v>90</v>
      </c>
      <c r="AS426" s="62">
        <f t="shared" si="34"/>
        <v>0</v>
      </c>
      <c r="AT426" s="72">
        <f t="shared" si="33"/>
        <v>1</v>
      </c>
    </row>
    <row r="427" ht="14.55" spans="1:46">
      <c r="A427" s="64" t="s">
        <v>69</v>
      </c>
      <c r="B427" s="64" t="s">
        <v>516</v>
      </c>
      <c r="C427" s="64" t="s">
        <v>619</v>
      </c>
      <c r="D427" s="64" t="s">
        <v>3348</v>
      </c>
      <c r="E427" s="64" t="s">
        <v>621</v>
      </c>
      <c r="F427" s="64" t="s">
        <v>3349</v>
      </c>
      <c r="G427" s="64" t="s">
        <v>911</v>
      </c>
      <c r="H427" s="64" t="s">
        <v>3350</v>
      </c>
      <c r="I427" s="64" t="s">
        <v>3351</v>
      </c>
      <c r="J427" s="62">
        <f>SUMIF(利润与分析!B:B,成本与总价!D:D,利润与分析!K:K)</f>
        <v>2095.21375</v>
      </c>
      <c r="K427" s="64" t="s">
        <v>55</v>
      </c>
      <c r="L427" s="64">
        <v>2195</v>
      </c>
      <c r="M427" s="72">
        <f t="shared" si="30"/>
        <v>0.0454607061503417</v>
      </c>
      <c r="N427" s="64">
        <v>0</v>
      </c>
      <c r="O427" s="64" t="s">
        <v>3352</v>
      </c>
      <c r="P427" s="64" t="s">
        <v>237</v>
      </c>
      <c r="Q427" s="64" t="s">
        <v>159</v>
      </c>
      <c r="R427" s="74"/>
      <c r="S427" s="74"/>
      <c r="T427" s="74"/>
      <c r="U427" s="74"/>
      <c r="V427" s="74"/>
      <c r="W427" s="74"/>
      <c r="X427" s="64" t="s">
        <v>3353</v>
      </c>
      <c r="Y427" s="64" t="s">
        <v>150</v>
      </c>
      <c r="Z427" s="64" t="s">
        <v>106</v>
      </c>
      <c r="AA427" s="64" t="s">
        <v>173</v>
      </c>
      <c r="AB427" s="64"/>
      <c r="AC427" s="64">
        <v>1</v>
      </c>
      <c r="AD427" s="64" t="s">
        <v>118</v>
      </c>
      <c r="AE427" s="78">
        <v>1</v>
      </c>
      <c r="AF427" s="64">
        <v>60</v>
      </c>
      <c r="AG427" s="78"/>
      <c r="AH427" s="64"/>
      <c r="AI427" s="78"/>
      <c r="AJ427" s="64"/>
      <c r="AK427" s="78"/>
      <c r="AL427" s="64"/>
      <c r="AM427" s="78"/>
      <c r="AN427" s="64"/>
      <c r="AO427" s="60">
        <f>(SUMIF(利润与分析!B:B,成本与总价!D:D,利润与分析!L:L)-J:J)/SUMIF(利润与分析!B:B,成本与总价!D:D,利润与分析!L:L)</f>
        <v>0.045143145556381</v>
      </c>
      <c r="AP427" s="60">
        <f t="shared" si="31"/>
        <v>-0.000317560593960757</v>
      </c>
      <c r="AR427" s="62">
        <f t="shared" si="32"/>
        <v>0</v>
      </c>
      <c r="AS427" s="62">
        <f t="shared" si="34"/>
        <v>0</v>
      </c>
      <c r="AT427" s="72">
        <f t="shared" si="33"/>
        <v>1</v>
      </c>
    </row>
    <row r="428" ht="14.55" spans="1:46">
      <c r="A428" s="64" t="s">
        <v>69</v>
      </c>
      <c r="B428" s="64" t="s">
        <v>85</v>
      </c>
      <c r="C428" s="64" t="s">
        <v>86</v>
      </c>
      <c r="D428" s="64" t="s">
        <v>3354</v>
      </c>
      <c r="E428" s="64" t="s">
        <v>1056</v>
      </c>
      <c r="F428" s="64" t="s">
        <v>3355</v>
      </c>
      <c r="G428" s="64" t="s">
        <v>3356</v>
      </c>
      <c r="H428" s="64" t="s">
        <v>3357</v>
      </c>
      <c r="I428" s="64" t="s">
        <v>3358</v>
      </c>
      <c r="J428" s="62">
        <f>SUMIF(利润与分析!B:B,成本与总价!D:D,利润与分析!K:K)</f>
        <v>19927.09088</v>
      </c>
      <c r="K428" s="64" t="s">
        <v>55</v>
      </c>
      <c r="L428" s="64">
        <v>20878.14</v>
      </c>
      <c r="M428" s="72">
        <f t="shared" si="30"/>
        <v>0.0455523873295226</v>
      </c>
      <c r="N428" s="64">
        <v>0</v>
      </c>
      <c r="O428" s="64" t="s">
        <v>3359</v>
      </c>
      <c r="P428" s="64" t="s">
        <v>78</v>
      </c>
      <c r="Q428" s="64" t="s">
        <v>159</v>
      </c>
      <c r="R428" s="74"/>
      <c r="S428" s="74"/>
      <c r="T428" s="74"/>
      <c r="U428" s="74"/>
      <c r="V428" s="74"/>
      <c r="W428" s="74"/>
      <c r="X428" s="64" t="s">
        <v>3360</v>
      </c>
      <c r="Y428" s="64" t="s">
        <v>150</v>
      </c>
      <c r="Z428" s="64" t="s">
        <v>106</v>
      </c>
      <c r="AA428" s="64" t="s">
        <v>83</v>
      </c>
      <c r="AB428" s="64" t="s">
        <v>3361</v>
      </c>
      <c r="AC428" s="64">
        <v>3</v>
      </c>
      <c r="AD428" s="64" t="s">
        <v>118</v>
      </c>
      <c r="AE428" s="78">
        <v>1</v>
      </c>
      <c r="AF428" s="64">
        <v>60</v>
      </c>
      <c r="AG428" s="78"/>
      <c r="AH428" s="64"/>
      <c r="AI428" s="78"/>
      <c r="AJ428" s="64"/>
      <c r="AK428" s="78"/>
      <c r="AL428" s="64"/>
      <c r="AM428" s="78"/>
      <c r="AN428" s="64"/>
      <c r="AO428" s="60">
        <f>(SUMIF(利润与分析!B:B,成本与总价!D:D,利润与分析!L:L)-J:J)/SUMIF(利润与分析!B:B,成本与总价!D:D,利润与分析!L:L)</f>
        <v>0.0455523873295226</v>
      </c>
      <c r="AP428" s="60">
        <f t="shared" si="31"/>
        <v>0</v>
      </c>
      <c r="AR428" s="62">
        <f t="shared" si="32"/>
        <v>0</v>
      </c>
      <c r="AS428" s="62">
        <f t="shared" si="34"/>
        <v>0</v>
      </c>
      <c r="AT428" s="72">
        <f t="shared" si="33"/>
        <v>1</v>
      </c>
    </row>
    <row r="429" ht="14.55" spans="1:46">
      <c r="A429" s="64" t="s">
        <v>69</v>
      </c>
      <c r="B429" s="64" t="s">
        <v>85</v>
      </c>
      <c r="C429" s="64" t="s">
        <v>86</v>
      </c>
      <c r="D429" s="64" t="s">
        <v>3362</v>
      </c>
      <c r="E429" s="64" t="s">
        <v>1056</v>
      </c>
      <c r="F429" s="64" t="s">
        <v>3363</v>
      </c>
      <c r="G429" s="64" t="s">
        <v>3364</v>
      </c>
      <c r="H429" s="64" t="s">
        <v>3365</v>
      </c>
      <c r="I429" s="64" t="s">
        <v>3366</v>
      </c>
      <c r="J429" s="62">
        <f>SUMIF(利润与分析!B:B,成本与总价!D:D,利润与分析!K:K)</f>
        <v>9324.02168</v>
      </c>
      <c r="K429" s="64" t="s">
        <v>55</v>
      </c>
      <c r="L429" s="64">
        <v>9425.64</v>
      </c>
      <c r="M429" s="72">
        <f t="shared" si="30"/>
        <v>0.0107810525333027</v>
      </c>
      <c r="N429" s="64">
        <v>0</v>
      </c>
      <c r="O429" s="73" t="s">
        <v>3367</v>
      </c>
      <c r="P429" s="64" t="s">
        <v>319</v>
      </c>
      <c r="Q429" s="64" t="s">
        <v>159</v>
      </c>
      <c r="R429" s="74"/>
      <c r="S429" s="74"/>
      <c r="T429" s="74"/>
      <c r="U429" s="74"/>
      <c r="V429" s="74"/>
      <c r="W429" s="74"/>
      <c r="X429" s="64" t="s">
        <v>3368</v>
      </c>
      <c r="Y429" s="64" t="s">
        <v>81</v>
      </c>
      <c r="Z429" s="64" t="s">
        <v>106</v>
      </c>
      <c r="AA429" s="64" t="s">
        <v>83</v>
      </c>
      <c r="AB429" s="64"/>
      <c r="AC429" s="64">
        <v>1</v>
      </c>
      <c r="AD429" s="64" t="s">
        <v>67</v>
      </c>
      <c r="AE429" s="78">
        <v>1</v>
      </c>
      <c r="AF429" s="64">
        <v>0</v>
      </c>
      <c r="AG429" s="78"/>
      <c r="AH429" s="64"/>
      <c r="AI429" s="78"/>
      <c r="AJ429" s="64"/>
      <c r="AK429" s="78"/>
      <c r="AL429" s="64"/>
      <c r="AM429" s="78"/>
      <c r="AN429" s="64"/>
      <c r="AO429" s="60">
        <f>(SUMIF(利润与分析!B:B,成本与总价!D:D,利润与分析!L:L)-J:J)/SUMIF(利润与分析!B:B,成本与总价!D:D,利润与分析!L:L)</f>
        <v>0.0305654314826367</v>
      </c>
      <c r="AP429" s="60">
        <f t="shared" si="31"/>
        <v>0.019784378949334</v>
      </c>
      <c r="AR429" s="62">
        <f t="shared" si="32"/>
        <v>0</v>
      </c>
      <c r="AS429" s="62">
        <f t="shared" si="34"/>
        <v>0</v>
      </c>
      <c r="AT429" s="72">
        <f t="shared" si="33"/>
        <v>1</v>
      </c>
    </row>
    <row r="430" ht="14.55" spans="1:46">
      <c r="A430" s="64" t="s">
        <v>69</v>
      </c>
      <c r="B430" s="64" t="s">
        <v>292</v>
      </c>
      <c r="C430" s="64" t="s">
        <v>788</v>
      </c>
      <c r="D430" s="64" t="s">
        <v>3369</v>
      </c>
      <c r="E430" s="64" t="s">
        <v>790</v>
      </c>
      <c r="F430" s="64" t="s">
        <v>3370</v>
      </c>
      <c r="G430" s="64" t="s">
        <v>3371</v>
      </c>
      <c r="H430" s="64" t="s">
        <v>3372</v>
      </c>
      <c r="I430" s="64" t="s">
        <v>3373</v>
      </c>
      <c r="J430" s="62">
        <f>SUMIF(利润与分析!B:B,成本与总价!D:D,利润与分析!K:K)</f>
        <v>158938.46</v>
      </c>
      <c r="K430" s="64" t="s">
        <v>55</v>
      </c>
      <c r="L430" s="64">
        <v>166428</v>
      </c>
      <c r="M430" s="72">
        <f t="shared" si="30"/>
        <v>0.0450016824092099</v>
      </c>
      <c r="N430" s="64">
        <v>0</v>
      </c>
      <c r="O430" s="64" t="s">
        <v>1950</v>
      </c>
      <c r="P430" s="64" t="s">
        <v>237</v>
      </c>
      <c r="Q430" s="64" t="s">
        <v>58</v>
      </c>
      <c r="R430" s="74"/>
      <c r="S430" s="74"/>
      <c r="T430" s="74"/>
      <c r="U430" s="74"/>
      <c r="V430" s="74"/>
      <c r="W430" s="74"/>
      <c r="X430" s="64" t="s">
        <v>3374</v>
      </c>
      <c r="Y430" s="64" t="s">
        <v>61</v>
      </c>
      <c r="Z430" s="64" t="s">
        <v>106</v>
      </c>
      <c r="AA430" s="64" t="s">
        <v>63</v>
      </c>
      <c r="AB430" s="64"/>
      <c r="AC430" s="64">
        <v>1</v>
      </c>
      <c r="AD430" s="64" t="s">
        <v>118</v>
      </c>
      <c r="AE430" s="78">
        <v>1</v>
      </c>
      <c r="AF430" s="64">
        <v>60</v>
      </c>
      <c r="AG430" s="78"/>
      <c r="AH430" s="64"/>
      <c r="AI430" s="78"/>
      <c r="AJ430" s="64"/>
      <c r="AK430" s="78"/>
      <c r="AL430" s="64"/>
      <c r="AM430" s="78"/>
      <c r="AN430" s="64"/>
      <c r="AO430" s="60">
        <f>(SUMIF(利润与分析!B:B,成本与总价!D:D,利润与分析!L:L)-J:J)/SUMIF(利润与分析!B:B,成本与总价!D:D,利润与分析!L:L)</f>
        <v>0.0450003052375396</v>
      </c>
      <c r="AP430" s="60">
        <f t="shared" si="31"/>
        <v>-1.37717167023738e-6</v>
      </c>
      <c r="AR430" s="62">
        <f t="shared" si="32"/>
        <v>0</v>
      </c>
      <c r="AS430" s="62">
        <f t="shared" si="34"/>
        <v>0</v>
      </c>
      <c r="AT430" s="72">
        <f t="shared" si="33"/>
        <v>1</v>
      </c>
    </row>
    <row r="431" ht="14.55" spans="1:46">
      <c r="A431" s="64" t="s">
        <v>46</v>
      </c>
      <c r="B431" s="64" t="s">
        <v>108</v>
      </c>
      <c r="C431" s="64" t="s">
        <v>109</v>
      </c>
      <c r="D431" s="64" t="s">
        <v>3375</v>
      </c>
      <c r="E431" s="64" t="s">
        <v>780</v>
      </c>
      <c r="F431" s="64" t="s">
        <v>3376</v>
      </c>
      <c r="G431" s="64" t="s">
        <v>379</v>
      </c>
      <c r="H431" s="64" t="s">
        <v>3377</v>
      </c>
      <c r="I431" s="64" t="s">
        <v>3378</v>
      </c>
      <c r="J431" s="62">
        <f>SUMIF(利润与分析!B:B,成本与总价!D:D,利润与分析!K:K)</f>
        <v>2996.76</v>
      </c>
      <c r="K431" s="64" t="s">
        <v>55</v>
      </c>
      <c r="L431" s="64">
        <v>3138</v>
      </c>
      <c r="M431" s="72">
        <f t="shared" si="30"/>
        <v>0.0450095602294454</v>
      </c>
      <c r="N431" s="64">
        <v>0</v>
      </c>
      <c r="O431" s="64" t="s">
        <v>3165</v>
      </c>
      <c r="P431" s="64" t="s">
        <v>78</v>
      </c>
      <c r="Q431" s="64" t="s">
        <v>58</v>
      </c>
      <c r="R431" s="74"/>
      <c r="S431" s="74"/>
      <c r="T431" s="74"/>
      <c r="U431" s="74"/>
      <c r="V431" s="74"/>
      <c r="W431" s="74"/>
      <c r="X431" s="64" t="s">
        <v>3379</v>
      </c>
      <c r="Y431" s="64" t="s">
        <v>150</v>
      </c>
      <c r="Z431" s="64" t="s">
        <v>106</v>
      </c>
      <c r="AA431" s="64" t="s">
        <v>97</v>
      </c>
      <c r="AB431" s="64"/>
      <c r="AC431" s="64">
        <v>1</v>
      </c>
      <c r="AD431" s="64" t="s">
        <v>118</v>
      </c>
      <c r="AE431" s="78">
        <v>1</v>
      </c>
      <c r="AF431" s="64">
        <v>60</v>
      </c>
      <c r="AG431" s="78"/>
      <c r="AH431" s="64"/>
      <c r="AI431" s="78"/>
      <c r="AJ431" s="64"/>
      <c r="AK431" s="78"/>
      <c r="AL431" s="64"/>
      <c r="AM431" s="78"/>
      <c r="AN431" s="64"/>
      <c r="AO431" s="60">
        <f>(SUMIF(利润与分析!B:B,成本与总价!D:D,利润与分析!L:L)-J:J)/SUMIF(利润与分析!B:B,成本与总价!D:D,利润与分析!L:L)</f>
        <v>0.0450095602294454</v>
      </c>
      <c r="AP431" s="60">
        <f t="shared" si="31"/>
        <v>0</v>
      </c>
      <c r="AR431" s="62">
        <f t="shared" si="32"/>
        <v>0</v>
      </c>
      <c r="AS431" s="62">
        <f t="shared" si="34"/>
        <v>0</v>
      </c>
      <c r="AT431" s="72">
        <f t="shared" si="33"/>
        <v>1</v>
      </c>
    </row>
    <row r="432" ht="14.55" spans="1:46">
      <c r="A432" s="64" t="s">
        <v>69</v>
      </c>
      <c r="B432" s="64" t="s">
        <v>200</v>
      </c>
      <c r="C432" s="64" t="s">
        <v>201</v>
      </c>
      <c r="D432" s="64" t="s">
        <v>3380</v>
      </c>
      <c r="E432" s="64" t="s">
        <v>203</v>
      </c>
      <c r="F432" s="64" t="s">
        <v>3381</v>
      </c>
      <c r="G432" s="64" t="s">
        <v>3382</v>
      </c>
      <c r="H432" s="64" t="s">
        <v>3383</v>
      </c>
      <c r="I432" s="64" t="s">
        <v>3384</v>
      </c>
      <c r="J432" s="62">
        <f>SUMIF(利润与分析!B:B,成本与总价!D:D,利润与分析!K:K)</f>
        <v>2473.92312</v>
      </c>
      <c r="K432" s="64" t="s">
        <v>55</v>
      </c>
      <c r="L432" s="64">
        <v>2592</v>
      </c>
      <c r="M432" s="72">
        <f t="shared" si="30"/>
        <v>0.0455543518518519</v>
      </c>
      <c r="N432" s="64">
        <v>0</v>
      </c>
      <c r="O432" s="64" t="s">
        <v>3385</v>
      </c>
      <c r="P432" s="64" t="s">
        <v>78</v>
      </c>
      <c r="Q432" s="64" t="s">
        <v>159</v>
      </c>
      <c r="R432" s="74"/>
      <c r="S432" s="74"/>
      <c r="T432" s="74"/>
      <c r="U432" s="74"/>
      <c r="V432" s="74"/>
      <c r="W432" s="74"/>
      <c r="X432" s="64" t="s">
        <v>3386</v>
      </c>
      <c r="Y432" s="64" t="s">
        <v>81</v>
      </c>
      <c r="Z432" s="64" t="s">
        <v>106</v>
      </c>
      <c r="AA432" s="64" t="s">
        <v>1282</v>
      </c>
      <c r="AB432" s="64" t="s">
        <v>3387</v>
      </c>
      <c r="AC432" s="64">
        <v>2</v>
      </c>
      <c r="AD432" s="64" t="s">
        <v>67</v>
      </c>
      <c r="AE432" s="78">
        <v>1</v>
      </c>
      <c r="AF432" s="64">
        <v>0</v>
      </c>
      <c r="AG432" s="78"/>
      <c r="AH432" s="64"/>
      <c r="AI432" s="78"/>
      <c r="AJ432" s="64"/>
      <c r="AK432" s="78"/>
      <c r="AL432" s="64"/>
      <c r="AM432" s="78"/>
      <c r="AN432" s="64"/>
      <c r="AO432" s="60">
        <f>(SUMIF(利润与分析!B:B,成本与总价!D:D,利润与分析!L:L)-J:J)/SUMIF(利润与分析!B:B,成本与总价!D:D,利润与分析!L:L)</f>
        <v>0.0455543518518519</v>
      </c>
      <c r="AP432" s="60">
        <f t="shared" si="31"/>
        <v>0</v>
      </c>
      <c r="AR432" s="62">
        <f t="shared" si="32"/>
        <v>0</v>
      </c>
      <c r="AS432" s="62">
        <f t="shared" si="34"/>
        <v>0</v>
      </c>
      <c r="AT432" s="72">
        <f t="shared" si="33"/>
        <v>1</v>
      </c>
    </row>
    <row r="433" ht="14.55" spans="1:46">
      <c r="A433" s="64" t="s">
        <v>69</v>
      </c>
      <c r="B433" s="64" t="s">
        <v>200</v>
      </c>
      <c r="C433" s="64" t="s">
        <v>256</v>
      </c>
      <c r="D433" s="64" t="s">
        <v>3388</v>
      </c>
      <c r="E433" s="64" t="s">
        <v>323</v>
      </c>
      <c r="F433" s="64" t="s">
        <v>3389</v>
      </c>
      <c r="G433" s="64" t="s">
        <v>743</v>
      </c>
      <c r="H433" s="64" t="s">
        <v>3390</v>
      </c>
      <c r="I433" s="64" t="s">
        <v>3391</v>
      </c>
      <c r="J433" s="62">
        <f>SUMIF(利润与分析!B:B,成本与总价!D:D,利润与分析!K:K)</f>
        <v>1577871.41</v>
      </c>
      <c r="K433" s="64" t="s">
        <v>55</v>
      </c>
      <c r="L433" s="64">
        <v>1636441.14</v>
      </c>
      <c r="M433" s="72">
        <f t="shared" si="30"/>
        <v>0.0357909176006171</v>
      </c>
      <c r="N433" s="64">
        <v>141942.14</v>
      </c>
      <c r="O433" s="64" t="s">
        <v>3392</v>
      </c>
      <c r="P433" s="64" t="s">
        <v>1290</v>
      </c>
      <c r="Q433" s="64" t="s">
        <v>79</v>
      </c>
      <c r="R433" s="74" t="s">
        <v>59</v>
      </c>
      <c r="S433" s="74"/>
      <c r="T433" s="74"/>
      <c r="U433" s="74"/>
      <c r="V433" s="74">
        <v>150</v>
      </c>
      <c r="W433" s="74">
        <v>0.58</v>
      </c>
      <c r="X433" s="64" t="s">
        <v>3393</v>
      </c>
      <c r="Y433" s="64" t="s">
        <v>61</v>
      </c>
      <c r="Z433" s="64" t="s">
        <v>3394</v>
      </c>
      <c r="AA433" s="64" t="s">
        <v>1282</v>
      </c>
      <c r="AB433" s="64"/>
      <c r="AC433" s="64">
        <v>2</v>
      </c>
      <c r="AD433" s="64" t="s">
        <v>1471</v>
      </c>
      <c r="AE433" s="78">
        <v>1</v>
      </c>
      <c r="AF433" s="64">
        <v>150</v>
      </c>
      <c r="AG433" s="78"/>
      <c r="AH433" s="64"/>
      <c r="AI433" s="78"/>
      <c r="AJ433" s="64"/>
      <c r="AK433" s="78"/>
      <c r="AL433" s="64"/>
      <c r="AM433" s="78"/>
      <c r="AN433" s="64"/>
      <c r="AO433" s="60">
        <f>(SUMIF(利润与分析!B:B,成本与总价!D:D,利润与分析!L:L)-J:J)/SUMIF(利润与分析!B:B,成本与总价!D:D,利润与分析!L:L)</f>
        <v>0.0300063466607061</v>
      </c>
      <c r="AP433" s="60">
        <f t="shared" si="31"/>
        <v>1.54290600889451e-5</v>
      </c>
      <c r="AR433" s="62">
        <f t="shared" si="32"/>
        <v>150</v>
      </c>
      <c r="AS433" s="62">
        <f t="shared" si="34"/>
        <v>0</v>
      </c>
      <c r="AT433" s="72">
        <f t="shared" si="33"/>
        <v>1</v>
      </c>
    </row>
    <row r="434" ht="14.55" spans="1:46">
      <c r="A434" s="64" t="s">
        <v>69</v>
      </c>
      <c r="B434" s="64" t="s">
        <v>70</v>
      </c>
      <c r="C434" s="64" t="s">
        <v>70</v>
      </c>
      <c r="D434" s="64" t="s">
        <v>3395</v>
      </c>
      <c r="E434" s="64" t="s">
        <v>670</v>
      </c>
      <c r="F434" s="64" t="s">
        <v>3396</v>
      </c>
      <c r="G434" s="64" t="s">
        <v>3397</v>
      </c>
      <c r="H434" s="64" t="s">
        <v>3398</v>
      </c>
      <c r="I434" s="64" t="s">
        <v>3399</v>
      </c>
      <c r="J434" s="62">
        <f>SUMIF(利润与分析!B:B,成本与总价!D:D,利润与分析!K:K)</f>
        <v>15018.9258</v>
      </c>
      <c r="K434" s="64" t="s">
        <v>55</v>
      </c>
      <c r="L434" s="64">
        <v>15531.25</v>
      </c>
      <c r="M434" s="72">
        <f t="shared" si="30"/>
        <v>0.0329866688128772</v>
      </c>
      <c r="N434" s="64">
        <v>0</v>
      </c>
      <c r="O434" s="73" t="s">
        <v>3400</v>
      </c>
      <c r="P434" s="64" t="s">
        <v>237</v>
      </c>
      <c r="Q434" s="64" t="s">
        <v>159</v>
      </c>
      <c r="R434" s="74" t="s">
        <v>59</v>
      </c>
      <c r="S434" s="74"/>
      <c r="T434" s="74"/>
      <c r="U434" s="74"/>
      <c r="V434" s="74">
        <v>90</v>
      </c>
      <c r="W434" s="74"/>
      <c r="X434" s="64" t="s">
        <v>3401</v>
      </c>
      <c r="Y434" s="64" t="s">
        <v>150</v>
      </c>
      <c r="Z434" s="64" t="s">
        <v>3402</v>
      </c>
      <c r="AA434" s="64" t="s">
        <v>83</v>
      </c>
      <c r="AB434" s="64"/>
      <c r="AC434" s="64">
        <v>1</v>
      </c>
      <c r="AD434" s="64" t="s">
        <v>303</v>
      </c>
      <c r="AE434" s="78">
        <v>1</v>
      </c>
      <c r="AF434" s="64">
        <v>90</v>
      </c>
      <c r="AG434" s="78"/>
      <c r="AH434" s="64"/>
      <c r="AI434" s="78"/>
      <c r="AJ434" s="64"/>
      <c r="AK434" s="78"/>
      <c r="AL434" s="64"/>
      <c r="AM434" s="78"/>
      <c r="AN434" s="64"/>
      <c r="AO434" s="60">
        <f>(SUMIF(利润与分析!B:B,成本与总价!D:D,利润与分析!L:L)-J:J)/SUMIF(利润与分析!B:B,成本与总价!D:D,利润与分析!L:L)</f>
        <v>0.0329866688128772</v>
      </c>
      <c r="AP434" s="60">
        <f t="shared" si="31"/>
        <v>0</v>
      </c>
      <c r="AR434" s="62">
        <f t="shared" si="32"/>
        <v>90</v>
      </c>
      <c r="AS434" s="62">
        <f t="shared" si="34"/>
        <v>0</v>
      </c>
      <c r="AT434" s="72">
        <f t="shared" si="33"/>
        <v>1</v>
      </c>
    </row>
    <row r="435" ht="14.55" spans="1:46">
      <c r="A435" s="64" t="s">
        <v>46</v>
      </c>
      <c r="B435" s="64" t="s">
        <v>331</v>
      </c>
      <c r="C435" s="64" t="s">
        <v>691</v>
      </c>
      <c r="D435" s="64" t="s">
        <v>3403</v>
      </c>
      <c r="E435" s="64" t="s">
        <v>693</v>
      </c>
      <c r="F435" s="64" t="s">
        <v>3404</v>
      </c>
      <c r="G435" s="64" t="s">
        <v>3405</v>
      </c>
      <c r="H435" s="64" t="s">
        <v>3406</v>
      </c>
      <c r="I435" s="64" t="s">
        <v>3407</v>
      </c>
      <c r="J435" s="62">
        <f>SUMIF(利润与分析!B:B,成本与总价!D:D,利润与分析!K:K)</f>
        <v>114117.17</v>
      </c>
      <c r="K435" s="64" t="s">
        <v>55</v>
      </c>
      <c r="L435" s="64">
        <v>119494</v>
      </c>
      <c r="M435" s="72">
        <f t="shared" si="30"/>
        <v>0.0449966525515924</v>
      </c>
      <c r="N435" s="64">
        <v>0</v>
      </c>
      <c r="O435" s="64" t="s">
        <v>3408</v>
      </c>
      <c r="P435" s="64" t="s">
        <v>78</v>
      </c>
      <c r="Q435" s="64" t="s">
        <v>58</v>
      </c>
      <c r="R435" s="74"/>
      <c r="S435" s="74"/>
      <c r="T435" s="74"/>
      <c r="U435" s="74"/>
      <c r="V435" s="74"/>
      <c r="W435" s="74"/>
      <c r="X435" s="64" t="s">
        <v>3409</v>
      </c>
      <c r="Y435" s="64" t="s">
        <v>1063</v>
      </c>
      <c r="Z435" s="64" t="s">
        <v>106</v>
      </c>
      <c r="AA435" s="64" t="s">
        <v>140</v>
      </c>
      <c r="AB435" s="64"/>
      <c r="AC435" s="64">
        <v>1</v>
      </c>
      <c r="AD435" s="64" t="s">
        <v>118</v>
      </c>
      <c r="AE435" s="78">
        <v>1</v>
      </c>
      <c r="AF435" s="64">
        <v>60</v>
      </c>
      <c r="AG435" s="78"/>
      <c r="AH435" s="64"/>
      <c r="AI435" s="78"/>
      <c r="AJ435" s="64"/>
      <c r="AK435" s="78"/>
      <c r="AL435" s="64"/>
      <c r="AM435" s="78"/>
      <c r="AN435" s="64"/>
      <c r="AO435" s="60">
        <f>(SUMIF(利润与分析!B:B,成本与总价!D:D,利润与分析!L:L)-J:J)/SUMIF(利润与分析!B:B,成本与总价!D:D,利润与分析!L:L)</f>
        <v>0.0450005686454664</v>
      </c>
      <c r="AP435" s="60">
        <f t="shared" si="31"/>
        <v>3.91609387390829e-6</v>
      </c>
      <c r="AR435" s="62">
        <f t="shared" si="32"/>
        <v>0</v>
      </c>
      <c r="AS435" s="62">
        <f t="shared" si="34"/>
        <v>0</v>
      </c>
      <c r="AT435" s="72">
        <f t="shared" si="33"/>
        <v>1</v>
      </c>
    </row>
    <row r="436" ht="14.55" spans="1:46">
      <c r="A436" s="64" t="s">
        <v>69</v>
      </c>
      <c r="B436" s="64" t="s">
        <v>292</v>
      </c>
      <c r="C436" s="64" t="s">
        <v>1131</v>
      </c>
      <c r="D436" s="64" t="s">
        <v>3410</v>
      </c>
      <c r="E436" s="64" t="s">
        <v>1901</v>
      </c>
      <c r="F436" s="64" t="s">
        <v>3411</v>
      </c>
      <c r="G436" s="64" t="s">
        <v>2146</v>
      </c>
      <c r="H436" s="64" t="s">
        <v>3412</v>
      </c>
      <c r="I436" s="64" t="s">
        <v>3413</v>
      </c>
      <c r="J436" s="62">
        <f>SUMIF(利润与分析!B:B,成本与总价!D:D,利润与分析!K:K)</f>
        <v>173730.54</v>
      </c>
      <c r="K436" s="64" t="s">
        <v>55</v>
      </c>
      <c r="L436" s="64">
        <v>179232</v>
      </c>
      <c r="M436" s="72">
        <f t="shared" si="30"/>
        <v>0.0306946304231388</v>
      </c>
      <c r="N436" s="64">
        <v>0</v>
      </c>
      <c r="O436" s="64" t="s">
        <v>3414</v>
      </c>
      <c r="P436" s="64" t="s">
        <v>3415</v>
      </c>
      <c r="Q436" s="64" t="s">
        <v>58</v>
      </c>
      <c r="R436" s="74"/>
      <c r="S436" s="74"/>
      <c r="T436" s="74"/>
      <c r="U436" s="74"/>
      <c r="V436" s="74"/>
      <c r="W436" s="74"/>
      <c r="X436" s="64" t="s">
        <v>3416</v>
      </c>
      <c r="Y436" s="64" t="s">
        <v>150</v>
      </c>
      <c r="Z436" s="64" t="s">
        <v>106</v>
      </c>
      <c r="AA436" s="64" t="s">
        <v>63</v>
      </c>
      <c r="AB436" s="64"/>
      <c r="AC436" s="64">
        <v>1</v>
      </c>
      <c r="AD436" s="64" t="s">
        <v>118</v>
      </c>
      <c r="AE436" s="78">
        <v>1</v>
      </c>
      <c r="AF436" s="64">
        <v>60</v>
      </c>
      <c r="AG436" s="78"/>
      <c r="AH436" s="64"/>
      <c r="AI436" s="78"/>
      <c r="AJ436" s="64"/>
      <c r="AK436" s="78"/>
      <c r="AL436" s="64"/>
      <c r="AM436" s="78"/>
      <c r="AN436" s="64"/>
      <c r="AO436" s="60">
        <f>(SUMIF(利润与分析!B:B,成本与总价!D:D,利润与分析!L:L)-J:J)/SUMIF(利润与分析!B:B,成本与总价!D:D,利润与分析!L:L)</f>
        <v>0.0306963610134602</v>
      </c>
      <c r="AP436" s="60">
        <f t="shared" si="31"/>
        <v>1.73059032138739e-6</v>
      </c>
      <c r="AR436" s="62">
        <f t="shared" si="32"/>
        <v>0</v>
      </c>
      <c r="AS436" s="62">
        <f t="shared" si="34"/>
        <v>0</v>
      </c>
      <c r="AT436" s="72">
        <f t="shared" si="33"/>
        <v>1</v>
      </c>
    </row>
    <row r="437" ht="14.55" spans="1:46">
      <c r="A437" s="64" t="s">
        <v>69</v>
      </c>
      <c r="B437" s="64" t="s">
        <v>200</v>
      </c>
      <c r="C437" s="64" t="s">
        <v>256</v>
      </c>
      <c r="D437" s="64" t="s">
        <v>3417</v>
      </c>
      <c r="E437" s="64" t="s">
        <v>1811</v>
      </c>
      <c r="F437" s="64" t="s">
        <v>3418</v>
      </c>
      <c r="G437" s="64" t="s">
        <v>3419</v>
      </c>
      <c r="H437" s="64" t="s">
        <v>3420</v>
      </c>
      <c r="I437" s="64" t="s">
        <v>3421</v>
      </c>
      <c r="J437" s="62">
        <f>SUMIF(利润与分析!B:B,成本与总价!D:D,利润与分析!K:K)</f>
        <v>168003.01</v>
      </c>
      <c r="K437" s="64" t="s">
        <v>55</v>
      </c>
      <c r="L437" s="64">
        <v>175920</v>
      </c>
      <c r="M437" s="72">
        <f t="shared" si="30"/>
        <v>0.0450033537971805</v>
      </c>
      <c r="N437" s="64">
        <v>0</v>
      </c>
      <c r="O437" s="64" t="s">
        <v>1701</v>
      </c>
      <c r="P437" s="64" t="s">
        <v>78</v>
      </c>
      <c r="Q437" s="64" t="s">
        <v>79</v>
      </c>
      <c r="R437" s="74" t="s">
        <v>59</v>
      </c>
      <c r="S437" s="74"/>
      <c r="T437" s="74"/>
      <c r="U437" s="74"/>
      <c r="V437" s="74">
        <v>90</v>
      </c>
      <c r="W437" s="74"/>
      <c r="X437" s="64" t="s">
        <v>3422</v>
      </c>
      <c r="Y437" s="64" t="s">
        <v>61</v>
      </c>
      <c r="Z437" s="64" t="s">
        <v>3423</v>
      </c>
      <c r="AA437" s="64" t="s">
        <v>1282</v>
      </c>
      <c r="AB437" s="64"/>
      <c r="AC437" s="64">
        <v>1</v>
      </c>
      <c r="AD437" s="64" t="s">
        <v>303</v>
      </c>
      <c r="AE437" s="78">
        <v>1</v>
      </c>
      <c r="AF437" s="64">
        <v>90</v>
      </c>
      <c r="AG437" s="78"/>
      <c r="AH437" s="64"/>
      <c r="AI437" s="78"/>
      <c r="AJ437" s="64"/>
      <c r="AK437" s="78"/>
      <c r="AL437" s="64"/>
      <c r="AM437" s="78"/>
      <c r="AN437" s="64"/>
      <c r="AO437" s="60">
        <f>(SUMIF(利润与分析!B:B,成本与总价!D:D,利润与分析!L:L)-J:J)/SUMIF(利润与分析!B:B,成本与总价!D:D,利润与分析!L:L)</f>
        <v>0.0450004766385437</v>
      </c>
      <c r="AP437" s="60">
        <f t="shared" si="31"/>
        <v>-2.87715863676874e-6</v>
      </c>
      <c r="AR437" s="62">
        <f t="shared" si="32"/>
        <v>90</v>
      </c>
      <c r="AS437" s="62">
        <f t="shared" si="34"/>
        <v>0</v>
      </c>
      <c r="AT437" s="72">
        <f t="shared" si="33"/>
        <v>1</v>
      </c>
    </row>
    <row r="438" ht="14.55" spans="1:46">
      <c r="A438" s="64" t="s">
        <v>69</v>
      </c>
      <c r="B438" s="64" t="s">
        <v>85</v>
      </c>
      <c r="C438" s="64" t="s">
        <v>86</v>
      </c>
      <c r="D438" s="64" t="s">
        <v>3424</v>
      </c>
      <c r="E438" s="64" t="s">
        <v>153</v>
      </c>
      <c r="F438" s="64" t="s">
        <v>3425</v>
      </c>
      <c r="G438" s="64" t="s">
        <v>155</v>
      </c>
      <c r="H438" s="64" t="s">
        <v>3426</v>
      </c>
      <c r="I438" s="64" t="s">
        <v>3427</v>
      </c>
      <c r="J438" s="62">
        <f>SUMIF(利润与分析!B:B,成本与总价!D:D,利润与分析!K:K)</f>
        <v>56665.06</v>
      </c>
      <c r="K438" s="64" t="s">
        <v>55</v>
      </c>
      <c r="L438" s="64">
        <v>59335.08</v>
      </c>
      <c r="M438" s="72">
        <f t="shared" si="30"/>
        <v>0.0449990123886241</v>
      </c>
      <c r="N438" s="64">
        <v>0</v>
      </c>
      <c r="O438" s="73" t="s">
        <v>3428</v>
      </c>
      <c r="P438" s="64" t="s">
        <v>78</v>
      </c>
      <c r="Q438" s="64" t="s">
        <v>79</v>
      </c>
      <c r="R438" s="74" t="s">
        <v>59</v>
      </c>
      <c r="S438" s="74"/>
      <c r="T438" s="74"/>
      <c r="U438" s="74"/>
      <c r="V438" s="74">
        <v>105</v>
      </c>
      <c r="W438" s="74"/>
      <c r="X438" s="64" t="s">
        <v>3429</v>
      </c>
      <c r="Y438" s="64" t="s">
        <v>61</v>
      </c>
      <c r="Z438" s="64" t="s">
        <v>3430</v>
      </c>
      <c r="AA438" s="64" t="s">
        <v>83</v>
      </c>
      <c r="AB438" s="64"/>
      <c r="AC438" s="64">
        <v>1</v>
      </c>
      <c r="AD438" s="64" t="s">
        <v>162</v>
      </c>
      <c r="AE438" s="78">
        <v>1</v>
      </c>
      <c r="AF438" s="64">
        <v>105</v>
      </c>
      <c r="AG438" s="78"/>
      <c r="AH438" s="64"/>
      <c r="AI438" s="78"/>
      <c r="AJ438" s="64"/>
      <c r="AK438" s="78"/>
      <c r="AL438" s="64"/>
      <c r="AM438" s="78"/>
      <c r="AN438" s="64"/>
      <c r="AO438" s="60">
        <f>(SUMIF(利润与分析!B:B,成本与总价!D:D,利润与分析!L:L)-J:J)/SUMIF(利润与分析!B:B,成本与总价!D:D,利润与分析!L:L)</f>
        <v>0.0449990123886241</v>
      </c>
      <c r="AP438" s="60">
        <f t="shared" si="31"/>
        <v>0</v>
      </c>
      <c r="AR438" s="62">
        <f t="shared" si="32"/>
        <v>105</v>
      </c>
      <c r="AS438" s="62">
        <f t="shared" si="34"/>
        <v>0</v>
      </c>
      <c r="AT438" s="72">
        <f t="shared" si="33"/>
        <v>1</v>
      </c>
    </row>
    <row r="439" ht="14.55" spans="1:46">
      <c r="A439" s="64" t="s">
        <v>69</v>
      </c>
      <c r="B439" s="64" t="s">
        <v>200</v>
      </c>
      <c r="C439" s="64" t="s">
        <v>256</v>
      </c>
      <c r="D439" s="64" t="s">
        <v>3431</v>
      </c>
      <c r="E439" s="64" t="s">
        <v>1811</v>
      </c>
      <c r="F439" s="64" t="s">
        <v>3432</v>
      </c>
      <c r="G439" s="64" t="s">
        <v>3419</v>
      </c>
      <c r="H439" s="64" t="s">
        <v>3433</v>
      </c>
      <c r="I439" s="64" t="s">
        <v>3434</v>
      </c>
      <c r="J439" s="62">
        <f>SUMIF(利润与分析!B:B,成本与总价!D:D,利润与分析!K:K)</f>
        <v>153941.66</v>
      </c>
      <c r="K439" s="64" t="s">
        <v>55</v>
      </c>
      <c r="L439" s="64">
        <v>161196</v>
      </c>
      <c r="M439" s="72">
        <f t="shared" si="30"/>
        <v>0.0450032258864986</v>
      </c>
      <c r="N439" s="64">
        <v>0</v>
      </c>
      <c r="O439" s="64" t="s">
        <v>3435</v>
      </c>
      <c r="P439" s="64"/>
      <c r="Q439" s="64" t="s">
        <v>58</v>
      </c>
      <c r="R439" s="74" t="s">
        <v>59</v>
      </c>
      <c r="S439" s="74"/>
      <c r="T439" s="74"/>
      <c r="U439" s="74"/>
      <c r="V439" s="74">
        <v>90</v>
      </c>
      <c r="W439" s="74"/>
      <c r="X439" s="64" t="s">
        <v>3436</v>
      </c>
      <c r="Y439" s="64" t="s">
        <v>61</v>
      </c>
      <c r="Z439" s="64" t="s">
        <v>3423</v>
      </c>
      <c r="AA439" s="64" t="s">
        <v>1282</v>
      </c>
      <c r="AB439" s="64"/>
      <c r="AC439" s="64">
        <v>1</v>
      </c>
      <c r="AD439" s="64" t="s">
        <v>303</v>
      </c>
      <c r="AE439" s="78">
        <v>1</v>
      </c>
      <c r="AF439" s="64">
        <v>90</v>
      </c>
      <c r="AG439" s="78"/>
      <c r="AH439" s="64"/>
      <c r="AI439" s="78"/>
      <c r="AJ439" s="64"/>
      <c r="AK439" s="78"/>
      <c r="AL439" s="64"/>
      <c r="AM439" s="78"/>
      <c r="AN439" s="64"/>
      <c r="AO439" s="60">
        <f>(SUMIF(利润与分析!B:B,成本与总价!D:D,利润与分析!L:L)-J:J)/SUMIF(利润与分析!B:B,成本与总价!D:D,利润与分析!L:L)</f>
        <v>0.044999848941127</v>
      </c>
      <c r="AP439" s="60">
        <f t="shared" si="31"/>
        <v>-3.37694537153738e-6</v>
      </c>
      <c r="AR439" s="62">
        <f t="shared" si="32"/>
        <v>90</v>
      </c>
      <c r="AS439" s="62">
        <f t="shared" si="34"/>
        <v>0</v>
      </c>
      <c r="AT439" s="72">
        <f t="shared" si="33"/>
        <v>1</v>
      </c>
    </row>
    <row r="440" ht="14.55" spans="1:46">
      <c r="A440" s="64" t="s">
        <v>46</v>
      </c>
      <c r="B440" s="64" t="s">
        <v>108</v>
      </c>
      <c r="C440" s="64" t="s">
        <v>109</v>
      </c>
      <c r="D440" s="64" t="s">
        <v>3437</v>
      </c>
      <c r="E440" s="64" t="s">
        <v>780</v>
      </c>
      <c r="F440" s="64" t="s">
        <v>3438</v>
      </c>
      <c r="G440" s="64" t="s">
        <v>379</v>
      </c>
      <c r="H440" s="64" t="s">
        <v>3439</v>
      </c>
      <c r="I440" s="64" t="s">
        <v>3440</v>
      </c>
      <c r="J440" s="62">
        <f>SUMIF(利润与分析!B:B,成本与总价!D:D,利润与分析!K:K)</f>
        <v>20398.31</v>
      </c>
      <c r="K440" s="64" t="s">
        <v>55</v>
      </c>
      <c r="L440" s="64">
        <v>21359.48</v>
      </c>
      <c r="M440" s="72">
        <f t="shared" si="30"/>
        <v>0.0449996910037135</v>
      </c>
      <c r="N440" s="64">
        <v>0</v>
      </c>
      <c r="O440" s="64" t="s">
        <v>3165</v>
      </c>
      <c r="P440" s="64" t="s">
        <v>78</v>
      </c>
      <c r="Q440" s="64" t="s">
        <v>58</v>
      </c>
      <c r="R440" s="74"/>
      <c r="S440" s="74"/>
      <c r="T440" s="74"/>
      <c r="U440" s="74"/>
      <c r="V440" s="74"/>
      <c r="W440" s="74"/>
      <c r="X440" s="64" t="s">
        <v>3441</v>
      </c>
      <c r="Y440" s="64" t="s">
        <v>150</v>
      </c>
      <c r="Z440" s="64" t="s">
        <v>106</v>
      </c>
      <c r="AA440" s="64" t="s">
        <v>97</v>
      </c>
      <c r="AB440" s="64"/>
      <c r="AC440" s="64">
        <v>1</v>
      </c>
      <c r="AD440" s="64" t="s">
        <v>118</v>
      </c>
      <c r="AE440" s="78">
        <v>1</v>
      </c>
      <c r="AF440" s="64">
        <v>60</v>
      </c>
      <c r="AG440" s="78"/>
      <c r="AH440" s="64"/>
      <c r="AI440" s="78"/>
      <c r="AJ440" s="64"/>
      <c r="AK440" s="78"/>
      <c r="AL440" s="64"/>
      <c r="AM440" s="78"/>
      <c r="AN440" s="64"/>
      <c r="AO440" s="60">
        <f>(SUMIF(利润与分析!B:B,成本与总价!D:D,利润与分析!L:L)-J:J)/SUMIF(利润与分析!B:B,成本与总价!D:D,利润与分析!L:L)</f>
        <v>0.0449996910037135</v>
      </c>
      <c r="AP440" s="60">
        <f t="shared" si="31"/>
        <v>0</v>
      </c>
      <c r="AR440" s="62">
        <f t="shared" si="32"/>
        <v>0</v>
      </c>
      <c r="AS440" s="62">
        <f t="shared" si="34"/>
        <v>0</v>
      </c>
      <c r="AT440" s="72">
        <f t="shared" si="33"/>
        <v>1</v>
      </c>
    </row>
    <row r="441" ht="14.55" spans="1:46">
      <c r="A441" s="64" t="s">
        <v>69</v>
      </c>
      <c r="B441" s="64" t="s">
        <v>292</v>
      </c>
      <c r="C441" s="64" t="s">
        <v>293</v>
      </c>
      <c r="D441" s="64" t="s">
        <v>3442</v>
      </c>
      <c r="E441" s="64" t="s">
        <v>1075</v>
      </c>
      <c r="F441" s="64" t="s">
        <v>3083</v>
      </c>
      <c r="G441" s="64" t="s">
        <v>1077</v>
      </c>
      <c r="H441" s="64" t="s">
        <v>3084</v>
      </c>
      <c r="I441" s="64" t="s">
        <v>3443</v>
      </c>
      <c r="J441" s="62">
        <f>SUMIF(利润与分析!B:B,成本与总价!D:D,利润与分析!K:K)</f>
        <v>907317.79</v>
      </c>
      <c r="K441" s="64" t="s">
        <v>55</v>
      </c>
      <c r="L441" s="64">
        <v>955073</v>
      </c>
      <c r="M441" s="72">
        <f>(L:L-J:J)/L:L</f>
        <v>0.050001633382998</v>
      </c>
      <c r="N441" s="64">
        <v>0</v>
      </c>
      <c r="O441" s="64" t="s">
        <v>3444</v>
      </c>
      <c r="P441" s="64" t="s">
        <v>3087</v>
      </c>
      <c r="Q441" s="64" t="s">
        <v>58</v>
      </c>
      <c r="R441" s="74" t="s">
        <v>59</v>
      </c>
      <c r="S441" s="74" t="s">
        <v>59</v>
      </c>
      <c r="T441" s="74">
        <v>180</v>
      </c>
      <c r="U441" s="74"/>
      <c r="V441" s="74">
        <v>180</v>
      </c>
      <c r="W441" s="74"/>
      <c r="X441" s="64" t="s">
        <v>3445</v>
      </c>
      <c r="Y441" s="64" t="s">
        <v>150</v>
      </c>
      <c r="Z441" s="64" t="s">
        <v>3446</v>
      </c>
      <c r="AA441" s="64" t="s">
        <v>63</v>
      </c>
      <c r="AB441" s="64"/>
      <c r="AC441" s="64">
        <v>1</v>
      </c>
      <c r="AD441" s="64" t="s">
        <v>98</v>
      </c>
      <c r="AE441" s="78">
        <v>1</v>
      </c>
      <c r="AF441" s="64">
        <v>180</v>
      </c>
      <c r="AG441" s="78"/>
      <c r="AH441" s="64"/>
      <c r="AI441" s="78"/>
      <c r="AJ441" s="64"/>
      <c r="AK441" s="78"/>
      <c r="AL441" s="64"/>
      <c r="AM441" s="78"/>
      <c r="AN441" s="64"/>
      <c r="AO441" s="60">
        <f>(SUMIF(利润与分析!B:B,成本与总价!D:D,利润与分析!L:L)-J:J)/SUMIF(利润与分析!B:B,成本与总价!D:D,利润与分析!L:L)</f>
        <v>0.0500013548706533</v>
      </c>
      <c r="AP441" s="60">
        <f t="shared" si="31"/>
        <v>-2.78512344777104e-7</v>
      </c>
      <c r="AR441" s="62">
        <f t="shared" si="32"/>
        <v>180</v>
      </c>
      <c r="AS441" s="62">
        <f t="shared" si="34"/>
        <v>0</v>
      </c>
      <c r="AT441" s="72">
        <f t="shared" si="33"/>
        <v>1</v>
      </c>
    </row>
    <row r="442" ht="14.55" spans="1:46">
      <c r="A442" s="64" t="s">
        <v>46</v>
      </c>
      <c r="B442" s="64" t="s">
        <v>181</v>
      </c>
      <c r="C442" s="64" t="s">
        <v>182</v>
      </c>
      <c r="D442" s="64" t="s">
        <v>3447</v>
      </c>
      <c r="E442" s="64" t="s">
        <v>448</v>
      </c>
      <c r="F442" s="64" t="s">
        <v>3448</v>
      </c>
      <c r="G442" s="64" t="s">
        <v>3449</v>
      </c>
      <c r="H442" s="64" t="s">
        <v>3450</v>
      </c>
      <c r="I442" s="64" t="s">
        <v>3451</v>
      </c>
      <c r="J442" s="62">
        <f>SUMIF(利润与分析!B:B,成本与总价!D:D,利润与分析!K:K)</f>
        <v>10962.62284</v>
      </c>
      <c r="K442" s="64" t="s">
        <v>55</v>
      </c>
      <c r="L442" s="64">
        <v>11082.09</v>
      </c>
      <c r="M442" s="72">
        <f t="shared" si="30"/>
        <v>0.0107802012075338</v>
      </c>
      <c r="N442" s="64">
        <v>0</v>
      </c>
      <c r="O442" s="64" t="s">
        <v>3452</v>
      </c>
      <c r="P442" s="64" t="s">
        <v>3453</v>
      </c>
      <c r="Q442" s="64" t="s">
        <v>159</v>
      </c>
      <c r="R442" s="74"/>
      <c r="S442" s="74"/>
      <c r="T442" s="74"/>
      <c r="U442" s="74"/>
      <c r="V442" s="74"/>
      <c r="W442" s="74"/>
      <c r="X442" s="64" t="s">
        <v>3454</v>
      </c>
      <c r="Y442" s="64" t="s">
        <v>81</v>
      </c>
      <c r="Z442" s="64" t="s">
        <v>106</v>
      </c>
      <c r="AA442" s="64" t="s">
        <v>97</v>
      </c>
      <c r="AB442" s="64"/>
      <c r="AC442" s="64">
        <v>1</v>
      </c>
      <c r="AD442" s="64" t="s">
        <v>67</v>
      </c>
      <c r="AE442" s="78">
        <v>1</v>
      </c>
      <c r="AF442" s="64">
        <v>0</v>
      </c>
      <c r="AG442" s="78"/>
      <c r="AH442" s="64"/>
      <c r="AI442" s="78"/>
      <c r="AJ442" s="64"/>
      <c r="AK442" s="78"/>
      <c r="AL442" s="64"/>
      <c r="AM442" s="78"/>
      <c r="AN442" s="64"/>
      <c r="AO442" s="60">
        <f>(SUMIF(利润与分析!B:B,成本与总价!D:D,利润与分析!L:L)-J:J)/SUMIF(利润与分析!B:B,成本与总价!D:D,利润与分析!L:L)</f>
        <v>0.0305650170760133</v>
      </c>
      <c r="AP442" s="60">
        <f t="shared" si="31"/>
        <v>0.0197848158684795</v>
      </c>
      <c r="AR442" s="62">
        <f t="shared" si="32"/>
        <v>0</v>
      </c>
      <c r="AS442" s="62">
        <f t="shared" si="34"/>
        <v>0</v>
      </c>
      <c r="AT442" s="72">
        <f t="shared" si="33"/>
        <v>1</v>
      </c>
    </row>
    <row r="443" ht="14.55" spans="1:46">
      <c r="A443" s="64" t="s">
        <v>69</v>
      </c>
      <c r="B443" s="64" t="s">
        <v>200</v>
      </c>
      <c r="C443" s="64" t="s">
        <v>201</v>
      </c>
      <c r="D443" s="64" t="s">
        <v>3455</v>
      </c>
      <c r="E443" s="64" t="s">
        <v>2315</v>
      </c>
      <c r="F443" s="64" t="s">
        <v>3456</v>
      </c>
      <c r="G443" s="64" t="s">
        <v>2317</v>
      </c>
      <c r="H443" s="64" t="s">
        <v>3457</v>
      </c>
      <c r="I443" s="64" t="s">
        <v>3458</v>
      </c>
      <c r="J443" s="62">
        <f>SUMIF(利润与分析!B:B,成本与总价!D:D,利润与分析!K:K)</f>
        <v>151381.29</v>
      </c>
      <c r="K443" s="64" t="s">
        <v>55</v>
      </c>
      <c r="L443" s="64">
        <v>158514.44</v>
      </c>
      <c r="M443" s="72">
        <f t="shared" si="30"/>
        <v>0.0450000012617147</v>
      </c>
      <c r="N443" s="64">
        <v>0</v>
      </c>
      <c r="O443" s="64" t="s">
        <v>3459</v>
      </c>
      <c r="P443" s="64" t="s">
        <v>237</v>
      </c>
      <c r="Q443" s="64" t="s">
        <v>58</v>
      </c>
      <c r="R443" s="74" t="s">
        <v>59</v>
      </c>
      <c r="S443" s="74"/>
      <c r="T443" s="74"/>
      <c r="U443" s="74"/>
      <c r="V443" s="74">
        <v>120</v>
      </c>
      <c r="W443" s="74"/>
      <c r="X443" s="64" t="s">
        <v>3460</v>
      </c>
      <c r="Y443" s="64" t="s">
        <v>61</v>
      </c>
      <c r="Z443" s="64" t="s">
        <v>3461</v>
      </c>
      <c r="AA443" s="64" t="s">
        <v>1282</v>
      </c>
      <c r="AB443" s="64" t="s">
        <v>3462</v>
      </c>
      <c r="AC443" s="64">
        <v>2</v>
      </c>
      <c r="AD443" s="64" t="s">
        <v>141</v>
      </c>
      <c r="AE443" s="78">
        <v>1</v>
      </c>
      <c r="AF443" s="64">
        <v>120</v>
      </c>
      <c r="AG443" s="78"/>
      <c r="AH443" s="64"/>
      <c r="AI443" s="78"/>
      <c r="AJ443" s="64"/>
      <c r="AK443" s="78"/>
      <c r="AL443" s="64"/>
      <c r="AM443" s="78"/>
      <c r="AN443" s="64"/>
      <c r="AO443" s="60">
        <f>(SUMIF(利润与分析!B:B,成本与总价!D:D,利润与分析!L:L)-J:J)/SUMIF(利润与分析!B:B,成本与总价!D:D,利润与分析!L:L)</f>
        <v>0.0450007242236927</v>
      </c>
      <c r="AP443" s="60">
        <f t="shared" si="31"/>
        <v>7.22961978026626e-7</v>
      </c>
      <c r="AR443" s="62">
        <f t="shared" si="32"/>
        <v>120</v>
      </c>
      <c r="AS443" s="62">
        <f t="shared" si="34"/>
        <v>0</v>
      </c>
      <c r="AT443" s="72">
        <f t="shared" si="33"/>
        <v>1</v>
      </c>
    </row>
    <row r="444" ht="14.55" spans="1:46">
      <c r="A444" s="64" t="s">
        <v>69</v>
      </c>
      <c r="B444" s="64" t="s">
        <v>200</v>
      </c>
      <c r="C444" s="64" t="s">
        <v>256</v>
      </c>
      <c r="D444" s="64" t="s">
        <v>3463</v>
      </c>
      <c r="E444" s="64" t="s">
        <v>360</v>
      </c>
      <c r="F444" s="64" t="s">
        <v>3464</v>
      </c>
      <c r="G444" s="64" t="s">
        <v>3465</v>
      </c>
      <c r="H444" s="64" t="s">
        <v>3466</v>
      </c>
      <c r="I444" s="64" t="s">
        <v>3467</v>
      </c>
      <c r="J444" s="62">
        <f>SUMIF(利润与分析!B:B,成本与总价!D:D,利润与分析!K:K)</f>
        <v>17421.16</v>
      </c>
      <c r="K444" s="64" t="s">
        <v>55</v>
      </c>
      <c r="L444" s="64">
        <v>17422</v>
      </c>
      <c r="M444" s="72">
        <f t="shared" si="30"/>
        <v>4.82149007000636e-5</v>
      </c>
      <c r="N444" s="64">
        <v>0</v>
      </c>
      <c r="O444" s="64" t="s">
        <v>3468</v>
      </c>
      <c r="P444" s="64" t="s">
        <v>78</v>
      </c>
      <c r="Q444" s="64" t="s">
        <v>58</v>
      </c>
      <c r="R444" s="74"/>
      <c r="S444" s="74"/>
      <c r="T444" s="74"/>
      <c r="U444" s="74"/>
      <c r="V444" s="74"/>
      <c r="W444" s="74"/>
      <c r="X444" s="64" t="s">
        <v>3469</v>
      </c>
      <c r="Y444" s="64" t="s">
        <v>81</v>
      </c>
      <c r="Z444" s="64" t="s">
        <v>106</v>
      </c>
      <c r="AA444" s="64" t="s">
        <v>1282</v>
      </c>
      <c r="AB444" s="64" t="s">
        <v>3470</v>
      </c>
      <c r="AC444" s="64">
        <v>2</v>
      </c>
      <c r="AD444" s="64" t="s">
        <v>67</v>
      </c>
      <c r="AE444" s="78">
        <v>1</v>
      </c>
      <c r="AF444" s="64">
        <v>0</v>
      </c>
      <c r="AG444" s="78"/>
      <c r="AH444" s="64"/>
      <c r="AI444" s="78"/>
      <c r="AJ444" s="64"/>
      <c r="AK444" s="78"/>
      <c r="AL444" s="64"/>
      <c r="AM444" s="78"/>
      <c r="AN444" s="64"/>
      <c r="AO444" s="60">
        <f>(SUMIF(利润与分析!B:B,成本与总价!D:D,利润与分析!L:L)-J:J)/SUMIF(利润与分析!B:B,成本与总价!D:D,利润与分析!L:L)</f>
        <v>0.00999936353221411</v>
      </c>
      <c r="AP444" s="60">
        <f t="shared" si="31"/>
        <v>0.00995114863151404</v>
      </c>
      <c r="AR444" s="62">
        <f t="shared" si="32"/>
        <v>0</v>
      </c>
      <c r="AS444" s="62">
        <f t="shared" si="34"/>
        <v>0</v>
      </c>
      <c r="AT444" s="72">
        <f t="shared" si="33"/>
        <v>1</v>
      </c>
    </row>
    <row r="445" ht="14.55" spans="1:46">
      <c r="A445" s="64" t="s">
        <v>69</v>
      </c>
      <c r="B445" s="64" t="s">
        <v>85</v>
      </c>
      <c r="C445" s="64" t="s">
        <v>86</v>
      </c>
      <c r="D445" s="64" t="s">
        <v>3471</v>
      </c>
      <c r="E445" s="64" t="s">
        <v>100</v>
      </c>
      <c r="F445" s="64" t="s">
        <v>3472</v>
      </c>
      <c r="G445" s="64" t="s">
        <v>3473</v>
      </c>
      <c r="H445" s="64" t="s">
        <v>3474</v>
      </c>
      <c r="I445" s="64" t="s">
        <v>3475</v>
      </c>
      <c r="J445" s="62">
        <f>SUMIF(利润与分析!B:B,成本与总价!D:D,利润与分析!K:K)</f>
        <v>178842.02</v>
      </c>
      <c r="K445" s="64" t="s">
        <v>55</v>
      </c>
      <c r="L445" s="64">
        <v>184373.2</v>
      </c>
      <c r="M445" s="72">
        <f t="shared" si="30"/>
        <v>0.0299999132194917</v>
      </c>
      <c r="N445" s="64">
        <v>0</v>
      </c>
      <c r="O445" s="73" t="s">
        <v>3476</v>
      </c>
      <c r="P445" s="64" t="s">
        <v>57</v>
      </c>
      <c r="Q445" s="64" t="s">
        <v>58</v>
      </c>
      <c r="R445" s="74"/>
      <c r="S445" s="74"/>
      <c r="T445" s="74"/>
      <c r="U445" s="74"/>
      <c r="V445" s="74"/>
      <c r="W445" s="74"/>
      <c r="X445" s="64" t="s">
        <v>3477</v>
      </c>
      <c r="Y445" s="64" t="s">
        <v>61</v>
      </c>
      <c r="Z445" s="64" t="s">
        <v>106</v>
      </c>
      <c r="AA445" s="64" t="s">
        <v>83</v>
      </c>
      <c r="AB445" s="64"/>
      <c r="AC445" s="64">
        <v>1</v>
      </c>
      <c r="AD445" s="64" t="s">
        <v>118</v>
      </c>
      <c r="AE445" s="78">
        <v>1</v>
      </c>
      <c r="AF445" s="64">
        <v>60</v>
      </c>
      <c r="AG445" s="78"/>
      <c r="AH445" s="64"/>
      <c r="AI445" s="78"/>
      <c r="AJ445" s="64"/>
      <c r="AK445" s="78"/>
      <c r="AL445" s="64"/>
      <c r="AM445" s="78"/>
      <c r="AN445" s="64"/>
      <c r="AO445" s="60">
        <f>(SUMIF(利润与分析!B:B,成本与总价!D:D,利润与分析!L:L)-J:J)/SUMIF(利润与分析!B:B,成本与总价!D:D,利润与分析!L:L)</f>
        <v>0.0299999132194917</v>
      </c>
      <c r="AP445" s="60">
        <f t="shared" si="31"/>
        <v>0</v>
      </c>
      <c r="AR445" s="62">
        <f t="shared" si="32"/>
        <v>0</v>
      </c>
      <c r="AS445" s="62">
        <f t="shared" si="34"/>
        <v>0</v>
      </c>
      <c r="AT445" s="72">
        <f t="shared" si="33"/>
        <v>1</v>
      </c>
    </row>
    <row r="446" ht="14.55" spans="1:46">
      <c r="A446" s="64" t="s">
        <v>69</v>
      </c>
      <c r="B446" s="64" t="s">
        <v>200</v>
      </c>
      <c r="C446" s="64" t="s">
        <v>201</v>
      </c>
      <c r="D446" s="64" t="s">
        <v>3478</v>
      </c>
      <c r="E446" s="64" t="s">
        <v>472</v>
      </c>
      <c r="F446" s="64" t="s">
        <v>3479</v>
      </c>
      <c r="G446" s="64" t="s">
        <v>474</v>
      </c>
      <c r="H446" s="64" t="s">
        <v>3480</v>
      </c>
      <c r="I446" s="64" t="s">
        <v>3481</v>
      </c>
      <c r="J446" s="62">
        <f>SUMIF(利润与分析!B:B,成本与总价!D:D,利润与分析!K:K)</f>
        <v>59274.32</v>
      </c>
      <c r="K446" s="64" t="s">
        <v>55</v>
      </c>
      <c r="L446" s="64">
        <v>62067.32</v>
      </c>
      <c r="M446" s="72">
        <f t="shared" si="30"/>
        <v>0.0449995263207756</v>
      </c>
      <c r="N446" s="64">
        <v>0</v>
      </c>
      <c r="O446" s="64" t="s">
        <v>3482</v>
      </c>
      <c r="P446" s="64" t="s">
        <v>78</v>
      </c>
      <c r="Q446" s="64" t="s">
        <v>79</v>
      </c>
      <c r="R446" s="74" t="s">
        <v>59</v>
      </c>
      <c r="S446" s="74"/>
      <c r="T446" s="74"/>
      <c r="U446" s="74"/>
      <c r="V446" s="74">
        <v>120</v>
      </c>
      <c r="W446" s="74"/>
      <c r="X446" s="64" t="s">
        <v>3483</v>
      </c>
      <c r="Y446" s="64" t="s">
        <v>61</v>
      </c>
      <c r="Z446" s="64" t="s">
        <v>3484</v>
      </c>
      <c r="AA446" s="64" t="s">
        <v>1282</v>
      </c>
      <c r="AB446" s="64"/>
      <c r="AC446" s="64">
        <v>1</v>
      </c>
      <c r="AD446" s="64" t="s">
        <v>141</v>
      </c>
      <c r="AE446" s="78">
        <v>1</v>
      </c>
      <c r="AF446" s="64">
        <v>120</v>
      </c>
      <c r="AG446" s="78"/>
      <c r="AH446" s="64"/>
      <c r="AI446" s="78"/>
      <c r="AJ446" s="64"/>
      <c r="AK446" s="78"/>
      <c r="AL446" s="64"/>
      <c r="AM446" s="78"/>
      <c r="AN446" s="64"/>
      <c r="AO446" s="60">
        <f>(SUMIF(利润与分析!B:B,成本与总价!D:D,利润与分析!L:L)-J:J)/SUMIF(利润与分析!B:B,成本与总价!D:D,利润与分析!L:L)</f>
        <v>0.0449995263207756</v>
      </c>
      <c r="AP446" s="60">
        <f t="shared" si="31"/>
        <v>0</v>
      </c>
      <c r="AR446" s="62">
        <f t="shared" si="32"/>
        <v>120</v>
      </c>
      <c r="AS446" s="62">
        <f t="shared" si="34"/>
        <v>0</v>
      </c>
      <c r="AT446" s="72">
        <f t="shared" si="33"/>
        <v>1</v>
      </c>
    </row>
    <row r="447" ht="14.55" spans="1:46">
      <c r="A447" s="64" t="s">
        <v>46</v>
      </c>
      <c r="B447" s="64" t="s">
        <v>47</v>
      </c>
      <c r="C447" s="64" t="s">
        <v>48</v>
      </c>
      <c r="D447" s="64" t="s">
        <v>3485</v>
      </c>
      <c r="E447" s="64" t="s">
        <v>305</v>
      </c>
      <c r="F447" s="64" t="s">
        <v>3486</v>
      </c>
      <c r="G447" s="64" t="s">
        <v>3487</v>
      </c>
      <c r="H447" s="64" t="s">
        <v>3488</v>
      </c>
      <c r="I447" s="64" t="s">
        <v>3489</v>
      </c>
      <c r="J447" s="62">
        <f>SUMIF(利润与分析!B:B,成本与总价!D:D,利润与分析!K:K)</f>
        <v>101634.01</v>
      </c>
      <c r="K447" s="64" t="s">
        <v>55</v>
      </c>
      <c r="L447" s="64">
        <v>106423.04</v>
      </c>
      <c r="M447" s="72">
        <f t="shared" si="30"/>
        <v>0.0449999361040617</v>
      </c>
      <c r="N447" s="64">
        <v>0</v>
      </c>
      <c r="O447" s="64" t="s">
        <v>3165</v>
      </c>
      <c r="P447" s="64" t="s">
        <v>78</v>
      </c>
      <c r="Q447" s="64" t="s">
        <v>58</v>
      </c>
      <c r="R447" s="74"/>
      <c r="S447" s="74"/>
      <c r="T447" s="74"/>
      <c r="U447" s="74"/>
      <c r="V447" s="74"/>
      <c r="W447" s="74"/>
      <c r="X447" s="64" t="s">
        <v>3490</v>
      </c>
      <c r="Y447" s="64" t="s">
        <v>150</v>
      </c>
      <c r="Z447" s="64" t="s">
        <v>106</v>
      </c>
      <c r="AA447" s="64" t="s">
        <v>97</v>
      </c>
      <c r="AB447" s="64" t="s">
        <v>3491</v>
      </c>
      <c r="AC447" s="64">
        <v>3</v>
      </c>
      <c r="AD447" s="64" t="s">
        <v>118</v>
      </c>
      <c r="AE447" s="78">
        <v>1</v>
      </c>
      <c r="AF447" s="64">
        <v>60</v>
      </c>
      <c r="AG447" s="78"/>
      <c r="AH447" s="64"/>
      <c r="AI447" s="78"/>
      <c r="AJ447" s="64"/>
      <c r="AK447" s="78"/>
      <c r="AL447" s="64"/>
      <c r="AM447" s="78"/>
      <c r="AN447" s="64"/>
      <c r="AO447" s="60">
        <f>(SUMIF(利润与分析!B:B,成本与总价!D:D,利润与分析!L:L)-J:J)/SUMIF(利润与分析!B:B,成本与总价!D:D,利润与分析!L:L)</f>
        <v>0.0450000258402668</v>
      </c>
      <c r="AP447" s="60">
        <f t="shared" si="31"/>
        <v>8.97362051541228e-8</v>
      </c>
      <c r="AR447" s="62">
        <f t="shared" si="32"/>
        <v>0</v>
      </c>
      <c r="AS447" s="62">
        <f t="shared" si="34"/>
        <v>0</v>
      </c>
      <c r="AT447" s="72">
        <f t="shared" si="33"/>
        <v>1</v>
      </c>
    </row>
    <row r="448" ht="14.55" spans="1:46">
      <c r="A448" s="64" t="s">
        <v>69</v>
      </c>
      <c r="B448" s="64" t="s">
        <v>70</v>
      </c>
      <c r="C448" s="64" t="s">
        <v>70</v>
      </c>
      <c r="D448" s="64" t="s">
        <v>3492</v>
      </c>
      <c r="E448" s="64" t="s">
        <v>670</v>
      </c>
      <c r="F448" s="64" t="s">
        <v>3493</v>
      </c>
      <c r="G448" s="64" t="s">
        <v>962</v>
      </c>
      <c r="H448" s="64" t="s">
        <v>3494</v>
      </c>
      <c r="I448" s="64" t="s">
        <v>3495</v>
      </c>
      <c r="J448" s="62">
        <f>SUMIF(利润与分析!B:B,成本与总价!D:D,利润与分析!K:K)</f>
        <v>35491.6</v>
      </c>
      <c r="K448" s="64" t="s">
        <v>55</v>
      </c>
      <c r="L448" s="64">
        <v>37164</v>
      </c>
      <c r="M448" s="72">
        <f t="shared" si="30"/>
        <v>0.045000538155204</v>
      </c>
      <c r="N448" s="64">
        <v>0</v>
      </c>
      <c r="O448" s="73" t="s">
        <v>1998</v>
      </c>
      <c r="P448" s="64" t="s">
        <v>78</v>
      </c>
      <c r="Q448" s="64" t="s">
        <v>79</v>
      </c>
      <c r="R448" s="74" t="s">
        <v>59</v>
      </c>
      <c r="S448" s="74"/>
      <c r="T448" s="74"/>
      <c r="U448" s="74"/>
      <c r="V448" s="74">
        <v>90</v>
      </c>
      <c r="W448" s="74"/>
      <c r="X448" s="64" t="s">
        <v>3496</v>
      </c>
      <c r="Y448" s="64" t="s">
        <v>150</v>
      </c>
      <c r="Z448" s="64" t="s">
        <v>3497</v>
      </c>
      <c r="AA448" s="64" t="s">
        <v>83</v>
      </c>
      <c r="AB448" s="64"/>
      <c r="AC448" s="64">
        <v>1</v>
      </c>
      <c r="AD448" s="64" t="s">
        <v>303</v>
      </c>
      <c r="AE448" s="78">
        <v>1</v>
      </c>
      <c r="AF448" s="64">
        <v>90</v>
      </c>
      <c r="AG448" s="78"/>
      <c r="AH448" s="64"/>
      <c r="AI448" s="78"/>
      <c r="AJ448" s="64"/>
      <c r="AK448" s="78"/>
      <c r="AL448" s="64"/>
      <c r="AM448" s="78"/>
      <c r="AN448" s="64"/>
      <c r="AO448" s="60">
        <f>(SUMIF(利润与分析!B:B,成本与总价!D:D,利润与分析!L:L)-J:J)/SUMIF(利润与分析!B:B,成本与总价!D:D,利润与分析!L:L)</f>
        <v>0.045000538155204</v>
      </c>
      <c r="AP448" s="60">
        <f t="shared" si="31"/>
        <v>0</v>
      </c>
      <c r="AR448" s="62">
        <f t="shared" si="32"/>
        <v>90</v>
      </c>
      <c r="AS448" s="62">
        <f t="shared" si="34"/>
        <v>0</v>
      </c>
      <c r="AT448" s="72">
        <f t="shared" si="33"/>
        <v>1</v>
      </c>
    </row>
    <row r="449" ht="14.55" spans="1:46">
      <c r="A449" s="64" t="s">
        <v>46</v>
      </c>
      <c r="B449" s="64" t="s">
        <v>181</v>
      </c>
      <c r="C449" s="64" t="s">
        <v>182</v>
      </c>
      <c r="D449" s="64" t="s">
        <v>3498</v>
      </c>
      <c r="E449" s="64" t="s">
        <v>448</v>
      </c>
      <c r="F449" s="64" t="s">
        <v>3499</v>
      </c>
      <c r="G449" s="64" t="s">
        <v>843</v>
      </c>
      <c r="H449" s="64" t="s">
        <v>3500</v>
      </c>
      <c r="I449" s="64" t="s">
        <v>3501</v>
      </c>
      <c r="J449" s="62">
        <f>SUMIF(利润与分析!B:B,成本与总价!D:D,利润与分析!K:K)</f>
        <v>1747798.06</v>
      </c>
      <c r="K449" s="64" t="s">
        <v>55</v>
      </c>
      <c r="L449" s="64">
        <v>1830154</v>
      </c>
      <c r="M449" s="72">
        <f t="shared" ref="M449:M512" si="35">(L:L-J:J)/L:L</f>
        <v>0.0449994590619151</v>
      </c>
      <c r="N449" s="64">
        <v>0</v>
      </c>
      <c r="O449" s="64" t="s">
        <v>3502</v>
      </c>
      <c r="P449" s="64" t="s">
        <v>487</v>
      </c>
      <c r="Q449" s="64" t="s">
        <v>58</v>
      </c>
      <c r="R449" s="74" t="s">
        <v>59</v>
      </c>
      <c r="S449" s="74" t="s">
        <v>59</v>
      </c>
      <c r="T449" s="74">
        <v>150</v>
      </c>
      <c r="U449" s="74"/>
      <c r="V449" s="74">
        <v>150</v>
      </c>
      <c r="W449" s="74"/>
      <c r="X449" s="64" t="s">
        <v>3503</v>
      </c>
      <c r="Y449" s="64" t="s">
        <v>61</v>
      </c>
      <c r="Z449" s="64" t="s">
        <v>3504</v>
      </c>
      <c r="AA449" s="64" t="s">
        <v>97</v>
      </c>
      <c r="AB449" s="64"/>
      <c r="AC449" s="64">
        <v>1</v>
      </c>
      <c r="AD449" s="64" t="s">
        <v>1471</v>
      </c>
      <c r="AE449" s="78">
        <v>1</v>
      </c>
      <c r="AF449" s="64">
        <v>150</v>
      </c>
      <c r="AG449" s="78"/>
      <c r="AH449" s="64"/>
      <c r="AI449" s="78"/>
      <c r="AJ449" s="64"/>
      <c r="AK449" s="78"/>
      <c r="AL449" s="64"/>
      <c r="AM449" s="78"/>
      <c r="AN449" s="64"/>
      <c r="AO449" s="60">
        <f>(SUMIF(利润与分析!B:B,成本与总价!D:D,利润与分析!L:L)-J:J)/SUMIF(利润与分析!B:B,成本与总价!D:D,利润与分析!L:L)</f>
        <v>0.0449997460596976</v>
      </c>
      <c r="AP449" s="60">
        <f t="shared" ref="AP449:AP512" si="36">AO449-M449+W449%</f>
        <v>2.86997782546206e-7</v>
      </c>
      <c r="AR449" s="62">
        <f t="shared" ref="AR449:AR512" si="37">IF(R449="是",AE449*AF449+AG449*AH449+AI449*AJ449+AK449*AL449+AM449*AN449,0)</f>
        <v>150</v>
      </c>
      <c r="AS449" s="62">
        <f t="shared" si="34"/>
        <v>0</v>
      </c>
      <c r="AT449" s="72">
        <f t="shared" ref="AT449:AT512" si="38">AE449+AG449+AI449+AK449+AM449</f>
        <v>1</v>
      </c>
    </row>
    <row r="450" ht="14.55" spans="1:46">
      <c r="A450" s="64" t="s">
        <v>69</v>
      </c>
      <c r="B450" s="64" t="s">
        <v>70</v>
      </c>
      <c r="C450" s="64" t="s">
        <v>70</v>
      </c>
      <c r="D450" s="64" t="s">
        <v>3505</v>
      </c>
      <c r="E450" s="64" t="s">
        <v>670</v>
      </c>
      <c r="F450" s="64" t="s">
        <v>3506</v>
      </c>
      <c r="G450" s="64" t="s">
        <v>962</v>
      </c>
      <c r="H450" s="64" t="s">
        <v>3507</v>
      </c>
      <c r="I450" s="64" t="s">
        <v>3508</v>
      </c>
      <c r="J450" s="62">
        <f>SUMIF(利润与分析!B:B,成本与总价!D:D,利润与分析!K:K)</f>
        <v>39157.38</v>
      </c>
      <c r="K450" s="64" t="s">
        <v>55</v>
      </c>
      <c r="L450" s="64">
        <v>41002.5</v>
      </c>
      <c r="M450" s="72">
        <f t="shared" si="35"/>
        <v>0.0450001829156759</v>
      </c>
      <c r="N450" s="64">
        <v>0</v>
      </c>
      <c r="O450" s="64" t="s">
        <v>3509</v>
      </c>
      <c r="P450" s="64" t="s">
        <v>78</v>
      </c>
      <c r="Q450" s="64" t="s">
        <v>79</v>
      </c>
      <c r="R450" s="74" t="s">
        <v>59</v>
      </c>
      <c r="S450" s="74"/>
      <c r="T450" s="74"/>
      <c r="U450" s="74"/>
      <c r="V450" s="74">
        <v>90</v>
      </c>
      <c r="W450" s="74"/>
      <c r="X450" s="64" t="s">
        <v>3510</v>
      </c>
      <c r="Y450" s="64" t="s">
        <v>150</v>
      </c>
      <c r="Z450" s="64" t="s">
        <v>3497</v>
      </c>
      <c r="AA450" s="64" t="s">
        <v>83</v>
      </c>
      <c r="AB450" s="64"/>
      <c r="AC450" s="64">
        <v>1</v>
      </c>
      <c r="AD450" s="64" t="s">
        <v>303</v>
      </c>
      <c r="AE450" s="78">
        <v>1</v>
      </c>
      <c r="AF450" s="64">
        <v>90</v>
      </c>
      <c r="AG450" s="78"/>
      <c r="AH450" s="64"/>
      <c r="AI450" s="78"/>
      <c r="AJ450" s="64"/>
      <c r="AK450" s="78"/>
      <c r="AL450" s="64"/>
      <c r="AM450" s="78"/>
      <c r="AN450" s="64"/>
      <c r="AO450" s="60">
        <f>(SUMIF(利润与分析!B:B,成本与总价!D:D,利润与分析!L:L)-J:J)/SUMIF(利润与分析!B:B,成本与总价!D:D,利润与分析!L:L)</f>
        <v>0.0450001829156759</v>
      </c>
      <c r="AP450" s="60">
        <f t="shared" si="36"/>
        <v>0</v>
      </c>
      <c r="AR450" s="62">
        <f t="shared" si="37"/>
        <v>90</v>
      </c>
      <c r="AS450" s="62">
        <f t="shared" si="34"/>
        <v>0</v>
      </c>
      <c r="AT450" s="72">
        <f t="shared" si="38"/>
        <v>1</v>
      </c>
    </row>
    <row r="451" ht="14.55" spans="1:46">
      <c r="A451" s="64" t="s">
        <v>46</v>
      </c>
      <c r="B451" s="64" t="s">
        <v>331</v>
      </c>
      <c r="C451" s="64" t="s">
        <v>691</v>
      </c>
      <c r="D451" s="64" t="s">
        <v>3511</v>
      </c>
      <c r="E451" s="64" t="s">
        <v>693</v>
      </c>
      <c r="F451" s="64" t="s">
        <v>3512</v>
      </c>
      <c r="G451" s="64" t="s">
        <v>3513</v>
      </c>
      <c r="H451" s="64" t="s">
        <v>3514</v>
      </c>
      <c r="I451" s="64" t="s">
        <v>3515</v>
      </c>
      <c r="J451" s="62">
        <f>SUMIF(利润与分析!B:B,成本与总价!D:D,利润与分析!K:K)</f>
        <v>4098462.3</v>
      </c>
      <c r="K451" s="64" t="s">
        <v>55</v>
      </c>
      <c r="L451" s="64">
        <v>4138002</v>
      </c>
      <c r="M451" s="72">
        <f t="shared" si="35"/>
        <v>0.00955526362722884</v>
      </c>
      <c r="N451" s="64">
        <v>1230647.38</v>
      </c>
      <c r="O451" s="64" t="s">
        <v>3516</v>
      </c>
      <c r="P451" s="64" t="s">
        <v>57</v>
      </c>
      <c r="Q451" s="64" t="s">
        <v>79</v>
      </c>
      <c r="R451" s="74" t="s">
        <v>59</v>
      </c>
      <c r="S451" s="74"/>
      <c r="T451" s="74"/>
      <c r="U451" s="74"/>
      <c r="V451" s="74">
        <v>0</v>
      </c>
      <c r="W451" s="74">
        <v>-2.04</v>
      </c>
      <c r="X451" s="64" t="s">
        <v>3517</v>
      </c>
      <c r="Y451" s="64" t="s">
        <v>81</v>
      </c>
      <c r="Z451" s="64" t="s">
        <v>3518</v>
      </c>
      <c r="AA451" s="64" t="s">
        <v>140</v>
      </c>
      <c r="AB451" s="64"/>
      <c r="AC451" s="64">
        <v>2</v>
      </c>
      <c r="AD451" s="64" t="s">
        <v>67</v>
      </c>
      <c r="AE451" s="78">
        <v>1</v>
      </c>
      <c r="AF451" s="64">
        <v>0</v>
      </c>
      <c r="AG451" s="78"/>
      <c r="AH451" s="64"/>
      <c r="AI451" s="78"/>
      <c r="AJ451" s="64"/>
      <c r="AK451" s="78"/>
      <c r="AL451" s="64"/>
      <c r="AM451" s="78"/>
      <c r="AN451" s="64"/>
      <c r="AO451" s="60">
        <f>(SUMIF(利润与分析!B:B,成本与总价!D:D,利润与分析!L:L)-J:J)/SUMIF(利润与分析!B:B,成本与总价!D:D,利润与分析!L:L)</f>
        <v>0.0300009559495371</v>
      </c>
      <c r="AP451" s="60">
        <f t="shared" si="36"/>
        <v>4.56923223082287e-5</v>
      </c>
      <c r="AR451" s="62">
        <f t="shared" si="37"/>
        <v>0</v>
      </c>
      <c r="AS451" s="62">
        <f t="shared" ref="AS451:AS514" si="39">V451-AR451</f>
        <v>0</v>
      </c>
      <c r="AT451" s="72">
        <f t="shared" si="38"/>
        <v>1</v>
      </c>
    </row>
    <row r="452" ht="14.55" spans="1:46">
      <c r="A452" s="64" t="s">
        <v>69</v>
      </c>
      <c r="B452" s="64" t="s">
        <v>85</v>
      </c>
      <c r="C452" s="64" t="s">
        <v>86</v>
      </c>
      <c r="D452" s="64" t="s">
        <v>3519</v>
      </c>
      <c r="E452" s="64" t="s">
        <v>100</v>
      </c>
      <c r="F452" s="64" t="s">
        <v>3520</v>
      </c>
      <c r="G452" s="64" t="s">
        <v>3521</v>
      </c>
      <c r="H452" s="64" t="s">
        <v>3522</v>
      </c>
      <c r="I452" s="64" t="s">
        <v>3523</v>
      </c>
      <c r="J452" s="62">
        <f>SUMIF(利润与分析!B:B,成本与总价!D:D,利润与分析!K:K)</f>
        <v>14631.75</v>
      </c>
      <c r="K452" s="64" t="s">
        <v>55</v>
      </c>
      <c r="L452" s="64">
        <v>15084.28</v>
      </c>
      <c r="M452" s="72">
        <f t="shared" si="35"/>
        <v>0.0300001060706909</v>
      </c>
      <c r="N452" s="64">
        <v>0</v>
      </c>
      <c r="O452" s="73" t="s">
        <v>3476</v>
      </c>
      <c r="P452" s="64" t="s">
        <v>57</v>
      </c>
      <c r="Q452" s="64" t="s">
        <v>58</v>
      </c>
      <c r="R452" s="74"/>
      <c r="S452" s="74"/>
      <c r="T452" s="74"/>
      <c r="U452" s="74"/>
      <c r="V452" s="74"/>
      <c r="W452" s="74"/>
      <c r="X452" s="64" t="s">
        <v>3524</v>
      </c>
      <c r="Y452" s="64" t="s">
        <v>61</v>
      </c>
      <c r="Z452" s="64" t="s">
        <v>106</v>
      </c>
      <c r="AA452" s="64" t="s">
        <v>83</v>
      </c>
      <c r="AB452" s="64"/>
      <c r="AC452" s="64">
        <v>1</v>
      </c>
      <c r="AD452" s="64" t="s">
        <v>118</v>
      </c>
      <c r="AE452" s="78">
        <v>1</v>
      </c>
      <c r="AF452" s="64">
        <v>60</v>
      </c>
      <c r="AG452" s="78"/>
      <c r="AH452" s="64"/>
      <c r="AI452" s="78"/>
      <c r="AJ452" s="64"/>
      <c r="AK452" s="78"/>
      <c r="AL452" s="64"/>
      <c r="AM452" s="78"/>
      <c r="AN452" s="64"/>
      <c r="AO452" s="60">
        <f>(SUMIF(利润与分析!B:B,成本与总价!D:D,利润与分析!L:L)-J:J)/SUMIF(利润与分析!B:B,成本与总价!D:D,利润与分析!L:L)</f>
        <v>0.0300001060706909</v>
      </c>
      <c r="AP452" s="60">
        <f t="shared" si="36"/>
        <v>0</v>
      </c>
      <c r="AR452" s="62">
        <f t="shared" si="37"/>
        <v>0</v>
      </c>
      <c r="AS452" s="62">
        <f t="shared" si="39"/>
        <v>0</v>
      </c>
      <c r="AT452" s="72">
        <f t="shared" si="38"/>
        <v>1</v>
      </c>
    </row>
    <row r="453" ht="14.55" spans="1:46">
      <c r="A453" s="64" t="s">
        <v>46</v>
      </c>
      <c r="B453" s="64" t="s">
        <v>181</v>
      </c>
      <c r="C453" s="64" t="s">
        <v>182</v>
      </c>
      <c r="D453" s="64" t="s">
        <v>3525</v>
      </c>
      <c r="E453" s="64" t="s">
        <v>2557</v>
      </c>
      <c r="F453" s="64" t="s">
        <v>3526</v>
      </c>
      <c r="G453" s="64" t="s">
        <v>3527</v>
      </c>
      <c r="H453" s="64" t="s">
        <v>3528</v>
      </c>
      <c r="I453" s="64" t="s">
        <v>3529</v>
      </c>
      <c r="J453" s="62">
        <f>SUMIF(利润与分析!B:B,成本与总价!D:D,利润与分析!K:K)</f>
        <v>751437.59</v>
      </c>
      <c r="K453" s="64" t="s">
        <v>55</v>
      </c>
      <c r="L453" s="64">
        <v>771109</v>
      </c>
      <c r="M453" s="72">
        <f t="shared" si="35"/>
        <v>0.0255105439049473</v>
      </c>
      <c r="N453" s="64">
        <v>0</v>
      </c>
      <c r="O453" s="64" t="s">
        <v>3530</v>
      </c>
      <c r="P453" s="64" t="s">
        <v>94</v>
      </c>
      <c r="Q453" s="64" t="s">
        <v>79</v>
      </c>
      <c r="R453" s="74" t="s">
        <v>59</v>
      </c>
      <c r="S453" s="74"/>
      <c r="T453" s="74"/>
      <c r="U453" s="74"/>
      <c r="V453" s="74">
        <v>60</v>
      </c>
      <c r="W453" s="74">
        <v>-2</v>
      </c>
      <c r="X453" s="64" t="s">
        <v>3531</v>
      </c>
      <c r="Y453" s="64" t="s">
        <v>61</v>
      </c>
      <c r="Z453" s="64" t="s">
        <v>106</v>
      </c>
      <c r="AA453" s="64" t="s">
        <v>97</v>
      </c>
      <c r="AB453" s="64" t="s">
        <v>2142</v>
      </c>
      <c r="AC453" s="64">
        <v>2</v>
      </c>
      <c r="AD453" s="64" t="s">
        <v>118</v>
      </c>
      <c r="AE453" s="78">
        <v>1</v>
      </c>
      <c r="AF453" s="64">
        <v>60</v>
      </c>
      <c r="AG453" s="78"/>
      <c r="AH453" s="64"/>
      <c r="AI453" s="78"/>
      <c r="AJ453" s="64"/>
      <c r="AK453" s="78"/>
      <c r="AL453" s="64"/>
      <c r="AM453" s="78"/>
      <c r="AN453" s="64"/>
      <c r="AO453" s="60">
        <f>(SUMIF(利润与分析!B:B,成本与总价!D:D,利润与分析!L:L)-J:J)/SUMIF(利润与分析!B:B,成本与总价!D:D,利润与分析!L:L)</f>
        <v>0.0450001165412677</v>
      </c>
      <c r="AP453" s="60">
        <f t="shared" si="36"/>
        <v>-0.000510427363679636</v>
      </c>
      <c r="AR453" s="62">
        <f t="shared" si="37"/>
        <v>60</v>
      </c>
      <c r="AS453" s="62">
        <f t="shared" si="39"/>
        <v>0</v>
      </c>
      <c r="AT453" s="72">
        <f t="shared" si="38"/>
        <v>1</v>
      </c>
    </row>
    <row r="454" ht="14.55" spans="1:46">
      <c r="A454" s="64" t="s">
        <v>46</v>
      </c>
      <c r="B454" s="64" t="s">
        <v>163</v>
      </c>
      <c r="C454" s="64" t="s">
        <v>164</v>
      </c>
      <c r="D454" s="64" t="s">
        <v>3532</v>
      </c>
      <c r="E454" s="64" t="s">
        <v>1110</v>
      </c>
      <c r="F454" s="64" t="s">
        <v>3533</v>
      </c>
      <c r="G454" s="64" t="s">
        <v>3534</v>
      </c>
      <c r="H454" s="64" t="s">
        <v>3535</v>
      </c>
      <c r="I454" s="64" t="s">
        <v>3536</v>
      </c>
      <c r="J454" s="62">
        <f>SUMIF(利润与分析!B:B,成本与总价!D:D,利润与分析!K:K)</f>
        <v>141174.81488</v>
      </c>
      <c r="K454" s="64" t="s">
        <v>55</v>
      </c>
      <c r="L454" s="64">
        <v>147910</v>
      </c>
      <c r="M454" s="72">
        <f t="shared" si="35"/>
        <v>0.0455356981948483</v>
      </c>
      <c r="N454" s="64">
        <v>0</v>
      </c>
      <c r="O454" s="64" t="s">
        <v>3537</v>
      </c>
      <c r="P454" s="64" t="s">
        <v>78</v>
      </c>
      <c r="Q454" s="64" t="s">
        <v>159</v>
      </c>
      <c r="R454" s="74" t="s">
        <v>59</v>
      </c>
      <c r="S454" s="74" t="s">
        <v>59</v>
      </c>
      <c r="T454" s="74">
        <v>90</v>
      </c>
      <c r="U454" s="74"/>
      <c r="V454" s="74">
        <v>90</v>
      </c>
      <c r="W454" s="74"/>
      <c r="X454" s="64" t="s">
        <v>3538</v>
      </c>
      <c r="Y454" s="64" t="s">
        <v>61</v>
      </c>
      <c r="Z454" s="64" t="s">
        <v>3539</v>
      </c>
      <c r="AA454" s="64" t="s">
        <v>140</v>
      </c>
      <c r="AB454" s="64"/>
      <c r="AC454" s="64">
        <v>1</v>
      </c>
      <c r="AD454" s="64" t="s">
        <v>303</v>
      </c>
      <c r="AE454" s="78">
        <v>1</v>
      </c>
      <c r="AF454" s="64">
        <v>90</v>
      </c>
      <c r="AG454" s="78"/>
      <c r="AH454" s="64"/>
      <c r="AI454" s="78"/>
      <c r="AJ454" s="64"/>
      <c r="AK454" s="78"/>
      <c r="AL454" s="64"/>
      <c r="AM454" s="78"/>
      <c r="AN454" s="64"/>
      <c r="AO454" s="60">
        <f>(SUMIF(利润与分析!B:B,成本与总价!D:D,利润与分析!L:L)-J:J)/SUMIF(利润与分析!B:B,成本与总价!D:D,利润与分析!L:L)</f>
        <v>0.045534665712572</v>
      </c>
      <c r="AP454" s="60">
        <f t="shared" si="36"/>
        <v>-1.03248227631414e-6</v>
      </c>
      <c r="AR454" s="62">
        <f t="shared" si="37"/>
        <v>90</v>
      </c>
      <c r="AS454" s="62">
        <f t="shared" si="39"/>
        <v>0</v>
      </c>
      <c r="AT454" s="72">
        <f t="shared" si="38"/>
        <v>1</v>
      </c>
    </row>
    <row r="455" ht="14.55" spans="1:46">
      <c r="A455" s="64" t="s">
        <v>69</v>
      </c>
      <c r="B455" s="64" t="s">
        <v>85</v>
      </c>
      <c r="C455" s="64" t="s">
        <v>1243</v>
      </c>
      <c r="D455" s="64" t="s">
        <v>3540</v>
      </c>
      <c r="E455" s="64" t="s">
        <v>1437</v>
      </c>
      <c r="F455" s="64" t="s">
        <v>3541</v>
      </c>
      <c r="G455" s="64" t="s">
        <v>3542</v>
      </c>
      <c r="H455" s="64" t="s">
        <v>3543</v>
      </c>
      <c r="I455" s="64" t="s">
        <v>3544</v>
      </c>
      <c r="J455" s="62">
        <f>SUMIF(利润与分析!B:B,成本与总价!D:D,利润与分析!K:K)</f>
        <v>192552.58</v>
      </c>
      <c r="K455" s="64" t="s">
        <v>55</v>
      </c>
      <c r="L455" s="64">
        <v>201625.76</v>
      </c>
      <c r="M455" s="72">
        <f t="shared" si="35"/>
        <v>0.0450001031614214</v>
      </c>
      <c r="N455" s="64">
        <v>0</v>
      </c>
      <c r="O455" s="64" t="s">
        <v>3545</v>
      </c>
      <c r="P455" s="64"/>
      <c r="Q455" s="64" t="s">
        <v>58</v>
      </c>
      <c r="R455" s="74" t="s">
        <v>59</v>
      </c>
      <c r="S455" s="74"/>
      <c r="T455" s="74"/>
      <c r="U455" s="74"/>
      <c r="V455" s="74">
        <v>115</v>
      </c>
      <c r="W455" s="74"/>
      <c r="X455" s="64" t="s">
        <v>3546</v>
      </c>
      <c r="Y455" s="64" t="s">
        <v>150</v>
      </c>
      <c r="Z455" s="64" t="s">
        <v>3547</v>
      </c>
      <c r="AA455" s="64" t="s">
        <v>83</v>
      </c>
      <c r="AB455" s="64"/>
      <c r="AC455" s="64">
        <v>1</v>
      </c>
      <c r="AD455" s="64" t="s">
        <v>358</v>
      </c>
      <c r="AE455" s="78">
        <v>1</v>
      </c>
      <c r="AF455" s="64">
        <v>115</v>
      </c>
      <c r="AG455" s="78"/>
      <c r="AH455" s="64"/>
      <c r="AI455" s="78"/>
      <c r="AJ455" s="64"/>
      <c r="AK455" s="78"/>
      <c r="AL455" s="64"/>
      <c r="AM455" s="78"/>
      <c r="AN455" s="64"/>
      <c r="AO455" s="60">
        <f>(SUMIF(利润与分析!B:B,成本与总价!D:D,利润与分析!L:L)-J:J)/SUMIF(利润与分析!B:B,成本与总价!D:D,利润与分析!L:L)</f>
        <v>0.0450001031614214</v>
      </c>
      <c r="AP455" s="60">
        <f t="shared" si="36"/>
        <v>0</v>
      </c>
      <c r="AR455" s="62">
        <f t="shared" si="37"/>
        <v>115</v>
      </c>
      <c r="AS455" s="62">
        <f t="shared" si="39"/>
        <v>0</v>
      </c>
      <c r="AT455" s="72">
        <f t="shared" si="38"/>
        <v>1</v>
      </c>
    </row>
    <row r="456" ht="14.55" spans="1:46">
      <c r="A456" s="64" t="s">
        <v>46</v>
      </c>
      <c r="B456" s="64" t="s">
        <v>119</v>
      </c>
      <c r="C456" s="64" t="s">
        <v>120</v>
      </c>
      <c r="D456" s="64" t="s">
        <v>3548</v>
      </c>
      <c r="E456" s="64" t="s">
        <v>313</v>
      </c>
      <c r="F456" s="64" t="s">
        <v>3549</v>
      </c>
      <c r="G456" s="64" t="s">
        <v>2883</v>
      </c>
      <c r="H456" s="64" t="s">
        <v>3550</v>
      </c>
      <c r="I456" s="64" t="s">
        <v>3551</v>
      </c>
      <c r="J456" s="62">
        <f>SUMIF(利润与分析!B:B,成本与总价!D:D,利润与分析!K:K)</f>
        <v>10696.62</v>
      </c>
      <c r="K456" s="64" t="s">
        <v>55</v>
      </c>
      <c r="L456" s="64">
        <v>11200</v>
      </c>
      <c r="M456" s="72">
        <f t="shared" si="35"/>
        <v>0.0449446428571429</v>
      </c>
      <c r="N456" s="64">
        <v>0</v>
      </c>
      <c r="O456" s="64" t="s">
        <v>3552</v>
      </c>
      <c r="P456" s="64" t="s">
        <v>78</v>
      </c>
      <c r="Q456" s="64" t="s">
        <v>58</v>
      </c>
      <c r="R456" s="74"/>
      <c r="S456" s="74"/>
      <c r="T456" s="74"/>
      <c r="U456" s="74"/>
      <c r="V456" s="74"/>
      <c r="W456" s="74"/>
      <c r="X456" s="64" t="s">
        <v>3553</v>
      </c>
      <c r="Y456" s="64" t="s">
        <v>61</v>
      </c>
      <c r="Z456" s="64" t="s">
        <v>106</v>
      </c>
      <c r="AA456" s="64" t="s">
        <v>140</v>
      </c>
      <c r="AB456" s="64"/>
      <c r="AC456" s="64">
        <v>1</v>
      </c>
      <c r="AD456" s="64" t="s">
        <v>118</v>
      </c>
      <c r="AE456" s="78">
        <v>1</v>
      </c>
      <c r="AF456" s="64">
        <v>60</v>
      </c>
      <c r="AG456" s="78"/>
      <c r="AH456" s="64"/>
      <c r="AI456" s="78"/>
      <c r="AJ456" s="64"/>
      <c r="AK456" s="78"/>
      <c r="AL456" s="64"/>
      <c r="AM456" s="78"/>
      <c r="AN456" s="64"/>
      <c r="AO456" s="60">
        <f>(SUMIF(利润与分析!B:B,成本与总价!D:D,利润与分析!L:L)-J:J)/SUMIF(利润与分析!B:B,成本与总价!D:D,利润与分析!L:L)</f>
        <v>0.0450043300865126</v>
      </c>
      <c r="AP456" s="60">
        <f t="shared" si="36"/>
        <v>5.96872293696579e-5</v>
      </c>
      <c r="AR456" s="62">
        <f t="shared" si="37"/>
        <v>0</v>
      </c>
      <c r="AS456" s="62">
        <f t="shared" si="39"/>
        <v>0</v>
      </c>
      <c r="AT456" s="72">
        <f t="shared" si="38"/>
        <v>1</v>
      </c>
    </row>
    <row r="457" ht="14.55" spans="1:46">
      <c r="A457" s="64" t="s">
        <v>46</v>
      </c>
      <c r="B457" s="64" t="s">
        <v>108</v>
      </c>
      <c r="C457" s="64" t="s">
        <v>109</v>
      </c>
      <c r="D457" s="64" t="s">
        <v>3554</v>
      </c>
      <c r="E457" s="64" t="s">
        <v>111</v>
      </c>
      <c r="F457" s="64" t="s">
        <v>3555</v>
      </c>
      <c r="G457" s="64" t="s">
        <v>241</v>
      </c>
      <c r="H457" s="64" t="s">
        <v>3556</v>
      </c>
      <c r="I457" s="64" t="s">
        <v>3557</v>
      </c>
      <c r="J457" s="62">
        <f>SUMIF(利润与分析!B:B,成本与总价!D:D,利润与分析!K:K)</f>
        <v>132222.11</v>
      </c>
      <c r="K457" s="64" t="s">
        <v>55</v>
      </c>
      <c r="L457" s="64">
        <v>138452.9</v>
      </c>
      <c r="M457" s="72">
        <f t="shared" si="35"/>
        <v>0.0450029576845267</v>
      </c>
      <c r="N457" s="64">
        <v>0</v>
      </c>
      <c r="O457" s="64" t="s">
        <v>3558</v>
      </c>
      <c r="P457" s="64" t="s">
        <v>78</v>
      </c>
      <c r="Q457" s="64" t="s">
        <v>58</v>
      </c>
      <c r="R457" s="74"/>
      <c r="S457" s="74"/>
      <c r="T457" s="74"/>
      <c r="U457" s="74"/>
      <c r="V457" s="74"/>
      <c r="W457" s="74"/>
      <c r="X457" s="64" t="s">
        <v>3559</v>
      </c>
      <c r="Y457" s="64" t="s">
        <v>61</v>
      </c>
      <c r="Z457" s="64" t="s">
        <v>106</v>
      </c>
      <c r="AA457" s="64" t="s">
        <v>97</v>
      </c>
      <c r="AB457" s="64"/>
      <c r="AC457" s="64">
        <v>1</v>
      </c>
      <c r="AD457" s="64" t="s">
        <v>118</v>
      </c>
      <c r="AE457" s="78">
        <v>1</v>
      </c>
      <c r="AF457" s="64">
        <v>60</v>
      </c>
      <c r="AG457" s="78"/>
      <c r="AH457" s="64"/>
      <c r="AI457" s="78"/>
      <c r="AJ457" s="64"/>
      <c r="AK457" s="78"/>
      <c r="AL457" s="64"/>
      <c r="AM457" s="78"/>
      <c r="AN457" s="64"/>
      <c r="AO457" s="60">
        <f>(SUMIF(利润与分析!B:B,成本与总价!D:D,利润与分析!L:L)-J:J)/SUMIF(利润与分析!B:B,成本与总价!D:D,利润与分析!L:L)</f>
        <v>0.0450029576845267</v>
      </c>
      <c r="AP457" s="60">
        <f t="shared" si="36"/>
        <v>0</v>
      </c>
      <c r="AR457" s="62">
        <f t="shared" si="37"/>
        <v>0</v>
      </c>
      <c r="AS457" s="62">
        <f t="shared" si="39"/>
        <v>0</v>
      </c>
      <c r="AT457" s="72">
        <f t="shared" si="38"/>
        <v>1</v>
      </c>
    </row>
    <row r="458" ht="14.55" spans="1:46">
      <c r="A458" s="64" t="s">
        <v>46</v>
      </c>
      <c r="B458" s="64" t="s">
        <v>163</v>
      </c>
      <c r="C458" s="64" t="s">
        <v>164</v>
      </c>
      <c r="D458" s="64" t="s">
        <v>3560</v>
      </c>
      <c r="E458" s="64" t="s">
        <v>1420</v>
      </c>
      <c r="F458" s="64" t="s">
        <v>3561</v>
      </c>
      <c r="G458" s="64" t="s">
        <v>3279</v>
      </c>
      <c r="H458" s="64" t="s">
        <v>3562</v>
      </c>
      <c r="I458" s="64" t="s">
        <v>3563</v>
      </c>
      <c r="J458" s="62">
        <f>SUMIF(利润与分析!B:B,成本与总价!D:D,利润与分析!K:K)</f>
        <v>62304.2</v>
      </c>
      <c r="K458" s="64" t="s">
        <v>55</v>
      </c>
      <c r="L458" s="64">
        <v>65240</v>
      </c>
      <c r="M458" s="72">
        <f t="shared" si="35"/>
        <v>0.045</v>
      </c>
      <c r="N458" s="64">
        <v>0</v>
      </c>
      <c r="O458" s="64" t="s">
        <v>2116</v>
      </c>
      <c r="P458" s="64" t="s">
        <v>264</v>
      </c>
      <c r="Q458" s="64" t="s">
        <v>58</v>
      </c>
      <c r="R458" s="74"/>
      <c r="S458" s="74"/>
      <c r="T458" s="74"/>
      <c r="U458" s="74"/>
      <c r="V458" s="74"/>
      <c r="W458" s="74"/>
      <c r="X458" s="64" t="s">
        <v>3564</v>
      </c>
      <c r="Y458" s="64" t="s">
        <v>150</v>
      </c>
      <c r="Z458" s="64" t="s">
        <v>106</v>
      </c>
      <c r="AA458" s="64" t="s">
        <v>140</v>
      </c>
      <c r="AB458" s="64"/>
      <c r="AC458" s="64">
        <v>1</v>
      </c>
      <c r="AD458" s="64" t="s">
        <v>118</v>
      </c>
      <c r="AE458" s="78">
        <v>1</v>
      </c>
      <c r="AF458" s="64">
        <v>60</v>
      </c>
      <c r="AG458" s="78"/>
      <c r="AH458" s="64"/>
      <c r="AI458" s="78"/>
      <c r="AJ458" s="64"/>
      <c r="AK458" s="78"/>
      <c r="AL458" s="64"/>
      <c r="AM458" s="78"/>
      <c r="AN458" s="64"/>
      <c r="AO458" s="60">
        <f>(SUMIF(利润与分析!B:B,成本与总价!D:D,利润与分析!L:L)-J:J)/SUMIF(利润与分析!B:B,成本与总价!D:D,利润与分析!L:L)</f>
        <v>0.045</v>
      </c>
      <c r="AP458" s="60">
        <f t="shared" si="36"/>
        <v>0</v>
      </c>
      <c r="AR458" s="62">
        <f t="shared" si="37"/>
        <v>0</v>
      </c>
      <c r="AS458" s="62">
        <f t="shared" si="39"/>
        <v>0</v>
      </c>
      <c r="AT458" s="72">
        <f t="shared" si="38"/>
        <v>1</v>
      </c>
    </row>
    <row r="459" ht="14.55" spans="1:46">
      <c r="A459" s="64" t="s">
        <v>46</v>
      </c>
      <c r="B459" s="64" t="s">
        <v>331</v>
      </c>
      <c r="C459" s="64" t="s">
        <v>574</v>
      </c>
      <c r="D459" s="64" t="s">
        <v>3565</v>
      </c>
      <c r="E459" s="64" t="s">
        <v>3241</v>
      </c>
      <c r="F459" s="64" t="s">
        <v>3566</v>
      </c>
      <c r="G459" s="64" t="s">
        <v>3243</v>
      </c>
      <c r="H459" s="64" t="s">
        <v>3567</v>
      </c>
      <c r="I459" s="64" t="s">
        <v>3568</v>
      </c>
      <c r="J459" s="62">
        <f>SUMIF(利润与分析!B:B,成本与总价!D:D,利润与分析!K:K)</f>
        <v>138376.75</v>
      </c>
      <c r="K459" s="64" t="s">
        <v>55</v>
      </c>
      <c r="L459" s="64">
        <v>144897.12</v>
      </c>
      <c r="M459" s="72">
        <f t="shared" si="35"/>
        <v>0.0449999972394206</v>
      </c>
      <c r="N459" s="64">
        <v>0</v>
      </c>
      <c r="O459" s="64" t="s">
        <v>3569</v>
      </c>
      <c r="P459" s="64" t="s">
        <v>237</v>
      </c>
      <c r="Q459" s="64" t="s">
        <v>58</v>
      </c>
      <c r="R459" s="74" t="s">
        <v>59</v>
      </c>
      <c r="S459" s="74" t="s">
        <v>59</v>
      </c>
      <c r="T459" s="74">
        <v>90</v>
      </c>
      <c r="U459" s="74"/>
      <c r="V459" s="74">
        <v>90</v>
      </c>
      <c r="W459" s="74"/>
      <c r="X459" s="64" t="s">
        <v>3570</v>
      </c>
      <c r="Y459" s="64" t="s">
        <v>150</v>
      </c>
      <c r="Z459" s="64" t="s">
        <v>3248</v>
      </c>
      <c r="AA459" s="64" t="s">
        <v>140</v>
      </c>
      <c r="AB459" s="64"/>
      <c r="AC459" s="64">
        <v>1</v>
      </c>
      <c r="AD459" s="64" t="s">
        <v>303</v>
      </c>
      <c r="AE459" s="78">
        <v>1</v>
      </c>
      <c r="AF459" s="64">
        <v>90</v>
      </c>
      <c r="AG459" s="78"/>
      <c r="AH459" s="64"/>
      <c r="AI459" s="78"/>
      <c r="AJ459" s="64"/>
      <c r="AK459" s="78"/>
      <c r="AL459" s="64"/>
      <c r="AM459" s="78"/>
      <c r="AN459" s="64"/>
      <c r="AO459" s="60">
        <f>(SUMIF(利润与分析!B:B,成本与总价!D:D,利润与分析!L:L)-J:J)/SUMIF(利润与分析!B:B,成本与总价!D:D,利润与分析!L:L)</f>
        <v>0.0449999972394206</v>
      </c>
      <c r="AP459" s="60">
        <f t="shared" si="36"/>
        <v>0</v>
      </c>
      <c r="AR459" s="62">
        <f t="shared" si="37"/>
        <v>90</v>
      </c>
      <c r="AS459" s="62">
        <f t="shared" si="39"/>
        <v>0</v>
      </c>
      <c r="AT459" s="72">
        <f t="shared" si="38"/>
        <v>1</v>
      </c>
    </row>
    <row r="460" ht="14.55" spans="1:46">
      <c r="A460" s="64" t="s">
        <v>46</v>
      </c>
      <c r="B460" s="64" t="s">
        <v>331</v>
      </c>
      <c r="C460" s="64" t="s">
        <v>574</v>
      </c>
      <c r="D460" s="64" t="s">
        <v>3571</v>
      </c>
      <c r="E460" s="64" t="s">
        <v>3241</v>
      </c>
      <c r="F460" s="64" t="s">
        <v>3572</v>
      </c>
      <c r="G460" s="64" t="s">
        <v>3243</v>
      </c>
      <c r="H460" s="64" t="s">
        <v>3573</v>
      </c>
      <c r="I460" s="64" t="s">
        <v>3574</v>
      </c>
      <c r="J460" s="62">
        <f>SUMIF(利润与分析!B:B,成本与总价!D:D,利润与分析!K:K)</f>
        <v>132355.07</v>
      </c>
      <c r="K460" s="64" t="s">
        <v>55</v>
      </c>
      <c r="L460" s="64">
        <v>138591.76</v>
      </c>
      <c r="M460" s="72">
        <f t="shared" si="35"/>
        <v>0.04500043869852</v>
      </c>
      <c r="N460" s="64">
        <v>0</v>
      </c>
      <c r="O460" s="64" t="s">
        <v>3569</v>
      </c>
      <c r="P460" s="64" t="s">
        <v>237</v>
      </c>
      <c r="Q460" s="64" t="s">
        <v>58</v>
      </c>
      <c r="R460" s="74" t="s">
        <v>59</v>
      </c>
      <c r="S460" s="74" t="s">
        <v>59</v>
      </c>
      <c r="T460" s="74">
        <v>90</v>
      </c>
      <c r="U460" s="74"/>
      <c r="V460" s="74">
        <v>90</v>
      </c>
      <c r="W460" s="74"/>
      <c r="X460" s="64" t="s">
        <v>3575</v>
      </c>
      <c r="Y460" s="64" t="s">
        <v>150</v>
      </c>
      <c r="Z460" s="64" t="s">
        <v>3248</v>
      </c>
      <c r="AA460" s="64" t="s">
        <v>140</v>
      </c>
      <c r="AB460" s="64"/>
      <c r="AC460" s="64">
        <v>1</v>
      </c>
      <c r="AD460" s="64" t="s">
        <v>303</v>
      </c>
      <c r="AE460" s="78">
        <v>1</v>
      </c>
      <c r="AF460" s="64">
        <v>90</v>
      </c>
      <c r="AG460" s="78"/>
      <c r="AH460" s="64"/>
      <c r="AI460" s="78"/>
      <c r="AJ460" s="64"/>
      <c r="AK460" s="78"/>
      <c r="AL460" s="64"/>
      <c r="AM460" s="78"/>
      <c r="AN460" s="64"/>
      <c r="AO460" s="60">
        <f>(SUMIF(利润与分析!B:B,成本与总价!D:D,利润与分析!L:L)-J:J)/SUMIF(利润与分析!B:B,成本与总价!D:D,利润与分析!L:L)</f>
        <v>0.04500043869852</v>
      </c>
      <c r="AP460" s="60">
        <f t="shared" si="36"/>
        <v>0</v>
      </c>
      <c r="AR460" s="62">
        <f t="shared" si="37"/>
        <v>90</v>
      </c>
      <c r="AS460" s="62">
        <f t="shared" si="39"/>
        <v>0</v>
      </c>
      <c r="AT460" s="72">
        <f t="shared" si="38"/>
        <v>1</v>
      </c>
    </row>
    <row r="461" ht="14.55" spans="1:46">
      <c r="A461" s="64" t="s">
        <v>69</v>
      </c>
      <c r="B461" s="64" t="s">
        <v>70</v>
      </c>
      <c r="C461" s="64" t="s">
        <v>70</v>
      </c>
      <c r="D461" s="64" t="s">
        <v>3576</v>
      </c>
      <c r="E461" s="64" t="s">
        <v>670</v>
      </c>
      <c r="F461" s="64" t="s">
        <v>3577</v>
      </c>
      <c r="G461" s="64" t="s">
        <v>962</v>
      </c>
      <c r="H461" s="64" t="s">
        <v>3578</v>
      </c>
      <c r="I461" s="64" t="s">
        <v>3579</v>
      </c>
      <c r="J461" s="62">
        <f>SUMIF(利润与分析!B:B,成本与总价!D:D,利润与分析!K:K)</f>
        <v>142409.72</v>
      </c>
      <c r="K461" s="64" t="s">
        <v>55</v>
      </c>
      <c r="L461" s="64">
        <v>149120.25</v>
      </c>
      <c r="M461" s="72">
        <f t="shared" si="35"/>
        <v>0.0450007963371842</v>
      </c>
      <c r="N461" s="64">
        <v>0</v>
      </c>
      <c r="O461" s="73" t="s">
        <v>3580</v>
      </c>
      <c r="P461" s="64" t="s">
        <v>78</v>
      </c>
      <c r="Q461" s="64" t="s">
        <v>79</v>
      </c>
      <c r="R461" s="74" t="s">
        <v>59</v>
      </c>
      <c r="S461" s="74"/>
      <c r="T461" s="74"/>
      <c r="U461" s="74"/>
      <c r="V461" s="74">
        <v>110</v>
      </c>
      <c r="W461" s="74"/>
      <c r="X461" s="64" t="s">
        <v>3581</v>
      </c>
      <c r="Y461" s="64" t="s">
        <v>150</v>
      </c>
      <c r="Z461" s="64" t="s">
        <v>3582</v>
      </c>
      <c r="AA461" s="64" t="s">
        <v>83</v>
      </c>
      <c r="AB461" s="64"/>
      <c r="AC461" s="64">
        <v>1</v>
      </c>
      <c r="AD461" s="64" t="s">
        <v>3583</v>
      </c>
      <c r="AE461" s="78">
        <v>1</v>
      </c>
      <c r="AF461" s="64">
        <v>110</v>
      </c>
      <c r="AG461" s="78"/>
      <c r="AH461" s="64"/>
      <c r="AI461" s="78"/>
      <c r="AJ461" s="64"/>
      <c r="AK461" s="78"/>
      <c r="AL461" s="64"/>
      <c r="AM461" s="78"/>
      <c r="AN461" s="64"/>
      <c r="AO461" s="60">
        <f>(SUMIF(利润与分析!B:B,成本与总价!D:D,利润与分析!L:L)-J:J)/SUMIF(利润与分析!B:B,成本与总价!D:D,利润与分析!L:L)</f>
        <v>0.0450007963371842</v>
      </c>
      <c r="AP461" s="60">
        <f t="shared" si="36"/>
        <v>0</v>
      </c>
      <c r="AR461" s="62">
        <f t="shared" si="37"/>
        <v>110</v>
      </c>
      <c r="AS461" s="62">
        <f t="shared" si="39"/>
        <v>0</v>
      </c>
      <c r="AT461" s="72">
        <f t="shared" si="38"/>
        <v>1</v>
      </c>
    </row>
    <row r="462" ht="14.55" spans="1:46">
      <c r="A462" s="64" t="s">
        <v>69</v>
      </c>
      <c r="B462" s="64" t="s">
        <v>200</v>
      </c>
      <c r="C462" s="64" t="s">
        <v>201</v>
      </c>
      <c r="D462" s="64" t="s">
        <v>3584</v>
      </c>
      <c r="E462" s="64" t="s">
        <v>203</v>
      </c>
      <c r="F462" s="64" t="s">
        <v>3585</v>
      </c>
      <c r="G462" s="64" t="s">
        <v>205</v>
      </c>
      <c r="H462" s="64" t="s">
        <v>3586</v>
      </c>
      <c r="I462" s="64" t="s">
        <v>3587</v>
      </c>
      <c r="J462" s="62">
        <f>SUMIF(利润与分析!B:B,成本与总价!D:D,利润与分析!K:K)</f>
        <v>17822.44</v>
      </c>
      <c r="K462" s="64" t="s">
        <v>55</v>
      </c>
      <c r="L462" s="64">
        <v>18662.24</v>
      </c>
      <c r="M462" s="72">
        <f t="shared" si="35"/>
        <v>0.0449999571326914</v>
      </c>
      <c r="N462" s="64">
        <v>0</v>
      </c>
      <c r="O462" s="64" t="s">
        <v>3588</v>
      </c>
      <c r="P462" s="64" t="s">
        <v>78</v>
      </c>
      <c r="Q462" s="64" t="s">
        <v>58</v>
      </c>
      <c r="R462" s="74"/>
      <c r="S462" s="74"/>
      <c r="T462" s="74"/>
      <c r="U462" s="74"/>
      <c r="V462" s="74"/>
      <c r="W462" s="74"/>
      <c r="X462" s="64" t="s">
        <v>3589</v>
      </c>
      <c r="Y462" s="64" t="s">
        <v>150</v>
      </c>
      <c r="Z462" s="64" t="s">
        <v>106</v>
      </c>
      <c r="AA462" s="64" t="s">
        <v>1282</v>
      </c>
      <c r="AB462" s="64"/>
      <c r="AC462" s="64">
        <v>1</v>
      </c>
      <c r="AD462" s="64" t="s">
        <v>118</v>
      </c>
      <c r="AE462" s="78">
        <v>1</v>
      </c>
      <c r="AF462" s="64">
        <v>60</v>
      </c>
      <c r="AG462" s="78"/>
      <c r="AH462" s="64"/>
      <c r="AI462" s="78"/>
      <c r="AJ462" s="64"/>
      <c r="AK462" s="78"/>
      <c r="AL462" s="64"/>
      <c r="AM462" s="78"/>
      <c r="AN462" s="64"/>
      <c r="AO462" s="60">
        <f>(SUMIF(利润与分析!B:B,成本与总价!D:D,利润与分析!L:L)-J:J)/SUMIF(利润与分析!B:B,成本与总价!D:D,利润与分析!L:L)</f>
        <v>0.0449999571326914</v>
      </c>
      <c r="AP462" s="60">
        <f t="shared" si="36"/>
        <v>0</v>
      </c>
      <c r="AR462" s="62">
        <f t="shared" si="37"/>
        <v>0</v>
      </c>
      <c r="AS462" s="62">
        <f t="shared" si="39"/>
        <v>0</v>
      </c>
      <c r="AT462" s="72">
        <f t="shared" si="38"/>
        <v>1</v>
      </c>
    </row>
    <row r="463" ht="14.55" spans="1:46">
      <c r="A463" s="64" t="s">
        <v>69</v>
      </c>
      <c r="B463" s="64" t="s">
        <v>292</v>
      </c>
      <c r="C463" s="64" t="s">
        <v>293</v>
      </c>
      <c r="D463" s="64" t="s">
        <v>3590</v>
      </c>
      <c r="E463" s="64" t="s">
        <v>295</v>
      </c>
      <c r="F463" s="64" t="s">
        <v>3591</v>
      </c>
      <c r="G463" s="64" t="s">
        <v>1077</v>
      </c>
      <c r="H463" s="64" t="s">
        <v>3592</v>
      </c>
      <c r="I463" s="64" t="s">
        <v>3593</v>
      </c>
      <c r="J463" s="62">
        <f>SUMIF(利润与分析!B:B,成本与总价!D:D,利润与分析!K:K)</f>
        <v>5212.0628</v>
      </c>
      <c r="K463" s="64" t="s">
        <v>55</v>
      </c>
      <c r="L463" s="64">
        <v>5456</v>
      </c>
      <c r="M463" s="72">
        <f t="shared" si="35"/>
        <v>0.0447098973607039</v>
      </c>
      <c r="N463" s="64">
        <v>0</v>
      </c>
      <c r="O463" s="64" t="s">
        <v>3594</v>
      </c>
      <c r="P463" s="64" t="s">
        <v>78</v>
      </c>
      <c r="Q463" s="64" t="s">
        <v>159</v>
      </c>
      <c r="R463" s="74"/>
      <c r="S463" s="74"/>
      <c r="T463" s="74"/>
      <c r="U463" s="74"/>
      <c r="V463" s="74"/>
      <c r="W463" s="74"/>
      <c r="X463" s="64" t="s">
        <v>3595</v>
      </c>
      <c r="Y463" s="64" t="s">
        <v>150</v>
      </c>
      <c r="Z463" s="64" t="s">
        <v>106</v>
      </c>
      <c r="AA463" s="64" t="s">
        <v>63</v>
      </c>
      <c r="AB463" s="64"/>
      <c r="AC463" s="64">
        <v>1</v>
      </c>
      <c r="AD463" s="64" t="s">
        <v>118</v>
      </c>
      <c r="AE463" s="78">
        <v>1</v>
      </c>
      <c r="AF463" s="64">
        <v>60</v>
      </c>
      <c r="AG463" s="78"/>
      <c r="AH463" s="64"/>
      <c r="AI463" s="78"/>
      <c r="AJ463" s="64"/>
      <c r="AK463" s="78"/>
      <c r="AL463" s="64"/>
      <c r="AM463" s="78"/>
      <c r="AN463" s="64"/>
      <c r="AO463" s="60">
        <f>(SUMIF(利润与分析!B:B,成本与总价!D:D,利润与分析!L:L)-J:J)/SUMIF(利润与分析!B:B,成本与总价!D:D,利润与分析!L:L)</f>
        <v>0.0447098973607039</v>
      </c>
      <c r="AP463" s="60">
        <f t="shared" si="36"/>
        <v>0</v>
      </c>
      <c r="AR463" s="62">
        <f t="shared" si="37"/>
        <v>0</v>
      </c>
      <c r="AS463" s="62">
        <f t="shared" si="39"/>
        <v>0</v>
      </c>
      <c r="AT463" s="72">
        <f t="shared" si="38"/>
        <v>1</v>
      </c>
    </row>
    <row r="464" ht="14.55" spans="1:46">
      <c r="A464" s="64" t="s">
        <v>69</v>
      </c>
      <c r="B464" s="64" t="s">
        <v>220</v>
      </c>
      <c r="C464" s="64" t="s">
        <v>221</v>
      </c>
      <c r="D464" s="64" t="s">
        <v>3596</v>
      </c>
      <c r="E464" s="64" t="s">
        <v>223</v>
      </c>
      <c r="F464" s="64" t="s">
        <v>3597</v>
      </c>
      <c r="G464" s="64" t="s">
        <v>1695</v>
      </c>
      <c r="H464" s="64" t="s">
        <v>3598</v>
      </c>
      <c r="I464" s="64" t="s">
        <v>3599</v>
      </c>
      <c r="J464" s="62">
        <f>SUMIF(利润与分析!B:B,成本与总价!D:D,利润与分析!K:K)</f>
        <v>133173.42</v>
      </c>
      <c r="K464" s="64" t="s">
        <v>55</v>
      </c>
      <c r="L464" s="64">
        <v>135265</v>
      </c>
      <c r="M464" s="72">
        <f t="shared" si="35"/>
        <v>0.0154628322182382</v>
      </c>
      <c r="N464" s="64">
        <v>15017.63</v>
      </c>
      <c r="O464" s="64" t="s">
        <v>3600</v>
      </c>
      <c r="P464" s="64" t="s">
        <v>78</v>
      </c>
      <c r="Q464" s="64" t="s">
        <v>58</v>
      </c>
      <c r="R464" s="74" t="s">
        <v>59</v>
      </c>
      <c r="S464" s="74"/>
      <c r="T464" s="74"/>
      <c r="U464" s="74"/>
      <c r="V464" s="74">
        <v>0</v>
      </c>
      <c r="W464" s="74">
        <v>-2.95</v>
      </c>
      <c r="X464" s="64" t="s">
        <v>3601</v>
      </c>
      <c r="Y464" s="64" t="s">
        <v>81</v>
      </c>
      <c r="Z464" s="64" t="s">
        <v>3602</v>
      </c>
      <c r="AA464" s="64" t="s">
        <v>1282</v>
      </c>
      <c r="AB464" s="64"/>
      <c r="AC464" s="64">
        <v>2</v>
      </c>
      <c r="AD464" s="64" t="s">
        <v>67</v>
      </c>
      <c r="AE464" s="78">
        <v>1</v>
      </c>
      <c r="AF464" s="64">
        <v>0</v>
      </c>
      <c r="AG464" s="78"/>
      <c r="AH464" s="64"/>
      <c r="AI464" s="78"/>
      <c r="AJ464" s="64"/>
      <c r="AK464" s="78"/>
      <c r="AL464" s="64"/>
      <c r="AM464" s="78"/>
      <c r="AN464" s="64"/>
      <c r="AO464" s="60">
        <f>(SUMIF(利润与分析!B:B,成本与总价!D:D,利润与分析!L:L)-J:J)/SUMIF(利润与分析!B:B,成本与总价!D:D,利润与分析!L:L)</f>
        <v>0.0449999498022927</v>
      </c>
      <c r="AP464" s="60">
        <f t="shared" si="36"/>
        <v>3.71175840545128e-5</v>
      </c>
      <c r="AR464" s="62">
        <f t="shared" si="37"/>
        <v>0</v>
      </c>
      <c r="AS464" s="62">
        <f t="shared" si="39"/>
        <v>0</v>
      </c>
      <c r="AT464" s="72">
        <f t="shared" si="38"/>
        <v>1</v>
      </c>
    </row>
    <row r="465" ht="14.55" spans="1:46">
      <c r="A465" s="64" t="s">
        <v>46</v>
      </c>
      <c r="B465" s="64" t="s">
        <v>108</v>
      </c>
      <c r="C465" s="64" t="s">
        <v>109</v>
      </c>
      <c r="D465" s="64" t="s">
        <v>3603</v>
      </c>
      <c r="E465" s="64" t="s">
        <v>1841</v>
      </c>
      <c r="F465" s="64" t="s">
        <v>3604</v>
      </c>
      <c r="G465" s="64" t="s">
        <v>3605</v>
      </c>
      <c r="H465" s="64" t="s">
        <v>3606</v>
      </c>
      <c r="I465" s="64" t="s">
        <v>3607</v>
      </c>
      <c r="J465" s="62">
        <f>SUMIF(利润与分析!B:B,成本与总价!D:D,利润与分析!K:K)</f>
        <v>5670764.86</v>
      </c>
      <c r="K465" s="64" t="s">
        <v>55</v>
      </c>
      <c r="L465" s="64">
        <v>5824121</v>
      </c>
      <c r="M465" s="72">
        <f t="shared" si="35"/>
        <v>0.0263312077479159</v>
      </c>
      <c r="N465" s="64"/>
      <c r="O465" s="64" t="s">
        <v>3608</v>
      </c>
      <c r="P465" s="64" t="s">
        <v>3609</v>
      </c>
      <c r="Q465" s="64" t="s">
        <v>1260</v>
      </c>
      <c r="R465" s="74" t="s">
        <v>59</v>
      </c>
      <c r="S465" s="74"/>
      <c r="T465" s="74"/>
      <c r="U465" s="74"/>
      <c r="V465" s="74">
        <v>60</v>
      </c>
      <c r="W465" s="74">
        <v>-2</v>
      </c>
      <c r="X465" s="64" t="s">
        <v>3610</v>
      </c>
      <c r="Y465" s="64" t="s">
        <v>150</v>
      </c>
      <c r="Z465" s="64"/>
      <c r="AA465" s="64" t="s">
        <v>97</v>
      </c>
      <c r="AB465" s="64"/>
      <c r="AC465" s="64"/>
      <c r="AD465" s="64">
        <v>60</v>
      </c>
      <c r="AE465" s="78">
        <v>1</v>
      </c>
      <c r="AF465" s="64">
        <v>60</v>
      </c>
      <c r="AG465" s="78"/>
      <c r="AH465" s="64"/>
      <c r="AI465" s="78"/>
      <c r="AJ465" s="64"/>
      <c r="AK465" s="78"/>
      <c r="AL465" s="64"/>
      <c r="AM465" s="78"/>
      <c r="AN465" s="64"/>
      <c r="AO465" s="60">
        <f>(SUMIF(利润与分析!B:B,成本与总价!D:D,利润与分析!L:L)-J:J)/SUMIF(利润与分析!B:B,成本与总价!D:D,利润与分析!L:L)</f>
        <v>0.0455495869120991</v>
      </c>
      <c r="AP465" s="60">
        <f t="shared" si="36"/>
        <v>-0.000781620835816774</v>
      </c>
      <c r="AR465" s="62">
        <f t="shared" si="37"/>
        <v>60</v>
      </c>
      <c r="AS465" s="62">
        <f t="shared" si="39"/>
        <v>0</v>
      </c>
      <c r="AT465" s="72">
        <f t="shared" si="38"/>
        <v>1</v>
      </c>
    </row>
    <row r="466" ht="14.55" spans="1:46">
      <c r="A466" s="64" t="s">
        <v>46</v>
      </c>
      <c r="B466" s="64" t="s">
        <v>331</v>
      </c>
      <c r="C466" s="64" t="s">
        <v>332</v>
      </c>
      <c r="D466" s="64" t="s">
        <v>3611</v>
      </c>
      <c r="E466" s="64" t="s">
        <v>334</v>
      </c>
      <c r="F466" s="64" t="s">
        <v>3612</v>
      </c>
      <c r="G466" s="64" t="s">
        <v>336</v>
      </c>
      <c r="H466" s="64" t="s">
        <v>3613</v>
      </c>
      <c r="I466" s="64" t="s">
        <v>3614</v>
      </c>
      <c r="J466" s="62">
        <f>SUMIF(利润与分析!B:B,成本与总价!D:D,利润与分析!K:K)</f>
        <v>1407234.46</v>
      </c>
      <c r="K466" s="64" t="s">
        <v>55</v>
      </c>
      <c r="L466" s="64">
        <v>1407236</v>
      </c>
      <c r="M466" s="72">
        <f t="shared" si="35"/>
        <v>1.09434380573296e-6</v>
      </c>
      <c r="N466" s="64">
        <v>50000</v>
      </c>
      <c r="O466" s="64" t="s">
        <v>3615</v>
      </c>
      <c r="P466" s="64" t="s">
        <v>57</v>
      </c>
      <c r="Q466" s="64" t="s">
        <v>58</v>
      </c>
      <c r="R466" s="74" t="s">
        <v>59</v>
      </c>
      <c r="S466" s="74"/>
      <c r="T466" s="74"/>
      <c r="U466" s="74"/>
      <c r="V466" s="74">
        <v>0</v>
      </c>
      <c r="W466" s="74">
        <v>-3</v>
      </c>
      <c r="X466" s="64" t="s">
        <v>3616</v>
      </c>
      <c r="Y466" s="64" t="s">
        <v>81</v>
      </c>
      <c r="Z466" s="64" t="s">
        <v>3617</v>
      </c>
      <c r="AA466" s="64" t="s">
        <v>140</v>
      </c>
      <c r="AB466" s="64"/>
      <c r="AC466" s="64">
        <v>2</v>
      </c>
      <c r="AD466" s="64" t="s">
        <v>67</v>
      </c>
      <c r="AE466" s="78">
        <v>1</v>
      </c>
      <c r="AF466" s="64">
        <v>0</v>
      </c>
      <c r="AG466" s="78"/>
      <c r="AH466" s="64"/>
      <c r="AI466" s="78"/>
      <c r="AJ466" s="64"/>
      <c r="AK466" s="78"/>
      <c r="AL466" s="64"/>
      <c r="AM466" s="78"/>
      <c r="AN466" s="64"/>
      <c r="AO466" s="60">
        <f>(SUMIF(利润与分析!B:B,成本与总价!D:D,利润与分析!L:L)-J:J)/SUMIF(利润与分析!B:B,成本与总价!D:D,利润与分析!L:L)</f>
        <v>0.0300004778881469</v>
      </c>
      <c r="AP466" s="60">
        <f t="shared" si="36"/>
        <v>-6.1645565879731e-7</v>
      </c>
      <c r="AR466" s="62">
        <f t="shared" si="37"/>
        <v>0</v>
      </c>
      <c r="AS466" s="62">
        <f t="shared" si="39"/>
        <v>0</v>
      </c>
      <c r="AT466" s="72">
        <f t="shared" si="38"/>
        <v>1</v>
      </c>
    </row>
    <row r="467" ht="14.55" spans="1:46">
      <c r="A467" s="64" t="s">
        <v>69</v>
      </c>
      <c r="B467" s="64" t="s">
        <v>292</v>
      </c>
      <c r="C467" s="64" t="s">
        <v>293</v>
      </c>
      <c r="D467" s="64" t="s">
        <v>3618</v>
      </c>
      <c r="E467" s="64" t="s">
        <v>295</v>
      </c>
      <c r="F467" s="64" t="s">
        <v>3619</v>
      </c>
      <c r="G467" s="64" t="s">
        <v>3620</v>
      </c>
      <c r="H467" s="64" t="s">
        <v>3621</v>
      </c>
      <c r="I467" s="64" t="s">
        <v>3622</v>
      </c>
      <c r="J467" s="62">
        <f>SUMIF(利润与分析!B:B,成本与总价!D:D,利润与分析!K:K)</f>
        <v>28111.37271</v>
      </c>
      <c r="K467" s="64" t="s">
        <v>55</v>
      </c>
      <c r="L467" s="64">
        <v>28848</v>
      </c>
      <c r="M467" s="72">
        <f t="shared" si="35"/>
        <v>0.0255347784941764</v>
      </c>
      <c r="N467" s="64">
        <v>0</v>
      </c>
      <c r="O467" s="64" t="s">
        <v>3623</v>
      </c>
      <c r="P467" s="64" t="s">
        <v>78</v>
      </c>
      <c r="Q467" s="64" t="s">
        <v>159</v>
      </c>
      <c r="R467" s="74"/>
      <c r="S467" s="74"/>
      <c r="T467" s="74"/>
      <c r="U467" s="74"/>
      <c r="V467" s="74"/>
      <c r="W467" s="74"/>
      <c r="X467" s="64" t="s">
        <v>3624</v>
      </c>
      <c r="Y467" s="64" t="s">
        <v>81</v>
      </c>
      <c r="Z467" s="64" t="s">
        <v>106</v>
      </c>
      <c r="AA467" s="64" t="s">
        <v>63</v>
      </c>
      <c r="AB467" s="64"/>
      <c r="AC467" s="64">
        <v>1</v>
      </c>
      <c r="AD467" s="64" t="s">
        <v>67</v>
      </c>
      <c r="AE467" s="78">
        <v>1</v>
      </c>
      <c r="AF467" s="64">
        <v>0</v>
      </c>
      <c r="AG467" s="78"/>
      <c r="AH467" s="64"/>
      <c r="AI467" s="78"/>
      <c r="AJ467" s="64"/>
      <c r="AK467" s="78"/>
      <c r="AL467" s="64"/>
      <c r="AM467" s="78"/>
      <c r="AN467" s="64"/>
      <c r="AO467" s="60">
        <f>(SUMIF(利润与分析!B:B,成本与总价!D:D,利润与分析!L:L)-J:J)/SUMIF(利润与分析!B:B,成本与总价!D:D,利润与分析!L:L)</f>
        <v>0.045028796869777</v>
      </c>
      <c r="AP467" s="60">
        <f t="shared" si="36"/>
        <v>0.0194940183756006</v>
      </c>
      <c r="AR467" s="62">
        <f t="shared" si="37"/>
        <v>0</v>
      </c>
      <c r="AS467" s="62">
        <f t="shared" si="39"/>
        <v>0</v>
      </c>
      <c r="AT467" s="72">
        <f t="shared" si="38"/>
        <v>1</v>
      </c>
    </row>
    <row r="468" ht="14.55" spans="1:46">
      <c r="A468" s="64" t="s">
        <v>69</v>
      </c>
      <c r="B468" s="64" t="s">
        <v>70</v>
      </c>
      <c r="C468" s="64" t="s">
        <v>70</v>
      </c>
      <c r="D468" s="64" t="s">
        <v>3625</v>
      </c>
      <c r="E468" s="64" t="s">
        <v>143</v>
      </c>
      <c r="F468" s="64" t="s">
        <v>3626</v>
      </c>
      <c r="G468" s="64" t="s">
        <v>3627</v>
      </c>
      <c r="H468" s="64" t="s">
        <v>3628</v>
      </c>
      <c r="I468" s="64" t="s">
        <v>3629</v>
      </c>
      <c r="J468" s="62">
        <f>SUMIF(利润与分析!B:B,成本与总价!D:D,利润与分析!K:K)</f>
        <v>62815.48</v>
      </c>
      <c r="K468" s="64" t="s">
        <v>55</v>
      </c>
      <c r="L468" s="64">
        <v>65775.41</v>
      </c>
      <c r="M468" s="72">
        <f t="shared" si="35"/>
        <v>0.0450005556787863</v>
      </c>
      <c r="N468" s="64">
        <v>0</v>
      </c>
      <c r="O468" s="73" t="s">
        <v>3630</v>
      </c>
      <c r="P468" s="64" t="s">
        <v>78</v>
      </c>
      <c r="Q468" s="64" t="s">
        <v>79</v>
      </c>
      <c r="R468" s="74" t="s">
        <v>59</v>
      </c>
      <c r="S468" s="74"/>
      <c r="T468" s="74"/>
      <c r="U468" s="74"/>
      <c r="V468" s="74">
        <v>90</v>
      </c>
      <c r="W468" s="74"/>
      <c r="X468" s="64" t="s">
        <v>3631</v>
      </c>
      <c r="Y468" s="64" t="s">
        <v>150</v>
      </c>
      <c r="Z468" s="64" t="s">
        <v>3632</v>
      </c>
      <c r="AA468" s="64" t="s">
        <v>83</v>
      </c>
      <c r="AB468" s="64" t="s">
        <v>1677</v>
      </c>
      <c r="AC468" s="64">
        <v>2</v>
      </c>
      <c r="AD468" s="64">
        <v>90</v>
      </c>
      <c r="AE468" s="78">
        <v>1</v>
      </c>
      <c r="AF468" s="64">
        <v>90</v>
      </c>
      <c r="AG468" s="78"/>
      <c r="AH468" s="64"/>
      <c r="AI468" s="78"/>
      <c r="AJ468" s="64"/>
      <c r="AK468" s="78"/>
      <c r="AL468" s="64"/>
      <c r="AM468" s="78"/>
      <c r="AN468" s="64"/>
      <c r="AO468" s="60">
        <f>(SUMIF(利润与分析!B:B,成本与总价!D:D,利润与分析!L:L)-J:J)/SUMIF(利润与分析!B:B,成本与总价!D:D,利润与分析!L:L)</f>
        <v>0.0450005556787863</v>
      </c>
      <c r="AP468" s="60">
        <f t="shared" si="36"/>
        <v>0</v>
      </c>
      <c r="AR468" s="62">
        <f t="shared" si="37"/>
        <v>90</v>
      </c>
      <c r="AS468" s="62">
        <f t="shared" si="39"/>
        <v>0</v>
      </c>
      <c r="AT468" s="72">
        <f t="shared" si="38"/>
        <v>1</v>
      </c>
    </row>
    <row r="469" ht="14.55" spans="1:46">
      <c r="A469" s="64" t="s">
        <v>46</v>
      </c>
      <c r="B469" s="64" t="s">
        <v>331</v>
      </c>
      <c r="C469" s="64" t="s">
        <v>691</v>
      </c>
      <c r="D469" s="64" t="s">
        <v>3633</v>
      </c>
      <c r="E469" s="64" t="s">
        <v>1172</v>
      </c>
      <c r="F469" s="64" t="s">
        <v>3634</v>
      </c>
      <c r="G469" s="64" t="s">
        <v>3635</v>
      </c>
      <c r="H469" s="64" t="s">
        <v>3636</v>
      </c>
      <c r="I469" s="64" t="s">
        <v>3637</v>
      </c>
      <c r="J469" s="62">
        <f>SUMIF(利润与分析!B:B,成本与总价!D:D,利润与分析!K:K)</f>
        <v>197118.99</v>
      </c>
      <c r="K469" s="64" t="s">
        <v>55</v>
      </c>
      <c r="L469" s="64">
        <v>199109.9</v>
      </c>
      <c r="M469" s="72">
        <f t="shared" si="35"/>
        <v>0.00999905077547627</v>
      </c>
      <c r="N469" s="64">
        <v>0</v>
      </c>
      <c r="O469" s="64" t="s">
        <v>3638</v>
      </c>
      <c r="P469" s="64" t="s">
        <v>237</v>
      </c>
      <c r="Q469" s="64" t="s">
        <v>58</v>
      </c>
      <c r="R469" s="74"/>
      <c r="S469" s="74"/>
      <c r="T469" s="74"/>
      <c r="U469" s="74"/>
      <c r="V469" s="74"/>
      <c r="W469" s="74"/>
      <c r="X469" s="64" t="s">
        <v>3639</v>
      </c>
      <c r="Y469" s="64" t="s">
        <v>61</v>
      </c>
      <c r="Z469" s="64" t="s">
        <v>106</v>
      </c>
      <c r="AA469" s="64" t="s">
        <v>140</v>
      </c>
      <c r="AB469" s="64"/>
      <c r="AC469" s="64">
        <v>1</v>
      </c>
      <c r="AD469" s="64" t="s">
        <v>118</v>
      </c>
      <c r="AE469" s="78">
        <v>1</v>
      </c>
      <c r="AF469" s="64">
        <v>60</v>
      </c>
      <c r="AG469" s="78"/>
      <c r="AH469" s="64"/>
      <c r="AI469" s="78"/>
      <c r="AJ469" s="64"/>
      <c r="AK469" s="78"/>
      <c r="AL469" s="64"/>
      <c r="AM469" s="78"/>
      <c r="AN469" s="64"/>
      <c r="AO469" s="60">
        <f>(SUMIF(利润与分析!B:B,成本与总价!D:D,利润与分析!L:L)-J:J)/SUMIF(利润与分析!B:B,成本与总价!D:D,利润与分析!L:L)</f>
        <v>0.00999999547988756</v>
      </c>
      <c r="AP469" s="60">
        <f t="shared" si="36"/>
        <v>9.44704411288966e-7</v>
      </c>
      <c r="AR469" s="62">
        <f t="shared" si="37"/>
        <v>0</v>
      </c>
      <c r="AS469" s="62">
        <f t="shared" si="39"/>
        <v>0</v>
      </c>
      <c r="AT469" s="72">
        <f t="shared" si="38"/>
        <v>1</v>
      </c>
    </row>
    <row r="470" ht="14.55" spans="1:46">
      <c r="A470" s="64" t="s">
        <v>69</v>
      </c>
      <c r="B470" s="64" t="s">
        <v>85</v>
      </c>
      <c r="C470" s="64" t="s">
        <v>1243</v>
      </c>
      <c r="D470" s="64" t="s">
        <v>3640</v>
      </c>
      <c r="E470" s="64" t="s">
        <v>2337</v>
      </c>
      <c r="F470" s="64" t="s">
        <v>3641</v>
      </c>
      <c r="G470" s="64" t="s">
        <v>3642</v>
      </c>
      <c r="H470" s="64" t="s">
        <v>3643</v>
      </c>
      <c r="I470" s="64" t="s">
        <v>3644</v>
      </c>
      <c r="J470" s="62">
        <f>SUMIF(利润与分析!B:B,成本与总价!D:D,利润与分析!K:K)</f>
        <v>638765.97</v>
      </c>
      <c r="K470" s="64" t="s">
        <v>55</v>
      </c>
      <c r="L470" s="64">
        <v>668865.13</v>
      </c>
      <c r="M470" s="72">
        <f t="shared" si="35"/>
        <v>0.0450003425952253</v>
      </c>
      <c r="N470" s="64">
        <v>0</v>
      </c>
      <c r="O470" s="64" t="s">
        <v>3645</v>
      </c>
      <c r="P470" s="64"/>
      <c r="Q470" s="64" t="s">
        <v>58</v>
      </c>
      <c r="R470" s="74" t="s">
        <v>59</v>
      </c>
      <c r="S470" s="74"/>
      <c r="T470" s="74"/>
      <c r="U470" s="74"/>
      <c r="V470" s="74">
        <v>75</v>
      </c>
      <c r="W470" s="74"/>
      <c r="X470" s="64" t="s">
        <v>3646</v>
      </c>
      <c r="Y470" s="64" t="s">
        <v>150</v>
      </c>
      <c r="Z470" s="64" t="s">
        <v>3647</v>
      </c>
      <c r="AA470" s="64" t="s">
        <v>83</v>
      </c>
      <c r="AB470" s="64" t="s">
        <v>3648</v>
      </c>
      <c r="AC470" s="64">
        <v>2</v>
      </c>
      <c r="AD470" s="64" t="s">
        <v>3649</v>
      </c>
      <c r="AE470" s="78">
        <v>1</v>
      </c>
      <c r="AF470" s="64">
        <v>75</v>
      </c>
      <c r="AG470" s="78"/>
      <c r="AH470" s="64"/>
      <c r="AI470" s="78"/>
      <c r="AJ470" s="64"/>
      <c r="AK470" s="78"/>
      <c r="AL470" s="64"/>
      <c r="AM470" s="78"/>
      <c r="AN470" s="64"/>
      <c r="AO470" s="60">
        <f>(SUMIF(利润与分析!B:B,成本与总价!D:D,利润与分析!L:L)-J:J)/SUMIF(利润与分析!B:B,成本与总价!D:D,利润与分析!L:L)</f>
        <v>0.0450003425952253</v>
      </c>
      <c r="AP470" s="60">
        <f t="shared" si="36"/>
        <v>0</v>
      </c>
      <c r="AR470" s="62">
        <f t="shared" si="37"/>
        <v>75</v>
      </c>
      <c r="AS470" s="62">
        <f t="shared" si="39"/>
        <v>0</v>
      </c>
      <c r="AT470" s="72">
        <f t="shared" si="38"/>
        <v>1</v>
      </c>
    </row>
    <row r="471" ht="14.55" spans="1:46">
      <c r="A471" s="64" t="s">
        <v>69</v>
      </c>
      <c r="B471" s="64" t="s">
        <v>220</v>
      </c>
      <c r="C471" s="64" t="s">
        <v>221</v>
      </c>
      <c r="D471" s="64" t="s">
        <v>3650</v>
      </c>
      <c r="E471" s="64" t="s">
        <v>223</v>
      </c>
      <c r="F471" s="64" t="s">
        <v>3651</v>
      </c>
      <c r="G471" s="64" t="s">
        <v>3652</v>
      </c>
      <c r="H471" s="64" t="s">
        <v>3653</v>
      </c>
      <c r="I471" s="64" t="s">
        <v>3654</v>
      </c>
      <c r="J471" s="62">
        <f>SUMIF(利润与分析!B:B,成本与总价!D:D,利润与分析!K:K)</f>
        <v>952934.8</v>
      </c>
      <c r="K471" s="64" t="s">
        <v>55</v>
      </c>
      <c r="L471" s="64">
        <v>982406.32</v>
      </c>
      <c r="M471" s="72">
        <f t="shared" si="35"/>
        <v>0.0299993184082935</v>
      </c>
      <c r="N471" s="64">
        <v>0</v>
      </c>
      <c r="O471" s="64" t="s">
        <v>3655</v>
      </c>
      <c r="P471" s="64" t="s">
        <v>57</v>
      </c>
      <c r="Q471" s="64" t="s">
        <v>58</v>
      </c>
      <c r="R471" s="74" t="s">
        <v>59</v>
      </c>
      <c r="S471" s="74" t="s">
        <v>59</v>
      </c>
      <c r="T471" s="74">
        <v>115</v>
      </c>
      <c r="U471" s="74"/>
      <c r="V471" s="74">
        <v>115</v>
      </c>
      <c r="W471" s="74"/>
      <c r="X471" s="64" t="s">
        <v>3656</v>
      </c>
      <c r="Y471" s="64" t="s">
        <v>61</v>
      </c>
      <c r="Z471" s="64" t="s">
        <v>3657</v>
      </c>
      <c r="AA471" s="64" t="s">
        <v>1282</v>
      </c>
      <c r="AB471" s="64"/>
      <c r="AC471" s="64">
        <v>1</v>
      </c>
      <c r="AD471" s="64" t="s">
        <v>358</v>
      </c>
      <c r="AE471" s="78">
        <v>1</v>
      </c>
      <c r="AF471" s="64">
        <v>115</v>
      </c>
      <c r="AG471" s="78"/>
      <c r="AH471" s="64"/>
      <c r="AI471" s="78"/>
      <c r="AJ471" s="64"/>
      <c r="AK471" s="78"/>
      <c r="AL471" s="64"/>
      <c r="AM471" s="78"/>
      <c r="AN471" s="64"/>
      <c r="AO471" s="60">
        <f>(SUMIF(利润与分析!B:B,成本与总价!D:D,利润与分析!L:L)-J:J)/SUMIF(利润与分析!B:B,成本与总价!D:D,利润与分析!L:L)</f>
        <v>0.0299993184082935</v>
      </c>
      <c r="AP471" s="60">
        <f t="shared" si="36"/>
        <v>0</v>
      </c>
      <c r="AR471" s="62">
        <f t="shared" si="37"/>
        <v>115</v>
      </c>
      <c r="AS471" s="62">
        <f t="shared" si="39"/>
        <v>0</v>
      </c>
      <c r="AT471" s="72">
        <f t="shared" si="38"/>
        <v>1</v>
      </c>
    </row>
    <row r="472" ht="14.55" spans="1:46">
      <c r="A472" s="64" t="s">
        <v>46</v>
      </c>
      <c r="B472" s="64" t="s">
        <v>119</v>
      </c>
      <c r="C472" s="64" t="s">
        <v>120</v>
      </c>
      <c r="D472" s="64" t="s">
        <v>3658</v>
      </c>
      <c r="E472" s="64" t="s">
        <v>122</v>
      </c>
      <c r="F472" s="64" t="s">
        <v>3659</v>
      </c>
      <c r="G472" s="64" t="s">
        <v>2113</v>
      </c>
      <c r="H472" s="64" t="s">
        <v>3660</v>
      </c>
      <c r="I472" s="64" t="s">
        <v>3661</v>
      </c>
      <c r="J472" s="62">
        <f>SUMIF(利润与分析!B:B,成本与总价!D:D,利润与分析!K:K)</f>
        <v>2957.6</v>
      </c>
      <c r="K472" s="64" t="s">
        <v>55</v>
      </c>
      <c r="L472" s="64">
        <v>3097</v>
      </c>
      <c r="M472" s="72">
        <f t="shared" si="35"/>
        <v>0.0450113012592834</v>
      </c>
      <c r="N472" s="64">
        <v>0</v>
      </c>
      <c r="O472" s="73" t="s">
        <v>3662</v>
      </c>
      <c r="P472" s="64"/>
      <c r="Q472" s="64" t="s">
        <v>58</v>
      </c>
      <c r="R472" s="74"/>
      <c r="S472" s="74"/>
      <c r="T472" s="74"/>
      <c r="U472" s="74"/>
      <c r="V472" s="74"/>
      <c r="W472" s="74"/>
      <c r="X472" s="64" t="s">
        <v>3663</v>
      </c>
      <c r="Y472" s="64" t="s">
        <v>150</v>
      </c>
      <c r="Z472" s="64" t="s">
        <v>106</v>
      </c>
      <c r="AA472" s="64" t="s">
        <v>140</v>
      </c>
      <c r="AB472" s="64"/>
      <c r="AC472" s="64">
        <v>1</v>
      </c>
      <c r="AD472" s="64" t="s">
        <v>118</v>
      </c>
      <c r="AE472" s="78">
        <v>1</v>
      </c>
      <c r="AF472" s="64">
        <v>60</v>
      </c>
      <c r="AG472" s="78"/>
      <c r="AH472" s="64"/>
      <c r="AI472" s="78"/>
      <c r="AJ472" s="64"/>
      <c r="AK472" s="78"/>
      <c r="AL472" s="64"/>
      <c r="AM472" s="78"/>
      <c r="AN472" s="64"/>
      <c r="AO472" s="60">
        <f>(SUMIF(利润与分析!B:B,成本与总价!D:D,利润与分析!L:L)-J:J)/SUMIF(利润与分析!B:B,成本与总价!D:D,利润与分析!L:L)</f>
        <v>0.0450113012592834</v>
      </c>
      <c r="AP472" s="60">
        <f t="shared" si="36"/>
        <v>0</v>
      </c>
      <c r="AR472" s="62">
        <f t="shared" si="37"/>
        <v>0</v>
      </c>
      <c r="AS472" s="62">
        <f t="shared" si="39"/>
        <v>0</v>
      </c>
      <c r="AT472" s="72">
        <f t="shared" si="38"/>
        <v>1</v>
      </c>
    </row>
    <row r="473" ht="14.55" spans="1:46">
      <c r="A473" s="64" t="s">
        <v>69</v>
      </c>
      <c r="B473" s="64" t="s">
        <v>200</v>
      </c>
      <c r="C473" s="64" t="s">
        <v>201</v>
      </c>
      <c r="D473" s="64" t="s">
        <v>3664</v>
      </c>
      <c r="E473" s="64" t="s">
        <v>1121</v>
      </c>
      <c r="F473" s="64" t="s">
        <v>3665</v>
      </c>
      <c r="G473" s="64" t="s">
        <v>1123</v>
      </c>
      <c r="H473" s="64" t="s">
        <v>3666</v>
      </c>
      <c r="I473" s="64" t="s">
        <v>3667</v>
      </c>
      <c r="J473" s="62">
        <f>SUMIF(利润与分析!B:B,成本与总价!D:D,利润与分析!K:K)</f>
        <v>111314.41</v>
      </c>
      <c r="K473" s="64" t="s">
        <v>55</v>
      </c>
      <c r="L473" s="64">
        <v>116559.6</v>
      </c>
      <c r="M473" s="72">
        <f t="shared" si="35"/>
        <v>0.0450000686344155</v>
      </c>
      <c r="N473" s="64">
        <v>0</v>
      </c>
      <c r="O473" s="64" t="s">
        <v>3668</v>
      </c>
      <c r="P473" s="64" t="s">
        <v>78</v>
      </c>
      <c r="Q473" s="64" t="s">
        <v>58</v>
      </c>
      <c r="R473" s="74"/>
      <c r="S473" s="74"/>
      <c r="T473" s="74"/>
      <c r="U473" s="74"/>
      <c r="V473" s="74"/>
      <c r="W473" s="74"/>
      <c r="X473" s="64" t="s">
        <v>3669</v>
      </c>
      <c r="Y473" s="64" t="s">
        <v>150</v>
      </c>
      <c r="Z473" s="64" t="s">
        <v>106</v>
      </c>
      <c r="AA473" s="64" t="s">
        <v>1282</v>
      </c>
      <c r="AB473" s="64"/>
      <c r="AC473" s="64">
        <v>1</v>
      </c>
      <c r="AD473" s="64" t="s">
        <v>118</v>
      </c>
      <c r="AE473" s="78">
        <v>1</v>
      </c>
      <c r="AF473" s="64">
        <v>60</v>
      </c>
      <c r="AG473" s="78"/>
      <c r="AH473" s="64"/>
      <c r="AI473" s="78"/>
      <c r="AJ473" s="64"/>
      <c r="AK473" s="78"/>
      <c r="AL473" s="64"/>
      <c r="AM473" s="78"/>
      <c r="AN473" s="64"/>
      <c r="AO473" s="60">
        <f>(SUMIF(利润与分析!B:B,成本与总价!D:D,利润与分析!L:L)-J:J)/SUMIF(利润与分析!B:B,成本与总价!D:D,利润与分析!L:L)</f>
        <v>0.0450008879569869</v>
      </c>
      <c r="AP473" s="60">
        <f t="shared" si="36"/>
        <v>8.19322571420089e-7</v>
      </c>
      <c r="AR473" s="62">
        <f t="shared" si="37"/>
        <v>0</v>
      </c>
      <c r="AS473" s="62">
        <f t="shared" si="39"/>
        <v>0</v>
      </c>
      <c r="AT473" s="72">
        <f t="shared" si="38"/>
        <v>1</v>
      </c>
    </row>
    <row r="474" ht="14.55" spans="1:46">
      <c r="A474" s="64" t="s">
        <v>69</v>
      </c>
      <c r="B474" s="64" t="s">
        <v>70</v>
      </c>
      <c r="C474" s="64" t="s">
        <v>70</v>
      </c>
      <c r="D474" s="64" t="s">
        <v>3670</v>
      </c>
      <c r="E474" s="64" t="s">
        <v>670</v>
      </c>
      <c r="F474" s="64" t="s">
        <v>3671</v>
      </c>
      <c r="G474" s="64" t="s">
        <v>3627</v>
      </c>
      <c r="H474" s="64" t="s">
        <v>3672</v>
      </c>
      <c r="I474" s="64" t="s">
        <v>3673</v>
      </c>
      <c r="J474" s="62">
        <f>SUMIF(利润与分析!B:B,成本与总价!D:D,利润与分析!K:K)</f>
        <v>334885.88</v>
      </c>
      <c r="K474" s="64" t="s">
        <v>55</v>
      </c>
      <c r="L474" s="64">
        <v>345242.96</v>
      </c>
      <c r="M474" s="72">
        <f>(L:L-J:J)/L:L</f>
        <v>0.0299993952085222</v>
      </c>
      <c r="N474" s="64">
        <v>0</v>
      </c>
      <c r="O474" s="64" t="s">
        <v>3674</v>
      </c>
      <c r="P474" s="64" t="s">
        <v>3415</v>
      </c>
      <c r="Q474" s="64" t="s">
        <v>79</v>
      </c>
      <c r="R474" s="74" t="s">
        <v>59</v>
      </c>
      <c r="S474" s="74"/>
      <c r="T474" s="74"/>
      <c r="U474" s="74"/>
      <c r="V474" s="74">
        <v>100</v>
      </c>
      <c r="W474" s="74"/>
      <c r="X474" s="64" t="s">
        <v>3675</v>
      </c>
      <c r="Y474" s="64" t="s">
        <v>150</v>
      </c>
      <c r="Z474" s="64" t="s">
        <v>3676</v>
      </c>
      <c r="AA474" s="64" t="s">
        <v>83</v>
      </c>
      <c r="AB474" s="64"/>
      <c r="AC474" s="64">
        <v>1</v>
      </c>
      <c r="AD474" s="64">
        <v>100</v>
      </c>
      <c r="AE474" s="78">
        <v>1</v>
      </c>
      <c r="AF474" s="64">
        <v>100</v>
      </c>
      <c r="AG474" s="78"/>
      <c r="AH474" s="64"/>
      <c r="AI474" s="78"/>
      <c r="AJ474" s="64"/>
      <c r="AK474" s="78"/>
      <c r="AL474" s="64"/>
      <c r="AM474" s="78"/>
      <c r="AN474" s="64"/>
      <c r="AO474" s="60">
        <f>(SUMIF(利润与分析!B:B,成本与总价!D:D,利润与分析!L:L)-J:J)/SUMIF(利润与分析!B:B,成本与总价!D:D,利润与分析!L:L)</f>
        <v>0.0299993952085222</v>
      </c>
      <c r="AP474" s="60">
        <f t="shared" si="36"/>
        <v>0</v>
      </c>
      <c r="AR474" s="62">
        <f t="shared" si="37"/>
        <v>100</v>
      </c>
      <c r="AS474" s="62">
        <f t="shared" si="39"/>
        <v>0</v>
      </c>
      <c r="AT474" s="72">
        <f t="shared" si="38"/>
        <v>1</v>
      </c>
    </row>
    <row r="475" ht="14.55" spans="1:46">
      <c r="A475" s="64" t="s">
        <v>46</v>
      </c>
      <c r="B475" s="64" t="s">
        <v>119</v>
      </c>
      <c r="C475" s="64" t="s">
        <v>120</v>
      </c>
      <c r="D475" s="64" t="s">
        <v>3677</v>
      </c>
      <c r="E475" s="64" t="s">
        <v>1033</v>
      </c>
      <c r="F475" s="64" t="s">
        <v>3678</v>
      </c>
      <c r="G475" s="64" t="s">
        <v>2195</v>
      </c>
      <c r="H475" s="64" t="s">
        <v>3679</v>
      </c>
      <c r="I475" s="64" t="s">
        <v>3680</v>
      </c>
      <c r="J475" s="62">
        <f>SUMIF(利润与分析!B:B,成本与总价!D:D,利润与分析!K:K)</f>
        <v>166698.14</v>
      </c>
      <c r="K475" s="64" t="s">
        <v>55</v>
      </c>
      <c r="L475" s="64">
        <v>175203</v>
      </c>
      <c r="M475" s="72">
        <f t="shared" si="35"/>
        <v>0.048542890247313</v>
      </c>
      <c r="N475" s="64"/>
      <c r="O475" s="64" t="s">
        <v>3681</v>
      </c>
      <c r="P475" s="64"/>
      <c r="Q475" s="64" t="s">
        <v>1260</v>
      </c>
      <c r="R475" s="74" t="s">
        <v>59</v>
      </c>
      <c r="S475" s="74"/>
      <c r="T475" s="74"/>
      <c r="U475" s="74"/>
      <c r="V475" s="74">
        <v>0</v>
      </c>
      <c r="W475" s="74">
        <v>4.85</v>
      </c>
      <c r="X475" s="64" t="s">
        <v>3682</v>
      </c>
      <c r="Y475" s="64" t="s">
        <v>81</v>
      </c>
      <c r="Z475" s="64"/>
      <c r="AA475" s="64" t="s">
        <v>140</v>
      </c>
      <c r="AB475" s="64"/>
      <c r="AC475" s="64"/>
      <c r="AD475" s="64">
        <v>0</v>
      </c>
      <c r="AE475" s="78">
        <v>1</v>
      </c>
      <c r="AF475" s="64">
        <v>0</v>
      </c>
      <c r="AG475" s="78"/>
      <c r="AH475" s="64"/>
      <c r="AI475" s="78"/>
      <c r="AJ475" s="64"/>
      <c r="AK475" s="78"/>
      <c r="AL475" s="64"/>
      <c r="AM475" s="78"/>
      <c r="AN475" s="64"/>
      <c r="AO475" s="60">
        <f>(SUMIF(利润与分析!B:B,成本与总价!D:D,利润与分析!L:L)-J:J)/SUMIF(利润与分析!B:B,成本与总价!D:D,利润与分析!L:L)</f>
        <v>-8.39842109767183e-7</v>
      </c>
      <c r="AP475" s="60">
        <f t="shared" si="36"/>
        <v>-4.37300894228082e-5</v>
      </c>
      <c r="AR475" s="62">
        <f t="shared" si="37"/>
        <v>0</v>
      </c>
      <c r="AS475" s="62">
        <f t="shared" si="39"/>
        <v>0</v>
      </c>
      <c r="AT475" s="72">
        <f t="shared" si="38"/>
        <v>1</v>
      </c>
    </row>
    <row r="476" ht="14.55" spans="1:46">
      <c r="A476" s="64" t="s">
        <v>69</v>
      </c>
      <c r="B476" s="64" t="s">
        <v>200</v>
      </c>
      <c r="C476" s="64" t="s">
        <v>256</v>
      </c>
      <c r="D476" s="64" t="s">
        <v>3683</v>
      </c>
      <c r="E476" s="64" t="s">
        <v>323</v>
      </c>
      <c r="F476" s="64" t="s">
        <v>3684</v>
      </c>
      <c r="G476" s="64" t="s">
        <v>3685</v>
      </c>
      <c r="H476" s="64" t="s">
        <v>3686</v>
      </c>
      <c r="I476" s="64" t="s">
        <v>3687</v>
      </c>
      <c r="J476" s="62">
        <f>SUMIF(利润与分析!B:B,成本与总价!D:D,利润与分析!K:K)</f>
        <v>338061.97</v>
      </c>
      <c r="K476" s="64" t="s">
        <v>55</v>
      </c>
      <c r="L476" s="64">
        <v>348517</v>
      </c>
      <c r="M476" s="72">
        <f t="shared" si="35"/>
        <v>0.0299986227357633</v>
      </c>
      <c r="N476" s="64">
        <v>100000</v>
      </c>
      <c r="O476" s="64" t="s">
        <v>3688</v>
      </c>
      <c r="P476" s="64" t="s">
        <v>57</v>
      </c>
      <c r="Q476" s="64" t="s">
        <v>79</v>
      </c>
      <c r="R476" s="74" t="s">
        <v>59</v>
      </c>
      <c r="S476" s="74"/>
      <c r="T476" s="74"/>
      <c r="U476" s="74"/>
      <c r="V476" s="74">
        <v>90</v>
      </c>
      <c r="W476" s="74"/>
      <c r="X476" s="64" t="s">
        <v>3689</v>
      </c>
      <c r="Y476" s="64" t="s">
        <v>61</v>
      </c>
      <c r="Z476" s="64" t="s">
        <v>3690</v>
      </c>
      <c r="AA476" s="64" t="s">
        <v>1282</v>
      </c>
      <c r="AB476" s="64"/>
      <c r="AC476" s="64">
        <v>2</v>
      </c>
      <c r="AD476" s="64" t="s">
        <v>303</v>
      </c>
      <c r="AE476" s="78">
        <v>1</v>
      </c>
      <c r="AF476" s="64">
        <v>90</v>
      </c>
      <c r="AG476" s="78"/>
      <c r="AH476" s="64"/>
      <c r="AI476" s="78"/>
      <c r="AJ476" s="64"/>
      <c r="AK476" s="78"/>
      <c r="AL476" s="64"/>
      <c r="AM476" s="78"/>
      <c r="AN476" s="64"/>
      <c r="AO476" s="60">
        <f>(SUMIF(利润与分析!B:B,成本与总价!D:D,利润与分析!L:L)-J:J)/SUMIF(利润与分析!B:B,成本与总价!D:D,利润与分析!L:L)</f>
        <v>0.0300004039967677</v>
      </c>
      <c r="AP476" s="60">
        <f t="shared" si="36"/>
        <v>1.78126100435633e-6</v>
      </c>
      <c r="AR476" s="62">
        <f t="shared" si="37"/>
        <v>90</v>
      </c>
      <c r="AS476" s="62">
        <f t="shared" si="39"/>
        <v>0</v>
      </c>
      <c r="AT476" s="72">
        <f t="shared" si="38"/>
        <v>1</v>
      </c>
    </row>
    <row r="477" ht="14.55" spans="1:46">
      <c r="A477" s="64" t="s">
        <v>69</v>
      </c>
      <c r="B477" s="64" t="s">
        <v>70</v>
      </c>
      <c r="C477" s="64" t="s">
        <v>70</v>
      </c>
      <c r="D477" s="64" t="s">
        <v>3691</v>
      </c>
      <c r="E477" s="64" t="s">
        <v>670</v>
      </c>
      <c r="F477" s="64" t="s">
        <v>3671</v>
      </c>
      <c r="G477" s="64" t="s">
        <v>3627</v>
      </c>
      <c r="H477" s="64" t="s">
        <v>3672</v>
      </c>
      <c r="I477" s="64" t="s">
        <v>3673</v>
      </c>
      <c r="J477" s="62">
        <f>SUMIF(利润与分析!B:B,成本与总价!D:D,利润与分析!K:K)</f>
        <v>1604.5024</v>
      </c>
      <c r="K477" s="64">
        <v>0.13</v>
      </c>
      <c r="L477" s="64">
        <v>1656</v>
      </c>
      <c r="M477" s="72">
        <f>(L:L-J:J)/L:L</f>
        <v>0.0310975845410628</v>
      </c>
      <c r="N477" s="64">
        <v>0</v>
      </c>
      <c r="O477" s="64" t="s">
        <v>3692</v>
      </c>
      <c r="P477" s="64" t="s">
        <v>3693</v>
      </c>
      <c r="Q477" s="64" t="s">
        <v>159</v>
      </c>
      <c r="R477" s="74" t="s">
        <v>59</v>
      </c>
      <c r="S477" s="74"/>
      <c r="T477" s="74"/>
      <c r="U477" s="74"/>
      <c r="V477" s="74">
        <v>100</v>
      </c>
      <c r="W477" s="74"/>
      <c r="X477" s="64" t="s">
        <v>3694</v>
      </c>
      <c r="Y477" s="64" t="s">
        <v>150</v>
      </c>
      <c r="Z477" s="64" t="s">
        <v>3676</v>
      </c>
      <c r="AA477" s="64" t="s">
        <v>83</v>
      </c>
      <c r="AB477" s="64"/>
      <c r="AC477" s="64">
        <v>1</v>
      </c>
      <c r="AD477" s="64">
        <v>100</v>
      </c>
      <c r="AE477" s="78">
        <v>1</v>
      </c>
      <c r="AF477" s="64">
        <v>100</v>
      </c>
      <c r="AG477" s="78"/>
      <c r="AH477" s="64"/>
      <c r="AI477" s="78"/>
      <c r="AJ477" s="64"/>
      <c r="AK477" s="78"/>
      <c r="AL477" s="64"/>
      <c r="AM477" s="78"/>
      <c r="AN477" s="64"/>
      <c r="AO477" s="60">
        <f>(SUMIF(利润与分析!B:B,成本与总价!D:D,利润与分析!L:L)-J:J)/SUMIF(利润与分析!B:B,成本与总价!D:D,利润与分析!L:L)</f>
        <v>0.0305121450151057</v>
      </c>
      <c r="AP477" s="60">
        <f t="shared" si="36"/>
        <v>-0.000585439525957063</v>
      </c>
      <c r="AR477" s="62">
        <f t="shared" si="37"/>
        <v>100</v>
      </c>
      <c r="AS477" s="62">
        <f t="shared" si="39"/>
        <v>0</v>
      </c>
      <c r="AT477" s="72">
        <f t="shared" si="38"/>
        <v>1</v>
      </c>
    </row>
    <row r="478" ht="14.55" spans="1:46">
      <c r="A478" s="64" t="s">
        <v>69</v>
      </c>
      <c r="B478" s="64" t="s">
        <v>85</v>
      </c>
      <c r="C478" s="64" t="s">
        <v>86</v>
      </c>
      <c r="D478" s="64" t="s">
        <v>3695</v>
      </c>
      <c r="E478" s="64" t="s">
        <v>100</v>
      </c>
      <c r="F478" s="64" t="s">
        <v>3696</v>
      </c>
      <c r="G478" s="64" t="s">
        <v>3697</v>
      </c>
      <c r="H478" s="64" t="s">
        <v>3698</v>
      </c>
      <c r="I478" s="64" t="s">
        <v>3699</v>
      </c>
      <c r="J478" s="62">
        <f>SUMIF(利润与分析!B:B,成本与总价!D:D,利润与分析!K:K)</f>
        <v>94577.08</v>
      </c>
      <c r="K478" s="64" t="s">
        <v>55</v>
      </c>
      <c r="L478" s="64">
        <v>97502.14</v>
      </c>
      <c r="M478" s="72">
        <f t="shared" si="35"/>
        <v>0.0299999569240225</v>
      </c>
      <c r="N478" s="64">
        <v>0</v>
      </c>
      <c r="O478" s="73" t="s">
        <v>3700</v>
      </c>
      <c r="P478" s="64"/>
      <c r="Q478" s="64" t="s">
        <v>58</v>
      </c>
      <c r="R478" s="74" t="s">
        <v>59</v>
      </c>
      <c r="S478" s="74"/>
      <c r="T478" s="74"/>
      <c r="U478" s="74"/>
      <c r="V478" s="74">
        <v>120</v>
      </c>
      <c r="W478" s="74"/>
      <c r="X478" s="64" t="s">
        <v>3701</v>
      </c>
      <c r="Y478" s="64" t="s">
        <v>61</v>
      </c>
      <c r="Z478" s="64" t="s">
        <v>3702</v>
      </c>
      <c r="AA478" s="64" t="s">
        <v>83</v>
      </c>
      <c r="AB478" s="64" t="s">
        <v>2529</v>
      </c>
      <c r="AC478" s="64">
        <v>2</v>
      </c>
      <c r="AD478" s="64">
        <v>120</v>
      </c>
      <c r="AE478" s="78">
        <v>1</v>
      </c>
      <c r="AF478" s="64">
        <v>120</v>
      </c>
      <c r="AG478" s="78"/>
      <c r="AH478" s="64"/>
      <c r="AI478" s="78"/>
      <c r="AJ478" s="64"/>
      <c r="AK478" s="78"/>
      <c r="AL478" s="64"/>
      <c r="AM478" s="78"/>
      <c r="AN478" s="64"/>
      <c r="AO478" s="60">
        <f>(SUMIF(利润与分析!B:B,成本与总价!D:D,利润与分析!L:L)-J:J)/SUMIF(利润与分析!B:B,成本与总价!D:D,利润与分析!L:L)</f>
        <v>0.0299999569240225</v>
      </c>
      <c r="AP478" s="60">
        <f t="shared" si="36"/>
        <v>0</v>
      </c>
      <c r="AR478" s="62">
        <f t="shared" si="37"/>
        <v>120</v>
      </c>
      <c r="AS478" s="62">
        <f t="shared" si="39"/>
        <v>0</v>
      </c>
      <c r="AT478" s="72">
        <f t="shared" si="38"/>
        <v>1</v>
      </c>
    </row>
    <row r="479" ht="14.55" spans="1:46">
      <c r="A479" s="64" t="s">
        <v>69</v>
      </c>
      <c r="B479" s="64" t="s">
        <v>200</v>
      </c>
      <c r="C479" s="64" t="s">
        <v>256</v>
      </c>
      <c r="D479" s="64" t="s">
        <v>3703</v>
      </c>
      <c r="E479" s="64" t="s">
        <v>258</v>
      </c>
      <c r="F479" s="64" t="s">
        <v>3704</v>
      </c>
      <c r="G479" s="64" t="s">
        <v>3705</v>
      </c>
      <c r="H479" s="64" t="s">
        <v>3706</v>
      </c>
      <c r="I479" s="64" t="s">
        <v>3707</v>
      </c>
      <c r="J479" s="62">
        <f>SUMIF(利润与分析!B:B,成本与总价!D:D,利润与分析!K:K)</f>
        <v>108406.2</v>
      </c>
      <c r="K479" s="64" t="s">
        <v>55</v>
      </c>
      <c r="L479" s="64">
        <v>113514</v>
      </c>
      <c r="M479" s="72">
        <f t="shared" si="35"/>
        <v>0.0449970928696019</v>
      </c>
      <c r="N479" s="64">
        <v>0</v>
      </c>
      <c r="O479" s="64" t="s">
        <v>3708</v>
      </c>
      <c r="P479" s="64" t="s">
        <v>78</v>
      </c>
      <c r="Q479" s="64" t="s">
        <v>79</v>
      </c>
      <c r="R479" s="74"/>
      <c r="S479" s="74"/>
      <c r="T479" s="74"/>
      <c r="U479" s="74"/>
      <c r="V479" s="74"/>
      <c r="W479" s="74"/>
      <c r="X479" s="64" t="s">
        <v>3709</v>
      </c>
      <c r="Y479" s="64" t="s">
        <v>81</v>
      </c>
      <c r="Z479" s="64" t="s">
        <v>106</v>
      </c>
      <c r="AA479" s="64" t="s">
        <v>1282</v>
      </c>
      <c r="AB479" s="64"/>
      <c r="AC479" s="64">
        <v>1</v>
      </c>
      <c r="AD479" s="64" t="s">
        <v>67</v>
      </c>
      <c r="AE479" s="78">
        <v>1</v>
      </c>
      <c r="AF479" s="64">
        <v>0</v>
      </c>
      <c r="AG479" s="78"/>
      <c r="AH479" s="64"/>
      <c r="AI479" s="78"/>
      <c r="AJ479" s="64"/>
      <c r="AK479" s="78"/>
      <c r="AL479" s="64"/>
      <c r="AM479" s="78"/>
      <c r="AN479" s="64"/>
      <c r="AO479" s="60">
        <f>(SUMIF(利润与分析!B:B,成本与总价!D:D,利润与分析!L:L)-J:J)/SUMIF(利润与分析!B:B,成本与总价!D:D,利润与分析!L:L)</f>
        <v>0.0450009628729238</v>
      </c>
      <c r="AP479" s="60">
        <f t="shared" si="36"/>
        <v>3.87000332192217e-6</v>
      </c>
      <c r="AR479" s="62">
        <f t="shared" si="37"/>
        <v>0</v>
      </c>
      <c r="AS479" s="62">
        <f t="shared" si="39"/>
        <v>0</v>
      </c>
      <c r="AT479" s="72">
        <f t="shared" si="38"/>
        <v>1</v>
      </c>
    </row>
    <row r="480" ht="14.55" spans="1:46">
      <c r="A480" s="64" t="s">
        <v>46</v>
      </c>
      <c r="B480" s="64" t="s">
        <v>108</v>
      </c>
      <c r="C480" s="64" t="s">
        <v>341</v>
      </c>
      <c r="D480" s="64" t="s">
        <v>3710</v>
      </c>
      <c r="E480" s="64" t="s">
        <v>3711</v>
      </c>
      <c r="F480" s="64" t="s">
        <v>3712</v>
      </c>
      <c r="G480" s="64" t="s">
        <v>3713</v>
      </c>
      <c r="H480" s="64" t="s">
        <v>3714</v>
      </c>
      <c r="I480" s="64" t="s">
        <v>3715</v>
      </c>
      <c r="J480" s="62">
        <f>SUMIF(利润与分析!B:B,成本与总价!D:D,利润与分析!K:K)</f>
        <v>43899.79424</v>
      </c>
      <c r="K480" s="64" t="s">
        <v>55</v>
      </c>
      <c r="L480" s="64">
        <v>45080</v>
      </c>
      <c r="M480" s="72">
        <f t="shared" si="35"/>
        <v>0.0261802519964509</v>
      </c>
      <c r="N480" s="64">
        <v>0</v>
      </c>
      <c r="O480" s="64" t="s">
        <v>3716</v>
      </c>
      <c r="P480" s="64" t="s">
        <v>237</v>
      </c>
      <c r="Q480" s="64" t="s">
        <v>159</v>
      </c>
      <c r="R480" s="74"/>
      <c r="S480" s="74"/>
      <c r="T480" s="74"/>
      <c r="U480" s="74"/>
      <c r="V480" s="74"/>
      <c r="W480" s="74"/>
      <c r="X480" s="64" t="s">
        <v>3717</v>
      </c>
      <c r="Y480" s="64" t="s">
        <v>81</v>
      </c>
      <c r="Z480" s="64" t="s">
        <v>106</v>
      </c>
      <c r="AA480" s="64" t="s">
        <v>97</v>
      </c>
      <c r="AB480" s="64"/>
      <c r="AC480" s="64">
        <v>1</v>
      </c>
      <c r="AD480" s="64" t="s">
        <v>67</v>
      </c>
      <c r="AE480" s="78">
        <v>1</v>
      </c>
      <c r="AF480" s="64">
        <v>0</v>
      </c>
      <c r="AG480" s="78"/>
      <c r="AH480" s="64"/>
      <c r="AI480" s="78"/>
      <c r="AJ480" s="64"/>
      <c r="AK480" s="78"/>
      <c r="AL480" s="64"/>
      <c r="AM480" s="78"/>
      <c r="AN480" s="64"/>
      <c r="AO480" s="60">
        <f>(SUMIF(利润与分析!B:B,成本与总价!D:D,利润与分析!L:L)-J:J)/SUMIF(利润与分析!B:B,成本与总价!D:D,利润与分析!L:L)</f>
        <v>0.0455570529098689</v>
      </c>
      <c r="AP480" s="60">
        <f t="shared" si="36"/>
        <v>0.019376800913418</v>
      </c>
      <c r="AR480" s="62">
        <f t="shared" si="37"/>
        <v>0</v>
      </c>
      <c r="AS480" s="62">
        <f t="shared" si="39"/>
        <v>0</v>
      </c>
      <c r="AT480" s="72">
        <f t="shared" si="38"/>
        <v>1</v>
      </c>
    </row>
    <row r="481" ht="14.55" spans="1:46">
      <c r="A481" s="64" t="s">
        <v>46</v>
      </c>
      <c r="B481" s="64" t="s">
        <v>331</v>
      </c>
      <c r="C481" s="64" t="s">
        <v>691</v>
      </c>
      <c r="D481" s="64" t="s">
        <v>3718</v>
      </c>
      <c r="E481" s="64" t="s">
        <v>693</v>
      </c>
      <c r="F481" s="64" t="s">
        <v>3719</v>
      </c>
      <c r="G481" s="64" t="s">
        <v>3705</v>
      </c>
      <c r="H481" s="64" t="s">
        <v>3720</v>
      </c>
      <c r="I481" s="64" t="s">
        <v>3721</v>
      </c>
      <c r="J481" s="62">
        <f>SUMIF(利润与分析!B:B,成本与总价!D:D,利润与分析!K:K)</f>
        <v>2704485.87</v>
      </c>
      <c r="K481" s="64" t="s">
        <v>55</v>
      </c>
      <c r="L481" s="64">
        <v>2831923.14</v>
      </c>
      <c r="M481" s="72">
        <f t="shared" si="35"/>
        <v>0.0450002573163057</v>
      </c>
      <c r="N481" s="64">
        <v>0</v>
      </c>
      <c r="O481" s="64" t="s">
        <v>3722</v>
      </c>
      <c r="P481" s="64" t="s">
        <v>78</v>
      </c>
      <c r="Q481" s="64" t="s">
        <v>58</v>
      </c>
      <c r="R481" s="74" t="s">
        <v>59</v>
      </c>
      <c r="S481" s="74"/>
      <c r="T481" s="74"/>
      <c r="U481" s="74"/>
      <c r="V481" s="74">
        <v>150</v>
      </c>
      <c r="W481" s="74"/>
      <c r="X481" s="64" t="s">
        <v>3723</v>
      </c>
      <c r="Y481" s="64" t="s">
        <v>427</v>
      </c>
      <c r="Z481" s="64" t="s">
        <v>3724</v>
      </c>
      <c r="AA481" s="64" t="s">
        <v>140</v>
      </c>
      <c r="AB481" s="64"/>
      <c r="AC481" s="64">
        <v>1</v>
      </c>
      <c r="AD481" s="64" t="s">
        <v>1471</v>
      </c>
      <c r="AE481" s="78">
        <v>1</v>
      </c>
      <c r="AF481" s="64">
        <v>150</v>
      </c>
      <c r="AG481" s="78"/>
      <c r="AH481" s="64"/>
      <c r="AI481" s="78"/>
      <c r="AJ481" s="64"/>
      <c r="AK481" s="78"/>
      <c r="AL481" s="64"/>
      <c r="AM481" s="78"/>
      <c r="AN481" s="64"/>
      <c r="AO481" s="60">
        <f>(SUMIF(利润与分析!B:B,成本与总价!D:D,利润与分析!L:L)-J:J)/SUMIF(利润与分析!B:B,成本与总价!D:D,利润与分析!L:L)</f>
        <v>0.0450002573163057</v>
      </c>
      <c r="AP481" s="60">
        <f t="shared" si="36"/>
        <v>0</v>
      </c>
      <c r="AR481" s="62">
        <f t="shared" si="37"/>
        <v>150</v>
      </c>
      <c r="AS481" s="62">
        <f t="shared" si="39"/>
        <v>0</v>
      </c>
      <c r="AT481" s="72">
        <f t="shared" si="38"/>
        <v>1</v>
      </c>
    </row>
    <row r="482" ht="14.55" spans="1:46">
      <c r="A482" s="64" t="s">
        <v>69</v>
      </c>
      <c r="B482" s="64" t="s">
        <v>200</v>
      </c>
      <c r="C482" s="64" t="s">
        <v>201</v>
      </c>
      <c r="D482" s="64" t="s">
        <v>3725</v>
      </c>
      <c r="E482" s="64" t="s">
        <v>410</v>
      </c>
      <c r="F482" s="64" t="s">
        <v>3726</v>
      </c>
      <c r="G482" s="64" t="s">
        <v>474</v>
      </c>
      <c r="H482" s="64" t="s">
        <v>3727</v>
      </c>
      <c r="I482" s="64" t="s">
        <v>3728</v>
      </c>
      <c r="J482" s="62">
        <f>SUMIF(利润与分析!B:B,成本与总价!D:D,利润与分析!K:K)</f>
        <v>1705773.7</v>
      </c>
      <c r="K482" s="64" t="s">
        <v>55</v>
      </c>
      <c r="L482" s="64">
        <v>1786105.4</v>
      </c>
      <c r="M482" s="72">
        <f t="shared" si="35"/>
        <v>0.0449759011982158</v>
      </c>
      <c r="N482" s="64">
        <v>0</v>
      </c>
      <c r="O482" s="64" t="s">
        <v>3729</v>
      </c>
      <c r="P482" s="64" t="s">
        <v>237</v>
      </c>
      <c r="Q482" s="64" t="s">
        <v>79</v>
      </c>
      <c r="R482" s="74" t="s">
        <v>59</v>
      </c>
      <c r="S482" s="74"/>
      <c r="T482" s="74"/>
      <c r="U482" s="74"/>
      <c r="V482" s="74">
        <v>180</v>
      </c>
      <c r="W482" s="74"/>
      <c r="X482" s="64" t="s">
        <v>3730</v>
      </c>
      <c r="Y482" s="64" t="s">
        <v>61</v>
      </c>
      <c r="Z482" s="64" t="s">
        <v>3731</v>
      </c>
      <c r="AA482" s="64" t="s">
        <v>1282</v>
      </c>
      <c r="AB482" s="64"/>
      <c r="AC482" s="64">
        <v>1</v>
      </c>
      <c r="AD482" s="64" t="s">
        <v>98</v>
      </c>
      <c r="AE482" s="78">
        <v>1</v>
      </c>
      <c r="AF482" s="64">
        <v>180</v>
      </c>
      <c r="AG482" s="78"/>
      <c r="AH482" s="64"/>
      <c r="AI482" s="78"/>
      <c r="AJ482" s="64"/>
      <c r="AK482" s="78"/>
      <c r="AL482" s="64"/>
      <c r="AM482" s="78"/>
      <c r="AN482" s="64"/>
      <c r="AO482" s="60">
        <f>(SUMIF(利润与分析!B:B,成本与总价!D:D,利润与分析!L:L)-J:J)/SUMIF(利润与分析!B:B,成本与总价!D:D,利润与分析!L:L)</f>
        <v>0.0449765428334456</v>
      </c>
      <c r="AP482" s="60">
        <f t="shared" si="36"/>
        <v>6.4163522979499e-7</v>
      </c>
      <c r="AR482" s="62">
        <f t="shared" si="37"/>
        <v>180</v>
      </c>
      <c r="AS482" s="62">
        <f t="shared" si="39"/>
        <v>0</v>
      </c>
      <c r="AT482" s="72">
        <f t="shared" si="38"/>
        <v>1</v>
      </c>
    </row>
    <row r="483" ht="14.55" spans="1:46">
      <c r="A483" s="64" t="s">
        <v>69</v>
      </c>
      <c r="B483" s="64" t="s">
        <v>292</v>
      </c>
      <c r="C483" s="64" t="s">
        <v>1526</v>
      </c>
      <c r="D483" s="64" t="s">
        <v>3732</v>
      </c>
      <c r="E483" s="64" t="s">
        <v>1528</v>
      </c>
      <c r="F483" s="64" t="s">
        <v>3733</v>
      </c>
      <c r="G483" s="64" t="s">
        <v>3705</v>
      </c>
      <c r="H483" s="64" t="s">
        <v>3734</v>
      </c>
      <c r="I483" s="64" t="s">
        <v>3735</v>
      </c>
      <c r="J483" s="62">
        <f>SUMIF(利润与分析!B:B,成本与总价!D:D,利润与分析!K:K)</f>
        <v>104664.83</v>
      </c>
      <c r="K483" s="64" t="s">
        <v>55</v>
      </c>
      <c r="L483" s="64">
        <v>107448</v>
      </c>
      <c r="M483" s="72">
        <f t="shared" si="35"/>
        <v>0.025902483061574</v>
      </c>
      <c r="N483" s="64">
        <v>0</v>
      </c>
      <c r="O483" s="64" t="s">
        <v>3736</v>
      </c>
      <c r="P483" s="64" t="s">
        <v>78</v>
      </c>
      <c r="Q483" s="64" t="s">
        <v>58</v>
      </c>
      <c r="R483" s="74"/>
      <c r="S483" s="74"/>
      <c r="T483" s="74"/>
      <c r="U483" s="74"/>
      <c r="V483" s="74"/>
      <c r="W483" s="74"/>
      <c r="X483" s="64" t="s">
        <v>3737</v>
      </c>
      <c r="Y483" s="64" t="s">
        <v>81</v>
      </c>
      <c r="Z483" s="64" t="s">
        <v>106</v>
      </c>
      <c r="AA483" s="64" t="s">
        <v>63</v>
      </c>
      <c r="AB483" s="64"/>
      <c r="AC483" s="64">
        <v>1</v>
      </c>
      <c r="AD483" s="64">
        <v>0</v>
      </c>
      <c r="AE483" s="78">
        <v>1</v>
      </c>
      <c r="AF483" s="64">
        <v>0</v>
      </c>
      <c r="AG483" s="78"/>
      <c r="AH483" s="64"/>
      <c r="AI483" s="78"/>
      <c r="AJ483" s="64"/>
      <c r="AK483" s="78"/>
      <c r="AL483" s="64"/>
      <c r="AM483" s="78"/>
      <c r="AN483" s="64"/>
      <c r="AO483" s="60">
        <f>(SUMIF(利润与分析!B:B,成本与总价!D:D,利润与分析!L:L)-J:J)/SUMIF(利润与分析!B:B,成本与总价!D:D,利润与分析!L:L)</f>
        <v>0.0450001688007029</v>
      </c>
      <c r="AP483" s="60">
        <f t="shared" si="36"/>
        <v>0.0190976857391289</v>
      </c>
      <c r="AR483" s="62">
        <f t="shared" si="37"/>
        <v>0</v>
      </c>
      <c r="AS483" s="62">
        <f t="shared" si="39"/>
        <v>0</v>
      </c>
      <c r="AT483" s="72">
        <f t="shared" si="38"/>
        <v>1</v>
      </c>
    </row>
    <row r="484" ht="14.55" spans="1:46">
      <c r="A484" s="64" t="s">
        <v>69</v>
      </c>
      <c r="B484" s="64" t="s">
        <v>129</v>
      </c>
      <c r="C484" s="64" t="s">
        <v>649</v>
      </c>
      <c r="D484" s="64" t="s">
        <v>3738</v>
      </c>
      <c r="E484" s="64" t="s">
        <v>968</v>
      </c>
      <c r="F484" s="64" t="s">
        <v>2384</v>
      </c>
      <c r="G484" s="64" t="s">
        <v>1123</v>
      </c>
      <c r="H484" s="64" t="s">
        <v>3739</v>
      </c>
      <c r="I484" s="64" t="s">
        <v>3740</v>
      </c>
      <c r="J484" s="62">
        <f>SUMIF(利润与分析!B:B,成本与总价!D:D,利润与分析!K:K)</f>
        <v>24865.16</v>
      </c>
      <c r="K484" s="64" t="s">
        <v>55</v>
      </c>
      <c r="L484" s="64">
        <v>26037</v>
      </c>
      <c r="M484" s="72">
        <f t="shared" si="35"/>
        <v>0.04500672120444</v>
      </c>
      <c r="N484" s="64">
        <v>0</v>
      </c>
      <c r="O484" s="64" t="s">
        <v>3165</v>
      </c>
      <c r="P484" s="64" t="s">
        <v>78</v>
      </c>
      <c r="Q484" s="64" t="s">
        <v>58</v>
      </c>
      <c r="R484" s="74"/>
      <c r="S484" s="74"/>
      <c r="T484" s="74"/>
      <c r="U484" s="74"/>
      <c r="V484" s="74"/>
      <c r="W484" s="74"/>
      <c r="X484" s="64" t="s">
        <v>3741</v>
      </c>
      <c r="Y484" s="64" t="s">
        <v>150</v>
      </c>
      <c r="Z484" s="64" t="s">
        <v>106</v>
      </c>
      <c r="AA484" s="64" t="s">
        <v>173</v>
      </c>
      <c r="AB484" s="64"/>
      <c r="AC484" s="64">
        <v>1</v>
      </c>
      <c r="AD484" s="64">
        <v>60</v>
      </c>
      <c r="AE484" s="78">
        <v>1</v>
      </c>
      <c r="AF484" s="64">
        <v>60</v>
      </c>
      <c r="AG484" s="78"/>
      <c r="AH484" s="64"/>
      <c r="AI484" s="78"/>
      <c r="AJ484" s="64"/>
      <c r="AK484" s="78"/>
      <c r="AL484" s="64"/>
      <c r="AM484" s="78"/>
      <c r="AN484" s="64"/>
      <c r="AO484" s="60">
        <f>(SUMIF(利润与分析!B:B,成本与总价!D:D,利润与分析!L:L)-J:J)/SUMIF(利润与分析!B:B,成本与总价!D:D,利润与分析!L:L)</f>
        <v>0.0449986519070332</v>
      </c>
      <c r="AP484" s="60">
        <f t="shared" si="36"/>
        <v>-8.06929740682777e-6</v>
      </c>
      <c r="AR484" s="62">
        <f t="shared" si="37"/>
        <v>0</v>
      </c>
      <c r="AS484" s="62">
        <f t="shared" si="39"/>
        <v>0</v>
      </c>
      <c r="AT484" s="72">
        <f t="shared" si="38"/>
        <v>1</v>
      </c>
    </row>
    <row r="485" ht="14.55" spans="1:46">
      <c r="A485" s="64" t="s">
        <v>69</v>
      </c>
      <c r="B485" s="64" t="s">
        <v>70</v>
      </c>
      <c r="C485" s="64" t="s">
        <v>70</v>
      </c>
      <c r="D485" s="64" t="s">
        <v>3742</v>
      </c>
      <c r="E485" s="64" t="s">
        <v>670</v>
      </c>
      <c r="F485" s="64" t="s">
        <v>3743</v>
      </c>
      <c r="G485" s="64" t="s">
        <v>3744</v>
      </c>
      <c r="H485" s="64" t="s">
        <v>3745</v>
      </c>
      <c r="I485" s="64" t="s">
        <v>3746</v>
      </c>
      <c r="J485" s="62">
        <f>SUMIF(利润与分析!B:B,成本与总价!D:D,利润与分析!K:K)</f>
        <v>33461.07104</v>
      </c>
      <c r="K485" s="64" t="s">
        <v>55</v>
      </c>
      <c r="L485" s="64">
        <v>35060</v>
      </c>
      <c r="M485" s="72">
        <f t="shared" si="35"/>
        <v>0.0456055037079294</v>
      </c>
      <c r="N485" s="64">
        <v>0</v>
      </c>
      <c r="O485" s="73" t="s">
        <v>3747</v>
      </c>
      <c r="P485" s="64" t="s">
        <v>237</v>
      </c>
      <c r="Q485" s="64" t="s">
        <v>159</v>
      </c>
      <c r="R485" s="74" t="s">
        <v>59</v>
      </c>
      <c r="S485" s="74"/>
      <c r="T485" s="74"/>
      <c r="U485" s="74"/>
      <c r="V485" s="74">
        <v>120</v>
      </c>
      <c r="W485" s="74"/>
      <c r="X485" s="64" t="s">
        <v>3748</v>
      </c>
      <c r="Y485" s="64" t="s">
        <v>150</v>
      </c>
      <c r="Z485" s="64" t="s">
        <v>3749</v>
      </c>
      <c r="AA485" s="64" t="s">
        <v>83</v>
      </c>
      <c r="AB485" s="64"/>
      <c r="AC485" s="64">
        <v>1</v>
      </c>
      <c r="AD485" s="64">
        <v>120</v>
      </c>
      <c r="AE485" s="78">
        <v>1</v>
      </c>
      <c r="AF485" s="64">
        <v>120</v>
      </c>
      <c r="AG485" s="78"/>
      <c r="AH485" s="64"/>
      <c r="AI485" s="78"/>
      <c r="AJ485" s="64"/>
      <c r="AK485" s="78"/>
      <c r="AL485" s="64"/>
      <c r="AM485" s="78"/>
      <c r="AN485" s="64"/>
      <c r="AO485" s="60">
        <f>(SUMIF(利润与分析!B:B,成本与总价!D:D,利润与分析!L:L)-J:J)/SUMIF(利润与分析!B:B,成本与总价!D:D,利润与分析!L:L)</f>
        <v>0.0455575910256762</v>
      </c>
      <c r="AP485" s="60">
        <f t="shared" si="36"/>
        <v>-4.79126822531886e-5</v>
      </c>
      <c r="AR485" s="62">
        <f t="shared" si="37"/>
        <v>120</v>
      </c>
      <c r="AS485" s="62">
        <f t="shared" si="39"/>
        <v>0</v>
      </c>
      <c r="AT485" s="72">
        <f t="shared" si="38"/>
        <v>1</v>
      </c>
    </row>
    <row r="486" ht="14.55" spans="1:46">
      <c r="A486" s="64" t="s">
        <v>69</v>
      </c>
      <c r="B486" s="64" t="s">
        <v>85</v>
      </c>
      <c r="C486" s="64" t="s">
        <v>86</v>
      </c>
      <c r="D486" s="64" t="s">
        <v>3750</v>
      </c>
      <c r="E486" s="64" t="s">
        <v>3057</v>
      </c>
      <c r="F486" s="64" t="s">
        <v>3751</v>
      </c>
      <c r="G486" s="64" t="s">
        <v>3752</v>
      </c>
      <c r="H486" s="64" t="s">
        <v>3753</v>
      </c>
      <c r="I486" s="64" t="s">
        <v>3754</v>
      </c>
      <c r="J486" s="62">
        <f>SUMIF(利润与分析!B:B,成本与总价!D:D,利润与分析!K:K)</f>
        <v>166840</v>
      </c>
      <c r="K486" s="64" t="s">
        <v>55</v>
      </c>
      <c r="L486" s="64">
        <v>172000</v>
      </c>
      <c r="M486" s="72">
        <f t="shared" si="35"/>
        <v>0.0300000000000002</v>
      </c>
      <c r="N486" s="64">
        <v>0</v>
      </c>
      <c r="O486" s="73" t="s">
        <v>3755</v>
      </c>
      <c r="P486" s="64"/>
      <c r="Q486" s="64" t="s">
        <v>58</v>
      </c>
      <c r="R486" s="74" t="s">
        <v>59</v>
      </c>
      <c r="S486" s="74"/>
      <c r="T486" s="74"/>
      <c r="U486" s="74"/>
      <c r="V486" s="74">
        <v>120</v>
      </c>
      <c r="W486" s="74"/>
      <c r="X486" s="64" t="s">
        <v>3756</v>
      </c>
      <c r="Y486" s="64" t="s">
        <v>61</v>
      </c>
      <c r="Z486" s="64" t="s">
        <v>3757</v>
      </c>
      <c r="AA486" s="64" t="s">
        <v>83</v>
      </c>
      <c r="AB486" s="64"/>
      <c r="AC486" s="64">
        <v>3</v>
      </c>
      <c r="AD486" s="64">
        <v>120</v>
      </c>
      <c r="AE486" s="78">
        <v>1</v>
      </c>
      <c r="AF486" s="64">
        <v>120</v>
      </c>
      <c r="AG486" s="78"/>
      <c r="AH486" s="64"/>
      <c r="AI486" s="78"/>
      <c r="AJ486" s="64"/>
      <c r="AK486" s="78"/>
      <c r="AL486" s="64"/>
      <c r="AM486" s="78"/>
      <c r="AN486" s="64"/>
      <c r="AO486" s="60">
        <f>(SUMIF(利润与分析!B:B,成本与总价!D:D,利润与分析!L:L)-J:J)/SUMIF(利润与分析!B:B,成本与总价!D:D,利润与分析!L:L)</f>
        <v>0.0300000000000002</v>
      </c>
      <c r="AP486" s="60">
        <f t="shared" si="36"/>
        <v>0</v>
      </c>
      <c r="AR486" s="62">
        <f t="shared" si="37"/>
        <v>120</v>
      </c>
      <c r="AS486" s="62">
        <f t="shared" si="39"/>
        <v>0</v>
      </c>
      <c r="AT486" s="72">
        <f t="shared" si="38"/>
        <v>1</v>
      </c>
    </row>
    <row r="487" ht="14.55" spans="1:46">
      <c r="A487" s="64" t="s">
        <v>46</v>
      </c>
      <c r="B487" s="64" t="s">
        <v>181</v>
      </c>
      <c r="C487" s="64" t="s">
        <v>182</v>
      </c>
      <c r="D487" s="64" t="s">
        <v>3758</v>
      </c>
      <c r="E487" s="64" t="s">
        <v>184</v>
      </c>
      <c r="F487" s="64" t="s">
        <v>3759</v>
      </c>
      <c r="G487" s="64" t="s">
        <v>186</v>
      </c>
      <c r="H487" s="64" t="s">
        <v>3760</v>
      </c>
      <c r="I487" s="64" t="s">
        <v>3761</v>
      </c>
      <c r="J487" s="62">
        <f>SUMIF(利润与分析!B:B,成本与总价!D:D,利润与分析!K:K)</f>
        <v>102591.6</v>
      </c>
      <c r="K487" s="64" t="s">
        <v>55</v>
      </c>
      <c r="L487" s="64">
        <v>109140</v>
      </c>
      <c r="M487" s="72">
        <f t="shared" si="35"/>
        <v>0.0599999999999999</v>
      </c>
      <c r="N487" s="64">
        <v>0</v>
      </c>
      <c r="O487" s="64" t="s">
        <v>3762</v>
      </c>
      <c r="P487" s="64"/>
      <c r="Q487" s="64" t="s">
        <v>58</v>
      </c>
      <c r="R487" s="74"/>
      <c r="S487" s="74"/>
      <c r="T487" s="74"/>
      <c r="U487" s="74"/>
      <c r="V487" s="74"/>
      <c r="W487" s="74"/>
      <c r="X487" s="64" t="s">
        <v>3763</v>
      </c>
      <c r="Y487" s="64" t="s">
        <v>150</v>
      </c>
      <c r="Z487" s="64" t="s">
        <v>106</v>
      </c>
      <c r="AA487" s="64" t="s">
        <v>97</v>
      </c>
      <c r="AB487" s="64"/>
      <c r="AC487" s="64">
        <v>1</v>
      </c>
      <c r="AD487" s="64">
        <v>60</v>
      </c>
      <c r="AE487" s="78">
        <v>1</v>
      </c>
      <c r="AF487" s="64">
        <v>60</v>
      </c>
      <c r="AG487" s="78"/>
      <c r="AH487" s="64"/>
      <c r="AI487" s="78"/>
      <c r="AJ487" s="64"/>
      <c r="AK487" s="78"/>
      <c r="AL487" s="64"/>
      <c r="AM487" s="78"/>
      <c r="AN487" s="64"/>
      <c r="AO487" s="60">
        <f>(SUMIF(利润与分析!B:B,成本与总价!D:D,利润与分析!L:L)-J:J)/SUMIF(利润与分析!B:B,成本与总价!D:D,利润与分析!L:L)</f>
        <v>0.0599999999999999</v>
      </c>
      <c r="AP487" s="60">
        <f t="shared" si="36"/>
        <v>0</v>
      </c>
      <c r="AR487" s="62">
        <f t="shared" si="37"/>
        <v>0</v>
      </c>
      <c r="AS487" s="62">
        <f t="shared" si="39"/>
        <v>0</v>
      </c>
      <c r="AT487" s="72">
        <f t="shared" si="38"/>
        <v>1</v>
      </c>
    </row>
    <row r="488" ht="14.55" spans="1:46">
      <c r="A488" s="64" t="s">
        <v>69</v>
      </c>
      <c r="B488" s="64" t="s">
        <v>85</v>
      </c>
      <c r="C488" s="64" t="s">
        <v>86</v>
      </c>
      <c r="D488" s="64" t="s">
        <v>3764</v>
      </c>
      <c r="E488" s="64" t="s">
        <v>1056</v>
      </c>
      <c r="F488" s="64" t="s">
        <v>3765</v>
      </c>
      <c r="G488" s="64" t="s">
        <v>1058</v>
      </c>
      <c r="H488" s="64" t="s">
        <v>3766</v>
      </c>
      <c r="I488" s="64" t="s">
        <v>3767</v>
      </c>
      <c r="J488" s="62">
        <f>SUMIF(利润与分析!B:B,成本与总价!D:D,利润与分析!K:K)</f>
        <v>82476.64</v>
      </c>
      <c r="K488" s="64" t="s">
        <v>55</v>
      </c>
      <c r="L488" s="64">
        <v>85027.46</v>
      </c>
      <c r="M488" s="72">
        <f t="shared" si="35"/>
        <v>0.0299999553085557</v>
      </c>
      <c r="N488" s="64">
        <v>0</v>
      </c>
      <c r="O488" s="73" t="s">
        <v>3768</v>
      </c>
      <c r="P488" s="64" t="s">
        <v>319</v>
      </c>
      <c r="Q488" s="64" t="s">
        <v>58</v>
      </c>
      <c r="R488" s="74" t="s">
        <v>59</v>
      </c>
      <c r="S488" s="74"/>
      <c r="T488" s="74"/>
      <c r="U488" s="74"/>
      <c r="V488" s="74">
        <v>120</v>
      </c>
      <c r="W488" s="74"/>
      <c r="X488" s="64" t="s">
        <v>3769</v>
      </c>
      <c r="Y488" s="64" t="s">
        <v>1063</v>
      </c>
      <c r="Z488" s="64" t="s">
        <v>3770</v>
      </c>
      <c r="AA488" s="64" t="s">
        <v>83</v>
      </c>
      <c r="AB488" s="64"/>
      <c r="AC488" s="64">
        <v>1</v>
      </c>
      <c r="AD488" s="64">
        <v>120</v>
      </c>
      <c r="AE488" s="78">
        <v>1</v>
      </c>
      <c r="AF488" s="64">
        <v>120</v>
      </c>
      <c r="AG488" s="78"/>
      <c r="AH488" s="64"/>
      <c r="AI488" s="78"/>
      <c r="AJ488" s="64"/>
      <c r="AK488" s="78"/>
      <c r="AL488" s="64"/>
      <c r="AM488" s="78"/>
      <c r="AN488" s="64"/>
      <c r="AO488" s="60">
        <f>(SUMIF(利润与分析!B:B,成本与总价!D:D,利润与分析!L:L)-J:J)/SUMIF(利润与分析!B:B,成本与总价!D:D,利润与分析!L:L)</f>
        <v>0.0299999553085557</v>
      </c>
      <c r="AP488" s="60">
        <f t="shared" si="36"/>
        <v>0</v>
      </c>
      <c r="AR488" s="62">
        <f t="shared" si="37"/>
        <v>120</v>
      </c>
      <c r="AS488" s="62">
        <f t="shared" si="39"/>
        <v>0</v>
      </c>
      <c r="AT488" s="72">
        <f t="shared" si="38"/>
        <v>1</v>
      </c>
    </row>
    <row r="489" ht="14.55" spans="1:46">
      <c r="A489" s="64" t="s">
        <v>46</v>
      </c>
      <c r="B489" s="64" t="s">
        <v>119</v>
      </c>
      <c r="C489" s="64" t="s">
        <v>429</v>
      </c>
      <c r="D489" s="64" t="s">
        <v>3771</v>
      </c>
      <c r="E489" s="64" t="s">
        <v>481</v>
      </c>
      <c r="F489" s="64" t="s">
        <v>3772</v>
      </c>
      <c r="G489" s="64" t="s">
        <v>543</v>
      </c>
      <c r="H489" s="64" t="s">
        <v>3773</v>
      </c>
      <c r="I489" s="64" t="s">
        <v>3774</v>
      </c>
      <c r="J489" s="62">
        <f>SUMIF(利润与分析!B:B,成本与总价!D:D,利润与分析!K:K)</f>
        <v>1537.78</v>
      </c>
      <c r="K489" s="64" t="s">
        <v>55</v>
      </c>
      <c r="L489" s="64">
        <v>1578</v>
      </c>
      <c r="M489" s="72">
        <f t="shared" si="35"/>
        <v>0.0254879594423321</v>
      </c>
      <c r="N489" s="64">
        <v>0</v>
      </c>
      <c r="O489" s="64" t="s">
        <v>2451</v>
      </c>
      <c r="P489" s="64" t="s">
        <v>78</v>
      </c>
      <c r="Q489" s="64" t="s">
        <v>58</v>
      </c>
      <c r="R489" s="74"/>
      <c r="S489" s="74"/>
      <c r="T489" s="74"/>
      <c r="U489" s="74"/>
      <c r="V489" s="74"/>
      <c r="W489" s="74"/>
      <c r="X489" s="64" t="s">
        <v>3775</v>
      </c>
      <c r="Y489" s="64" t="s">
        <v>81</v>
      </c>
      <c r="Z489" s="64" t="s">
        <v>106</v>
      </c>
      <c r="AA489" s="64" t="s">
        <v>140</v>
      </c>
      <c r="AB489" s="64"/>
      <c r="AC489" s="64">
        <v>1</v>
      </c>
      <c r="AD489" s="64">
        <v>0</v>
      </c>
      <c r="AE489" s="78">
        <v>1</v>
      </c>
      <c r="AF489" s="64">
        <v>0</v>
      </c>
      <c r="AG489" s="78"/>
      <c r="AH489" s="64"/>
      <c r="AI489" s="78"/>
      <c r="AJ489" s="64"/>
      <c r="AK489" s="78"/>
      <c r="AL489" s="64"/>
      <c r="AM489" s="78"/>
      <c r="AN489" s="64"/>
      <c r="AO489" s="60">
        <f>(SUMIF(利润与分析!B:B,成本与总价!D:D,利润与分析!L:L)-J:J)/SUMIF(利润与分析!B:B,成本与总价!D:D,利润与分析!L:L)</f>
        <v>0.0449995031796503</v>
      </c>
      <c r="AP489" s="60">
        <f t="shared" si="36"/>
        <v>0.0195115437373182</v>
      </c>
      <c r="AR489" s="62">
        <f t="shared" si="37"/>
        <v>0</v>
      </c>
      <c r="AS489" s="62">
        <f t="shared" si="39"/>
        <v>0</v>
      </c>
      <c r="AT489" s="72">
        <f t="shared" si="38"/>
        <v>1</v>
      </c>
    </row>
    <row r="490" ht="14.55" spans="1:46">
      <c r="A490" s="64" t="s">
        <v>69</v>
      </c>
      <c r="B490" s="64" t="s">
        <v>85</v>
      </c>
      <c r="C490" s="64" t="s">
        <v>86</v>
      </c>
      <c r="D490" s="64" t="s">
        <v>3776</v>
      </c>
      <c r="E490" s="64" t="s">
        <v>3777</v>
      </c>
      <c r="F490" s="64" t="s">
        <v>3778</v>
      </c>
      <c r="G490" s="64" t="s">
        <v>3779</v>
      </c>
      <c r="H490" s="64" t="s">
        <v>3780</v>
      </c>
      <c r="I490" s="64" t="s">
        <v>3781</v>
      </c>
      <c r="J490" s="62">
        <f>SUMIF(利润与分析!B:B,成本与总价!D:D,利润与分析!K:K)</f>
        <v>10729.2</v>
      </c>
      <c r="K490" s="64" t="s">
        <v>55</v>
      </c>
      <c r="L490" s="64">
        <v>11234.78</v>
      </c>
      <c r="M490" s="72">
        <f t="shared" si="35"/>
        <v>0.0450013262386982</v>
      </c>
      <c r="N490" s="64">
        <v>0</v>
      </c>
      <c r="O490" s="73" t="s">
        <v>3782</v>
      </c>
      <c r="P490" s="64" t="s">
        <v>78</v>
      </c>
      <c r="Q490" s="64" t="s">
        <v>58</v>
      </c>
      <c r="R490" s="74"/>
      <c r="S490" s="74"/>
      <c r="T490" s="74"/>
      <c r="U490" s="74"/>
      <c r="V490" s="74"/>
      <c r="W490" s="74"/>
      <c r="X490" s="64" t="s">
        <v>3783</v>
      </c>
      <c r="Y490" s="64" t="s">
        <v>61</v>
      </c>
      <c r="Z490" s="64" t="s">
        <v>106</v>
      </c>
      <c r="AA490" s="64" t="s">
        <v>83</v>
      </c>
      <c r="AB490" s="64"/>
      <c r="AC490" s="64">
        <v>1</v>
      </c>
      <c r="AD490" s="64">
        <v>60</v>
      </c>
      <c r="AE490" s="78">
        <v>1</v>
      </c>
      <c r="AF490" s="64">
        <v>60</v>
      </c>
      <c r="AG490" s="78"/>
      <c r="AH490" s="64"/>
      <c r="AI490" s="78"/>
      <c r="AJ490" s="64"/>
      <c r="AK490" s="78"/>
      <c r="AL490" s="64"/>
      <c r="AM490" s="78"/>
      <c r="AN490" s="64"/>
      <c r="AO490" s="60">
        <f>(SUMIF(利润与分析!B:B,成本与总价!D:D,利润与分析!L:L)-J:J)/SUMIF(利润与分析!B:B,成本与总价!D:D,利润与分析!L:L)</f>
        <v>0.0450013262386982</v>
      </c>
      <c r="AP490" s="60">
        <f t="shared" si="36"/>
        <v>0</v>
      </c>
      <c r="AR490" s="62">
        <f t="shared" si="37"/>
        <v>0</v>
      </c>
      <c r="AS490" s="62">
        <f t="shared" si="39"/>
        <v>0</v>
      </c>
      <c r="AT490" s="72">
        <f t="shared" si="38"/>
        <v>1</v>
      </c>
    </row>
    <row r="491" ht="14.55" spans="1:46">
      <c r="A491" s="64" t="s">
        <v>69</v>
      </c>
      <c r="B491" s="64" t="s">
        <v>129</v>
      </c>
      <c r="C491" s="64" t="s">
        <v>130</v>
      </c>
      <c r="D491" s="64" t="s">
        <v>3784</v>
      </c>
      <c r="E491" s="64" t="s">
        <v>1165</v>
      </c>
      <c r="F491" s="64" t="s">
        <v>3785</v>
      </c>
      <c r="G491" s="64" t="s">
        <v>3786</v>
      </c>
      <c r="H491" s="64" t="s">
        <v>3787</v>
      </c>
      <c r="I491" s="64" t="s">
        <v>3788</v>
      </c>
      <c r="J491" s="62">
        <f>SUMIF(利润与分析!B:B,成本与总价!D:D,利润与分析!K:K)</f>
        <v>1156610.96</v>
      </c>
      <c r="K491" s="64" t="s">
        <v>55</v>
      </c>
      <c r="L491" s="64">
        <v>1217165.84</v>
      </c>
      <c r="M491" s="72">
        <f t="shared" si="35"/>
        <v>0.0497507225473894</v>
      </c>
      <c r="N491" s="64">
        <v>0</v>
      </c>
      <c r="O491" s="64" t="s">
        <v>3789</v>
      </c>
      <c r="P491" s="64" t="s">
        <v>78</v>
      </c>
      <c r="Q491" s="64" t="s">
        <v>58</v>
      </c>
      <c r="R491" s="74" t="s">
        <v>59</v>
      </c>
      <c r="S491" s="74"/>
      <c r="T491" s="74"/>
      <c r="U491" s="74"/>
      <c r="V491" s="74">
        <v>90</v>
      </c>
      <c r="W491" s="74"/>
      <c r="X491" s="64" t="s">
        <v>3790</v>
      </c>
      <c r="Y491" s="64" t="s">
        <v>61</v>
      </c>
      <c r="Z491" s="64" t="s">
        <v>3791</v>
      </c>
      <c r="AA491" s="64" t="s">
        <v>173</v>
      </c>
      <c r="AB491" s="64" t="s">
        <v>3792</v>
      </c>
      <c r="AC491" s="64">
        <v>2</v>
      </c>
      <c r="AD491" s="64">
        <v>90</v>
      </c>
      <c r="AE491" s="78">
        <v>1</v>
      </c>
      <c r="AF491" s="64">
        <v>90</v>
      </c>
      <c r="AG491" s="78"/>
      <c r="AH491" s="64"/>
      <c r="AI491" s="78"/>
      <c r="AJ491" s="64"/>
      <c r="AK491" s="78"/>
      <c r="AL491" s="64"/>
      <c r="AM491" s="78"/>
      <c r="AN491" s="64"/>
      <c r="AO491" s="60">
        <f>(SUMIF(利润与分析!B:B,成本与总价!D:D,利润与分析!L:L)-J:J)/SUMIF(利润与分析!B:B,成本与总价!D:D,利润与分析!L:L)</f>
        <v>0.0497507615827124</v>
      </c>
      <c r="AP491" s="60">
        <f t="shared" si="36"/>
        <v>3.90353230295126e-8</v>
      </c>
      <c r="AR491" s="62">
        <f t="shared" si="37"/>
        <v>90</v>
      </c>
      <c r="AS491" s="62">
        <f t="shared" si="39"/>
        <v>0</v>
      </c>
      <c r="AT491" s="72">
        <f t="shared" si="38"/>
        <v>1</v>
      </c>
    </row>
    <row r="492" ht="14.55" spans="1:46">
      <c r="A492" s="64" t="s">
        <v>46</v>
      </c>
      <c r="B492" s="64" t="s">
        <v>108</v>
      </c>
      <c r="C492" s="64" t="s">
        <v>894</v>
      </c>
      <c r="D492" s="64" t="s">
        <v>3793</v>
      </c>
      <c r="E492" s="64" t="s">
        <v>3794</v>
      </c>
      <c r="F492" s="64" t="s">
        <v>3795</v>
      </c>
      <c r="G492" s="64" t="s">
        <v>3796</v>
      </c>
      <c r="H492" s="64" t="s">
        <v>3797</v>
      </c>
      <c r="I492" s="64" t="s">
        <v>3798</v>
      </c>
      <c r="J492" s="62">
        <f>SUMIF(利润与分析!B:B,成本与总价!D:D,利润与分析!K:K)</f>
        <v>218193.48</v>
      </c>
      <c r="K492" s="64" t="s">
        <v>55</v>
      </c>
      <c r="L492" s="64">
        <v>228473</v>
      </c>
      <c r="M492" s="72">
        <f t="shared" si="35"/>
        <v>0.0449922747983351</v>
      </c>
      <c r="N492" s="64">
        <v>0</v>
      </c>
      <c r="O492" s="64" t="s">
        <v>116</v>
      </c>
      <c r="P492" s="64" t="s">
        <v>1178</v>
      </c>
      <c r="Q492" s="64" t="s">
        <v>58</v>
      </c>
      <c r="R492" s="74"/>
      <c r="S492" s="74"/>
      <c r="T492" s="74"/>
      <c r="U492" s="74"/>
      <c r="V492" s="74"/>
      <c r="W492" s="74"/>
      <c r="X492" s="64" t="s">
        <v>3799</v>
      </c>
      <c r="Y492" s="64" t="s">
        <v>61</v>
      </c>
      <c r="Z492" s="64" t="s">
        <v>106</v>
      </c>
      <c r="AA492" s="64" t="s">
        <v>97</v>
      </c>
      <c r="AB492" s="64"/>
      <c r="AC492" s="64">
        <v>1</v>
      </c>
      <c r="AD492" s="64">
        <v>60</v>
      </c>
      <c r="AE492" s="78">
        <v>1</v>
      </c>
      <c r="AF492" s="64">
        <v>60</v>
      </c>
      <c r="AG492" s="78"/>
      <c r="AH492" s="64"/>
      <c r="AI492" s="78"/>
      <c r="AJ492" s="64"/>
      <c r="AK492" s="78"/>
      <c r="AL492" s="64"/>
      <c r="AM492" s="78"/>
      <c r="AN492" s="64"/>
      <c r="AO492" s="60">
        <f>(SUMIF(利润与分析!B:B,成本与总价!D:D,利润与分析!L:L)-J:J)/SUMIF(利润与分析!B:B,成本与总价!D:D,利润与分析!L:L)</f>
        <v>0.0449999658605736</v>
      </c>
      <c r="AP492" s="60">
        <f t="shared" si="36"/>
        <v>7.69106223848931e-6</v>
      </c>
      <c r="AR492" s="62">
        <f t="shared" si="37"/>
        <v>0</v>
      </c>
      <c r="AS492" s="62">
        <f t="shared" si="39"/>
        <v>0</v>
      </c>
      <c r="AT492" s="72">
        <f t="shared" si="38"/>
        <v>1</v>
      </c>
    </row>
    <row r="493" ht="14.55" spans="1:46">
      <c r="A493" s="64" t="s">
        <v>69</v>
      </c>
      <c r="B493" s="64" t="s">
        <v>85</v>
      </c>
      <c r="C493" s="64" t="s">
        <v>86</v>
      </c>
      <c r="D493" s="64" t="s">
        <v>3800</v>
      </c>
      <c r="E493" s="64" t="s">
        <v>3777</v>
      </c>
      <c r="F493" s="64" t="s">
        <v>3801</v>
      </c>
      <c r="G493" s="64" t="s">
        <v>3802</v>
      </c>
      <c r="H493" s="64" t="s">
        <v>3803</v>
      </c>
      <c r="I493" s="64" t="s">
        <v>3804</v>
      </c>
      <c r="J493" s="62">
        <f>SUMIF(利润与分析!B:B,成本与总价!D:D,利润与分析!K:K)</f>
        <v>4162.09</v>
      </c>
      <c r="K493" s="64" t="s">
        <v>55</v>
      </c>
      <c r="L493" s="64">
        <v>4358</v>
      </c>
      <c r="M493" s="72">
        <f t="shared" si="35"/>
        <v>0.0449541073887104</v>
      </c>
      <c r="N493" s="64">
        <v>0</v>
      </c>
      <c r="O493" s="64" t="s">
        <v>3668</v>
      </c>
      <c r="P493" s="64" t="s">
        <v>78</v>
      </c>
      <c r="Q493" s="64" t="s">
        <v>58</v>
      </c>
      <c r="R493" s="74"/>
      <c r="S493" s="74"/>
      <c r="T493" s="74"/>
      <c r="U493" s="74"/>
      <c r="V493" s="74"/>
      <c r="W493" s="74"/>
      <c r="X493" s="64" t="s">
        <v>3805</v>
      </c>
      <c r="Y493" s="64" t="s">
        <v>150</v>
      </c>
      <c r="Z493" s="64" t="s">
        <v>106</v>
      </c>
      <c r="AA493" s="64" t="s">
        <v>83</v>
      </c>
      <c r="AB493" s="64"/>
      <c r="AC493" s="64">
        <v>1</v>
      </c>
      <c r="AD493" s="64">
        <v>60</v>
      </c>
      <c r="AE493" s="78">
        <v>1</v>
      </c>
      <c r="AF493" s="64">
        <v>60</v>
      </c>
      <c r="AG493" s="78"/>
      <c r="AH493" s="64"/>
      <c r="AI493" s="78"/>
      <c r="AJ493" s="64"/>
      <c r="AK493" s="78"/>
      <c r="AL493" s="64"/>
      <c r="AM493" s="78"/>
      <c r="AN493" s="64"/>
      <c r="AO493" s="60">
        <f>(SUMIF(利润与分析!B:B,成本与总价!D:D,利润与分析!L:L)-J:J)/SUMIF(利润与分析!B:B,成本与总价!D:D,利润与分析!L:L)</f>
        <v>0.0450001261985999</v>
      </c>
      <c r="AP493" s="60">
        <f t="shared" si="36"/>
        <v>4.60188098894768e-5</v>
      </c>
      <c r="AR493" s="62">
        <f t="shared" si="37"/>
        <v>0</v>
      </c>
      <c r="AS493" s="62">
        <f t="shared" si="39"/>
        <v>0</v>
      </c>
      <c r="AT493" s="72">
        <f t="shared" si="38"/>
        <v>1</v>
      </c>
    </row>
    <row r="494" ht="14.55" spans="1:46">
      <c r="A494" s="64" t="s">
        <v>46</v>
      </c>
      <c r="B494" s="64" t="s">
        <v>331</v>
      </c>
      <c r="C494" s="64" t="s">
        <v>691</v>
      </c>
      <c r="D494" s="64" t="s">
        <v>3806</v>
      </c>
      <c r="E494" s="64" t="s">
        <v>693</v>
      </c>
      <c r="F494" s="64" t="s">
        <v>3807</v>
      </c>
      <c r="G494" s="64" t="s">
        <v>3808</v>
      </c>
      <c r="H494" s="64" t="s">
        <v>3809</v>
      </c>
      <c r="I494" s="64" t="s">
        <v>3810</v>
      </c>
      <c r="J494" s="62">
        <f>SUMIF(利润与分析!B:B,成本与总价!D:D,利润与分析!K:K)</f>
        <v>15041.24</v>
      </c>
      <c r="K494" s="64" t="s">
        <v>55</v>
      </c>
      <c r="L494" s="64">
        <v>15441.18</v>
      </c>
      <c r="M494" s="72">
        <f t="shared" si="35"/>
        <v>0.0259008702702772</v>
      </c>
      <c r="N494" s="64">
        <v>0</v>
      </c>
      <c r="O494" s="64" t="s">
        <v>3811</v>
      </c>
      <c r="P494" s="64" t="s">
        <v>78</v>
      </c>
      <c r="Q494" s="64" t="s">
        <v>58</v>
      </c>
      <c r="R494" s="74"/>
      <c r="S494" s="74"/>
      <c r="T494" s="74"/>
      <c r="U494" s="74"/>
      <c r="V494" s="74"/>
      <c r="W494" s="74"/>
      <c r="X494" s="64" t="s">
        <v>3812</v>
      </c>
      <c r="Y494" s="64" t="s">
        <v>81</v>
      </c>
      <c r="Z494" s="64" t="s">
        <v>106</v>
      </c>
      <c r="AA494" s="64" t="s">
        <v>140</v>
      </c>
      <c r="AB494" s="64"/>
      <c r="AC494" s="64">
        <v>1</v>
      </c>
      <c r="AD494" s="64">
        <v>0</v>
      </c>
      <c r="AE494" s="78">
        <v>1</v>
      </c>
      <c r="AF494" s="64">
        <v>0</v>
      </c>
      <c r="AG494" s="78"/>
      <c r="AH494" s="64"/>
      <c r="AI494" s="78"/>
      <c r="AJ494" s="64"/>
      <c r="AK494" s="78"/>
      <c r="AL494" s="64"/>
      <c r="AM494" s="78"/>
      <c r="AN494" s="64"/>
      <c r="AO494" s="60">
        <f>(SUMIF(利润与分析!B:B,成本与总价!D:D,利润与分析!L:L)-J:J)/SUMIF(利润与分析!B:B,成本与总价!D:D,利润与分析!L:L)</f>
        <v>0.0450006349206348</v>
      </c>
      <c r="AP494" s="60">
        <f t="shared" si="36"/>
        <v>0.0190997646503576</v>
      </c>
      <c r="AR494" s="62">
        <f t="shared" si="37"/>
        <v>0</v>
      </c>
      <c r="AS494" s="62">
        <f t="shared" si="39"/>
        <v>0</v>
      </c>
      <c r="AT494" s="72">
        <f t="shared" si="38"/>
        <v>1</v>
      </c>
    </row>
    <row r="495" ht="14.55" spans="1:46">
      <c r="A495" s="64" t="s">
        <v>69</v>
      </c>
      <c r="B495" s="64" t="s">
        <v>70</v>
      </c>
      <c r="C495" s="64" t="s">
        <v>70</v>
      </c>
      <c r="D495" s="64" t="s">
        <v>3813</v>
      </c>
      <c r="E495" s="64" t="s">
        <v>143</v>
      </c>
      <c r="F495" s="64" t="s">
        <v>3814</v>
      </c>
      <c r="G495" s="64" t="s">
        <v>3627</v>
      </c>
      <c r="H495" s="64" t="s">
        <v>3815</v>
      </c>
      <c r="I495" s="64" t="s">
        <v>3816</v>
      </c>
      <c r="J495" s="62">
        <f>SUMIF(利润与分析!B:B,成本与总价!D:D,利润与分析!K:K)</f>
        <v>76514.98</v>
      </c>
      <c r="K495" s="64" t="s">
        <v>55</v>
      </c>
      <c r="L495" s="64">
        <v>80120.46</v>
      </c>
      <c r="M495" s="72">
        <f t="shared" si="35"/>
        <v>0.045000740135541</v>
      </c>
      <c r="N495" s="64">
        <v>0</v>
      </c>
      <c r="O495" s="73" t="s">
        <v>1998</v>
      </c>
      <c r="P495" s="64" t="s">
        <v>78</v>
      </c>
      <c r="Q495" s="64" t="s">
        <v>79</v>
      </c>
      <c r="R495" s="74" t="s">
        <v>59</v>
      </c>
      <c r="S495" s="74"/>
      <c r="T495" s="74"/>
      <c r="U495" s="74"/>
      <c r="V495" s="74">
        <v>90</v>
      </c>
      <c r="W495" s="74"/>
      <c r="X495" s="64" t="s">
        <v>3817</v>
      </c>
      <c r="Y495" s="64" t="s">
        <v>150</v>
      </c>
      <c r="Z495" s="64" t="s">
        <v>3818</v>
      </c>
      <c r="AA495" s="64" t="s">
        <v>83</v>
      </c>
      <c r="AB495" s="64" t="s">
        <v>3819</v>
      </c>
      <c r="AC495" s="64">
        <v>2</v>
      </c>
      <c r="AD495" s="64">
        <v>90</v>
      </c>
      <c r="AE495" s="78">
        <v>1</v>
      </c>
      <c r="AF495" s="64">
        <v>90</v>
      </c>
      <c r="AG495" s="78"/>
      <c r="AH495" s="64"/>
      <c r="AI495" s="78"/>
      <c r="AJ495" s="64"/>
      <c r="AK495" s="78"/>
      <c r="AL495" s="64"/>
      <c r="AM495" s="78"/>
      <c r="AN495" s="64"/>
      <c r="AO495" s="60">
        <f>(SUMIF(利润与分析!B:B,成本与总价!D:D,利润与分析!L:L)-J:J)/SUMIF(利润与分析!B:B,成本与总价!D:D,利润与分析!L:L)</f>
        <v>0.045000740135541</v>
      </c>
      <c r="AP495" s="60">
        <f t="shared" si="36"/>
        <v>0</v>
      </c>
      <c r="AR495" s="62">
        <f t="shared" si="37"/>
        <v>90</v>
      </c>
      <c r="AS495" s="62">
        <f t="shared" si="39"/>
        <v>0</v>
      </c>
      <c r="AT495" s="72">
        <f t="shared" si="38"/>
        <v>1</v>
      </c>
    </row>
    <row r="496" ht="14.55" spans="1:46">
      <c r="A496" s="64" t="s">
        <v>46</v>
      </c>
      <c r="B496" s="64" t="s">
        <v>181</v>
      </c>
      <c r="C496" s="64" t="s">
        <v>182</v>
      </c>
      <c r="D496" s="64" t="s">
        <v>3820</v>
      </c>
      <c r="E496" s="64" t="s">
        <v>448</v>
      </c>
      <c r="F496" s="64" t="s">
        <v>3821</v>
      </c>
      <c r="G496" s="64" t="s">
        <v>3449</v>
      </c>
      <c r="H496" s="64" t="s">
        <v>3822</v>
      </c>
      <c r="I496" s="64" t="s">
        <v>3823</v>
      </c>
      <c r="J496" s="62">
        <f>SUMIF(利润与分析!B:B,成本与总价!D:D,利润与分析!K:K)</f>
        <v>2473.10072</v>
      </c>
      <c r="K496" s="64" t="s">
        <v>55</v>
      </c>
      <c r="L496" s="64">
        <v>2579.5</v>
      </c>
      <c r="M496" s="72">
        <f t="shared" si="35"/>
        <v>0.0412480248110099</v>
      </c>
      <c r="N496" s="64">
        <v>0</v>
      </c>
      <c r="O496" s="64" t="s">
        <v>3824</v>
      </c>
      <c r="P496" s="64"/>
      <c r="Q496" s="64" t="s">
        <v>159</v>
      </c>
      <c r="R496" s="74"/>
      <c r="S496" s="74"/>
      <c r="T496" s="74"/>
      <c r="U496" s="74"/>
      <c r="V496" s="74"/>
      <c r="W496" s="74"/>
      <c r="X496" s="64" t="s">
        <v>3825</v>
      </c>
      <c r="Y496" s="64" t="s">
        <v>81</v>
      </c>
      <c r="Z496" s="64" t="s">
        <v>106</v>
      </c>
      <c r="AA496" s="64" t="s">
        <v>97</v>
      </c>
      <c r="AB496" s="64"/>
      <c r="AC496" s="64">
        <v>1</v>
      </c>
      <c r="AD496" s="64">
        <v>0</v>
      </c>
      <c r="AE496" s="78">
        <v>1</v>
      </c>
      <c r="AF496" s="64">
        <v>0</v>
      </c>
      <c r="AG496" s="78"/>
      <c r="AH496" s="64"/>
      <c r="AI496" s="78"/>
      <c r="AJ496" s="64"/>
      <c r="AK496" s="78"/>
      <c r="AL496" s="64"/>
      <c r="AM496" s="78"/>
      <c r="AN496" s="64"/>
      <c r="AO496" s="60">
        <f>(SUMIF(利润与分析!B:B,成本与总价!D:D,利润与分析!L:L)-J:J)/SUMIF(利润与分析!B:B,成本与总价!D:D,利润与分析!L:L)</f>
        <v>0.0605505337132004</v>
      </c>
      <c r="AP496" s="60">
        <f t="shared" si="36"/>
        <v>0.0193025089021905</v>
      </c>
      <c r="AR496" s="62">
        <f t="shared" si="37"/>
        <v>0</v>
      </c>
      <c r="AS496" s="62">
        <f t="shared" si="39"/>
        <v>0</v>
      </c>
      <c r="AT496" s="72">
        <f t="shared" si="38"/>
        <v>1</v>
      </c>
    </row>
    <row r="497" ht="14.55" spans="1:46">
      <c r="A497" s="64" t="s">
        <v>46</v>
      </c>
      <c r="B497" s="64" t="s">
        <v>181</v>
      </c>
      <c r="C497" s="64" t="s">
        <v>182</v>
      </c>
      <c r="D497" s="64" t="s">
        <v>3826</v>
      </c>
      <c r="E497" s="64" t="s">
        <v>184</v>
      </c>
      <c r="F497" s="64" t="s">
        <v>3827</v>
      </c>
      <c r="G497" s="64" t="s">
        <v>186</v>
      </c>
      <c r="H497" s="64" t="s">
        <v>3828</v>
      </c>
      <c r="I497" s="64" t="s">
        <v>3829</v>
      </c>
      <c r="J497" s="62">
        <f>SUMIF(利润与分析!B:B,成本与总价!D:D,利润与分析!K:K)</f>
        <v>50224.29696</v>
      </c>
      <c r="K497" s="64" t="s">
        <v>55</v>
      </c>
      <c r="L497" s="64">
        <v>52622</v>
      </c>
      <c r="M497" s="72">
        <f t="shared" si="35"/>
        <v>0.0455646505263958</v>
      </c>
      <c r="N497" s="64">
        <v>0</v>
      </c>
      <c r="O497" s="64" t="s">
        <v>3830</v>
      </c>
      <c r="P497" s="64" t="s">
        <v>78</v>
      </c>
      <c r="Q497" s="64" t="s">
        <v>159</v>
      </c>
      <c r="R497" s="74"/>
      <c r="S497" s="74"/>
      <c r="T497" s="74"/>
      <c r="U497" s="74"/>
      <c r="V497" s="74"/>
      <c r="W497" s="74"/>
      <c r="X497" s="64" t="s">
        <v>3831</v>
      </c>
      <c r="Y497" s="64" t="s">
        <v>150</v>
      </c>
      <c r="Z497" s="64" t="s">
        <v>106</v>
      </c>
      <c r="AA497" s="64" t="s">
        <v>97</v>
      </c>
      <c r="AB497" s="64"/>
      <c r="AC497" s="64">
        <v>1</v>
      </c>
      <c r="AD497" s="64">
        <v>60</v>
      </c>
      <c r="AE497" s="78">
        <v>1</v>
      </c>
      <c r="AF497" s="64">
        <v>60</v>
      </c>
      <c r="AG497" s="78"/>
      <c r="AH497" s="64"/>
      <c r="AI497" s="78"/>
      <c r="AJ497" s="64"/>
      <c r="AK497" s="78"/>
      <c r="AL497" s="64"/>
      <c r="AM497" s="78"/>
      <c r="AN497" s="64"/>
      <c r="AO497" s="60">
        <f>(SUMIF(利润与分析!B:B,成本与总价!D:D,利润与分析!L:L)-J:J)/SUMIF(利润与分析!B:B,成本与总价!D:D,利润与分析!L:L)</f>
        <v>0.0455570326850695</v>
      </c>
      <c r="AP497" s="60">
        <f t="shared" si="36"/>
        <v>-7.61784132626009e-6</v>
      </c>
      <c r="AR497" s="62">
        <f t="shared" si="37"/>
        <v>0</v>
      </c>
      <c r="AS497" s="62">
        <f t="shared" si="39"/>
        <v>0</v>
      </c>
      <c r="AT497" s="72">
        <f t="shared" si="38"/>
        <v>1</v>
      </c>
    </row>
    <row r="498" ht="14.55" spans="1:46">
      <c r="A498" s="64" t="s">
        <v>69</v>
      </c>
      <c r="B498" s="64" t="s">
        <v>200</v>
      </c>
      <c r="C498" s="64" t="s">
        <v>256</v>
      </c>
      <c r="D498" s="64" t="s">
        <v>3832</v>
      </c>
      <c r="E498" s="64" t="s">
        <v>360</v>
      </c>
      <c r="F498" s="64" t="s">
        <v>3833</v>
      </c>
      <c r="G498" s="64" t="s">
        <v>362</v>
      </c>
      <c r="H498" s="64" t="s">
        <v>3834</v>
      </c>
      <c r="I498" s="64" t="s">
        <v>3835</v>
      </c>
      <c r="J498" s="62">
        <f>SUMIF(利润与分析!B:B,成本与总价!D:D,利润与分析!K:K)</f>
        <v>145846.15332</v>
      </c>
      <c r="K498" s="64" t="s">
        <v>55</v>
      </c>
      <c r="L498" s="64">
        <v>152754</v>
      </c>
      <c r="M498" s="72">
        <f t="shared" si="35"/>
        <v>0.0452220346439372</v>
      </c>
      <c r="N498" s="64">
        <v>0</v>
      </c>
      <c r="O498" s="64" t="s">
        <v>3836</v>
      </c>
      <c r="P498" s="64" t="s">
        <v>78</v>
      </c>
      <c r="Q498" s="64" t="s">
        <v>159</v>
      </c>
      <c r="R498" s="74" t="s">
        <v>59</v>
      </c>
      <c r="S498" s="74"/>
      <c r="T498" s="74"/>
      <c r="U498" s="74"/>
      <c r="V498" s="74">
        <v>90</v>
      </c>
      <c r="W498" s="74"/>
      <c r="X498" s="64" t="s">
        <v>3837</v>
      </c>
      <c r="Y498" s="64" t="s">
        <v>61</v>
      </c>
      <c r="Z498" s="64" t="s">
        <v>3838</v>
      </c>
      <c r="AA498" s="64" t="s">
        <v>1282</v>
      </c>
      <c r="AB498" s="64"/>
      <c r="AC498" s="64">
        <v>1</v>
      </c>
      <c r="AD498" s="64">
        <v>90</v>
      </c>
      <c r="AE498" s="78">
        <v>1</v>
      </c>
      <c r="AF498" s="64">
        <v>90</v>
      </c>
      <c r="AG498" s="78"/>
      <c r="AH498" s="64"/>
      <c r="AI498" s="78"/>
      <c r="AJ498" s="64"/>
      <c r="AK498" s="78"/>
      <c r="AL498" s="64"/>
      <c r="AM498" s="78"/>
      <c r="AN498" s="64"/>
      <c r="AO498" s="60">
        <f>(SUMIF(利润与分析!B:B,成本与总价!D:D,利润与分析!L:L)-J:J)/SUMIF(利润与分析!B:B,成本与总价!D:D,利润与分析!L:L)</f>
        <v>0.0452220346439372</v>
      </c>
      <c r="AP498" s="60">
        <f t="shared" si="36"/>
        <v>0</v>
      </c>
      <c r="AR498" s="62">
        <f t="shared" si="37"/>
        <v>90</v>
      </c>
      <c r="AS498" s="62">
        <f t="shared" si="39"/>
        <v>0</v>
      </c>
      <c r="AT498" s="72">
        <f t="shared" si="38"/>
        <v>1</v>
      </c>
    </row>
    <row r="499" ht="14.55" spans="1:46">
      <c r="A499" s="64" t="s">
        <v>46</v>
      </c>
      <c r="B499" s="64" t="s">
        <v>331</v>
      </c>
      <c r="C499" s="64" t="s">
        <v>332</v>
      </c>
      <c r="D499" s="64" t="s">
        <v>3839</v>
      </c>
      <c r="E499" s="64" t="s">
        <v>3840</v>
      </c>
      <c r="F499" s="64" t="s">
        <v>3841</v>
      </c>
      <c r="G499" s="64" t="s">
        <v>3842</v>
      </c>
      <c r="H499" s="64" t="s">
        <v>3843</v>
      </c>
      <c r="I499" s="64" t="s">
        <v>3844</v>
      </c>
      <c r="J499" s="62">
        <f>SUMIF(利润与分析!B:B,成本与总价!D:D,利润与分析!K:K)</f>
        <v>2788180.11</v>
      </c>
      <c r="K499" s="64" t="s">
        <v>55</v>
      </c>
      <c r="L499" s="64">
        <v>2931904</v>
      </c>
      <c r="M499" s="72">
        <f t="shared" si="35"/>
        <v>0.0490206671159764</v>
      </c>
      <c r="N499" s="64">
        <v>769411.69</v>
      </c>
      <c r="O499" s="64" t="s">
        <v>3845</v>
      </c>
      <c r="P499" s="64" t="s">
        <v>57</v>
      </c>
      <c r="Q499" s="64" t="s">
        <v>79</v>
      </c>
      <c r="R499" s="74" t="s">
        <v>59</v>
      </c>
      <c r="S499" s="74"/>
      <c r="T499" s="74"/>
      <c r="U499" s="74"/>
      <c r="V499" s="74">
        <v>180</v>
      </c>
      <c r="W499" s="74">
        <v>1.9</v>
      </c>
      <c r="X499" s="64" t="s">
        <v>3846</v>
      </c>
      <c r="Y499" s="64" t="s">
        <v>61</v>
      </c>
      <c r="Z499" s="64" t="s">
        <v>3847</v>
      </c>
      <c r="AA499" s="64" t="s">
        <v>140</v>
      </c>
      <c r="AB499" s="64"/>
      <c r="AC499" s="64">
        <v>2</v>
      </c>
      <c r="AD499" s="64">
        <v>180</v>
      </c>
      <c r="AE499" s="78">
        <v>1</v>
      </c>
      <c r="AF499" s="64">
        <v>180</v>
      </c>
      <c r="AG499" s="78"/>
      <c r="AH499" s="64"/>
      <c r="AI499" s="78"/>
      <c r="AJ499" s="64"/>
      <c r="AK499" s="78"/>
      <c r="AL499" s="64"/>
      <c r="AM499" s="78"/>
      <c r="AN499" s="64"/>
      <c r="AO499" s="60">
        <f>(SUMIF(利润与分析!B:B,成本与总价!D:D,利润与分析!L:L)-J:J)/SUMIF(利润与分析!B:B,成本与总价!D:D,利润与分析!L:L)</f>
        <v>0.0300011289598275</v>
      </c>
      <c r="AP499" s="60">
        <f t="shared" si="36"/>
        <v>-1.95381561488503e-5</v>
      </c>
      <c r="AR499" s="62">
        <f t="shared" si="37"/>
        <v>180</v>
      </c>
      <c r="AS499" s="62">
        <f t="shared" si="39"/>
        <v>0</v>
      </c>
      <c r="AT499" s="72">
        <f t="shared" si="38"/>
        <v>1</v>
      </c>
    </row>
    <row r="500" ht="14.55" spans="1:46">
      <c r="A500" s="64" t="s">
        <v>69</v>
      </c>
      <c r="B500" s="64" t="s">
        <v>200</v>
      </c>
      <c r="C500" s="64" t="s">
        <v>201</v>
      </c>
      <c r="D500" s="64" t="s">
        <v>3848</v>
      </c>
      <c r="E500" s="64" t="s">
        <v>1121</v>
      </c>
      <c r="F500" s="64" t="s">
        <v>3849</v>
      </c>
      <c r="G500" s="64" t="s">
        <v>1123</v>
      </c>
      <c r="H500" s="64" t="s">
        <v>3850</v>
      </c>
      <c r="I500" s="64" t="s">
        <v>3851</v>
      </c>
      <c r="J500" s="62">
        <f>SUMIF(利润与分析!B:B,成本与总价!D:D,利润与分析!K:K)</f>
        <v>395732.76</v>
      </c>
      <c r="K500" s="64" t="s">
        <v>55</v>
      </c>
      <c r="L500" s="64">
        <v>414380.02</v>
      </c>
      <c r="M500" s="72">
        <f t="shared" si="35"/>
        <v>0.0450003839470832</v>
      </c>
      <c r="N500" s="64">
        <v>0</v>
      </c>
      <c r="O500" s="64" t="s">
        <v>3668</v>
      </c>
      <c r="P500" s="64" t="s">
        <v>78</v>
      </c>
      <c r="Q500" s="64" t="s">
        <v>58</v>
      </c>
      <c r="R500" s="74"/>
      <c r="S500" s="74"/>
      <c r="T500" s="74"/>
      <c r="U500" s="74"/>
      <c r="V500" s="74"/>
      <c r="W500" s="74"/>
      <c r="X500" s="64" t="s">
        <v>3852</v>
      </c>
      <c r="Y500" s="64" t="s">
        <v>150</v>
      </c>
      <c r="Z500" s="64" t="s">
        <v>106</v>
      </c>
      <c r="AA500" s="64" t="s">
        <v>1282</v>
      </c>
      <c r="AB500" s="64" t="s">
        <v>2746</v>
      </c>
      <c r="AC500" s="64">
        <v>2</v>
      </c>
      <c r="AD500" s="64">
        <v>60</v>
      </c>
      <c r="AE500" s="78">
        <v>1</v>
      </c>
      <c r="AF500" s="64">
        <v>60</v>
      </c>
      <c r="AG500" s="78"/>
      <c r="AH500" s="64"/>
      <c r="AI500" s="78"/>
      <c r="AJ500" s="64"/>
      <c r="AK500" s="78"/>
      <c r="AL500" s="64"/>
      <c r="AM500" s="78"/>
      <c r="AN500" s="64"/>
      <c r="AO500" s="60">
        <f>(SUMIF(利润与分析!B:B,成本与总价!D:D,利润与分析!L:L)-J:J)/SUMIF(利润与分析!B:B,成本与总价!D:D,利润与分析!L:L)</f>
        <v>0.0450009370620116</v>
      </c>
      <c r="AP500" s="60">
        <f t="shared" si="36"/>
        <v>5.53114928414367e-7</v>
      </c>
      <c r="AR500" s="62">
        <f t="shared" si="37"/>
        <v>0</v>
      </c>
      <c r="AS500" s="62">
        <f t="shared" si="39"/>
        <v>0</v>
      </c>
      <c r="AT500" s="72">
        <f t="shared" si="38"/>
        <v>1</v>
      </c>
    </row>
    <row r="501" ht="14.55" spans="1:46">
      <c r="A501" s="64" t="s">
        <v>46</v>
      </c>
      <c r="B501" s="64" t="s">
        <v>119</v>
      </c>
      <c r="C501" s="64" t="s">
        <v>120</v>
      </c>
      <c r="D501" s="64" t="s">
        <v>3853</v>
      </c>
      <c r="E501" s="64" t="s">
        <v>393</v>
      </c>
      <c r="F501" s="64" t="s">
        <v>3854</v>
      </c>
      <c r="G501" s="64" t="s">
        <v>483</v>
      </c>
      <c r="H501" s="64" t="s">
        <v>3855</v>
      </c>
      <c r="I501" s="64" t="s">
        <v>3856</v>
      </c>
      <c r="J501" s="62">
        <f>SUMIF(利润与分析!B:B,成本与总价!D:D,利润与分析!K:K)</f>
        <v>403854.85</v>
      </c>
      <c r="K501" s="64" t="s">
        <v>55</v>
      </c>
      <c r="L501" s="64">
        <v>422885</v>
      </c>
      <c r="M501" s="72">
        <f t="shared" si="35"/>
        <v>0.0450007685304516</v>
      </c>
      <c r="N501" s="64">
        <v>126865.5</v>
      </c>
      <c r="O501" s="64" t="s">
        <v>3857</v>
      </c>
      <c r="P501" s="64" t="s">
        <v>78</v>
      </c>
      <c r="Q501" s="64" t="s">
        <v>58</v>
      </c>
      <c r="R501" s="74" t="s">
        <v>59</v>
      </c>
      <c r="S501" s="74"/>
      <c r="T501" s="74"/>
      <c r="U501" s="74"/>
      <c r="V501" s="74">
        <v>90</v>
      </c>
      <c r="W501" s="74"/>
      <c r="X501" s="64" t="s">
        <v>3858</v>
      </c>
      <c r="Y501" s="64" t="s">
        <v>150</v>
      </c>
      <c r="Z501" s="64" t="s">
        <v>3859</v>
      </c>
      <c r="AA501" s="64" t="s">
        <v>140</v>
      </c>
      <c r="AB501" s="64"/>
      <c r="AC501" s="64">
        <v>2</v>
      </c>
      <c r="AD501" s="64">
        <v>90</v>
      </c>
      <c r="AE501" s="78">
        <v>1</v>
      </c>
      <c r="AF501" s="64">
        <v>90</v>
      </c>
      <c r="AG501" s="78"/>
      <c r="AH501" s="64"/>
      <c r="AI501" s="78"/>
      <c r="AJ501" s="64"/>
      <c r="AK501" s="78"/>
      <c r="AL501" s="64"/>
      <c r="AM501" s="78"/>
      <c r="AN501" s="64"/>
      <c r="AO501" s="60">
        <f>(SUMIF(利润与分析!B:B,成本与总价!D:D,利润与分析!L:L)-J:J)/SUMIF(利润与分析!B:B,成本与总价!D:D,利润与分析!L:L)</f>
        <v>0.0450000910413643</v>
      </c>
      <c r="AP501" s="60">
        <f t="shared" si="36"/>
        <v>-6.77489087282102e-7</v>
      </c>
      <c r="AR501" s="62">
        <f t="shared" si="37"/>
        <v>90</v>
      </c>
      <c r="AS501" s="62">
        <f t="shared" si="39"/>
        <v>0</v>
      </c>
      <c r="AT501" s="72">
        <f t="shared" si="38"/>
        <v>1</v>
      </c>
    </row>
    <row r="502" ht="14.55" spans="1:46">
      <c r="A502" s="64" t="s">
        <v>46</v>
      </c>
      <c r="B502" s="64" t="s">
        <v>108</v>
      </c>
      <c r="C502" s="64" t="s">
        <v>109</v>
      </c>
      <c r="D502" s="64" t="s">
        <v>3860</v>
      </c>
      <c r="E502" s="64" t="s">
        <v>1841</v>
      </c>
      <c r="F502" s="64" t="s">
        <v>3861</v>
      </c>
      <c r="G502" s="64" t="s">
        <v>3862</v>
      </c>
      <c r="H502" s="64" t="s">
        <v>3863</v>
      </c>
      <c r="I502" s="64" t="s">
        <v>3864</v>
      </c>
      <c r="J502" s="62">
        <f>SUMIF(利润与分析!B:B,成本与总价!D:D,利润与分析!K:K)</f>
        <v>11733436.07</v>
      </c>
      <c r="K502" s="64" t="s">
        <v>55</v>
      </c>
      <c r="L502" s="64">
        <v>12261141.7</v>
      </c>
      <c r="M502" s="72">
        <f t="shared" si="35"/>
        <v>0.0430388656221141</v>
      </c>
      <c r="N502" s="64">
        <v>0</v>
      </c>
      <c r="O502" s="64" t="s">
        <v>3865</v>
      </c>
      <c r="P502" s="64" t="s">
        <v>78</v>
      </c>
      <c r="Q502" s="64" t="s">
        <v>79</v>
      </c>
      <c r="R502" s="74" t="s">
        <v>59</v>
      </c>
      <c r="S502" s="74"/>
      <c r="T502" s="74"/>
      <c r="U502" s="74"/>
      <c r="V502" s="74">
        <v>120</v>
      </c>
      <c r="W502" s="74"/>
      <c r="X502" s="64" t="s">
        <v>3866</v>
      </c>
      <c r="Y502" s="64" t="s">
        <v>61</v>
      </c>
      <c r="Z502" s="64" t="s">
        <v>3867</v>
      </c>
      <c r="AA502" s="64" t="s">
        <v>97</v>
      </c>
      <c r="AB502" s="64" t="s">
        <v>3868</v>
      </c>
      <c r="AC502" s="64">
        <v>3</v>
      </c>
      <c r="AD502" s="64">
        <v>120</v>
      </c>
      <c r="AE502" s="78">
        <v>1</v>
      </c>
      <c r="AF502" s="64">
        <v>120</v>
      </c>
      <c r="AG502" s="78"/>
      <c r="AH502" s="64"/>
      <c r="AI502" s="78"/>
      <c r="AJ502" s="64"/>
      <c r="AK502" s="78"/>
      <c r="AL502" s="64"/>
      <c r="AM502" s="78"/>
      <c r="AN502" s="64"/>
      <c r="AO502" s="60">
        <f>(SUMIF(利润与分析!B:B,成本与总价!D:D,利润与分析!L:L)-J:J)/SUMIF(利润与分析!B:B,成本与总价!D:D,利润与分析!L:L)</f>
        <v>0.0430388656221141</v>
      </c>
      <c r="AP502" s="60">
        <f t="shared" si="36"/>
        <v>0</v>
      </c>
      <c r="AR502" s="62">
        <f t="shared" si="37"/>
        <v>120</v>
      </c>
      <c r="AS502" s="62">
        <f t="shared" si="39"/>
        <v>0</v>
      </c>
      <c r="AT502" s="72">
        <f t="shared" si="38"/>
        <v>1</v>
      </c>
    </row>
    <row r="503" ht="14.55" spans="1:46">
      <c r="A503" s="64" t="s">
        <v>46</v>
      </c>
      <c r="B503" s="64" t="s">
        <v>119</v>
      </c>
      <c r="C503" s="64" t="s">
        <v>120</v>
      </c>
      <c r="D503" s="64" t="s">
        <v>3869</v>
      </c>
      <c r="E503" s="64" t="s">
        <v>1429</v>
      </c>
      <c r="F503" s="64" t="s">
        <v>3870</v>
      </c>
      <c r="G503" s="64" t="s">
        <v>1562</v>
      </c>
      <c r="H503" s="64" t="s">
        <v>3871</v>
      </c>
      <c r="I503" s="64" t="s">
        <v>3872</v>
      </c>
      <c r="J503" s="62">
        <f>SUMIF(利润与分析!B:B,成本与总价!D:D,利润与分析!K:K)</f>
        <v>25946.02</v>
      </c>
      <c r="K503" s="64" t="s">
        <v>55</v>
      </c>
      <c r="L503" s="64">
        <v>27168.4</v>
      </c>
      <c r="M503" s="72">
        <f t="shared" si="35"/>
        <v>0.0449927121214352</v>
      </c>
      <c r="N503" s="64">
        <v>0</v>
      </c>
      <c r="O503" s="64" t="s">
        <v>3873</v>
      </c>
      <c r="P503" s="64" t="s">
        <v>78</v>
      </c>
      <c r="Q503" s="64" t="s">
        <v>58</v>
      </c>
      <c r="R503" s="74"/>
      <c r="S503" s="74"/>
      <c r="T503" s="74"/>
      <c r="U503" s="74"/>
      <c r="V503" s="74"/>
      <c r="W503" s="74"/>
      <c r="X503" s="64" t="s">
        <v>3874</v>
      </c>
      <c r="Y503" s="64" t="s">
        <v>61</v>
      </c>
      <c r="Z503" s="64" t="s">
        <v>106</v>
      </c>
      <c r="AA503" s="64" t="s">
        <v>140</v>
      </c>
      <c r="AB503" s="64"/>
      <c r="AC503" s="64">
        <v>1</v>
      </c>
      <c r="AD503" s="64">
        <v>60</v>
      </c>
      <c r="AE503" s="78">
        <v>1</v>
      </c>
      <c r="AF503" s="64">
        <v>60</v>
      </c>
      <c r="AG503" s="78"/>
      <c r="AH503" s="64"/>
      <c r="AI503" s="78"/>
      <c r="AJ503" s="64"/>
      <c r="AK503" s="78"/>
      <c r="AL503" s="64"/>
      <c r="AM503" s="78"/>
      <c r="AN503" s="64"/>
      <c r="AO503" s="60">
        <f>(SUMIF(利润与分析!B:B,成本与总价!D:D,利润与分析!L:L)-J:J)/SUMIF(利润与分析!B:B,成本与总价!D:D,利润与分析!L:L)</f>
        <v>0.0449955242251314</v>
      </c>
      <c r="AP503" s="60">
        <f t="shared" si="36"/>
        <v>2.81210369620921e-6</v>
      </c>
      <c r="AR503" s="62">
        <f t="shared" si="37"/>
        <v>0</v>
      </c>
      <c r="AS503" s="62">
        <f t="shared" si="39"/>
        <v>0</v>
      </c>
      <c r="AT503" s="72">
        <f t="shared" si="38"/>
        <v>1</v>
      </c>
    </row>
    <row r="504" ht="14.55" spans="1:46">
      <c r="A504" s="64" t="s">
        <v>46</v>
      </c>
      <c r="B504" s="64" t="s">
        <v>119</v>
      </c>
      <c r="C504" s="64" t="s">
        <v>120</v>
      </c>
      <c r="D504" s="64" t="s">
        <v>3875</v>
      </c>
      <c r="E504" s="64" t="s">
        <v>1429</v>
      </c>
      <c r="F504" s="64" t="s">
        <v>3876</v>
      </c>
      <c r="G504" s="64" t="s">
        <v>2036</v>
      </c>
      <c r="H504" s="64" t="s">
        <v>3877</v>
      </c>
      <c r="I504" s="64" t="s">
        <v>3878</v>
      </c>
      <c r="J504" s="62">
        <f>SUMIF(利润与分析!B:B,成本与总价!D:D,利润与分析!K:K)</f>
        <v>265.49</v>
      </c>
      <c r="K504" s="64" t="s">
        <v>55</v>
      </c>
      <c r="L504" s="64">
        <v>278</v>
      </c>
      <c r="M504" s="72">
        <f t="shared" si="35"/>
        <v>0.045</v>
      </c>
      <c r="N504" s="64">
        <v>0</v>
      </c>
      <c r="O504" s="64" t="s">
        <v>2116</v>
      </c>
      <c r="P504" s="64" t="s">
        <v>78</v>
      </c>
      <c r="Q504" s="64" t="s">
        <v>58</v>
      </c>
      <c r="R504" s="74"/>
      <c r="S504" s="74"/>
      <c r="T504" s="74"/>
      <c r="U504" s="74"/>
      <c r="V504" s="74"/>
      <c r="W504" s="74"/>
      <c r="X504" s="64" t="s">
        <v>3879</v>
      </c>
      <c r="Y504" s="64" t="s">
        <v>150</v>
      </c>
      <c r="Z504" s="64" t="s">
        <v>106</v>
      </c>
      <c r="AA504" s="64" t="s">
        <v>140</v>
      </c>
      <c r="AB504" s="64"/>
      <c r="AC504" s="64">
        <v>1</v>
      </c>
      <c r="AD504" s="64">
        <v>60</v>
      </c>
      <c r="AE504" s="78">
        <v>1</v>
      </c>
      <c r="AF504" s="64">
        <v>60</v>
      </c>
      <c r="AG504" s="78"/>
      <c r="AH504" s="64"/>
      <c r="AI504" s="78"/>
      <c r="AJ504" s="64"/>
      <c r="AK504" s="78"/>
      <c r="AL504" s="64"/>
      <c r="AM504" s="78"/>
      <c r="AN504" s="64"/>
      <c r="AO504" s="60">
        <f>(SUMIF(利润与分析!B:B,成本与总价!D:D,利润与分析!L:L)-J:J)/SUMIF(利润与分析!B:B,成本与总价!D:D,利润与分析!L:L)</f>
        <v>0.045</v>
      </c>
      <c r="AP504" s="60">
        <f t="shared" si="36"/>
        <v>0</v>
      </c>
      <c r="AR504" s="62">
        <f t="shared" si="37"/>
        <v>0</v>
      </c>
      <c r="AS504" s="62">
        <f t="shared" si="39"/>
        <v>0</v>
      </c>
      <c r="AT504" s="72">
        <f t="shared" si="38"/>
        <v>1</v>
      </c>
    </row>
    <row r="505" ht="14.55" spans="1:46">
      <c r="A505" s="64" t="s">
        <v>46</v>
      </c>
      <c r="B505" s="64" t="s">
        <v>119</v>
      </c>
      <c r="C505" s="64" t="s">
        <v>191</v>
      </c>
      <c r="D505" s="64" t="s">
        <v>3880</v>
      </c>
      <c r="E505" s="64" t="s">
        <v>456</v>
      </c>
      <c r="F505" s="64" t="s">
        <v>3881</v>
      </c>
      <c r="G505" s="64" t="s">
        <v>3882</v>
      </c>
      <c r="H505" s="64" t="s">
        <v>3883</v>
      </c>
      <c r="I505" s="64" t="s">
        <v>3884</v>
      </c>
      <c r="J505" s="62">
        <f>SUMIF(利润与分析!B:B,成本与总价!D:D,利润与分析!K:K)</f>
        <v>929779.88</v>
      </c>
      <c r="K505" s="64" t="s">
        <v>55</v>
      </c>
      <c r="L505" s="64">
        <v>958536</v>
      </c>
      <c r="M505" s="72">
        <f t="shared" si="35"/>
        <v>0.0300000417303054</v>
      </c>
      <c r="N505" s="64">
        <v>287500</v>
      </c>
      <c r="O505" s="64" t="s">
        <v>3885</v>
      </c>
      <c r="P505" s="64" t="s">
        <v>57</v>
      </c>
      <c r="Q505" s="64" t="s">
        <v>58</v>
      </c>
      <c r="R505" s="74" t="s">
        <v>59</v>
      </c>
      <c r="S505" s="74" t="s">
        <v>59</v>
      </c>
      <c r="T505" s="74">
        <v>150</v>
      </c>
      <c r="U505" s="74"/>
      <c r="V505" s="74">
        <v>150</v>
      </c>
      <c r="W505" s="74"/>
      <c r="X505" s="64" t="s">
        <v>3886</v>
      </c>
      <c r="Y505" s="64" t="s">
        <v>61</v>
      </c>
      <c r="Z505" s="64" t="s">
        <v>3887</v>
      </c>
      <c r="AA505" s="64" t="s">
        <v>140</v>
      </c>
      <c r="AB505" s="64"/>
      <c r="AC505" s="64">
        <v>2</v>
      </c>
      <c r="AD505" s="64">
        <v>150</v>
      </c>
      <c r="AE505" s="78">
        <v>1</v>
      </c>
      <c r="AF505" s="64">
        <v>150</v>
      </c>
      <c r="AG505" s="78"/>
      <c r="AH505" s="64"/>
      <c r="AI505" s="78"/>
      <c r="AJ505" s="64"/>
      <c r="AK505" s="78"/>
      <c r="AL505" s="64"/>
      <c r="AM505" s="78"/>
      <c r="AN505" s="64"/>
      <c r="AO505" s="60">
        <f>(SUMIF(利润与分析!B:B,成本与总价!D:D,利润与分析!L:L)-J:J)/SUMIF(利润与分析!B:B,成本与总价!D:D,利润与分析!L:L)</f>
        <v>0.0300004465140813</v>
      </c>
      <c r="AP505" s="60">
        <f t="shared" si="36"/>
        <v>4.04783775900808e-7</v>
      </c>
      <c r="AR505" s="62">
        <f t="shared" si="37"/>
        <v>150</v>
      </c>
      <c r="AS505" s="62">
        <f t="shared" si="39"/>
        <v>0</v>
      </c>
      <c r="AT505" s="72">
        <f t="shared" si="38"/>
        <v>1</v>
      </c>
    </row>
    <row r="506" ht="14.55" spans="1:46">
      <c r="A506" s="64" t="s">
        <v>69</v>
      </c>
      <c r="B506" s="64" t="s">
        <v>200</v>
      </c>
      <c r="C506" s="64" t="s">
        <v>201</v>
      </c>
      <c r="D506" s="64" t="s">
        <v>3888</v>
      </c>
      <c r="E506" s="64" t="s">
        <v>703</v>
      </c>
      <c r="F506" s="64" t="s">
        <v>3889</v>
      </c>
      <c r="G506" s="64" t="s">
        <v>3890</v>
      </c>
      <c r="H506" s="64" t="s">
        <v>3891</v>
      </c>
      <c r="I506" s="64" t="s">
        <v>3892</v>
      </c>
      <c r="J506" s="62">
        <f>SUMIF(利润与分析!B:B,成本与总价!D:D,利润与分析!K:K)</f>
        <v>24632701.27</v>
      </c>
      <c r="K506" s="64" t="s">
        <v>55</v>
      </c>
      <c r="L506" s="64">
        <v>26051865.08</v>
      </c>
      <c r="M506" s="72">
        <f t="shared" si="35"/>
        <v>0.0544745570285288</v>
      </c>
      <c r="N506" s="64">
        <v>0</v>
      </c>
      <c r="O506" s="64" t="s">
        <v>3893</v>
      </c>
      <c r="P506" s="64" t="s">
        <v>1116</v>
      </c>
      <c r="Q506" s="64" t="s">
        <v>58</v>
      </c>
      <c r="R506" s="74" t="s">
        <v>59</v>
      </c>
      <c r="S506" s="74"/>
      <c r="T506" s="74"/>
      <c r="U506" s="74"/>
      <c r="V506" s="74">
        <v>92</v>
      </c>
      <c r="W506" s="74"/>
      <c r="X506" s="64" t="s">
        <v>3894</v>
      </c>
      <c r="Y506" s="64" t="s">
        <v>150</v>
      </c>
      <c r="Z506" s="64" t="s">
        <v>3895</v>
      </c>
      <c r="AA506" s="64" t="s">
        <v>1282</v>
      </c>
      <c r="AB506" s="64"/>
      <c r="AC506" s="64">
        <v>1</v>
      </c>
      <c r="AD506" s="64">
        <v>92</v>
      </c>
      <c r="AE506" s="78">
        <v>1</v>
      </c>
      <c r="AF506" s="64">
        <v>92</v>
      </c>
      <c r="AG506" s="78"/>
      <c r="AH506" s="64"/>
      <c r="AI506" s="78"/>
      <c r="AJ506" s="64"/>
      <c r="AK506" s="78"/>
      <c r="AL506" s="64"/>
      <c r="AM506" s="78"/>
      <c r="AN506" s="64"/>
      <c r="AO506" s="60">
        <f>(SUMIF(利润与分析!B:B,成本与总价!D:D,利润与分析!L:L)-J:J)/SUMIF(利润与分析!B:B,成本与总价!D:D,利润与分析!L:L)</f>
        <v>0.0544745570285288</v>
      </c>
      <c r="AP506" s="60">
        <f t="shared" si="36"/>
        <v>0</v>
      </c>
      <c r="AR506" s="62">
        <f t="shared" si="37"/>
        <v>92</v>
      </c>
      <c r="AS506" s="62">
        <f t="shared" si="39"/>
        <v>0</v>
      </c>
      <c r="AT506" s="72">
        <f t="shared" si="38"/>
        <v>1</v>
      </c>
    </row>
    <row r="507" ht="14.55" spans="1:46">
      <c r="A507" s="64" t="s">
        <v>46</v>
      </c>
      <c r="B507" s="64" t="s">
        <v>119</v>
      </c>
      <c r="C507" s="64" t="s">
        <v>120</v>
      </c>
      <c r="D507" s="64" t="s">
        <v>3896</v>
      </c>
      <c r="E507" s="64" t="s">
        <v>1429</v>
      </c>
      <c r="F507" s="64" t="s">
        <v>3897</v>
      </c>
      <c r="G507" s="64" t="s">
        <v>278</v>
      </c>
      <c r="H507" s="64" t="s">
        <v>3898</v>
      </c>
      <c r="I507" s="64" t="s">
        <v>3899</v>
      </c>
      <c r="J507" s="62">
        <f>SUMIF(利润与分析!B:B,成本与总价!D:D,利润与分析!K:K)</f>
        <v>60715.4</v>
      </c>
      <c r="K507" s="64" t="s">
        <v>55</v>
      </c>
      <c r="L507" s="64">
        <v>62305.16</v>
      </c>
      <c r="M507" s="72">
        <f t="shared" si="35"/>
        <v>0.0255157036752656</v>
      </c>
      <c r="N507" s="64">
        <v>0</v>
      </c>
      <c r="O507" s="64" t="s">
        <v>2451</v>
      </c>
      <c r="P507" s="64" t="s">
        <v>78</v>
      </c>
      <c r="Q507" s="64" t="s">
        <v>58</v>
      </c>
      <c r="R507" s="74"/>
      <c r="S507" s="74"/>
      <c r="T507" s="74"/>
      <c r="U507" s="74"/>
      <c r="V507" s="74"/>
      <c r="W507" s="74"/>
      <c r="X507" s="64" t="s">
        <v>3900</v>
      </c>
      <c r="Y507" s="64" t="s">
        <v>81</v>
      </c>
      <c r="Z507" s="64" t="s">
        <v>106</v>
      </c>
      <c r="AA507" s="64" t="s">
        <v>140</v>
      </c>
      <c r="AB507" s="64"/>
      <c r="AC507" s="64">
        <v>1</v>
      </c>
      <c r="AD507" s="64">
        <v>0</v>
      </c>
      <c r="AE507" s="78">
        <v>1</v>
      </c>
      <c r="AF507" s="64">
        <v>0</v>
      </c>
      <c r="AG507" s="78"/>
      <c r="AH507" s="64"/>
      <c r="AI507" s="78"/>
      <c r="AJ507" s="64"/>
      <c r="AK507" s="78"/>
      <c r="AL507" s="64"/>
      <c r="AM507" s="78"/>
      <c r="AN507" s="64"/>
      <c r="AO507" s="60">
        <f>(SUMIF(利润与分析!B:B,成本与总价!D:D,利润与分析!L:L)-J:J)/SUMIF(利润与分析!B:B,成本与总价!D:D,利润与分析!L:L)</f>
        <v>0.0450039794515593</v>
      </c>
      <c r="AP507" s="60">
        <f t="shared" si="36"/>
        <v>0.0194882757762937</v>
      </c>
      <c r="AR507" s="62">
        <f t="shared" si="37"/>
        <v>0</v>
      </c>
      <c r="AS507" s="62">
        <f t="shared" si="39"/>
        <v>0</v>
      </c>
      <c r="AT507" s="72">
        <f t="shared" si="38"/>
        <v>1</v>
      </c>
    </row>
    <row r="508" ht="14.55" spans="1:46">
      <c r="A508" s="64" t="s">
        <v>69</v>
      </c>
      <c r="B508" s="64" t="s">
        <v>220</v>
      </c>
      <c r="C508" s="64" t="s">
        <v>221</v>
      </c>
      <c r="D508" s="64" t="s">
        <v>3901</v>
      </c>
      <c r="E508" s="64" t="s">
        <v>223</v>
      </c>
      <c r="F508" s="64" t="s">
        <v>3902</v>
      </c>
      <c r="G508" s="64" t="s">
        <v>3903</v>
      </c>
      <c r="H508" s="64" t="s">
        <v>3904</v>
      </c>
      <c r="I508" s="64" t="s">
        <v>3905</v>
      </c>
      <c r="J508" s="62">
        <f>SUMIF(利润与分析!B:B,成本与总价!D:D,利润与分析!K:K)</f>
        <v>1961000.52</v>
      </c>
      <c r="K508" s="64" t="s">
        <v>55</v>
      </c>
      <c r="L508" s="64">
        <v>1908015.13</v>
      </c>
      <c r="M508" s="72">
        <f t="shared" si="35"/>
        <v>-0.0277699003361677</v>
      </c>
      <c r="N508" s="64">
        <v>0</v>
      </c>
      <c r="O508" s="64" t="s">
        <v>3906</v>
      </c>
      <c r="P508" s="64" t="s">
        <v>487</v>
      </c>
      <c r="Q508" s="64" t="s">
        <v>58</v>
      </c>
      <c r="R508" s="74"/>
      <c r="S508" s="74"/>
      <c r="T508" s="74"/>
      <c r="U508" s="74"/>
      <c r="V508" s="74"/>
      <c r="W508" s="74"/>
      <c r="X508" s="64" t="s">
        <v>3907</v>
      </c>
      <c r="Y508" s="64" t="s">
        <v>150</v>
      </c>
      <c r="Z508" s="64" t="s">
        <v>106</v>
      </c>
      <c r="AA508" s="64" t="s">
        <v>1282</v>
      </c>
      <c r="AB508" s="64"/>
      <c r="AC508" s="64">
        <v>1</v>
      </c>
      <c r="AD508" s="64">
        <v>30</v>
      </c>
      <c r="AE508" s="78">
        <v>1</v>
      </c>
      <c r="AF508" s="64">
        <v>30</v>
      </c>
      <c r="AG508" s="78"/>
      <c r="AH508" s="64"/>
      <c r="AI508" s="78"/>
      <c r="AJ508" s="64"/>
      <c r="AK508" s="78"/>
      <c r="AL508" s="64"/>
      <c r="AM508" s="78"/>
      <c r="AN508" s="64"/>
      <c r="AO508" s="60">
        <f>(SUMIF(利润与分析!B:B,成本与总价!D:D,利润与分析!L:L)-J:J)/SUMIF(利润与分析!B:B,成本与总价!D:D,利润与分析!L:L)</f>
        <v>0.0450004623540645</v>
      </c>
      <c r="AP508" s="60">
        <f t="shared" si="36"/>
        <v>0.0727703626902323</v>
      </c>
      <c r="AQ508" s="61" t="s">
        <v>2804</v>
      </c>
      <c r="AR508" s="62">
        <f t="shared" si="37"/>
        <v>0</v>
      </c>
      <c r="AS508" s="62">
        <f t="shared" si="39"/>
        <v>0</v>
      </c>
      <c r="AT508" s="72">
        <f t="shared" si="38"/>
        <v>1</v>
      </c>
    </row>
    <row r="509" ht="14.55" spans="1:46">
      <c r="A509" s="64" t="s">
        <v>46</v>
      </c>
      <c r="B509" s="64" t="s">
        <v>163</v>
      </c>
      <c r="C509" s="64" t="s">
        <v>164</v>
      </c>
      <c r="D509" s="64" t="s">
        <v>3908</v>
      </c>
      <c r="E509" s="64" t="s">
        <v>166</v>
      </c>
      <c r="F509" s="64" t="s">
        <v>3909</v>
      </c>
      <c r="G509" s="64" t="s">
        <v>3910</v>
      </c>
      <c r="H509" s="64" t="s">
        <v>3911</v>
      </c>
      <c r="I509" s="64" t="s">
        <v>3912</v>
      </c>
      <c r="J509" s="62">
        <f>SUMIF(利润与分析!B:B,成本与总价!D:D,利润与分析!K:K)</f>
        <v>308800.79</v>
      </c>
      <c r="K509" s="64" t="s">
        <v>55</v>
      </c>
      <c r="L509" s="64">
        <v>316885</v>
      </c>
      <c r="M509" s="72">
        <f t="shared" si="35"/>
        <v>0.0255114947062815</v>
      </c>
      <c r="N509" s="64">
        <v>0</v>
      </c>
      <c r="O509" s="64" t="s">
        <v>2451</v>
      </c>
      <c r="P509" s="64" t="s">
        <v>78</v>
      </c>
      <c r="Q509" s="64" t="s">
        <v>58</v>
      </c>
      <c r="R509" s="74"/>
      <c r="S509" s="74"/>
      <c r="T509" s="74"/>
      <c r="U509" s="74"/>
      <c r="V509" s="74"/>
      <c r="W509" s="74"/>
      <c r="X509" s="64" t="s">
        <v>3913</v>
      </c>
      <c r="Y509" s="64" t="s">
        <v>81</v>
      </c>
      <c r="Z509" s="64" t="s">
        <v>106</v>
      </c>
      <c r="AA509" s="64" t="s">
        <v>140</v>
      </c>
      <c r="AB509" s="64"/>
      <c r="AC509" s="64">
        <v>1</v>
      </c>
      <c r="AD509" s="64">
        <v>0</v>
      </c>
      <c r="AE509" s="78">
        <v>1</v>
      </c>
      <c r="AF509" s="64">
        <v>0</v>
      </c>
      <c r="AG509" s="78"/>
      <c r="AH509" s="64"/>
      <c r="AI509" s="78"/>
      <c r="AJ509" s="64"/>
      <c r="AK509" s="78"/>
      <c r="AL509" s="64"/>
      <c r="AM509" s="78"/>
      <c r="AN509" s="64"/>
      <c r="AO509" s="60">
        <f>(SUMIF(利润与分析!B:B,成本与总价!D:D,利润与分析!L:L)-J:J)/SUMIF(利润与分析!B:B,成本与总价!D:D,利润与分析!L:L)</f>
        <v>0.0449999628886945</v>
      </c>
      <c r="AP509" s="60">
        <f t="shared" si="36"/>
        <v>0.019488468182413</v>
      </c>
      <c r="AR509" s="62">
        <f t="shared" si="37"/>
        <v>0</v>
      </c>
      <c r="AS509" s="62">
        <f t="shared" si="39"/>
        <v>0</v>
      </c>
      <c r="AT509" s="72">
        <f t="shared" si="38"/>
        <v>1</v>
      </c>
    </row>
    <row r="510" ht="14.55" spans="1:46">
      <c r="A510" s="64" t="s">
        <v>69</v>
      </c>
      <c r="B510" s="64" t="s">
        <v>292</v>
      </c>
      <c r="C510" s="64" t="s">
        <v>1131</v>
      </c>
      <c r="D510" s="64" t="s">
        <v>3914</v>
      </c>
      <c r="E510" s="64" t="s">
        <v>1901</v>
      </c>
      <c r="F510" s="64" t="s">
        <v>3915</v>
      </c>
      <c r="G510" s="64" t="s">
        <v>2692</v>
      </c>
      <c r="H510" s="64" t="s">
        <v>3916</v>
      </c>
      <c r="I510" s="64" t="s">
        <v>3917</v>
      </c>
      <c r="J510" s="62">
        <f>SUMIF(利润与分析!B:B,成本与总价!D:D,利润与分析!K:K)</f>
        <v>28508.16</v>
      </c>
      <c r="K510" s="64" t="s">
        <v>55</v>
      </c>
      <c r="L510" s="64">
        <v>30141</v>
      </c>
      <c r="M510" s="72">
        <f t="shared" si="35"/>
        <v>0.0541733850900766</v>
      </c>
      <c r="N510" s="64">
        <v>0</v>
      </c>
      <c r="O510" s="73" t="s">
        <v>3918</v>
      </c>
      <c r="P510" s="64" t="s">
        <v>2139</v>
      </c>
      <c r="Q510" s="64" t="s">
        <v>79</v>
      </c>
      <c r="R510" s="74" t="s">
        <v>59</v>
      </c>
      <c r="S510" s="74"/>
      <c r="T510" s="74"/>
      <c r="U510" s="74"/>
      <c r="V510" s="74">
        <v>180</v>
      </c>
      <c r="W510" s="74">
        <v>1.5</v>
      </c>
      <c r="X510" s="64" t="s">
        <v>3919</v>
      </c>
      <c r="Y510" s="64" t="s">
        <v>150</v>
      </c>
      <c r="Z510" s="64" t="s">
        <v>3920</v>
      </c>
      <c r="AA510" s="64" t="s">
        <v>63</v>
      </c>
      <c r="AB510" s="64"/>
      <c r="AC510" s="64">
        <v>1</v>
      </c>
      <c r="AD510" s="64">
        <v>180</v>
      </c>
      <c r="AE510" s="78">
        <v>1</v>
      </c>
      <c r="AF510" s="64">
        <v>180</v>
      </c>
      <c r="AG510" s="78"/>
      <c r="AH510" s="64"/>
      <c r="AI510" s="78"/>
      <c r="AJ510" s="64"/>
      <c r="AK510" s="78"/>
      <c r="AL510" s="64"/>
      <c r="AM510" s="78"/>
      <c r="AN510" s="64"/>
      <c r="AO510" s="60">
        <f>(SUMIF(利润与分析!B:B,成本与总价!D:D,利润与分析!L:L)-J:J)/SUMIF(利润与分析!B:B,成本与总价!D:D,利润与分析!L:L)</f>
        <v>0.04</v>
      </c>
      <c r="AP510" s="60">
        <f t="shared" si="36"/>
        <v>0.000826614909923362</v>
      </c>
      <c r="AR510" s="62">
        <f t="shared" si="37"/>
        <v>180</v>
      </c>
      <c r="AS510" s="62">
        <f t="shared" si="39"/>
        <v>0</v>
      </c>
      <c r="AT510" s="72">
        <f t="shared" si="38"/>
        <v>1</v>
      </c>
    </row>
    <row r="511" ht="14.55" spans="1:46">
      <c r="A511" s="64" t="s">
        <v>69</v>
      </c>
      <c r="B511" s="64" t="s">
        <v>292</v>
      </c>
      <c r="C511" s="64" t="s">
        <v>1131</v>
      </c>
      <c r="D511" s="64" t="s">
        <v>3921</v>
      </c>
      <c r="E511" s="64" t="s">
        <v>1901</v>
      </c>
      <c r="F511" s="64" t="s">
        <v>3922</v>
      </c>
      <c r="G511" s="64" t="s">
        <v>2692</v>
      </c>
      <c r="H511" s="64" t="s">
        <v>3923</v>
      </c>
      <c r="I511" s="64" t="s">
        <v>3924</v>
      </c>
      <c r="J511" s="62">
        <f>SUMIF(利润与分析!B:B,成本与总价!D:D,利润与分析!K:K)</f>
        <v>506721.3</v>
      </c>
      <c r="K511" s="64" t="s">
        <v>55</v>
      </c>
      <c r="L511" s="64">
        <v>530230</v>
      </c>
      <c r="M511" s="72">
        <f t="shared" si="35"/>
        <v>0.0443367972389341</v>
      </c>
      <c r="N511" s="64">
        <v>0</v>
      </c>
      <c r="O511" s="64" t="s">
        <v>3925</v>
      </c>
      <c r="P511" s="64" t="s">
        <v>2139</v>
      </c>
      <c r="Q511" s="64" t="s">
        <v>79</v>
      </c>
      <c r="R511" s="74" t="s">
        <v>59</v>
      </c>
      <c r="S511" s="74"/>
      <c r="T511" s="74"/>
      <c r="U511" s="74"/>
      <c r="V511" s="74">
        <v>180</v>
      </c>
      <c r="W511" s="74">
        <v>1.5</v>
      </c>
      <c r="X511" s="64" t="s">
        <v>3926</v>
      </c>
      <c r="Y511" s="64" t="s">
        <v>150</v>
      </c>
      <c r="Z511" s="64" t="s">
        <v>3927</v>
      </c>
      <c r="AA511" s="64" t="s">
        <v>63</v>
      </c>
      <c r="AB511" s="64" t="s">
        <v>1692</v>
      </c>
      <c r="AC511" s="64">
        <v>2</v>
      </c>
      <c r="AD511" s="64">
        <v>180</v>
      </c>
      <c r="AE511" s="78">
        <v>1</v>
      </c>
      <c r="AF511" s="64">
        <v>180</v>
      </c>
      <c r="AG511" s="78"/>
      <c r="AH511" s="64"/>
      <c r="AI511" s="78"/>
      <c r="AJ511" s="64"/>
      <c r="AK511" s="78"/>
      <c r="AL511" s="64"/>
      <c r="AM511" s="78"/>
      <c r="AN511" s="64"/>
      <c r="AO511" s="60">
        <f>(SUMIF(利润与分析!B:B,成本与总价!D:D,利润与分析!L:L)-J:J)/SUMIF(利润与分析!B:B,成本与总价!D:D,利润与分析!L:L)</f>
        <v>0.0300015917106238</v>
      </c>
      <c r="AP511" s="60">
        <f t="shared" si="36"/>
        <v>0.000664794471689725</v>
      </c>
      <c r="AR511" s="62">
        <f t="shared" si="37"/>
        <v>180</v>
      </c>
      <c r="AS511" s="62">
        <f t="shared" si="39"/>
        <v>0</v>
      </c>
      <c r="AT511" s="72">
        <f t="shared" si="38"/>
        <v>1</v>
      </c>
    </row>
    <row r="512" ht="14.55" spans="1:46">
      <c r="A512" s="64" t="s">
        <v>46</v>
      </c>
      <c r="B512" s="64" t="s">
        <v>119</v>
      </c>
      <c r="C512" s="64" t="s">
        <v>120</v>
      </c>
      <c r="D512" s="64" t="s">
        <v>3928</v>
      </c>
      <c r="E512" s="64" t="s">
        <v>996</v>
      </c>
      <c r="F512" s="64" t="s">
        <v>3929</v>
      </c>
      <c r="G512" s="64" t="s">
        <v>1538</v>
      </c>
      <c r="H512" s="64" t="s">
        <v>3930</v>
      </c>
      <c r="I512" s="64" t="s">
        <v>3931</v>
      </c>
      <c r="J512" s="62">
        <f>SUMIF(利润与分析!B:B,成本与总价!D:D,利润与分析!K:K)</f>
        <v>3981.42</v>
      </c>
      <c r="K512" s="64" t="s">
        <v>55</v>
      </c>
      <c r="L512" s="64">
        <v>4147.2</v>
      </c>
      <c r="M512" s="72">
        <f t="shared" si="35"/>
        <v>0.0399739583333333</v>
      </c>
      <c r="N512" s="64">
        <v>0</v>
      </c>
      <c r="O512" s="64" t="s">
        <v>2088</v>
      </c>
      <c r="P512" s="64"/>
      <c r="Q512" s="64" t="s">
        <v>58</v>
      </c>
      <c r="R512" s="74"/>
      <c r="S512" s="74"/>
      <c r="T512" s="74"/>
      <c r="U512" s="74"/>
      <c r="V512" s="74"/>
      <c r="W512" s="74"/>
      <c r="X512" s="64" t="s">
        <v>3932</v>
      </c>
      <c r="Y512" s="64" t="s">
        <v>81</v>
      </c>
      <c r="Z512" s="64" t="s">
        <v>106</v>
      </c>
      <c r="AA512" s="64" t="s">
        <v>140</v>
      </c>
      <c r="AB512" s="64"/>
      <c r="AC512" s="64">
        <v>1</v>
      </c>
      <c r="AD512" s="64">
        <v>0</v>
      </c>
      <c r="AE512" s="78">
        <v>1</v>
      </c>
      <c r="AF512" s="64">
        <v>0</v>
      </c>
      <c r="AG512" s="78"/>
      <c r="AH512" s="64"/>
      <c r="AI512" s="78"/>
      <c r="AJ512" s="64"/>
      <c r="AK512" s="78"/>
      <c r="AL512" s="64"/>
      <c r="AM512" s="78"/>
      <c r="AN512" s="64"/>
      <c r="AO512" s="60">
        <f>(SUMIF(利润与分析!B:B,成本与总价!D:D,利润与分析!L:L)-J:J)/SUMIF(利润与分析!B:B,成本与总价!D:D,利润与分析!L:L)</f>
        <v>0.0399739583333333</v>
      </c>
      <c r="AP512" s="60">
        <f t="shared" si="36"/>
        <v>0</v>
      </c>
      <c r="AR512" s="62">
        <f t="shared" si="37"/>
        <v>0</v>
      </c>
      <c r="AS512" s="62">
        <f t="shared" si="39"/>
        <v>0</v>
      </c>
      <c r="AT512" s="72">
        <f t="shared" si="38"/>
        <v>1</v>
      </c>
    </row>
    <row r="513" ht="14.55" spans="1:46">
      <c r="A513" s="64" t="s">
        <v>46</v>
      </c>
      <c r="B513" s="64" t="s">
        <v>108</v>
      </c>
      <c r="C513" s="64" t="s">
        <v>894</v>
      </c>
      <c r="D513" s="64" t="s">
        <v>3933</v>
      </c>
      <c r="E513" s="64" t="s">
        <v>3934</v>
      </c>
      <c r="F513" s="64" t="s">
        <v>3935</v>
      </c>
      <c r="G513" s="64" t="s">
        <v>2683</v>
      </c>
      <c r="H513" s="64" t="s">
        <v>3936</v>
      </c>
      <c r="I513" s="64" t="s">
        <v>3937</v>
      </c>
      <c r="J513" s="62">
        <f>SUMIF(利润与分析!B:B,成本与总价!D:D,利润与分析!K:K)</f>
        <v>447638.85</v>
      </c>
      <c r="K513" s="64" t="s">
        <v>55</v>
      </c>
      <c r="L513" s="64">
        <v>468725.6</v>
      </c>
      <c r="M513" s="72">
        <f t="shared" ref="M513:M576" si="40">(L:L-J:J)/L:L</f>
        <v>0.0449874084112325</v>
      </c>
      <c r="N513" s="64">
        <v>50000</v>
      </c>
      <c r="O513" s="64" t="s">
        <v>3938</v>
      </c>
      <c r="P513" s="64" t="s">
        <v>237</v>
      </c>
      <c r="Q513" s="64" t="s">
        <v>58</v>
      </c>
      <c r="R513" s="74"/>
      <c r="S513" s="74"/>
      <c r="T513" s="74"/>
      <c r="U513" s="74"/>
      <c r="V513" s="74"/>
      <c r="W513" s="74"/>
      <c r="X513" s="64" t="s">
        <v>3939</v>
      </c>
      <c r="Y513" s="64" t="s">
        <v>61</v>
      </c>
      <c r="Z513" s="64" t="s">
        <v>106</v>
      </c>
      <c r="AA513" s="64" t="s">
        <v>97</v>
      </c>
      <c r="AB513" s="64"/>
      <c r="AC513" s="64">
        <v>3</v>
      </c>
      <c r="AD513" s="64">
        <v>60</v>
      </c>
      <c r="AE513" s="78">
        <v>1</v>
      </c>
      <c r="AF513" s="64">
        <v>60</v>
      </c>
      <c r="AG513" s="78"/>
      <c r="AH513" s="64"/>
      <c r="AI513" s="78"/>
      <c r="AJ513" s="64"/>
      <c r="AK513" s="78"/>
      <c r="AL513" s="64"/>
      <c r="AM513" s="78"/>
      <c r="AN513" s="64"/>
      <c r="AO513" s="60">
        <f>(SUMIF(利润与分析!B:B,成本与总价!D:D,利润与分析!L:L)-J:J)/SUMIF(利润与分析!B:B,成本与总价!D:D,利润与分析!L:L)</f>
        <v>0.0449884067686526</v>
      </c>
      <c r="AP513" s="60">
        <f t="shared" ref="AP513:AP576" si="41">AO513-M513+W513%</f>
        <v>9.9835742006088e-7</v>
      </c>
      <c r="AR513" s="62">
        <f t="shared" ref="AR513:AR576" si="42">IF(R513="是",AE513*AF513+AG513*AH513+AI513*AJ513+AK513*AL513+AM513*AN513,0)</f>
        <v>0</v>
      </c>
      <c r="AS513" s="62">
        <f t="shared" si="39"/>
        <v>0</v>
      </c>
      <c r="AT513" s="72">
        <f t="shared" ref="AT513:AT576" si="43">AE513+AG513+AI513+AK513+AM513</f>
        <v>1</v>
      </c>
    </row>
    <row r="514" ht="14.55" spans="1:46">
      <c r="A514" s="64" t="s">
        <v>46</v>
      </c>
      <c r="B514" s="64" t="s">
        <v>47</v>
      </c>
      <c r="C514" s="64" t="s">
        <v>48</v>
      </c>
      <c r="D514" s="64" t="s">
        <v>3940</v>
      </c>
      <c r="E514" s="64" t="s">
        <v>305</v>
      </c>
      <c r="F514" s="64" t="s">
        <v>3941</v>
      </c>
      <c r="G514" s="64" t="s">
        <v>3942</v>
      </c>
      <c r="H514" s="64" t="s">
        <v>3943</v>
      </c>
      <c r="I514" s="64" t="s">
        <v>3944</v>
      </c>
      <c r="J514" s="62">
        <f>SUMIF(利润与分析!B:B,成本与总价!D:D,利润与分析!K:K)</f>
        <v>237660.76</v>
      </c>
      <c r="K514" s="64" t="s">
        <v>55</v>
      </c>
      <c r="L514" s="64">
        <v>248859.32</v>
      </c>
      <c r="M514" s="72">
        <f t="shared" si="40"/>
        <v>0.0449995603942018</v>
      </c>
      <c r="N514" s="64">
        <v>74657</v>
      </c>
      <c r="O514" s="64" t="s">
        <v>3945</v>
      </c>
      <c r="P514" s="64" t="s">
        <v>237</v>
      </c>
      <c r="Q514" s="64" t="s">
        <v>58</v>
      </c>
      <c r="R514" s="74"/>
      <c r="S514" s="74"/>
      <c r="T514" s="74"/>
      <c r="U514" s="74"/>
      <c r="V514" s="74"/>
      <c r="W514" s="74"/>
      <c r="X514" s="64" t="s">
        <v>3946</v>
      </c>
      <c r="Y514" s="64" t="s">
        <v>61</v>
      </c>
      <c r="Z514" s="64" t="s">
        <v>106</v>
      </c>
      <c r="AA514" s="64" t="s">
        <v>97</v>
      </c>
      <c r="AB514" s="64" t="s">
        <v>3947</v>
      </c>
      <c r="AC514" s="64">
        <v>3</v>
      </c>
      <c r="AD514" s="64" t="s">
        <v>2917</v>
      </c>
      <c r="AE514" s="78">
        <v>0.05</v>
      </c>
      <c r="AF514" s="64">
        <v>0</v>
      </c>
      <c r="AG514" s="78">
        <v>0.95</v>
      </c>
      <c r="AH514" s="64">
        <v>60</v>
      </c>
      <c r="AI514" s="78"/>
      <c r="AJ514" s="64"/>
      <c r="AK514" s="78"/>
      <c r="AL514" s="64"/>
      <c r="AM514" s="78"/>
      <c r="AN514" s="64"/>
      <c r="AO514" s="60">
        <f>(SUMIF(利润与分析!B:B,成本与总价!D:D,利润与分析!L:L)-J:J)/SUMIF(利润与分析!B:B,成本与总价!D:D,利润与分析!L:L)</f>
        <v>0.0449995603942018</v>
      </c>
      <c r="AP514" s="60">
        <f t="shared" si="41"/>
        <v>0</v>
      </c>
      <c r="AR514" s="62">
        <f t="shared" si="42"/>
        <v>0</v>
      </c>
      <c r="AS514" s="62">
        <f t="shared" si="39"/>
        <v>0</v>
      </c>
      <c r="AT514" s="72">
        <f t="shared" si="43"/>
        <v>1</v>
      </c>
    </row>
    <row r="515" ht="14.55" spans="1:46">
      <c r="A515" s="64" t="s">
        <v>69</v>
      </c>
      <c r="B515" s="64" t="s">
        <v>200</v>
      </c>
      <c r="C515" s="64" t="s">
        <v>256</v>
      </c>
      <c r="D515" s="64" t="s">
        <v>3948</v>
      </c>
      <c r="E515" s="64" t="s">
        <v>611</v>
      </c>
      <c r="F515" s="64" t="s">
        <v>3949</v>
      </c>
      <c r="G515" s="64" t="s">
        <v>3950</v>
      </c>
      <c r="H515" s="64" t="s">
        <v>3951</v>
      </c>
      <c r="I515" s="64" t="s">
        <v>3952</v>
      </c>
      <c r="J515" s="62">
        <f>SUMIF(利润与分析!B:B,成本与总价!D:D,利润与分析!K:K)</f>
        <v>2594.158</v>
      </c>
      <c r="K515" s="64" t="s">
        <v>55</v>
      </c>
      <c r="L515" s="64">
        <v>2625</v>
      </c>
      <c r="M515" s="72">
        <f t="shared" si="40"/>
        <v>0.0117493333333334</v>
      </c>
      <c r="N515" s="64">
        <v>0</v>
      </c>
      <c r="O515" s="64" t="s">
        <v>3953</v>
      </c>
      <c r="P515" s="64" t="s">
        <v>78</v>
      </c>
      <c r="Q515" s="64" t="s">
        <v>159</v>
      </c>
      <c r="R515" s="74"/>
      <c r="S515" s="74"/>
      <c r="T515" s="74"/>
      <c r="U515" s="74"/>
      <c r="V515" s="74"/>
      <c r="W515" s="74"/>
      <c r="X515" s="64" t="s">
        <v>3954</v>
      </c>
      <c r="Y515" s="64" t="s">
        <v>81</v>
      </c>
      <c r="Z515" s="64" t="s">
        <v>106</v>
      </c>
      <c r="AA515" s="64" t="s">
        <v>1282</v>
      </c>
      <c r="AB515" s="64"/>
      <c r="AC515" s="64">
        <v>1</v>
      </c>
      <c r="AD515" s="64">
        <v>0</v>
      </c>
      <c r="AE515" s="78">
        <v>1</v>
      </c>
      <c r="AF515" s="64">
        <v>0</v>
      </c>
      <c r="AG515" s="78"/>
      <c r="AH515" s="64"/>
      <c r="AI515" s="78"/>
      <c r="AJ515" s="64"/>
      <c r="AK515" s="78"/>
      <c r="AL515" s="64"/>
      <c r="AM515" s="78"/>
      <c r="AN515" s="64"/>
      <c r="AO515" s="60">
        <f>(SUMIF(利润与分析!B:B,成本与总价!D:D,利润与分析!L:L)-J:J)/SUMIF(利润与分析!B:B,成本与总价!D:D,利润与分析!L:L)</f>
        <v>0.031126797385621</v>
      </c>
      <c r="AP515" s="60">
        <f t="shared" si="41"/>
        <v>0.0193774640522876</v>
      </c>
      <c r="AR515" s="62">
        <f t="shared" si="42"/>
        <v>0</v>
      </c>
      <c r="AS515" s="62">
        <f t="shared" ref="AS515:AS578" si="44">V515-AR515</f>
        <v>0</v>
      </c>
      <c r="AT515" s="72">
        <f t="shared" si="43"/>
        <v>1</v>
      </c>
    </row>
    <row r="516" ht="14.55" spans="1:46">
      <c r="A516" s="64" t="s">
        <v>69</v>
      </c>
      <c r="B516" s="64" t="s">
        <v>70</v>
      </c>
      <c r="C516" s="64" t="s">
        <v>70</v>
      </c>
      <c r="D516" s="64" t="s">
        <v>3955</v>
      </c>
      <c r="E516" s="64" t="s">
        <v>670</v>
      </c>
      <c r="F516" s="64" t="s">
        <v>3956</v>
      </c>
      <c r="G516" s="64" t="s">
        <v>3957</v>
      </c>
      <c r="H516" s="64" t="s">
        <v>3958</v>
      </c>
      <c r="I516" s="64" t="s">
        <v>3959</v>
      </c>
      <c r="J516" s="62">
        <f>SUMIF(利润与分析!B:B,成本与总价!D:D,利润与分析!K:K)</f>
        <v>3894407.64</v>
      </c>
      <c r="K516" s="64" t="s">
        <v>55</v>
      </c>
      <c r="L516" s="64">
        <v>3996266.18</v>
      </c>
      <c r="M516" s="72">
        <f t="shared" si="40"/>
        <v>0.0254884272999052</v>
      </c>
      <c r="N516" s="64">
        <v>275109.87</v>
      </c>
      <c r="O516" s="64" t="s">
        <v>3960</v>
      </c>
      <c r="P516" s="64" t="s">
        <v>78</v>
      </c>
      <c r="Q516" s="64" t="s">
        <v>79</v>
      </c>
      <c r="R516" s="74" t="s">
        <v>59</v>
      </c>
      <c r="S516" s="74"/>
      <c r="T516" s="74"/>
      <c r="U516" s="74"/>
      <c r="V516" s="74">
        <v>90</v>
      </c>
      <c r="W516" s="74">
        <v>-2</v>
      </c>
      <c r="X516" s="64" t="s">
        <v>3961</v>
      </c>
      <c r="Y516" s="64" t="s">
        <v>61</v>
      </c>
      <c r="Z516" s="64" t="s">
        <v>3962</v>
      </c>
      <c r="AA516" s="64" t="s">
        <v>83</v>
      </c>
      <c r="AB516" s="64"/>
      <c r="AC516" s="64">
        <v>2</v>
      </c>
      <c r="AD516" s="64">
        <v>90</v>
      </c>
      <c r="AE516" s="78">
        <v>1</v>
      </c>
      <c r="AF516" s="64">
        <v>90</v>
      </c>
      <c r="AG516" s="78"/>
      <c r="AH516" s="64"/>
      <c r="AI516" s="78"/>
      <c r="AJ516" s="64"/>
      <c r="AK516" s="78"/>
      <c r="AL516" s="64"/>
      <c r="AM516" s="78"/>
      <c r="AN516" s="64"/>
      <c r="AO516" s="60">
        <f>(SUMIF(利润与分析!B:B,成本与总价!D:D,利润与分析!L:L)-J:J)/SUMIF(利润与分析!B:B,成本与总价!D:D,利润与分析!L:L)</f>
        <v>0.0450002367263796</v>
      </c>
      <c r="AP516" s="60">
        <f t="shared" si="41"/>
        <v>-0.000488190573525626</v>
      </c>
      <c r="AR516" s="62">
        <f t="shared" si="42"/>
        <v>90</v>
      </c>
      <c r="AS516" s="62">
        <f t="shared" si="44"/>
        <v>0</v>
      </c>
      <c r="AT516" s="72">
        <f t="shared" si="43"/>
        <v>1</v>
      </c>
    </row>
    <row r="517" ht="14.55" spans="1:46">
      <c r="A517" s="64" t="s">
        <v>46</v>
      </c>
      <c r="B517" s="64" t="s">
        <v>119</v>
      </c>
      <c r="C517" s="64" t="s">
        <v>120</v>
      </c>
      <c r="D517" s="64" t="s">
        <v>3963</v>
      </c>
      <c r="E517" s="64" t="s">
        <v>1429</v>
      </c>
      <c r="F517" s="64" t="s">
        <v>3964</v>
      </c>
      <c r="G517" s="64" t="s">
        <v>3965</v>
      </c>
      <c r="H517" s="64" t="s">
        <v>3966</v>
      </c>
      <c r="I517" s="64" t="s">
        <v>3967</v>
      </c>
      <c r="J517" s="62">
        <f>SUMIF(利润与分析!B:B,成本与总价!D:D,利润与分析!K:K)</f>
        <v>93113.8</v>
      </c>
      <c r="K517" s="64" t="s">
        <v>55</v>
      </c>
      <c r="L517" s="64">
        <v>94000</v>
      </c>
      <c r="M517" s="72">
        <f t="shared" si="40"/>
        <v>0.00942765957446805</v>
      </c>
      <c r="N517" s="64">
        <v>0</v>
      </c>
      <c r="O517" s="64" t="s">
        <v>3968</v>
      </c>
      <c r="P517" s="64" t="s">
        <v>78</v>
      </c>
      <c r="Q517" s="64" t="s">
        <v>58</v>
      </c>
      <c r="R517" s="74"/>
      <c r="S517" s="74"/>
      <c r="T517" s="74"/>
      <c r="U517" s="74"/>
      <c r="V517" s="74"/>
      <c r="W517" s="74"/>
      <c r="X517" s="64" t="s">
        <v>3969</v>
      </c>
      <c r="Y517" s="64" t="s">
        <v>81</v>
      </c>
      <c r="Z517" s="64" t="s">
        <v>106</v>
      </c>
      <c r="AA517" s="64" t="s">
        <v>140</v>
      </c>
      <c r="AB517" s="64">
        <v>1</v>
      </c>
      <c r="AC517" s="64">
        <v>3</v>
      </c>
      <c r="AD517" s="64">
        <v>0</v>
      </c>
      <c r="AE517" s="78">
        <v>1</v>
      </c>
      <c r="AF517" s="64">
        <v>0</v>
      </c>
      <c r="AG517" s="78"/>
      <c r="AH517" s="64"/>
      <c r="AI517" s="78"/>
      <c r="AJ517" s="64"/>
      <c r="AK517" s="78"/>
      <c r="AL517" s="64"/>
      <c r="AM517" s="78"/>
      <c r="AN517" s="64"/>
      <c r="AO517" s="60">
        <f>(SUMIF(利润与分析!B:B,成本与总价!D:D,利润与分析!L:L)-J:J)/SUMIF(利润与分析!B:B,成本与总价!D:D,利润与分析!L:L)</f>
        <v>0.0299999166611108</v>
      </c>
      <c r="AP517" s="60">
        <f t="shared" si="41"/>
        <v>0.0205722570866427</v>
      </c>
      <c r="AR517" s="62">
        <f t="shared" si="42"/>
        <v>0</v>
      </c>
      <c r="AS517" s="62">
        <f t="shared" si="44"/>
        <v>0</v>
      </c>
      <c r="AT517" s="72">
        <f t="shared" si="43"/>
        <v>1</v>
      </c>
    </row>
    <row r="518" ht="14.55" spans="1:46">
      <c r="A518" s="64" t="s">
        <v>69</v>
      </c>
      <c r="B518" s="64" t="s">
        <v>516</v>
      </c>
      <c r="C518" s="64" t="s">
        <v>517</v>
      </c>
      <c r="D518" s="64" t="s">
        <v>3970</v>
      </c>
      <c r="E518" s="64" t="s">
        <v>519</v>
      </c>
      <c r="F518" s="64" t="s">
        <v>3971</v>
      </c>
      <c r="G518" s="64" t="s">
        <v>3972</v>
      </c>
      <c r="H518" s="64" t="s">
        <v>3973</v>
      </c>
      <c r="I518" s="64" t="s">
        <v>3974</v>
      </c>
      <c r="J518" s="62">
        <f>SUMIF(利润与分析!B:B,成本与总价!D:D,利润与分析!K:K)</f>
        <v>176801.24</v>
      </c>
      <c r="K518" s="64" t="s">
        <v>55</v>
      </c>
      <c r="L518" s="64">
        <v>188086.36</v>
      </c>
      <c r="M518" s="72">
        <f t="shared" si="40"/>
        <v>0.0599996724908705</v>
      </c>
      <c r="N518" s="64">
        <v>0</v>
      </c>
      <c r="O518" s="64" t="s">
        <v>3975</v>
      </c>
      <c r="P518" s="64"/>
      <c r="Q518" s="64" t="s">
        <v>58</v>
      </c>
      <c r="R518" s="74"/>
      <c r="S518" s="74"/>
      <c r="T518" s="74"/>
      <c r="U518" s="74"/>
      <c r="V518" s="74"/>
      <c r="W518" s="74"/>
      <c r="X518" s="64" t="s">
        <v>3976</v>
      </c>
      <c r="Y518" s="64" t="s">
        <v>81</v>
      </c>
      <c r="Z518" s="64" t="s">
        <v>106</v>
      </c>
      <c r="AA518" s="64" t="s">
        <v>173</v>
      </c>
      <c r="AB518" s="64"/>
      <c r="AC518" s="64">
        <v>1</v>
      </c>
      <c r="AD518" s="64">
        <v>0</v>
      </c>
      <c r="AE518" s="78">
        <v>1</v>
      </c>
      <c r="AF518" s="64">
        <v>0</v>
      </c>
      <c r="AG518" s="78"/>
      <c r="AH518" s="64"/>
      <c r="AI518" s="78"/>
      <c r="AJ518" s="64"/>
      <c r="AK518" s="78"/>
      <c r="AL518" s="64"/>
      <c r="AM518" s="78"/>
      <c r="AN518" s="64"/>
      <c r="AO518" s="60">
        <f>(SUMIF(利润与分析!B:B,成本与总价!D:D,利润与分析!L:L)-J:J)/SUMIF(利润与分析!B:B,成本与总价!D:D,利润与分析!L:L)</f>
        <v>0.0599996724908705</v>
      </c>
      <c r="AP518" s="60">
        <f t="shared" si="41"/>
        <v>0</v>
      </c>
      <c r="AR518" s="62">
        <f t="shared" si="42"/>
        <v>0</v>
      </c>
      <c r="AS518" s="62">
        <f t="shared" si="44"/>
        <v>0</v>
      </c>
      <c r="AT518" s="72">
        <f t="shared" si="43"/>
        <v>1</v>
      </c>
    </row>
    <row r="519" ht="14.55" spans="1:46">
      <c r="A519" s="64" t="s">
        <v>46</v>
      </c>
      <c r="B519" s="64" t="s">
        <v>181</v>
      </c>
      <c r="C519" s="64" t="s">
        <v>629</v>
      </c>
      <c r="D519" s="64" t="s">
        <v>3977</v>
      </c>
      <c r="E519" s="64" t="s">
        <v>1397</v>
      </c>
      <c r="F519" s="64" t="s">
        <v>3978</v>
      </c>
      <c r="G519" s="64" t="s">
        <v>3979</v>
      </c>
      <c r="H519" s="64" t="s">
        <v>3980</v>
      </c>
      <c r="I519" s="64" t="s">
        <v>3981</v>
      </c>
      <c r="J519" s="62">
        <f>SUMIF(利润与分析!B:B,成本与总价!D:D,利润与分析!K:K)</f>
        <v>44693.76</v>
      </c>
      <c r="K519" s="64" t="s">
        <v>55</v>
      </c>
      <c r="L519" s="64">
        <v>45152</v>
      </c>
      <c r="M519" s="72">
        <f t="shared" si="40"/>
        <v>0.0101488306165839</v>
      </c>
      <c r="N519" s="64">
        <v>21725</v>
      </c>
      <c r="O519" s="64" t="s">
        <v>3982</v>
      </c>
      <c r="P519" s="64" t="s">
        <v>319</v>
      </c>
      <c r="Q519" s="64" t="s">
        <v>58</v>
      </c>
      <c r="R519" s="74"/>
      <c r="S519" s="74"/>
      <c r="T519" s="74"/>
      <c r="U519" s="74"/>
      <c r="V519" s="74"/>
      <c r="W519" s="74"/>
      <c r="X519" s="64" t="s">
        <v>3983</v>
      </c>
      <c r="Y519" s="64" t="s">
        <v>81</v>
      </c>
      <c r="Z519" s="64" t="s">
        <v>106</v>
      </c>
      <c r="AA519" s="64" t="s">
        <v>97</v>
      </c>
      <c r="AB519" s="64"/>
      <c r="AC519" s="64">
        <v>2</v>
      </c>
      <c r="AD519" s="64">
        <v>0</v>
      </c>
      <c r="AE519" s="78">
        <v>1</v>
      </c>
      <c r="AF519" s="64">
        <v>0</v>
      </c>
      <c r="AG519" s="78"/>
      <c r="AH519" s="64"/>
      <c r="AI519" s="78"/>
      <c r="AJ519" s="64"/>
      <c r="AK519" s="78"/>
      <c r="AL519" s="64"/>
      <c r="AM519" s="78"/>
      <c r="AN519" s="64"/>
      <c r="AO519" s="60">
        <f>(SUMIF(利润与分析!B:B,成本与总价!D:D,利润与分析!L:L)-J:J)/SUMIF(利润与分析!B:B,成本与总价!D:D,利润与分析!L:L)</f>
        <v>0.0299991318690858</v>
      </c>
      <c r="AP519" s="60">
        <f t="shared" si="41"/>
        <v>0.0198503012525019</v>
      </c>
      <c r="AR519" s="62">
        <f t="shared" si="42"/>
        <v>0</v>
      </c>
      <c r="AS519" s="62">
        <f t="shared" si="44"/>
        <v>0</v>
      </c>
      <c r="AT519" s="72">
        <f t="shared" si="43"/>
        <v>1</v>
      </c>
    </row>
    <row r="520" ht="14.55" spans="1:46">
      <c r="A520" s="64" t="s">
        <v>69</v>
      </c>
      <c r="B520" s="64" t="s">
        <v>516</v>
      </c>
      <c r="C520" s="64" t="s">
        <v>517</v>
      </c>
      <c r="D520" s="64" t="s">
        <v>3984</v>
      </c>
      <c r="E520" s="64" t="s">
        <v>519</v>
      </c>
      <c r="F520" s="64" t="s">
        <v>3985</v>
      </c>
      <c r="G520" s="64" t="s">
        <v>521</v>
      </c>
      <c r="H520" s="64" t="s">
        <v>3986</v>
      </c>
      <c r="I520" s="64" t="s">
        <v>3987</v>
      </c>
      <c r="J520" s="62">
        <f>SUMIF(利润与分析!B:B,成本与总价!D:D,利润与分析!K:K)</f>
        <v>25925.15</v>
      </c>
      <c r="K520" s="64" t="s">
        <v>55</v>
      </c>
      <c r="L520" s="64">
        <v>27146.74</v>
      </c>
      <c r="M520" s="72">
        <f t="shared" si="40"/>
        <v>0.0449995100700858</v>
      </c>
      <c r="N520" s="64">
        <v>0</v>
      </c>
      <c r="O520" s="64" t="s">
        <v>3988</v>
      </c>
      <c r="P520" s="64" t="s">
        <v>78</v>
      </c>
      <c r="Q520" s="64" t="s">
        <v>58</v>
      </c>
      <c r="R520" s="74" t="s">
        <v>59</v>
      </c>
      <c r="S520" s="74"/>
      <c r="T520" s="74"/>
      <c r="U520" s="74"/>
      <c r="V520" s="74">
        <v>115</v>
      </c>
      <c r="W520" s="74"/>
      <c r="X520" s="64" t="s">
        <v>3989</v>
      </c>
      <c r="Y520" s="64" t="s">
        <v>150</v>
      </c>
      <c r="Z520" s="64" t="s">
        <v>526</v>
      </c>
      <c r="AA520" s="64" t="s">
        <v>173</v>
      </c>
      <c r="AB520" s="64"/>
      <c r="AC520" s="64">
        <v>1</v>
      </c>
      <c r="AD520" s="64">
        <v>115</v>
      </c>
      <c r="AE520" s="78">
        <v>1</v>
      </c>
      <c r="AF520" s="64">
        <v>115</v>
      </c>
      <c r="AG520" s="78"/>
      <c r="AH520" s="64"/>
      <c r="AI520" s="78"/>
      <c r="AJ520" s="64"/>
      <c r="AK520" s="78"/>
      <c r="AL520" s="64"/>
      <c r="AM520" s="78"/>
      <c r="AN520" s="64"/>
      <c r="AO520" s="60">
        <f>(SUMIF(利润与分析!B:B,成本与总价!D:D,利润与分析!L:L)-J:J)/SUMIF(利润与分析!B:B,成本与总价!D:D,利润与分析!L:L)</f>
        <v>0.0450002136534893</v>
      </c>
      <c r="AP520" s="60">
        <f t="shared" si="41"/>
        <v>7.03583403531549e-7</v>
      </c>
      <c r="AR520" s="62">
        <f t="shared" si="42"/>
        <v>115</v>
      </c>
      <c r="AS520" s="62">
        <f t="shared" si="44"/>
        <v>0</v>
      </c>
      <c r="AT520" s="72">
        <f t="shared" si="43"/>
        <v>1</v>
      </c>
    </row>
    <row r="521" ht="14.55" spans="1:46">
      <c r="A521" s="64" t="s">
        <v>69</v>
      </c>
      <c r="B521" s="64" t="s">
        <v>85</v>
      </c>
      <c r="C521" s="64" t="s">
        <v>86</v>
      </c>
      <c r="D521" s="64" t="s">
        <v>3990</v>
      </c>
      <c r="E521" s="64" t="s">
        <v>1056</v>
      </c>
      <c r="F521" s="64" t="s">
        <v>3991</v>
      </c>
      <c r="G521" s="64" t="s">
        <v>3992</v>
      </c>
      <c r="H521" s="64" t="s">
        <v>3993</v>
      </c>
      <c r="I521" s="64" t="s">
        <v>3994</v>
      </c>
      <c r="J521" s="62">
        <f>SUMIF(利润与分析!B:B,成本与总价!D:D,利润与分析!K:K)</f>
        <v>37222.08</v>
      </c>
      <c r="K521" s="64" t="s">
        <v>55</v>
      </c>
      <c r="L521" s="64">
        <v>38976</v>
      </c>
      <c r="M521" s="72">
        <f t="shared" si="40"/>
        <v>0.045</v>
      </c>
      <c r="N521" s="64">
        <v>0</v>
      </c>
      <c r="O521" s="73" t="s">
        <v>3995</v>
      </c>
      <c r="P521" s="64" t="s">
        <v>78</v>
      </c>
      <c r="Q521" s="64" t="s">
        <v>58</v>
      </c>
      <c r="R521" s="74"/>
      <c r="S521" s="74"/>
      <c r="T521" s="74"/>
      <c r="U521" s="74"/>
      <c r="V521" s="74"/>
      <c r="W521" s="74"/>
      <c r="X521" s="64" t="s">
        <v>3996</v>
      </c>
      <c r="Y521" s="64" t="s">
        <v>81</v>
      </c>
      <c r="Z521" s="64" t="s">
        <v>106</v>
      </c>
      <c r="AA521" s="64" t="s">
        <v>83</v>
      </c>
      <c r="AB521" s="64"/>
      <c r="AC521" s="64">
        <v>1</v>
      </c>
      <c r="AD521" s="64">
        <v>0</v>
      </c>
      <c r="AE521" s="78">
        <v>1</v>
      </c>
      <c r="AF521" s="64">
        <v>0</v>
      </c>
      <c r="AG521" s="78"/>
      <c r="AH521" s="64"/>
      <c r="AI521" s="78"/>
      <c r="AJ521" s="64"/>
      <c r="AK521" s="78"/>
      <c r="AL521" s="64"/>
      <c r="AM521" s="78"/>
      <c r="AN521" s="64"/>
      <c r="AO521" s="60">
        <f>(SUMIF(利润与分析!B:B,成本与总价!D:D,利润与分析!L:L)-J:J)/SUMIF(利润与分析!B:B,成本与总价!D:D,利润与分析!L:L)</f>
        <v>0.045</v>
      </c>
      <c r="AP521" s="60">
        <f t="shared" si="41"/>
        <v>0</v>
      </c>
      <c r="AR521" s="62">
        <f t="shared" si="42"/>
        <v>0</v>
      </c>
      <c r="AS521" s="62">
        <f t="shared" si="44"/>
        <v>0</v>
      </c>
      <c r="AT521" s="72">
        <f t="shared" si="43"/>
        <v>1</v>
      </c>
    </row>
    <row r="522" ht="14.55" spans="1:46">
      <c r="A522" s="64" t="s">
        <v>69</v>
      </c>
      <c r="B522" s="64" t="s">
        <v>200</v>
      </c>
      <c r="C522" s="64" t="s">
        <v>201</v>
      </c>
      <c r="D522" s="64" t="s">
        <v>3997</v>
      </c>
      <c r="E522" s="64" t="s">
        <v>410</v>
      </c>
      <c r="F522" s="64" t="s">
        <v>3998</v>
      </c>
      <c r="G522" s="64" t="s">
        <v>1190</v>
      </c>
      <c r="H522" s="64" t="s">
        <v>3999</v>
      </c>
      <c r="I522" s="64" t="s">
        <v>4000</v>
      </c>
      <c r="J522" s="62">
        <f>SUMIF(利润与分析!B:B,成本与总价!D:D,利润与分析!K:K)</f>
        <v>8496350.18</v>
      </c>
      <c r="K522" s="64" t="s">
        <v>55</v>
      </c>
      <c r="L522" s="64">
        <v>8759143.6</v>
      </c>
      <c r="M522" s="72">
        <f t="shared" si="40"/>
        <v>0.0300021819484727</v>
      </c>
      <c r="N522" s="64">
        <v>0</v>
      </c>
      <c r="O522" s="64" t="s">
        <v>4001</v>
      </c>
      <c r="P522" s="64" t="s">
        <v>929</v>
      </c>
      <c r="Q522" s="64" t="s">
        <v>79</v>
      </c>
      <c r="R522" s="74" t="s">
        <v>59</v>
      </c>
      <c r="S522" s="74"/>
      <c r="T522" s="74"/>
      <c r="U522" s="74"/>
      <c r="V522" s="74">
        <v>180</v>
      </c>
      <c r="W522" s="74"/>
      <c r="X522" s="64" t="s">
        <v>4002</v>
      </c>
      <c r="Y522" s="64" t="s">
        <v>427</v>
      </c>
      <c r="Z522" s="64" t="s">
        <v>4003</v>
      </c>
      <c r="AA522" s="64" t="s">
        <v>1282</v>
      </c>
      <c r="AB522" s="64" t="s">
        <v>2812</v>
      </c>
      <c r="AC522" s="64">
        <v>2</v>
      </c>
      <c r="AD522" s="64">
        <v>180</v>
      </c>
      <c r="AE522" s="78">
        <v>1</v>
      </c>
      <c r="AF522" s="64">
        <v>180</v>
      </c>
      <c r="AG522" s="78"/>
      <c r="AH522" s="64"/>
      <c r="AI522" s="78"/>
      <c r="AJ522" s="64"/>
      <c r="AK522" s="78"/>
      <c r="AL522" s="64"/>
      <c r="AM522" s="78"/>
      <c r="AN522" s="64"/>
      <c r="AO522" s="60">
        <f>(SUMIF(利润与分析!B:B,成本与总价!D:D,利润与分析!L:L)-J:J)/SUMIF(利润与分析!B:B,成本与总价!D:D,利润与分析!L:L)</f>
        <v>0.0300029139470598</v>
      </c>
      <c r="AP522" s="60">
        <f t="shared" si="41"/>
        <v>7.31998587171628e-7</v>
      </c>
      <c r="AR522" s="62">
        <f t="shared" si="42"/>
        <v>180</v>
      </c>
      <c r="AS522" s="62">
        <f t="shared" si="44"/>
        <v>0</v>
      </c>
      <c r="AT522" s="72">
        <f t="shared" si="43"/>
        <v>1</v>
      </c>
    </row>
    <row r="523" ht="14.55" spans="1:46">
      <c r="A523" s="64" t="s">
        <v>69</v>
      </c>
      <c r="B523" s="64" t="s">
        <v>220</v>
      </c>
      <c r="C523" s="64" t="s">
        <v>221</v>
      </c>
      <c r="D523" s="64" t="s">
        <v>4004</v>
      </c>
      <c r="E523" s="64" t="s">
        <v>223</v>
      </c>
      <c r="F523" s="64" t="s">
        <v>4005</v>
      </c>
      <c r="G523" s="64" t="s">
        <v>872</v>
      </c>
      <c r="H523" s="64" t="s">
        <v>4006</v>
      </c>
      <c r="I523" s="64" t="s">
        <v>4007</v>
      </c>
      <c r="J523" s="62">
        <f>SUMIF(利润与分析!B:B,成本与总价!D:D,利润与分析!K:K)</f>
        <v>21134.15</v>
      </c>
      <c r="K523" s="64" t="s">
        <v>55</v>
      </c>
      <c r="L523" s="64">
        <v>21687</v>
      </c>
      <c r="M523" s="72">
        <f t="shared" si="40"/>
        <v>0.0254922303684234</v>
      </c>
      <c r="N523" s="64">
        <v>0</v>
      </c>
      <c r="O523" s="64" t="s">
        <v>1846</v>
      </c>
      <c r="P523" s="64" t="s">
        <v>78</v>
      </c>
      <c r="Q523" s="64" t="s">
        <v>58</v>
      </c>
      <c r="R523" s="74"/>
      <c r="S523" s="74"/>
      <c r="T523" s="74"/>
      <c r="U523" s="74"/>
      <c r="V523" s="74"/>
      <c r="W523" s="74"/>
      <c r="X523" s="64" t="s">
        <v>4008</v>
      </c>
      <c r="Y523" s="64" t="s">
        <v>81</v>
      </c>
      <c r="Z523" s="64" t="s">
        <v>106</v>
      </c>
      <c r="AA523" s="64" t="s">
        <v>1282</v>
      </c>
      <c r="AB523" s="64"/>
      <c r="AC523" s="64">
        <v>1</v>
      </c>
      <c r="AD523" s="64">
        <v>0</v>
      </c>
      <c r="AE523" s="78">
        <v>1</v>
      </c>
      <c r="AF523" s="64">
        <v>0</v>
      </c>
      <c r="AG523" s="78"/>
      <c r="AH523" s="64"/>
      <c r="AI523" s="78"/>
      <c r="AJ523" s="64"/>
      <c r="AK523" s="78"/>
      <c r="AL523" s="64"/>
      <c r="AM523" s="78"/>
      <c r="AN523" s="64"/>
      <c r="AO523" s="60">
        <f>(SUMIF(利润与分析!B:B,成本与总价!D:D,利润与分析!L:L)-J:J)/SUMIF(利润与分析!B:B,成本与总价!D:D,利润与分析!L:L)</f>
        <v>0.0449999999999999</v>
      </c>
      <c r="AP523" s="60">
        <f t="shared" si="41"/>
        <v>0.0195077696315765</v>
      </c>
      <c r="AR523" s="62">
        <f t="shared" si="42"/>
        <v>0</v>
      </c>
      <c r="AS523" s="62">
        <f t="shared" si="44"/>
        <v>0</v>
      </c>
      <c r="AT523" s="72">
        <f t="shared" si="43"/>
        <v>1</v>
      </c>
    </row>
    <row r="524" ht="14.55" spans="1:46">
      <c r="A524" s="64" t="s">
        <v>69</v>
      </c>
      <c r="B524" s="64" t="s">
        <v>70</v>
      </c>
      <c r="C524" s="64" t="s">
        <v>70</v>
      </c>
      <c r="D524" s="64" t="s">
        <v>4009</v>
      </c>
      <c r="E524" s="64" t="s">
        <v>670</v>
      </c>
      <c r="F524" s="64" t="s">
        <v>4010</v>
      </c>
      <c r="G524" s="64" t="s">
        <v>4011</v>
      </c>
      <c r="H524" s="64" t="s">
        <v>4012</v>
      </c>
      <c r="I524" s="64" t="s">
        <v>4013</v>
      </c>
      <c r="J524" s="62">
        <f>SUMIF(利润与分析!B:B,成本与总价!D:D,利润与分析!K:K)</f>
        <v>50482.45</v>
      </c>
      <c r="K524" s="64" t="s">
        <v>55</v>
      </c>
      <c r="L524" s="64">
        <v>49953.85</v>
      </c>
      <c r="M524" s="72">
        <f t="shared" si="40"/>
        <v>-0.0105817669709141</v>
      </c>
      <c r="N524" s="64">
        <v>0</v>
      </c>
      <c r="O524" s="64" t="s">
        <v>4014</v>
      </c>
      <c r="P524" s="64" t="s">
        <v>78</v>
      </c>
      <c r="Q524" s="64" t="s">
        <v>79</v>
      </c>
      <c r="R524" s="74" t="s">
        <v>59</v>
      </c>
      <c r="S524" s="74"/>
      <c r="T524" s="74"/>
      <c r="U524" s="74"/>
      <c r="V524" s="74">
        <v>0</v>
      </c>
      <c r="W524" s="74">
        <v>-5.5</v>
      </c>
      <c r="X524" s="64" t="s">
        <v>4015</v>
      </c>
      <c r="Y524" s="64" t="s">
        <v>81</v>
      </c>
      <c r="Z524" s="64" t="s">
        <v>4016</v>
      </c>
      <c r="AA524" s="64" t="s">
        <v>83</v>
      </c>
      <c r="AB524" s="64"/>
      <c r="AC524" s="64">
        <v>1</v>
      </c>
      <c r="AD524" s="64">
        <v>0</v>
      </c>
      <c r="AE524" s="78">
        <v>1</v>
      </c>
      <c r="AF524" s="64">
        <v>0</v>
      </c>
      <c r="AG524" s="78"/>
      <c r="AH524" s="64"/>
      <c r="AI524" s="78"/>
      <c r="AJ524" s="64"/>
      <c r="AK524" s="78"/>
      <c r="AL524" s="64"/>
      <c r="AM524" s="78"/>
      <c r="AN524" s="64"/>
      <c r="AO524" s="60">
        <f>(SUMIF(利润与分析!B:B,成本与总价!D:D,利润与分析!L:L)-J:J)/SUMIF(利润与分析!B:B,成本与总价!D:D,利润与分析!L:L)</f>
        <v>0.0449999243301325</v>
      </c>
      <c r="AP524" s="60">
        <f t="shared" si="41"/>
        <v>0.000581691301046627</v>
      </c>
      <c r="AR524" s="62">
        <f t="shared" si="42"/>
        <v>0</v>
      </c>
      <c r="AS524" s="62">
        <f t="shared" si="44"/>
        <v>0</v>
      </c>
      <c r="AT524" s="72">
        <f t="shared" si="43"/>
        <v>1</v>
      </c>
    </row>
    <row r="525" ht="14.55" spans="1:46">
      <c r="A525" s="64" t="s">
        <v>46</v>
      </c>
      <c r="B525" s="64" t="s">
        <v>108</v>
      </c>
      <c r="C525" s="64" t="s">
        <v>109</v>
      </c>
      <c r="D525" s="64" t="s">
        <v>4017</v>
      </c>
      <c r="E525" s="64" t="s">
        <v>111</v>
      </c>
      <c r="F525" s="64" t="s">
        <v>4018</v>
      </c>
      <c r="G525" s="64" t="s">
        <v>241</v>
      </c>
      <c r="H525" s="64" t="s">
        <v>4019</v>
      </c>
      <c r="I525" s="64" t="s">
        <v>4020</v>
      </c>
      <c r="J525" s="62">
        <f>SUMIF(利润与分析!B:B,成本与总价!D:D,利润与分析!K:K)</f>
        <v>47750</v>
      </c>
      <c r="K525" s="64" t="s">
        <v>55</v>
      </c>
      <c r="L525" s="64">
        <v>50000</v>
      </c>
      <c r="M525" s="72">
        <f t="shared" si="40"/>
        <v>0.0449999999999999</v>
      </c>
      <c r="N525" s="64">
        <v>0</v>
      </c>
      <c r="O525" s="64" t="s">
        <v>3558</v>
      </c>
      <c r="P525" s="64" t="s">
        <v>94</v>
      </c>
      <c r="Q525" s="64" t="s">
        <v>58</v>
      </c>
      <c r="R525" s="74"/>
      <c r="S525" s="74"/>
      <c r="T525" s="74"/>
      <c r="U525" s="74"/>
      <c r="V525" s="74"/>
      <c r="W525" s="74"/>
      <c r="X525" s="64" t="s">
        <v>4021</v>
      </c>
      <c r="Y525" s="64" t="s">
        <v>61</v>
      </c>
      <c r="Z525" s="64" t="s">
        <v>106</v>
      </c>
      <c r="AA525" s="64" t="s">
        <v>97</v>
      </c>
      <c r="AB525" s="64"/>
      <c r="AC525" s="64">
        <v>1</v>
      </c>
      <c r="AD525" s="64">
        <v>60</v>
      </c>
      <c r="AE525" s="78">
        <v>1</v>
      </c>
      <c r="AF525" s="64">
        <v>60</v>
      </c>
      <c r="AG525" s="78"/>
      <c r="AH525" s="64"/>
      <c r="AI525" s="78"/>
      <c r="AJ525" s="64"/>
      <c r="AK525" s="78"/>
      <c r="AL525" s="64"/>
      <c r="AM525" s="78"/>
      <c r="AN525" s="64"/>
      <c r="AO525" s="60">
        <f>(SUMIF(利润与分析!B:B,成本与总价!D:D,利润与分析!L:L)-J:J)/SUMIF(利润与分析!B:B,成本与总价!D:D,利润与分析!L:L)</f>
        <v>0.0449999999999999</v>
      </c>
      <c r="AP525" s="60">
        <f t="shared" si="41"/>
        <v>0</v>
      </c>
      <c r="AR525" s="62">
        <f t="shared" si="42"/>
        <v>0</v>
      </c>
      <c r="AS525" s="62">
        <f t="shared" si="44"/>
        <v>0</v>
      </c>
      <c r="AT525" s="72">
        <f t="shared" si="43"/>
        <v>1</v>
      </c>
    </row>
    <row r="526" ht="14.55" spans="1:46">
      <c r="A526" s="64" t="s">
        <v>46</v>
      </c>
      <c r="B526" s="64" t="s">
        <v>47</v>
      </c>
      <c r="C526" s="64" t="s">
        <v>1252</v>
      </c>
      <c r="D526" s="64" t="s">
        <v>4022</v>
      </c>
      <c r="E526" s="64" t="s">
        <v>1254</v>
      </c>
      <c r="F526" s="64" t="s">
        <v>4023</v>
      </c>
      <c r="G526" s="64" t="s">
        <v>2835</v>
      </c>
      <c r="H526" s="64" t="s">
        <v>4024</v>
      </c>
      <c r="I526" s="64" t="s">
        <v>4025</v>
      </c>
      <c r="J526" s="62">
        <f>SUMIF(利润与分析!B:B,成本与总价!D:D,利润与分析!K:K)</f>
        <v>10825.67</v>
      </c>
      <c r="K526" s="64" t="s">
        <v>55</v>
      </c>
      <c r="L526" s="64">
        <v>11336</v>
      </c>
      <c r="M526" s="72">
        <f t="shared" si="40"/>
        <v>0.0450185250529287</v>
      </c>
      <c r="N526" s="64">
        <v>0</v>
      </c>
      <c r="O526" s="64" t="s">
        <v>4026</v>
      </c>
      <c r="P526" s="64" t="s">
        <v>78</v>
      </c>
      <c r="Q526" s="64" t="s">
        <v>58</v>
      </c>
      <c r="R526" s="74"/>
      <c r="S526" s="74"/>
      <c r="T526" s="74"/>
      <c r="U526" s="74"/>
      <c r="V526" s="74"/>
      <c r="W526" s="74"/>
      <c r="X526" s="64" t="s">
        <v>4027</v>
      </c>
      <c r="Y526" s="64" t="s">
        <v>81</v>
      </c>
      <c r="Z526" s="64" t="s">
        <v>106</v>
      </c>
      <c r="AA526" s="64" t="s">
        <v>97</v>
      </c>
      <c r="AB526" s="64" t="s">
        <v>418</v>
      </c>
      <c r="AC526" s="64">
        <v>2</v>
      </c>
      <c r="AD526" s="64">
        <v>0</v>
      </c>
      <c r="AE526" s="78">
        <v>1</v>
      </c>
      <c r="AF526" s="64">
        <v>0</v>
      </c>
      <c r="AG526" s="78"/>
      <c r="AH526" s="64"/>
      <c r="AI526" s="78"/>
      <c r="AJ526" s="64"/>
      <c r="AK526" s="78"/>
      <c r="AL526" s="64"/>
      <c r="AM526" s="78"/>
      <c r="AN526" s="64"/>
      <c r="AO526" s="60">
        <f>(SUMIF(利润与分析!B:B,成本与总价!D:D,利润与分析!L:L)-J:J)/SUMIF(利润与分析!B:B,成本与总价!D:D,利润与分析!L:L)</f>
        <v>0.0450008336428251</v>
      </c>
      <c r="AP526" s="60">
        <f t="shared" si="41"/>
        <v>-1.76914101035763e-5</v>
      </c>
      <c r="AR526" s="62">
        <f t="shared" si="42"/>
        <v>0</v>
      </c>
      <c r="AS526" s="62">
        <f t="shared" si="44"/>
        <v>0</v>
      </c>
      <c r="AT526" s="72">
        <f t="shared" si="43"/>
        <v>1</v>
      </c>
    </row>
    <row r="527" ht="14.55" spans="1:46">
      <c r="A527" s="64" t="s">
        <v>46</v>
      </c>
      <c r="B527" s="64" t="s">
        <v>331</v>
      </c>
      <c r="C527" s="64" t="s">
        <v>332</v>
      </c>
      <c r="D527" s="64" t="s">
        <v>4028</v>
      </c>
      <c r="E527" s="64" t="s">
        <v>334</v>
      </c>
      <c r="F527" s="64" t="s">
        <v>4029</v>
      </c>
      <c r="G527" s="64" t="s">
        <v>336</v>
      </c>
      <c r="H527" s="64" t="s">
        <v>4030</v>
      </c>
      <c r="I527" s="64" t="s">
        <v>4031</v>
      </c>
      <c r="J527" s="62">
        <f>SUMIF(利润与分析!B:B,成本与总价!D:D,利润与分析!K:K)</f>
        <v>126.1</v>
      </c>
      <c r="K527" s="64" t="s">
        <v>55</v>
      </c>
      <c r="L527" s="64">
        <v>127</v>
      </c>
      <c r="M527" s="72">
        <f t="shared" si="40"/>
        <v>0.00708661417322828</v>
      </c>
      <c r="N527" s="64">
        <v>0</v>
      </c>
      <c r="O527" s="64" t="s">
        <v>4032</v>
      </c>
      <c r="P527" s="64" t="s">
        <v>57</v>
      </c>
      <c r="Q527" s="64" t="s">
        <v>58</v>
      </c>
      <c r="R527" s="74"/>
      <c r="S527" s="74"/>
      <c r="T527" s="74"/>
      <c r="U527" s="74"/>
      <c r="V527" s="74"/>
      <c r="W527" s="74"/>
      <c r="X527" s="64" t="s">
        <v>4033</v>
      </c>
      <c r="Y527" s="64" t="s">
        <v>81</v>
      </c>
      <c r="Z527" s="64" t="s">
        <v>106</v>
      </c>
      <c r="AA527" s="64" t="s">
        <v>140</v>
      </c>
      <c r="AB527" s="64"/>
      <c r="AC527" s="64">
        <v>1</v>
      </c>
      <c r="AD527" s="64">
        <v>0</v>
      </c>
      <c r="AE527" s="78">
        <v>1</v>
      </c>
      <c r="AF527" s="64">
        <v>0</v>
      </c>
      <c r="AG527" s="78"/>
      <c r="AH527" s="64"/>
      <c r="AI527" s="78"/>
      <c r="AJ527" s="64"/>
      <c r="AK527" s="78"/>
      <c r="AL527" s="64"/>
      <c r="AM527" s="78"/>
      <c r="AN527" s="64"/>
      <c r="AO527" s="60">
        <f>(SUMIF(利润与分析!B:B,成本与总价!D:D,利润与分析!L:L)-J:J)/SUMIF(利润与分析!B:B,成本与总价!D:D,利润与分析!L:L)</f>
        <v>0.0299999999999999</v>
      </c>
      <c r="AP527" s="60">
        <f t="shared" si="41"/>
        <v>0.0229133858267717</v>
      </c>
      <c r="AR527" s="62">
        <f t="shared" si="42"/>
        <v>0</v>
      </c>
      <c r="AS527" s="62">
        <f t="shared" si="44"/>
        <v>0</v>
      </c>
      <c r="AT527" s="72">
        <f t="shared" si="43"/>
        <v>1</v>
      </c>
    </row>
    <row r="528" ht="14.55" spans="1:46">
      <c r="A528" s="64" t="s">
        <v>69</v>
      </c>
      <c r="B528" s="64" t="s">
        <v>70</v>
      </c>
      <c r="C528" s="64" t="s">
        <v>70</v>
      </c>
      <c r="D528" s="64" t="s">
        <v>4034</v>
      </c>
      <c r="E528" s="64" t="s">
        <v>72</v>
      </c>
      <c r="F528" s="64" t="s">
        <v>4035</v>
      </c>
      <c r="G528" s="64" t="s">
        <v>1332</v>
      </c>
      <c r="H528" s="64" t="s">
        <v>4036</v>
      </c>
      <c r="I528" s="64" t="s">
        <v>4037</v>
      </c>
      <c r="J528" s="62">
        <f>SUMIF(利润与分析!B:B,成本与总价!D:D,利润与分析!K:K)</f>
        <v>2914332.86</v>
      </c>
      <c r="K528" s="64" t="s">
        <v>55</v>
      </c>
      <c r="L528" s="64">
        <v>3051657.6</v>
      </c>
      <c r="M528" s="72">
        <f t="shared" si="40"/>
        <v>0.0450000484982326</v>
      </c>
      <c r="N528" s="64">
        <v>0</v>
      </c>
      <c r="O528" s="64" t="s">
        <v>2975</v>
      </c>
      <c r="P528" s="64" t="s">
        <v>78</v>
      </c>
      <c r="Q528" s="64" t="s">
        <v>79</v>
      </c>
      <c r="R528" s="74" t="s">
        <v>59</v>
      </c>
      <c r="S528" s="74"/>
      <c r="T528" s="74"/>
      <c r="U528" s="74"/>
      <c r="V528" s="74">
        <v>120</v>
      </c>
      <c r="W528" s="74"/>
      <c r="X528" s="64" t="s">
        <v>4038</v>
      </c>
      <c r="Y528" s="64" t="s">
        <v>150</v>
      </c>
      <c r="Z528" s="64" t="s">
        <v>4039</v>
      </c>
      <c r="AA528" s="64" t="s">
        <v>83</v>
      </c>
      <c r="AB528" s="64"/>
      <c r="AC528" s="64">
        <v>1</v>
      </c>
      <c r="AD528" s="64">
        <v>120</v>
      </c>
      <c r="AE528" s="78">
        <v>1</v>
      </c>
      <c r="AF528" s="64">
        <v>120</v>
      </c>
      <c r="AG528" s="78"/>
      <c r="AH528" s="64"/>
      <c r="AI528" s="78"/>
      <c r="AJ528" s="64"/>
      <c r="AK528" s="78"/>
      <c r="AL528" s="64"/>
      <c r="AM528" s="78"/>
      <c r="AN528" s="64"/>
      <c r="AO528" s="60">
        <f>(SUMIF(利润与分析!B:B,成本与总价!D:D,利润与分析!L:L)-J:J)/SUMIF(利润与分析!B:B,成本与总价!D:D,利润与分析!L:L)</f>
        <v>0.0450000516276792</v>
      </c>
      <c r="AP528" s="60">
        <f t="shared" si="41"/>
        <v>3.12944652830494e-9</v>
      </c>
      <c r="AR528" s="62">
        <f t="shared" si="42"/>
        <v>120</v>
      </c>
      <c r="AS528" s="62">
        <f t="shared" si="44"/>
        <v>0</v>
      </c>
      <c r="AT528" s="72">
        <f t="shared" si="43"/>
        <v>1</v>
      </c>
    </row>
    <row r="529" ht="14.55" spans="1:46">
      <c r="A529" s="64" t="s">
        <v>46</v>
      </c>
      <c r="B529" s="64" t="s">
        <v>47</v>
      </c>
      <c r="C529" s="64" t="s">
        <v>2402</v>
      </c>
      <c r="D529" s="64" t="s">
        <v>4040</v>
      </c>
      <c r="E529" s="64" t="s">
        <v>2404</v>
      </c>
      <c r="F529" s="64" t="s">
        <v>4041</v>
      </c>
      <c r="G529" s="64" t="s">
        <v>4042</v>
      </c>
      <c r="H529" s="64" t="s">
        <v>4043</v>
      </c>
      <c r="I529" s="64" t="s">
        <v>4044</v>
      </c>
      <c r="J529" s="62">
        <f>SUMIF(利润与分析!B:B,成本与总价!D:D,利润与分析!K:K)</f>
        <v>124329.67865</v>
      </c>
      <c r="K529" s="64" t="s">
        <v>55</v>
      </c>
      <c r="L529" s="64">
        <v>130260</v>
      </c>
      <c r="M529" s="72">
        <f t="shared" si="40"/>
        <v>0.0455268029325963</v>
      </c>
      <c r="N529" s="64">
        <v>0</v>
      </c>
      <c r="O529" s="64" t="s">
        <v>4045</v>
      </c>
      <c r="P529" s="64" t="s">
        <v>94</v>
      </c>
      <c r="Q529" s="64" t="s">
        <v>159</v>
      </c>
      <c r="R529" s="74"/>
      <c r="S529" s="74"/>
      <c r="T529" s="74"/>
      <c r="U529" s="74"/>
      <c r="V529" s="74"/>
      <c r="W529" s="74"/>
      <c r="X529" s="64" t="s">
        <v>4046</v>
      </c>
      <c r="Y529" s="64" t="s">
        <v>61</v>
      </c>
      <c r="Z529" s="64" t="s">
        <v>106</v>
      </c>
      <c r="AA529" s="64" t="s">
        <v>97</v>
      </c>
      <c r="AB529" s="64"/>
      <c r="AC529" s="64">
        <v>1</v>
      </c>
      <c r="AD529" s="64">
        <v>60</v>
      </c>
      <c r="AE529" s="78">
        <v>1</v>
      </c>
      <c r="AF529" s="64">
        <v>60</v>
      </c>
      <c r="AG529" s="78"/>
      <c r="AH529" s="64"/>
      <c r="AI529" s="78"/>
      <c r="AJ529" s="64"/>
      <c r="AK529" s="78"/>
      <c r="AL529" s="64"/>
      <c r="AM529" s="78"/>
      <c r="AN529" s="64"/>
      <c r="AO529" s="60">
        <f>(SUMIF(利润与分析!B:B,成本与总价!D:D,利润与分析!L:L)-J:J)/SUMIF(利润与分析!B:B,成本与总价!D:D,利润与分析!L:L)</f>
        <v>0.045534130322967</v>
      </c>
      <c r="AP529" s="60">
        <f t="shared" si="41"/>
        <v>7.32739037061919e-6</v>
      </c>
      <c r="AR529" s="62">
        <f t="shared" si="42"/>
        <v>0</v>
      </c>
      <c r="AS529" s="62">
        <f t="shared" si="44"/>
        <v>0</v>
      </c>
      <c r="AT529" s="72">
        <f t="shared" si="43"/>
        <v>1</v>
      </c>
    </row>
    <row r="530" ht="14.55" spans="1:46">
      <c r="A530" s="64" t="s">
        <v>69</v>
      </c>
      <c r="B530" s="64" t="s">
        <v>220</v>
      </c>
      <c r="C530" s="64" t="s">
        <v>274</v>
      </c>
      <c r="D530" s="64" t="s">
        <v>4047</v>
      </c>
      <c r="E530" s="64" t="s">
        <v>849</v>
      </c>
      <c r="F530" s="64" t="s">
        <v>4048</v>
      </c>
      <c r="G530" s="64" t="s">
        <v>4049</v>
      </c>
      <c r="H530" s="64" t="s">
        <v>4050</v>
      </c>
      <c r="I530" s="64" t="s">
        <v>4051</v>
      </c>
      <c r="J530" s="62">
        <f>SUMIF(利润与分析!B:B,成本与总价!D:D,利润与分析!K:K)</f>
        <v>2289.356</v>
      </c>
      <c r="K530" s="64" t="s">
        <v>55</v>
      </c>
      <c r="L530" s="64">
        <v>2400</v>
      </c>
      <c r="M530" s="72">
        <f t="shared" si="40"/>
        <v>0.0461016666666666</v>
      </c>
      <c r="N530" s="64">
        <v>0</v>
      </c>
      <c r="O530" s="64" t="s">
        <v>4052</v>
      </c>
      <c r="P530" s="64" t="s">
        <v>78</v>
      </c>
      <c r="Q530" s="64" t="s">
        <v>159</v>
      </c>
      <c r="R530" s="74"/>
      <c r="S530" s="74"/>
      <c r="T530" s="74"/>
      <c r="U530" s="74"/>
      <c r="V530" s="74"/>
      <c r="W530" s="74"/>
      <c r="X530" s="64" t="s">
        <v>4053</v>
      </c>
      <c r="Y530" s="64" t="s">
        <v>81</v>
      </c>
      <c r="Z530" s="64" t="s">
        <v>106</v>
      </c>
      <c r="AA530" s="64" t="s">
        <v>1282</v>
      </c>
      <c r="AB530" s="64" t="s">
        <v>4054</v>
      </c>
      <c r="AC530" s="64">
        <v>2</v>
      </c>
      <c r="AD530" s="64">
        <v>0</v>
      </c>
      <c r="AE530" s="78">
        <v>1</v>
      </c>
      <c r="AF530" s="64">
        <v>0</v>
      </c>
      <c r="AG530" s="78"/>
      <c r="AH530" s="64"/>
      <c r="AI530" s="78"/>
      <c r="AJ530" s="64"/>
      <c r="AK530" s="78"/>
      <c r="AL530" s="64"/>
      <c r="AM530" s="78"/>
      <c r="AN530" s="64"/>
      <c r="AO530" s="60">
        <f>(SUMIF(利润与分析!B:B,成本与总价!D:D,利润与分析!L:L)-J:J)/SUMIF(利润与分析!B:B,成本与总价!D:D,利润与分析!L:L)</f>
        <v>0.0457040433513963</v>
      </c>
      <c r="AP530" s="60">
        <f t="shared" si="41"/>
        <v>-0.000397623315270254</v>
      </c>
      <c r="AR530" s="62">
        <f t="shared" si="42"/>
        <v>0</v>
      </c>
      <c r="AS530" s="62">
        <f t="shared" si="44"/>
        <v>0</v>
      </c>
      <c r="AT530" s="72">
        <f t="shared" si="43"/>
        <v>1</v>
      </c>
    </row>
    <row r="531" ht="14.55" spans="1:46">
      <c r="A531" s="64" t="s">
        <v>69</v>
      </c>
      <c r="B531" s="64" t="s">
        <v>516</v>
      </c>
      <c r="C531" s="64" t="s">
        <v>619</v>
      </c>
      <c r="D531" s="64" t="s">
        <v>4055</v>
      </c>
      <c r="E531" s="64" t="s">
        <v>621</v>
      </c>
      <c r="F531" s="64" t="s">
        <v>4056</v>
      </c>
      <c r="G531" s="64" t="s">
        <v>889</v>
      </c>
      <c r="H531" s="64" t="s">
        <v>4057</v>
      </c>
      <c r="I531" s="64" t="s">
        <v>4058</v>
      </c>
      <c r="J531" s="62">
        <f>SUMIF(利润与分析!B:B,成本与总价!D:D,利润与分析!K:K)</f>
        <v>546683.9</v>
      </c>
      <c r="K531" s="64" t="s">
        <v>55</v>
      </c>
      <c r="L531" s="64">
        <v>553033</v>
      </c>
      <c r="M531" s="72">
        <f t="shared" si="40"/>
        <v>0.0114805083964248</v>
      </c>
      <c r="N531" s="64">
        <v>160380</v>
      </c>
      <c r="O531" s="64" t="s">
        <v>4059</v>
      </c>
      <c r="P531" s="64"/>
      <c r="Q531" s="64" t="s">
        <v>79</v>
      </c>
      <c r="R531" s="74"/>
      <c r="S531" s="74"/>
      <c r="T531" s="74"/>
      <c r="U531" s="74"/>
      <c r="V531" s="74"/>
      <c r="W531" s="74"/>
      <c r="X531" s="64" t="s">
        <v>4060</v>
      </c>
      <c r="Y531" s="64" t="s">
        <v>81</v>
      </c>
      <c r="Z531" s="64" t="s">
        <v>106</v>
      </c>
      <c r="AA531" s="64" t="s">
        <v>173</v>
      </c>
      <c r="AB531" s="64"/>
      <c r="AC531" s="64">
        <v>2</v>
      </c>
      <c r="AD531" s="64">
        <v>0</v>
      </c>
      <c r="AE531" s="78">
        <v>1</v>
      </c>
      <c r="AF531" s="64">
        <v>0</v>
      </c>
      <c r="AG531" s="78"/>
      <c r="AH531" s="64"/>
      <c r="AI531" s="78"/>
      <c r="AJ531" s="64"/>
      <c r="AK531" s="78"/>
      <c r="AL531" s="64"/>
      <c r="AM531" s="78"/>
      <c r="AN531" s="64"/>
      <c r="AO531" s="60">
        <f>(SUMIF(利润与分析!B:B,成本与总价!D:D,利润与分析!L:L)-J:J)/SUMIF(利润与分析!B:B,成本与总价!D:D,利润与分析!L:L)</f>
        <v>0.0312514170823987</v>
      </c>
      <c r="AP531" s="60">
        <f t="shared" si="41"/>
        <v>0.0197709086859739</v>
      </c>
      <c r="AR531" s="62">
        <f t="shared" si="42"/>
        <v>0</v>
      </c>
      <c r="AS531" s="62">
        <f t="shared" si="44"/>
        <v>0</v>
      </c>
      <c r="AT531" s="72">
        <f t="shared" si="43"/>
        <v>1</v>
      </c>
    </row>
    <row r="532" ht="14.55" spans="1:46">
      <c r="A532" s="64" t="s">
        <v>69</v>
      </c>
      <c r="B532" s="64" t="s">
        <v>292</v>
      </c>
      <c r="C532" s="64" t="s">
        <v>293</v>
      </c>
      <c r="D532" s="64" t="s">
        <v>4061</v>
      </c>
      <c r="E532" s="64" t="s">
        <v>1075</v>
      </c>
      <c r="F532" s="64" t="s">
        <v>4062</v>
      </c>
      <c r="G532" s="64" t="s">
        <v>1077</v>
      </c>
      <c r="H532" s="64" t="s">
        <v>4063</v>
      </c>
      <c r="I532" s="64" t="s">
        <v>4064</v>
      </c>
      <c r="J532" s="62">
        <f>SUMIF(利润与分析!B:B,成本与总价!D:D,利润与分析!K:K)</f>
        <v>2740.19568</v>
      </c>
      <c r="K532" s="64" t="s">
        <v>55</v>
      </c>
      <c r="L532" s="64">
        <v>2871</v>
      </c>
      <c r="M532" s="72">
        <f t="shared" si="40"/>
        <v>0.0455605433646814</v>
      </c>
      <c r="N532" s="64">
        <v>0</v>
      </c>
      <c r="O532" s="64" t="s">
        <v>4065</v>
      </c>
      <c r="P532" s="64"/>
      <c r="Q532" s="64" t="s">
        <v>159</v>
      </c>
      <c r="R532" s="74"/>
      <c r="S532" s="74"/>
      <c r="T532" s="74"/>
      <c r="U532" s="74"/>
      <c r="V532" s="74"/>
      <c r="W532" s="74"/>
      <c r="X532" s="64" t="s">
        <v>4066</v>
      </c>
      <c r="Y532" s="64" t="s">
        <v>150</v>
      </c>
      <c r="Z532" s="64" t="s">
        <v>106</v>
      </c>
      <c r="AA532" s="64" t="s">
        <v>63</v>
      </c>
      <c r="AB532" s="64"/>
      <c r="AC532" s="64">
        <v>1</v>
      </c>
      <c r="AD532" s="64">
        <v>60</v>
      </c>
      <c r="AE532" s="78">
        <v>1</v>
      </c>
      <c r="AF532" s="64">
        <v>60</v>
      </c>
      <c r="AG532" s="78"/>
      <c r="AH532" s="64"/>
      <c r="AI532" s="78"/>
      <c r="AJ532" s="64"/>
      <c r="AK532" s="78"/>
      <c r="AL532" s="64"/>
      <c r="AM532" s="78"/>
      <c r="AN532" s="64"/>
      <c r="AO532" s="60">
        <f>(SUMIF(利润与分析!B:B,成本与总价!D:D,利润与分析!L:L)-J:J)/SUMIF(利润与分析!B:B,成本与总价!D:D,利润与分析!L:L)</f>
        <v>0.0455605433646814</v>
      </c>
      <c r="AP532" s="60">
        <f t="shared" si="41"/>
        <v>0</v>
      </c>
      <c r="AR532" s="62">
        <f t="shared" si="42"/>
        <v>0</v>
      </c>
      <c r="AS532" s="62">
        <f t="shared" si="44"/>
        <v>0</v>
      </c>
      <c r="AT532" s="72">
        <f t="shared" si="43"/>
        <v>1</v>
      </c>
    </row>
    <row r="533" ht="14.55" spans="1:46">
      <c r="A533" s="64" t="s">
        <v>69</v>
      </c>
      <c r="B533" s="64" t="s">
        <v>292</v>
      </c>
      <c r="C533" s="64" t="s">
        <v>293</v>
      </c>
      <c r="D533" s="64" t="s">
        <v>4067</v>
      </c>
      <c r="E533" s="64" t="s">
        <v>1075</v>
      </c>
      <c r="F533" s="64" t="s">
        <v>4068</v>
      </c>
      <c r="G533" s="64" t="s">
        <v>1077</v>
      </c>
      <c r="H533" s="64" t="s">
        <v>4069</v>
      </c>
      <c r="I533" s="64" t="s">
        <v>4070</v>
      </c>
      <c r="J533" s="62">
        <f>SUMIF(利润与分析!B:B,成本与总价!D:D,利润与分析!K:K)</f>
        <v>28431.32538</v>
      </c>
      <c r="K533" s="64" t="s">
        <v>55</v>
      </c>
      <c r="L533" s="64">
        <v>29759</v>
      </c>
      <c r="M533" s="72">
        <f t="shared" si="40"/>
        <v>0.0446142215800263</v>
      </c>
      <c r="N533" s="64">
        <v>0</v>
      </c>
      <c r="O533" s="73" t="s">
        <v>4071</v>
      </c>
      <c r="P533" s="64"/>
      <c r="Q533" s="64" t="s">
        <v>159</v>
      </c>
      <c r="R533" s="74"/>
      <c r="S533" s="74"/>
      <c r="T533" s="74"/>
      <c r="U533" s="74"/>
      <c r="V533" s="74"/>
      <c r="W533" s="74"/>
      <c r="X533" s="64" t="s">
        <v>4072</v>
      </c>
      <c r="Y533" s="64" t="s">
        <v>150</v>
      </c>
      <c r="Z533" s="64" t="s">
        <v>106</v>
      </c>
      <c r="AA533" s="64" t="s">
        <v>63</v>
      </c>
      <c r="AB533" s="64"/>
      <c r="AC533" s="64">
        <v>1</v>
      </c>
      <c r="AD533" s="64">
        <v>60</v>
      </c>
      <c r="AE533" s="78">
        <v>1</v>
      </c>
      <c r="AF533" s="64">
        <v>60</v>
      </c>
      <c r="AG533" s="78"/>
      <c r="AH533" s="64"/>
      <c r="AI533" s="78"/>
      <c r="AJ533" s="64"/>
      <c r="AK533" s="78"/>
      <c r="AL533" s="64"/>
      <c r="AM533" s="78"/>
      <c r="AN533" s="64"/>
      <c r="AO533" s="60">
        <f>(SUMIF(利润与分析!B:B,成本与总价!D:D,利润与分析!L:L)-J:J)/SUMIF(利润与分析!B:B,成本与总价!D:D,利润与分析!L:L)</f>
        <v>0.0445981692625637</v>
      </c>
      <c r="AP533" s="60">
        <f t="shared" si="41"/>
        <v>-1.60523174625726e-5</v>
      </c>
      <c r="AR533" s="62">
        <f t="shared" si="42"/>
        <v>0</v>
      </c>
      <c r="AS533" s="62">
        <f t="shared" si="44"/>
        <v>0</v>
      </c>
      <c r="AT533" s="72">
        <f t="shared" si="43"/>
        <v>1</v>
      </c>
    </row>
    <row r="534" ht="14.55" spans="1:46">
      <c r="A534" s="64" t="s">
        <v>69</v>
      </c>
      <c r="B534" s="64" t="s">
        <v>292</v>
      </c>
      <c r="C534" s="64" t="s">
        <v>293</v>
      </c>
      <c r="D534" s="64" t="s">
        <v>4073</v>
      </c>
      <c r="E534" s="64" t="s">
        <v>1075</v>
      </c>
      <c r="F534" s="64" t="s">
        <v>4074</v>
      </c>
      <c r="G534" s="64" t="s">
        <v>4075</v>
      </c>
      <c r="H534" s="64" t="s">
        <v>4076</v>
      </c>
      <c r="I534" s="64" t="s">
        <v>4077</v>
      </c>
      <c r="J534" s="62">
        <f>SUMIF(利润与分析!B:B,成本与总价!D:D,利润与分析!K:K)</f>
        <v>2282953.91</v>
      </c>
      <c r="K534" s="64" t="s">
        <v>55</v>
      </c>
      <c r="L534" s="64">
        <v>2390528</v>
      </c>
      <c r="M534" s="72">
        <f t="shared" si="40"/>
        <v>0.0450001380448168</v>
      </c>
      <c r="N534" s="64">
        <v>0</v>
      </c>
      <c r="O534" s="73" t="s">
        <v>4078</v>
      </c>
      <c r="P534" s="64"/>
      <c r="Q534" s="64" t="s">
        <v>79</v>
      </c>
      <c r="R534" s="74" t="s">
        <v>59</v>
      </c>
      <c r="S534" s="74"/>
      <c r="T534" s="74"/>
      <c r="U534" s="74"/>
      <c r="V534" s="74">
        <v>90</v>
      </c>
      <c r="W534" s="74"/>
      <c r="X534" s="64" t="s">
        <v>4079</v>
      </c>
      <c r="Y534" s="64" t="s">
        <v>150</v>
      </c>
      <c r="Z534" s="64" t="s">
        <v>4080</v>
      </c>
      <c r="AA534" s="64" t="s">
        <v>63</v>
      </c>
      <c r="AB534" s="64"/>
      <c r="AC534" s="64">
        <v>1</v>
      </c>
      <c r="AD534" s="64">
        <v>90</v>
      </c>
      <c r="AE534" s="78">
        <v>1</v>
      </c>
      <c r="AF534" s="64">
        <v>90</v>
      </c>
      <c r="AG534" s="78"/>
      <c r="AH534" s="64"/>
      <c r="AI534" s="78"/>
      <c r="AJ534" s="64"/>
      <c r="AK534" s="78"/>
      <c r="AL534" s="64"/>
      <c r="AM534" s="78"/>
      <c r="AN534" s="64"/>
      <c r="AO534" s="60">
        <f>(SUMIF(利润与分析!B:B,成本与总价!D:D,利润与分析!L:L)-J:J)/SUMIF(利润与分析!B:B,成本与总价!D:D,利润与分析!L:L)</f>
        <v>0.0450001340498841</v>
      </c>
      <c r="AP534" s="60">
        <f t="shared" si="41"/>
        <v>-3.99493268327111e-9</v>
      </c>
      <c r="AR534" s="62">
        <f t="shared" si="42"/>
        <v>90</v>
      </c>
      <c r="AS534" s="62">
        <f t="shared" si="44"/>
        <v>0</v>
      </c>
      <c r="AT534" s="72">
        <f t="shared" si="43"/>
        <v>1</v>
      </c>
    </row>
    <row r="535" ht="14.55" spans="1:46">
      <c r="A535" s="64" t="s">
        <v>69</v>
      </c>
      <c r="B535" s="64" t="s">
        <v>292</v>
      </c>
      <c r="C535" s="64" t="s">
        <v>1385</v>
      </c>
      <c r="D535" s="64" t="s">
        <v>4081</v>
      </c>
      <c r="E535" s="64" t="s">
        <v>1387</v>
      </c>
      <c r="F535" s="64" t="s">
        <v>4082</v>
      </c>
      <c r="G535" s="64" t="s">
        <v>4083</v>
      </c>
      <c r="H535" s="64" t="s">
        <v>4084</v>
      </c>
      <c r="I535" s="64" t="s">
        <v>4085</v>
      </c>
      <c r="J535" s="62">
        <f>SUMIF(利润与分析!B:B,成本与总价!D:D,利润与分析!K:K)</f>
        <v>280710.63</v>
      </c>
      <c r="K535" s="64" t="s">
        <v>55</v>
      </c>
      <c r="L535" s="64">
        <v>289912.96</v>
      </c>
      <c r="M535" s="72">
        <f t="shared" si="40"/>
        <v>0.0317416993017491</v>
      </c>
      <c r="N535" s="64">
        <v>0</v>
      </c>
      <c r="O535" s="64" t="s">
        <v>4086</v>
      </c>
      <c r="P535" s="64" t="s">
        <v>4087</v>
      </c>
      <c r="Q535" s="64" t="s">
        <v>58</v>
      </c>
      <c r="R535" s="74"/>
      <c r="S535" s="74"/>
      <c r="T535" s="74"/>
      <c r="U535" s="74"/>
      <c r="V535" s="74"/>
      <c r="W535" s="74"/>
      <c r="X535" s="64" t="s">
        <v>4088</v>
      </c>
      <c r="Y535" s="64" t="s">
        <v>150</v>
      </c>
      <c r="Z535" s="64" t="s">
        <v>106</v>
      </c>
      <c r="AA535" s="64" t="s">
        <v>63</v>
      </c>
      <c r="AB535" s="64"/>
      <c r="AC535" s="64">
        <v>1</v>
      </c>
      <c r="AD535" s="64" t="s">
        <v>4089</v>
      </c>
      <c r="AE535" s="78">
        <v>0.2</v>
      </c>
      <c r="AF535" s="64">
        <v>0</v>
      </c>
      <c r="AG535" s="78">
        <v>0.8</v>
      </c>
      <c r="AH535" s="64">
        <v>60</v>
      </c>
      <c r="AI535" s="78"/>
      <c r="AJ535" s="64"/>
      <c r="AK535" s="78"/>
      <c r="AL535" s="64"/>
      <c r="AM535" s="78"/>
      <c r="AN535" s="64"/>
      <c r="AO535" s="60">
        <f>(SUMIF(利润与分析!B:B,成本与总价!D:D,利润与分析!L:L)-J:J)/SUMIF(利润与分析!B:B,成本与总价!D:D,利润与分析!L:L)</f>
        <v>0.0317416993017491</v>
      </c>
      <c r="AP535" s="60">
        <f t="shared" si="41"/>
        <v>0</v>
      </c>
      <c r="AR535" s="62">
        <f t="shared" si="42"/>
        <v>0</v>
      </c>
      <c r="AS535" s="62">
        <f t="shared" si="44"/>
        <v>0</v>
      </c>
      <c r="AT535" s="72">
        <f t="shared" si="43"/>
        <v>1</v>
      </c>
    </row>
    <row r="536" ht="14.55" spans="1:46">
      <c r="A536" s="64" t="s">
        <v>69</v>
      </c>
      <c r="B536" s="64" t="s">
        <v>292</v>
      </c>
      <c r="C536" s="64" t="s">
        <v>293</v>
      </c>
      <c r="D536" s="64" t="s">
        <v>4090</v>
      </c>
      <c r="E536" s="64" t="s">
        <v>1075</v>
      </c>
      <c r="F536" s="64" t="s">
        <v>4091</v>
      </c>
      <c r="G536" s="64" t="s">
        <v>1664</v>
      </c>
      <c r="H536" s="64" t="s">
        <v>4092</v>
      </c>
      <c r="I536" s="64" t="s">
        <v>4093</v>
      </c>
      <c r="J536" s="62">
        <f>SUMIF(利润与分析!B:B,成本与总价!D:D,利润与分析!K:K)</f>
        <v>1431124.19</v>
      </c>
      <c r="K536" s="64" t="s">
        <v>55</v>
      </c>
      <c r="L536" s="64">
        <v>1498613</v>
      </c>
      <c r="M536" s="72">
        <f t="shared" si="40"/>
        <v>0.0450341816065923</v>
      </c>
      <c r="N536" s="64">
        <v>0</v>
      </c>
      <c r="O536" s="64" t="s">
        <v>300</v>
      </c>
      <c r="P536" s="64" t="s">
        <v>78</v>
      </c>
      <c r="Q536" s="64" t="s">
        <v>79</v>
      </c>
      <c r="R536" s="74" t="s">
        <v>59</v>
      </c>
      <c r="S536" s="74"/>
      <c r="T536" s="74"/>
      <c r="U536" s="74"/>
      <c r="V536" s="74">
        <v>90</v>
      </c>
      <c r="W536" s="74"/>
      <c r="X536" s="64" t="s">
        <v>4094</v>
      </c>
      <c r="Y536" s="64" t="s">
        <v>150</v>
      </c>
      <c r="Z536" s="64" t="s">
        <v>4095</v>
      </c>
      <c r="AA536" s="64" t="s">
        <v>63</v>
      </c>
      <c r="AB536" s="64"/>
      <c r="AC536" s="64">
        <v>1</v>
      </c>
      <c r="AD536" s="64">
        <v>90</v>
      </c>
      <c r="AE536" s="78">
        <v>1</v>
      </c>
      <c r="AF536" s="64">
        <v>90</v>
      </c>
      <c r="AG536" s="78"/>
      <c r="AH536" s="64"/>
      <c r="AI536" s="78"/>
      <c r="AJ536" s="64"/>
      <c r="AK536" s="78"/>
      <c r="AL536" s="64"/>
      <c r="AM536" s="78"/>
      <c r="AN536" s="64"/>
      <c r="AO536" s="60">
        <f>(SUMIF(利润与分析!B:B,成本与总价!D:D,利润与分析!L:L)-J:J)/SUMIF(利润与分析!B:B,成本与总价!D:D,利润与分析!L:L)</f>
        <v>0.0450340669046192</v>
      </c>
      <c r="AP536" s="60">
        <f t="shared" si="41"/>
        <v>-1.14701973023823e-7</v>
      </c>
      <c r="AR536" s="62">
        <f t="shared" si="42"/>
        <v>90</v>
      </c>
      <c r="AS536" s="62">
        <f t="shared" si="44"/>
        <v>0</v>
      </c>
      <c r="AT536" s="72">
        <f t="shared" si="43"/>
        <v>1</v>
      </c>
    </row>
    <row r="537" ht="14.55" spans="1:46">
      <c r="A537" s="64" t="s">
        <v>69</v>
      </c>
      <c r="B537" s="64" t="s">
        <v>70</v>
      </c>
      <c r="C537" s="64" t="s">
        <v>70</v>
      </c>
      <c r="D537" s="64" t="s">
        <v>4096</v>
      </c>
      <c r="E537" s="64" t="s">
        <v>72</v>
      </c>
      <c r="F537" s="64" t="s">
        <v>4097</v>
      </c>
      <c r="G537" s="64" t="s">
        <v>1332</v>
      </c>
      <c r="H537" s="64" t="s">
        <v>4098</v>
      </c>
      <c r="I537" s="64" t="s">
        <v>4099</v>
      </c>
      <c r="J537" s="62">
        <f>SUMIF(利润与分析!B:B,成本与总价!D:D,利润与分析!K:K)</f>
        <v>2811579.2</v>
      </c>
      <c r="K537" s="64" t="s">
        <v>55</v>
      </c>
      <c r="L537" s="64">
        <v>2944062</v>
      </c>
      <c r="M537" s="72">
        <f t="shared" si="40"/>
        <v>0.0450000033966675</v>
      </c>
      <c r="N537" s="64">
        <v>0</v>
      </c>
      <c r="O537" s="64" t="s">
        <v>4100</v>
      </c>
      <c r="P537" s="64" t="s">
        <v>78</v>
      </c>
      <c r="Q537" s="64" t="s">
        <v>79</v>
      </c>
      <c r="R537" s="74" t="s">
        <v>59</v>
      </c>
      <c r="S537" s="74"/>
      <c r="T537" s="74"/>
      <c r="U537" s="74"/>
      <c r="V537" s="74">
        <v>120</v>
      </c>
      <c r="W537" s="74"/>
      <c r="X537" s="64" t="s">
        <v>4101</v>
      </c>
      <c r="Y537" s="64" t="s">
        <v>150</v>
      </c>
      <c r="Z537" s="64" t="s">
        <v>4039</v>
      </c>
      <c r="AA537" s="64" t="s">
        <v>83</v>
      </c>
      <c r="AB537" s="64"/>
      <c r="AC537" s="64">
        <v>1</v>
      </c>
      <c r="AD537" s="64">
        <v>120</v>
      </c>
      <c r="AE537" s="78">
        <v>1</v>
      </c>
      <c r="AF537" s="64">
        <v>120</v>
      </c>
      <c r="AG537" s="78"/>
      <c r="AH537" s="64"/>
      <c r="AI537" s="78"/>
      <c r="AJ537" s="64"/>
      <c r="AK537" s="78"/>
      <c r="AL537" s="64"/>
      <c r="AM537" s="78"/>
      <c r="AN537" s="64"/>
      <c r="AO537" s="60">
        <f>(SUMIF(利润与分析!B:B,成本与总价!D:D,利润与分析!L:L)-J:J)/SUMIF(利润与分析!B:B,成本与总价!D:D,利润与分析!L:L)</f>
        <v>0.0450000033966675</v>
      </c>
      <c r="AP537" s="60">
        <f t="shared" si="41"/>
        <v>0</v>
      </c>
      <c r="AR537" s="62">
        <f t="shared" si="42"/>
        <v>120</v>
      </c>
      <c r="AS537" s="62">
        <f t="shared" si="44"/>
        <v>0</v>
      </c>
      <c r="AT537" s="72">
        <f t="shared" si="43"/>
        <v>1</v>
      </c>
    </row>
    <row r="538" ht="14.55" spans="1:46">
      <c r="A538" s="64" t="s">
        <v>46</v>
      </c>
      <c r="B538" s="64" t="s">
        <v>181</v>
      </c>
      <c r="C538" s="64" t="s">
        <v>182</v>
      </c>
      <c r="D538" s="64" t="s">
        <v>4102</v>
      </c>
      <c r="E538" s="64" t="s">
        <v>184</v>
      </c>
      <c r="F538" s="64" t="s">
        <v>4103</v>
      </c>
      <c r="G538" s="64" t="s">
        <v>186</v>
      </c>
      <c r="H538" s="64" t="s">
        <v>4104</v>
      </c>
      <c r="I538" s="64" t="s">
        <v>4105</v>
      </c>
      <c r="J538" s="62">
        <f>SUMIF(利润与分析!B:B,成本与总价!D:D,利润与分析!K:K)</f>
        <v>460684.63</v>
      </c>
      <c r="K538" s="64" t="s">
        <v>55</v>
      </c>
      <c r="L538" s="64">
        <v>474932.6</v>
      </c>
      <c r="M538" s="72">
        <f t="shared" si="40"/>
        <v>0.0299999831555045</v>
      </c>
      <c r="N538" s="64">
        <v>0</v>
      </c>
      <c r="O538" s="64" t="s">
        <v>4106</v>
      </c>
      <c r="P538" s="64"/>
      <c r="Q538" s="64" t="s">
        <v>58</v>
      </c>
      <c r="R538" s="74"/>
      <c r="S538" s="74"/>
      <c r="T538" s="74"/>
      <c r="U538" s="74"/>
      <c r="V538" s="74"/>
      <c r="W538" s="74"/>
      <c r="X538" s="64" t="s">
        <v>4107</v>
      </c>
      <c r="Y538" s="64" t="s">
        <v>150</v>
      </c>
      <c r="Z538" s="64" t="s">
        <v>106</v>
      </c>
      <c r="AA538" s="64" t="s">
        <v>97</v>
      </c>
      <c r="AB538" s="64"/>
      <c r="AC538" s="64">
        <v>1</v>
      </c>
      <c r="AD538" s="64">
        <v>60</v>
      </c>
      <c r="AE538" s="78">
        <v>1</v>
      </c>
      <c r="AF538" s="64">
        <v>60</v>
      </c>
      <c r="AG538" s="78"/>
      <c r="AH538" s="64"/>
      <c r="AI538" s="78"/>
      <c r="AJ538" s="64"/>
      <c r="AK538" s="78"/>
      <c r="AL538" s="64"/>
      <c r="AM538" s="78"/>
      <c r="AN538" s="64"/>
      <c r="AO538" s="60">
        <f>(SUMIF(利润与分析!B:B,成本与总价!D:D,利润与分析!L:L)-J:J)/SUMIF(利润与分析!B:B,成本与总价!D:D,利润与分析!L:L)</f>
        <v>0.0300001056991953</v>
      </c>
      <c r="AP538" s="60">
        <f t="shared" si="41"/>
        <v>1.22543690739968e-7</v>
      </c>
      <c r="AR538" s="62">
        <f t="shared" si="42"/>
        <v>0</v>
      </c>
      <c r="AS538" s="62">
        <f t="shared" si="44"/>
        <v>0</v>
      </c>
      <c r="AT538" s="72">
        <f t="shared" si="43"/>
        <v>1</v>
      </c>
    </row>
    <row r="539" ht="14.55" spans="1:46">
      <c r="A539" s="64" t="s">
        <v>69</v>
      </c>
      <c r="B539" s="64" t="s">
        <v>70</v>
      </c>
      <c r="C539" s="64" t="s">
        <v>70</v>
      </c>
      <c r="D539" s="64" t="s">
        <v>4108</v>
      </c>
      <c r="E539" s="64" t="s">
        <v>72</v>
      </c>
      <c r="F539" s="64" t="s">
        <v>4109</v>
      </c>
      <c r="G539" s="64" t="s">
        <v>1332</v>
      </c>
      <c r="H539" s="64" t="s">
        <v>4110</v>
      </c>
      <c r="I539" s="64" t="s">
        <v>4111</v>
      </c>
      <c r="J539" s="62">
        <f>SUMIF(利润与分析!B:B,成本与总价!D:D,利润与分析!K:K)</f>
        <v>2022344.92</v>
      </c>
      <c r="K539" s="64" t="s">
        <v>55</v>
      </c>
      <c r="L539" s="64">
        <v>2117638.64</v>
      </c>
      <c r="M539" s="72">
        <f t="shared" si="40"/>
        <v>0.0449999911221871</v>
      </c>
      <c r="N539" s="64">
        <v>0</v>
      </c>
      <c r="O539" s="64" t="s">
        <v>4100</v>
      </c>
      <c r="P539" s="64" t="s">
        <v>78</v>
      </c>
      <c r="Q539" s="64" t="s">
        <v>79</v>
      </c>
      <c r="R539" s="74" t="s">
        <v>59</v>
      </c>
      <c r="S539" s="74"/>
      <c r="T539" s="74"/>
      <c r="U539" s="74"/>
      <c r="V539" s="74">
        <v>120</v>
      </c>
      <c r="W539" s="74"/>
      <c r="X539" s="64" t="s">
        <v>4112</v>
      </c>
      <c r="Y539" s="64" t="s">
        <v>150</v>
      </c>
      <c r="Z539" s="64" t="s">
        <v>4039</v>
      </c>
      <c r="AA539" s="64" t="s">
        <v>83</v>
      </c>
      <c r="AB539" s="64"/>
      <c r="AC539" s="64">
        <v>1</v>
      </c>
      <c r="AD539" s="64">
        <v>120</v>
      </c>
      <c r="AE539" s="78">
        <v>1</v>
      </c>
      <c r="AF539" s="64">
        <v>120</v>
      </c>
      <c r="AG539" s="78"/>
      <c r="AH539" s="64"/>
      <c r="AI539" s="78"/>
      <c r="AJ539" s="64"/>
      <c r="AK539" s="78"/>
      <c r="AL539" s="64"/>
      <c r="AM539" s="78"/>
      <c r="AN539" s="64"/>
      <c r="AO539" s="60">
        <f>(SUMIF(利润与分析!B:B,成本与总价!D:D,利润与分析!L:L)-J:J)/SUMIF(利润与分析!B:B,成本与总价!D:D,利润与分析!L:L)</f>
        <v>0.0450000001416674</v>
      </c>
      <c r="AP539" s="60">
        <f t="shared" si="41"/>
        <v>9.01948030845867e-9</v>
      </c>
      <c r="AR539" s="62">
        <f t="shared" si="42"/>
        <v>120</v>
      </c>
      <c r="AS539" s="62">
        <f t="shared" si="44"/>
        <v>0</v>
      </c>
      <c r="AT539" s="72">
        <f t="shared" si="43"/>
        <v>1</v>
      </c>
    </row>
    <row r="540" ht="14.55" spans="1:46">
      <c r="A540" s="64" t="s">
        <v>69</v>
      </c>
      <c r="B540" s="64" t="s">
        <v>85</v>
      </c>
      <c r="C540" s="64" t="s">
        <v>1243</v>
      </c>
      <c r="D540" s="64" t="s">
        <v>4113</v>
      </c>
      <c r="E540" s="64" t="s">
        <v>1437</v>
      </c>
      <c r="F540" s="64" t="s">
        <v>4114</v>
      </c>
      <c r="G540" s="64" t="s">
        <v>4115</v>
      </c>
      <c r="H540" s="64" t="s">
        <v>4116</v>
      </c>
      <c r="I540" s="64" t="s">
        <v>4117</v>
      </c>
      <c r="J540" s="62">
        <f>SUMIF(利润与分析!B:B,成本与总价!D:D,利润与分析!K:K)</f>
        <v>2597375.78</v>
      </c>
      <c r="K540" s="64" t="s">
        <v>55</v>
      </c>
      <c r="L540" s="64">
        <v>2682072.88</v>
      </c>
      <c r="M540" s="72">
        <f t="shared" si="40"/>
        <v>0.0315789703671289</v>
      </c>
      <c r="N540" s="64">
        <v>0</v>
      </c>
      <c r="O540" s="64" t="s">
        <v>4118</v>
      </c>
      <c r="P540" s="64" t="s">
        <v>4119</v>
      </c>
      <c r="Q540" s="64" t="s">
        <v>58</v>
      </c>
      <c r="R540" s="74" t="s">
        <v>59</v>
      </c>
      <c r="S540" s="74"/>
      <c r="T540" s="74"/>
      <c r="U540" s="74"/>
      <c r="V540" s="74">
        <v>120</v>
      </c>
      <c r="W540" s="74"/>
      <c r="X540" s="64" t="s">
        <v>4120</v>
      </c>
      <c r="Y540" s="64" t="s">
        <v>61</v>
      </c>
      <c r="Z540" s="64" t="s">
        <v>4121</v>
      </c>
      <c r="AA540" s="64" t="s">
        <v>83</v>
      </c>
      <c r="AB540" s="64"/>
      <c r="AC540" s="64">
        <v>1</v>
      </c>
      <c r="AD540" s="64">
        <v>120</v>
      </c>
      <c r="AE540" s="78">
        <v>1</v>
      </c>
      <c r="AF540" s="64">
        <v>120</v>
      </c>
      <c r="AG540" s="78"/>
      <c r="AH540" s="64"/>
      <c r="AI540" s="78"/>
      <c r="AJ540" s="64"/>
      <c r="AK540" s="78"/>
      <c r="AL540" s="64"/>
      <c r="AM540" s="78"/>
      <c r="AN540" s="64"/>
      <c r="AO540" s="60">
        <f>(SUMIF(利润与分析!B:B,成本与总价!D:D,利润与分析!L:L)-J:J)/SUMIF(利润与分析!B:B,成本与总价!D:D,利润与分析!L:L)</f>
        <v>0.0315789703671289</v>
      </c>
      <c r="AP540" s="60">
        <f t="shared" si="41"/>
        <v>0</v>
      </c>
      <c r="AR540" s="62">
        <f t="shared" si="42"/>
        <v>120</v>
      </c>
      <c r="AS540" s="62">
        <f t="shared" si="44"/>
        <v>0</v>
      </c>
      <c r="AT540" s="72">
        <f t="shared" si="43"/>
        <v>1</v>
      </c>
    </row>
    <row r="541" ht="14.55" spans="1:46">
      <c r="A541" s="64" t="s">
        <v>69</v>
      </c>
      <c r="B541" s="64" t="s">
        <v>70</v>
      </c>
      <c r="C541" s="64" t="s">
        <v>70</v>
      </c>
      <c r="D541" s="64" t="s">
        <v>4122</v>
      </c>
      <c r="E541" s="64" t="s">
        <v>772</v>
      </c>
      <c r="F541" s="64" t="s">
        <v>4123</v>
      </c>
      <c r="G541" s="64" t="s">
        <v>4124</v>
      </c>
      <c r="H541" s="64" t="s">
        <v>4125</v>
      </c>
      <c r="I541" s="64" t="s">
        <v>4126</v>
      </c>
      <c r="J541" s="62">
        <f>SUMIF(利润与分析!B:B,成本与总价!D:D,利润与分析!K:K)</f>
        <v>1979144.25</v>
      </c>
      <c r="K541" s="64" t="s">
        <v>55</v>
      </c>
      <c r="L541" s="64">
        <v>2010157.6</v>
      </c>
      <c r="M541" s="72">
        <f>(L:L-J:J)/L:L</f>
        <v>0.0154283176602672</v>
      </c>
      <c r="N541" s="64">
        <v>0</v>
      </c>
      <c r="O541" s="73" t="s">
        <v>4127</v>
      </c>
      <c r="P541" s="64" t="s">
        <v>78</v>
      </c>
      <c r="Q541" s="64" t="s">
        <v>79</v>
      </c>
      <c r="R541" s="74" t="s">
        <v>59</v>
      </c>
      <c r="S541" s="74"/>
      <c r="T541" s="74"/>
      <c r="U541" s="74"/>
      <c r="V541" s="74">
        <v>0</v>
      </c>
      <c r="W541" s="74">
        <v>-3</v>
      </c>
      <c r="X541" s="64" t="s">
        <v>4128</v>
      </c>
      <c r="Y541" s="64" t="s">
        <v>81</v>
      </c>
      <c r="Z541" s="64" t="s">
        <v>4129</v>
      </c>
      <c r="AA541" s="64" t="s">
        <v>83</v>
      </c>
      <c r="AB541" s="64"/>
      <c r="AC541" s="64">
        <v>1</v>
      </c>
      <c r="AD541" s="64" t="s">
        <v>67</v>
      </c>
      <c r="AE541" s="78">
        <v>1</v>
      </c>
      <c r="AF541" s="64">
        <v>0</v>
      </c>
      <c r="AG541" s="78"/>
      <c r="AH541" s="64"/>
      <c r="AI541" s="78"/>
      <c r="AJ541" s="64"/>
      <c r="AK541" s="78"/>
      <c r="AL541" s="64"/>
      <c r="AM541" s="78"/>
      <c r="AN541" s="64"/>
      <c r="AO541" s="60">
        <f>(SUMIF(利润与分析!B:B,成本与总价!D:D,利润与分析!L:L)-J:J)/SUMIF(利润与分析!B:B,成本与总价!D:D,利润与分析!L:L)</f>
        <v>0.0449652917717081</v>
      </c>
      <c r="AP541" s="60">
        <f t="shared" si="41"/>
        <v>-0.000463025888559065</v>
      </c>
      <c r="AR541" s="62">
        <f t="shared" si="42"/>
        <v>0</v>
      </c>
      <c r="AS541" s="62">
        <f t="shared" si="44"/>
        <v>0</v>
      </c>
      <c r="AT541" s="72">
        <f t="shared" si="43"/>
        <v>1</v>
      </c>
    </row>
    <row r="542" ht="14.55" spans="1:46">
      <c r="A542" s="64" t="s">
        <v>46</v>
      </c>
      <c r="B542" s="64" t="s">
        <v>119</v>
      </c>
      <c r="C542" s="64" t="s">
        <v>120</v>
      </c>
      <c r="D542" s="64" t="s">
        <v>4130</v>
      </c>
      <c r="E542" s="64" t="s">
        <v>313</v>
      </c>
      <c r="F542" s="64" t="s">
        <v>4131</v>
      </c>
      <c r="G542" s="64" t="s">
        <v>4132</v>
      </c>
      <c r="H542" s="64" t="s">
        <v>4133</v>
      </c>
      <c r="I542" s="64" t="s">
        <v>4134</v>
      </c>
      <c r="J542" s="62">
        <f>SUMIF(利润与分析!B:B,成本与总价!D:D,利润与分析!K:K)</f>
        <v>49618.8</v>
      </c>
      <c r="K542" s="64" t="s">
        <v>55</v>
      </c>
      <c r="L542" s="64">
        <v>51900</v>
      </c>
      <c r="M542" s="72">
        <f t="shared" si="40"/>
        <v>0.0439537572254335</v>
      </c>
      <c r="N542" s="64">
        <v>0</v>
      </c>
      <c r="O542" s="64" t="s">
        <v>4135</v>
      </c>
      <c r="P542" s="64" t="s">
        <v>2139</v>
      </c>
      <c r="Q542" s="64" t="s">
        <v>58</v>
      </c>
      <c r="R542" s="74"/>
      <c r="S542" s="74"/>
      <c r="T542" s="74"/>
      <c r="U542" s="74"/>
      <c r="V542" s="74"/>
      <c r="W542" s="74"/>
      <c r="X542" s="64" t="s">
        <v>4136</v>
      </c>
      <c r="Y542" s="64" t="s">
        <v>61</v>
      </c>
      <c r="Z542" s="64" t="s">
        <v>106</v>
      </c>
      <c r="AA542" s="64" t="s">
        <v>140</v>
      </c>
      <c r="AB542" s="64"/>
      <c r="AC542" s="64">
        <v>1</v>
      </c>
      <c r="AD542" s="64">
        <v>60</v>
      </c>
      <c r="AE542" s="78">
        <v>1</v>
      </c>
      <c r="AF542" s="64">
        <v>60</v>
      </c>
      <c r="AG542" s="78"/>
      <c r="AH542" s="64"/>
      <c r="AI542" s="78"/>
      <c r="AJ542" s="64"/>
      <c r="AK542" s="78"/>
      <c r="AL542" s="64"/>
      <c r="AM542" s="78"/>
      <c r="AN542" s="64"/>
      <c r="AO542" s="60">
        <f>(SUMIF(利润与分析!B:B,成本与总价!D:D,利润与分析!L:L)-J:J)/SUMIF(利润与分析!B:B,成本与总价!D:D,利润与分析!L:L)</f>
        <v>0.0450025983024423</v>
      </c>
      <c r="AP542" s="60">
        <f t="shared" si="41"/>
        <v>0.00104884107700888</v>
      </c>
      <c r="AR542" s="62">
        <f t="shared" si="42"/>
        <v>0</v>
      </c>
      <c r="AS542" s="62">
        <f t="shared" si="44"/>
        <v>0</v>
      </c>
      <c r="AT542" s="72">
        <f t="shared" si="43"/>
        <v>1</v>
      </c>
    </row>
    <row r="543" ht="14.55" spans="1:46">
      <c r="A543" s="64" t="s">
        <v>69</v>
      </c>
      <c r="B543" s="64" t="s">
        <v>200</v>
      </c>
      <c r="C543" s="64" t="s">
        <v>201</v>
      </c>
      <c r="D543" s="64" t="s">
        <v>4137</v>
      </c>
      <c r="E543" s="64" t="s">
        <v>203</v>
      </c>
      <c r="F543" s="64" t="s">
        <v>4138</v>
      </c>
      <c r="G543" s="64" t="s">
        <v>4139</v>
      </c>
      <c r="H543" s="64" t="s">
        <v>4140</v>
      </c>
      <c r="I543" s="64" t="s">
        <v>4141</v>
      </c>
      <c r="J543" s="62">
        <f>SUMIF(利润与分析!B:B,成本与总价!D:D,利润与分析!K:K)</f>
        <v>55228.87</v>
      </c>
      <c r="K543" s="64" t="s">
        <v>55</v>
      </c>
      <c r="L543" s="64">
        <v>57831.27</v>
      </c>
      <c r="M543" s="72">
        <f t="shared" si="40"/>
        <v>0.0449998763644651</v>
      </c>
      <c r="N543" s="64">
        <v>0</v>
      </c>
      <c r="O543" s="64" t="s">
        <v>4142</v>
      </c>
      <c r="P543" s="64"/>
      <c r="Q543" s="64" t="s">
        <v>58</v>
      </c>
      <c r="R543" s="74"/>
      <c r="S543" s="74"/>
      <c r="T543" s="74"/>
      <c r="U543" s="74"/>
      <c r="V543" s="74"/>
      <c r="W543" s="74"/>
      <c r="X543" s="64" t="s">
        <v>4143</v>
      </c>
      <c r="Y543" s="64" t="s">
        <v>150</v>
      </c>
      <c r="Z543" s="64" t="s">
        <v>106</v>
      </c>
      <c r="AA543" s="64" t="s">
        <v>1282</v>
      </c>
      <c r="AB543" s="64" t="s">
        <v>4144</v>
      </c>
      <c r="AC543" s="64">
        <v>2</v>
      </c>
      <c r="AD543" s="64">
        <v>60</v>
      </c>
      <c r="AE543" s="78">
        <v>1</v>
      </c>
      <c r="AF543" s="64">
        <v>60</v>
      </c>
      <c r="AG543" s="78"/>
      <c r="AH543" s="64"/>
      <c r="AI543" s="78"/>
      <c r="AJ543" s="64"/>
      <c r="AK543" s="78"/>
      <c r="AL543" s="64"/>
      <c r="AM543" s="78"/>
      <c r="AN543" s="64"/>
      <c r="AO543" s="60">
        <f>(SUMIF(利润与分析!B:B,成本与总价!D:D,利润与分析!L:L)-J:J)/SUMIF(利润与分析!B:B,成本与总价!D:D,利润与分析!L:L)</f>
        <v>0.0449998763644651</v>
      </c>
      <c r="AP543" s="60">
        <f t="shared" si="41"/>
        <v>0</v>
      </c>
      <c r="AR543" s="62">
        <f t="shared" si="42"/>
        <v>0</v>
      </c>
      <c r="AS543" s="62">
        <f t="shared" si="44"/>
        <v>0</v>
      </c>
      <c r="AT543" s="72">
        <f t="shared" si="43"/>
        <v>1</v>
      </c>
    </row>
    <row r="544" ht="14.55" spans="1:46">
      <c r="A544" s="64" t="s">
        <v>46</v>
      </c>
      <c r="B544" s="64" t="s">
        <v>119</v>
      </c>
      <c r="C544" s="64" t="s">
        <v>429</v>
      </c>
      <c r="D544" s="64" t="s">
        <v>4145</v>
      </c>
      <c r="E544" s="64" t="s">
        <v>481</v>
      </c>
      <c r="F544" s="64" t="s">
        <v>4146</v>
      </c>
      <c r="G544" s="64" t="s">
        <v>543</v>
      </c>
      <c r="H544" s="64" t="s">
        <v>4147</v>
      </c>
      <c r="I544" s="64" t="s">
        <v>4148</v>
      </c>
      <c r="J544" s="62">
        <f>SUMIF(利润与分析!B:B,成本与总价!D:D,利润与分析!K:K)</f>
        <v>289346.97</v>
      </c>
      <c r="K544" s="64" t="s">
        <v>55</v>
      </c>
      <c r="L544" s="64">
        <v>293892</v>
      </c>
      <c r="M544" s="72">
        <f t="shared" si="40"/>
        <v>0.0154649667224696</v>
      </c>
      <c r="N544" s="64">
        <v>0</v>
      </c>
      <c r="O544" s="64" t="s">
        <v>4149</v>
      </c>
      <c r="P544" s="64" t="s">
        <v>78</v>
      </c>
      <c r="Q544" s="64" t="s">
        <v>58</v>
      </c>
      <c r="R544" s="74" t="s">
        <v>59</v>
      </c>
      <c r="S544" s="74" t="s">
        <v>59</v>
      </c>
      <c r="T544" s="74">
        <v>60</v>
      </c>
      <c r="U544" s="74">
        <v>-3</v>
      </c>
      <c r="V544" s="74">
        <v>60</v>
      </c>
      <c r="W544" s="74">
        <v>-3</v>
      </c>
      <c r="X544" s="64" t="s">
        <v>4150</v>
      </c>
      <c r="Y544" s="64" t="s">
        <v>61</v>
      </c>
      <c r="Z544" s="64" t="s">
        <v>4151</v>
      </c>
      <c r="AA544" s="64" t="s">
        <v>140</v>
      </c>
      <c r="AB544" s="64"/>
      <c r="AC544" s="64">
        <v>1</v>
      </c>
      <c r="AD544" s="64">
        <v>60</v>
      </c>
      <c r="AE544" s="78">
        <v>1</v>
      </c>
      <c r="AF544" s="64">
        <v>60</v>
      </c>
      <c r="AG544" s="78"/>
      <c r="AH544" s="64"/>
      <c r="AI544" s="78"/>
      <c r="AJ544" s="64"/>
      <c r="AK544" s="78"/>
      <c r="AL544" s="64"/>
      <c r="AM544" s="78"/>
      <c r="AN544" s="64"/>
      <c r="AO544" s="60">
        <f>(SUMIF(利润与分析!B:B,成本与总价!D:D,利润与分析!L:L)-J:J)/SUMIF(利润与分析!B:B,成本与总价!D:D,利润与分析!L:L)</f>
        <v>0.0450000301999007</v>
      </c>
      <c r="AP544" s="60">
        <f t="shared" si="41"/>
        <v>-0.000464936522568897</v>
      </c>
      <c r="AR544" s="62">
        <f t="shared" si="42"/>
        <v>60</v>
      </c>
      <c r="AS544" s="62">
        <f t="shared" si="44"/>
        <v>0</v>
      </c>
      <c r="AT544" s="72">
        <f t="shared" si="43"/>
        <v>1</v>
      </c>
    </row>
    <row r="545" ht="14.55" spans="1:46">
      <c r="A545" s="64" t="s">
        <v>69</v>
      </c>
      <c r="B545" s="64" t="s">
        <v>200</v>
      </c>
      <c r="C545" s="64" t="s">
        <v>256</v>
      </c>
      <c r="D545" s="64" t="s">
        <v>4152</v>
      </c>
      <c r="E545" s="64" t="s">
        <v>1811</v>
      </c>
      <c r="F545" s="64" t="s">
        <v>4153</v>
      </c>
      <c r="G545" s="64" t="s">
        <v>3176</v>
      </c>
      <c r="H545" s="64" t="s">
        <v>4154</v>
      </c>
      <c r="I545" s="64" t="s">
        <v>4155</v>
      </c>
      <c r="J545" s="62">
        <f>SUMIF(利润与分析!B:B,成本与总价!D:D,利润与分析!K:K)</f>
        <v>26073.3</v>
      </c>
      <c r="K545" s="64" t="s">
        <v>55</v>
      </c>
      <c r="L545" s="64">
        <v>27302</v>
      </c>
      <c r="M545" s="72">
        <f t="shared" si="40"/>
        <v>0.0450040290088638</v>
      </c>
      <c r="N545" s="64">
        <v>0</v>
      </c>
      <c r="O545" s="64" t="s">
        <v>4156</v>
      </c>
      <c r="P545" s="64" t="s">
        <v>78</v>
      </c>
      <c r="Q545" s="64" t="s">
        <v>58</v>
      </c>
      <c r="R545" s="74"/>
      <c r="S545" s="74"/>
      <c r="T545" s="74"/>
      <c r="U545" s="74"/>
      <c r="V545" s="74"/>
      <c r="W545" s="74"/>
      <c r="X545" s="64" t="s">
        <v>4157</v>
      </c>
      <c r="Y545" s="64" t="s">
        <v>150</v>
      </c>
      <c r="Z545" s="64" t="s">
        <v>106</v>
      </c>
      <c r="AA545" s="64" t="s">
        <v>1282</v>
      </c>
      <c r="AB545" s="64" t="s">
        <v>4158</v>
      </c>
      <c r="AC545" s="64">
        <v>2</v>
      </c>
      <c r="AD545" s="64">
        <v>60</v>
      </c>
      <c r="AE545" s="78">
        <v>1</v>
      </c>
      <c r="AF545" s="64">
        <v>60</v>
      </c>
      <c r="AG545" s="78"/>
      <c r="AH545" s="64"/>
      <c r="AI545" s="78"/>
      <c r="AJ545" s="64"/>
      <c r="AK545" s="78"/>
      <c r="AL545" s="64"/>
      <c r="AM545" s="78"/>
      <c r="AN545" s="64"/>
      <c r="AO545" s="60">
        <f>(SUMIF(利润与分析!B:B,成本与总价!D:D,利润与分析!L:L)-J:J)/SUMIF(利润与分析!B:B,成本与总价!D:D,利润与分析!L:L)</f>
        <v>0.0450040290088638</v>
      </c>
      <c r="AP545" s="60">
        <f t="shared" si="41"/>
        <v>0</v>
      </c>
      <c r="AR545" s="62">
        <f t="shared" si="42"/>
        <v>0</v>
      </c>
      <c r="AS545" s="62">
        <f t="shared" si="44"/>
        <v>0</v>
      </c>
      <c r="AT545" s="72">
        <f t="shared" si="43"/>
        <v>1</v>
      </c>
    </row>
    <row r="546" ht="14.55" spans="1:46">
      <c r="A546" s="64" t="s">
        <v>69</v>
      </c>
      <c r="B546" s="64" t="s">
        <v>292</v>
      </c>
      <c r="C546" s="64" t="s">
        <v>1131</v>
      </c>
      <c r="D546" s="64" t="s">
        <v>4159</v>
      </c>
      <c r="E546" s="64" t="s">
        <v>1901</v>
      </c>
      <c r="F546" s="64" t="s">
        <v>4160</v>
      </c>
      <c r="G546" s="64" t="s">
        <v>2692</v>
      </c>
      <c r="H546" s="64" t="s">
        <v>4161</v>
      </c>
      <c r="I546" s="64" t="s">
        <v>4162</v>
      </c>
      <c r="J546" s="62">
        <f>SUMIF(利润与分析!B:B,成本与总价!D:D,利润与分析!K:K)</f>
        <v>903365.74</v>
      </c>
      <c r="K546" s="64" t="s">
        <v>55</v>
      </c>
      <c r="L546" s="64">
        <v>945275</v>
      </c>
      <c r="M546" s="72">
        <f t="shared" si="40"/>
        <v>0.0443355214091138</v>
      </c>
      <c r="N546" s="64">
        <v>0</v>
      </c>
      <c r="O546" s="73" t="s">
        <v>4163</v>
      </c>
      <c r="P546" s="64" t="s">
        <v>1290</v>
      </c>
      <c r="Q546" s="64" t="s">
        <v>79</v>
      </c>
      <c r="R546" s="74" t="s">
        <v>59</v>
      </c>
      <c r="S546" s="74"/>
      <c r="T546" s="74"/>
      <c r="U546" s="74"/>
      <c r="V546" s="74">
        <v>180</v>
      </c>
      <c r="W546" s="74">
        <v>1.5</v>
      </c>
      <c r="X546" s="64" t="s">
        <v>4164</v>
      </c>
      <c r="Y546" s="64" t="s">
        <v>150</v>
      </c>
      <c r="Z546" s="64" t="s">
        <v>4165</v>
      </c>
      <c r="AA546" s="64" t="s">
        <v>63</v>
      </c>
      <c r="AB546" s="64" t="s">
        <v>4166</v>
      </c>
      <c r="AC546" s="64">
        <v>2</v>
      </c>
      <c r="AD546" s="64">
        <v>180</v>
      </c>
      <c r="AE546" s="78">
        <v>1</v>
      </c>
      <c r="AF546" s="64">
        <v>180</v>
      </c>
      <c r="AG546" s="78"/>
      <c r="AH546" s="64"/>
      <c r="AI546" s="78"/>
      <c r="AJ546" s="64"/>
      <c r="AK546" s="78"/>
      <c r="AL546" s="64"/>
      <c r="AM546" s="78"/>
      <c r="AN546" s="64"/>
      <c r="AO546" s="60">
        <f>(SUMIF(利润与分析!B:B,成本与总价!D:D,利润与分析!L:L)-J:J)/SUMIF(利润与分析!B:B,成本与总价!D:D,利润与分析!L:L)</f>
        <v>0.0299999931279218</v>
      </c>
      <c r="AP546" s="60">
        <f t="shared" si="41"/>
        <v>0.000664471718808016</v>
      </c>
      <c r="AR546" s="62">
        <f t="shared" si="42"/>
        <v>180</v>
      </c>
      <c r="AS546" s="62">
        <f t="shared" si="44"/>
        <v>0</v>
      </c>
      <c r="AT546" s="72">
        <f t="shared" si="43"/>
        <v>1</v>
      </c>
    </row>
    <row r="547" ht="14.55" spans="1:46">
      <c r="A547" s="64" t="s">
        <v>69</v>
      </c>
      <c r="B547" s="64" t="s">
        <v>85</v>
      </c>
      <c r="C547" s="64" t="s">
        <v>86</v>
      </c>
      <c r="D547" s="64" t="s">
        <v>4167</v>
      </c>
      <c r="E547" s="64" t="s">
        <v>153</v>
      </c>
      <c r="F547" s="64" t="s">
        <v>4168</v>
      </c>
      <c r="G547" s="64" t="s">
        <v>4169</v>
      </c>
      <c r="H547" s="64" t="s">
        <v>4170</v>
      </c>
      <c r="I547" s="64" t="s">
        <v>4171</v>
      </c>
      <c r="J547" s="62">
        <f>SUMIF(利润与分析!B:B,成本与总价!D:D,利润与分析!K:K)</f>
        <v>3756</v>
      </c>
      <c r="K547" s="64" t="s">
        <v>55</v>
      </c>
      <c r="L547" s="64">
        <v>3792</v>
      </c>
      <c r="M547" s="72">
        <f t="shared" si="40"/>
        <v>0.00949367088607595</v>
      </c>
      <c r="N547" s="64">
        <v>0</v>
      </c>
      <c r="O547" s="73" t="s">
        <v>4172</v>
      </c>
      <c r="P547" s="64" t="s">
        <v>319</v>
      </c>
      <c r="Q547" s="64" t="s">
        <v>58</v>
      </c>
      <c r="R547" s="74"/>
      <c r="S547" s="74"/>
      <c r="T547" s="74"/>
      <c r="U547" s="74"/>
      <c r="V547" s="74"/>
      <c r="W547" s="74"/>
      <c r="X547" s="64" t="s">
        <v>4173</v>
      </c>
      <c r="Y547" s="64" t="s">
        <v>81</v>
      </c>
      <c r="Z547" s="64" t="s">
        <v>106</v>
      </c>
      <c r="AA547" s="64" t="s">
        <v>83</v>
      </c>
      <c r="AB547" s="64"/>
      <c r="AC547" s="64">
        <v>1</v>
      </c>
      <c r="AD547" s="64">
        <v>7</v>
      </c>
      <c r="AE547" s="78">
        <v>1</v>
      </c>
      <c r="AF547" s="64">
        <v>0</v>
      </c>
      <c r="AG547" s="78"/>
      <c r="AH547" s="64"/>
      <c r="AI547" s="78"/>
      <c r="AJ547" s="64"/>
      <c r="AK547" s="78"/>
      <c r="AL547" s="64"/>
      <c r="AM547" s="78"/>
      <c r="AN547" s="64"/>
      <c r="AO547" s="60">
        <f>(SUMIF(利润与分析!B:B,成本与总价!D:D,利润与分析!L:L)-J:J)/SUMIF(利润与分析!B:B,成本与总价!D:D,利润与分析!L:L)</f>
        <v>0.0100158144438587</v>
      </c>
      <c r="AP547" s="60">
        <f t="shared" si="41"/>
        <v>0.000522143557782774</v>
      </c>
      <c r="AR547" s="62">
        <f t="shared" si="42"/>
        <v>0</v>
      </c>
      <c r="AS547" s="62">
        <f t="shared" si="44"/>
        <v>0</v>
      </c>
      <c r="AT547" s="72">
        <f t="shared" si="43"/>
        <v>1</v>
      </c>
    </row>
    <row r="548" ht="14.55" spans="1:46">
      <c r="A548" s="64" t="s">
        <v>69</v>
      </c>
      <c r="B548" s="64" t="s">
        <v>200</v>
      </c>
      <c r="C548" s="64" t="s">
        <v>201</v>
      </c>
      <c r="D548" s="64" t="s">
        <v>4174</v>
      </c>
      <c r="E548" s="64" t="s">
        <v>857</v>
      </c>
      <c r="F548" s="64" t="s">
        <v>4175</v>
      </c>
      <c r="G548" s="64" t="s">
        <v>4176</v>
      </c>
      <c r="H548" s="64" t="s">
        <v>4177</v>
      </c>
      <c r="I548" s="64" t="s">
        <v>4178</v>
      </c>
      <c r="J548" s="62">
        <f>SUMIF(利润与分析!B:B,成本与总价!D:D,利润与分析!K:K)</f>
        <v>1918603.04</v>
      </c>
      <c r="K548" s="64" t="s">
        <v>55</v>
      </c>
      <c r="L548" s="64">
        <v>1878292</v>
      </c>
      <c r="M548" s="72">
        <f t="shared" si="40"/>
        <v>-0.0214615405911327</v>
      </c>
      <c r="N548" s="64">
        <v>0</v>
      </c>
      <c r="O548" s="64" t="s">
        <v>4179</v>
      </c>
      <c r="P548" s="64" t="s">
        <v>78</v>
      </c>
      <c r="Q548" s="64" t="s">
        <v>58</v>
      </c>
      <c r="R548" s="74" t="s">
        <v>59</v>
      </c>
      <c r="S548" s="74"/>
      <c r="T548" s="74"/>
      <c r="U548" s="74"/>
      <c r="V548" s="74">
        <v>0</v>
      </c>
      <c r="W548" s="74">
        <v>-6.65</v>
      </c>
      <c r="X548" s="64" t="s">
        <v>4180</v>
      </c>
      <c r="Y548" s="64" t="s">
        <v>81</v>
      </c>
      <c r="Z548" s="64" t="s">
        <v>4181</v>
      </c>
      <c r="AA548" s="64" t="s">
        <v>1282</v>
      </c>
      <c r="AB548" s="64"/>
      <c r="AC548" s="64">
        <v>1</v>
      </c>
      <c r="AD548" s="64">
        <v>0</v>
      </c>
      <c r="AE548" s="78">
        <v>1</v>
      </c>
      <c r="AF548" s="64">
        <v>0</v>
      </c>
      <c r="AG548" s="78"/>
      <c r="AH548" s="64"/>
      <c r="AI548" s="78"/>
      <c r="AJ548" s="64"/>
      <c r="AK548" s="78"/>
      <c r="AL548" s="64"/>
      <c r="AM548" s="78"/>
      <c r="AN548" s="64"/>
      <c r="AO548" s="60">
        <f>(SUMIF(利润与分析!B:B,成本与总价!D:D,利润与分析!L:L)-J:J)/SUMIF(利润与分析!B:B,成本与总价!D:D,利润与分析!L:L)</f>
        <v>0.0450016643007276</v>
      </c>
      <c r="AP548" s="60">
        <f t="shared" si="41"/>
        <v>-3.67951081397533e-5</v>
      </c>
      <c r="AR548" s="62">
        <f t="shared" si="42"/>
        <v>0</v>
      </c>
      <c r="AS548" s="62">
        <f t="shared" si="44"/>
        <v>0</v>
      </c>
      <c r="AT548" s="72">
        <f t="shared" si="43"/>
        <v>1</v>
      </c>
    </row>
    <row r="549" ht="14.55" spans="1:46">
      <c r="A549" s="64" t="s">
        <v>69</v>
      </c>
      <c r="B549" s="64" t="s">
        <v>70</v>
      </c>
      <c r="C549" s="64" t="s">
        <v>70</v>
      </c>
      <c r="D549" s="64" t="s">
        <v>4182</v>
      </c>
      <c r="E549" s="64" t="s">
        <v>772</v>
      </c>
      <c r="F549" s="64" t="s">
        <v>4123</v>
      </c>
      <c r="G549" s="64" t="s">
        <v>4124</v>
      </c>
      <c r="H549" s="64" t="s">
        <v>4125</v>
      </c>
      <c r="I549" s="64" t="s">
        <v>4126</v>
      </c>
      <c r="J549" s="62">
        <f>SUMIF(利润与分析!B:B,成本与总价!D:D,利润与分析!K:K)</f>
        <v>179676.50348</v>
      </c>
      <c r="K549" s="64">
        <v>0.13</v>
      </c>
      <c r="L549" s="64">
        <v>182254.2</v>
      </c>
      <c r="M549" s="72">
        <f>(L:L-J:J)/L:L</f>
        <v>0.0141434135399899</v>
      </c>
      <c r="N549" s="64">
        <v>0</v>
      </c>
      <c r="O549" s="64" t="s">
        <v>4183</v>
      </c>
      <c r="P549" s="64" t="s">
        <v>78</v>
      </c>
      <c r="Q549" s="64" t="s">
        <v>159</v>
      </c>
      <c r="R549" s="74" t="s">
        <v>59</v>
      </c>
      <c r="S549" s="74"/>
      <c r="T549" s="74"/>
      <c r="U549" s="74"/>
      <c r="V549" s="74">
        <v>0</v>
      </c>
      <c r="W549" s="74">
        <v>-3</v>
      </c>
      <c r="X549" s="64" t="s">
        <v>4184</v>
      </c>
      <c r="Y549" s="64" t="s">
        <v>81</v>
      </c>
      <c r="Z549" s="64" t="s">
        <v>4129</v>
      </c>
      <c r="AA549" s="64" t="s">
        <v>83</v>
      </c>
      <c r="AB549" s="64" t="s">
        <v>4185</v>
      </c>
      <c r="AC549" s="64">
        <v>2</v>
      </c>
      <c r="AD549" s="64">
        <v>0</v>
      </c>
      <c r="AE549" s="78">
        <v>1</v>
      </c>
      <c r="AF549" s="64">
        <v>0</v>
      </c>
      <c r="AG549" s="78"/>
      <c r="AH549" s="64"/>
      <c r="AI549" s="78"/>
      <c r="AJ549" s="64"/>
      <c r="AK549" s="78"/>
      <c r="AL549" s="64"/>
      <c r="AM549" s="78"/>
      <c r="AN549" s="64"/>
      <c r="AO549" s="60">
        <f>(SUMIF(利润与分析!B:B,成本与总价!D:D,利润与分析!L:L)-J:J)/SUMIF(利润与分析!B:B,成本与总价!D:D,利润与分析!L:L)</f>
        <v>0.0437192748389811</v>
      </c>
      <c r="AP549" s="60">
        <f t="shared" si="41"/>
        <v>-0.00042413870100878</v>
      </c>
      <c r="AR549" s="62">
        <f t="shared" si="42"/>
        <v>0</v>
      </c>
      <c r="AS549" s="62">
        <f t="shared" si="44"/>
        <v>0</v>
      </c>
      <c r="AT549" s="72">
        <f t="shared" si="43"/>
        <v>1</v>
      </c>
    </row>
    <row r="550" ht="14.55" spans="1:46">
      <c r="A550" s="64" t="s">
        <v>46</v>
      </c>
      <c r="B550" s="64" t="s">
        <v>119</v>
      </c>
      <c r="C550" s="64" t="s">
        <v>120</v>
      </c>
      <c r="D550" s="64" t="s">
        <v>4186</v>
      </c>
      <c r="E550" s="64" t="s">
        <v>313</v>
      </c>
      <c r="F550" s="64" t="s">
        <v>4187</v>
      </c>
      <c r="G550" s="64" t="s">
        <v>4188</v>
      </c>
      <c r="H550" s="64" t="s">
        <v>4189</v>
      </c>
      <c r="I550" s="64" t="s">
        <v>4190</v>
      </c>
      <c r="J550" s="62">
        <f>SUMIF(利润与分析!B:B,成本与总价!D:D,利润与分析!K:K)</f>
        <v>14084.48</v>
      </c>
      <c r="K550" s="64" t="s">
        <v>55</v>
      </c>
      <c r="L550" s="64">
        <v>14520</v>
      </c>
      <c r="M550" s="72">
        <f t="shared" si="40"/>
        <v>0.0299944903581268</v>
      </c>
      <c r="N550" s="64">
        <v>0</v>
      </c>
      <c r="O550" s="64" t="s">
        <v>4191</v>
      </c>
      <c r="P550" s="64" t="s">
        <v>3415</v>
      </c>
      <c r="Q550" s="64" t="s">
        <v>58</v>
      </c>
      <c r="R550" s="74"/>
      <c r="S550" s="74"/>
      <c r="T550" s="74"/>
      <c r="U550" s="74"/>
      <c r="V550" s="74"/>
      <c r="W550" s="74"/>
      <c r="X550" s="64" t="s">
        <v>4192</v>
      </c>
      <c r="Y550" s="64" t="s">
        <v>61</v>
      </c>
      <c r="Z550" s="64" t="s">
        <v>106</v>
      </c>
      <c r="AA550" s="64" t="s">
        <v>140</v>
      </c>
      <c r="AB550" s="64"/>
      <c r="AC550" s="64">
        <v>1</v>
      </c>
      <c r="AD550" s="64">
        <v>60</v>
      </c>
      <c r="AE550" s="78">
        <v>1</v>
      </c>
      <c r="AF550" s="64">
        <v>60</v>
      </c>
      <c r="AG550" s="78"/>
      <c r="AH550" s="64"/>
      <c r="AI550" s="78"/>
      <c r="AJ550" s="64"/>
      <c r="AK550" s="78"/>
      <c r="AL550" s="64"/>
      <c r="AM550" s="78"/>
      <c r="AN550" s="64"/>
      <c r="AO550" s="60">
        <f>(SUMIF(利润与分析!B:B,成本与总价!D:D,利润与分析!L:L)-J:J)/SUMIF(利润与分析!B:B,成本与总价!D:D,利润与分析!L:L)</f>
        <v>0.0299998347116545</v>
      </c>
      <c r="AP550" s="60">
        <f t="shared" si="41"/>
        <v>5.34435352775309e-6</v>
      </c>
      <c r="AR550" s="62">
        <f t="shared" si="42"/>
        <v>0</v>
      </c>
      <c r="AS550" s="62">
        <f t="shared" si="44"/>
        <v>0</v>
      </c>
      <c r="AT550" s="72">
        <f t="shared" si="43"/>
        <v>1</v>
      </c>
    </row>
    <row r="551" ht="14.55" spans="1:46">
      <c r="A551" s="64" t="s">
        <v>46</v>
      </c>
      <c r="B551" s="64" t="s">
        <v>119</v>
      </c>
      <c r="C551" s="64" t="s">
        <v>120</v>
      </c>
      <c r="D551" s="64" t="s">
        <v>4193</v>
      </c>
      <c r="E551" s="64" t="s">
        <v>313</v>
      </c>
      <c r="F551" s="64" t="s">
        <v>4194</v>
      </c>
      <c r="G551" s="64" t="s">
        <v>4195</v>
      </c>
      <c r="H551" s="64" t="s">
        <v>4196</v>
      </c>
      <c r="I551" s="64" t="s">
        <v>4197</v>
      </c>
      <c r="J551" s="62">
        <f>SUMIF(利润与分析!B:B,成本与总价!D:D,利润与分析!K:K)</f>
        <v>836.48</v>
      </c>
      <c r="K551" s="64" t="s">
        <v>55</v>
      </c>
      <c r="L551" s="64">
        <v>875.9</v>
      </c>
      <c r="M551" s="72">
        <f t="shared" si="40"/>
        <v>0.0450051375727822</v>
      </c>
      <c r="N551" s="64">
        <v>0</v>
      </c>
      <c r="O551" s="64" t="s">
        <v>2043</v>
      </c>
      <c r="P551" s="64" t="s">
        <v>78</v>
      </c>
      <c r="Q551" s="64" t="s">
        <v>58</v>
      </c>
      <c r="R551" s="74"/>
      <c r="S551" s="74"/>
      <c r="T551" s="74"/>
      <c r="U551" s="74"/>
      <c r="V551" s="74"/>
      <c r="W551" s="74"/>
      <c r="X551" s="64" t="s">
        <v>4198</v>
      </c>
      <c r="Y551" s="64" t="s">
        <v>81</v>
      </c>
      <c r="Z551" s="64" t="s">
        <v>106</v>
      </c>
      <c r="AA551" s="64" t="s">
        <v>140</v>
      </c>
      <c r="AB551" s="64"/>
      <c r="AC551" s="64">
        <v>1</v>
      </c>
      <c r="AD551" s="64">
        <v>0</v>
      </c>
      <c r="AE551" s="78">
        <v>1</v>
      </c>
      <c r="AF551" s="64">
        <v>0</v>
      </c>
      <c r="AG551" s="78"/>
      <c r="AH551" s="64"/>
      <c r="AI551" s="78"/>
      <c r="AJ551" s="64"/>
      <c r="AK551" s="78"/>
      <c r="AL551" s="64"/>
      <c r="AM551" s="78"/>
      <c r="AN551" s="64"/>
      <c r="AO551" s="60">
        <f>(SUMIF(利润与分析!B:B,成本与总价!D:D,利润与分析!L:L)-J:J)/SUMIF(利润与分析!B:B,成本与总价!D:D,利润与分析!L:L)</f>
        <v>0.0450051375727822</v>
      </c>
      <c r="AP551" s="60">
        <f t="shared" si="41"/>
        <v>0</v>
      </c>
      <c r="AR551" s="62">
        <f t="shared" si="42"/>
        <v>0</v>
      </c>
      <c r="AS551" s="62">
        <f t="shared" si="44"/>
        <v>0</v>
      </c>
      <c r="AT551" s="72">
        <f t="shared" si="43"/>
        <v>1</v>
      </c>
    </row>
    <row r="552" ht="14.55" spans="1:46">
      <c r="A552" s="64" t="s">
        <v>69</v>
      </c>
      <c r="B552" s="64" t="s">
        <v>129</v>
      </c>
      <c r="C552" s="64" t="s">
        <v>130</v>
      </c>
      <c r="D552" s="64" t="s">
        <v>4199</v>
      </c>
      <c r="E552" s="64" t="s">
        <v>132</v>
      </c>
      <c r="F552" s="64" t="s">
        <v>4200</v>
      </c>
      <c r="G552" s="64" t="s">
        <v>4201</v>
      </c>
      <c r="H552" s="64" t="s">
        <v>4202</v>
      </c>
      <c r="I552" s="64" t="s">
        <v>4203</v>
      </c>
      <c r="J552" s="62">
        <f>SUMIF(利润与分析!B:B,成本与总价!D:D,利润与分析!K:K)</f>
        <v>3624.16</v>
      </c>
      <c r="K552" s="64" t="s">
        <v>55</v>
      </c>
      <c r="L552" s="64">
        <v>3794.94</v>
      </c>
      <c r="M552" s="72">
        <f t="shared" si="40"/>
        <v>0.0450020290175865</v>
      </c>
      <c r="N552" s="64">
        <v>0</v>
      </c>
      <c r="O552" s="64" t="s">
        <v>4026</v>
      </c>
      <c r="P552" s="64"/>
      <c r="Q552" s="64" t="s">
        <v>58</v>
      </c>
      <c r="R552" s="74"/>
      <c r="S552" s="74"/>
      <c r="T552" s="74"/>
      <c r="U552" s="74"/>
      <c r="V552" s="74"/>
      <c r="W552" s="74"/>
      <c r="X552" s="64" t="s">
        <v>4204</v>
      </c>
      <c r="Y552" s="64" t="s">
        <v>81</v>
      </c>
      <c r="Z552" s="64" t="s">
        <v>106</v>
      </c>
      <c r="AA552" s="64" t="s">
        <v>173</v>
      </c>
      <c r="AB552" s="64" t="s">
        <v>4205</v>
      </c>
      <c r="AC552" s="64">
        <v>2</v>
      </c>
      <c r="AD552" s="64">
        <v>0</v>
      </c>
      <c r="AE552" s="78">
        <v>1</v>
      </c>
      <c r="AF552" s="64">
        <v>0</v>
      </c>
      <c r="AG552" s="78"/>
      <c r="AH552" s="64"/>
      <c r="AI552" s="78"/>
      <c r="AJ552" s="64"/>
      <c r="AK552" s="78"/>
      <c r="AL552" s="64"/>
      <c r="AM552" s="78"/>
      <c r="AN552" s="64"/>
      <c r="AO552" s="60">
        <f>(SUMIF(利润与分析!B:B,成本与总价!D:D,利润与分析!L:L)-J:J)/SUMIF(利润与分析!B:B,成本与总价!D:D,利润与分析!L:L)</f>
        <v>0.0450020290175865</v>
      </c>
      <c r="AP552" s="60">
        <f t="shared" si="41"/>
        <v>0</v>
      </c>
      <c r="AR552" s="62">
        <f t="shared" si="42"/>
        <v>0</v>
      </c>
      <c r="AS552" s="62">
        <f t="shared" si="44"/>
        <v>0</v>
      </c>
      <c r="AT552" s="72">
        <f t="shared" si="43"/>
        <v>1</v>
      </c>
    </row>
    <row r="553" ht="14.55" spans="1:46">
      <c r="A553" s="64" t="s">
        <v>69</v>
      </c>
      <c r="B553" s="64" t="s">
        <v>200</v>
      </c>
      <c r="C553" s="64" t="s">
        <v>201</v>
      </c>
      <c r="D553" s="64" t="s">
        <v>4206</v>
      </c>
      <c r="E553" s="64" t="s">
        <v>203</v>
      </c>
      <c r="F553" s="64" t="s">
        <v>4207</v>
      </c>
      <c r="G553" s="64" t="s">
        <v>205</v>
      </c>
      <c r="H553" s="64" t="s">
        <v>4208</v>
      </c>
      <c r="I553" s="64" t="s">
        <v>4209</v>
      </c>
      <c r="J553" s="62">
        <f>SUMIF(利润与分析!B:B,成本与总价!D:D,利润与分析!K:K)</f>
        <v>418509.74</v>
      </c>
      <c r="K553" s="64" t="s">
        <v>55</v>
      </c>
      <c r="L553" s="64">
        <v>438230.14</v>
      </c>
      <c r="M553" s="72">
        <f t="shared" si="40"/>
        <v>0.0450000997192937</v>
      </c>
      <c r="N553" s="64">
        <v>0</v>
      </c>
      <c r="O553" s="64" t="s">
        <v>4210</v>
      </c>
      <c r="P553" s="64"/>
      <c r="Q553" s="64" t="s">
        <v>58</v>
      </c>
      <c r="R553" s="74"/>
      <c r="S553" s="74"/>
      <c r="T553" s="74"/>
      <c r="U553" s="74"/>
      <c r="V553" s="74"/>
      <c r="W553" s="74"/>
      <c r="X553" s="64" t="s">
        <v>4211</v>
      </c>
      <c r="Y553" s="64" t="s">
        <v>150</v>
      </c>
      <c r="Z553" s="64" t="s">
        <v>106</v>
      </c>
      <c r="AA553" s="64" t="s">
        <v>1282</v>
      </c>
      <c r="AB553" s="64"/>
      <c r="AC553" s="64">
        <v>1</v>
      </c>
      <c r="AD553" s="64">
        <v>60</v>
      </c>
      <c r="AE553" s="78">
        <v>1</v>
      </c>
      <c r="AF553" s="64">
        <v>60</v>
      </c>
      <c r="AG553" s="78"/>
      <c r="AH553" s="64"/>
      <c r="AI553" s="78"/>
      <c r="AJ553" s="64"/>
      <c r="AK553" s="78"/>
      <c r="AL553" s="64"/>
      <c r="AM553" s="78"/>
      <c r="AN553" s="64"/>
      <c r="AO553" s="60">
        <f>(SUMIF(利润与分析!B:B,成本与总价!D:D,利润与分析!L:L)-J:J)/SUMIF(利润与分析!B:B,成本与总价!D:D,利润与分析!L:L)</f>
        <v>0.0450000997192937</v>
      </c>
      <c r="AP553" s="60">
        <f t="shared" si="41"/>
        <v>0</v>
      </c>
      <c r="AR553" s="62">
        <f t="shared" si="42"/>
        <v>0</v>
      </c>
      <c r="AS553" s="62">
        <f t="shared" si="44"/>
        <v>0</v>
      </c>
      <c r="AT553" s="72">
        <f t="shared" si="43"/>
        <v>1</v>
      </c>
    </row>
    <row r="554" ht="14.55" spans="1:46">
      <c r="A554" s="64" t="s">
        <v>69</v>
      </c>
      <c r="B554" s="64" t="s">
        <v>85</v>
      </c>
      <c r="C554" s="64" t="s">
        <v>86</v>
      </c>
      <c r="D554" s="64" t="s">
        <v>4212</v>
      </c>
      <c r="E554" s="64" t="s">
        <v>153</v>
      </c>
      <c r="F554" s="64" t="s">
        <v>4213</v>
      </c>
      <c r="G554" s="64" t="s">
        <v>4214</v>
      </c>
      <c r="H554" s="64" t="s">
        <v>4215</v>
      </c>
      <c r="I554" s="64" t="s">
        <v>4216</v>
      </c>
      <c r="J554" s="62">
        <f>SUMIF(利润与分析!B:B,成本与总价!D:D,利润与分析!K:K)</f>
        <v>16639.92</v>
      </c>
      <c r="K554" s="64" t="s">
        <v>55</v>
      </c>
      <c r="L554" s="64">
        <v>17075.52</v>
      </c>
      <c r="M554" s="72">
        <f t="shared" si="40"/>
        <v>0.0255102040816328</v>
      </c>
      <c r="N554" s="64">
        <v>0</v>
      </c>
      <c r="O554" s="64" t="s">
        <v>1889</v>
      </c>
      <c r="P554" s="64" t="s">
        <v>78</v>
      </c>
      <c r="Q554" s="64" t="s">
        <v>58</v>
      </c>
      <c r="R554" s="74"/>
      <c r="S554" s="74"/>
      <c r="T554" s="74"/>
      <c r="U554" s="74"/>
      <c r="V554" s="74"/>
      <c r="W554" s="74"/>
      <c r="X554" s="64" t="s">
        <v>4217</v>
      </c>
      <c r="Y554" s="64" t="s">
        <v>81</v>
      </c>
      <c r="Z554" s="64" t="s">
        <v>106</v>
      </c>
      <c r="AA554" s="64" t="s">
        <v>83</v>
      </c>
      <c r="AB554" s="64"/>
      <c r="AC554" s="64">
        <v>1</v>
      </c>
      <c r="AD554" s="64">
        <v>0</v>
      </c>
      <c r="AE554" s="78">
        <v>1</v>
      </c>
      <c r="AF554" s="64">
        <v>0</v>
      </c>
      <c r="AG554" s="78"/>
      <c r="AH554" s="64"/>
      <c r="AI554" s="78"/>
      <c r="AJ554" s="64"/>
      <c r="AK554" s="78"/>
      <c r="AL554" s="64"/>
      <c r="AM554" s="78"/>
      <c r="AN554" s="64"/>
      <c r="AO554" s="60">
        <f>(SUMIF(利润与分析!B:B,成本与总价!D:D,利润与分析!L:L)-J:J)/SUMIF(利润与分析!B:B,成本与总价!D:D,利润与分析!L:L)</f>
        <v>0.0450000000000001</v>
      </c>
      <c r="AP554" s="60">
        <f t="shared" si="41"/>
        <v>0.0194897959183673</v>
      </c>
      <c r="AR554" s="62">
        <f t="shared" si="42"/>
        <v>0</v>
      </c>
      <c r="AS554" s="62">
        <f t="shared" si="44"/>
        <v>0</v>
      </c>
      <c r="AT554" s="72">
        <f t="shared" si="43"/>
        <v>1</v>
      </c>
    </row>
    <row r="555" ht="14.55" spans="1:46">
      <c r="A555" s="64" t="s">
        <v>46</v>
      </c>
      <c r="B555" s="64" t="s">
        <v>119</v>
      </c>
      <c r="C555" s="64" t="s">
        <v>120</v>
      </c>
      <c r="D555" s="64" t="s">
        <v>4218</v>
      </c>
      <c r="E555" s="64" t="s">
        <v>996</v>
      </c>
      <c r="F555" s="64" t="s">
        <v>4219</v>
      </c>
      <c r="G555" s="64" t="s">
        <v>3890</v>
      </c>
      <c r="H555" s="64" t="s">
        <v>4220</v>
      </c>
      <c r="I555" s="64" t="s">
        <v>4221</v>
      </c>
      <c r="J555" s="62">
        <f>SUMIF(利润与分析!B:B,成本与总价!D:D,利润与分析!K:K)</f>
        <v>2748545.46</v>
      </c>
      <c r="K555" s="64" t="s">
        <v>55</v>
      </c>
      <c r="L555" s="64">
        <v>2831932</v>
      </c>
      <c r="M555" s="72">
        <f t="shared" si="40"/>
        <v>0.0294451067327888</v>
      </c>
      <c r="N555" s="64">
        <v>0</v>
      </c>
      <c r="O555" s="64" t="s">
        <v>4222</v>
      </c>
      <c r="P555" s="64"/>
      <c r="Q555" s="64" t="s">
        <v>58</v>
      </c>
      <c r="R555" s="74"/>
      <c r="S555" s="74"/>
      <c r="T555" s="74"/>
      <c r="U555" s="74"/>
      <c r="V555" s="74"/>
      <c r="W555" s="74"/>
      <c r="X555" s="64" t="s">
        <v>4223</v>
      </c>
      <c r="Y555" s="64" t="s">
        <v>150</v>
      </c>
      <c r="Z555" s="64" t="s">
        <v>106</v>
      </c>
      <c r="AA555" s="64" t="s">
        <v>140</v>
      </c>
      <c r="AB555" s="64"/>
      <c r="AC555" s="64">
        <v>1</v>
      </c>
      <c r="AD555" s="64">
        <v>30</v>
      </c>
      <c r="AE555" s="78">
        <v>1</v>
      </c>
      <c r="AF555" s="64">
        <v>30</v>
      </c>
      <c r="AG555" s="78"/>
      <c r="AH555" s="64"/>
      <c r="AI555" s="78"/>
      <c r="AJ555" s="64"/>
      <c r="AK555" s="78"/>
      <c r="AL555" s="64"/>
      <c r="AM555" s="78"/>
      <c r="AN555" s="64"/>
      <c r="AO555" s="60">
        <f>(SUMIF(利润与分析!B:B,成本与总价!D:D,利润与分析!L:L)-J:J)/SUMIF(利润与分析!B:B,成本与总价!D:D,利润与分析!L:L)</f>
        <v>0.0391507249487001</v>
      </c>
      <c r="AP555" s="60">
        <f t="shared" si="41"/>
        <v>0.00970561821591127</v>
      </c>
      <c r="AQ555" s="61" t="s">
        <v>4224</v>
      </c>
      <c r="AR555" s="62">
        <f t="shared" si="42"/>
        <v>0</v>
      </c>
      <c r="AS555" s="62">
        <f t="shared" si="44"/>
        <v>0</v>
      </c>
      <c r="AT555" s="72">
        <f t="shared" si="43"/>
        <v>1</v>
      </c>
    </row>
    <row r="556" ht="14.55" spans="1:46">
      <c r="A556" s="64" t="s">
        <v>69</v>
      </c>
      <c r="B556" s="64" t="s">
        <v>129</v>
      </c>
      <c r="C556" s="64" t="s">
        <v>649</v>
      </c>
      <c r="D556" s="64" t="s">
        <v>4225</v>
      </c>
      <c r="E556" s="64" t="s">
        <v>807</v>
      </c>
      <c r="F556" s="64" t="s">
        <v>4226</v>
      </c>
      <c r="G556" s="64" t="s">
        <v>1005</v>
      </c>
      <c r="H556" s="64" t="s">
        <v>4227</v>
      </c>
      <c r="I556" s="64" t="s">
        <v>4228</v>
      </c>
      <c r="J556" s="62">
        <f>SUMIF(利润与分析!B:B,成本与总价!D:D,利润与分析!K:K)</f>
        <v>31957.09</v>
      </c>
      <c r="K556" s="64" t="s">
        <v>55</v>
      </c>
      <c r="L556" s="64">
        <v>33462</v>
      </c>
      <c r="M556" s="72">
        <f t="shared" si="40"/>
        <v>0.044973701512163</v>
      </c>
      <c r="N556" s="64">
        <v>0</v>
      </c>
      <c r="O556" s="64" t="s">
        <v>116</v>
      </c>
      <c r="P556" s="64" t="s">
        <v>78</v>
      </c>
      <c r="Q556" s="64" t="s">
        <v>58</v>
      </c>
      <c r="R556" s="74"/>
      <c r="S556" s="74"/>
      <c r="T556" s="74"/>
      <c r="U556" s="74"/>
      <c r="V556" s="74"/>
      <c r="W556" s="74"/>
      <c r="X556" s="64" t="s">
        <v>4229</v>
      </c>
      <c r="Y556" s="64" t="s">
        <v>61</v>
      </c>
      <c r="Z556" s="64" t="s">
        <v>106</v>
      </c>
      <c r="AA556" s="64" t="s">
        <v>173</v>
      </c>
      <c r="AB556" s="64"/>
      <c r="AC556" s="64">
        <v>1</v>
      </c>
      <c r="AD556" s="64">
        <v>60</v>
      </c>
      <c r="AE556" s="78">
        <v>1</v>
      </c>
      <c r="AF556" s="64">
        <v>60</v>
      </c>
      <c r="AG556" s="78"/>
      <c r="AH556" s="64"/>
      <c r="AI556" s="78"/>
      <c r="AJ556" s="64"/>
      <c r="AK556" s="78"/>
      <c r="AL556" s="64"/>
      <c r="AM556" s="78"/>
      <c r="AN556" s="64"/>
      <c r="AO556" s="60">
        <f>(SUMIF(利润与分析!B:B,成本与总价!D:D,利润与分析!L:L)-J:J)/SUMIF(利润与分析!B:B,成本与总价!D:D,利润与分析!L:L)</f>
        <v>0.0450016705027467</v>
      </c>
      <c r="AP556" s="60">
        <f t="shared" si="41"/>
        <v>2.796899058366e-5</v>
      </c>
      <c r="AR556" s="62">
        <f t="shared" si="42"/>
        <v>0</v>
      </c>
      <c r="AS556" s="62">
        <f t="shared" si="44"/>
        <v>0</v>
      </c>
      <c r="AT556" s="72">
        <f t="shared" si="43"/>
        <v>1</v>
      </c>
    </row>
    <row r="557" ht="14.55" spans="1:46">
      <c r="A557" s="64" t="s">
        <v>69</v>
      </c>
      <c r="B557" s="64" t="s">
        <v>129</v>
      </c>
      <c r="C557" s="64" t="s">
        <v>649</v>
      </c>
      <c r="D557" s="64" t="s">
        <v>4230</v>
      </c>
      <c r="E557" s="64" t="s">
        <v>807</v>
      </c>
      <c r="F557" s="64" t="s">
        <v>4231</v>
      </c>
      <c r="G557" s="64" t="s">
        <v>1005</v>
      </c>
      <c r="H557" s="64" t="s">
        <v>4232</v>
      </c>
      <c r="I557" s="64" t="s">
        <v>4233</v>
      </c>
      <c r="J557" s="62">
        <f>SUMIF(利润与分析!B:B,成本与总价!D:D,利润与分析!K:K)</f>
        <v>7652.51644</v>
      </c>
      <c r="K557" s="64" t="s">
        <v>55</v>
      </c>
      <c r="L557" s="64">
        <v>8012</v>
      </c>
      <c r="M557" s="72">
        <f t="shared" si="40"/>
        <v>0.0448681427858212</v>
      </c>
      <c r="N557" s="64">
        <v>0</v>
      </c>
      <c r="O557" s="64" t="s">
        <v>4234</v>
      </c>
      <c r="P557" s="64" t="s">
        <v>78</v>
      </c>
      <c r="Q557" s="64" t="s">
        <v>159</v>
      </c>
      <c r="R557" s="74"/>
      <c r="S557" s="74"/>
      <c r="T557" s="74"/>
      <c r="U557" s="74"/>
      <c r="V557" s="74"/>
      <c r="W557" s="74"/>
      <c r="X557" s="64" t="s">
        <v>4235</v>
      </c>
      <c r="Y557" s="64" t="s">
        <v>61</v>
      </c>
      <c r="Z557" s="64" t="s">
        <v>106</v>
      </c>
      <c r="AA557" s="64" t="s">
        <v>173</v>
      </c>
      <c r="AB557" s="64"/>
      <c r="AC557" s="64">
        <v>1</v>
      </c>
      <c r="AD557" s="64">
        <v>60</v>
      </c>
      <c r="AE557" s="78">
        <v>1</v>
      </c>
      <c r="AF557" s="64">
        <v>60</v>
      </c>
      <c r="AG557" s="78"/>
      <c r="AH557" s="64"/>
      <c r="AI557" s="78"/>
      <c r="AJ557" s="64"/>
      <c r="AK557" s="78"/>
      <c r="AL557" s="64"/>
      <c r="AM557" s="78"/>
      <c r="AN557" s="64"/>
      <c r="AO557" s="60">
        <f>(SUMIF(利润与分析!B:B,成本与总价!D:D,利润与分析!L:L)-J:J)/SUMIF(利润与分析!B:B,成本与总价!D:D,利润与分析!L:L)</f>
        <v>0.0449062893144557</v>
      </c>
      <c r="AP557" s="60">
        <f t="shared" si="41"/>
        <v>3.81465286344376e-5</v>
      </c>
      <c r="AR557" s="62">
        <f t="shared" si="42"/>
        <v>0</v>
      </c>
      <c r="AS557" s="62">
        <f t="shared" si="44"/>
        <v>0</v>
      </c>
      <c r="AT557" s="72">
        <f t="shared" si="43"/>
        <v>1</v>
      </c>
    </row>
    <row r="558" ht="14.55" spans="1:46">
      <c r="A558" s="64" t="s">
        <v>46</v>
      </c>
      <c r="B558" s="64" t="s">
        <v>181</v>
      </c>
      <c r="C558" s="64" t="s">
        <v>1765</v>
      </c>
      <c r="D558" s="64" t="s">
        <v>4236</v>
      </c>
      <c r="E558" s="64" t="s">
        <v>1767</v>
      </c>
      <c r="F558" s="64" t="s">
        <v>4237</v>
      </c>
      <c r="G558" s="64" t="s">
        <v>4238</v>
      </c>
      <c r="H558" s="64" t="s">
        <v>4239</v>
      </c>
      <c r="I558" s="64" t="s">
        <v>4240</v>
      </c>
      <c r="J558" s="62">
        <f>SUMIF(利润与分析!B:B,成本与总价!D:D,利润与分析!K:K)</f>
        <v>3572.66</v>
      </c>
      <c r="K558" s="64" t="s">
        <v>55</v>
      </c>
      <c r="L558" s="64">
        <v>3683.15</v>
      </c>
      <c r="M558" s="72">
        <f t="shared" si="40"/>
        <v>0.0299987782197303</v>
      </c>
      <c r="N558" s="64">
        <v>0</v>
      </c>
      <c r="O558" s="64" t="s">
        <v>4241</v>
      </c>
      <c r="P558" s="64" t="s">
        <v>319</v>
      </c>
      <c r="Q558" s="64" t="s">
        <v>58</v>
      </c>
      <c r="R558" s="74"/>
      <c r="S558" s="74"/>
      <c r="T558" s="74"/>
      <c r="U558" s="74"/>
      <c r="V558" s="74"/>
      <c r="W558" s="74"/>
      <c r="X558" s="64" t="s">
        <v>4242</v>
      </c>
      <c r="Y558" s="64" t="s">
        <v>81</v>
      </c>
      <c r="Z558" s="64" t="s">
        <v>106</v>
      </c>
      <c r="AA558" s="64" t="s">
        <v>97</v>
      </c>
      <c r="AB558" s="64" t="s">
        <v>4241</v>
      </c>
      <c r="AC558" s="64">
        <v>2</v>
      </c>
      <c r="AD558" s="64">
        <v>0</v>
      </c>
      <c r="AE558" s="78">
        <v>1</v>
      </c>
      <c r="AF558" s="64">
        <v>0</v>
      </c>
      <c r="AG558" s="78"/>
      <c r="AH558" s="64"/>
      <c r="AI558" s="78"/>
      <c r="AJ558" s="64"/>
      <c r="AK558" s="78"/>
      <c r="AL558" s="64"/>
      <c r="AM558" s="78"/>
      <c r="AN558" s="64"/>
      <c r="AO558" s="60">
        <f>(SUMIF(利润与分析!B:B,成本与总价!D:D,利润与分析!L:L)-J:J)/SUMIF(利润与分析!B:B,成本与总价!D:D,利润与分析!L:L)</f>
        <v>0.0299987782197303</v>
      </c>
      <c r="AP558" s="60">
        <f t="shared" si="41"/>
        <v>0</v>
      </c>
      <c r="AR558" s="62">
        <f t="shared" si="42"/>
        <v>0</v>
      </c>
      <c r="AS558" s="62">
        <f t="shared" si="44"/>
        <v>0</v>
      </c>
      <c r="AT558" s="72">
        <f t="shared" si="43"/>
        <v>1</v>
      </c>
    </row>
    <row r="559" ht="14.55" spans="1:46">
      <c r="A559" s="64" t="s">
        <v>69</v>
      </c>
      <c r="B559" s="64" t="s">
        <v>516</v>
      </c>
      <c r="C559" s="64" t="s">
        <v>517</v>
      </c>
      <c r="D559" s="64" t="s">
        <v>4243</v>
      </c>
      <c r="E559" s="64" t="s">
        <v>4244</v>
      </c>
      <c r="F559" s="64" t="s">
        <v>4245</v>
      </c>
      <c r="G559" s="64" t="s">
        <v>4246</v>
      </c>
      <c r="H559" s="64" t="s">
        <v>4247</v>
      </c>
      <c r="I559" s="64" t="s">
        <v>4248</v>
      </c>
      <c r="J559" s="62">
        <f>SUMIF(利润与分析!B:B,成本与总价!D:D,利润与分析!K:K)</f>
        <v>320066.4</v>
      </c>
      <c r="K559" s="64" t="s">
        <v>55</v>
      </c>
      <c r="L559" s="64">
        <v>83000</v>
      </c>
      <c r="M559" s="72">
        <f t="shared" si="40"/>
        <v>-2.85622168674699</v>
      </c>
      <c r="N559" s="64">
        <v>0</v>
      </c>
      <c r="O559" s="64" t="s">
        <v>4249</v>
      </c>
      <c r="P559" s="64" t="s">
        <v>78</v>
      </c>
      <c r="Q559" s="64" t="s">
        <v>58</v>
      </c>
      <c r="R559" s="74"/>
      <c r="S559" s="74"/>
      <c r="T559" s="74"/>
      <c r="U559" s="74"/>
      <c r="V559" s="74"/>
      <c r="W559" s="74"/>
      <c r="X559" s="64" t="s">
        <v>4250</v>
      </c>
      <c r="Y559" s="64" t="s">
        <v>81</v>
      </c>
      <c r="Z559" s="64" t="s">
        <v>106</v>
      </c>
      <c r="AA559" s="64" t="s">
        <v>173</v>
      </c>
      <c r="AB559" s="64" t="s">
        <v>4251</v>
      </c>
      <c r="AC559" s="64">
        <v>4</v>
      </c>
      <c r="AD559" s="64">
        <v>0</v>
      </c>
      <c r="AE559" s="78">
        <v>1</v>
      </c>
      <c r="AF559" s="64">
        <v>0</v>
      </c>
      <c r="AG559" s="78"/>
      <c r="AH559" s="64"/>
      <c r="AI559" s="78"/>
      <c r="AJ559" s="64"/>
      <c r="AK559" s="78"/>
      <c r="AL559" s="64"/>
      <c r="AM559" s="78"/>
      <c r="AN559" s="64"/>
      <c r="AO559" s="60">
        <f>(SUMIF(利润与分析!B:B,成本与总价!D:D,利润与分析!L:L)-J:J)/SUMIF(利润与分析!B:B,成本与总价!D:D,利润与分析!L:L)</f>
        <v>0.0400000575880472</v>
      </c>
      <c r="AP559" s="60">
        <f t="shared" si="41"/>
        <v>2.89622174433503</v>
      </c>
      <c r="AQ559" s="61" t="s">
        <v>4252</v>
      </c>
      <c r="AR559" s="62">
        <f t="shared" si="42"/>
        <v>0</v>
      </c>
      <c r="AS559" s="62">
        <f t="shared" si="44"/>
        <v>0</v>
      </c>
      <c r="AT559" s="72">
        <f t="shared" si="43"/>
        <v>1</v>
      </c>
    </row>
    <row r="560" ht="14.55" spans="1:46">
      <c r="A560" s="64" t="s">
        <v>46</v>
      </c>
      <c r="B560" s="64" t="s">
        <v>119</v>
      </c>
      <c r="C560" s="64" t="s">
        <v>120</v>
      </c>
      <c r="D560" s="64" t="s">
        <v>4253</v>
      </c>
      <c r="E560" s="64" t="s">
        <v>1033</v>
      </c>
      <c r="F560" s="64" t="s">
        <v>4254</v>
      </c>
      <c r="G560" s="64" t="s">
        <v>2552</v>
      </c>
      <c r="H560" s="64" t="s">
        <v>4255</v>
      </c>
      <c r="I560" s="64" t="s">
        <v>4256</v>
      </c>
      <c r="J560" s="62">
        <f>SUMIF(利润与分析!B:B,成本与总价!D:D,利润与分析!K:K)</f>
        <v>11295.8</v>
      </c>
      <c r="K560" s="64" t="s">
        <v>55</v>
      </c>
      <c r="L560" s="64">
        <v>11828.07</v>
      </c>
      <c r="M560" s="72">
        <f t="shared" si="40"/>
        <v>0.0450005791308302</v>
      </c>
      <c r="N560" s="64">
        <v>0</v>
      </c>
      <c r="O560" s="64" t="s">
        <v>290</v>
      </c>
      <c r="P560" s="64"/>
      <c r="Q560" s="64" t="s">
        <v>58</v>
      </c>
      <c r="R560" s="74"/>
      <c r="S560" s="74"/>
      <c r="T560" s="74"/>
      <c r="U560" s="74"/>
      <c r="V560" s="74"/>
      <c r="W560" s="74"/>
      <c r="X560" s="64" t="s">
        <v>4257</v>
      </c>
      <c r="Y560" s="64" t="s">
        <v>61</v>
      </c>
      <c r="Z560" s="64" t="s">
        <v>106</v>
      </c>
      <c r="AA560" s="64" t="s">
        <v>140</v>
      </c>
      <c r="AB560" s="64"/>
      <c r="AC560" s="64">
        <v>1</v>
      </c>
      <c r="AD560" s="64">
        <v>60</v>
      </c>
      <c r="AE560" s="78">
        <v>1</v>
      </c>
      <c r="AF560" s="64">
        <v>60</v>
      </c>
      <c r="AG560" s="78"/>
      <c r="AH560" s="64"/>
      <c r="AI560" s="78"/>
      <c r="AJ560" s="64"/>
      <c r="AK560" s="78"/>
      <c r="AL560" s="64"/>
      <c r="AM560" s="78"/>
      <c r="AN560" s="64"/>
      <c r="AO560" s="60">
        <f>(SUMIF(利润与分析!B:B,成本与总价!D:D,利润与分析!L:L)-J:J)/SUMIF(利润与分析!B:B,成本与总价!D:D,利润与分析!L:L)</f>
        <v>0.0450005791308302</v>
      </c>
      <c r="AP560" s="60">
        <f t="shared" si="41"/>
        <v>0</v>
      </c>
      <c r="AR560" s="62">
        <f t="shared" si="42"/>
        <v>0</v>
      </c>
      <c r="AS560" s="62">
        <f t="shared" si="44"/>
        <v>0</v>
      </c>
      <c r="AT560" s="72">
        <f t="shared" si="43"/>
        <v>1</v>
      </c>
    </row>
    <row r="561" ht="14.55" spans="1:46">
      <c r="A561" s="64" t="s">
        <v>46</v>
      </c>
      <c r="B561" s="64" t="s">
        <v>181</v>
      </c>
      <c r="C561" s="64" t="s">
        <v>629</v>
      </c>
      <c r="D561" s="64" t="s">
        <v>4258</v>
      </c>
      <c r="E561" s="64" t="s">
        <v>1397</v>
      </c>
      <c r="F561" s="64" t="s">
        <v>4259</v>
      </c>
      <c r="G561" s="64" t="s">
        <v>4260</v>
      </c>
      <c r="H561" s="64" t="s">
        <v>4261</v>
      </c>
      <c r="I561" s="64" t="s">
        <v>4262</v>
      </c>
      <c r="J561" s="62">
        <f>SUMIF(利润与分析!B:B,成本与总价!D:D,利润与分析!K:K)</f>
        <v>1031251.37</v>
      </c>
      <c r="K561" s="64" t="s">
        <v>55</v>
      </c>
      <c r="L561" s="64">
        <v>1079839</v>
      </c>
      <c r="M561" s="72">
        <f t="shared" si="40"/>
        <v>0.0449952539221125</v>
      </c>
      <c r="N561" s="64">
        <v>0</v>
      </c>
      <c r="O561" s="64" t="s">
        <v>4263</v>
      </c>
      <c r="P561" s="64"/>
      <c r="Q561" s="64" t="s">
        <v>58</v>
      </c>
      <c r="R561" s="74"/>
      <c r="S561" s="74"/>
      <c r="T561" s="74"/>
      <c r="U561" s="74"/>
      <c r="V561" s="74"/>
      <c r="W561" s="74"/>
      <c r="X561" s="64" t="s">
        <v>4264</v>
      </c>
      <c r="Y561" s="64" t="s">
        <v>150</v>
      </c>
      <c r="Z561" s="64" t="s">
        <v>106</v>
      </c>
      <c r="AA561" s="64" t="s">
        <v>97</v>
      </c>
      <c r="AB561" s="64" t="s">
        <v>4265</v>
      </c>
      <c r="AC561" s="64">
        <v>2</v>
      </c>
      <c r="AD561" s="64" t="s">
        <v>2917</v>
      </c>
      <c r="AE561" s="78">
        <v>0.05</v>
      </c>
      <c r="AF561" s="64">
        <v>0</v>
      </c>
      <c r="AG561" s="78">
        <v>0.95</v>
      </c>
      <c r="AH561" s="64">
        <v>60</v>
      </c>
      <c r="AI561" s="78"/>
      <c r="AJ561" s="64"/>
      <c r="AK561" s="78"/>
      <c r="AL561" s="64"/>
      <c r="AM561" s="78"/>
      <c r="AN561" s="64"/>
      <c r="AO561" s="60">
        <f>(SUMIF(利润与分析!B:B,成本与总价!D:D,利润与分析!L:L)-J:J)/SUMIF(利润与分析!B:B,成本与总价!D:D,利润与分析!L:L)</f>
        <v>0.045000171135742</v>
      </c>
      <c r="AP561" s="60">
        <f t="shared" si="41"/>
        <v>4.91721362956554e-6</v>
      </c>
      <c r="AR561" s="62">
        <f t="shared" si="42"/>
        <v>0</v>
      </c>
      <c r="AS561" s="62">
        <f t="shared" si="44"/>
        <v>0</v>
      </c>
      <c r="AT561" s="72">
        <f t="shared" si="43"/>
        <v>1</v>
      </c>
    </row>
    <row r="562" ht="14.55" spans="1:46">
      <c r="A562" s="64" t="s">
        <v>46</v>
      </c>
      <c r="B562" s="64" t="s">
        <v>119</v>
      </c>
      <c r="C562" s="64" t="s">
        <v>120</v>
      </c>
      <c r="D562" s="64" t="s">
        <v>4266</v>
      </c>
      <c r="E562" s="64" t="s">
        <v>1856</v>
      </c>
      <c r="F562" s="64" t="s">
        <v>4267</v>
      </c>
      <c r="G562" s="64" t="s">
        <v>1562</v>
      </c>
      <c r="H562" s="64" t="s">
        <v>4268</v>
      </c>
      <c r="I562" s="64" t="s">
        <v>4269</v>
      </c>
      <c r="J562" s="62">
        <f>SUMIF(利润与分析!B:B,成本与总价!D:D,利润与分析!K:K)</f>
        <v>30409.56</v>
      </c>
      <c r="K562" s="64" t="s">
        <v>55</v>
      </c>
      <c r="L562" s="64">
        <v>31842.5</v>
      </c>
      <c r="M562" s="72">
        <f t="shared" si="40"/>
        <v>0.0450008636256575</v>
      </c>
      <c r="N562" s="64">
        <v>0</v>
      </c>
      <c r="O562" s="64" t="s">
        <v>290</v>
      </c>
      <c r="P562" s="64" t="s">
        <v>78</v>
      </c>
      <c r="Q562" s="64" t="s">
        <v>58</v>
      </c>
      <c r="R562" s="74"/>
      <c r="S562" s="74"/>
      <c r="T562" s="74"/>
      <c r="U562" s="74"/>
      <c r="V562" s="74"/>
      <c r="W562" s="74"/>
      <c r="X562" s="64" t="s">
        <v>4270</v>
      </c>
      <c r="Y562" s="64" t="s">
        <v>61</v>
      </c>
      <c r="Z562" s="64" t="s">
        <v>106</v>
      </c>
      <c r="AA562" s="64" t="s">
        <v>140</v>
      </c>
      <c r="AB562" s="64"/>
      <c r="AC562" s="64">
        <v>1</v>
      </c>
      <c r="AD562" s="64">
        <v>60</v>
      </c>
      <c r="AE562" s="78">
        <v>1</v>
      </c>
      <c r="AF562" s="64">
        <v>60</v>
      </c>
      <c r="AG562" s="78"/>
      <c r="AH562" s="64"/>
      <c r="AI562" s="78"/>
      <c r="AJ562" s="64"/>
      <c r="AK562" s="78"/>
      <c r="AL562" s="64"/>
      <c r="AM562" s="78"/>
      <c r="AN562" s="64"/>
      <c r="AO562" s="60">
        <f>(SUMIF(利润与分析!B:B,成本与总价!D:D,利润与分析!L:L)-J:J)/SUMIF(利润与分析!B:B,成本与总价!D:D,利润与分析!L:L)</f>
        <v>0.0450008636256575</v>
      </c>
      <c r="AP562" s="60">
        <f t="shared" si="41"/>
        <v>0</v>
      </c>
      <c r="AR562" s="62">
        <f t="shared" si="42"/>
        <v>0</v>
      </c>
      <c r="AS562" s="62">
        <f t="shared" si="44"/>
        <v>0</v>
      </c>
      <c r="AT562" s="72">
        <f t="shared" si="43"/>
        <v>1</v>
      </c>
    </row>
    <row r="563" ht="14.55" spans="1:46">
      <c r="A563" s="64" t="s">
        <v>46</v>
      </c>
      <c r="B563" s="64" t="s">
        <v>331</v>
      </c>
      <c r="C563" s="64" t="s">
        <v>574</v>
      </c>
      <c r="D563" s="64" t="s">
        <v>4271</v>
      </c>
      <c r="E563" s="64" t="s">
        <v>2067</v>
      </c>
      <c r="F563" s="64" t="s">
        <v>4272</v>
      </c>
      <c r="G563" s="64" t="s">
        <v>4273</v>
      </c>
      <c r="H563" s="64" t="s">
        <v>4274</v>
      </c>
      <c r="I563" s="64" t="s">
        <v>4275</v>
      </c>
      <c r="J563" s="62">
        <f>SUMIF(利润与分析!B:B,成本与总价!D:D,利润与分析!K:K)</f>
        <v>664349.35</v>
      </c>
      <c r="K563" s="64" t="s">
        <v>55</v>
      </c>
      <c r="L563" s="64">
        <v>709567</v>
      </c>
      <c r="M563" s="72">
        <f t="shared" si="40"/>
        <v>0.0637256946842229</v>
      </c>
      <c r="N563" s="64">
        <v>0</v>
      </c>
      <c r="O563" s="64" t="s">
        <v>4276</v>
      </c>
      <c r="P563" s="64" t="s">
        <v>237</v>
      </c>
      <c r="Q563" s="64" t="s">
        <v>79</v>
      </c>
      <c r="R563" s="74" t="s">
        <v>59</v>
      </c>
      <c r="S563" s="74" t="s">
        <v>59</v>
      </c>
      <c r="T563" s="74">
        <v>180</v>
      </c>
      <c r="U563" s="74">
        <v>2</v>
      </c>
      <c r="V563" s="74">
        <v>180</v>
      </c>
      <c r="W563" s="74">
        <v>1.9</v>
      </c>
      <c r="X563" s="64" t="s">
        <v>4277</v>
      </c>
      <c r="Y563" s="64" t="s">
        <v>61</v>
      </c>
      <c r="Z563" s="64" t="s">
        <v>4278</v>
      </c>
      <c r="AA563" s="64" t="s">
        <v>140</v>
      </c>
      <c r="AB563" s="64"/>
      <c r="AC563" s="64">
        <v>1</v>
      </c>
      <c r="AD563" s="64">
        <v>180</v>
      </c>
      <c r="AE563" s="78">
        <v>1</v>
      </c>
      <c r="AF563" s="64">
        <v>180</v>
      </c>
      <c r="AG563" s="78"/>
      <c r="AH563" s="64"/>
      <c r="AI563" s="78"/>
      <c r="AJ563" s="64"/>
      <c r="AK563" s="78"/>
      <c r="AL563" s="64"/>
      <c r="AM563" s="78"/>
      <c r="AN563" s="64"/>
      <c r="AO563" s="60">
        <f>(SUMIF(利润与分析!B:B,成本与总价!D:D,利润与分析!L:L)-J:J)/SUMIF(利润与分析!B:B,成本与总价!D:D,利润与分析!L:L)</f>
        <v>0.0449997396692762</v>
      </c>
      <c r="AP563" s="60">
        <f t="shared" si="41"/>
        <v>0.000274044985053224</v>
      </c>
      <c r="AR563" s="62">
        <f t="shared" si="42"/>
        <v>180</v>
      </c>
      <c r="AS563" s="62">
        <f t="shared" si="44"/>
        <v>0</v>
      </c>
      <c r="AT563" s="72">
        <f t="shared" si="43"/>
        <v>1</v>
      </c>
    </row>
    <row r="564" ht="14.55" spans="1:46">
      <c r="A564" s="64" t="s">
        <v>46</v>
      </c>
      <c r="B564" s="64" t="s">
        <v>119</v>
      </c>
      <c r="C564" s="64" t="s">
        <v>191</v>
      </c>
      <c r="D564" s="64" t="s">
        <v>4279</v>
      </c>
      <c r="E564" s="64" t="s">
        <v>1266</v>
      </c>
      <c r="F564" s="64" t="s">
        <v>4280</v>
      </c>
      <c r="G564" s="64" t="s">
        <v>4281</v>
      </c>
      <c r="H564" s="64" t="s">
        <v>4282</v>
      </c>
      <c r="I564" s="64" t="s">
        <v>4283</v>
      </c>
      <c r="J564" s="62">
        <f>SUMIF(利润与分析!B:B,成本与总价!D:D,利润与分析!K:K)</f>
        <v>236888.69</v>
      </c>
      <c r="K564" s="64" t="s">
        <v>55</v>
      </c>
      <c r="L564" s="64">
        <v>246969</v>
      </c>
      <c r="M564" s="72">
        <f t="shared" si="40"/>
        <v>0.0408160943276282</v>
      </c>
      <c r="N564" s="64">
        <v>0</v>
      </c>
      <c r="O564" s="64" t="s">
        <v>2796</v>
      </c>
      <c r="P564" s="64" t="s">
        <v>366</v>
      </c>
      <c r="Q564" s="64" t="s">
        <v>58</v>
      </c>
      <c r="R564" s="74"/>
      <c r="S564" s="74"/>
      <c r="T564" s="74"/>
      <c r="U564" s="74"/>
      <c r="V564" s="74"/>
      <c r="W564" s="74"/>
      <c r="X564" s="64" t="s">
        <v>4284</v>
      </c>
      <c r="Y564" s="64" t="s">
        <v>81</v>
      </c>
      <c r="Z564" s="64" t="s">
        <v>106</v>
      </c>
      <c r="AA564" s="64" t="s">
        <v>140</v>
      </c>
      <c r="AB564" s="64"/>
      <c r="AC564" s="64">
        <v>1</v>
      </c>
      <c r="AD564" s="64">
        <v>0</v>
      </c>
      <c r="AE564" s="78">
        <v>1</v>
      </c>
      <c r="AF564" s="64">
        <v>0</v>
      </c>
      <c r="AG564" s="78"/>
      <c r="AH564" s="64"/>
      <c r="AI564" s="78"/>
      <c r="AJ564" s="64"/>
      <c r="AK564" s="78"/>
      <c r="AL564" s="64"/>
      <c r="AM564" s="78"/>
      <c r="AN564" s="64"/>
      <c r="AO564" s="60">
        <f>(SUMIF(利润与分析!B:B,成本与总价!D:D,利润与分析!L:L)-J:J)/SUMIF(利润与分析!B:B,成本与总价!D:D,利润与分析!L:L)</f>
        <v>0.0599996095379716</v>
      </c>
      <c r="AP564" s="60">
        <f t="shared" si="41"/>
        <v>0.0191835152103434</v>
      </c>
      <c r="AR564" s="62">
        <f t="shared" si="42"/>
        <v>0</v>
      </c>
      <c r="AS564" s="62">
        <f t="shared" si="44"/>
        <v>0</v>
      </c>
      <c r="AT564" s="72">
        <f t="shared" si="43"/>
        <v>1</v>
      </c>
    </row>
    <row r="565" ht="14.55" spans="1:46">
      <c r="A565" s="64" t="s">
        <v>46</v>
      </c>
      <c r="B565" s="64" t="s">
        <v>181</v>
      </c>
      <c r="C565" s="64" t="s">
        <v>182</v>
      </c>
      <c r="D565" s="64" t="s">
        <v>4285</v>
      </c>
      <c r="E565" s="64" t="s">
        <v>448</v>
      </c>
      <c r="F565" s="64" t="s">
        <v>4286</v>
      </c>
      <c r="G565" s="64" t="s">
        <v>4287</v>
      </c>
      <c r="H565" s="64" t="s">
        <v>4288</v>
      </c>
      <c r="I565" s="64" t="s">
        <v>4289</v>
      </c>
      <c r="J565" s="62">
        <f>SUMIF(利润与分析!B:B,成本与总价!D:D,利润与分析!K:K)</f>
        <v>284398.87</v>
      </c>
      <c r="K565" s="64" t="s">
        <v>55</v>
      </c>
      <c r="L565" s="64">
        <v>350000</v>
      </c>
      <c r="M565" s="72">
        <f t="shared" si="40"/>
        <v>0.1874318</v>
      </c>
      <c r="N565" s="64">
        <v>0</v>
      </c>
      <c r="O565" s="64" t="s">
        <v>4290</v>
      </c>
      <c r="P565" s="64" t="s">
        <v>237</v>
      </c>
      <c r="Q565" s="64" t="s">
        <v>58</v>
      </c>
      <c r="R565" s="74" t="s">
        <v>59</v>
      </c>
      <c r="S565" s="74" t="s">
        <v>59</v>
      </c>
      <c r="T565" s="74">
        <v>120</v>
      </c>
      <c r="U565" s="74"/>
      <c r="V565" s="74">
        <v>120</v>
      </c>
      <c r="W565" s="74">
        <v>14.24</v>
      </c>
      <c r="X565" s="64" t="s">
        <v>4291</v>
      </c>
      <c r="Y565" s="64" t="s">
        <v>61</v>
      </c>
      <c r="Z565" s="64" t="s">
        <v>4292</v>
      </c>
      <c r="AA565" s="64" t="s">
        <v>97</v>
      </c>
      <c r="AB565" s="64" t="s">
        <v>4293</v>
      </c>
      <c r="AC565" s="64">
        <v>2</v>
      </c>
      <c r="AD565" s="64">
        <v>120</v>
      </c>
      <c r="AE565" s="78">
        <v>1</v>
      </c>
      <c r="AF565" s="64">
        <v>120</v>
      </c>
      <c r="AG565" s="78"/>
      <c r="AH565" s="64"/>
      <c r="AI565" s="78"/>
      <c r="AJ565" s="64"/>
      <c r="AK565" s="78"/>
      <c r="AL565" s="64"/>
      <c r="AM565" s="78"/>
      <c r="AN565" s="64"/>
      <c r="AO565" s="60">
        <f>(SUMIF(利润与分析!B:B,成本与总价!D:D,利润与分析!L:L)-J:J)/SUMIF(利润与分析!B:B,成本与总价!D:D,利润与分析!L:L)</f>
        <v>0.0450000837810921</v>
      </c>
      <c r="AP565" s="60">
        <f t="shared" si="41"/>
        <v>-3.1716218907879e-5</v>
      </c>
      <c r="AR565" s="62">
        <f t="shared" si="42"/>
        <v>120</v>
      </c>
      <c r="AS565" s="62">
        <f t="shared" si="44"/>
        <v>0</v>
      </c>
      <c r="AT565" s="72">
        <f t="shared" si="43"/>
        <v>1</v>
      </c>
    </row>
    <row r="566" ht="14.55" spans="1:46">
      <c r="A566" s="64" t="s">
        <v>46</v>
      </c>
      <c r="B566" s="64" t="s">
        <v>108</v>
      </c>
      <c r="C566" s="64" t="s">
        <v>894</v>
      </c>
      <c r="D566" s="64" t="s">
        <v>4294</v>
      </c>
      <c r="E566" s="64" t="s">
        <v>4295</v>
      </c>
      <c r="F566" s="64" t="s">
        <v>4296</v>
      </c>
      <c r="G566" s="64" t="s">
        <v>4297</v>
      </c>
      <c r="H566" s="64" t="s">
        <v>4298</v>
      </c>
      <c r="I566" s="64" t="s">
        <v>4299</v>
      </c>
      <c r="J566" s="62">
        <f>SUMIF(利润与分析!B:B,成本与总价!D:D,利润与分析!K:K)</f>
        <v>27595.68</v>
      </c>
      <c r="K566" s="64" t="s">
        <v>55</v>
      </c>
      <c r="L566" s="64">
        <v>28896</v>
      </c>
      <c r="M566" s="72">
        <f t="shared" si="40"/>
        <v>0.0449999999999999</v>
      </c>
      <c r="N566" s="64">
        <v>0</v>
      </c>
      <c r="O566" s="64" t="s">
        <v>4300</v>
      </c>
      <c r="P566" s="64" t="s">
        <v>78</v>
      </c>
      <c r="Q566" s="64" t="s">
        <v>58</v>
      </c>
      <c r="R566" s="74" t="s">
        <v>59</v>
      </c>
      <c r="S566" s="74"/>
      <c r="T566" s="74"/>
      <c r="U566" s="74"/>
      <c r="V566" s="74">
        <v>120</v>
      </c>
      <c r="W566" s="74"/>
      <c r="X566" s="64" t="s">
        <v>4301</v>
      </c>
      <c r="Y566" s="64" t="s">
        <v>61</v>
      </c>
      <c r="Z566" s="64" t="s">
        <v>4302</v>
      </c>
      <c r="AA566" s="64" t="s">
        <v>97</v>
      </c>
      <c r="AB566" s="64"/>
      <c r="AC566" s="64">
        <v>1</v>
      </c>
      <c r="AD566" s="64">
        <v>120</v>
      </c>
      <c r="AE566" s="78">
        <v>1</v>
      </c>
      <c r="AF566" s="64">
        <v>120</v>
      </c>
      <c r="AG566" s="78"/>
      <c r="AH566" s="64"/>
      <c r="AI566" s="78"/>
      <c r="AJ566" s="64"/>
      <c r="AK566" s="78"/>
      <c r="AL566" s="64"/>
      <c r="AM566" s="78"/>
      <c r="AN566" s="64"/>
      <c r="AO566" s="60">
        <f>(SUMIF(利润与分析!B:B,成本与总价!D:D,利润与分析!L:L)-J:J)/SUMIF(利润与分析!B:B,成本与总价!D:D,利润与分析!L:L)</f>
        <v>0.0449999999999999</v>
      </c>
      <c r="AP566" s="60">
        <f t="shared" si="41"/>
        <v>0</v>
      </c>
      <c r="AR566" s="62">
        <f t="shared" si="42"/>
        <v>120</v>
      </c>
      <c r="AS566" s="62">
        <f t="shared" si="44"/>
        <v>0</v>
      </c>
      <c r="AT566" s="72">
        <f t="shared" si="43"/>
        <v>1</v>
      </c>
    </row>
    <row r="567" ht="14.55" spans="1:46">
      <c r="A567" s="64" t="s">
        <v>69</v>
      </c>
      <c r="B567" s="64" t="s">
        <v>200</v>
      </c>
      <c r="C567" s="64" t="s">
        <v>256</v>
      </c>
      <c r="D567" s="64" t="s">
        <v>4303</v>
      </c>
      <c r="E567" s="64" t="s">
        <v>360</v>
      </c>
      <c r="F567" s="64" t="s">
        <v>4304</v>
      </c>
      <c r="G567" s="64" t="s">
        <v>4305</v>
      </c>
      <c r="H567" s="64" t="s">
        <v>4306</v>
      </c>
      <c r="I567" s="64" t="s">
        <v>4307</v>
      </c>
      <c r="J567" s="62">
        <f>SUMIF(利润与分析!B:B,成本与总价!D:D,利润与分析!K:K)</f>
        <v>893437.82</v>
      </c>
      <c r="K567" s="64" t="s">
        <v>55</v>
      </c>
      <c r="L567" s="64">
        <v>936061</v>
      </c>
      <c r="M567" s="72">
        <f t="shared" si="40"/>
        <v>0.0455346179362243</v>
      </c>
      <c r="N567" s="64"/>
      <c r="O567" s="64" t="s">
        <v>4308</v>
      </c>
      <c r="P567" s="64"/>
      <c r="Q567" s="64" t="s">
        <v>1260</v>
      </c>
      <c r="R567" s="74" t="s">
        <v>59</v>
      </c>
      <c r="S567" s="74" t="s">
        <v>59</v>
      </c>
      <c r="T567" s="74">
        <v>150</v>
      </c>
      <c r="U567" s="74"/>
      <c r="V567" s="74">
        <v>150</v>
      </c>
      <c r="W567" s="74"/>
      <c r="X567" s="64" t="s">
        <v>4309</v>
      </c>
      <c r="Y567" s="64" t="s">
        <v>61</v>
      </c>
      <c r="Z567" s="64"/>
      <c r="AA567" s="64" t="s">
        <v>1282</v>
      </c>
      <c r="AB567" s="64"/>
      <c r="AC567" s="64"/>
      <c r="AD567" s="64">
        <v>150</v>
      </c>
      <c r="AE567" s="78">
        <v>1</v>
      </c>
      <c r="AF567" s="64">
        <v>150</v>
      </c>
      <c r="AG567" s="78"/>
      <c r="AH567" s="64"/>
      <c r="AI567" s="78"/>
      <c r="AJ567" s="64"/>
      <c r="AK567" s="78"/>
      <c r="AL567" s="64"/>
      <c r="AM567" s="78"/>
      <c r="AN567" s="64"/>
      <c r="AO567" s="60">
        <f>(SUMIF(利润与分析!B:B,成本与总价!D:D,利润与分析!L:L)-J:J)/SUMIF(利润与分析!B:B,成本与总价!D:D,利润与分析!L:L)</f>
        <v>0.0455355560239007</v>
      </c>
      <c r="AP567" s="60">
        <f t="shared" si="41"/>
        <v>9.38087676441435e-7</v>
      </c>
      <c r="AR567" s="62">
        <f t="shared" si="42"/>
        <v>150</v>
      </c>
      <c r="AS567" s="62">
        <f t="shared" si="44"/>
        <v>0</v>
      </c>
      <c r="AT567" s="72">
        <f t="shared" si="43"/>
        <v>1</v>
      </c>
    </row>
    <row r="568" ht="14.55" spans="1:46">
      <c r="A568" s="64" t="s">
        <v>46</v>
      </c>
      <c r="B568" s="64" t="s">
        <v>119</v>
      </c>
      <c r="C568" s="64" t="s">
        <v>191</v>
      </c>
      <c r="D568" s="64" t="s">
        <v>4310</v>
      </c>
      <c r="E568" s="64" t="s">
        <v>193</v>
      </c>
      <c r="F568" s="64" t="s">
        <v>4311</v>
      </c>
      <c r="G568" s="64" t="s">
        <v>4312</v>
      </c>
      <c r="H568" s="64" t="s">
        <v>4313</v>
      </c>
      <c r="I568" s="64" t="s">
        <v>4314</v>
      </c>
      <c r="J568" s="62">
        <f>SUMIF(利润与分析!B:B,成本与总价!D:D,利润与分析!K:K)</f>
        <v>545676.59</v>
      </c>
      <c r="K568" s="64" t="s">
        <v>55</v>
      </c>
      <c r="L568" s="64">
        <v>644292</v>
      </c>
      <c r="M568" s="72">
        <f t="shared" si="40"/>
        <v>0.153060118703942</v>
      </c>
      <c r="N568" s="64">
        <v>0</v>
      </c>
      <c r="O568" s="64" t="s">
        <v>4315</v>
      </c>
      <c r="P568" s="64"/>
      <c r="Q568" s="64" t="s">
        <v>58</v>
      </c>
      <c r="R568" s="74" t="s">
        <v>59</v>
      </c>
      <c r="S568" s="74"/>
      <c r="T568" s="74"/>
      <c r="U568" s="74"/>
      <c r="V568" s="74">
        <v>180</v>
      </c>
      <c r="W568" s="74">
        <v>4.76</v>
      </c>
      <c r="X568" s="64" t="s">
        <v>4316</v>
      </c>
      <c r="Y568" s="64" t="s">
        <v>1063</v>
      </c>
      <c r="Z568" s="64" t="s">
        <v>4317</v>
      </c>
      <c r="AA568" s="64" t="s">
        <v>140</v>
      </c>
      <c r="AB568" s="64" t="s">
        <v>3152</v>
      </c>
      <c r="AC568" s="64">
        <v>2</v>
      </c>
      <c r="AD568" s="64" t="s">
        <v>4318</v>
      </c>
      <c r="AE568" s="78">
        <v>0.155</v>
      </c>
      <c r="AF568" s="64">
        <v>0</v>
      </c>
      <c r="AG568" s="78">
        <v>0.698</v>
      </c>
      <c r="AH568" s="64">
        <v>160</v>
      </c>
      <c r="AI568" s="78">
        <v>0.147</v>
      </c>
      <c r="AJ568" s="64">
        <v>180</v>
      </c>
      <c r="AK568" s="78"/>
      <c r="AL568" s="64"/>
      <c r="AM568" s="78"/>
      <c r="AN568" s="64"/>
      <c r="AO568" s="60">
        <f>(SUMIF(利润与分析!B:B,成本与总价!D:D,利润与分析!L:L)-J:J)/SUMIF(利润与分析!B:B,成本与总价!D:D,利润与分析!L:L)</f>
        <v>0.0449996833155198</v>
      </c>
      <c r="AP568" s="60">
        <f t="shared" si="41"/>
        <v>-0.0604604353884219</v>
      </c>
      <c r="AQ568" s="61" t="s">
        <v>2151</v>
      </c>
      <c r="AR568" s="62">
        <f t="shared" si="42"/>
        <v>138.14</v>
      </c>
      <c r="AS568" s="62">
        <f t="shared" si="44"/>
        <v>41.86</v>
      </c>
      <c r="AT568" s="72">
        <f t="shared" si="43"/>
        <v>1</v>
      </c>
    </row>
    <row r="569" ht="14.55" spans="1:46">
      <c r="A569" s="64" t="s">
        <v>46</v>
      </c>
      <c r="B569" s="64" t="s">
        <v>181</v>
      </c>
      <c r="C569" s="64" t="s">
        <v>1765</v>
      </c>
      <c r="D569" s="64" t="s">
        <v>4319</v>
      </c>
      <c r="E569" s="64" t="s">
        <v>1767</v>
      </c>
      <c r="F569" s="64" t="s">
        <v>4320</v>
      </c>
      <c r="G569" s="64" t="s">
        <v>4321</v>
      </c>
      <c r="H569" s="64" t="s">
        <v>4322</v>
      </c>
      <c r="I569" s="64" t="s">
        <v>4323</v>
      </c>
      <c r="J569" s="62">
        <f>SUMIF(利润与分析!B:B,成本与总价!D:D,利润与分析!K:K)</f>
        <v>9777.6</v>
      </c>
      <c r="K569" s="64" t="s">
        <v>55</v>
      </c>
      <c r="L569" s="64">
        <v>10080</v>
      </c>
      <c r="M569" s="72">
        <f t="shared" si="40"/>
        <v>0.03</v>
      </c>
      <c r="N569" s="64">
        <v>0</v>
      </c>
      <c r="O569" s="64" t="s">
        <v>4241</v>
      </c>
      <c r="P569" s="64" t="s">
        <v>2022</v>
      </c>
      <c r="Q569" s="64" t="s">
        <v>58</v>
      </c>
      <c r="R569" s="74"/>
      <c r="S569" s="74"/>
      <c r="T569" s="74"/>
      <c r="U569" s="74"/>
      <c r="V569" s="74"/>
      <c r="W569" s="74"/>
      <c r="X569" s="64" t="s">
        <v>4324</v>
      </c>
      <c r="Y569" s="64" t="s">
        <v>81</v>
      </c>
      <c r="Z569" s="64" t="s">
        <v>106</v>
      </c>
      <c r="AA569" s="64" t="s">
        <v>97</v>
      </c>
      <c r="AB569" s="64"/>
      <c r="AC569" s="64">
        <v>1</v>
      </c>
      <c r="AD569" s="64">
        <v>0</v>
      </c>
      <c r="AE569" s="78">
        <v>1</v>
      </c>
      <c r="AF569" s="64">
        <v>0</v>
      </c>
      <c r="AG569" s="78"/>
      <c r="AH569" s="64"/>
      <c r="AI569" s="78"/>
      <c r="AJ569" s="64"/>
      <c r="AK569" s="78"/>
      <c r="AL569" s="64"/>
      <c r="AM569" s="78"/>
      <c r="AN569" s="64"/>
      <c r="AO569" s="60">
        <f>(SUMIF(利润与分析!B:B,成本与总价!D:D,利润与分析!L:L)-J:J)/SUMIF(利润与分析!B:B,成本与总价!D:D,利润与分析!L:L)</f>
        <v>0.03</v>
      </c>
      <c r="AP569" s="60">
        <f t="shared" si="41"/>
        <v>0</v>
      </c>
      <c r="AR569" s="62">
        <f t="shared" si="42"/>
        <v>0</v>
      </c>
      <c r="AS569" s="62">
        <f t="shared" si="44"/>
        <v>0</v>
      </c>
      <c r="AT569" s="72">
        <f t="shared" si="43"/>
        <v>1</v>
      </c>
    </row>
    <row r="570" ht="14.55" spans="1:46">
      <c r="A570" s="64" t="s">
        <v>69</v>
      </c>
      <c r="B570" s="64" t="s">
        <v>220</v>
      </c>
      <c r="C570" s="64" t="s">
        <v>221</v>
      </c>
      <c r="D570" s="64" t="s">
        <v>4325</v>
      </c>
      <c r="E570" s="64" t="s">
        <v>799</v>
      </c>
      <c r="F570" s="64" t="s">
        <v>4326</v>
      </c>
      <c r="G570" s="64" t="s">
        <v>2254</v>
      </c>
      <c r="H570" s="64" t="s">
        <v>4327</v>
      </c>
      <c r="I570" s="64" t="s">
        <v>4328</v>
      </c>
      <c r="J570" s="62">
        <f>SUMIF(利润与分析!B:B,成本与总价!D:D,利润与分析!K:K)</f>
        <v>523774.33</v>
      </c>
      <c r="K570" s="64" t="s">
        <v>55</v>
      </c>
      <c r="L570" s="64">
        <v>548455</v>
      </c>
      <c r="M570" s="72">
        <f t="shared" si="40"/>
        <v>0.0450003555442105</v>
      </c>
      <c r="N570" s="64">
        <v>0</v>
      </c>
      <c r="O570" s="64" t="s">
        <v>4329</v>
      </c>
      <c r="P570" s="64" t="s">
        <v>487</v>
      </c>
      <c r="Q570" s="64" t="s">
        <v>58</v>
      </c>
      <c r="R570" s="74" t="s">
        <v>59</v>
      </c>
      <c r="S570" s="74"/>
      <c r="T570" s="74"/>
      <c r="U570" s="74"/>
      <c r="V570" s="74">
        <v>115</v>
      </c>
      <c r="W570" s="74"/>
      <c r="X570" s="64" t="s">
        <v>4330</v>
      </c>
      <c r="Y570" s="64" t="s">
        <v>150</v>
      </c>
      <c r="Z570" s="64" t="s">
        <v>4331</v>
      </c>
      <c r="AA570" s="64" t="s">
        <v>1282</v>
      </c>
      <c r="AB570" s="64"/>
      <c r="AC570" s="64">
        <v>1</v>
      </c>
      <c r="AD570" s="64">
        <v>115</v>
      </c>
      <c r="AE570" s="78">
        <v>1</v>
      </c>
      <c r="AF570" s="64">
        <v>115</v>
      </c>
      <c r="AG570" s="78"/>
      <c r="AH570" s="64"/>
      <c r="AI570" s="78"/>
      <c r="AJ570" s="64"/>
      <c r="AK570" s="78"/>
      <c r="AL570" s="64"/>
      <c r="AM570" s="78"/>
      <c r="AN570" s="64"/>
      <c r="AO570" s="60">
        <f>(SUMIF(利润与分析!B:B,成本与总价!D:D,利润与分析!L:L)-J:J)/SUMIF(利润与分析!B:B,成本与总价!D:D,利润与分析!L:L)</f>
        <v>0.0450009823953584</v>
      </c>
      <c r="AP570" s="60">
        <f t="shared" si="41"/>
        <v>6.26851147905727e-7</v>
      </c>
      <c r="AR570" s="62">
        <f t="shared" si="42"/>
        <v>115</v>
      </c>
      <c r="AS570" s="62">
        <f t="shared" si="44"/>
        <v>0</v>
      </c>
      <c r="AT570" s="72">
        <f t="shared" si="43"/>
        <v>1</v>
      </c>
    </row>
    <row r="571" ht="14.55" spans="1:46">
      <c r="A571" s="64" t="s">
        <v>46</v>
      </c>
      <c r="B571" s="64" t="s">
        <v>119</v>
      </c>
      <c r="C571" s="64" t="s">
        <v>191</v>
      </c>
      <c r="D571" s="64" t="s">
        <v>4332</v>
      </c>
      <c r="E571" s="64" t="s">
        <v>193</v>
      </c>
      <c r="F571" s="64" t="s">
        <v>4333</v>
      </c>
      <c r="G571" s="64" t="s">
        <v>4334</v>
      </c>
      <c r="H571" s="64" t="s">
        <v>4335</v>
      </c>
      <c r="I571" s="64" t="s">
        <v>4336</v>
      </c>
      <c r="J571" s="62">
        <f>SUMIF(利润与分析!B:B,成本与总价!D:D,利润与分析!K:K)</f>
        <v>821695.8</v>
      </c>
      <c r="K571" s="64" t="s">
        <v>55</v>
      </c>
      <c r="L571" s="64">
        <v>970000</v>
      </c>
      <c r="M571" s="72">
        <f t="shared" si="40"/>
        <v>0.152890927835052</v>
      </c>
      <c r="N571" s="64">
        <v>0</v>
      </c>
      <c r="O571" s="64" t="s">
        <v>4337</v>
      </c>
      <c r="P571" s="64"/>
      <c r="Q571" s="64" t="s">
        <v>79</v>
      </c>
      <c r="R571" s="74" t="s">
        <v>59</v>
      </c>
      <c r="S571" s="74"/>
      <c r="T571" s="74"/>
      <c r="U571" s="74"/>
      <c r="V571" s="74">
        <v>90</v>
      </c>
      <c r="W571" s="74"/>
      <c r="X571" s="64" t="s">
        <v>4338</v>
      </c>
      <c r="Y571" s="64" t="s">
        <v>1063</v>
      </c>
      <c r="Z571" s="64" t="s">
        <v>4339</v>
      </c>
      <c r="AA571" s="64" t="s">
        <v>140</v>
      </c>
      <c r="AB571" s="64"/>
      <c r="AC571" s="64">
        <v>1</v>
      </c>
      <c r="AD571" s="64">
        <v>90</v>
      </c>
      <c r="AE571" s="78">
        <v>1</v>
      </c>
      <c r="AF571" s="64">
        <v>90</v>
      </c>
      <c r="AG571" s="78"/>
      <c r="AH571" s="64"/>
      <c r="AI571" s="78"/>
      <c r="AJ571" s="64"/>
      <c r="AK571" s="78"/>
      <c r="AL571" s="64"/>
      <c r="AM571" s="78"/>
      <c r="AN571" s="64"/>
      <c r="AO571" s="60">
        <f>(SUMIF(利润与分析!B:B,成本与总价!D:D,利润与分析!L:L)-J:J)/SUMIF(利润与分析!B:B,成本与总价!D:D,利润与分析!L:L)</f>
        <v>0.044664249911808</v>
      </c>
      <c r="AP571" s="60">
        <f t="shared" si="41"/>
        <v>-0.108226677923244</v>
      </c>
      <c r="AQ571" s="61" t="s">
        <v>2151</v>
      </c>
      <c r="AR571" s="62">
        <f t="shared" si="42"/>
        <v>90</v>
      </c>
      <c r="AS571" s="62">
        <f t="shared" si="44"/>
        <v>0</v>
      </c>
      <c r="AT571" s="72">
        <f t="shared" si="43"/>
        <v>1</v>
      </c>
    </row>
    <row r="572" ht="14.55" spans="1:46">
      <c r="A572" s="64" t="s">
        <v>69</v>
      </c>
      <c r="B572" s="64" t="s">
        <v>70</v>
      </c>
      <c r="C572" s="64" t="s">
        <v>70</v>
      </c>
      <c r="D572" s="64" t="s">
        <v>4340</v>
      </c>
      <c r="E572" s="64" t="s">
        <v>72</v>
      </c>
      <c r="F572" s="64" t="s">
        <v>4341</v>
      </c>
      <c r="G572" s="64" t="s">
        <v>1020</v>
      </c>
      <c r="H572" s="64" t="s">
        <v>4342</v>
      </c>
      <c r="I572" s="64" t="s">
        <v>4343</v>
      </c>
      <c r="J572" s="62">
        <f>SUMIF(利润与分析!B:B,成本与总价!D:D,利润与分析!K:K)</f>
        <v>3874732.02</v>
      </c>
      <c r="K572" s="64" t="s">
        <v>55</v>
      </c>
      <c r="L572" s="64">
        <v>4057310.98</v>
      </c>
      <c r="M572" s="72">
        <f t="shared" si="40"/>
        <v>0.0449999915954186</v>
      </c>
      <c r="N572" s="64">
        <v>0</v>
      </c>
      <c r="O572" s="64" t="s">
        <v>4344</v>
      </c>
      <c r="P572" s="64" t="s">
        <v>78</v>
      </c>
      <c r="Q572" s="64" t="s">
        <v>79</v>
      </c>
      <c r="R572" s="74" t="s">
        <v>59</v>
      </c>
      <c r="S572" s="74"/>
      <c r="T572" s="74"/>
      <c r="U572" s="74"/>
      <c r="V572" s="74">
        <v>120</v>
      </c>
      <c r="W572" s="74"/>
      <c r="X572" s="64" t="s">
        <v>4345</v>
      </c>
      <c r="Y572" s="64" t="s">
        <v>150</v>
      </c>
      <c r="Z572" s="64" t="s">
        <v>4039</v>
      </c>
      <c r="AA572" s="64" t="s">
        <v>83</v>
      </c>
      <c r="AB572" s="64"/>
      <c r="AC572" s="64">
        <v>1</v>
      </c>
      <c r="AD572" s="64">
        <v>120</v>
      </c>
      <c r="AE572" s="78">
        <v>1</v>
      </c>
      <c r="AF572" s="64">
        <v>120</v>
      </c>
      <c r="AG572" s="78"/>
      <c r="AH572" s="64"/>
      <c r="AI572" s="78"/>
      <c r="AJ572" s="64"/>
      <c r="AK572" s="78"/>
      <c r="AL572" s="64"/>
      <c r="AM572" s="78"/>
      <c r="AN572" s="64"/>
      <c r="AO572" s="60">
        <f>(SUMIF(利润与分析!B:B,成本与总价!D:D,利润与分析!L:L)-J:J)/SUMIF(利润与分析!B:B,成本与总价!D:D,利润与分析!L:L)</f>
        <v>0.04499999630297</v>
      </c>
      <c r="AP572" s="60">
        <f t="shared" si="41"/>
        <v>4.70755143200385e-9</v>
      </c>
      <c r="AR572" s="62">
        <f t="shared" si="42"/>
        <v>120</v>
      </c>
      <c r="AS572" s="62">
        <f t="shared" si="44"/>
        <v>0</v>
      </c>
      <c r="AT572" s="72">
        <f t="shared" si="43"/>
        <v>1</v>
      </c>
    </row>
    <row r="573" ht="14.55" spans="1:46">
      <c r="A573" s="64" t="s">
        <v>69</v>
      </c>
      <c r="B573" s="64" t="s">
        <v>85</v>
      </c>
      <c r="C573" s="64" t="s">
        <v>86</v>
      </c>
      <c r="D573" s="64" t="s">
        <v>4346</v>
      </c>
      <c r="E573" s="64" t="s">
        <v>3777</v>
      </c>
      <c r="F573" s="64" t="s">
        <v>4347</v>
      </c>
      <c r="G573" s="64" t="s">
        <v>4348</v>
      </c>
      <c r="H573" s="64" t="s">
        <v>4349</v>
      </c>
      <c r="I573" s="64" t="s">
        <v>4350</v>
      </c>
      <c r="J573" s="62">
        <f>SUMIF(利润与分析!B:B,成本与总价!D:D,利润与分析!K:K)</f>
        <v>6063.26255</v>
      </c>
      <c r="K573" s="64" t="s">
        <v>55</v>
      </c>
      <c r="L573" s="64">
        <v>6353</v>
      </c>
      <c r="M573" s="72">
        <f t="shared" si="40"/>
        <v>0.0456063985518652</v>
      </c>
      <c r="N573" s="64">
        <v>0</v>
      </c>
      <c r="O573" s="73" t="s">
        <v>4351</v>
      </c>
      <c r="P573" s="64" t="s">
        <v>78</v>
      </c>
      <c r="Q573" s="64" t="s">
        <v>159</v>
      </c>
      <c r="R573" s="74"/>
      <c r="S573" s="74"/>
      <c r="T573" s="74"/>
      <c r="U573" s="74"/>
      <c r="V573" s="74"/>
      <c r="W573" s="74"/>
      <c r="X573" s="64" t="s">
        <v>4352</v>
      </c>
      <c r="Y573" s="64" t="s">
        <v>150</v>
      </c>
      <c r="Z573" s="64" t="s">
        <v>106</v>
      </c>
      <c r="AA573" s="64" t="s">
        <v>83</v>
      </c>
      <c r="AB573" s="64"/>
      <c r="AC573" s="64">
        <v>1</v>
      </c>
      <c r="AD573" s="64">
        <v>60</v>
      </c>
      <c r="AE573" s="78">
        <v>1</v>
      </c>
      <c r="AF573" s="64">
        <v>60</v>
      </c>
      <c r="AG573" s="78"/>
      <c r="AH573" s="64"/>
      <c r="AI573" s="78"/>
      <c r="AJ573" s="64"/>
      <c r="AK573" s="78"/>
      <c r="AL573" s="64"/>
      <c r="AM573" s="78"/>
      <c r="AN573" s="64"/>
      <c r="AO573" s="60">
        <f>(SUMIF(利润与分析!B:B,成本与总价!D:D,利润与分析!L:L)-J:J)/SUMIF(利润与分析!B:B,成本与总价!D:D,利润与分析!L:L)</f>
        <v>0.0455402939917136</v>
      </c>
      <c r="AP573" s="60">
        <f t="shared" si="41"/>
        <v>-6.61045601516239e-5</v>
      </c>
      <c r="AR573" s="62">
        <f t="shared" si="42"/>
        <v>0</v>
      </c>
      <c r="AS573" s="62">
        <f t="shared" si="44"/>
        <v>0</v>
      </c>
      <c r="AT573" s="72">
        <f t="shared" si="43"/>
        <v>1</v>
      </c>
    </row>
    <row r="574" ht="14.55" spans="1:46">
      <c r="A574" s="64" t="s">
        <v>69</v>
      </c>
      <c r="B574" s="64" t="s">
        <v>220</v>
      </c>
      <c r="C574" s="64" t="s">
        <v>221</v>
      </c>
      <c r="D574" s="64" t="s">
        <v>4353</v>
      </c>
      <c r="E574" s="64" t="s">
        <v>799</v>
      </c>
      <c r="F574" s="64" t="s">
        <v>4354</v>
      </c>
      <c r="G574" s="64" t="s">
        <v>4355</v>
      </c>
      <c r="H574" s="64" t="s">
        <v>4356</v>
      </c>
      <c r="I574" s="64" t="s">
        <v>4357</v>
      </c>
      <c r="J574" s="62">
        <f>SUMIF(利润与分析!B:B,成本与总价!D:D,利润与分析!K:K)</f>
        <v>115372.33</v>
      </c>
      <c r="K574" s="64" t="s">
        <v>55</v>
      </c>
      <c r="L574" s="64">
        <v>120809</v>
      </c>
      <c r="M574" s="72">
        <f t="shared" si="40"/>
        <v>0.0450021935451829</v>
      </c>
      <c r="N574" s="64">
        <v>0</v>
      </c>
      <c r="O574" s="64" t="s">
        <v>4142</v>
      </c>
      <c r="P574" s="64" t="s">
        <v>78</v>
      </c>
      <c r="Q574" s="64" t="s">
        <v>58</v>
      </c>
      <c r="R574" s="74"/>
      <c r="S574" s="74"/>
      <c r="T574" s="74"/>
      <c r="U574" s="74"/>
      <c r="V574" s="74"/>
      <c r="W574" s="74"/>
      <c r="X574" s="64" t="s">
        <v>4358</v>
      </c>
      <c r="Y574" s="64" t="s">
        <v>150</v>
      </c>
      <c r="Z574" s="64" t="s">
        <v>106</v>
      </c>
      <c r="AA574" s="64" t="s">
        <v>1282</v>
      </c>
      <c r="AB574" s="64"/>
      <c r="AC574" s="64">
        <v>1</v>
      </c>
      <c r="AD574" s="64">
        <v>60</v>
      </c>
      <c r="AE574" s="78">
        <v>1</v>
      </c>
      <c r="AF574" s="64">
        <v>60</v>
      </c>
      <c r="AG574" s="78"/>
      <c r="AH574" s="64"/>
      <c r="AI574" s="78"/>
      <c r="AJ574" s="64"/>
      <c r="AK574" s="78"/>
      <c r="AL574" s="64"/>
      <c r="AM574" s="78"/>
      <c r="AN574" s="64"/>
      <c r="AO574" s="60">
        <f>(SUMIF(利润与分析!B:B,成本与总价!D:D,利润与分析!L:L)-J:J)/SUMIF(利润与分析!B:B,成本与总价!D:D,利润与分析!L:L)</f>
        <v>0.045004327896361</v>
      </c>
      <c r="AP574" s="60">
        <f t="shared" si="41"/>
        <v>2.13435117807359e-6</v>
      </c>
      <c r="AR574" s="62">
        <f t="shared" si="42"/>
        <v>0</v>
      </c>
      <c r="AS574" s="62">
        <f t="shared" si="44"/>
        <v>0</v>
      </c>
      <c r="AT574" s="72">
        <f t="shared" si="43"/>
        <v>1</v>
      </c>
    </row>
    <row r="575" ht="14.55" spans="1:46">
      <c r="A575" s="64" t="s">
        <v>69</v>
      </c>
      <c r="B575" s="64" t="s">
        <v>220</v>
      </c>
      <c r="C575" s="64" t="s">
        <v>274</v>
      </c>
      <c r="D575" s="64" t="s">
        <v>4359</v>
      </c>
      <c r="E575" s="64" t="s">
        <v>849</v>
      </c>
      <c r="F575" s="64" t="s">
        <v>4360</v>
      </c>
      <c r="G575" s="64" t="s">
        <v>4049</v>
      </c>
      <c r="H575" s="64" t="s">
        <v>4361</v>
      </c>
      <c r="I575" s="64" t="s">
        <v>4362</v>
      </c>
      <c r="J575" s="62">
        <f>SUMIF(利润与分析!B:B,成本与总价!D:D,利润与分析!K:K)</f>
        <v>98195.61515</v>
      </c>
      <c r="K575" s="64" t="s">
        <v>55</v>
      </c>
      <c r="L575" s="64">
        <v>102547</v>
      </c>
      <c r="M575" s="72">
        <f t="shared" si="40"/>
        <v>0.0424330780032571</v>
      </c>
      <c r="N575" s="64">
        <v>0</v>
      </c>
      <c r="O575" s="64" t="s">
        <v>4363</v>
      </c>
      <c r="P575" s="64" t="s">
        <v>78</v>
      </c>
      <c r="Q575" s="64" t="s">
        <v>159</v>
      </c>
      <c r="R575" s="74" t="s">
        <v>59</v>
      </c>
      <c r="S575" s="74"/>
      <c r="T575" s="74"/>
      <c r="U575" s="74"/>
      <c r="V575" s="74">
        <v>150</v>
      </c>
      <c r="W575" s="74"/>
      <c r="X575" s="64" t="s">
        <v>4364</v>
      </c>
      <c r="Y575" s="64" t="s">
        <v>150</v>
      </c>
      <c r="Z575" s="64" t="s">
        <v>4365</v>
      </c>
      <c r="AA575" s="64" t="s">
        <v>1282</v>
      </c>
      <c r="AB575" s="64" t="s">
        <v>4366</v>
      </c>
      <c r="AC575" s="64">
        <v>2</v>
      </c>
      <c r="AD575" s="64">
        <v>150</v>
      </c>
      <c r="AE575" s="78">
        <v>1</v>
      </c>
      <c r="AF575" s="64">
        <v>150</v>
      </c>
      <c r="AG575" s="78"/>
      <c r="AH575" s="64"/>
      <c r="AI575" s="78"/>
      <c r="AJ575" s="64"/>
      <c r="AK575" s="78"/>
      <c r="AL575" s="64"/>
      <c r="AM575" s="78"/>
      <c r="AN575" s="64"/>
      <c r="AO575" s="60">
        <f>(SUMIF(利润与分析!B:B,成本与总价!D:D,利润与分析!L:L)-J:J)/SUMIF(利润与分析!B:B,成本与总价!D:D,利润与分析!L:L)</f>
        <v>0.0424341985420946</v>
      </c>
      <c r="AP575" s="60">
        <f t="shared" si="41"/>
        <v>1.12053883750962e-6</v>
      </c>
      <c r="AR575" s="62">
        <f t="shared" si="42"/>
        <v>150</v>
      </c>
      <c r="AS575" s="62">
        <f t="shared" si="44"/>
        <v>0</v>
      </c>
      <c r="AT575" s="72">
        <f t="shared" si="43"/>
        <v>1</v>
      </c>
    </row>
    <row r="576" ht="14.55" spans="1:46">
      <c r="A576" s="64" t="s">
        <v>69</v>
      </c>
      <c r="B576" s="64" t="s">
        <v>292</v>
      </c>
      <c r="C576" s="64" t="s">
        <v>293</v>
      </c>
      <c r="D576" s="64" t="s">
        <v>4367</v>
      </c>
      <c r="E576" s="64" t="s">
        <v>4368</v>
      </c>
      <c r="F576" s="64" t="s">
        <v>4369</v>
      </c>
      <c r="G576" s="64" t="s">
        <v>4370</v>
      </c>
      <c r="H576" s="64" t="s">
        <v>4371</v>
      </c>
      <c r="I576" s="64" t="s">
        <v>4372</v>
      </c>
      <c r="J576" s="62">
        <f>SUMIF(利润与分析!B:B,成本与总价!D:D,利润与分析!K:K)</f>
        <v>46183.69</v>
      </c>
      <c r="K576" s="64" t="s">
        <v>55</v>
      </c>
      <c r="L576" s="64">
        <v>48359.9</v>
      </c>
      <c r="M576" s="72">
        <f t="shared" si="40"/>
        <v>0.0450002998351942</v>
      </c>
      <c r="N576" s="64">
        <v>0</v>
      </c>
      <c r="O576" s="73" t="s">
        <v>4373</v>
      </c>
      <c r="P576" s="64" t="s">
        <v>78</v>
      </c>
      <c r="Q576" s="64" t="s">
        <v>79</v>
      </c>
      <c r="R576" s="74"/>
      <c r="S576" s="74"/>
      <c r="T576" s="74"/>
      <c r="U576" s="74"/>
      <c r="V576" s="74"/>
      <c r="W576" s="74"/>
      <c r="X576" s="64" t="s">
        <v>4374</v>
      </c>
      <c r="Y576" s="64" t="s">
        <v>81</v>
      </c>
      <c r="Z576" s="64" t="s">
        <v>106</v>
      </c>
      <c r="AA576" s="64" t="s">
        <v>63</v>
      </c>
      <c r="AB576" s="64"/>
      <c r="AC576" s="64">
        <v>1</v>
      </c>
      <c r="AD576" s="64">
        <v>0</v>
      </c>
      <c r="AE576" s="78">
        <v>1</v>
      </c>
      <c r="AF576" s="64">
        <v>0</v>
      </c>
      <c r="AG576" s="78"/>
      <c r="AH576" s="64"/>
      <c r="AI576" s="78"/>
      <c r="AJ576" s="64"/>
      <c r="AK576" s="78"/>
      <c r="AL576" s="64"/>
      <c r="AM576" s="78"/>
      <c r="AN576" s="64"/>
      <c r="AO576" s="60">
        <f>(SUMIF(利润与分析!B:B,成本与总价!D:D,利润与分析!L:L)-J:J)/SUMIF(利润与分析!B:B,成本与总价!D:D,利润与分析!L:L)</f>
        <v>0.0450008922676275</v>
      </c>
      <c r="AP576" s="60">
        <f t="shared" si="41"/>
        <v>5.92432433298151e-7</v>
      </c>
      <c r="AR576" s="62">
        <f t="shared" si="42"/>
        <v>0</v>
      </c>
      <c r="AS576" s="62">
        <f t="shared" si="44"/>
        <v>0</v>
      </c>
      <c r="AT576" s="72">
        <f t="shared" si="43"/>
        <v>1</v>
      </c>
    </row>
    <row r="577" ht="14.55" spans="1:46">
      <c r="A577" s="64" t="s">
        <v>69</v>
      </c>
      <c r="B577" s="64" t="s">
        <v>129</v>
      </c>
      <c r="C577" s="64" t="s">
        <v>649</v>
      </c>
      <c r="D577" s="64" t="s">
        <v>4375</v>
      </c>
      <c r="E577" s="64" t="s">
        <v>651</v>
      </c>
      <c r="F577" s="64" t="s">
        <v>4376</v>
      </c>
      <c r="G577" s="64" t="s">
        <v>4377</v>
      </c>
      <c r="H577" s="64" t="s">
        <v>4378</v>
      </c>
      <c r="I577" s="64" t="s">
        <v>4379</v>
      </c>
      <c r="J577" s="62">
        <f>SUMIF(利润与分析!B:B,成本与总价!D:D,利润与分析!K:K)</f>
        <v>30668797.36</v>
      </c>
      <c r="K577" s="64" t="s">
        <v>55</v>
      </c>
      <c r="L577" s="64">
        <v>32106087</v>
      </c>
      <c r="M577" s="72">
        <f t="shared" ref="M577:M640" si="45">(L:L-J:J)/L:L</f>
        <v>0.0447668892194804</v>
      </c>
      <c r="N577" s="64">
        <v>0</v>
      </c>
      <c r="O577" s="64" t="s">
        <v>4380</v>
      </c>
      <c r="P577" s="64" t="s">
        <v>1116</v>
      </c>
      <c r="Q577" s="64" t="s">
        <v>79</v>
      </c>
      <c r="R577" s="74" t="s">
        <v>59</v>
      </c>
      <c r="S577" s="74"/>
      <c r="T577" s="74"/>
      <c r="U577" s="74"/>
      <c r="V577" s="74">
        <v>244</v>
      </c>
      <c r="W577" s="74"/>
      <c r="X577" s="64" t="s">
        <v>4381</v>
      </c>
      <c r="Y577" s="64" t="s">
        <v>61</v>
      </c>
      <c r="Z577" s="64" t="s">
        <v>4382</v>
      </c>
      <c r="AA577" s="64" t="s">
        <v>173</v>
      </c>
      <c r="AB577" s="64" t="s">
        <v>4383</v>
      </c>
      <c r="AC577" s="64">
        <v>3</v>
      </c>
      <c r="AD577" s="64">
        <v>244</v>
      </c>
      <c r="AE577" s="78">
        <v>1</v>
      </c>
      <c r="AF577" s="64">
        <v>244</v>
      </c>
      <c r="AG577" s="78"/>
      <c r="AH577" s="64"/>
      <c r="AI577" s="78"/>
      <c r="AJ577" s="64"/>
      <c r="AK577" s="78"/>
      <c r="AL577" s="64"/>
      <c r="AM577" s="78"/>
      <c r="AN577" s="64"/>
      <c r="AO577" s="60">
        <f>(SUMIF(利润与分析!B:B,成本与总价!D:D,利润与分析!L:L)-J:J)/SUMIF(利润与分析!B:B,成本与总价!D:D,利润与分析!L:L)</f>
        <v>0.0447668663101327</v>
      </c>
      <c r="AP577" s="60">
        <f t="shared" ref="AP577:AP640" si="46">AO577-M577+W577%</f>
        <v>-2.29093477660536e-8</v>
      </c>
      <c r="AR577" s="62">
        <f t="shared" ref="AR577:AR640" si="47">IF(R577="是",AE577*AF577+AG577*AH577+AI577*AJ577+AK577*AL577+AM577*AN577,0)</f>
        <v>244</v>
      </c>
      <c r="AS577" s="62">
        <f t="shared" si="44"/>
        <v>0</v>
      </c>
      <c r="AT577" s="72">
        <f t="shared" ref="AT577:AT640" si="48">AE577+AG577+AI577+AK577+AM577</f>
        <v>1</v>
      </c>
    </row>
    <row r="578" ht="14.55" spans="1:46">
      <c r="A578" s="64" t="s">
        <v>46</v>
      </c>
      <c r="B578" s="64" t="s">
        <v>181</v>
      </c>
      <c r="C578" s="64" t="s">
        <v>182</v>
      </c>
      <c r="D578" s="64" t="s">
        <v>4384</v>
      </c>
      <c r="E578" s="64" t="s">
        <v>184</v>
      </c>
      <c r="F578" s="64" t="s">
        <v>4385</v>
      </c>
      <c r="G578" s="64" t="s">
        <v>186</v>
      </c>
      <c r="H578" s="64" t="s">
        <v>4386</v>
      </c>
      <c r="I578" s="64" t="s">
        <v>4387</v>
      </c>
      <c r="J578" s="62">
        <f>SUMIF(利润与分析!B:B,成本与总价!D:D,利润与分析!K:K)</f>
        <v>480490.19</v>
      </c>
      <c r="K578" s="64" t="s">
        <v>55</v>
      </c>
      <c r="L578" s="64">
        <v>495350.7</v>
      </c>
      <c r="M578" s="72">
        <f t="shared" si="45"/>
        <v>0.0299999777935108</v>
      </c>
      <c r="N578" s="64">
        <v>0</v>
      </c>
      <c r="O578" s="64" t="s">
        <v>4388</v>
      </c>
      <c r="P578" s="64"/>
      <c r="Q578" s="64" t="s">
        <v>58</v>
      </c>
      <c r="R578" s="74"/>
      <c r="S578" s="74"/>
      <c r="T578" s="74"/>
      <c r="U578" s="74"/>
      <c r="V578" s="74"/>
      <c r="W578" s="74"/>
      <c r="X578" s="64" t="s">
        <v>4389</v>
      </c>
      <c r="Y578" s="64" t="s">
        <v>150</v>
      </c>
      <c r="Z578" s="64" t="s">
        <v>106</v>
      </c>
      <c r="AA578" s="64" t="s">
        <v>97</v>
      </c>
      <c r="AB578" s="64"/>
      <c r="AC578" s="64">
        <v>1</v>
      </c>
      <c r="AD578" s="64">
        <v>60</v>
      </c>
      <c r="AE578" s="78">
        <v>1</v>
      </c>
      <c r="AF578" s="64">
        <v>60</v>
      </c>
      <c r="AG578" s="78"/>
      <c r="AH578" s="64"/>
      <c r="AI578" s="78"/>
      <c r="AJ578" s="64"/>
      <c r="AK578" s="78"/>
      <c r="AL578" s="64"/>
      <c r="AM578" s="78"/>
      <c r="AN578" s="64"/>
      <c r="AO578" s="60">
        <f>(SUMIF(利润与分析!B:B,成本与总价!D:D,利润与分析!L:L)-J:J)/SUMIF(利润与分析!B:B,成本与总价!D:D,利润与分析!L:L)</f>
        <v>0.0299999777935108</v>
      </c>
      <c r="AP578" s="60">
        <f t="shared" si="46"/>
        <v>0</v>
      </c>
      <c r="AR578" s="62">
        <f t="shared" si="47"/>
        <v>0</v>
      </c>
      <c r="AS578" s="62">
        <f t="shared" si="44"/>
        <v>0</v>
      </c>
      <c r="AT578" s="72">
        <f t="shared" si="48"/>
        <v>1</v>
      </c>
    </row>
    <row r="579" ht="14.55" spans="1:46">
      <c r="A579" s="64" t="s">
        <v>46</v>
      </c>
      <c r="B579" s="64" t="s">
        <v>181</v>
      </c>
      <c r="C579" s="64" t="s">
        <v>182</v>
      </c>
      <c r="D579" s="64" t="s">
        <v>4390</v>
      </c>
      <c r="E579" s="64" t="s">
        <v>184</v>
      </c>
      <c r="F579" s="64" t="s">
        <v>4391</v>
      </c>
      <c r="G579" s="64" t="s">
        <v>186</v>
      </c>
      <c r="H579" s="64" t="s">
        <v>4392</v>
      </c>
      <c r="I579" s="64" t="s">
        <v>4393</v>
      </c>
      <c r="J579" s="62">
        <f>SUMIF(利润与分析!B:B,成本与总价!D:D,利润与分析!K:K)</f>
        <v>442708</v>
      </c>
      <c r="K579" s="64" t="s">
        <v>55</v>
      </c>
      <c r="L579" s="64">
        <v>456400</v>
      </c>
      <c r="M579" s="72">
        <f t="shared" si="45"/>
        <v>0.03</v>
      </c>
      <c r="N579" s="64">
        <v>0</v>
      </c>
      <c r="O579" s="64" t="s">
        <v>4388</v>
      </c>
      <c r="P579" s="64"/>
      <c r="Q579" s="64" t="s">
        <v>58</v>
      </c>
      <c r="R579" s="74"/>
      <c r="S579" s="74"/>
      <c r="T579" s="74"/>
      <c r="U579" s="74"/>
      <c r="V579" s="74"/>
      <c r="W579" s="74"/>
      <c r="X579" s="64" t="s">
        <v>4394</v>
      </c>
      <c r="Y579" s="64" t="s">
        <v>150</v>
      </c>
      <c r="Z579" s="64" t="s">
        <v>106</v>
      </c>
      <c r="AA579" s="64" t="s">
        <v>97</v>
      </c>
      <c r="AB579" s="64"/>
      <c r="AC579" s="64">
        <v>1</v>
      </c>
      <c r="AD579" s="64">
        <v>60</v>
      </c>
      <c r="AE579" s="78">
        <v>1</v>
      </c>
      <c r="AF579" s="64">
        <v>60</v>
      </c>
      <c r="AG579" s="78"/>
      <c r="AH579" s="64"/>
      <c r="AI579" s="78"/>
      <c r="AJ579" s="64"/>
      <c r="AK579" s="78"/>
      <c r="AL579" s="64"/>
      <c r="AM579" s="78"/>
      <c r="AN579" s="64"/>
      <c r="AO579" s="60">
        <f>(SUMIF(利润与分析!B:B,成本与总价!D:D,利润与分析!L:L)-J:J)/SUMIF(利润与分析!B:B,成本与总价!D:D,利润与分析!L:L)</f>
        <v>0.03</v>
      </c>
      <c r="AP579" s="60">
        <f t="shared" si="46"/>
        <v>0</v>
      </c>
      <c r="AR579" s="62">
        <f t="shared" si="47"/>
        <v>0</v>
      </c>
      <c r="AS579" s="62">
        <f t="shared" ref="AS579:AS642" si="49">V579-AR579</f>
        <v>0</v>
      </c>
      <c r="AT579" s="72">
        <f t="shared" si="48"/>
        <v>1</v>
      </c>
    </row>
    <row r="580" ht="14.55" spans="1:46">
      <c r="A580" s="64" t="s">
        <v>46</v>
      </c>
      <c r="B580" s="64" t="s">
        <v>181</v>
      </c>
      <c r="C580" s="64" t="s">
        <v>182</v>
      </c>
      <c r="D580" s="64" t="s">
        <v>4395</v>
      </c>
      <c r="E580" s="64" t="s">
        <v>184</v>
      </c>
      <c r="F580" s="64" t="s">
        <v>1642</v>
      </c>
      <c r="G580" s="64" t="s">
        <v>186</v>
      </c>
      <c r="H580" s="64" t="s">
        <v>4396</v>
      </c>
      <c r="I580" s="64" t="s">
        <v>1644</v>
      </c>
      <c r="J580" s="62">
        <f>SUMIF(利润与分析!B:B,成本与总价!D:D,利润与分析!K:K)</f>
        <v>23026.5405</v>
      </c>
      <c r="K580" s="64" t="s">
        <v>55</v>
      </c>
      <c r="L580" s="64">
        <v>23041</v>
      </c>
      <c r="M580" s="72">
        <f t="shared" si="45"/>
        <v>0.000627555227637726</v>
      </c>
      <c r="N580" s="64">
        <v>0</v>
      </c>
      <c r="O580" s="64" t="s">
        <v>4397</v>
      </c>
      <c r="P580" s="64"/>
      <c r="Q580" s="64" t="s">
        <v>159</v>
      </c>
      <c r="R580" s="74"/>
      <c r="S580" s="74"/>
      <c r="T580" s="74"/>
      <c r="U580" s="74"/>
      <c r="V580" s="74"/>
      <c r="W580" s="74"/>
      <c r="X580" s="64" t="s">
        <v>4398</v>
      </c>
      <c r="Y580" s="64" t="s">
        <v>150</v>
      </c>
      <c r="Z580" s="64" t="s">
        <v>106</v>
      </c>
      <c r="AA580" s="64" t="s">
        <v>97</v>
      </c>
      <c r="AB580" s="64" t="s">
        <v>4399</v>
      </c>
      <c r="AC580" s="64">
        <v>2</v>
      </c>
      <c r="AD580" s="64">
        <v>60</v>
      </c>
      <c r="AE580" s="78">
        <v>1</v>
      </c>
      <c r="AF580" s="64">
        <v>60</v>
      </c>
      <c r="AG580" s="78"/>
      <c r="AH580" s="64"/>
      <c r="AI580" s="78"/>
      <c r="AJ580" s="64"/>
      <c r="AK580" s="78"/>
      <c r="AL580" s="64"/>
      <c r="AM580" s="78"/>
      <c r="AN580" s="64"/>
      <c r="AO580" s="60">
        <f>(SUMIF(利润与分析!B:B,成本与总价!D:D,利润与分析!L:L)-J:J)/SUMIF(利润与分析!B:B,成本与总价!D:D,利润与分析!L:L)</f>
        <v>0.000589384951120039</v>
      </c>
      <c r="AP580" s="60">
        <f t="shared" si="46"/>
        <v>-3.81702765176872e-5</v>
      </c>
      <c r="AR580" s="62">
        <f t="shared" si="47"/>
        <v>0</v>
      </c>
      <c r="AS580" s="62">
        <f t="shared" si="49"/>
        <v>0</v>
      </c>
      <c r="AT580" s="72">
        <f t="shared" si="48"/>
        <v>1</v>
      </c>
    </row>
    <row r="581" ht="14.55" spans="1:46">
      <c r="A581" s="64" t="s">
        <v>46</v>
      </c>
      <c r="B581" s="64" t="s">
        <v>47</v>
      </c>
      <c r="C581" s="64" t="s">
        <v>48</v>
      </c>
      <c r="D581" s="64" t="s">
        <v>4400</v>
      </c>
      <c r="E581" s="64" t="s">
        <v>305</v>
      </c>
      <c r="F581" s="64" t="s">
        <v>4401</v>
      </c>
      <c r="G581" s="64" t="s">
        <v>4402</v>
      </c>
      <c r="H581" s="64" t="s">
        <v>4403</v>
      </c>
      <c r="I581" s="64" t="s">
        <v>4404</v>
      </c>
      <c r="J581" s="62">
        <f>SUMIF(利润与分析!B:B,成本与总价!D:D,利润与分析!K:K)</f>
        <v>116287.15</v>
      </c>
      <c r="K581" s="64" t="s">
        <v>55</v>
      </c>
      <c r="L581" s="64">
        <v>117578</v>
      </c>
      <c r="M581" s="72">
        <f t="shared" si="45"/>
        <v>0.0109786694789842</v>
      </c>
      <c r="N581" s="64">
        <v>0</v>
      </c>
      <c r="O581" s="64" t="s">
        <v>4405</v>
      </c>
      <c r="P581" s="64" t="s">
        <v>319</v>
      </c>
      <c r="Q581" s="64" t="s">
        <v>58</v>
      </c>
      <c r="R581" s="74"/>
      <c r="S581" s="74"/>
      <c r="T581" s="74"/>
      <c r="U581" s="74"/>
      <c r="V581" s="74"/>
      <c r="W581" s="74"/>
      <c r="X581" s="64" t="s">
        <v>4406</v>
      </c>
      <c r="Y581" s="64" t="s">
        <v>81</v>
      </c>
      <c r="Z581" s="64" t="s">
        <v>106</v>
      </c>
      <c r="AA581" s="64" t="s">
        <v>97</v>
      </c>
      <c r="AB581" s="64"/>
      <c r="AC581" s="64">
        <v>1</v>
      </c>
      <c r="AD581" s="64">
        <v>0</v>
      </c>
      <c r="AE581" s="78">
        <v>1</v>
      </c>
      <c r="AF581" s="64">
        <v>0</v>
      </c>
      <c r="AG581" s="78"/>
      <c r="AH581" s="64"/>
      <c r="AI581" s="78"/>
      <c r="AJ581" s="64"/>
      <c r="AK581" s="78"/>
      <c r="AL581" s="64"/>
      <c r="AM581" s="78"/>
      <c r="AN581" s="64"/>
      <c r="AO581" s="60">
        <f>(SUMIF(利润与分析!B:B,成本与总价!D:D,利润与分析!L:L)-J:J)/SUMIF(利润与分析!B:B,成本与总价!D:D,利润与分析!L:L)</f>
        <v>0.0307608651169297</v>
      </c>
      <c r="AP581" s="60">
        <f t="shared" si="46"/>
        <v>0.0197821956379454</v>
      </c>
      <c r="AR581" s="62">
        <f t="shared" si="47"/>
        <v>0</v>
      </c>
      <c r="AS581" s="62">
        <f t="shared" si="49"/>
        <v>0</v>
      </c>
      <c r="AT581" s="72">
        <f t="shared" si="48"/>
        <v>1</v>
      </c>
    </row>
    <row r="582" ht="14.55" spans="1:46">
      <c r="A582" s="64" t="s">
        <v>46</v>
      </c>
      <c r="B582" s="64" t="s">
        <v>163</v>
      </c>
      <c r="C582" s="64" t="s">
        <v>660</v>
      </c>
      <c r="D582" s="64" t="s">
        <v>4407</v>
      </c>
      <c r="E582" s="64" t="s">
        <v>662</v>
      </c>
      <c r="F582" s="64" t="s">
        <v>4408</v>
      </c>
      <c r="G582" s="64" t="s">
        <v>1095</v>
      </c>
      <c r="H582" s="64" t="s">
        <v>4409</v>
      </c>
      <c r="I582" s="64" t="s">
        <v>4410</v>
      </c>
      <c r="J582" s="62">
        <f>SUMIF(利润与分析!B:B,成本与总价!D:D,利润与分析!K:K)</f>
        <v>8389.96032</v>
      </c>
      <c r="K582" s="64" t="s">
        <v>55</v>
      </c>
      <c r="L582" s="64">
        <v>8790.4</v>
      </c>
      <c r="M582" s="72">
        <f t="shared" si="45"/>
        <v>0.0455542045868219</v>
      </c>
      <c r="N582" s="64">
        <v>0</v>
      </c>
      <c r="O582" s="64" t="s">
        <v>4411</v>
      </c>
      <c r="P582" s="64"/>
      <c r="Q582" s="64" t="s">
        <v>159</v>
      </c>
      <c r="R582" s="74"/>
      <c r="S582" s="74"/>
      <c r="T582" s="74"/>
      <c r="U582" s="74"/>
      <c r="V582" s="74"/>
      <c r="W582" s="74"/>
      <c r="X582" s="64" t="s">
        <v>4412</v>
      </c>
      <c r="Y582" s="64" t="s">
        <v>150</v>
      </c>
      <c r="Z582" s="64" t="s">
        <v>106</v>
      </c>
      <c r="AA582" s="64" t="s">
        <v>140</v>
      </c>
      <c r="AB582" s="64"/>
      <c r="AC582" s="64">
        <v>1</v>
      </c>
      <c r="AD582" s="64">
        <v>60</v>
      </c>
      <c r="AE582" s="78">
        <v>1</v>
      </c>
      <c r="AF582" s="64">
        <v>60</v>
      </c>
      <c r="AG582" s="78"/>
      <c r="AH582" s="64"/>
      <c r="AI582" s="78"/>
      <c r="AJ582" s="64"/>
      <c r="AK582" s="78"/>
      <c r="AL582" s="64"/>
      <c r="AM582" s="78"/>
      <c r="AN582" s="64"/>
      <c r="AO582" s="60">
        <f>(SUMIF(利润与分析!B:B,成本与总价!D:D,利润与分析!L:L)-J:J)/SUMIF(利润与分析!B:B,成本与总价!D:D,利润与分析!L:L)</f>
        <v>0.0455542045868219</v>
      </c>
      <c r="AP582" s="60">
        <f t="shared" si="46"/>
        <v>0</v>
      </c>
      <c r="AR582" s="62">
        <f t="shared" si="47"/>
        <v>0</v>
      </c>
      <c r="AS582" s="62">
        <f t="shared" si="49"/>
        <v>0</v>
      </c>
      <c r="AT582" s="72">
        <f t="shared" si="48"/>
        <v>1</v>
      </c>
    </row>
    <row r="583" ht="14.55" spans="1:46">
      <c r="A583" s="64" t="s">
        <v>69</v>
      </c>
      <c r="B583" s="64" t="s">
        <v>292</v>
      </c>
      <c r="C583" s="64" t="s">
        <v>293</v>
      </c>
      <c r="D583" s="64" t="s">
        <v>4413</v>
      </c>
      <c r="E583" s="64" t="s">
        <v>1751</v>
      </c>
      <c r="F583" s="64" t="s">
        <v>4414</v>
      </c>
      <c r="G583" s="64" t="s">
        <v>4415</v>
      </c>
      <c r="H583" s="64" t="s">
        <v>4416</v>
      </c>
      <c r="I583" s="64" t="s">
        <v>4417</v>
      </c>
      <c r="J583" s="62">
        <f>SUMIF(利润与分析!B:B,成本与总价!D:D,利润与分析!K:K)</f>
        <v>48151.96</v>
      </c>
      <c r="K583" s="64" t="s">
        <v>55</v>
      </c>
      <c r="L583" s="64">
        <v>49641.21</v>
      </c>
      <c r="M583" s="72">
        <f t="shared" si="45"/>
        <v>0.03000027598038</v>
      </c>
      <c r="N583" s="64">
        <v>0</v>
      </c>
      <c r="O583" s="73" t="s">
        <v>4418</v>
      </c>
      <c r="P583" s="64" t="s">
        <v>319</v>
      </c>
      <c r="Q583" s="64" t="s">
        <v>58</v>
      </c>
      <c r="R583" s="74"/>
      <c r="S583" s="74"/>
      <c r="T583" s="74"/>
      <c r="U583" s="74"/>
      <c r="V583" s="74"/>
      <c r="W583" s="74"/>
      <c r="X583" s="64" t="s">
        <v>4419</v>
      </c>
      <c r="Y583" s="64" t="s">
        <v>150</v>
      </c>
      <c r="Z583" s="64" t="s">
        <v>106</v>
      </c>
      <c r="AA583" s="64" t="s">
        <v>63</v>
      </c>
      <c r="AB583" s="64"/>
      <c r="AC583" s="64">
        <v>1</v>
      </c>
      <c r="AD583" s="64">
        <v>60</v>
      </c>
      <c r="AE583" s="78">
        <v>1</v>
      </c>
      <c r="AF583" s="64">
        <v>60</v>
      </c>
      <c r="AG583" s="78"/>
      <c r="AH583" s="64"/>
      <c r="AI583" s="78"/>
      <c r="AJ583" s="64"/>
      <c r="AK583" s="78"/>
      <c r="AL583" s="64"/>
      <c r="AM583" s="78"/>
      <c r="AN583" s="64"/>
      <c r="AO583" s="60">
        <f>(SUMIF(利润与分析!B:B,成本与总价!D:D,利润与分析!L:L)-J:J)/SUMIF(利润与分析!B:B,成本与总价!D:D,利润与分析!L:L)</f>
        <v>0.03000027598038</v>
      </c>
      <c r="AP583" s="60">
        <f t="shared" si="46"/>
        <v>0</v>
      </c>
      <c r="AR583" s="62">
        <f t="shared" si="47"/>
        <v>0</v>
      </c>
      <c r="AS583" s="62">
        <f t="shared" si="49"/>
        <v>0</v>
      </c>
      <c r="AT583" s="72">
        <f t="shared" si="48"/>
        <v>1</v>
      </c>
    </row>
    <row r="584" ht="14.55" spans="1:46">
      <c r="A584" s="64" t="s">
        <v>69</v>
      </c>
      <c r="B584" s="64" t="s">
        <v>70</v>
      </c>
      <c r="C584" s="64" t="s">
        <v>70</v>
      </c>
      <c r="D584" s="64" t="s">
        <v>4420</v>
      </c>
      <c r="E584" s="64" t="s">
        <v>143</v>
      </c>
      <c r="F584" s="64" t="s">
        <v>4421</v>
      </c>
      <c r="G584" s="64" t="s">
        <v>3903</v>
      </c>
      <c r="H584" s="64" t="s">
        <v>4422</v>
      </c>
      <c r="I584" s="64" t="s">
        <v>4423</v>
      </c>
      <c r="J584" s="62">
        <f>SUMIF(利润与分析!B:B,成本与总价!D:D,利润与分析!K:K)</f>
        <v>5021643.01</v>
      </c>
      <c r="K584" s="64">
        <v>0.13</v>
      </c>
      <c r="L584" s="64">
        <v>5258266.28</v>
      </c>
      <c r="M584" s="72">
        <f>(L:L-J:J)/L:L</f>
        <v>0.0450002448335501</v>
      </c>
      <c r="N584" s="64">
        <v>0</v>
      </c>
      <c r="O584" s="64" t="s">
        <v>4424</v>
      </c>
      <c r="P584" s="64" t="s">
        <v>237</v>
      </c>
      <c r="Q584" s="64" t="s">
        <v>79</v>
      </c>
      <c r="R584" s="74"/>
      <c r="S584" s="74"/>
      <c r="T584" s="74"/>
      <c r="U584" s="74"/>
      <c r="V584" s="74"/>
      <c r="W584" s="74"/>
      <c r="X584" s="64" t="s">
        <v>4425</v>
      </c>
      <c r="Y584" s="64" t="s">
        <v>150</v>
      </c>
      <c r="Z584" s="64" t="s">
        <v>106</v>
      </c>
      <c r="AA584" s="64" t="s">
        <v>83</v>
      </c>
      <c r="AB584" s="64"/>
      <c r="AC584" s="64">
        <v>1</v>
      </c>
      <c r="AD584" s="64">
        <v>60</v>
      </c>
      <c r="AE584" s="78">
        <v>1</v>
      </c>
      <c r="AF584" s="64">
        <v>60</v>
      </c>
      <c r="AG584" s="78"/>
      <c r="AH584" s="64"/>
      <c r="AI584" s="78"/>
      <c r="AJ584" s="64"/>
      <c r="AK584" s="78"/>
      <c r="AL584" s="64"/>
      <c r="AM584" s="78"/>
      <c r="AN584" s="64"/>
      <c r="AO584" s="60">
        <f>(SUMIF(利润与分析!B:B,成本与总价!D:D,利润与分析!L:L)-J:J)/SUMIF(利润与分析!B:B,成本与总价!D:D,利润与分析!L:L)</f>
        <v>0.0450002357526124</v>
      </c>
      <c r="AP584" s="60">
        <f t="shared" si="46"/>
        <v>-9.0809376129819e-9</v>
      </c>
      <c r="AR584" s="62">
        <f t="shared" si="47"/>
        <v>0</v>
      </c>
      <c r="AS584" s="62">
        <f t="shared" si="49"/>
        <v>0</v>
      </c>
      <c r="AT584" s="72">
        <f t="shared" si="48"/>
        <v>1</v>
      </c>
    </row>
    <row r="585" ht="14.55" spans="1:46">
      <c r="A585" s="64" t="s">
        <v>46</v>
      </c>
      <c r="B585" s="64" t="s">
        <v>181</v>
      </c>
      <c r="C585" s="64" t="s">
        <v>182</v>
      </c>
      <c r="D585" s="64" t="s">
        <v>4426</v>
      </c>
      <c r="E585" s="64" t="s">
        <v>4427</v>
      </c>
      <c r="F585" s="64" t="s">
        <v>4428</v>
      </c>
      <c r="G585" s="64" t="s">
        <v>4429</v>
      </c>
      <c r="H585" s="64" t="s">
        <v>4430</v>
      </c>
      <c r="I585" s="64" t="s">
        <v>4431</v>
      </c>
      <c r="J585" s="62">
        <f>SUMIF(利润与分析!B:B,成本与总价!D:D,利润与分析!K:K)</f>
        <v>1828246.52</v>
      </c>
      <c r="K585" s="64" t="s">
        <v>55</v>
      </c>
      <c r="L585" s="64">
        <v>1900017.98</v>
      </c>
      <c r="M585" s="72">
        <f t="shared" si="45"/>
        <v>0.037774095169352</v>
      </c>
      <c r="N585" s="64">
        <v>0</v>
      </c>
      <c r="O585" s="64" t="s">
        <v>4432</v>
      </c>
      <c r="P585" s="64" t="s">
        <v>4433</v>
      </c>
      <c r="Q585" s="64" t="s">
        <v>58</v>
      </c>
      <c r="R585" s="74" t="s">
        <v>59</v>
      </c>
      <c r="S585" s="74" t="s">
        <v>59</v>
      </c>
      <c r="T585" s="74">
        <v>120</v>
      </c>
      <c r="U585" s="74"/>
      <c r="V585" s="74">
        <v>120</v>
      </c>
      <c r="W585" s="74"/>
      <c r="X585" s="64" t="s">
        <v>4434</v>
      </c>
      <c r="Y585" s="64" t="s">
        <v>61</v>
      </c>
      <c r="Z585" s="64" t="s">
        <v>219</v>
      </c>
      <c r="AA585" s="64" t="s">
        <v>97</v>
      </c>
      <c r="AB585" s="64" t="s">
        <v>4435</v>
      </c>
      <c r="AC585" s="64">
        <v>2</v>
      </c>
      <c r="AD585" s="64">
        <v>120</v>
      </c>
      <c r="AE585" s="78">
        <v>1</v>
      </c>
      <c r="AF585" s="64">
        <v>120</v>
      </c>
      <c r="AG585" s="78"/>
      <c r="AH585" s="64"/>
      <c r="AI585" s="78"/>
      <c r="AJ585" s="64"/>
      <c r="AK585" s="78"/>
      <c r="AL585" s="64"/>
      <c r="AM585" s="78"/>
      <c r="AN585" s="64"/>
      <c r="AO585" s="60">
        <f>(SUMIF(利润与分析!B:B,成本与总价!D:D,利润与分析!L:L)-J:J)/SUMIF(利润与分析!B:B,成本与总价!D:D,利润与分析!L:L)</f>
        <v>0.037776161398884</v>
      </c>
      <c r="AP585" s="60">
        <f t="shared" si="46"/>
        <v>2.06622953197177e-6</v>
      </c>
      <c r="AR585" s="62">
        <f t="shared" si="47"/>
        <v>120</v>
      </c>
      <c r="AS585" s="62">
        <f t="shared" si="49"/>
        <v>0</v>
      </c>
      <c r="AT585" s="72">
        <f t="shared" si="48"/>
        <v>1</v>
      </c>
    </row>
    <row r="586" ht="14.55" spans="1:46">
      <c r="A586" s="64" t="s">
        <v>46</v>
      </c>
      <c r="B586" s="64" t="s">
        <v>181</v>
      </c>
      <c r="C586" s="64" t="s">
        <v>629</v>
      </c>
      <c r="D586" s="64" t="s">
        <v>4436</v>
      </c>
      <c r="E586" s="64" t="s">
        <v>631</v>
      </c>
      <c r="F586" s="64" t="s">
        <v>4437</v>
      </c>
      <c r="G586" s="64" t="s">
        <v>4438</v>
      </c>
      <c r="H586" s="64" t="s">
        <v>4439</v>
      </c>
      <c r="I586" s="64" t="s">
        <v>4440</v>
      </c>
      <c r="J586" s="62">
        <f>SUMIF(利润与分析!B:B,成本与总价!D:D,利润与分析!K:K)</f>
        <v>23337.96504</v>
      </c>
      <c r="K586" s="64" t="s">
        <v>55</v>
      </c>
      <c r="L586" s="64">
        <v>23602.9</v>
      </c>
      <c r="M586" s="72">
        <f t="shared" si="45"/>
        <v>0.0112246783234265</v>
      </c>
      <c r="N586" s="64">
        <v>7080</v>
      </c>
      <c r="O586" s="64" t="s">
        <v>4441</v>
      </c>
      <c r="P586" s="64" t="s">
        <v>264</v>
      </c>
      <c r="Q586" s="64" t="s">
        <v>159</v>
      </c>
      <c r="R586" s="74"/>
      <c r="S586" s="74"/>
      <c r="T586" s="74"/>
      <c r="U586" s="74"/>
      <c r="V586" s="74"/>
      <c r="W586" s="74"/>
      <c r="X586" s="64" t="s">
        <v>4442</v>
      </c>
      <c r="Y586" s="64" t="s">
        <v>81</v>
      </c>
      <c r="Z586" s="64" t="s">
        <v>106</v>
      </c>
      <c r="AA586" s="64" t="s">
        <v>97</v>
      </c>
      <c r="AB586" s="64"/>
      <c r="AC586" s="64">
        <v>2</v>
      </c>
      <c r="AD586" s="64">
        <v>0</v>
      </c>
      <c r="AE586" s="78">
        <v>1</v>
      </c>
      <c r="AF586" s="64">
        <v>0</v>
      </c>
      <c r="AG586" s="78"/>
      <c r="AH586" s="64"/>
      <c r="AI586" s="78"/>
      <c r="AJ586" s="64"/>
      <c r="AK586" s="78"/>
      <c r="AL586" s="64"/>
      <c r="AM586" s="78"/>
      <c r="AN586" s="64"/>
      <c r="AO586" s="60">
        <f>(SUMIF(利润与分析!B:B,成本与总价!D:D,利润与分析!L:L)-J:J)/SUMIF(利润与分析!B:B,成本与总价!D:D,利润与分析!L:L)</f>
        <v>0.0310033295037881</v>
      </c>
      <c r="AP586" s="60">
        <f t="shared" si="46"/>
        <v>0.0197786511803616</v>
      </c>
      <c r="AR586" s="62">
        <f t="shared" si="47"/>
        <v>0</v>
      </c>
      <c r="AS586" s="62">
        <f t="shared" si="49"/>
        <v>0</v>
      </c>
      <c r="AT586" s="72">
        <f t="shared" si="48"/>
        <v>1</v>
      </c>
    </row>
    <row r="587" ht="14.55" spans="1:46">
      <c r="A587" s="64" t="s">
        <v>69</v>
      </c>
      <c r="B587" s="64" t="s">
        <v>70</v>
      </c>
      <c r="C587" s="64" t="s">
        <v>70</v>
      </c>
      <c r="D587" s="64" t="s">
        <v>4443</v>
      </c>
      <c r="E587" s="64" t="s">
        <v>143</v>
      </c>
      <c r="F587" s="64" t="s">
        <v>4444</v>
      </c>
      <c r="G587" s="64" t="s">
        <v>4445</v>
      </c>
      <c r="H587" s="64" t="s">
        <v>4446</v>
      </c>
      <c r="I587" s="64" t="s">
        <v>4447</v>
      </c>
      <c r="J587" s="62">
        <f>SUMIF(利润与分析!B:B,成本与总价!D:D,利润与分析!K:K)</f>
        <v>129638.79</v>
      </c>
      <c r="K587" s="64" t="s">
        <v>55</v>
      </c>
      <c r="L587" s="64">
        <v>135747.47</v>
      </c>
      <c r="M587" s="72">
        <f t="shared" si="45"/>
        <v>0.0450003230262782</v>
      </c>
      <c r="N587" s="64">
        <v>0</v>
      </c>
      <c r="O587" s="73" t="s">
        <v>4448</v>
      </c>
      <c r="P587" s="64" t="s">
        <v>78</v>
      </c>
      <c r="Q587" s="64" t="s">
        <v>58</v>
      </c>
      <c r="R587" s="74"/>
      <c r="S587" s="74"/>
      <c r="T587" s="74"/>
      <c r="U587" s="74"/>
      <c r="V587" s="74"/>
      <c r="W587" s="74"/>
      <c r="X587" s="64" t="s">
        <v>4449</v>
      </c>
      <c r="Y587" s="64" t="s">
        <v>150</v>
      </c>
      <c r="Z587" s="64" t="s">
        <v>106</v>
      </c>
      <c r="AA587" s="64" t="s">
        <v>83</v>
      </c>
      <c r="AB587" s="64" t="s">
        <v>4450</v>
      </c>
      <c r="AC587" s="64">
        <v>3</v>
      </c>
      <c r="AD587" s="64">
        <v>60</v>
      </c>
      <c r="AE587" s="78">
        <v>1</v>
      </c>
      <c r="AF587" s="64">
        <v>60</v>
      </c>
      <c r="AG587" s="78"/>
      <c r="AH587" s="64"/>
      <c r="AI587" s="78"/>
      <c r="AJ587" s="64"/>
      <c r="AK587" s="78"/>
      <c r="AL587" s="64"/>
      <c r="AM587" s="78"/>
      <c r="AN587" s="64"/>
      <c r="AO587" s="60">
        <f>(SUMIF(利润与分析!B:B,成本与总价!D:D,利润与分析!L:L)-J:J)/SUMIF(利润与分析!B:B,成本与总价!D:D,利润与分析!L:L)</f>
        <v>0.0450003230262782</v>
      </c>
      <c r="AP587" s="60">
        <f t="shared" si="46"/>
        <v>0</v>
      </c>
      <c r="AR587" s="62">
        <f t="shared" si="47"/>
        <v>0</v>
      </c>
      <c r="AS587" s="62">
        <f t="shared" si="49"/>
        <v>0</v>
      </c>
      <c r="AT587" s="72">
        <f t="shared" si="48"/>
        <v>1</v>
      </c>
    </row>
    <row r="588" ht="14.55" spans="1:46">
      <c r="A588" s="64" t="s">
        <v>46</v>
      </c>
      <c r="B588" s="64" t="s">
        <v>119</v>
      </c>
      <c r="C588" s="64" t="s">
        <v>120</v>
      </c>
      <c r="D588" s="64" t="s">
        <v>4451</v>
      </c>
      <c r="E588" s="64" t="s">
        <v>393</v>
      </c>
      <c r="F588" s="64" t="s">
        <v>4452</v>
      </c>
      <c r="G588" s="64" t="s">
        <v>653</v>
      </c>
      <c r="H588" s="64" t="s">
        <v>4453</v>
      </c>
      <c r="I588" s="64" t="s">
        <v>4454</v>
      </c>
      <c r="J588" s="62">
        <f>SUMIF(利润与分析!B:B,成本与总价!D:D,利润与分析!K:K)</f>
        <v>10382.1</v>
      </c>
      <c r="K588" s="64" t="s">
        <v>55</v>
      </c>
      <c r="L588" s="64">
        <v>10654</v>
      </c>
      <c r="M588" s="72">
        <f t="shared" si="45"/>
        <v>0.0255209311056881</v>
      </c>
      <c r="N588" s="64">
        <v>0</v>
      </c>
      <c r="O588" s="64" t="s">
        <v>875</v>
      </c>
      <c r="P588" s="64" t="s">
        <v>78</v>
      </c>
      <c r="Q588" s="64" t="s">
        <v>58</v>
      </c>
      <c r="R588" s="74"/>
      <c r="S588" s="74"/>
      <c r="T588" s="74"/>
      <c r="U588" s="74"/>
      <c r="V588" s="74"/>
      <c r="W588" s="74"/>
      <c r="X588" s="64" t="s">
        <v>4455</v>
      </c>
      <c r="Y588" s="64" t="s">
        <v>81</v>
      </c>
      <c r="Z588" s="64" t="s">
        <v>106</v>
      </c>
      <c r="AA588" s="64" t="s">
        <v>140</v>
      </c>
      <c r="AB588" s="64"/>
      <c r="AC588" s="64">
        <v>1</v>
      </c>
      <c r="AD588" s="64">
        <v>0</v>
      </c>
      <c r="AE588" s="78">
        <v>1</v>
      </c>
      <c r="AF588" s="64">
        <v>0</v>
      </c>
      <c r="AG588" s="78"/>
      <c r="AH588" s="64"/>
      <c r="AI588" s="78"/>
      <c r="AJ588" s="64"/>
      <c r="AK588" s="78"/>
      <c r="AL588" s="64"/>
      <c r="AM588" s="78"/>
      <c r="AN588" s="64"/>
      <c r="AO588" s="60">
        <f>(SUMIF(利润与分析!B:B,成本与总价!D:D,利润与分析!L:L)-J:J)/SUMIF(利润与分析!B:B,成本与总价!D:D,利润与分析!L:L)</f>
        <v>0.0449992181247874</v>
      </c>
      <c r="AP588" s="60">
        <f t="shared" si="46"/>
        <v>0.0194782870190992</v>
      </c>
      <c r="AR588" s="62">
        <f t="shared" si="47"/>
        <v>0</v>
      </c>
      <c r="AS588" s="62">
        <f t="shared" si="49"/>
        <v>0</v>
      </c>
      <c r="AT588" s="72">
        <f t="shared" si="48"/>
        <v>1</v>
      </c>
    </row>
    <row r="589" ht="14.55" spans="1:46">
      <c r="A589" s="64" t="s">
        <v>69</v>
      </c>
      <c r="B589" s="64" t="s">
        <v>70</v>
      </c>
      <c r="C589" s="64" t="s">
        <v>70</v>
      </c>
      <c r="D589" s="64" t="s">
        <v>4456</v>
      </c>
      <c r="E589" s="64" t="s">
        <v>772</v>
      </c>
      <c r="F589" s="64" t="s">
        <v>4457</v>
      </c>
      <c r="G589" s="64" t="s">
        <v>774</v>
      </c>
      <c r="H589" s="64" t="s">
        <v>4458</v>
      </c>
      <c r="I589" s="64" t="s">
        <v>4459</v>
      </c>
      <c r="J589" s="62">
        <f>SUMIF(利润与分析!B:B,成本与总价!D:D,利润与分析!K:K)</f>
        <v>96131.26</v>
      </c>
      <c r="K589" s="64" t="s">
        <v>55</v>
      </c>
      <c r="L589" s="64">
        <v>100661.1</v>
      </c>
      <c r="M589" s="72">
        <f t="shared" si="45"/>
        <v>0.0450008990563385</v>
      </c>
      <c r="N589" s="64">
        <v>30198</v>
      </c>
      <c r="O589" s="73" t="s">
        <v>4460</v>
      </c>
      <c r="P589" s="64" t="s">
        <v>78</v>
      </c>
      <c r="Q589" s="64" t="s">
        <v>79</v>
      </c>
      <c r="R589" s="74" t="s">
        <v>59</v>
      </c>
      <c r="S589" s="74"/>
      <c r="T589" s="74"/>
      <c r="U589" s="74"/>
      <c r="V589" s="74">
        <v>90</v>
      </c>
      <c r="W589" s="74"/>
      <c r="X589" s="64" t="s">
        <v>4461</v>
      </c>
      <c r="Y589" s="64" t="s">
        <v>150</v>
      </c>
      <c r="Z589" s="64" t="s">
        <v>4462</v>
      </c>
      <c r="AA589" s="64" t="s">
        <v>83</v>
      </c>
      <c r="AB589" s="64"/>
      <c r="AC589" s="64">
        <v>2</v>
      </c>
      <c r="AD589" s="64">
        <v>90</v>
      </c>
      <c r="AE589" s="78">
        <v>1</v>
      </c>
      <c r="AF589" s="64">
        <v>90</v>
      </c>
      <c r="AG589" s="78"/>
      <c r="AH589" s="64"/>
      <c r="AI589" s="78"/>
      <c r="AJ589" s="64"/>
      <c r="AK589" s="78"/>
      <c r="AL589" s="64"/>
      <c r="AM589" s="78"/>
      <c r="AN589" s="64"/>
      <c r="AO589" s="60">
        <f>(SUMIF(利润与分析!B:B,成本与总价!D:D,利润与分析!L:L)-J:J)/SUMIF(利润与分析!B:B,成本与总价!D:D,利润与分析!L:L)</f>
        <v>0.0450008990563385</v>
      </c>
      <c r="AP589" s="60">
        <f t="shared" si="46"/>
        <v>0</v>
      </c>
      <c r="AR589" s="62">
        <f t="shared" si="47"/>
        <v>90</v>
      </c>
      <c r="AS589" s="62">
        <f t="shared" si="49"/>
        <v>0</v>
      </c>
      <c r="AT589" s="72">
        <f t="shared" si="48"/>
        <v>1</v>
      </c>
    </row>
    <row r="590" ht="14.55" spans="1:46">
      <c r="A590" s="64" t="s">
        <v>69</v>
      </c>
      <c r="B590" s="64" t="s">
        <v>70</v>
      </c>
      <c r="C590" s="64" t="s">
        <v>70</v>
      </c>
      <c r="D590" s="64" t="s">
        <v>4463</v>
      </c>
      <c r="E590" s="64" t="s">
        <v>143</v>
      </c>
      <c r="F590" s="64" t="s">
        <v>4421</v>
      </c>
      <c r="G590" s="64" t="s">
        <v>3903</v>
      </c>
      <c r="H590" s="64" t="s">
        <v>4422</v>
      </c>
      <c r="I590" s="64" t="s">
        <v>4423</v>
      </c>
      <c r="J590" s="62">
        <f>SUMIF(利润与分析!B:B,成本与总价!D:D,利润与分析!K:K)</f>
        <v>8494.621</v>
      </c>
      <c r="K590" s="64">
        <v>0.13</v>
      </c>
      <c r="L590" s="64">
        <v>8900</v>
      </c>
      <c r="M590" s="72">
        <f>(L:L-J:J)/L:L</f>
        <v>0.0455482022471911</v>
      </c>
      <c r="N590" s="64">
        <v>0</v>
      </c>
      <c r="O590" s="73" t="s">
        <v>4464</v>
      </c>
      <c r="P590" s="64" t="s">
        <v>237</v>
      </c>
      <c r="Q590" s="64" t="s">
        <v>159</v>
      </c>
      <c r="R590" s="74"/>
      <c r="S590" s="74"/>
      <c r="T590" s="74"/>
      <c r="U590" s="74"/>
      <c r="V590" s="74"/>
      <c r="W590" s="74"/>
      <c r="X590" s="64" t="s">
        <v>4465</v>
      </c>
      <c r="Y590" s="64" t="s">
        <v>150</v>
      </c>
      <c r="Z590" s="64" t="s">
        <v>106</v>
      </c>
      <c r="AA590" s="64" t="s">
        <v>83</v>
      </c>
      <c r="AB590" s="64"/>
      <c r="AC590" s="64">
        <v>1</v>
      </c>
      <c r="AD590" s="64">
        <v>60</v>
      </c>
      <c r="AE590" s="78">
        <v>1</v>
      </c>
      <c r="AF590" s="64">
        <v>60</v>
      </c>
      <c r="AG590" s="78"/>
      <c r="AH590" s="64"/>
      <c r="AI590" s="78"/>
      <c r="AJ590" s="64"/>
      <c r="AK590" s="78"/>
      <c r="AL590" s="64"/>
      <c r="AM590" s="78"/>
      <c r="AN590" s="64"/>
      <c r="AO590" s="60">
        <f>(SUMIF(利润与分析!B:B,成本与总价!D:D,利润与分析!L:L)-J:J)/SUMIF(利润与分析!B:B,成本与总价!D:D,利润与分析!L:L)</f>
        <v>0.0455482022471911</v>
      </c>
      <c r="AP590" s="60">
        <f t="shared" si="46"/>
        <v>0</v>
      </c>
      <c r="AR590" s="62">
        <f t="shared" si="47"/>
        <v>0</v>
      </c>
      <c r="AS590" s="62">
        <f t="shared" si="49"/>
        <v>0</v>
      </c>
      <c r="AT590" s="72">
        <f t="shared" si="48"/>
        <v>1</v>
      </c>
    </row>
    <row r="591" ht="14.55" spans="1:46">
      <c r="A591" s="64" t="s">
        <v>69</v>
      </c>
      <c r="B591" s="64" t="s">
        <v>200</v>
      </c>
      <c r="C591" s="64" t="s">
        <v>256</v>
      </c>
      <c r="D591" s="64" t="s">
        <v>4466</v>
      </c>
      <c r="E591" s="64" t="s">
        <v>4467</v>
      </c>
      <c r="F591" s="64" t="s">
        <v>4468</v>
      </c>
      <c r="G591" s="64" t="s">
        <v>287</v>
      </c>
      <c r="H591" s="64" t="s">
        <v>4469</v>
      </c>
      <c r="I591" s="64" t="s">
        <v>4470</v>
      </c>
      <c r="J591" s="62">
        <f>SUMIF(利润与分析!B:B,成本与总价!D:D,利润与分析!K:K)</f>
        <v>462722.12</v>
      </c>
      <c r="K591" s="64" t="s">
        <v>55</v>
      </c>
      <c r="L591" s="64">
        <v>477033</v>
      </c>
      <c r="M591" s="72">
        <f t="shared" si="45"/>
        <v>0.0299997694079865</v>
      </c>
      <c r="N591" s="64">
        <v>0</v>
      </c>
      <c r="O591" s="64" t="s">
        <v>4471</v>
      </c>
      <c r="P591" s="64" t="s">
        <v>57</v>
      </c>
      <c r="Q591" s="64" t="s">
        <v>79</v>
      </c>
      <c r="R591" s="74" t="s">
        <v>59</v>
      </c>
      <c r="S591" s="74"/>
      <c r="T591" s="74"/>
      <c r="U591" s="74"/>
      <c r="V591" s="74">
        <v>90</v>
      </c>
      <c r="W591" s="74"/>
      <c r="X591" s="64" t="s">
        <v>4472</v>
      </c>
      <c r="Y591" s="64" t="s">
        <v>61</v>
      </c>
      <c r="Z591" s="64" t="s">
        <v>4473</v>
      </c>
      <c r="AA591" s="64" t="s">
        <v>1282</v>
      </c>
      <c r="AB591" s="64"/>
      <c r="AC591" s="64">
        <v>1</v>
      </c>
      <c r="AD591" s="64">
        <v>90</v>
      </c>
      <c r="AE591" s="78">
        <v>1</v>
      </c>
      <c r="AF591" s="64">
        <v>90</v>
      </c>
      <c r="AG591" s="78"/>
      <c r="AH591" s="64"/>
      <c r="AI591" s="78"/>
      <c r="AJ591" s="64"/>
      <c r="AK591" s="78"/>
      <c r="AL591" s="64"/>
      <c r="AM591" s="78"/>
      <c r="AN591" s="64"/>
      <c r="AO591" s="60">
        <f>(SUMIF(利润与分析!B:B,成本与总价!D:D,利润与分析!L:L)-J:J)/SUMIF(利润与分析!B:B,成本与总价!D:D,利润与分析!L:L)</f>
        <v>0.0300002167563927</v>
      </c>
      <c r="AP591" s="60">
        <f t="shared" si="46"/>
        <v>4.47348406266285e-7</v>
      </c>
      <c r="AR591" s="62">
        <f t="shared" si="47"/>
        <v>90</v>
      </c>
      <c r="AS591" s="62">
        <f t="shared" si="49"/>
        <v>0</v>
      </c>
      <c r="AT591" s="72">
        <f t="shared" si="48"/>
        <v>1</v>
      </c>
    </row>
    <row r="592" ht="14.55" spans="1:46">
      <c r="A592" s="64" t="s">
        <v>69</v>
      </c>
      <c r="B592" s="64" t="s">
        <v>292</v>
      </c>
      <c r="C592" s="64" t="s">
        <v>293</v>
      </c>
      <c r="D592" s="64" t="s">
        <v>4474</v>
      </c>
      <c r="E592" s="64" t="s">
        <v>1075</v>
      </c>
      <c r="F592" s="64" t="s">
        <v>4475</v>
      </c>
      <c r="G592" s="64" t="s">
        <v>1077</v>
      </c>
      <c r="H592" s="64" t="s">
        <v>4476</v>
      </c>
      <c r="I592" s="64" t="s">
        <v>4477</v>
      </c>
      <c r="J592" s="62">
        <f>SUMIF(利润与分析!B:B,成本与总价!D:D,利润与分析!K:K)</f>
        <v>1047843.54</v>
      </c>
      <c r="K592" s="64" t="s">
        <v>55</v>
      </c>
      <c r="L592" s="64">
        <v>1129934</v>
      </c>
      <c r="M592" s="72">
        <f t="shared" si="45"/>
        <v>0.0726506680921186</v>
      </c>
      <c r="N592" s="64">
        <v>0</v>
      </c>
      <c r="O592" s="64" t="s">
        <v>4478</v>
      </c>
      <c r="P592" s="64" t="s">
        <v>366</v>
      </c>
      <c r="Q592" s="64" t="s">
        <v>79</v>
      </c>
      <c r="R592" s="74" t="s">
        <v>59</v>
      </c>
      <c r="S592" s="74" t="s">
        <v>59</v>
      </c>
      <c r="T592" s="74">
        <v>180</v>
      </c>
      <c r="U592" s="74">
        <v>1.5</v>
      </c>
      <c r="V592" s="74">
        <v>180</v>
      </c>
      <c r="W592" s="74">
        <v>1.4</v>
      </c>
      <c r="X592" s="64" t="s">
        <v>4479</v>
      </c>
      <c r="Y592" s="64" t="s">
        <v>150</v>
      </c>
      <c r="Z592" s="64" t="s">
        <v>4480</v>
      </c>
      <c r="AA592" s="64" t="s">
        <v>63</v>
      </c>
      <c r="AB592" s="64"/>
      <c r="AC592" s="64">
        <v>1</v>
      </c>
      <c r="AD592" s="64">
        <v>180</v>
      </c>
      <c r="AE592" s="78">
        <v>1</v>
      </c>
      <c r="AF592" s="64">
        <v>180</v>
      </c>
      <c r="AG592" s="78"/>
      <c r="AH592" s="64"/>
      <c r="AI592" s="78"/>
      <c r="AJ592" s="64"/>
      <c r="AK592" s="78"/>
      <c r="AL592" s="64"/>
      <c r="AM592" s="78"/>
      <c r="AN592" s="64"/>
      <c r="AO592" s="60">
        <f>(SUMIF(利润与分析!B:B,成本与总价!D:D,利润与分析!L:L)-J:J)/SUMIF(利润与分析!B:B,成本与总价!D:D,利润与分析!L:L)</f>
        <v>0.0587409624966349</v>
      </c>
      <c r="AP592" s="60">
        <f t="shared" si="46"/>
        <v>9.02944045162377e-5</v>
      </c>
      <c r="AR592" s="62">
        <f t="shared" si="47"/>
        <v>180</v>
      </c>
      <c r="AS592" s="62">
        <f t="shared" si="49"/>
        <v>0</v>
      </c>
      <c r="AT592" s="72">
        <f t="shared" si="48"/>
        <v>1</v>
      </c>
    </row>
    <row r="593" ht="14.55" spans="1:46">
      <c r="A593" s="64" t="s">
        <v>69</v>
      </c>
      <c r="B593" s="64" t="s">
        <v>292</v>
      </c>
      <c r="C593" s="64" t="s">
        <v>1131</v>
      </c>
      <c r="D593" s="64" t="s">
        <v>4481</v>
      </c>
      <c r="E593" s="64" t="s">
        <v>1133</v>
      </c>
      <c r="F593" s="64" t="s">
        <v>4482</v>
      </c>
      <c r="G593" s="64" t="s">
        <v>4483</v>
      </c>
      <c r="H593" s="64" t="s">
        <v>4484</v>
      </c>
      <c r="I593" s="64" t="s">
        <v>4485</v>
      </c>
      <c r="J593" s="62">
        <f>SUMIF(利润与分析!B:B,成本与总价!D:D,利润与分析!K:K)</f>
        <v>44223.69</v>
      </c>
      <c r="K593" s="64" t="s">
        <v>55</v>
      </c>
      <c r="L593" s="64">
        <v>45381.37</v>
      </c>
      <c r="M593" s="72">
        <f t="shared" si="45"/>
        <v>0.0255100275729887</v>
      </c>
      <c r="N593" s="64">
        <v>0</v>
      </c>
      <c r="O593" s="73" t="s">
        <v>4486</v>
      </c>
      <c r="P593" s="64" t="s">
        <v>78</v>
      </c>
      <c r="Q593" s="64" t="s">
        <v>58</v>
      </c>
      <c r="R593" s="74"/>
      <c r="S593" s="74"/>
      <c r="T593" s="74"/>
      <c r="U593" s="74"/>
      <c r="V593" s="74"/>
      <c r="W593" s="74"/>
      <c r="X593" s="64" t="s">
        <v>4487</v>
      </c>
      <c r="Y593" s="64" t="s">
        <v>81</v>
      </c>
      <c r="Z593" s="64" t="s">
        <v>106</v>
      </c>
      <c r="AA593" s="64" t="s">
        <v>63</v>
      </c>
      <c r="AB593" s="64"/>
      <c r="AC593" s="64">
        <v>1</v>
      </c>
      <c r="AD593" s="64">
        <v>0</v>
      </c>
      <c r="AE593" s="78">
        <v>1</v>
      </c>
      <c r="AF593" s="64">
        <v>0</v>
      </c>
      <c r="AG593" s="78"/>
      <c r="AH593" s="64"/>
      <c r="AI593" s="78"/>
      <c r="AJ593" s="64"/>
      <c r="AK593" s="78"/>
      <c r="AL593" s="64"/>
      <c r="AM593" s="78"/>
      <c r="AN593" s="64"/>
      <c r="AO593" s="60">
        <f>(SUMIF(利润与分析!B:B,成本与总价!D:D,利润与分析!L:L)-J:J)/SUMIF(利润与分析!B:B,成本与总价!D:D,利润与分析!L:L)</f>
        <v>0.0449998186039761</v>
      </c>
      <c r="AP593" s="60">
        <f t="shared" si="46"/>
        <v>0.0194897910309874</v>
      </c>
      <c r="AR593" s="62">
        <f t="shared" si="47"/>
        <v>0</v>
      </c>
      <c r="AS593" s="62">
        <f t="shared" si="49"/>
        <v>0</v>
      </c>
      <c r="AT593" s="72">
        <f t="shared" si="48"/>
        <v>1</v>
      </c>
    </row>
    <row r="594" ht="14.55" spans="1:46">
      <c r="A594" s="64" t="s">
        <v>46</v>
      </c>
      <c r="B594" s="64" t="s">
        <v>119</v>
      </c>
      <c r="C594" s="64" t="s">
        <v>120</v>
      </c>
      <c r="D594" s="64" t="s">
        <v>4488</v>
      </c>
      <c r="E594" s="64" t="s">
        <v>996</v>
      </c>
      <c r="F594" s="64" t="s">
        <v>4489</v>
      </c>
      <c r="G594" s="64" t="s">
        <v>1380</v>
      </c>
      <c r="H594" s="64" t="s">
        <v>4490</v>
      </c>
      <c r="I594" s="64" t="s">
        <v>4491</v>
      </c>
      <c r="J594" s="62">
        <f>SUMIF(利润与分析!B:B,成本与总价!D:D,利润与分析!K:K)</f>
        <v>1340.8</v>
      </c>
      <c r="K594" s="64" t="s">
        <v>55</v>
      </c>
      <c r="L594" s="64">
        <v>1404</v>
      </c>
      <c r="M594" s="72">
        <f t="shared" si="45"/>
        <v>0.045014245014245</v>
      </c>
      <c r="N594" s="64">
        <v>0</v>
      </c>
      <c r="O594" s="64" t="s">
        <v>2043</v>
      </c>
      <c r="P594" s="64"/>
      <c r="Q594" s="64" t="s">
        <v>58</v>
      </c>
      <c r="R594" s="74"/>
      <c r="S594" s="74"/>
      <c r="T594" s="74"/>
      <c r="U594" s="74"/>
      <c r="V594" s="74"/>
      <c r="W594" s="74"/>
      <c r="X594" s="64" t="s">
        <v>4492</v>
      </c>
      <c r="Y594" s="64" t="s">
        <v>81</v>
      </c>
      <c r="Z594" s="64" t="s">
        <v>106</v>
      </c>
      <c r="AA594" s="64" t="s">
        <v>140</v>
      </c>
      <c r="AB594" s="64" t="s">
        <v>4493</v>
      </c>
      <c r="AC594" s="64">
        <v>2</v>
      </c>
      <c r="AD594" s="64">
        <v>0</v>
      </c>
      <c r="AE594" s="78">
        <v>1</v>
      </c>
      <c r="AF594" s="64">
        <v>0</v>
      </c>
      <c r="AG594" s="78"/>
      <c r="AH594" s="64"/>
      <c r="AI594" s="78"/>
      <c r="AJ594" s="64"/>
      <c r="AK594" s="78"/>
      <c r="AL594" s="64"/>
      <c r="AM594" s="78"/>
      <c r="AN594" s="64"/>
      <c r="AO594" s="60">
        <f>(SUMIF(利润与分析!B:B,成本与总价!D:D,利润与分析!L:L)-J:J)/SUMIF(利润与分析!B:B,成本与总价!D:D,利润与分析!L:L)</f>
        <v>0.045014245014245</v>
      </c>
      <c r="AP594" s="60">
        <f t="shared" si="46"/>
        <v>0</v>
      </c>
      <c r="AR594" s="62">
        <f t="shared" si="47"/>
        <v>0</v>
      </c>
      <c r="AS594" s="62">
        <f t="shared" si="49"/>
        <v>0</v>
      </c>
      <c r="AT594" s="72">
        <f t="shared" si="48"/>
        <v>1</v>
      </c>
    </row>
    <row r="595" ht="14.55" spans="1:46">
      <c r="A595" s="64" t="s">
        <v>46</v>
      </c>
      <c r="B595" s="64" t="s">
        <v>108</v>
      </c>
      <c r="C595" s="64" t="s">
        <v>341</v>
      </c>
      <c r="D595" s="64" t="s">
        <v>4494</v>
      </c>
      <c r="E595" s="64" t="s">
        <v>1552</v>
      </c>
      <c r="F595" s="64" t="s">
        <v>4495</v>
      </c>
      <c r="G595" s="64" t="s">
        <v>1554</v>
      </c>
      <c r="H595" s="64" t="s">
        <v>4496</v>
      </c>
      <c r="I595" s="64" t="s">
        <v>4497</v>
      </c>
      <c r="J595" s="62">
        <f>SUMIF(利润与分析!B:B,成本与总价!D:D,利润与分析!K:K)</f>
        <v>17555.16</v>
      </c>
      <c r="K595" s="64" t="s">
        <v>55</v>
      </c>
      <c r="L595" s="64">
        <v>18098.1</v>
      </c>
      <c r="M595" s="72">
        <f t="shared" si="45"/>
        <v>0.029999834236743</v>
      </c>
      <c r="N595" s="64">
        <v>0</v>
      </c>
      <c r="O595" s="64" t="s">
        <v>4498</v>
      </c>
      <c r="P595" s="64" t="s">
        <v>57</v>
      </c>
      <c r="Q595" s="64" t="s">
        <v>58</v>
      </c>
      <c r="R595" s="74"/>
      <c r="S595" s="74"/>
      <c r="T595" s="74"/>
      <c r="U595" s="74"/>
      <c r="V595" s="74"/>
      <c r="W595" s="74"/>
      <c r="X595" s="64" t="s">
        <v>4499</v>
      </c>
      <c r="Y595" s="64" t="s">
        <v>1063</v>
      </c>
      <c r="Z595" s="64" t="s">
        <v>106</v>
      </c>
      <c r="AA595" s="64" t="s">
        <v>97</v>
      </c>
      <c r="AB595" s="64"/>
      <c r="AC595" s="64">
        <v>1</v>
      </c>
      <c r="AD595" s="64">
        <v>30</v>
      </c>
      <c r="AE595" s="78">
        <v>1</v>
      </c>
      <c r="AF595" s="64">
        <v>30</v>
      </c>
      <c r="AG595" s="78"/>
      <c r="AH595" s="64"/>
      <c r="AI595" s="78"/>
      <c r="AJ595" s="64"/>
      <c r="AK595" s="78"/>
      <c r="AL595" s="64"/>
      <c r="AM595" s="78"/>
      <c r="AN595" s="64"/>
      <c r="AO595" s="60">
        <f>(SUMIF(利润与分析!B:B,成本与总价!D:D,利润与分析!L:L)-J:J)/SUMIF(利润与分析!B:B,成本与总价!D:D,利润与分析!L:L)</f>
        <v>0.029999834236743</v>
      </c>
      <c r="AP595" s="60">
        <f t="shared" si="46"/>
        <v>0</v>
      </c>
      <c r="AR595" s="62">
        <f t="shared" si="47"/>
        <v>0</v>
      </c>
      <c r="AS595" s="62">
        <f t="shared" si="49"/>
        <v>0</v>
      </c>
      <c r="AT595" s="72">
        <f t="shared" si="48"/>
        <v>1</v>
      </c>
    </row>
    <row r="596" ht="14.55" spans="1:46">
      <c r="A596" s="64" t="s">
        <v>46</v>
      </c>
      <c r="B596" s="64" t="s">
        <v>119</v>
      </c>
      <c r="C596" s="64" t="s">
        <v>120</v>
      </c>
      <c r="D596" s="64" t="s">
        <v>4500</v>
      </c>
      <c r="E596" s="64" t="s">
        <v>1033</v>
      </c>
      <c r="F596" s="64" t="s">
        <v>4501</v>
      </c>
      <c r="G596" s="64" t="s">
        <v>2552</v>
      </c>
      <c r="H596" s="64" t="s">
        <v>4502</v>
      </c>
      <c r="I596" s="64" t="s">
        <v>4503</v>
      </c>
      <c r="J596" s="62">
        <f>SUMIF(利润与分析!B:B,成本与总价!D:D,利润与分析!K:K)</f>
        <v>11550.34</v>
      </c>
      <c r="K596" s="64" t="s">
        <v>55</v>
      </c>
      <c r="L596" s="64">
        <v>12094.6</v>
      </c>
      <c r="M596" s="72">
        <f t="shared" si="45"/>
        <v>0.0450002480445819</v>
      </c>
      <c r="N596" s="64">
        <v>0</v>
      </c>
      <c r="O596" s="64" t="s">
        <v>290</v>
      </c>
      <c r="P596" s="64" t="s">
        <v>78</v>
      </c>
      <c r="Q596" s="64" t="s">
        <v>58</v>
      </c>
      <c r="R596" s="74"/>
      <c r="S596" s="74"/>
      <c r="T596" s="74"/>
      <c r="U596" s="74"/>
      <c r="V596" s="74"/>
      <c r="W596" s="74"/>
      <c r="X596" s="64" t="s">
        <v>4504</v>
      </c>
      <c r="Y596" s="64" t="s">
        <v>61</v>
      </c>
      <c r="Z596" s="64" t="s">
        <v>106</v>
      </c>
      <c r="AA596" s="64" t="s">
        <v>140</v>
      </c>
      <c r="AB596" s="64"/>
      <c r="AC596" s="64">
        <v>1</v>
      </c>
      <c r="AD596" s="64">
        <v>60</v>
      </c>
      <c r="AE596" s="78">
        <v>1</v>
      </c>
      <c r="AF596" s="64">
        <v>60</v>
      </c>
      <c r="AG596" s="78"/>
      <c r="AH596" s="64"/>
      <c r="AI596" s="78"/>
      <c r="AJ596" s="64"/>
      <c r="AK596" s="78"/>
      <c r="AL596" s="64"/>
      <c r="AM596" s="78"/>
      <c r="AN596" s="64"/>
      <c r="AO596" s="60">
        <f>(SUMIF(利润与分析!B:B,成本与总价!D:D,利润与分析!L:L)-J:J)/SUMIF(利润与分析!B:B,成本与总价!D:D,利润与分析!L:L)</f>
        <v>0.0450002480445819</v>
      </c>
      <c r="AP596" s="60">
        <f t="shared" si="46"/>
        <v>0</v>
      </c>
      <c r="AR596" s="62">
        <f t="shared" si="47"/>
        <v>0</v>
      </c>
      <c r="AS596" s="62">
        <f t="shared" si="49"/>
        <v>0</v>
      </c>
      <c r="AT596" s="72">
        <f t="shared" si="48"/>
        <v>1</v>
      </c>
    </row>
    <row r="597" ht="14.55" spans="1:46">
      <c r="A597" s="64" t="s">
        <v>69</v>
      </c>
      <c r="B597" s="64" t="s">
        <v>85</v>
      </c>
      <c r="C597" s="64" t="s">
        <v>86</v>
      </c>
      <c r="D597" s="64" t="s">
        <v>4505</v>
      </c>
      <c r="E597" s="64" t="s">
        <v>100</v>
      </c>
      <c r="F597" s="64" t="s">
        <v>4506</v>
      </c>
      <c r="G597" s="64" t="s">
        <v>4507</v>
      </c>
      <c r="H597" s="64" t="s">
        <v>4508</v>
      </c>
      <c r="I597" s="64" t="s">
        <v>4509</v>
      </c>
      <c r="J597" s="62">
        <f>SUMIF(利润与分析!B:B,成本与总价!D:D,利润与分析!K:K)</f>
        <v>672352.88</v>
      </c>
      <c r="K597" s="64" t="s">
        <v>55</v>
      </c>
      <c r="L597" s="64">
        <v>679284.45</v>
      </c>
      <c r="M597" s="72">
        <f t="shared" si="45"/>
        <v>0.0102042229878808</v>
      </c>
      <c r="N597" s="64">
        <v>0</v>
      </c>
      <c r="O597" s="73" t="s">
        <v>4510</v>
      </c>
      <c r="P597" s="64" t="s">
        <v>57</v>
      </c>
      <c r="Q597" s="64" t="s">
        <v>58</v>
      </c>
      <c r="R597" s="74"/>
      <c r="S597" s="74"/>
      <c r="T597" s="74"/>
      <c r="U597" s="74"/>
      <c r="V597" s="74"/>
      <c r="W597" s="74"/>
      <c r="X597" s="64" t="s">
        <v>4511</v>
      </c>
      <c r="Y597" s="64" t="s">
        <v>81</v>
      </c>
      <c r="Z597" s="64" t="s">
        <v>106</v>
      </c>
      <c r="AA597" s="64" t="s">
        <v>83</v>
      </c>
      <c r="AB597" s="64"/>
      <c r="AC597" s="64">
        <v>1</v>
      </c>
      <c r="AD597" s="64">
        <v>0</v>
      </c>
      <c r="AE597" s="78">
        <v>1</v>
      </c>
      <c r="AF597" s="64">
        <v>0</v>
      </c>
      <c r="AG597" s="78"/>
      <c r="AH597" s="64"/>
      <c r="AI597" s="78"/>
      <c r="AJ597" s="64"/>
      <c r="AK597" s="78"/>
      <c r="AL597" s="64"/>
      <c r="AM597" s="78"/>
      <c r="AN597" s="64"/>
      <c r="AO597" s="60">
        <f>(SUMIF(利润与分析!B:B,成本与总价!D:D,利润与分析!L:L)-J:J)/SUMIF(利润与分析!B:B,成本与总价!D:D,利润与分析!L:L)</f>
        <v>0.0300001413840693</v>
      </c>
      <c r="AP597" s="60">
        <f t="shared" si="46"/>
        <v>0.0197959183961885</v>
      </c>
      <c r="AR597" s="62">
        <f t="shared" si="47"/>
        <v>0</v>
      </c>
      <c r="AS597" s="62">
        <f t="shared" si="49"/>
        <v>0</v>
      </c>
      <c r="AT597" s="72">
        <f t="shared" si="48"/>
        <v>1</v>
      </c>
    </row>
    <row r="598" ht="14.55" spans="1:46">
      <c r="A598" s="64" t="s">
        <v>46</v>
      </c>
      <c r="B598" s="64" t="s">
        <v>181</v>
      </c>
      <c r="C598" s="64" t="s">
        <v>629</v>
      </c>
      <c r="D598" s="64" t="s">
        <v>4512</v>
      </c>
      <c r="E598" s="64" t="s">
        <v>4513</v>
      </c>
      <c r="F598" s="64" t="s">
        <v>4514</v>
      </c>
      <c r="G598" s="64" t="s">
        <v>1399</v>
      </c>
      <c r="H598" s="64" t="s">
        <v>4515</v>
      </c>
      <c r="I598" s="64" t="s">
        <v>4516</v>
      </c>
      <c r="J598" s="62">
        <f>SUMIF(利润与分析!B:B,成本与总价!D:D,利润与分析!K:K)</f>
        <v>984.55</v>
      </c>
      <c r="K598" s="64" t="s">
        <v>55</v>
      </c>
      <c r="L598" s="64">
        <v>980</v>
      </c>
      <c r="M598" s="72">
        <f t="shared" si="45"/>
        <v>-0.0046428571428571</v>
      </c>
      <c r="N598" s="64">
        <v>0</v>
      </c>
      <c r="O598" s="64" t="s">
        <v>4517</v>
      </c>
      <c r="P598" s="64" t="s">
        <v>4518</v>
      </c>
      <c r="Q598" s="64" t="s">
        <v>159</v>
      </c>
      <c r="R598" s="74"/>
      <c r="S598" s="74"/>
      <c r="T598" s="74"/>
      <c r="U598" s="74"/>
      <c r="V598" s="74"/>
      <c r="W598" s="74"/>
      <c r="X598" s="64" t="s">
        <v>4519</v>
      </c>
      <c r="Y598" s="64" t="s">
        <v>81</v>
      </c>
      <c r="Z598" s="64" t="s">
        <v>106</v>
      </c>
      <c r="AA598" s="64" t="s">
        <v>97</v>
      </c>
      <c r="AB598" s="64" t="s">
        <v>952</v>
      </c>
      <c r="AC598" s="64">
        <v>2</v>
      </c>
      <c r="AD598" s="64">
        <v>3</v>
      </c>
      <c r="AE598" s="78">
        <v>1</v>
      </c>
      <c r="AF598" s="64">
        <v>0</v>
      </c>
      <c r="AG598" s="78"/>
      <c r="AH598" s="64"/>
      <c r="AI598" s="78"/>
      <c r="AJ598" s="64"/>
      <c r="AK598" s="78"/>
      <c r="AL598" s="64"/>
      <c r="AM598" s="78"/>
      <c r="AN598" s="64"/>
      <c r="AO598" s="60">
        <f>(SUMIF(利润与分析!B:B,成本与总价!D:D,利润与分析!L:L)-J:J)/SUMIF(利润与分析!B:B,成本与总价!D:D,利润与分析!L:L)</f>
        <v>0.01545</v>
      </c>
      <c r="AP598" s="60">
        <f t="shared" si="46"/>
        <v>0.0200928571428571</v>
      </c>
      <c r="AR598" s="62">
        <f t="shared" si="47"/>
        <v>0</v>
      </c>
      <c r="AS598" s="62">
        <f t="shared" si="49"/>
        <v>0</v>
      </c>
      <c r="AT598" s="72">
        <f t="shared" si="48"/>
        <v>1</v>
      </c>
    </row>
    <row r="599" ht="14.55" spans="1:46">
      <c r="A599" s="64" t="s">
        <v>69</v>
      </c>
      <c r="B599" s="64" t="s">
        <v>70</v>
      </c>
      <c r="C599" s="64" t="s">
        <v>70</v>
      </c>
      <c r="D599" s="64" t="s">
        <v>4520</v>
      </c>
      <c r="E599" s="64" t="s">
        <v>143</v>
      </c>
      <c r="F599" s="64" t="s">
        <v>4521</v>
      </c>
      <c r="G599" s="64" t="s">
        <v>1332</v>
      </c>
      <c r="H599" s="64" t="s">
        <v>4522</v>
      </c>
      <c r="I599" s="64" t="s">
        <v>4523</v>
      </c>
      <c r="J599" s="62">
        <f>SUMIF(利润与分析!B:B,成本与总价!D:D,利润与分析!K:K)</f>
        <v>654471.43</v>
      </c>
      <c r="K599" s="64">
        <v>0.13</v>
      </c>
      <c r="L599" s="64">
        <v>685313.09</v>
      </c>
      <c r="M599" s="72">
        <f>(L:L-J:J)/L:L</f>
        <v>0.0450037514969981</v>
      </c>
      <c r="N599" s="64">
        <v>0</v>
      </c>
      <c r="O599" s="73" t="s">
        <v>4524</v>
      </c>
      <c r="P599" s="64" t="s">
        <v>78</v>
      </c>
      <c r="Q599" s="64" t="s">
        <v>79</v>
      </c>
      <c r="R599" s="74" t="s">
        <v>59</v>
      </c>
      <c r="S599" s="74"/>
      <c r="T599" s="74"/>
      <c r="U599" s="74"/>
      <c r="V599" s="74">
        <v>115</v>
      </c>
      <c r="W599" s="74"/>
      <c r="X599" s="64" t="s">
        <v>4525</v>
      </c>
      <c r="Y599" s="64" t="s">
        <v>150</v>
      </c>
      <c r="Z599" s="64" t="s">
        <v>4526</v>
      </c>
      <c r="AA599" s="64" t="s">
        <v>83</v>
      </c>
      <c r="AB599" s="64" t="s">
        <v>4527</v>
      </c>
      <c r="AC599" s="64">
        <v>2</v>
      </c>
      <c r="AD599" s="64">
        <v>115</v>
      </c>
      <c r="AE599" s="78">
        <v>1</v>
      </c>
      <c r="AF599" s="64">
        <v>115</v>
      </c>
      <c r="AG599" s="78"/>
      <c r="AH599" s="64"/>
      <c r="AI599" s="78"/>
      <c r="AJ599" s="64"/>
      <c r="AK599" s="78"/>
      <c r="AL599" s="64"/>
      <c r="AM599" s="78"/>
      <c r="AN599" s="64"/>
      <c r="AO599" s="60">
        <f>(SUMIF(利润与分析!B:B,成本与总价!D:D,利润与分析!L:L)-J:J)/SUMIF(利润与分析!B:B,成本与总价!D:D,利润与分析!L:L)</f>
        <v>0.0450037514969981</v>
      </c>
      <c r="AP599" s="60">
        <f t="shared" si="46"/>
        <v>0</v>
      </c>
      <c r="AR599" s="62">
        <f t="shared" si="47"/>
        <v>115</v>
      </c>
      <c r="AS599" s="62">
        <f t="shared" si="49"/>
        <v>0</v>
      </c>
      <c r="AT599" s="72">
        <f t="shared" si="48"/>
        <v>1</v>
      </c>
    </row>
    <row r="600" ht="14.55" spans="1:46">
      <c r="A600" s="64" t="s">
        <v>46</v>
      </c>
      <c r="B600" s="64" t="s">
        <v>181</v>
      </c>
      <c r="C600" s="64" t="s">
        <v>182</v>
      </c>
      <c r="D600" s="64" t="s">
        <v>4528</v>
      </c>
      <c r="E600" s="64" t="s">
        <v>448</v>
      </c>
      <c r="F600" s="64" t="s">
        <v>4529</v>
      </c>
      <c r="G600" s="64" t="s">
        <v>4530</v>
      </c>
      <c r="H600" s="64" t="s">
        <v>4531</v>
      </c>
      <c r="I600" s="64" t="s">
        <v>4532</v>
      </c>
      <c r="J600" s="62">
        <f>SUMIF(利润与分析!B:B,成本与总价!D:D,利润与分析!K:K)</f>
        <v>1278240.08</v>
      </c>
      <c r="K600" s="64" t="s">
        <v>55</v>
      </c>
      <c r="L600" s="64">
        <v>1322158.9</v>
      </c>
      <c r="M600" s="72">
        <f t="shared" si="45"/>
        <v>0.0332175050971559</v>
      </c>
      <c r="N600" s="64">
        <v>0</v>
      </c>
      <c r="O600" s="64" t="s">
        <v>4533</v>
      </c>
      <c r="P600" s="64" t="s">
        <v>582</v>
      </c>
      <c r="Q600" s="64" t="s">
        <v>58</v>
      </c>
      <c r="R600" s="74" t="s">
        <v>59</v>
      </c>
      <c r="S600" s="74" t="s">
        <v>59</v>
      </c>
      <c r="T600" s="74">
        <v>150</v>
      </c>
      <c r="U600" s="74"/>
      <c r="V600" s="74">
        <v>150</v>
      </c>
      <c r="W600" s="74"/>
      <c r="X600" s="64" t="s">
        <v>4534</v>
      </c>
      <c r="Y600" s="64" t="s">
        <v>61</v>
      </c>
      <c r="Z600" s="64" t="s">
        <v>219</v>
      </c>
      <c r="AA600" s="64" t="s">
        <v>97</v>
      </c>
      <c r="AB600" s="64" t="s">
        <v>4535</v>
      </c>
      <c r="AC600" s="64">
        <v>2</v>
      </c>
      <c r="AD600" s="64">
        <v>150</v>
      </c>
      <c r="AE600" s="78">
        <v>1</v>
      </c>
      <c r="AF600" s="64">
        <v>150</v>
      </c>
      <c r="AG600" s="78"/>
      <c r="AH600" s="64"/>
      <c r="AI600" s="78"/>
      <c r="AJ600" s="64"/>
      <c r="AK600" s="78"/>
      <c r="AL600" s="64"/>
      <c r="AM600" s="78"/>
      <c r="AN600" s="64"/>
      <c r="AO600" s="60">
        <f>(SUMIF(利润与分析!B:B,成本与总价!D:D,利润与分析!L:L)-J:J)/SUMIF(利润与分析!B:B,成本与总价!D:D,利润与分析!L:L)</f>
        <v>0.0332175562822072</v>
      </c>
      <c r="AP600" s="60">
        <f t="shared" si="46"/>
        <v>5.11850513015832e-8</v>
      </c>
      <c r="AR600" s="62">
        <f t="shared" si="47"/>
        <v>150</v>
      </c>
      <c r="AS600" s="62">
        <f t="shared" si="49"/>
        <v>0</v>
      </c>
      <c r="AT600" s="72">
        <f t="shared" si="48"/>
        <v>1</v>
      </c>
    </row>
    <row r="601" ht="14.55" spans="1:46">
      <c r="A601" s="64" t="s">
        <v>69</v>
      </c>
      <c r="B601" s="64" t="s">
        <v>70</v>
      </c>
      <c r="C601" s="64" t="s">
        <v>70</v>
      </c>
      <c r="D601" s="64" t="s">
        <v>4536</v>
      </c>
      <c r="E601" s="64" t="s">
        <v>670</v>
      </c>
      <c r="F601" s="64" t="s">
        <v>4537</v>
      </c>
      <c r="G601" s="64" t="s">
        <v>672</v>
      </c>
      <c r="H601" s="64" t="s">
        <v>4538</v>
      </c>
      <c r="I601" s="64" t="s">
        <v>4539</v>
      </c>
      <c r="J601" s="62">
        <f>SUMIF(利润与分析!B:B,成本与总价!D:D,利润与分析!K:K)</f>
        <v>281681.85</v>
      </c>
      <c r="K601" s="64" t="s">
        <v>55</v>
      </c>
      <c r="L601" s="64">
        <v>294954.9</v>
      </c>
      <c r="M601" s="72">
        <f t="shared" si="45"/>
        <v>0.0450002695327319</v>
      </c>
      <c r="N601" s="64">
        <v>0</v>
      </c>
      <c r="O601" s="64" t="s">
        <v>3435</v>
      </c>
      <c r="P601" s="64" t="s">
        <v>78</v>
      </c>
      <c r="Q601" s="64" t="s">
        <v>79</v>
      </c>
      <c r="R601" s="74" t="s">
        <v>59</v>
      </c>
      <c r="S601" s="74"/>
      <c r="T601" s="74"/>
      <c r="U601" s="74"/>
      <c r="V601" s="74">
        <v>90</v>
      </c>
      <c r="W601" s="74"/>
      <c r="X601" s="64" t="s">
        <v>4540</v>
      </c>
      <c r="Y601" s="64" t="s">
        <v>61</v>
      </c>
      <c r="Z601" s="64" t="s">
        <v>4541</v>
      </c>
      <c r="AA601" s="64" t="s">
        <v>83</v>
      </c>
      <c r="AB601" s="64"/>
      <c r="AC601" s="64">
        <v>1</v>
      </c>
      <c r="AD601" s="64">
        <v>90</v>
      </c>
      <c r="AE601" s="78">
        <v>1</v>
      </c>
      <c r="AF601" s="64">
        <v>90</v>
      </c>
      <c r="AG601" s="78"/>
      <c r="AH601" s="64"/>
      <c r="AI601" s="78"/>
      <c r="AJ601" s="64"/>
      <c r="AK601" s="78"/>
      <c r="AL601" s="64"/>
      <c r="AM601" s="78"/>
      <c r="AN601" s="64"/>
      <c r="AO601" s="60">
        <f>(SUMIF(利润与分析!B:B,成本与总价!D:D,利润与分析!L:L)-J:J)/SUMIF(利润与分析!B:B,成本与总价!D:D,利润与分析!L:L)</f>
        <v>0.0450002695327319</v>
      </c>
      <c r="AP601" s="60">
        <f t="shared" si="46"/>
        <v>0</v>
      </c>
      <c r="AR601" s="62">
        <f t="shared" si="47"/>
        <v>90</v>
      </c>
      <c r="AS601" s="62">
        <f t="shared" si="49"/>
        <v>0</v>
      </c>
      <c r="AT601" s="72">
        <f t="shared" si="48"/>
        <v>1</v>
      </c>
    </row>
    <row r="602" ht="14.55" spans="1:46">
      <c r="A602" s="64" t="s">
        <v>69</v>
      </c>
      <c r="B602" s="64" t="s">
        <v>220</v>
      </c>
      <c r="C602" s="64" t="s">
        <v>274</v>
      </c>
      <c r="D602" s="64" t="s">
        <v>4542</v>
      </c>
      <c r="E602" s="64" t="s">
        <v>849</v>
      </c>
      <c r="F602" s="64" t="s">
        <v>4543</v>
      </c>
      <c r="G602" s="64" t="s">
        <v>4049</v>
      </c>
      <c r="H602" s="64" t="s">
        <v>4544</v>
      </c>
      <c r="I602" s="64" t="s">
        <v>4545</v>
      </c>
      <c r="J602" s="62">
        <f>SUMIF(利润与分析!B:B,成本与总价!D:D,利润与分析!K:K)</f>
        <v>58759.47</v>
      </c>
      <c r="K602" s="64" t="s">
        <v>55</v>
      </c>
      <c r="L602" s="64">
        <v>61528.2</v>
      </c>
      <c r="M602" s="72">
        <f t="shared" si="45"/>
        <v>0.0449993661443044</v>
      </c>
      <c r="N602" s="64">
        <v>0</v>
      </c>
      <c r="O602" s="64" t="s">
        <v>4546</v>
      </c>
      <c r="P602" s="64" t="s">
        <v>78</v>
      </c>
      <c r="Q602" s="64" t="s">
        <v>58</v>
      </c>
      <c r="R602" s="74" t="s">
        <v>59</v>
      </c>
      <c r="S602" s="74"/>
      <c r="T602" s="74"/>
      <c r="U602" s="74"/>
      <c r="V602" s="74">
        <v>150</v>
      </c>
      <c r="W602" s="74"/>
      <c r="X602" s="64" t="s">
        <v>4547</v>
      </c>
      <c r="Y602" s="64" t="s">
        <v>150</v>
      </c>
      <c r="Z602" s="64" t="s">
        <v>4548</v>
      </c>
      <c r="AA602" s="64" t="s">
        <v>1282</v>
      </c>
      <c r="AB602" s="64"/>
      <c r="AC602" s="64">
        <v>1</v>
      </c>
      <c r="AD602" s="64">
        <v>150</v>
      </c>
      <c r="AE602" s="78">
        <v>1</v>
      </c>
      <c r="AF602" s="64">
        <v>150</v>
      </c>
      <c r="AG602" s="78"/>
      <c r="AH602" s="64"/>
      <c r="AI602" s="78"/>
      <c r="AJ602" s="64"/>
      <c r="AK602" s="78"/>
      <c r="AL602" s="64"/>
      <c r="AM602" s="78"/>
      <c r="AN602" s="64"/>
      <c r="AO602" s="60">
        <f>(SUMIF(利润与分析!B:B,成本与总价!D:D,利润与分析!L:L)-J:J)/SUMIF(利润与分析!B:B,成本与总价!D:D,利润与分析!L:L)</f>
        <v>0.0450004526374622</v>
      </c>
      <c r="AP602" s="60">
        <f t="shared" si="46"/>
        <v>1.0864931578522e-6</v>
      </c>
      <c r="AR602" s="62">
        <f t="shared" si="47"/>
        <v>150</v>
      </c>
      <c r="AS602" s="62">
        <f t="shared" si="49"/>
        <v>0</v>
      </c>
      <c r="AT602" s="72">
        <f t="shared" si="48"/>
        <v>1</v>
      </c>
    </row>
    <row r="603" ht="14.55" spans="1:46">
      <c r="A603" s="64" t="s">
        <v>69</v>
      </c>
      <c r="B603" s="64" t="s">
        <v>70</v>
      </c>
      <c r="C603" s="64" t="s">
        <v>70</v>
      </c>
      <c r="D603" s="64" t="s">
        <v>4549</v>
      </c>
      <c r="E603" s="64" t="s">
        <v>143</v>
      </c>
      <c r="F603" s="64" t="s">
        <v>4521</v>
      </c>
      <c r="G603" s="64" t="s">
        <v>1332</v>
      </c>
      <c r="H603" s="64" t="s">
        <v>4522</v>
      </c>
      <c r="I603" s="64" t="s">
        <v>4523</v>
      </c>
      <c r="J603" s="62">
        <f>SUMIF(利润与分析!B:B,成本与总价!D:D,利润与分析!K:K)</f>
        <v>372.32104</v>
      </c>
      <c r="K603" s="64">
        <v>0.13</v>
      </c>
      <c r="L603" s="64">
        <v>385</v>
      </c>
      <c r="M603" s="72">
        <f>(L:L-J:J)/L:L</f>
        <v>0.0329323636363635</v>
      </c>
      <c r="N603" s="64">
        <v>0</v>
      </c>
      <c r="O603" s="73" t="s">
        <v>4550</v>
      </c>
      <c r="P603" s="64" t="s">
        <v>78</v>
      </c>
      <c r="Q603" s="64" t="s">
        <v>159</v>
      </c>
      <c r="R603" s="74"/>
      <c r="S603" s="74"/>
      <c r="T603" s="74"/>
      <c r="U603" s="74"/>
      <c r="V603" s="74"/>
      <c r="W603" s="74"/>
      <c r="X603" s="64" t="s">
        <v>4551</v>
      </c>
      <c r="Y603" s="64" t="s">
        <v>150</v>
      </c>
      <c r="Z603" s="64" t="s">
        <v>106</v>
      </c>
      <c r="AA603" s="64" t="s">
        <v>83</v>
      </c>
      <c r="AB603" s="64"/>
      <c r="AC603" s="64">
        <v>1</v>
      </c>
      <c r="AD603" s="64">
        <v>60</v>
      </c>
      <c r="AE603" s="78">
        <v>1</v>
      </c>
      <c r="AF603" s="64">
        <v>60</v>
      </c>
      <c r="AG603" s="78"/>
      <c r="AH603" s="64"/>
      <c r="AI603" s="78"/>
      <c r="AJ603" s="64"/>
      <c r="AK603" s="78"/>
      <c r="AL603" s="64"/>
      <c r="AM603" s="78"/>
      <c r="AN603" s="64"/>
      <c r="AO603" s="60">
        <f>(SUMIF(利润与分析!B:B,成本与总价!D:D,利润与分析!L:L)-J:J)/SUMIF(利润与分析!B:B,成本与总价!D:D,利润与分析!L:L)</f>
        <v>0.0329825983065813</v>
      </c>
      <c r="AP603" s="60">
        <f t="shared" si="46"/>
        <v>5.02346702177942e-5</v>
      </c>
      <c r="AR603" s="62">
        <f t="shared" si="47"/>
        <v>0</v>
      </c>
      <c r="AS603" s="62">
        <f t="shared" si="49"/>
        <v>0</v>
      </c>
      <c r="AT603" s="72">
        <f t="shared" si="48"/>
        <v>1</v>
      </c>
    </row>
    <row r="604" ht="14.55" spans="1:46">
      <c r="A604" s="64" t="s">
        <v>69</v>
      </c>
      <c r="B604" s="64" t="s">
        <v>129</v>
      </c>
      <c r="C604" s="64" t="s">
        <v>130</v>
      </c>
      <c r="D604" s="64" t="s">
        <v>4552</v>
      </c>
      <c r="E604" s="64" t="s">
        <v>132</v>
      </c>
      <c r="F604" s="64" t="s">
        <v>4553</v>
      </c>
      <c r="G604" s="64" t="s">
        <v>4201</v>
      </c>
      <c r="H604" s="64" t="s">
        <v>4554</v>
      </c>
      <c r="I604" s="64" t="s">
        <v>4555</v>
      </c>
      <c r="J604" s="62">
        <f>SUMIF(利润与分析!B:B,成本与总价!D:D,利润与分析!K:K)</f>
        <v>2008.99984</v>
      </c>
      <c r="K604" s="64" t="s">
        <v>55</v>
      </c>
      <c r="L604" s="64">
        <v>2045</v>
      </c>
      <c r="M604" s="72">
        <f t="shared" si="45"/>
        <v>0.0176039902200489</v>
      </c>
      <c r="N604" s="64">
        <v>0</v>
      </c>
      <c r="O604" s="64" t="s">
        <v>4556</v>
      </c>
      <c r="P604" s="64"/>
      <c r="Q604" s="64" t="s">
        <v>159</v>
      </c>
      <c r="R604" s="74"/>
      <c r="S604" s="74"/>
      <c r="T604" s="74"/>
      <c r="U604" s="74"/>
      <c r="V604" s="74"/>
      <c r="W604" s="74"/>
      <c r="X604" s="64" t="s">
        <v>4557</v>
      </c>
      <c r="Y604" s="64" t="s">
        <v>81</v>
      </c>
      <c r="Z604" s="64" t="s">
        <v>106</v>
      </c>
      <c r="AA604" s="64" t="s">
        <v>173</v>
      </c>
      <c r="AB604" s="64"/>
      <c r="AC604" s="64">
        <v>1</v>
      </c>
      <c r="AD604" s="64">
        <v>0</v>
      </c>
      <c r="AE604" s="78">
        <v>1</v>
      </c>
      <c r="AF604" s="64">
        <v>0</v>
      </c>
      <c r="AG604" s="78"/>
      <c r="AH604" s="64"/>
      <c r="AI604" s="78"/>
      <c r="AJ604" s="64"/>
      <c r="AK604" s="78"/>
      <c r="AL604" s="64"/>
      <c r="AM604" s="78"/>
      <c r="AN604" s="64"/>
      <c r="AO604" s="60">
        <f>(SUMIF(利润与分析!B:B,成本与总价!D:D,利润与分析!L:L)-J:J)/SUMIF(利润与分析!B:B,成本与总价!D:D,利润与分析!L:L)</f>
        <v>0.0177961083406669</v>
      </c>
      <c r="AP604" s="60">
        <f t="shared" si="46"/>
        <v>0.000192118120618007</v>
      </c>
      <c r="AR604" s="62">
        <f t="shared" si="47"/>
        <v>0</v>
      </c>
      <c r="AS604" s="62">
        <f t="shared" si="49"/>
        <v>0</v>
      </c>
      <c r="AT604" s="72">
        <f t="shared" si="48"/>
        <v>1</v>
      </c>
    </row>
    <row r="605" ht="14.55" spans="1:46">
      <c r="A605" s="64" t="s">
        <v>69</v>
      </c>
      <c r="B605" s="64" t="s">
        <v>200</v>
      </c>
      <c r="C605" s="64" t="s">
        <v>256</v>
      </c>
      <c r="D605" s="64" t="s">
        <v>4558</v>
      </c>
      <c r="E605" s="64" t="s">
        <v>323</v>
      </c>
      <c r="F605" s="64" t="s">
        <v>4559</v>
      </c>
      <c r="G605" s="64" t="s">
        <v>2377</v>
      </c>
      <c r="H605" s="64" t="s">
        <v>4560</v>
      </c>
      <c r="I605" s="64" t="s">
        <v>4561</v>
      </c>
      <c r="J605" s="62">
        <f>SUMIF(利润与分析!B:B,成本与总价!D:D,利润与分析!K:K)</f>
        <v>151124.92</v>
      </c>
      <c r="K605" s="64" t="s">
        <v>55</v>
      </c>
      <c r="L605" s="64">
        <v>158246</v>
      </c>
      <c r="M605" s="72">
        <f t="shared" si="45"/>
        <v>0.0450000631927504</v>
      </c>
      <c r="N605" s="64">
        <v>47000</v>
      </c>
      <c r="O605" s="64" t="s">
        <v>4562</v>
      </c>
      <c r="P605" s="64" t="s">
        <v>78</v>
      </c>
      <c r="Q605" s="64" t="s">
        <v>58</v>
      </c>
      <c r="R605" s="74"/>
      <c r="S605" s="74"/>
      <c r="T605" s="74"/>
      <c r="U605" s="74"/>
      <c r="V605" s="74"/>
      <c r="W605" s="74"/>
      <c r="X605" s="64" t="s">
        <v>4563</v>
      </c>
      <c r="Y605" s="64" t="s">
        <v>61</v>
      </c>
      <c r="Z605" s="64" t="s">
        <v>106</v>
      </c>
      <c r="AA605" s="64" t="s">
        <v>1282</v>
      </c>
      <c r="AB605" s="64"/>
      <c r="AC605" s="64">
        <v>2</v>
      </c>
      <c r="AD605" s="64">
        <v>60</v>
      </c>
      <c r="AE605" s="78">
        <v>1</v>
      </c>
      <c r="AF605" s="64">
        <v>60</v>
      </c>
      <c r="AG605" s="78"/>
      <c r="AH605" s="64"/>
      <c r="AI605" s="78"/>
      <c r="AJ605" s="64"/>
      <c r="AK605" s="78"/>
      <c r="AL605" s="64"/>
      <c r="AM605" s="78"/>
      <c r="AN605" s="64"/>
      <c r="AO605" s="60">
        <f>(SUMIF(利润与分析!B:B,成本与总价!D:D,利润与分析!L:L)-J:J)/SUMIF(利润与分析!B:B,成本与总价!D:D,利润与分析!L:L)</f>
        <v>0.045004166912064</v>
      </c>
      <c r="AP605" s="60">
        <f t="shared" si="46"/>
        <v>4.10371931355846e-6</v>
      </c>
      <c r="AR605" s="62">
        <f t="shared" si="47"/>
        <v>0</v>
      </c>
      <c r="AS605" s="62">
        <f t="shared" si="49"/>
        <v>0</v>
      </c>
      <c r="AT605" s="72">
        <f t="shared" si="48"/>
        <v>1</v>
      </c>
    </row>
    <row r="606" ht="14.55" spans="1:46">
      <c r="A606" s="64" t="s">
        <v>69</v>
      </c>
      <c r="B606" s="64" t="s">
        <v>220</v>
      </c>
      <c r="C606" s="64" t="s">
        <v>221</v>
      </c>
      <c r="D606" s="64" t="s">
        <v>4564</v>
      </c>
      <c r="E606" s="64" t="s">
        <v>223</v>
      </c>
      <c r="F606" s="64" t="s">
        <v>4565</v>
      </c>
      <c r="G606" s="64" t="s">
        <v>4566</v>
      </c>
      <c r="H606" s="64" t="s">
        <v>4567</v>
      </c>
      <c r="I606" s="64" t="s">
        <v>4568</v>
      </c>
      <c r="J606" s="62">
        <f>SUMIF(利润与分析!B:B,成本与总价!D:D,利润与分析!K:K)</f>
        <v>10951.94</v>
      </c>
      <c r="K606" s="64" t="s">
        <v>55</v>
      </c>
      <c r="L606" s="64">
        <v>11238.64</v>
      </c>
      <c r="M606" s="72">
        <f t="shared" si="45"/>
        <v>0.0255102040816327</v>
      </c>
      <c r="N606" s="64">
        <v>0</v>
      </c>
      <c r="O606" s="64" t="s">
        <v>1846</v>
      </c>
      <c r="P606" s="64" t="s">
        <v>78</v>
      </c>
      <c r="Q606" s="64" t="s">
        <v>58</v>
      </c>
      <c r="R606" s="74"/>
      <c r="S606" s="74"/>
      <c r="T606" s="74"/>
      <c r="U606" s="74"/>
      <c r="V606" s="74"/>
      <c r="W606" s="74"/>
      <c r="X606" s="64" t="s">
        <v>4569</v>
      </c>
      <c r="Y606" s="64" t="s">
        <v>81</v>
      </c>
      <c r="Z606" s="64" t="s">
        <v>106</v>
      </c>
      <c r="AA606" s="64" t="s">
        <v>1282</v>
      </c>
      <c r="AB606" s="64"/>
      <c r="AC606" s="64">
        <v>1</v>
      </c>
      <c r="AD606" s="64">
        <v>0</v>
      </c>
      <c r="AE606" s="78">
        <v>1</v>
      </c>
      <c r="AF606" s="64">
        <v>0</v>
      </c>
      <c r="AG606" s="78"/>
      <c r="AH606" s="64"/>
      <c r="AI606" s="78"/>
      <c r="AJ606" s="64"/>
      <c r="AK606" s="78"/>
      <c r="AL606" s="64"/>
      <c r="AM606" s="78"/>
      <c r="AN606" s="64"/>
      <c r="AO606" s="60">
        <f>(SUMIF(利润与分析!B:B,成本与总价!D:D,利润与分析!L:L)-J:J)/SUMIF(利润与分析!B:B,成本与总价!D:D,利润与分析!L:L)</f>
        <v>0.0450000000000001</v>
      </c>
      <c r="AP606" s="60">
        <f t="shared" si="46"/>
        <v>0.0194897959183674</v>
      </c>
      <c r="AR606" s="62">
        <f t="shared" si="47"/>
        <v>0</v>
      </c>
      <c r="AS606" s="62">
        <f t="shared" si="49"/>
        <v>0</v>
      </c>
      <c r="AT606" s="72">
        <f t="shared" si="48"/>
        <v>1</v>
      </c>
    </row>
    <row r="607" ht="14.55" spans="1:46">
      <c r="A607" s="64" t="s">
        <v>46</v>
      </c>
      <c r="B607" s="64" t="s">
        <v>331</v>
      </c>
      <c r="C607" s="64" t="s">
        <v>574</v>
      </c>
      <c r="D607" s="64" t="s">
        <v>4570</v>
      </c>
      <c r="E607" s="64" t="s">
        <v>3241</v>
      </c>
      <c r="F607" s="64" t="s">
        <v>4571</v>
      </c>
      <c r="G607" s="64" t="s">
        <v>3243</v>
      </c>
      <c r="H607" s="64" t="s">
        <v>4572</v>
      </c>
      <c r="I607" s="64" t="s">
        <v>4573</v>
      </c>
      <c r="J607" s="62">
        <f>SUMIF(利润与分析!B:B,成本与总价!D:D,利润与分析!K:K)</f>
        <v>1024060.06</v>
      </c>
      <c r="K607" s="64" t="s">
        <v>55</v>
      </c>
      <c r="L607" s="64">
        <v>1066979</v>
      </c>
      <c r="M607" s="72">
        <f t="shared" si="45"/>
        <v>0.040224727946848</v>
      </c>
      <c r="N607" s="64">
        <v>0</v>
      </c>
      <c r="O607" s="64" t="s">
        <v>4574</v>
      </c>
      <c r="P607" s="64" t="s">
        <v>237</v>
      </c>
      <c r="Q607" s="64" t="s">
        <v>58</v>
      </c>
      <c r="R607" s="74" t="s">
        <v>59</v>
      </c>
      <c r="S607" s="74" t="s">
        <v>59</v>
      </c>
      <c r="T607" s="74">
        <v>120</v>
      </c>
      <c r="U607" s="74">
        <v>-0.5</v>
      </c>
      <c r="V607" s="74">
        <v>120</v>
      </c>
      <c r="W607" s="74">
        <v>-0.5</v>
      </c>
      <c r="X607" s="64" t="s">
        <v>4575</v>
      </c>
      <c r="Y607" s="64" t="s">
        <v>150</v>
      </c>
      <c r="Z607" s="64" t="s">
        <v>4576</v>
      </c>
      <c r="AA607" s="64" t="s">
        <v>140</v>
      </c>
      <c r="AB607" s="64"/>
      <c r="AC607" s="64">
        <v>1</v>
      </c>
      <c r="AD607" s="64">
        <v>120</v>
      </c>
      <c r="AE607" s="78">
        <v>1</v>
      </c>
      <c r="AF607" s="64">
        <v>120</v>
      </c>
      <c r="AG607" s="78"/>
      <c r="AH607" s="64"/>
      <c r="AI607" s="78"/>
      <c r="AJ607" s="64"/>
      <c r="AK607" s="78"/>
      <c r="AL607" s="64"/>
      <c r="AM607" s="78"/>
      <c r="AN607" s="64"/>
      <c r="AO607" s="60">
        <f>(SUMIF(利润与分析!B:B,成本与总价!D:D,利润与分析!L:L)-J:J)/SUMIF(利润与分析!B:B,成本与总价!D:D,利润与分析!L:L)</f>
        <v>0.0450000187445056</v>
      </c>
      <c r="AP607" s="60">
        <f t="shared" si="46"/>
        <v>-0.000224709202342399</v>
      </c>
      <c r="AR607" s="62">
        <f t="shared" si="47"/>
        <v>120</v>
      </c>
      <c r="AS607" s="62">
        <f t="shared" si="49"/>
        <v>0</v>
      </c>
      <c r="AT607" s="72">
        <f t="shared" si="48"/>
        <v>1</v>
      </c>
    </row>
    <row r="608" ht="14.55" spans="1:46">
      <c r="A608" s="64" t="s">
        <v>46</v>
      </c>
      <c r="B608" s="64" t="s">
        <v>331</v>
      </c>
      <c r="C608" s="64" t="s">
        <v>574</v>
      </c>
      <c r="D608" s="64" t="s">
        <v>4577</v>
      </c>
      <c r="E608" s="64" t="s">
        <v>2067</v>
      </c>
      <c r="F608" s="64" t="s">
        <v>4578</v>
      </c>
      <c r="G608" s="64" t="s">
        <v>4579</v>
      </c>
      <c r="H608" s="64" t="s">
        <v>4580</v>
      </c>
      <c r="I608" s="64" t="s">
        <v>4581</v>
      </c>
      <c r="J608" s="62">
        <f>SUMIF(利润与分析!B:B,成本与总价!D:D,利润与分析!K:K)</f>
        <v>6778.178</v>
      </c>
      <c r="K608" s="64" t="s">
        <v>55</v>
      </c>
      <c r="L608" s="64">
        <v>8000</v>
      </c>
      <c r="M608" s="72">
        <f t="shared" si="45"/>
        <v>0.15272775</v>
      </c>
      <c r="N608" s="64">
        <v>0</v>
      </c>
      <c r="O608" s="64" t="s">
        <v>4582</v>
      </c>
      <c r="P608" s="64" t="s">
        <v>78</v>
      </c>
      <c r="Q608" s="64" t="s">
        <v>159</v>
      </c>
      <c r="R608" s="74" t="s">
        <v>59</v>
      </c>
      <c r="S608" s="74"/>
      <c r="T608" s="74"/>
      <c r="U608" s="74"/>
      <c r="V608" s="74">
        <v>115</v>
      </c>
      <c r="W608" s="74">
        <v>10.79</v>
      </c>
      <c r="X608" s="64" t="s">
        <v>4583</v>
      </c>
      <c r="Y608" s="64" t="s">
        <v>150</v>
      </c>
      <c r="Z608" s="64" t="s">
        <v>4584</v>
      </c>
      <c r="AA608" s="64" t="s">
        <v>140</v>
      </c>
      <c r="AB608" s="64"/>
      <c r="AC608" s="64">
        <v>1</v>
      </c>
      <c r="AD608" s="64">
        <v>115</v>
      </c>
      <c r="AE608" s="78">
        <v>1</v>
      </c>
      <c r="AF608" s="64">
        <v>115</v>
      </c>
      <c r="AG608" s="78"/>
      <c r="AH608" s="64"/>
      <c r="AI608" s="78"/>
      <c r="AJ608" s="64"/>
      <c r="AK608" s="78"/>
      <c r="AL608" s="64"/>
      <c r="AM608" s="78"/>
      <c r="AN608" s="64"/>
      <c r="AO608" s="60">
        <f>(SUMIF(利润与分析!B:B,成本与总价!D:D,利润与分析!L:L)-J:J)/SUMIF(利润与分析!B:B,成本与总价!D:D,利润与分析!L:L)</f>
        <v>0.0448131248079953</v>
      </c>
      <c r="AP608" s="60">
        <f t="shared" si="46"/>
        <v>-1.46251920046803e-5</v>
      </c>
      <c r="AR608" s="62">
        <f t="shared" si="47"/>
        <v>115</v>
      </c>
      <c r="AS608" s="62">
        <f t="shared" si="49"/>
        <v>0</v>
      </c>
      <c r="AT608" s="72">
        <f t="shared" si="48"/>
        <v>1</v>
      </c>
    </row>
    <row r="609" ht="14.55" spans="1:46">
      <c r="A609" s="64" t="s">
        <v>46</v>
      </c>
      <c r="B609" s="64" t="s">
        <v>47</v>
      </c>
      <c r="C609" s="64" t="s">
        <v>48</v>
      </c>
      <c r="D609" s="64" t="s">
        <v>4585</v>
      </c>
      <c r="E609" s="64" t="s">
        <v>305</v>
      </c>
      <c r="F609" s="64" t="s">
        <v>4586</v>
      </c>
      <c r="G609" s="64" t="s">
        <v>4402</v>
      </c>
      <c r="H609" s="64" t="s">
        <v>4587</v>
      </c>
      <c r="I609" s="64" t="s">
        <v>4588</v>
      </c>
      <c r="J609" s="62">
        <f>SUMIF(利润与分析!B:B,成本与总价!D:D,利润与分析!K:K)</f>
        <v>14669177.74</v>
      </c>
      <c r="K609" s="64">
        <v>0.13</v>
      </c>
      <c r="L609" s="64">
        <v>14972863.96</v>
      </c>
      <c r="M609" s="72">
        <f t="shared" si="45"/>
        <v>0.0202824403408258</v>
      </c>
      <c r="N609" s="64">
        <v>0</v>
      </c>
      <c r="O609" s="64" t="s">
        <v>4589</v>
      </c>
      <c r="P609" s="64" t="s">
        <v>319</v>
      </c>
      <c r="Q609" s="64" t="s">
        <v>79</v>
      </c>
      <c r="R609" s="74" t="s">
        <v>59</v>
      </c>
      <c r="S609" s="74"/>
      <c r="T609" s="74"/>
      <c r="U609" s="74"/>
      <c r="V609" s="74">
        <v>180</v>
      </c>
      <c r="W609" s="74">
        <v>-1</v>
      </c>
      <c r="X609" s="64" t="s">
        <v>4590</v>
      </c>
      <c r="Y609" s="64" t="s">
        <v>61</v>
      </c>
      <c r="Z609" s="64" t="s">
        <v>4591</v>
      </c>
      <c r="AA609" s="64" t="s">
        <v>97</v>
      </c>
      <c r="AB609" s="64" t="s">
        <v>4592</v>
      </c>
      <c r="AC609" s="64">
        <v>3</v>
      </c>
      <c r="AD609" s="64" t="s">
        <v>4593</v>
      </c>
      <c r="AE609" s="78">
        <v>0.05</v>
      </c>
      <c r="AF609" s="64">
        <v>0</v>
      </c>
      <c r="AG609" s="78">
        <v>0.95</v>
      </c>
      <c r="AH609" s="64">
        <v>180</v>
      </c>
      <c r="AI609" s="78"/>
      <c r="AJ609" s="64"/>
      <c r="AK609" s="78"/>
      <c r="AL609" s="64"/>
      <c r="AM609" s="78"/>
      <c r="AN609" s="64"/>
      <c r="AO609" s="60">
        <f>(SUMIF(利润与分析!B:B,成本与总价!D:D,利润与分析!L:L)-J:J)/SUMIF(利润与分析!B:B,成本与总价!D:D,利润与分析!L:L)</f>
        <v>0.0300000199168624</v>
      </c>
      <c r="AP609" s="60">
        <f t="shared" si="46"/>
        <v>-0.000282420423963389</v>
      </c>
      <c r="AR609" s="62">
        <f t="shared" si="47"/>
        <v>171</v>
      </c>
      <c r="AS609" s="62">
        <f t="shared" si="49"/>
        <v>9</v>
      </c>
      <c r="AT609" s="72">
        <f t="shared" si="48"/>
        <v>1</v>
      </c>
    </row>
    <row r="610" ht="14.55" spans="1:46">
      <c r="A610" s="64" t="s">
        <v>46</v>
      </c>
      <c r="B610" s="64" t="s">
        <v>108</v>
      </c>
      <c r="C610" s="64" t="s">
        <v>894</v>
      </c>
      <c r="D610" s="64" t="s">
        <v>4594</v>
      </c>
      <c r="E610" s="64" t="s">
        <v>4295</v>
      </c>
      <c r="F610" s="64" t="s">
        <v>4595</v>
      </c>
      <c r="G610" s="64" t="s">
        <v>4297</v>
      </c>
      <c r="H610" s="64" t="s">
        <v>4596</v>
      </c>
      <c r="I610" s="64" t="s">
        <v>4597</v>
      </c>
      <c r="J610" s="62">
        <f>SUMIF(利润与分析!B:B,成本与总价!D:D,利润与分析!K:K)</f>
        <v>20786.72</v>
      </c>
      <c r="K610" s="64" t="s">
        <v>55</v>
      </c>
      <c r="L610" s="64">
        <v>21766.2</v>
      </c>
      <c r="M610" s="72">
        <f t="shared" si="45"/>
        <v>0.045000045942792</v>
      </c>
      <c r="N610" s="64">
        <v>0</v>
      </c>
      <c r="O610" s="64" t="s">
        <v>4598</v>
      </c>
      <c r="P610" s="64" t="s">
        <v>78</v>
      </c>
      <c r="Q610" s="64" t="s">
        <v>58</v>
      </c>
      <c r="R610" s="74" t="s">
        <v>59</v>
      </c>
      <c r="S610" s="74"/>
      <c r="T610" s="74"/>
      <c r="U610" s="74"/>
      <c r="V610" s="74">
        <v>120</v>
      </c>
      <c r="W610" s="74"/>
      <c r="X610" s="64" t="s">
        <v>4599</v>
      </c>
      <c r="Y610" s="64" t="s">
        <v>61</v>
      </c>
      <c r="Z610" s="64" t="s">
        <v>4302</v>
      </c>
      <c r="AA610" s="64" t="s">
        <v>97</v>
      </c>
      <c r="AB610" s="64"/>
      <c r="AC610" s="64">
        <v>1</v>
      </c>
      <c r="AD610" s="64">
        <v>120</v>
      </c>
      <c r="AE610" s="78">
        <v>1</v>
      </c>
      <c r="AF610" s="64">
        <v>120</v>
      </c>
      <c r="AG610" s="78"/>
      <c r="AH610" s="64"/>
      <c r="AI610" s="78"/>
      <c r="AJ610" s="64"/>
      <c r="AK610" s="78"/>
      <c r="AL610" s="64"/>
      <c r="AM610" s="78"/>
      <c r="AN610" s="64"/>
      <c r="AO610" s="60">
        <f>(SUMIF(利润与分析!B:B,成本与总价!D:D,利润与分析!L:L)-J:J)/SUMIF(利润与分析!B:B,成本与总价!D:D,利润与分析!L:L)</f>
        <v>0.045000045942792</v>
      </c>
      <c r="AP610" s="60">
        <f t="shared" si="46"/>
        <v>0</v>
      </c>
      <c r="AR610" s="62">
        <f t="shared" si="47"/>
        <v>120</v>
      </c>
      <c r="AS610" s="62">
        <f t="shared" si="49"/>
        <v>0</v>
      </c>
      <c r="AT610" s="72">
        <f t="shared" si="48"/>
        <v>1</v>
      </c>
    </row>
    <row r="611" ht="14.55" spans="1:46">
      <c r="A611" s="64" t="s">
        <v>69</v>
      </c>
      <c r="B611" s="64" t="s">
        <v>200</v>
      </c>
      <c r="C611" s="64" t="s">
        <v>201</v>
      </c>
      <c r="D611" s="64" t="s">
        <v>4600</v>
      </c>
      <c r="E611" s="64" t="s">
        <v>1121</v>
      </c>
      <c r="F611" s="64" t="s">
        <v>4601</v>
      </c>
      <c r="G611" s="64" t="s">
        <v>4602</v>
      </c>
      <c r="H611" s="64" t="s">
        <v>4603</v>
      </c>
      <c r="I611" s="64" t="s">
        <v>4604</v>
      </c>
      <c r="J611" s="62">
        <f>SUMIF(利润与分析!B:B,成本与总价!D:D,利润与分析!K:K)</f>
        <v>46778774.82</v>
      </c>
      <c r="K611" s="64">
        <v>0.13</v>
      </c>
      <c r="L611" s="64">
        <v>48982961.9</v>
      </c>
      <c r="M611" s="72">
        <f t="shared" si="45"/>
        <v>0.0449990567026122</v>
      </c>
      <c r="N611" s="64">
        <v>0</v>
      </c>
      <c r="O611" s="64" t="s">
        <v>4605</v>
      </c>
      <c r="P611" s="64" t="s">
        <v>78</v>
      </c>
      <c r="Q611" s="64" t="s">
        <v>58</v>
      </c>
      <c r="R611" s="74" t="s">
        <v>59</v>
      </c>
      <c r="S611" s="74"/>
      <c r="T611" s="74"/>
      <c r="U611" s="74"/>
      <c r="V611" s="74">
        <v>90</v>
      </c>
      <c r="W611" s="74"/>
      <c r="X611" s="64" t="s">
        <v>4606</v>
      </c>
      <c r="Y611" s="64" t="s">
        <v>150</v>
      </c>
      <c r="Z611" s="64" t="s">
        <v>4607</v>
      </c>
      <c r="AA611" s="64" t="s">
        <v>1282</v>
      </c>
      <c r="AB611" s="64" t="s">
        <v>4608</v>
      </c>
      <c r="AC611" s="64">
        <v>3</v>
      </c>
      <c r="AD611" s="64">
        <v>90</v>
      </c>
      <c r="AE611" s="78">
        <v>1</v>
      </c>
      <c r="AF611" s="64">
        <v>90</v>
      </c>
      <c r="AG611" s="78"/>
      <c r="AH611" s="64"/>
      <c r="AI611" s="78"/>
      <c r="AJ611" s="64"/>
      <c r="AK611" s="78"/>
      <c r="AL611" s="64"/>
      <c r="AM611" s="78"/>
      <c r="AN611" s="64"/>
      <c r="AO611" s="60">
        <f>(SUMIF(利润与分析!B:B,成本与总价!D:D,利润与分析!L:L)-J:J)/SUMIF(利润与分析!B:B,成本与总价!D:D,利润与分析!L:L)</f>
        <v>0.0449990596271013</v>
      </c>
      <c r="AP611" s="60">
        <f t="shared" si="46"/>
        <v>2.92448913002952e-9</v>
      </c>
      <c r="AR611" s="62">
        <f t="shared" si="47"/>
        <v>90</v>
      </c>
      <c r="AS611" s="62">
        <f t="shared" si="49"/>
        <v>0</v>
      </c>
      <c r="AT611" s="72">
        <f t="shared" si="48"/>
        <v>1</v>
      </c>
    </row>
    <row r="612" ht="14.55" spans="1:46">
      <c r="A612" s="64" t="s">
        <v>69</v>
      </c>
      <c r="B612" s="64" t="s">
        <v>200</v>
      </c>
      <c r="C612" s="64" t="s">
        <v>201</v>
      </c>
      <c r="D612" s="64" t="s">
        <v>4609</v>
      </c>
      <c r="E612" s="64" t="s">
        <v>410</v>
      </c>
      <c r="F612" s="64" t="s">
        <v>4610</v>
      </c>
      <c r="G612" s="64" t="s">
        <v>1190</v>
      </c>
      <c r="H612" s="64" t="s">
        <v>4611</v>
      </c>
      <c r="I612" s="64" t="s">
        <v>4612</v>
      </c>
      <c r="J612" s="62">
        <f>SUMIF(利润与分析!B:B,成本与总价!D:D,利润与分析!K:K)</f>
        <v>5705416.12</v>
      </c>
      <c r="K612" s="64" t="s">
        <v>55</v>
      </c>
      <c r="L612" s="64">
        <v>5881872.3</v>
      </c>
      <c r="M612" s="72">
        <f t="shared" si="45"/>
        <v>0.0300000018701528</v>
      </c>
      <c r="N612" s="64">
        <v>0</v>
      </c>
      <c r="O612" s="64" t="s">
        <v>4613</v>
      </c>
      <c r="P612" s="64" t="s">
        <v>929</v>
      </c>
      <c r="Q612" s="64" t="s">
        <v>79</v>
      </c>
      <c r="R612" s="74" t="s">
        <v>59</v>
      </c>
      <c r="S612" s="74"/>
      <c r="T612" s="74"/>
      <c r="U612" s="74"/>
      <c r="V612" s="74">
        <v>180</v>
      </c>
      <c r="W612" s="74"/>
      <c r="X612" s="64" t="s">
        <v>4614</v>
      </c>
      <c r="Y612" s="64" t="s">
        <v>427</v>
      </c>
      <c r="Z612" s="64" t="s">
        <v>4615</v>
      </c>
      <c r="AA612" s="64" t="s">
        <v>1282</v>
      </c>
      <c r="AB612" s="64"/>
      <c r="AC612" s="64">
        <v>3</v>
      </c>
      <c r="AD612" s="64">
        <v>180</v>
      </c>
      <c r="AE612" s="78">
        <v>1</v>
      </c>
      <c r="AF612" s="64">
        <v>180</v>
      </c>
      <c r="AG612" s="78"/>
      <c r="AH612" s="64"/>
      <c r="AI612" s="78"/>
      <c r="AJ612" s="64"/>
      <c r="AK612" s="78"/>
      <c r="AL612" s="64"/>
      <c r="AM612" s="78"/>
      <c r="AN612" s="64"/>
      <c r="AO612" s="60">
        <f>(SUMIF(利润与分析!B:B,成本与总价!D:D,利润与分析!L:L)-J:J)/SUMIF(利润与分析!B:B,成本与总价!D:D,利润与分析!L:L)</f>
        <v>0.0300000018701528</v>
      </c>
      <c r="AP612" s="60">
        <f t="shared" si="46"/>
        <v>0</v>
      </c>
      <c r="AR612" s="62">
        <f t="shared" si="47"/>
        <v>180</v>
      </c>
      <c r="AS612" s="62">
        <f t="shared" si="49"/>
        <v>0</v>
      </c>
      <c r="AT612" s="72">
        <f t="shared" si="48"/>
        <v>1</v>
      </c>
    </row>
    <row r="613" ht="14.55" spans="1:46">
      <c r="A613" s="64" t="s">
        <v>46</v>
      </c>
      <c r="B613" s="64" t="s">
        <v>119</v>
      </c>
      <c r="C613" s="64" t="s">
        <v>120</v>
      </c>
      <c r="D613" s="64" t="s">
        <v>4616</v>
      </c>
      <c r="E613" s="64" t="s">
        <v>313</v>
      </c>
      <c r="F613" s="64" t="s">
        <v>4617</v>
      </c>
      <c r="G613" s="64" t="s">
        <v>1760</v>
      </c>
      <c r="H613" s="64" t="s">
        <v>4618</v>
      </c>
      <c r="I613" s="64" t="s">
        <v>4619</v>
      </c>
      <c r="J613" s="62">
        <f>SUMIF(利润与分析!B:B,成本与总价!D:D,利润与分析!K:K)</f>
        <v>2145.68</v>
      </c>
      <c r="K613" s="64" t="s">
        <v>55</v>
      </c>
      <c r="L613" s="64">
        <v>2202.56</v>
      </c>
      <c r="M613" s="72">
        <f t="shared" si="45"/>
        <v>0.0258244951329363</v>
      </c>
      <c r="N613" s="64">
        <v>0</v>
      </c>
      <c r="O613" s="64" t="s">
        <v>4620</v>
      </c>
      <c r="P613" s="64" t="s">
        <v>78</v>
      </c>
      <c r="Q613" s="64" t="s">
        <v>58</v>
      </c>
      <c r="R613" s="74"/>
      <c r="S613" s="74"/>
      <c r="T613" s="74"/>
      <c r="U613" s="74"/>
      <c r="V613" s="74"/>
      <c r="W613" s="74"/>
      <c r="X613" s="64" t="s">
        <v>4621</v>
      </c>
      <c r="Y613" s="64" t="s">
        <v>81</v>
      </c>
      <c r="Z613" s="64" t="s">
        <v>106</v>
      </c>
      <c r="AA613" s="64" t="s">
        <v>140</v>
      </c>
      <c r="AB613" s="64"/>
      <c r="AC613" s="64">
        <v>1</v>
      </c>
      <c r="AD613" s="64">
        <v>0</v>
      </c>
      <c r="AE613" s="78">
        <v>1</v>
      </c>
      <c r="AF613" s="64">
        <v>0</v>
      </c>
      <c r="AG613" s="78"/>
      <c r="AH613" s="64"/>
      <c r="AI613" s="78"/>
      <c r="AJ613" s="64"/>
      <c r="AK613" s="78"/>
      <c r="AL613" s="64"/>
      <c r="AM613" s="78"/>
      <c r="AN613" s="64"/>
      <c r="AO613" s="60">
        <f>(SUMIF(利润与分析!B:B,成本与总价!D:D,利润与分析!L:L)-J:J)/SUMIF(利润与分析!B:B,成本与总价!D:D,利润与分析!L:L)</f>
        <v>0.0453716309406227</v>
      </c>
      <c r="AP613" s="60">
        <f t="shared" si="46"/>
        <v>0.0195471358076864</v>
      </c>
      <c r="AR613" s="62">
        <f t="shared" si="47"/>
        <v>0</v>
      </c>
      <c r="AS613" s="62">
        <f t="shared" si="49"/>
        <v>0</v>
      </c>
      <c r="AT613" s="72">
        <f t="shared" si="48"/>
        <v>1</v>
      </c>
    </row>
    <row r="614" ht="14.55" spans="1:46">
      <c r="A614" s="64" t="s">
        <v>69</v>
      </c>
      <c r="B614" s="64" t="s">
        <v>70</v>
      </c>
      <c r="C614" s="64" t="s">
        <v>70</v>
      </c>
      <c r="D614" s="64" t="s">
        <v>4622</v>
      </c>
      <c r="E614" s="64" t="s">
        <v>72</v>
      </c>
      <c r="F614" s="64" t="s">
        <v>4623</v>
      </c>
      <c r="G614" s="64" t="s">
        <v>1332</v>
      </c>
      <c r="H614" s="64" t="s">
        <v>4624</v>
      </c>
      <c r="I614" s="64" t="s">
        <v>4625</v>
      </c>
      <c r="J614" s="62">
        <f>SUMIF(利润与分析!B:B,成本与总价!D:D,利润与分析!K:K)</f>
        <v>675621.02</v>
      </c>
      <c r="K614" s="64">
        <v>0.13</v>
      </c>
      <c r="L614" s="64">
        <v>707456.6</v>
      </c>
      <c r="M614" s="72">
        <f t="shared" si="45"/>
        <v>0.0450000466459709</v>
      </c>
      <c r="N614" s="64">
        <v>0</v>
      </c>
      <c r="O614" s="73" t="s">
        <v>4626</v>
      </c>
      <c r="P614" s="64" t="s">
        <v>78</v>
      </c>
      <c r="Q614" s="64" t="s">
        <v>79</v>
      </c>
      <c r="R614" s="74" t="s">
        <v>59</v>
      </c>
      <c r="S614" s="74"/>
      <c r="T614" s="74"/>
      <c r="U614" s="74"/>
      <c r="V614" s="74">
        <v>120</v>
      </c>
      <c r="W614" s="74"/>
      <c r="X614" s="64" t="s">
        <v>4627</v>
      </c>
      <c r="Y614" s="64" t="s">
        <v>150</v>
      </c>
      <c r="Z614" s="64" t="s">
        <v>4628</v>
      </c>
      <c r="AA614" s="64" t="s">
        <v>83</v>
      </c>
      <c r="AB614" s="64"/>
      <c r="AC614" s="64">
        <v>1</v>
      </c>
      <c r="AD614" s="64">
        <v>120</v>
      </c>
      <c r="AE614" s="78">
        <v>1</v>
      </c>
      <c r="AF614" s="64">
        <v>120</v>
      </c>
      <c r="AG614" s="78"/>
      <c r="AH614" s="64"/>
      <c r="AI614" s="78"/>
      <c r="AJ614" s="64"/>
      <c r="AK614" s="78"/>
      <c r="AL614" s="64"/>
      <c r="AM614" s="78"/>
      <c r="AN614" s="64"/>
      <c r="AO614" s="60">
        <f>(SUMIF(利润与分析!B:B,成本与总价!D:D,利润与分析!L:L)-J:J)/SUMIF(利润与分析!B:B,成本与总价!D:D,利润与分析!L:L)</f>
        <v>0.0450002896290004</v>
      </c>
      <c r="AP614" s="60">
        <f t="shared" si="46"/>
        <v>2.4298302950948e-7</v>
      </c>
      <c r="AR614" s="62">
        <f t="shared" si="47"/>
        <v>120</v>
      </c>
      <c r="AS614" s="62">
        <f t="shared" si="49"/>
        <v>0</v>
      </c>
      <c r="AT614" s="72">
        <f t="shared" si="48"/>
        <v>1</v>
      </c>
    </row>
    <row r="615" ht="14.55" spans="1:46">
      <c r="A615" s="64" t="s">
        <v>69</v>
      </c>
      <c r="B615" s="64" t="s">
        <v>70</v>
      </c>
      <c r="C615" s="64" t="s">
        <v>70</v>
      </c>
      <c r="D615" s="64" t="s">
        <v>4629</v>
      </c>
      <c r="E615" s="64" t="s">
        <v>772</v>
      </c>
      <c r="F615" s="64" t="s">
        <v>4630</v>
      </c>
      <c r="G615" s="64" t="s">
        <v>962</v>
      </c>
      <c r="H615" s="64" t="s">
        <v>4631</v>
      </c>
      <c r="I615" s="64" t="s">
        <v>4632</v>
      </c>
      <c r="J615" s="62">
        <f>SUMIF(利润与分析!B:B,成本与总价!D:D,利润与分析!K:K)</f>
        <v>45094.32</v>
      </c>
      <c r="K615" s="64" t="s">
        <v>55</v>
      </c>
      <c r="L615" s="64">
        <v>47219.28</v>
      </c>
      <c r="M615" s="72">
        <f t="shared" si="45"/>
        <v>0.0450019568278044</v>
      </c>
      <c r="N615" s="64">
        <v>0</v>
      </c>
      <c r="O615" s="73" t="s">
        <v>4633</v>
      </c>
      <c r="P615" s="64" t="s">
        <v>78</v>
      </c>
      <c r="Q615" s="64" t="s">
        <v>79</v>
      </c>
      <c r="R615" s="74" t="s">
        <v>59</v>
      </c>
      <c r="S615" s="74"/>
      <c r="T615" s="74"/>
      <c r="U615" s="74"/>
      <c r="V615" s="74">
        <v>90</v>
      </c>
      <c r="W615" s="74"/>
      <c r="X615" s="64" t="s">
        <v>4634</v>
      </c>
      <c r="Y615" s="64" t="s">
        <v>150</v>
      </c>
      <c r="Z615" s="64" t="s">
        <v>4635</v>
      </c>
      <c r="AA615" s="64" t="s">
        <v>83</v>
      </c>
      <c r="AB615" s="64" t="s">
        <v>4636</v>
      </c>
      <c r="AC615" s="64">
        <v>2</v>
      </c>
      <c r="AD615" s="64">
        <v>90</v>
      </c>
      <c r="AE615" s="78">
        <v>1</v>
      </c>
      <c r="AF615" s="64">
        <v>90</v>
      </c>
      <c r="AG615" s="78"/>
      <c r="AH615" s="64"/>
      <c r="AI615" s="78"/>
      <c r="AJ615" s="64"/>
      <c r="AK615" s="78"/>
      <c r="AL615" s="64"/>
      <c r="AM615" s="78"/>
      <c r="AN615" s="64"/>
      <c r="AO615" s="60">
        <f>(SUMIF(利润与分析!B:B,成本与总价!D:D,利润与分析!L:L)-J:J)/SUMIF(利润与分析!B:B,成本与总价!D:D,利润与分析!L:L)</f>
        <v>0.0450019568278044</v>
      </c>
      <c r="AP615" s="60">
        <f t="shared" si="46"/>
        <v>0</v>
      </c>
      <c r="AR615" s="62">
        <f t="shared" si="47"/>
        <v>90</v>
      </c>
      <c r="AS615" s="62">
        <f t="shared" si="49"/>
        <v>0</v>
      </c>
      <c r="AT615" s="72">
        <f t="shared" si="48"/>
        <v>1</v>
      </c>
    </row>
    <row r="616" ht="14.55" spans="1:46">
      <c r="A616" s="64" t="s">
        <v>46</v>
      </c>
      <c r="B616" s="64" t="s">
        <v>47</v>
      </c>
      <c r="C616" s="64" t="s">
        <v>2402</v>
      </c>
      <c r="D616" s="64" t="s">
        <v>4637</v>
      </c>
      <c r="E616" s="64" t="s">
        <v>2404</v>
      </c>
      <c r="F616" s="64" t="s">
        <v>4638</v>
      </c>
      <c r="G616" s="64" t="s">
        <v>4639</v>
      </c>
      <c r="H616" s="64" t="s">
        <v>4640</v>
      </c>
      <c r="I616" s="64" t="s">
        <v>4641</v>
      </c>
      <c r="J616" s="62">
        <f>SUMIF(利润与分析!B:B,成本与总价!D:D,利润与分析!K:K)</f>
        <v>163152.2</v>
      </c>
      <c r="K616" s="64" t="s">
        <v>55</v>
      </c>
      <c r="L616" s="64">
        <v>170840</v>
      </c>
      <c r="M616" s="72">
        <f t="shared" si="45"/>
        <v>0.0449999999999999</v>
      </c>
      <c r="N616" s="64">
        <v>51250</v>
      </c>
      <c r="O616" s="64" t="s">
        <v>4642</v>
      </c>
      <c r="P616" s="64" t="s">
        <v>78</v>
      </c>
      <c r="Q616" s="64" t="s">
        <v>58</v>
      </c>
      <c r="R616" s="74"/>
      <c r="S616" s="74"/>
      <c r="T616" s="74"/>
      <c r="U616" s="74"/>
      <c r="V616" s="74"/>
      <c r="W616" s="74"/>
      <c r="X616" s="64" t="s">
        <v>4643</v>
      </c>
      <c r="Y616" s="64" t="s">
        <v>150</v>
      </c>
      <c r="Z616" s="64" t="s">
        <v>106</v>
      </c>
      <c r="AA616" s="64" t="s">
        <v>97</v>
      </c>
      <c r="AB616" s="64"/>
      <c r="AC616" s="64">
        <v>2</v>
      </c>
      <c r="AD616" s="64">
        <v>30</v>
      </c>
      <c r="AE616" s="78">
        <v>1</v>
      </c>
      <c r="AF616" s="64">
        <v>30</v>
      </c>
      <c r="AG616" s="78"/>
      <c r="AH616" s="64"/>
      <c r="AI616" s="78"/>
      <c r="AJ616" s="64"/>
      <c r="AK616" s="78"/>
      <c r="AL616" s="64"/>
      <c r="AM616" s="78"/>
      <c r="AN616" s="64"/>
      <c r="AO616" s="60">
        <f>(SUMIF(利润与分析!B:B,成本与总价!D:D,利润与分析!L:L)-J:J)/SUMIF(利润与分析!B:B,成本与总价!D:D,利润与分析!L:L)</f>
        <v>0.0449999999999999</v>
      </c>
      <c r="AP616" s="60">
        <f t="shared" si="46"/>
        <v>0</v>
      </c>
      <c r="AR616" s="62">
        <f t="shared" si="47"/>
        <v>0</v>
      </c>
      <c r="AS616" s="62">
        <f t="shared" si="49"/>
        <v>0</v>
      </c>
      <c r="AT616" s="72">
        <f t="shared" si="48"/>
        <v>1</v>
      </c>
    </row>
    <row r="617" ht="14.55" spans="1:46">
      <c r="A617" s="64" t="s">
        <v>46</v>
      </c>
      <c r="B617" s="64" t="s">
        <v>331</v>
      </c>
      <c r="C617" s="64" t="s">
        <v>574</v>
      </c>
      <c r="D617" s="64" t="s">
        <v>4644</v>
      </c>
      <c r="E617" s="64" t="s">
        <v>3241</v>
      </c>
      <c r="F617" s="64" t="s">
        <v>4645</v>
      </c>
      <c r="G617" s="64" t="s">
        <v>3243</v>
      </c>
      <c r="H617" s="64" t="s">
        <v>4646</v>
      </c>
      <c r="I617" s="64" t="s">
        <v>4647</v>
      </c>
      <c r="J617" s="62">
        <f>SUMIF(利润与分析!B:B,成本与总价!D:D,利润与分析!K:K)</f>
        <v>18058.09</v>
      </c>
      <c r="K617" s="64" t="s">
        <v>55</v>
      </c>
      <c r="L617" s="64">
        <v>18616.58</v>
      </c>
      <c r="M617" s="72">
        <f t="shared" si="45"/>
        <v>0.029999602504864</v>
      </c>
      <c r="N617" s="64">
        <v>0</v>
      </c>
      <c r="O617" s="64" t="s">
        <v>4648</v>
      </c>
      <c r="P617" s="64" t="s">
        <v>78</v>
      </c>
      <c r="Q617" s="64" t="s">
        <v>58</v>
      </c>
      <c r="R617" s="74"/>
      <c r="S617" s="74"/>
      <c r="T617" s="74"/>
      <c r="U617" s="74"/>
      <c r="V617" s="74"/>
      <c r="W617" s="74"/>
      <c r="X617" s="64" t="s">
        <v>4649</v>
      </c>
      <c r="Y617" s="64" t="s">
        <v>150</v>
      </c>
      <c r="Z617" s="64" t="s">
        <v>106</v>
      </c>
      <c r="AA617" s="64" t="s">
        <v>140</v>
      </c>
      <c r="AB617" s="64"/>
      <c r="AC617" s="64">
        <v>1</v>
      </c>
      <c r="AD617" s="64">
        <v>60</v>
      </c>
      <c r="AE617" s="78">
        <v>1</v>
      </c>
      <c r="AF617" s="64">
        <v>60</v>
      </c>
      <c r="AG617" s="78"/>
      <c r="AH617" s="64"/>
      <c r="AI617" s="78"/>
      <c r="AJ617" s="64"/>
      <c r="AK617" s="78"/>
      <c r="AL617" s="64"/>
      <c r="AM617" s="78"/>
      <c r="AN617" s="64"/>
      <c r="AO617" s="60">
        <f>(SUMIF(利润与分析!B:B,成本与总价!D:D,利润与分析!L:L)-J:J)/SUMIF(利润与分析!B:B,成本与总价!D:D,利润与分析!L:L)</f>
        <v>0.029999602504864</v>
      </c>
      <c r="AP617" s="60">
        <f t="shared" si="46"/>
        <v>0</v>
      </c>
      <c r="AR617" s="62">
        <f t="shared" si="47"/>
        <v>0</v>
      </c>
      <c r="AS617" s="62">
        <f t="shared" si="49"/>
        <v>0</v>
      </c>
      <c r="AT617" s="72">
        <f t="shared" si="48"/>
        <v>1</v>
      </c>
    </row>
    <row r="618" ht="14.55" spans="1:46">
      <c r="A618" s="64" t="s">
        <v>46</v>
      </c>
      <c r="B618" s="64" t="s">
        <v>163</v>
      </c>
      <c r="C618" s="64" t="s">
        <v>660</v>
      </c>
      <c r="D618" s="64" t="s">
        <v>4650</v>
      </c>
      <c r="E618" s="64" t="s">
        <v>662</v>
      </c>
      <c r="F618" s="64" t="s">
        <v>4651</v>
      </c>
      <c r="G618" s="64" t="s">
        <v>2862</v>
      </c>
      <c r="H618" s="64" t="s">
        <v>4652</v>
      </c>
      <c r="I618" s="64" t="s">
        <v>4653</v>
      </c>
      <c r="J618" s="62">
        <f>SUMIF(利润与分析!B:B,成本与总价!D:D,利润与分析!K:K)</f>
        <v>276651.72</v>
      </c>
      <c r="K618" s="64" t="s">
        <v>55</v>
      </c>
      <c r="L618" s="64">
        <v>279548</v>
      </c>
      <c r="M618" s="72">
        <f t="shared" si="45"/>
        <v>0.0103605820825047</v>
      </c>
      <c r="N618" s="64">
        <v>85900</v>
      </c>
      <c r="O618" s="64" t="s">
        <v>4654</v>
      </c>
      <c r="P618" s="64" t="s">
        <v>237</v>
      </c>
      <c r="Q618" s="64" t="s">
        <v>58</v>
      </c>
      <c r="R618" s="74" t="s">
        <v>59</v>
      </c>
      <c r="S618" s="74"/>
      <c r="T618" s="74"/>
      <c r="U618" s="74"/>
      <c r="V618" s="74">
        <v>0</v>
      </c>
      <c r="W618" s="74">
        <v>-3.5</v>
      </c>
      <c r="X618" s="64" t="s">
        <v>4655</v>
      </c>
      <c r="Y618" s="64" t="s">
        <v>81</v>
      </c>
      <c r="Z618" s="64" t="s">
        <v>4656</v>
      </c>
      <c r="AA618" s="64" t="s">
        <v>140</v>
      </c>
      <c r="AB618" s="64"/>
      <c r="AC618" s="64">
        <v>2</v>
      </c>
      <c r="AD618" s="64">
        <v>0</v>
      </c>
      <c r="AE618" s="78">
        <v>1</v>
      </c>
      <c r="AF618" s="64">
        <v>0</v>
      </c>
      <c r="AG618" s="78"/>
      <c r="AH618" s="64"/>
      <c r="AI618" s="78"/>
      <c r="AJ618" s="64"/>
      <c r="AK618" s="78"/>
      <c r="AL618" s="64"/>
      <c r="AM618" s="78"/>
      <c r="AN618" s="64"/>
      <c r="AO618" s="60">
        <f>(SUMIF(利润与分析!B:B,成本与总价!D:D,利润与分析!L:L)-J:J)/SUMIF(利润与分析!B:B,成本与总价!D:D,利润与分析!L:L)</f>
        <v>0.0449999837756293</v>
      </c>
      <c r="AP618" s="60">
        <f t="shared" si="46"/>
        <v>-0.000360598306875459</v>
      </c>
      <c r="AR618" s="62">
        <f t="shared" si="47"/>
        <v>0</v>
      </c>
      <c r="AS618" s="62">
        <f t="shared" si="49"/>
        <v>0</v>
      </c>
      <c r="AT618" s="72">
        <f t="shared" si="48"/>
        <v>1</v>
      </c>
    </row>
    <row r="619" ht="14.55" spans="1:46">
      <c r="A619" s="64" t="s">
        <v>69</v>
      </c>
      <c r="B619" s="64" t="s">
        <v>70</v>
      </c>
      <c r="C619" s="64" t="s">
        <v>70</v>
      </c>
      <c r="D619" s="64" t="s">
        <v>4657</v>
      </c>
      <c r="E619" s="64" t="s">
        <v>143</v>
      </c>
      <c r="F619" s="64" t="s">
        <v>4521</v>
      </c>
      <c r="G619" s="64" t="s">
        <v>1332</v>
      </c>
      <c r="H619" s="64" t="s">
        <v>4522</v>
      </c>
      <c r="I619" s="64" t="s">
        <v>4523</v>
      </c>
      <c r="J619" s="62">
        <f>SUMIF(利润与分析!B:B,成本与总价!D:D,利润与分析!K:K)</f>
        <v>3427.866</v>
      </c>
      <c r="K619" s="64">
        <v>0.13</v>
      </c>
      <c r="L619" s="64">
        <v>3544</v>
      </c>
      <c r="M619" s="72">
        <f>(L:L-J:J)/L:L</f>
        <v>0.0327691873589165</v>
      </c>
      <c r="N619" s="64">
        <v>0</v>
      </c>
      <c r="O619" s="73" t="s">
        <v>4658</v>
      </c>
      <c r="P619" s="64" t="s">
        <v>78</v>
      </c>
      <c r="Q619" s="64" t="s">
        <v>159</v>
      </c>
      <c r="R619" s="74"/>
      <c r="S619" s="74"/>
      <c r="T619" s="74"/>
      <c r="U619" s="74"/>
      <c r="V619" s="74"/>
      <c r="W619" s="74"/>
      <c r="X619" s="64" t="s">
        <v>4659</v>
      </c>
      <c r="Y619" s="64" t="s">
        <v>150</v>
      </c>
      <c r="Z619" s="64" t="s">
        <v>106</v>
      </c>
      <c r="AA619" s="64" t="s">
        <v>83</v>
      </c>
      <c r="AB619" s="64"/>
      <c r="AC619" s="64">
        <v>1</v>
      </c>
      <c r="AD619" s="64">
        <v>60</v>
      </c>
      <c r="AE619" s="78">
        <v>1</v>
      </c>
      <c r="AF619" s="64">
        <v>60</v>
      </c>
      <c r="AG619" s="78"/>
      <c r="AH619" s="64"/>
      <c r="AI619" s="78"/>
      <c r="AJ619" s="64"/>
      <c r="AK619" s="78"/>
      <c r="AL619" s="64"/>
      <c r="AM619" s="78"/>
      <c r="AN619" s="64"/>
      <c r="AO619" s="60">
        <f>(SUMIF(利润与分析!B:B,成本与总价!D:D,利润与分析!L:L)-J:J)/SUMIF(利润与分析!B:B,成本与总价!D:D,利润与分析!L:L)</f>
        <v>0.0329874746106974</v>
      </c>
      <c r="AP619" s="60">
        <f t="shared" si="46"/>
        <v>0.000218287251780927</v>
      </c>
      <c r="AR619" s="62">
        <f t="shared" si="47"/>
        <v>0</v>
      </c>
      <c r="AS619" s="62">
        <f t="shared" si="49"/>
        <v>0</v>
      </c>
      <c r="AT619" s="72">
        <f t="shared" si="48"/>
        <v>1</v>
      </c>
    </row>
    <row r="620" ht="14.55" spans="1:46">
      <c r="A620" s="64" t="s">
        <v>46</v>
      </c>
      <c r="B620" s="64" t="s">
        <v>163</v>
      </c>
      <c r="C620" s="64" t="s">
        <v>660</v>
      </c>
      <c r="D620" s="64" t="s">
        <v>4660</v>
      </c>
      <c r="E620" s="64" t="s">
        <v>3099</v>
      </c>
      <c r="F620" s="64" t="s">
        <v>4661</v>
      </c>
      <c r="G620" s="64" t="s">
        <v>4662</v>
      </c>
      <c r="H620" s="64" t="s">
        <v>4663</v>
      </c>
      <c r="I620" s="64" t="s">
        <v>4664</v>
      </c>
      <c r="J620" s="62">
        <f>SUMIF(利润与分析!B:B,成本与总价!D:D,利润与分析!K:K)</f>
        <v>104653.67</v>
      </c>
      <c r="K620" s="64" t="s">
        <v>55</v>
      </c>
      <c r="L620" s="64">
        <v>109585</v>
      </c>
      <c r="M620" s="72">
        <f t="shared" si="45"/>
        <v>0.0450000456266825</v>
      </c>
      <c r="N620" s="64">
        <v>0</v>
      </c>
      <c r="O620" s="64" t="s">
        <v>4665</v>
      </c>
      <c r="P620" s="64" t="s">
        <v>264</v>
      </c>
      <c r="Q620" s="64" t="s">
        <v>58</v>
      </c>
      <c r="R620" s="74" t="s">
        <v>59</v>
      </c>
      <c r="S620" s="74"/>
      <c r="T620" s="74"/>
      <c r="U620" s="74"/>
      <c r="V620" s="74">
        <v>90</v>
      </c>
      <c r="W620" s="74"/>
      <c r="X620" s="64" t="s">
        <v>4666</v>
      </c>
      <c r="Y620" s="64" t="s">
        <v>61</v>
      </c>
      <c r="Z620" s="64" t="s">
        <v>4667</v>
      </c>
      <c r="AA620" s="64" t="s">
        <v>140</v>
      </c>
      <c r="AB620" s="64"/>
      <c r="AC620" s="64">
        <v>1</v>
      </c>
      <c r="AD620" s="64">
        <v>90</v>
      </c>
      <c r="AE620" s="78">
        <v>1</v>
      </c>
      <c r="AF620" s="64">
        <v>90</v>
      </c>
      <c r="AG620" s="78"/>
      <c r="AH620" s="64"/>
      <c r="AI620" s="78"/>
      <c r="AJ620" s="64"/>
      <c r="AK620" s="78"/>
      <c r="AL620" s="64"/>
      <c r="AM620" s="78"/>
      <c r="AN620" s="64"/>
      <c r="AO620" s="60">
        <f>(SUMIF(利润与分析!B:B,成本与总价!D:D,利润与分析!L:L)-J:J)/SUMIF(利润与分析!B:B,成本与总价!D:D,利润与分析!L:L)</f>
        <v>0.0450000456266825</v>
      </c>
      <c r="AP620" s="60">
        <f t="shared" si="46"/>
        <v>0</v>
      </c>
      <c r="AR620" s="62">
        <f t="shared" si="47"/>
        <v>90</v>
      </c>
      <c r="AS620" s="62">
        <f t="shared" si="49"/>
        <v>0</v>
      </c>
      <c r="AT620" s="72">
        <f t="shared" si="48"/>
        <v>1</v>
      </c>
    </row>
    <row r="621" ht="14.55" spans="1:46">
      <c r="A621" s="64" t="s">
        <v>46</v>
      </c>
      <c r="B621" s="64" t="s">
        <v>163</v>
      </c>
      <c r="C621" s="64" t="s">
        <v>164</v>
      </c>
      <c r="D621" s="64" t="s">
        <v>4668</v>
      </c>
      <c r="E621" s="64" t="s">
        <v>2353</v>
      </c>
      <c r="F621" s="64" t="s">
        <v>4669</v>
      </c>
      <c r="G621" s="64" t="s">
        <v>4670</v>
      </c>
      <c r="H621" s="64" t="s">
        <v>4671</v>
      </c>
      <c r="I621" s="64" t="s">
        <v>4672</v>
      </c>
      <c r="J621" s="62">
        <f>SUMIF(利润与分析!B:B,成本与总价!D:D,利润与分析!K:K)</f>
        <v>2148475</v>
      </c>
      <c r="K621" s="64" t="s">
        <v>55</v>
      </c>
      <c r="L621" s="64">
        <v>2249712</v>
      </c>
      <c r="M621" s="72">
        <f t="shared" si="45"/>
        <v>0.0449999822199464</v>
      </c>
      <c r="N621" s="64">
        <v>0</v>
      </c>
      <c r="O621" s="64" t="s">
        <v>4673</v>
      </c>
      <c r="P621" s="64"/>
      <c r="Q621" s="64" t="s">
        <v>79</v>
      </c>
      <c r="R621" s="74" t="s">
        <v>59</v>
      </c>
      <c r="S621" s="74"/>
      <c r="T621" s="74"/>
      <c r="U621" s="74"/>
      <c r="V621" s="74">
        <v>90</v>
      </c>
      <c r="W621" s="74"/>
      <c r="X621" s="64" t="s">
        <v>4674</v>
      </c>
      <c r="Y621" s="64" t="s">
        <v>61</v>
      </c>
      <c r="Z621" s="64" t="s">
        <v>4675</v>
      </c>
      <c r="AA621" s="64" t="s">
        <v>140</v>
      </c>
      <c r="AB621" s="64"/>
      <c r="AC621" s="64">
        <v>1</v>
      </c>
      <c r="AD621" s="64">
        <v>90</v>
      </c>
      <c r="AE621" s="78">
        <v>1</v>
      </c>
      <c r="AF621" s="64">
        <v>90</v>
      </c>
      <c r="AG621" s="78"/>
      <c r="AH621" s="64"/>
      <c r="AI621" s="78"/>
      <c r="AJ621" s="64"/>
      <c r="AK621" s="78"/>
      <c r="AL621" s="64"/>
      <c r="AM621" s="78"/>
      <c r="AN621" s="64"/>
      <c r="AO621" s="60">
        <f>(SUMIF(利润与分析!B:B,成本与总价!D:D,利润与分析!L:L)-J:J)/SUMIF(利润与分析!B:B,成本与总价!D:D,利润与分析!L:L)</f>
        <v>0.0450001987142794</v>
      </c>
      <c r="AP621" s="60">
        <f t="shared" si="46"/>
        <v>2.16494333002415e-7</v>
      </c>
      <c r="AR621" s="62">
        <f t="shared" si="47"/>
        <v>90</v>
      </c>
      <c r="AS621" s="62">
        <f t="shared" si="49"/>
        <v>0</v>
      </c>
      <c r="AT621" s="72">
        <f t="shared" si="48"/>
        <v>1</v>
      </c>
    </row>
    <row r="622" ht="14.55" spans="1:46">
      <c r="A622" s="64" t="s">
        <v>69</v>
      </c>
      <c r="B622" s="64" t="s">
        <v>200</v>
      </c>
      <c r="C622" s="64" t="s">
        <v>201</v>
      </c>
      <c r="D622" s="64" t="s">
        <v>4676</v>
      </c>
      <c r="E622" s="64" t="s">
        <v>472</v>
      </c>
      <c r="F622" s="64" t="s">
        <v>4677</v>
      </c>
      <c r="G622" s="64" t="s">
        <v>4678</v>
      </c>
      <c r="H622" s="64" t="s">
        <v>4679</v>
      </c>
      <c r="I622" s="64" t="s">
        <v>4680</v>
      </c>
      <c r="J622" s="62">
        <f>SUMIF(利润与分析!B:B,成本与总价!D:D,利润与分析!K:K)</f>
        <v>392394.82</v>
      </c>
      <c r="K622" s="64" t="s">
        <v>55</v>
      </c>
      <c r="L622" s="64">
        <v>402666.72</v>
      </c>
      <c r="M622" s="72">
        <f t="shared" si="45"/>
        <v>0.0255096820516977</v>
      </c>
      <c r="N622" s="64">
        <v>0</v>
      </c>
      <c r="O622" s="64" t="s">
        <v>4681</v>
      </c>
      <c r="P622" s="64" t="s">
        <v>78</v>
      </c>
      <c r="Q622" s="64" t="s">
        <v>79</v>
      </c>
      <c r="R622" s="74" t="s">
        <v>59</v>
      </c>
      <c r="S622" s="74"/>
      <c r="T622" s="74"/>
      <c r="U622" s="74"/>
      <c r="V622" s="74">
        <v>90</v>
      </c>
      <c r="W622" s="74">
        <v>-2</v>
      </c>
      <c r="X622" s="64" t="s">
        <v>4682</v>
      </c>
      <c r="Y622" s="64" t="s">
        <v>150</v>
      </c>
      <c r="Z622" s="64" t="s">
        <v>4683</v>
      </c>
      <c r="AA622" s="64" t="s">
        <v>1282</v>
      </c>
      <c r="AB622" s="64"/>
      <c r="AC622" s="64">
        <v>1</v>
      </c>
      <c r="AD622" s="64">
        <v>90</v>
      </c>
      <c r="AE622" s="78">
        <v>1</v>
      </c>
      <c r="AF622" s="64">
        <v>90</v>
      </c>
      <c r="AG622" s="78"/>
      <c r="AH622" s="64"/>
      <c r="AI622" s="78"/>
      <c r="AJ622" s="64"/>
      <c r="AK622" s="78"/>
      <c r="AL622" s="64"/>
      <c r="AM622" s="78"/>
      <c r="AN622" s="64"/>
      <c r="AO622" s="60">
        <f>(SUMIF(利润与分析!B:B,成本与总价!D:D,利润与分析!L:L)-J:J)/SUMIF(利润与分析!B:B,成本与总价!D:D,利润与分析!L:L)</f>
        <v>0.0449994926797051</v>
      </c>
      <c r="AP622" s="60">
        <f t="shared" si="46"/>
        <v>-0.000510189371992507</v>
      </c>
      <c r="AR622" s="62">
        <f t="shared" si="47"/>
        <v>90</v>
      </c>
      <c r="AS622" s="62">
        <f t="shared" si="49"/>
        <v>0</v>
      </c>
      <c r="AT622" s="72">
        <f t="shared" si="48"/>
        <v>1</v>
      </c>
    </row>
    <row r="623" ht="14.55" spans="1:46">
      <c r="A623" s="64" t="s">
        <v>46</v>
      </c>
      <c r="B623" s="64" t="s">
        <v>108</v>
      </c>
      <c r="C623" s="64" t="s">
        <v>341</v>
      </c>
      <c r="D623" s="64" t="s">
        <v>4684</v>
      </c>
      <c r="E623" s="64" t="s">
        <v>1552</v>
      </c>
      <c r="F623" s="64" t="s">
        <v>4685</v>
      </c>
      <c r="G623" s="64" t="s">
        <v>4686</v>
      </c>
      <c r="H623" s="64" t="s">
        <v>4687</v>
      </c>
      <c r="I623" s="64" t="s">
        <v>4688</v>
      </c>
      <c r="J623" s="62">
        <f>SUMIF(利润与分析!B:B,成本与总价!D:D,利润与分析!K:K)</f>
        <v>1787312.58</v>
      </c>
      <c r="K623" s="64">
        <v>0.13</v>
      </c>
      <c r="L623" s="64">
        <v>1781782.13</v>
      </c>
      <c r="M623" s="72">
        <f t="shared" si="45"/>
        <v>-0.00310388678103994</v>
      </c>
      <c r="N623" s="64">
        <v>0</v>
      </c>
      <c r="O623" s="64" t="s">
        <v>4689</v>
      </c>
      <c r="P623" s="64" t="s">
        <v>57</v>
      </c>
      <c r="Q623" s="64" t="s">
        <v>58</v>
      </c>
      <c r="R623" s="74" t="s">
        <v>59</v>
      </c>
      <c r="S623" s="74"/>
      <c r="T623" s="74"/>
      <c r="U623" s="74"/>
      <c r="V623" s="74">
        <v>0</v>
      </c>
      <c r="W623" s="74">
        <v>-3.3</v>
      </c>
      <c r="X623" s="64" t="s">
        <v>4690</v>
      </c>
      <c r="Y623" s="64" t="s">
        <v>81</v>
      </c>
      <c r="Z623" s="64" t="s">
        <v>4691</v>
      </c>
      <c r="AA623" s="64" t="s">
        <v>97</v>
      </c>
      <c r="AB623" s="64" t="s">
        <v>4692</v>
      </c>
      <c r="AC623" s="64">
        <v>5</v>
      </c>
      <c r="AD623" s="64">
        <v>0</v>
      </c>
      <c r="AE623" s="78">
        <v>1</v>
      </c>
      <c r="AF623" s="64">
        <v>0</v>
      </c>
      <c r="AG623" s="78"/>
      <c r="AH623" s="64"/>
      <c r="AI623" s="78"/>
      <c r="AJ623" s="64"/>
      <c r="AK623" s="78"/>
      <c r="AL623" s="64"/>
      <c r="AM623" s="78"/>
      <c r="AN623" s="64"/>
      <c r="AO623" s="60">
        <f>(SUMIF(利润与分析!B:B,成本与总价!D:D,利润与分析!L:L)-J:J)/SUMIF(利润与分析!B:B,成本与总价!D:D,利润与分析!L:L)</f>
        <v>0.0299985424844297</v>
      </c>
      <c r="AP623" s="60">
        <f t="shared" si="46"/>
        <v>0.000102429265469627</v>
      </c>
      <c r="AR623" s="62">
        <f t="shared" si="47"/>
        <v>0</v>
      </c>
      <c r="AS623" s="62">
        <f t="shared" si="49"/>
        <v>0</v>
      </c>
      <c r="AT623" s="72">
        <f t="shared" si="48"/>
        <v>1</v>
      </c>
    </row>
    <row r="624" ht="14.55" spans="1:46">
      <c r="A624" s="64" t="s">
        <v>69</v>
      </c>
      <c r="B624" s="64" t="s">
        <v>70</v>
      </c>
      <c r="C624" s="64" t="s">
        <v>70</v>
      </c>
      <c r="D624" s="64" t="s">
        <v>4693</v>
      </c>
      <c r="E624" s="64" t="s">
        <v>72</v>
      </c>
      <c r="F624" s="64" t="s">
        <v>4694</v>
      </c>
      <c r="G624" s="64" t="s">
        <v>962</v>
      </c>
      <c r="H624" s="64" t="s">
        <v>4695</v>
      </c>
      <c r="I624" s="64" t="s">
        <v>4696</v>
      </c>
      <c r="J624" s="62">
        <f>SUMIF(利润与分析!B:B,成本与总价!D:D,利润与分析!K:K)</f>
        <v>3023963.53</v>
      </c>
      <c r="K624" s="64" t="s">
        <v>55</v>
      </c>
      <c r="L624" s="64">
        <v>3039800.2</v>
      </c>
      <c r="M624" s="72">
        <f t="shared" si="45"/>
        <v>0.00520977332654953</v>
      </c>
      <c r="N624" s="64">
        <v>0</v>
      </c>
      <c r="O624" s="73" t="s">
        <v>4697</v>
      </c>
      <c r="P624" s="64" t="s">
        <v>78</v>
      </c>
      <c r="Q624" s="64" t="s">
        <v>79</v>
      </c>
      <c r="R624" s="74" t="s">
        <v>59</v>
      </c>
      <c r="S624" s="74"/>
      <c r="T624" s="74"/>
      <c r="U624" s="74"/>
      <c r="V624" s="74">
        <v>30</v>
      </c>
      <c r="W624" s="74">
        <v>-4</v>
      </c>
      <c r="X624" s="64" t="s">
        <v>4698</v>
      </c>
      <c r="Y624" s="64" t="s">
        <v>150</v>
      </c>
      <c r="Z624" s="64" t="s">
        <v>4699</v>
      </c>
      <c r="AA624" s="64" t="s">
        <v>83</v>
      </c>
      <c r="AB624" s="64"/>
      <c r="AC624" s="64">
        <v>1</v>
      </c>
      <c r="AD624" s="64">
        <v>30</v>
      </c>
      <c r="AE624" s="78">
        <v>1</v>
      </c>
      <c r="AF624" s="64">
        <v>30</v>
      </c>
      <c r="AG624" s="78"/>
      <c r="AH624" s="64"/>
      <c r="AI624" s="78"/>
      <c r="AJ624" s="64"/>
      <c r="AK624" s="78"/>
      <c r="AL624" s="64"/>
      <c r="AM624" s="78"/>
      <c r="AN624" s="64"/>
      <c r="AO624" s="60">
        <f>(SUMIF(利润与分析!B:B,成本与总价!D:D,利润与分析!L:L)-J:J)/SUMIF(利润与分析!B:B,成本与总价!D:D,利润与分析!L:L)</f>
        <v>0.0450014904662112</v>
      </c>
      <c r="AP624" s="60">
        <f t="shared" si="46"/>
        <v>-0.000208282860338319</v>
      </c>
      <c r="AR624" s="62">
        <f t="shared" si="47"/>
        <v>30</v>
      </c>
      <c r="AS624" s="62">
        <f t="shared" si="49"/>
        <v>0</v>
      </c>
      <c r="AT624" s="72">
        <f t="shared" si="48"/>
        <v>1</v>
      </c>
    </row>
    <row r="625" ht="14.55" spans="1:46">
      <c r="A625" s="64" t="s">
        <v>69</v>
      </c>
      <c r="B625" s="64" t="s">
        <v>129</v>
      </c>
      <c r="C625" s="64" t="s">
        <v>130</v>
      </c>
      <c r="D625" s="64" t="s">
        <v>4700</v>
      </c>
      <c r="E625" s="64" t="s">
        <v>1165</v>
      </c>
      <c r="F625" s="64" t="s">
        <v>4701</v>
      </c>
      <c r="G625" s="64" t="s">
        <v>4702</v>
      </c>
      <c r="H625" s="64" t="s">
        <v>4703</v>
      </c>
      <c r="I625" s="64" t="s">
        <v>4704</v>
      </c>
      <c r="J625" s="62">
        <f>SUMIF(利润与分析!B:B,成本与总价!D:D,利润与分析!K:K)</f>
        <v>8247.02</v>
      </c>
      <c r="K625" s="64" t="s">
        <v>55</v>
      </c>
      <c r="L625" s="64">
        <v>8635.62</v>
      </c>
      <c r="M625" s="72">
        <f t="shared" si="45"/>
        <v>0.0449996641816106</v>
      </c>
      <c r="N625" s="64">
        <v>0</v>
      </c>
      <c r="O625" s="64" t="s">
        <v>4026</v>
      </c>
      <c r="P625" s="64" t="s">
        <v>78</v>
      </c>
      <c r="Q625" s="64" t="s">
        <v>58</v>
      </c>
      <c r="R625" s="74"/>
      <c r="S625" s="74"/>
      <c r="T625" s="74"/>
      <c r="U625" s="74"/>
      <c r="V625" s="74"/>
      <c r="W625" s="74"/>
      <c r="X625" s="64" t="s">
        <v>4705</v>
      </c>
      <c r="Y625" s="64" t="s">
        <v>81</v>
      </c>
      <c r="Z625" s="64" t="s">
        <v>106</v>
      </c>
      <c r="AA625" s="64" t="s">
        <v>173</v>
      </c>
      <c r="AB625" s="64"/>
      <c r="AC625" s="64">
        <v>1</v>
      </c>
      <c r="AD625" s="64">
        <v>0</v>
      </c>
      <c r="AE625" s="78">
        <v>1</v>
      </c>
      <c r="AF625" s="64">
        <v>0</v>
      </c>
      <c r="AG625" s="78"/>
      <c r="AH625" s="64"/>
      <c r="AI625" s="78"/>
      <c r="AJ625" s="64"/>
      <c r="AK625" s="78"/>
      <c r="AL625" s="64"/>
      <c r="AM625" s="78"/>
      <c r="AN625" s="64"/>
      <c r="AO625" s="60">
        <f>(SUMIF(利润与分析!B:B,成本与总价!D:D,利润与分析!L:L)-J:J)/SUMIF(利润与分析!B:B,成本与总价!D:D,利润与分析!L:L)</f>
        <v>0.0449996641816106</v>
      </c>
      <c r="AP625" s="60">
        <f t="shared" si="46"/>
        <v>0</v>
      </c>
      <c r="AR625" s="62">
        <f t="shared" si="47"/>
        <v>0</v>
      </c>
      <c r="AS625" s="62">
        <f t="shared" si="49"/>
        <v>0</v>
      </c>
      <c r="AT625" s="72">
        <f t="shared" si="48"/>
        <v>1</v>
      </c>
    </row>
    <row r="626" ht="14.55" spans="1:46">
      <c r="A626" s="64" t="s">
        <v>69</v>
      </c>
      <c r="B626" s="64" t="s">
        <v>129</v>
      </c>
      <c r="C626" s="64" t="s">
        <v>649</v>
      </c>
      <c r="D626" s="64" t="s">
        <v>4706</v>
      </c>
      <c r="E626" s="64" t="s">
        <v>968</v>
      </c>
      <c r="F626" s="64" t="s">
        <v>4707</v>
      </c>
      <c r="G626" s="64" t="s">
        <v>4708</v>
      </c>
      <c r="H626" s="64" t="s">
        <v>4709</v>
      </c>
      <c r="I626" s="64" t="s">
        <v>4710</v>
      </c>
      <c r="J626" s="62">
        <f>SUMIF(利润与分析!B:B,成本与总价!D:D,利润与分析!K:K)</f>
        <v>90591.99</v>
      </c>
      <c r="K626" s="64" t="s">
        <v>55</v>
      </c>
      <c r="L626" s="64">
        <v>92964</v>
      </c>
      <c r="M626" s="72">
        <f t="shared" si="45"/>
        <v>0.02551536078482</v>
      </c>
      <c r="N626" s="64">
        <v>0</v>
      </c>
      <c r="O626" s="64" t="s">
        <v>4711</v>
      </c>
      <c r="P626" s="64" t="s">
        <v>78</v>
      </c>
      <c r="Q626" s="64" t="s">
        <v>58</v>
      </c>
      <c r="R626" s="74"/>
      <c r="S626" s="74"/>
      <c r="T626" s="74"/>
      <c r="U626" s="74"/>
      <c r="V626" s="74"/>
      <c r="W626" s="74"/>
      <c r="X626" s="64" t="s">
        <v>4712</v>
      </c>
      <c r="Y626" s="64" t="s">
        <v>81</v>
      </c>
      <c r="Z626" s="64" t="s">
        <v>106</v>
      </c>
      <c r="AA626" s="64" t="s">
        <v>173</v>
      </c>
      <c r="AB626" s="64"/>
      <c r="AC626" s="64">
        <v>1</v>
      </c>
      <c r="AD626" s="64">
        <v>3</v>
      </c>
      <c r="AE626" s="78">
        <v>1</v>
      </c>
      <c r="AF626" s="64">
        <v>0</v>
      </c>
      <c r="AG626" s="78"/>
      <c r="AH626" s="64"/>
      <c r="AI626" s="78"/>
      <c r="AJ626" s="64"/>
      <c r="AK626" s="78"/>
      <c r="AL626" s="64"/>
      <c r="AM626" s="78"/>
      <c r="AN626" s="64"/>
      <c r="AO626" s="60">
        <f>(SUMIF(利润与分析!B:B,成本与总价!D:D,利润与分析!L:L)-J:J)/SUMIF(利润与分析!B:B,成本与总价!D:D,利润与分析!L:L)</f>
        <v>0.0449999746997494</v>
      </c>
      <c r="AP626" s="60">
        <f t="shared" si="46"/>
        <v>0.0194846139149294</v>
      </c>
      <c r="AR626" s="62">
        <f t="shared" si="47"/>
        <v>0</v>
      </c>
      <c r="AS626" s="62">
        <f t="shared" si="49"/>
        <v>0</v>
      </c>
      <c r="AT626" s="72">
        <f t="shared" si="48"/>
        <v>1</v>
      </c>
    </row>
    <row r="627" ht="14.55" spans="1:46">
      <c r="A627" s="64" t="s">
        <v>69</v>
      </c>
      <c r="B627" s="64" t="s">
        <v>129</v>
      </c>
      <c r="C627" s="64" t="s">
        <v>649</v>
      </c>
      <c r="D627" s="64" t="s">
        <v>4713</v>
      </c>
      <c r="E627" s="64" t="s">
        <v>807</v>
      </c>
      <c r="F627" s="64" t="s">
        <v>4714</v>
      </c>
      <c r="G627" s="64" t="s">
        <v>4715</v>
      </c>
      <c r="H627" s="64" t="s">
        <v>4716</v>
      </c>
      <c r="I627" s="64" t="s">
        <v>4717</v>
      </c>
      <c r="J627" s="62">
        <f>SUMIF(利润与分析!B:B,成本与总价!D:D,利润与分析!K:K)</f>
        <v>34424.89</v>
      </c>
      <c r="K627" s="64" t="s">
        <v>55</v>
      </c>
      <c r="L627" s="64">
        <v>36045</v>
      </c>
      <c r="M627" s="72">
        <f t="shared" si="45"/>
        <v>0.0449468719655986</v>
      </c>
      <c r="N627" s="64">
        <v>0</v>
      </c>
      <c r="O627" s="64" t="s">
        <v>4718</v>
      </c>
      <c r="P627" s="64" t="s">
        <v>78</v>
      </c>
      <c r="Q627" s="64" t="s">
        <v>79</v>
      </c>
      <c r="R627" s="74" t="s">
        <v>59</v>
      </c>
      <c r="S627" s="74"/>
      <c r="T627" s="74"/>
      <c r="U627" s="74"/>
      <c r="V627" s="74">
        <v>115</v>
      </c>
      <c r="W627" s="74"/>
      <c r="X627" s="64" t="s">
        <v>4719</v>
      </c>
      <c r="Y627" s="64" t="s">
        <v>61</v>
      </c>
      <c r="Z627" s="64" t="s">
        <v>4720</v>
      </c>
      <c r="AA627" s="64" t="s">
        <v>173</v>
      </c>
      <c r="AB627" s="64"/>
      <c r="AC627" s="64">
        <v>1</v>
      </c>
      <c r="AD627" s="64">
        <v>115</v>
      </c>
      <c r="AE627" s="78">
        <v>1</v>
      </c>
      <c r="AF627" s="64">
        <v>115</v>
      </c>
      <c r="AG627" s="78"/>
      <c r="AH627" s="64"/>
      <c r="AI627" s="78"/>
      <c r="AJ627" s="64"/>
      <c r="AK627" s="78"/>
      <c r="AL627" s="64"/>
      <c r="AM627" s="78"/>
      <c r="AN627" s="64"/>
      <c r="AO627" s="60">
        <f>(SUMIF(利润与分析!B:B,成本与总价!D:D,利润与分析!L:L)-J:J)/SUMIF(利润与分析!B:B,成本与总价!D:D,利润与分析!L:L)</f>
        <v>0.0449945626241443</v>
      </c>
      <c r="AP627" s="60">
        <f t="shared" si="46"/>
        <v>4.76906585456863e-5</v>
      </c>
      <c r="AR627" s="62">
        <f t="shared" si="47"/>
        <v>115</v>
      </c>
      <c r="AS627" s="62">
        <f t="shared" si="49"/>
        <v>0</v>
      </c>
      <c r="AT627" s="72">
        <f t="shared" si="48"/>
        <v>1</v>
      </c>
    </row>
    <row r="628" ht="14.55" spans="1:46">
      <c r="A628" s="64" t="s">
        <v>46</v>
      </c>
      <c r="B628" s="64" t="s">
        <v>119</v>
      </c>
      <c r="C628" s="64" t="s">
        <v>120</v>
      </c>
      <c r="D628" s="64" t="s">
        <v>4721</v>
      </c>
      <c r="E628" s="64" t="s">
        <v>996</v>
      </c>
      <c r="F628" s="64" t="s">
        <v>2713</v>
      </c>
      <c r="G628" s="64" t="s">
        <v>2714</v>
      </c>
      <c r="H628" s="64" t="s">
        <v>4722</v>
      </c>
      <c r="I628" s="64" t="s">
        <v>4723</v>
      </c>
      <c r="J628" s="62">
        <f>SUMIF(利润与分析!B:B,成本与总价!D:D,利润与分析!K:K)</f>
        <v>7854.86</v>
      </c>
      <c r="K628" s="64" t="s">
        <v>55</v>
      </c>
      <c r="L628" s="64">
        <v>8225</v>
      </c>
      <c r="M628" s="72">
        <f t="shared" si="45"/>
        <v>0.0450018237082066</v>
      </c>
      <c r="N628" s="64">
        <v>0</v>
      </c>
      <c r="O628" s="64" t="s">
        <v>2043</v>
      </c>
      <c r="P628" s="64" t="s">
        <v>78</v>
      </c>
      <c r="Q628" s="64" t="s">
        <v>58</v>
      </c>
      <c r="R628" s="74"/>
      <c r="S628" s="74"/>
      <c r="T628" s="74"/>
      <c r="U628" s="74"/>
      <c r="V628" s="74"/>
      <c r="W628" s="74"/>
      <c r="X628" s="64" t="s">
        <v>4724</v>
      </c>
      <c r="Y628" s="64" t="s">
        <v>81</v>
      </c>
      <c r="Z628" s="64" t="s">
        <v>106</v>
      </c>
      <c r="AA628" s="64" t="s">
        <v>140</v>
      </c>
      <c r="AB628" s="64"/>
      <c r="AC628" s="64">
        <v>1</v>
      </c>
      <c r="AD628" s="64">
        <v>0</v>
      </c>
      <c r="AE628" s="78">
        <v>1</v>
      </c>
      <c r="AF628" s="64">
        <v>0</v>
      </c>
      <c r="AG628" s="78"/>
      <c r="AH628" s="64"/>
      <c r="AI628" s="78"/>
      <c r="AJ628" s="64"/>
      <c r="AK628" s="78"/>
      <c r="AL628" s="64"/>
      <c r="AM628" s="78"/>
      <c r="AN628" s="64"/>
      <c r="AO628" s="60">
        <f>(SUMIF(利润与分析!B:B,成本与总价!D:D,利润与分析!L:L)-J:J)/SUMIF(利润与分析!B:B,成本与总价!D:D,利润与分析!L:L)</f>
        <v>0.0450018237082066</v>
      </c>
      <c r="AP628" s="60">
        <f t="shared" si="46"/>
        <v>0</v>
      </c>
      <c r="AR628" s="62">
        <f t="shared" si="47"/>
        <v>0</v>
      </c>
      <c r="AS628" s="62">
        <f t="shared" si="49"/>
        <v>0</v>
      </c>
      <c r="AT628" s="72">
        <f t="shared" si="48"/>
        <v>1</v>
      </c>
    </row>
    <row r="629" ht="14.55" spans="1:46">
      <c r="A629" s="64" t="s">
        <v>46</v>
      </c>
      <c r="B629" s="64" t="s">
        <v>119</v>
      </c>
      <c r="C629" s="64" t="s">
        <v>429</v>
      </c>
      <c r="D629" s="64" t="s">
        <v>4725</v>
      </c>
      <c r="E629" s="64" t="s">
        <v>481</v>
      </c>
      <c r="F629" s="64" t="s">
        <v>4726</v>
      </c>
      <c r="G629" s="64" t="s">
        <v>4727</v>
      </c>
      <c r="H629" s="64" t="s">
        <v>4728</v>
      </c>
      <c r="I629" s="64" t="s">
        <v>4729</v>
      </c>
      <c r="J629" s="62">
        <f>SUMIF(利润与分析!B:B,成本与总价!D:D,利润与分析!K:K)</f>
        <v>579791.6</v>
      </c>
      <c r="K629" s="64">
        <v>0.13</v>
      </c>
      <c r="L629" s="64">
        <v>597724</v>
      </c>
      <c r="M629" s="72">
        <f t="shared" si="45"/>
        <v>0.0300011376488143</v>
      </c>
      <c r="N629" s="64">
        <v>0</v>
      </c>
      <c r="O629" s="64" t="s">
        <v>4730</v>
      </c>
      <c r="P629" s="64" t="s">
        <v>319</v>
      </c>
      <c r="Q629" s="64" t="s">
        <v>58</v>
      </c>
      <c r="R629" s="74" t="s">
        <v>59</v>
      </c>
      <c r="S629" s="74" t="s">
        <v>59</v>
      </c>
      <c r="T629" s="74">
        <v>90</v>
      </c>
      <c r="U629" s="74"/>
      <c r="V629" s="74">
        <v>90</v>
      </c>
      <c r="W629" s="74"/>
      <c r="X629" s="64" t="s">
        <v>4731</v>
      </c>
      <c r="Y629" s="64" t="s">
        <v>61</v>
      </c>
      <c r="Z629" s="64" t="s">
        <v>4732</v>
      </c>
      <c r="AA629" s="64" t="s">
        <v>140</v>
      </c>
      <c r="AB629" s="64" t="s">
        <v>4730</v>
      </c>
      <c r="AC629" s="64">
        <v>2</v>
      </c>
      <c r="AD629" s="64" t="s">
        <v>4733</v>
      </c>
      <c r="AE629" s="78">
        <v>0.1</v>
      </c>
      <c r="AF629" s="64">
        <v>0</v>
      </c>
      <c r="AG629" s="78">
        <v>0.9</v>
      </c>
      <c r="AH629" s="64">
        <v>90</v>
      </c>
      <c r="AI629" s="78"/>
      <c r="AJ629" s="64"/>
      <c r="AK629" s="78"/>
      <c r="AL629" s="64"/>
      <c r="AM629" s="78"/>
      <c r="AN629" s="64"/>
      <c r="AO629" s="60">
        <f>(SUMIF(利润与分析!B:B,成本与总价!D:D,利润与分析!L:L)-J:J)/SUMIF(利润与分析!B:B,成本与总价!D:D,利润与分析!L:L)</f>
        <v>0.0299999692165243</v>
      </c>
      <c r="AP629" s="60">
        <f t="shared" si="46"/>
        <v>-1.16843229004682e-6</v>
      </c>
      <c r="AR629" s="62">
        <f t="shared" si="47"/>
        <v>81</v>
      </c>
      <c r="AS629" s="62">
        <f t="shared" si="49"/>
        <v>9</v>
      </c>
      <c r="AT629" s="72">
        <f t="shared" si="48"/>
        <v>1</v>
      </c>
    </row>
    <row r="630" ht="14.55" spans="1:46">
      <c r="A630" s="64" t="s">
        <v>46</v>
      </c>
      <c r="B630" s="64" t="s">
        <v>108</v>
      </c>
      <c r="C630" s="64" t="s">
        <v>894</v>
      </c>
      <c r="D630" s="64" t="s">
        <v>4734</v>
      </c>
      <c r="E630" s="64" t="s">
        <v>3277</v>
      </c>
      <c r="F630" s="64" t="s">
        <v>4735</v>
      </c>
      <c r="G630" s="64" t="s">
        <v>3279</v>
      </c>
      <c r="H630" s="64" t="s">
        <v>4736</v>
      </c>
      <c r="I630" s="64" t="s">
        <v>4737</v>
      </c>
      <c r="J630" s="62">
        <f>SUMIF(利润与分析!B:B,成本与总价!D:D,利润与分析!K:K)</f>
        <v>168769.2</v>
      </c>
      <c r="K630" s="64" t="s">
        <v>55</v>
      </c>
      <c r="L630" s="64">
        <v>176721.7</v>
      </c>
      <c r="M630" s="72">
        <f t="shared" si="45"/>
        <v>0.0450001329774444</v>
      </c>
      <c r="N630" s="64">
        <v>0</v>
      </c>
      <c r="O630" s="64" t="s">
        <v>4738</v>
      </c>
      <c r="P630" s="64" t="s">
        <v>264</v>
      </c>
      <c r="Q630" s="64" t="s">
        <v>58</v>
      </c>
      <c r="R630" s="74"/>
      <c r="S630" s="74"/>
      <c r="T630" s="74"/>
      <c r="U630" s="74"/>
      <c r="V630" s="74"/>
      <c r="W630" s="74"/>
      <c r="X630" s="64" t="s">
        <v>4739</v>
      </c>
      <c r="Y630" s="64" t="s">
        <v>150</v>
      </c>
      <c r="Z630" s="64" t="s">
        <v>106</v>
      </c>
      <c r="AA630" s="64" t="s">
        <v>97</v>
      </c>
      <c r="AB630" s="64"/>
      <c r="AC630" s="64">
        <v>1</v>
      </c>
      <c r="AD630" s="64">
        <v>60</v>
      </c>
      <c r="AE630" s="78">
        <v>1</v>
      </c>
      <c r="AF630" s="64">
        <v>60</v>
      </c>
      <c r="AG630" s="78"/>
      <c r="AH630" s="64"/>
      <c r="AI630" s="78"/>
      <c r="AJ630" s="64"/>
      <c r="AK630" s="78"/>
      <c r="AL630" s="64"/>
      <c r="AM630" s="78"/>
      <c r="AN630" s="64"/>
      <c r="AO630" s="60">
        <f>(SUMIF(利润与分析!B:B,成本与总价!D:D,利润与分析!L:L)-J:J)/SUMIF(利润与分析!B:B,成本与总价!D:D,利润与分析!L:L)</f>
        <v>0.0450001329774444</v>
      </c>
      <c r="AP630" s="60">
        <f t="shared" si="46"/>
        <v>0</v>
      </c>
      <c r="AR630" s="62">
        <f t="shared" si="47"/>
        <v>0</v>
      </c>
      <c r="AS630" s="62">
        <f t="shared" si="49"/>
        <v>0</v>
      </c>
      <c r="AT630" s="72">
        <f t="shared" si="48"/>
        <v>1</v>
      </c>
    </row>
    <row r="631" ht="14.55" spans="1:46">
      <c r="A631" s="64" t="s">
        <v>46</v>
      </c>
      <c r="B631" s="64" t="s">
        <v>119</v>
      </c>
      <c r="C631" s="64" t="s">
        <v>120</v>
      </c>
      <c r="D631" s="64" t="s">
        <v>4740</v>
      </c>
      <c r="E631" s="64" t="s">
        <v>313</v>
      </c>
      <c r="F631" s="64" t="s">
        <v>4741</v>
      </c>
      <c r="G631" s="64" t="s">
        <v>4742</v>
      </c>
      <c r="H631" s="64" t="s">
        <v>4743</v>
      </c>
      <c r="I631" s="64" t="s">
        <v>4744</v>
      </c>
      <c r="J631" s="62">
        <f>SUMIF(利润与分析!B:B,成本与总价!D:D,利润与分析!K:K)</f>
        <v>292571.41</v>
      </c>
      <c r="K631" s="64" t="s">
        <v>55</v>
      </c>
      <c r="L631" s="64">
        <v>295635</v>
      </c>
      <c r="M631" s="72">
        <f t="shared" si="45"/>
        <v>0.0103627446006054</v>
      </c>
      <c r="N631" s="64">
        <v>0</v>
      </c>
      <c r="O631" s="64" t="s">
        <v>3143</v>
      </c>
      <c r="P631" s="64" t="s">
        <v>78</v>
      </c>
      <c r="Q631" s="64" t="s">
        <v>58</v>
      </c>
      <c r="R631" s="74" t="s">
        <v>59</v>
      </c>
      <c r="S631" s="74"/>
      <c r="T631" s="74"/>
      <c r="U631" s="74"/>
      <c r="V631" s="74">
        <v>0</v>
      </c>
      <c r="W631" s="74">
        <v>-3.5</v>
      </c>
      <c r="X631" s="64" t="s">
        <v>4745</v>
      </c>
      <c r="Y631" s="64" t="s">
        <v>81</v>
      </c>
      <c r="Z631" s="64" t="s">
        <v>4746</v>
      </c>
      <c r="AA631" s="64" t="s">
        <v>140</v>
      </c>
      <c r="AB631" s="64"/>
      <c r="AC631" s="64">
        <v>1</v>
      </c>
      <c r="AD631" s="64">
        <v>0</v>
      </c>
      <c r="AE631" s="78">
        <v>1</v>
      </c>
      <c r="AF631" s="64">
        <v>0</v>
      </c>
      <c r="AG631" s="78"/>
      <c r="AH631" s="64"/>
      <c r="AI631" s="78"/>
      <c r="AJ631" s="64"/>
      <c r="AK631" s="78"/>
      <c r="AL631" s="64"/>
      <c r="AM631" s="78"/>
      <c r="AN631" s="64"/>
      <c r="AO631" s="60">
        <f>(SUMIF(利润与分析!B:B,成本与总价!D:D,利润与分析!L:L)-J:J)/SUMIF(利润与分析!B:B,成本与总价!D:D,利润与分析!L:L)</f>
        <v>0.0450003198876083</v>
      </c>
      <c r="AP631" s="60">
        <f t="shared" si="46"/>
        <v>-0.000362424712997078</v>
      </c>
      <c r="AR631" s="62">
        <f t="shared" si="47"/>
        <v>0</v>
      </c>
      <c r="AS631" s="62">
        <f t="shared" si="49"/>
        <v>0</v>
      </c>
      <c r="AT631" s="72">
        <f t="shared" si="48"/>
        <v>1</v>
      </c>
    </row>
    <row r="632" ht="14.55" spans="1:46">
      <c r="A632" s="64" t="s">
        <v>46</v>
      </c>
      <c r="B632" s="64" t="s">
        <v>163</v>
      </c>
      <c r="C632" s="64" t="s">
        <v>660</v>
      </c>
      <c r="D632" s="64" t="s">
        <v>4747</v>
      </c>
      <c r="E632" s="64" t="s">
        <v>3099</v>
      </c>
      <c r="F632" s="64" t="s">
        <v>4748</v>
      </c>
      <c r="G632" s="64" t="s">
        <v>4749</v>
      </c>
      <c r="H632" s="64" t="s">
        <v>4750</v>
      </c>
      <c r="I632" s="64" t="s">
        <v>4751</v>
      </c>
      <c r="J632" s="62">
        <f>SUMIF(利润与分析!B:B,成本与总价!D:D,利润与分析!K:K)</f>
        <v>603872.64</v>
      </c>
      <c r="K632" s="64" t="s">
        <v>55</v>
      </c>
      <c r="L632" s="64">
        <v>632327.64</v>
      </c>
      <c r="M632" s="72">
        <f t="shared" si="45"/>
        <v>0.0450004051696997</v>
      </c>
      <c r="N632" s="64">
        <v>0</v>
      </c>
      <c r="O632" s="64" t="s">
        <v>4665</v>
      </c>
      <c r="P632" s="64" t="s">
        <v>237</v>
      </c>
      <c r="Q632" s="64" t="s">
        <v>58</v>
      </c>
      <c r="R632" s="74" t="s">
        <v>59</v>
      </c>
      <c r="S632" s="74"/>
      <c r="T632" s="74"/>
      <c r="U632" s="74"/>
      <c r="V632" s="74">
        <v>90</v>
      </c>
      <c r="W632" s="74"/>
      <c r="X632" s="64" t="s">
        <v>4752</v>
      </c>
      <c r="Y632" s="64" t="s">
        <v>61</v>
      </c>
      <c r="Z632" s="64" t="s">
        <v>4753</v>
      </c>
      <c r="AA632" s="64" t="s">
        <v>140</v>
      </c>
      <c r="AB632" s="64" t="s">
        <v>4754</v>
      </c>
      <c r="AC632" s="64">
        <v>2</v>
      </c>
      <c r="AD632" s="64">
        <v>90</v>
      </c>
      <c r="AE632" s="78">
        <v>1</v>
      </c>
      <c r="AF632" s="64">
        <v>90</v>
      </c>
      <c r="AG632" s="78"/>
      <c r="AH632" s="64"/>
      <c r="AI632" s="78"/>
      <c r="AJ632" s="64"/>
      <c r="AK632" s="78"/>
      <c r="AL632" s="64"/>
      <c r="AM632" s="78"/>
      <c r="AN632" s="64"/>
      <c r="AO632" s="60">
        <f>(SUMIF(利润与分析!B:B,成本与总价!D:D,利润与分析!L:L)-J:J)/SUMIF(利润与分析!B:B,成本与总价!D:D,利润与分析!L:L)</f>
        <v>0.0450005108901521</v>
      </c>
      <c r="AP632" s="60">
        <f t="shared" si="46"/>
        <v>1.05720452434066e-7</v>
      </c>
      <c r="AR632" s="62">
        <f t="shared" si="47"/>
        <v>90</v>
      </c>
      <c r="AS632" s="62">
        <f t="shared" si="49"/>
        <v>0</v>
      </c>
      <c r="AT632" s="72">
        <f t="shared" si="48"/>
        <v>1</v>
      </c>
    </row>
    <row r="633" ht="14.55" spans="1:46">
      <c r="A633" s="64" t="s">
        <v>69</v>
      </c>
      <c r="B633" s="64" t="s">
        <v>516</v>
      </c>
      <c r="C633" s="64" t="s">
        <v>619</v>
      </c>
      <c r="D633" s="64" t="s">
        <v>4755</v>
      </c>
      <c r="E633" s="64" t="s">
        <v>621</v>
      </c>
      <c r="F633" s="64" t="s">
        <v>4756</v>
      </c>
      <c r="G633" s="64" t="s">
        <v>1806</v>
      </c>
      <c r="H633" s="64" t="s">
        <v>4757</v>
      </c>
      <c r="I633" s="64" t="s">
        <v>4758</v>
      </c>
      <c r="J633" s="62">
        <f>SUMIF(利润与分析!B:B,成本与总价!D:D,利润与分析!K:K)</f>
        <v>36731.13</v>
      </c>
      <c r="K633" s="64" t="s">
        <v>55</v>
      </c>
      <c r="L633" s="64">
        <v>38458</v>
      </c>
      <c r="M633" s="72">
        <f t="shared" si="45"/>
        <v>0.044902751053097</v>
      </c>
      <c r="N633" s="64">
        <v>0</v>
      </c>
      <c r="O633" s="64" t="s">
        <v>4759</v>
      </c>
      <c r="P633" s="64" t="s">
        <v>78</v>
      </c>
      <c r="Q633" s="64" t="s">
        <v>58</v>
      </c>
      <c r="R633" s="74"/>
      <c r="S633" s="74"/>
      <c r="T633" s="74"/>
      <c r="U633" s="74"/>
      <c r="V633" s="74"/>
      <c r="W633" s="74"/>
      <c r="X633" s="64" t="s">
        <v>4760</v>
      </c>
      <c r="Y633" s="64" t="s">
        <v>150</v>
      </c>
      <c r="Z633" s="64" t="s">
        <v>106</v>
      </c>
      <c r="AA633" s="64" t="s">
        <v>173</v>
      </c>
      <c r="AB633" s="64" t="s">
        <v>4761</v>
      </c>
      <c r="AC633" s="64">
        <v>3</v>
      </c>
      <c r="AD633" s="64">
        <v>60</v>
      </c>
      <c r="AE633" s="78">
        <v>1</v>
      </c>
      <c r="AF633" s="64">
        <v>60</v>
      </c>
      <c r="AG633" s="78"/>
      <c r="AH633" s="64"/>
      <c r="AI633" s="78"/>
      <c r="AJ633" s="64"/>
      <c r="AK633" s="78"/>
      <c r="AL633" s="64"/>
      <c r="AM633" s="78"/>
      <c r="AN633" s="64"/>
      <c r="AO633" s="60">
        <f>(SUMIF(利润与分析!B:B,成本与总价!D:D,利润与分析!L:L)-J:J)/SUMIF(利润与分析!B:B,成本与总价!D:D,利润与分析!L:L)</f>
        <v>0.0449000192158229</v>
      </c>
      <c r="AP633" s="60">
        <f t="shared" si="46"/>
        <v>-2.73183727408921e-6</v>
      </c>
      <c r="AR633" s="62">
        <f t="shared" si="47"/>
        <v>0</v>
      </c>
      <c r="AS633" s="62">
        <f t="shared" si="49"/>
        <v>0</v>
      </c>
      <c r="AT633" s="72">
        <f t="shared" si="48"/>
        <v>1</v>
      </c>
    </row>
    <row r="634" ht="14.55" spans="1:46">
      <c r="A634" s="64" t="s">
        <v>46</v>
      </c>
      <c r="B634" s="64" t="s">
        <v>181</v>
      </c>
      <c r="C634" s="64" t="s">
        <v>629</v>
      </c>
      <c r="D634" s="64" t="s">
        <v>4762</v>
      </c>
      <c r="E634" s="64" t="s">
        <v>1397</v>
      </c>
      <c r="F634" s="64" t="s">
        <v>4763</v>
      </c>
      <c r="G634" s="64" t="s">
        <v>4764</v>
      </c>
      <c r="H634" s="64" t="s">
        <v>4765</v>
      </c>
      <c r="I634" s="64" t="s">
        <v>4766</v>
      </c>
      <c r="J634" s="62">
        <f>SUMIF(利润与分析!B:B,成本与总价!D:D,利润与分析!K:K)</f>
        <v>28985</v>
      </c>
      <c r="K634" s="64" t="s">
        <v>55</v>
      </c>
      <c r="L634" s="64">
        <v>29744</v>
      </c>
      <c r="M634" s="72">
        <f t="shared" si="45"/>
        <v>0.0255177514792899</v>
      </c>
      <c r="N634" s="64">
        <v>0</v>
      </c>
      <c r="O634" s="64" t="s">
        <v>4767</v>
      </c>
      <c r="P634" s="64" t="s">
        <v>94</v>
      </c>
      <c r="Q634" s="64" t="s">
        <v>58</v>
      </c>
      <c r="R634" s="74"/>
      <c r="S634" s="74"/>
      <c r="T634" s="74"/>
      <c r="U634" s="74"/>
      <c r="V634" s="74"/>
      <c r="W634" s="74"/>
      <c r="X634" s="64" t="s">
        <v>4768</v>
      </c>
      <c r="Y634" s="64" t="s">
        <v>81</v>
      </c>
      <c r="Z634" s="64" t="s">
        <v>106</v>
      </c>
      <c r="AA634" s="64" t="s">
        <v>97</v>
      </c>
      <c r="AB634" s="64"/>
      <c r="AC634" s="64">
        <v>1</v>
      </c>
      <c r="AD634" s="64">
        <v>0</v>
      </c>
      <c r="AE634" s="78">
        <v>1</v>
      </c>
      <c r="AF634" s="64">
        <v>0</v>
      </c>
      <c r="AG634" s="78"/>
      <c r="AH634" s="64"/>
      <c r="AI634" s="78"/>
      <c r="AJ634" s="64"/>
      <c r="AK634" s="78"/>
      <c r="AL634" s="64"/>
      <c r="AM634" s="78"/>
      <c r="AN634" s="64"/>
      <c r="AO634" s="60">
        <f>(SUMIF(利润与分析!B:B,成本与总价!D:D,利润与分析!L:L)-J:J)/SUMIF(利润与分析!B:B,成本与总价!D:D,利润与分析!L:L)</f>
        <v>0.0450004612728495</v>
      </c>
      <c r="AP634" s="60">
        <f t="shared" si="46"/>
        <v>0.0194827097935595</v>
      </c>
      <c r="AR634" s="62">
        <f t="shared" si="47"/>
        <v>0</v>
      </c>
      <c r="AS634" s="62">
        <f t="shared" si="49"/>
        <v>0</v>
      </c>
      <c r="AT634" s="72">
        <f t="shared" si="48"/>
        <v>1</v>
      </c>
    </row>
    <row r="635" ht="14.55" spans="1:46">
      <c r="A635" s="64" t="s">
        <v>46</v>
      </c>
      <c r="B635" s="64" t="s">
        <v>108</v>
      </c>
      <c r="C635" s="64" t="s">
        <v>109</v>
      </c>
      <c r="D635" s="64" t="s">
        <v>4769</v>
      </c>
      <c r="E635" s="64" t="s">
        <v>111</v>
      </c>
      <c r="F635" s="64" t="s">
        <v>4770</v>
      </c>
      <c r="G635" s="64" t="s">
        <v>4771</v>
      </c>
      <c r="H635" s="64" t="s">
        <v>4772</v>
      </c>
      <c r="I635" s="64" t="s">
        <v>4773</v>
      </c>
      <c r="J635" s="62">
        <f>SUMIF(利润与分析!B:B,成本与总价!D:D,利润与分析!K:K)</f>
        <v>687066.06</v>
      </c>
      <c r="K635" s="64" t="s">
        <v>55</v>
      </c>
      <c r="L635" s="64">
        <v>719440.9</v>
      </c>
      <c r="M635" s="72">
        <f t="shared" si="45"/>
        <v>0.0449999993050158</v>
      </c>
      <c r="N635" s="64">
        <v>0</v>
      </c>
      <c r="O635" s="64" t="s">
        <v>4774</v>
      </c>
      <c r="P635" s="64" t="s">
        <v>94</v>
      </c>
      <c r="Q635" s="64" t="s">
        <v>58</v>
      </c>
      <c r="R635" s="74" t="s">
        <v>59</v>
      </c>
      <c r="S635" s="74"/>
      <c r="T635" s="74"/>
      <c r="U635" s="74"/>
      <c r="V635" s="74">
        <v>120</v>
      </c>
      <c r="W635" s="74"/>
      <c r="X635" s="64" t="s">
        <v>4775</v>
      </c>
      <c r="Y635" s="64" t="s">
        <v>61</v>
      </c>
      <c r="Z635" s="64" t="s">
        <v>4776</v>
      </c>
      <c r="AA635" s="64" t="s">
        <v>97</v>
      </c>
      <c r="AB635" s="64" t="s">
        <v>4777</v>
      </c>
      <c r="AC635" s="64">
        <v>2</v>
      </c>
      <c r="AD635" s="64">
        <v>120</v>
      </c>
      <c r="AE635" s="78">
        <v>1</v>
      </c>
      <c r="AF635" s="64">
        <v>120</v>
      </c>
      <c r="AG635" s="78"/>
      <c r="AH635" s="64"/>
      <c r="AI635" s="78"/>
      <c r="AJ635" s="64"/>
      <c r="AK635" s="78"/>
      <c r="AL635" s="64"/>
      <c r="AM635" s="78"/>
      <c r="AN635" s="64"/>
      <c r="AO635" s="60">
        <f>(SUMIF(利润与分析!B:B,成本与总价!D:D,利润与分析!L:L)-J:J)/SUMIF(利润与分析!B:B,成本与总价!D:D,利润与分析!L:L)</f>
        <v>0.0449999993050158</v>
      </c>
      <c r="AP635" s="60">
        <f t="shared" si="46"/>
        <v>0</v>
      </c>
      <c r="AR635" s="62">
        <f t="shared" si="47"/>
        <v>120</v>
      </c>
      <c r="AS635" s="62">
        <f t="shared" si="49"/>
        <v>0</v>
      </c>
      <c r="AT635" s="72">
        <f t="shared" si="48"/>
        <v>1</v>
      </c>
    </row>
    <row r="636" ht="14.55" spans="1:46">
      <c r="A636" s="64" t="s">
        <v>46</v>
      </c>
      <c r="B636" s="64" t="s">
        <v>119</v>
      </c>
      <c r="C636" s="64" t="s">
        <v>191</v>
      </c>
      <c r="D636" s="64" t="s">
        <v>4778</v>
      </c>
      <c r="E636" s="64" t="s">
        <v>456</v>
      </c>
      <c r="F636" s="64" t="s">
        <v>4779</v>
      </c>
      <c r="G636" s="64" t="s">
        <v>2793</v>
      </c>
      <c r="H636" s="64" t="s">
        <v>4780</v>
      </c>
      <c r="I636" s="64" t="s">
        <v>4781</v>
      </c>
      <c r="J636" s="62">
        <f>SUMIF(利润与分析!B:B,成本与总价!D:D,利润与分析!K:K)</f>
        <v>29383</v>
      </c>
      <c r="K636" s="64" t="s">
        <v>55</v>
      </c>
      <c r="L636" s="64">
        <v>30633</v>
      </c>
      <c r="M636" s="72">
        <f t="shared" si="45"/>
        <v>0.0408056670910456</v>
      </c>
      <c r="N636" s="64">
        <v>3000</v>
      </c>
      <c r="O636" s="73" t="s">
        <v>4782</v>
      </c>
      <c r="P636" s="64" t="s">
        <v>366</v>
      </c>
      <c r="Q636" s="64" t="s">
        <v>58</v>
      </c>
      <c r="R636" s="74"/>
      <c r="S636" s="74"/>
      <c r="T636" s="74"/>
      <c r="U636" s="74"/>
      <c r="V636" s="74"/>
      <c r="W636" s="74"/>
      <c r="X636" s="64" t="s">
        <v>4783</v>
      </c>
      <c r="Y636" s="64" t="s">
        <v>81</v>
      </c>
      <c r="Z636" s="64" t="s">
        <v>106</v>
      </c>
      <c r="AA636" s="64" t="s">
        <v>140</v>
      </c>
      <c r="AB636" s="64"/>
      <c r="AC636" s="64">
        <v>2</v>
      </c>
      <c r="AD636" s="64">
        <v>0</v>
      </c>
      <c r="AE636" s="78">
        <v>1</v>
      </c>
      <c r="AF636" s="64">
        <v>0</v>
      </c>
      <c r="AG636" s="78"/>
      <c r="AH636" s="64"/>
      <c r="AI636" s="78"/>
      <c r="AJ636" s="64"/>
      <c r="AK636" s="78"/>
      <c r="AL636" s="64"/>
      <c r="AM636" s="78"/>
      <c r="AN636" s="64"/>
      <c r="AO636" s="60">
        <f>(SUMIF(利润与分析!B:B,成本与总价!D:D,利润与分析!L:L)-J:J)/SUMIF(利润与分析!B:B,成本与总价!D:D,利润与分析!L:L)</f>
        <v>0.0599996800870163</v>
      </c>
      <c r="AP636" s="60">
        <f t="shared" si="46"/>
        <v>0.0191940129959707</v>
      </c>
      <c r="AR636" s="62">
        <f t="shared" si="47"/>
        <v>0</v>
      </c>
      <c r="AS636" s="62">
        <f t="shared" si="49"/>
        <v>0</v>
      </c>
      <c r="AT636" s="72">
        <f t="shared" si="48"/>
        <v>1</v>
      </c>
    </row>
    <row r="637" ht="14.55" spans="1:46">
      <c r="A637" s="64" t="s">
        <v>46</v>
      </c>
      <c r="B637" s="64" t="s">
        <v>119</v>
      </c>
      <c r="C637" s="64" t="s">
        <v>120</v>
      </c>
      <c r="D637" s="64" t="s">
        <v>4784</v>
      </c>
      <c r="E637" s="64" t="s">
        <v>313</v>
      </c>
      <c r="F637" s="64" t="s">
        <v>4785</v>
      </c>
      <c r="G637" s="64" t="s">
        <v>4132</v>
      </c>
      <c r="H637" s="64" t="s">
        <v>4786</v>
      </c>
      <c r="I637" s="64" t="s">
        <v>4787</v>
      </c>
      <c r="J637" s="62">
        <f>SUMIF(利润与分析!B:B,成本与总价!D:D,利润与分析!K:K)</f>
        <v>13929.63</v>
      </c>
      <c r="K637" s="64" t="s">
        <v>55</v>
      </c>
      <c r="L637" s="64">
        <v>14586.02</v>
      </c>
      <c r="M637" s="72">
        <f t="shared" si="45"/>
        <v>0.0450013094730433</v>
      </c>
      <c r="N637" s="64">
        <v>0</v>
      </c>
      <c r="O637" s="64" t="s">
        <v>290</v>
      </c>
      <c r="P637" s="64" t="s">
        <v>78</v>
      </c>
      <c r="Q637" s="64" t="s">
        <v>58</v>
      </c>
      <c r="R637" s="74"/>
      <c r="S637" s="74"/>
      <c r="T637" s="74"/>
      <c r="U637" s="74"/>
      <c r="V637" s="74"/>
      <c r="W637" s="74"/>
      <c r="X637" s="64" t="s">
        <v>4788</v>
      </c>
      <c r="Y637" s="64" t="s">
        <v>61</v>
      </c>
      <c r="Z637" s="64" t="s">
        <v>106</v>
      </c>
      <c r="AA637" s="64" t="s">
        <v>140</v>
      </c>
      <c r="AB637" s="64"/>
      <c r="AC637" s="64">
        <v>1</v>
      </c>
      <c r="AD637" s="64">
        <v>60</v>
      </c>
      <c r="AE637" s="78">
        <v>1</v>
      </c>
      <c r="AF637" s="64">
        <v>60</v>
      </c>
      <c r="AG637" s="78"/>
      <c r="AH637" s="64"/>
      <c r="AI637" s="78"/>
      <c r="AJ637" s="64"/>
      <c r="AK637" s="78"/>
      <c r="AL637" s="64"/>
      <c r="AM637" s="78"/>
      <c r="AN637" s="64"/>
      <c r="AO637" s="60">
        <f>(SUMIF(利润与分析!B:B,成本与总价!D:D,利润与分析!L:L)-J:J)/SUMIF(利润与分析!B:B,成本与总价!D:D,利润与分析!L:L)</f>
        <v>0.0450013094730433</v>
      </c>
      <c r="AP637" s="60">
        <f t="shared" si="46"/>
        <v>0</v>
      </c>
      <c r="AR637" s="62">
        <f t="shared" si="47"/>
        <v>0</v>
      </c>
      <c r="AS637" s="62">
        <f t="shared" si="49"/>
        <v>0</v>
      </c>
      <c r="AT637" s="72">
        <f t="shared" si="48"/>
        <v>1</v>
      </c>
    </row>
    <row r="638" ht="14.55" spans="1:46">
      <c r="A638" s="64" t="s">
        <v>69</v>
      </c>
      <c r="B638" s="64" t="s">
        <v>70</v>
      </c>
      <c r="C638" s="64" t="s">
        <v>70</v>
      </c>
      <c r="D638" s="64" t="s">
        <v>4789</v>
      </c>
      <c r="E638" s="64" t="s">
        <v>72</v>
      </c>
      <c r="F638" s="64" t="s">
        <v>4790</v>
      </c>
      <c r="G638" s="64" t="s">
        <v>3903</v>
      </c>
      <c r="H638" s="64" t="s">
        <v>4791</v>
      </c>
      <c r="I638" s="64" t="s">
        <v>4792</v>
      </c>
      <c r="J638" s="62">
        <f>SUMIF(利润与分析!B:B,成本与总价!D:D,利润与分析!K:K)</f>
        <v>1415855.87</v>
      </c>
      <c r="K638" s="64">
        <v>0.13</v>
      </c>
      <c r="L638" s="64">
        <v>1482572.3</v>
      </c>
      <c r="M638" s="72">
        <f>(L:L-J:J)/L:L</f>
        <v>0.0450004563015242</v>
      </c>
      <c r="N638" s="64">
        <v>0</v>
      </c>
      <c r="O638" s="73" t="s">
        <v>4793</v>
      </c>
      <c r="P638" s="64" t="s">
        <v>237</v>
      </c>
      <c r="Q638" s="64" t="s">
        <v>58</v>
      </c>
      <c r="R638" s="74"/>
      <c r="S638" s="74"/>
      <c r="T638" s="74"/>
      <c r="U638" s="74"/>
      <c r="V638" s="74"/>
      <c r="W638" s="74"/>
      <c r="X638" s="64" t="s">
        <v>4794</v>
      </c>
      <c r="Y638" s="64" t="s">
        <v>150</v>
      </c>
      <c r="Z638" s="64" t="s">
        <v>106</v>
      </c>
      <c r="AA638" s="64" t="s">
        <v>83</v>
      </c>
      <c r="AB638" s="64"/>
      <c r="AC638" s="64">
        <v>1</v>
      </c>
      <c r="AD638" s="64">
        <v>60</v>
      </c>
      <c r="AE638" s="78">
        <v>1</v>
      </c>
      <c r="AF638" s="64">
        <v>60</v>
      </c>
      <c r="AG638" s="78"/>
      <c r="AH638" s="64"/>
      <c r="AI638" s="78"/>
      <c r="AJ638" s="64"/>
      <c r="AK638" s="78"/>
      <c r="AL638" s="64"/>
      <c r="AM638" s="78"/>
      <c r="AN638" s="64"/>
      <c r="AO638" s="60">
        <f>(SUMIF(利润与分析!B:B,成本与总价!D:D,利润与分析!L:L)-J:J)/SUMIF(利润与分析!B:B,成本与总价!D:D,利润与分析!L:L)</f>
        <v>0.0450006302221012</v>
      </c>
      <c r="AP638" s="60">
        <f t="shared" si="46"/>
        <v>1.73920576995723e-7</v>
      </c>
      <c r="AR638" s="62">
        <f t="shared" si="47"/>
        <v>0</v>
      </c>
      <c r="AS638" s="62">
        <f t="shared" si="49"/>
        <v>0</v>
      </c>
      <c r="AT638" s="72">
        <f t="shared" si="48"/>
        <v>1</v>
      </c>
    </row>
    <row r="639" ht="14.55" spans="1:46">
      <c r="A639" s="64" t="s">
        <v>46</v>
      </c>
      <c r="B639" s="64" t="s">
        <v>119</v>
      </c>
      <c r="C639" s="64" t="s">
        <v>120</v>
      </c>
      <c r="D639" s="64" t="s">
        <v>4795</v>
      </c>
      <c r="E639" s="64" t="s">
        <v>313</v>
      </c>
      <c r="F639" s="64" t="s">
        <v>4796</v>
      </c>
      <c r="G639" s="64" t="s">
        <v>2883</v>
      </c>
      <c r="H639" s="64" t="s">
        <v>4797</v>
      </c>
      <c r="I639" s="64" t="s">
        <v>4798</v>
      </c>
      <c r="J639" s="62">
        <f>SUMIF(利润与分析!B:B,成本与总价!D:D,利润与分析!K:K)</f>
        <v>80259.88</v>
      </c>
      <c r="K639" s="64" t="s">
        <v>55</v>
      </c>
      <c r="L639" s="64">
        <v>84041.76</v>
      </c>
      <c r="M639" s="72">
        <f t="shared" si="45"/>
        <v>0.0450000095190772</v>
      </c>
      <c r="N639" s="64">
        <v>0</v>
      </c>
      <c r="O639" s="64" t="s">
        <v>290</v>
      </c>
      <c r="P639" s="64" t="s">
        <v>78</v>
      </c>
      <c r="Q639" s="64" t="s">
        <v>58</v>
      </c>
      <c r="R639" s="74"/>
      <c r="S639" s="74"/>
      <c r="T639" s="74"/>
      <c r="U639" s="74"/>
      <c r="V639" s="74"/>
      <c r="W639" s="74"/>
      <c r="X639" s="64" t="s">
        <v>4799</v>
      </c>
      <c r="Y639" s="64" t="s">
        <v>61</v>
      </c>
      <c r="Z639" s="64" t="s">
        <v>106</v>
      </c>
      <c r="AA639" s="64" t="s">
        <v>140</v>
      </c>
      <c r="AB639" s="64"/>
      <c r="AC639" s="64">
        <v>1</v>
      </c>
      <c r="AD639" s="64">
        <v>60</v>
      </c>
      <c r="AE639" s="78">
        <v>1</v>
      </c>
      <c r="AF639" s="64">
        <v>60</v>
      </c>
      <c r="AG639" s="78"/>
      <c r="AH639" s="64"/>
      <c r="AI639" s="78"/>
      <c r="AJ639" s="64"/>
      <c r="AK639" s="78"/>
      <c r="AL639" s="64"/>
      <c r="AM639" s="78"/>
      <c r="AN639" s="64"/>
      <c r="AO639" s="60">
        <f>(SUMIF(利润与分析!B:B,成本与总价!D:D,利润与分析!L:L)-J:J)/SUMIF(利润与分析!B:B,成本与总价!D:D,利润与分析!L:L)</f>
        <v>0.0450000095190772</v>
      </c>
      <c r="AP639" s="60">
        <f t="shared" si="46"/>
        <v>0</v>
      </c>
      <c r="AR639" s="62">
        <f t="shared" si="47"/>
        <v>0</v>
      </c>
      <c r="AS639" s="62">
        <f t="shared" si="49"/>
        <v>0</v>
      </c>
      <c r="AT639" s="72">
        <f t="shared" si="48"/>
        <v>1</v>
      </c>
    </row>
    <row r="640" ht="14.55" spans="1:46">
      <c r="A640" s="64" t="s">
        <v>46</v>
      </c>
      <c r="B640" s="64" t="s">
        <v>119</v>
      </c>
      <c r="C640" s="64" t="s">
        <v>191</v>
      </c>
      <c r="D640" s="64" t="s">
        <v>4800</v>
      </c>
      <c r="E640" s="64" t="s">
        <v>456</v>
      </c>
      <c r="F640" s="64" t="s">
        <v>4801</v>
      </c>
      <c r="G640" s="64" t="s">
        <v>4802</v>
      </c>
      <c r="H640" s="64" t="s">
        <v>4803</v>
      </c>
      <c r="I640" s="64" t="s">
        <v>4804</v>
      </c>
      <c r="J640" s="62">
        <f>SUMIF(利润与分析!B:B,成本与总价!D:D,利润与分析!K:K)</f>
        <v>60185.29745</v>
      </c>
      <c r="K640" s="64" t="s">
        <v>55</v>
      </c>
      <c r="L640" s="64">
        <v>63043</v>
      </c>
      <c r="M640" s="72">
        <f t="shared" si="45"/>
        <v>0.0453294188093841</v>
      </c>
      <c r="N640" s="64">
        <v>0</v>
      </c>
      <c r="O640" s="64" t="s">
        <v>4805</v>
      </c>
      <c r="P640" s="64" t="s">
        <v>78</v>
      </c>
      <c r="Q640" s="64" t="s">
        <v>159</v>
      </c>
      <c r="R640" s="74" t="s">
        <v>59</v>
      </c>
      <c r="S640" s="74" t="s">
        <v>59</v>
      </c>
      <c r="T640" s="74">
        <v>120</v>
      </c>
      <c r="U640" s="74"/>
      <c r="V640" s="74">
        <v>120</v>
      </c>
      <c r="W640" s="74"/>
      <c r="X640" s="64" t="s">
        <v>4806</v>
      </c>
      <c r="Y640" s="64" t="s">
        <v>61</v>
      </c>
      <c r="Z640" s="64" t="s">
        <v>4807</v>
      </c>
      <c r="AA640" s="64" t="s">
        <v>140</v>
      </c>
      <c r="AB640" s="64"/>
      <c r="AC640" s="64">
        <v>1</v>
      </c>
      <c r="AD640" s="64" t="s">
        <v>4808</v>
      </c>
      <c r="AE640" s="78">
        <v>0.1</v>
      </c>
      <c r="AF640" s="64">
        <v>0</v>
      </c>
      <c r="AG640" s="78">
        <v>0.9</v>
      </c>
      <c r="AH640" s="64">
        <v>120</v>
      </c>
      <c r="AI640" s="78"/>
      <c r="AJ640" s="64"/>
      <c r="AK640" s="78"/>
      <c r="AL640" s="64"/>
      <c r="AM640" s="78"/>
      <c r="AN640" s="64"/>
      <c r="AO640" s="60">
        <f>(SUMIF(利润与分析!B:B,成本与总价!D:D,利润与分析!L:L)-J:J)/SUMIF(利润与分析!B:B,成本与总价!D:D,利润与分析!L:L)</f>
        <v>0.0453309331235298</v>
      </c>
      <c r="AP640" s="60">
        <f t="shared" si="46"/>
        <v>1.51431414568276e-6</v>
      </c>
      <c r="AR640" s="62">
        <f t="shared" si="47"/>
        <v>108</v>
      </c>
      <c r="AS640" s="62">
        <f t="shared" si="49"/>
        <v>12</v>
      </c>
      <c r="AT640" s="72">
        <f t="shared" si="48"/>
        <v>1</v>
      </c>
    </row>
    <row r="641" ht="14.55" spans="1:46">
      <c r="A641" s="64" t="s">
        <v>46</v>
      </c>
      <c r="B641" s="64" t="s">
        <v>119</v>
      </c>
      <c r="C641" s="64" t="s">
        <v>120</v>
      </c>
      <c r="D641" s="64" t="s">
        <v>4809</v>
      </c>
      <c r="E641" s="64" t="s">
        <v>122</v>
      </c>
      <c r="F641" s="64" t="s">
        <v>4810</v>
      </c>
      <c r="G641" s="64" t="s">
        <v>4811</v>
      </c>
      <c r="H641" s="64" t="s">
        <v>4812</v>
      </c>
      <c r="I641" s="64" t="s">
        <v>4813</v>
      </c>
      <c r="J641" s="62">
        <f>SUMIF(利润与分析!B:B,成本与总价!D:D,利润与分析!K:K)</f>
        <v>6360.2</v>
      </c>
      <c r="K641" s="64" t="s">
        <v>55</v>
      </c>
      <c r="L641" s="64">
        <v>6660</v>
      </c>
      <c r="M641" s="72">
        <f t="shared" ref="M641:M704" si="50">(L:L-J:J)/L:L</f>
        <v>0.0450150150150152</v>
      </c>
      <c r="N641" s="64">
        <v>0</v>
      </c>
      <c r="O641" s="64" t="s">
        <v>2116</v>
      </c>
      <c r="P641" s="64"/>
      <c r="Q641" s="64" t="s">
        <v>58</v>
      </c>
      <c r="R641" s="74"/>
      <c r="S641" s="74"/>
      <c r="T641" s="74"/>
      <c r="U641" s="74"/>
      <c r="V641" s="74"/>
      <c r="W641" s="74"/>
      <c r="X641" s="64" t="s">
        <v>4814</v>
      </c>
      <c r="Y641" s="64" t="s">
        <v>150</v>
      </c>
      <c r="Z641" s="64" t="s">
        <v>106</v>
      </c>
      <c r="AA641" s="64" t="s">
        <v>140</v>
      </c>
      <c r="AB641" s="64"/>
      <c r="AC641" s="64">
        <v>1</v>
      </c>
      <c r="AD641" s="64">
        <v>60</v>
      </c>
      <c r="AE641" s="78">
        <v>1</v>
      </c>
      <c r="AF641" s="64">
        <v>60</v>
      </c>
      <c r="AG641" s="78"/>
      <c r="AH641" s="64"/>
      <c r="AI641" s="78"/>
      <c r="AJ641" s="64"/>
      <c r="AK641" s="78"/>
      <c r="AL641" s="64"/>
      <c r="AM641" s="78"/>
      <c r="AN641" s="64"/>
      <c r="AO641" s="60">
        <f>(SUMIF(利润与分析!B:B,成本与总价!D:D,利润与分析!L:L)-J:J)/SUMIF(利润与分析!B:B,成本与总价!D:D,利润与分析!L:L)</f>
        <v>0.0450150150150152</v>
      </c>
      <c r="AP641" s="60">
        <f t="shared" ref="AP641:AP704" si="51">AO641-M641+W641%</f>
        <v>0</v>
      </c>
      <c r="AR641" s="62">
        <f t="shared" ref="AR641:AR704" si="52">IF(R641="是",AE641*AF641+AG641*AH641+AI641*AJ641+AK641*AL641+AM641*AN641,0)</f>
        <v>0</v>
      </c>
      <c r="AS641" s="62">
        <f t="shared" si="49"/>
        <v>0</v>
      </c>
      <c r="AT641" s="72">
        <f t="shared" ref="AT641:AT704" si="53">AE641+AG641+AI641+AK641+AM641</f>
        <v>1</v>
      </c>
    </row>
    <row r="642" ht="14.55" spans="1:46">
      <c r="A642" s="64" t="s">
        <v>69</v>
      </c>
      <c r="B642" s="64" t="s">
        <v>200</v>
      </c>
      <c r="C642" s="64" t="s">
        <v>256</v>
      </c>
      <c r="D642" s="64" t="s">
        <v>4815</v>
      </c>
      <c r="E642" s="64" t="s">
        <v>323</v>
      </c>
      <c r="F642" s="64" t="s">
        <v>4816</v>
      </c>
      <c r="G642" s="64" t="s">
        <v>3685</v>
      </c>
      <c r="H642" s="64" t="s">
        <v>4817</v>
      </c>
      <c r="I642" s="64" t="s">
        <v>4818</v>
      </c>
      <c r="J642" s="62">
        <f>SUMIF(利润与分析!B:B,成本与总价!D:D,利润与分析!K:K)</f>
        <v>1283667.94</v>
      </c>
      <c r="K642" s="64" t="s">
        <v>55</v>
      </c>
      <c r="L642" s="64">
        <v>1283669</v>
      </c>
      <c r="M642" s="72">
        <f t="shared" si="50"/>
        <v>8.2575804203099e-7</v>
      </c>
      <c r="N642" s="64">
        <v>380000</v>
      </c>
      <c r="O642" s="64" t="s">
        <v>4819</v>
      </c>
      <c r="P642" s="64" t="s">
        <v>57</v>
      </c>
      <c r="Q642" s="64" t="s">
        <v>79</v>
      </c>
      <c r="R642" s="74" t="s">
        <v>59</v>
      </c>
      <c r="S642" s="74"/>
      <c r="T642" s="74"/>
      <c r="U642" s="74"/>
      <c r="V642" s="74">
        <v>0</v>
      </c>
      <c r="W642" s="74">
        <v>-3</v>
      </c>
      <c r="X642" s="64" t="s">
        <v>4820</v>
      </c>
      <c r="Y642" s="64" t="s">
        <v>81</v>
      </c>
      <c r="Z642" s="64" t="s">
        <v>4821</v>
      </c>
      <c r="AA642" s="64" t="s">
        <v>1282</v>
      </c>
      <c r="AB642" s="64"/>
      <c r="AC642" s="64">
        <v>2</v>
      </c>
      <c r="AD642" s="64">
        <v>0</v>
      </c>
      <c r="AE642" s="78">
        <v>1</v>
      </c>
      <c r="AF642" s="64">
        <v>0</v>
      </c>
      <c r="AG642" s="78"/>
      <c r="AH642" s="64"/>
      <c r="AI642" s="78"/>
      <c r="AJ642" s="64"/>
      <c r="AK642" s="78"/>
      <c r="AL642" s="64"/>
      <c r="AM642" s="78"/>
      <c r="AN642" s="64"/>
      <c r="AO642" s="60">
        <f>(SUMIF(利润与分析!B:B,成本与总价!D:D,利润与分析!L:L)-J:J)/SUMIF(利润与分析!B:B,成本与总价!D:D,利润与分析!L:L)</f>
        <v>0.0300008940053004</v>
      </c>
      <c r="AP642" s="60">
        <f t="shared" si="51"/>
        <v>6.82472583897475e-8</v>
      </c>
      <c r="AR642" s="62">
        <f t="shared" si="52"/>
        <v>0</v>
      </c>
      <c r="AS642" s="62">
        <f t="shared" si="49"/>
        <v>0</v>
      </c>
      <c r="AT642" s="72">
        <f t="shared" si="53"/>
        <v>1</v>
      </c>
    </row>
    <row r="643" ht="14.55" spans="1:46">
      <c r="A643" s="64" t="s">
        <v>69</v>
      </c>
      <c r="B643" s="64" t="s">
        <v>70</v>
      </c>
      <c r="C643" s="64" t="s">
        <v>70</v>
      </c>
      <c r="D643" s="64" t="s">
        <v>4822</v>
      </c>
      <c r="E643" s="64" t="s">
        <v>772</v>
      </c>
      <c r="F643" s="64" t="s">
        <v>4823</v>
      </c>
      <c r="G643" s="64" t="s">
        <v>4824</v>
      </c>
      <c r="H643" s="64" t="s">
        <v>4825</v>
      </c>
      <c r="I643" s="64" t="s">
        <v>4826</v>
      </c>
      <c r="J643" s="62">
        <f>SUMIF(利润与分析!B:B,成本与总价!D:D,利润与分析!K:K)</f>
        <v>1482939</v>
      </c>
      <c r="K643" s="64" t="s">
        <v>55</v>
      </c>
      <c r="L643" s="64">
        <v>1552818.46</v>
      </c>
      <c r="M643" s="72">
        <f t="shared" si="50"/>
        <v>0.0450016932436519</v>
      </c>
      <c r="N643" s="64">
        <v>0</v>
      </c>
      <c r="O643" s="73" t="s">
        <v>4827</v>
      </c>
      <c r="P643" s="64" t="s">
        <v>237</v>
      </c>
      <c r="Q643" s="64" t="s">
        <v>58</v>
      </c>
      <c r="R643" s="74" t="s">
        <v>59</v>
      </c>
      <c r="S643" s="74"/>
      <c r="T643" s="74"/>
      <c r="U643" s="74"/>
      <c r="V643" s="74">
        <v>120</v>
      </c>
      <c r="W643" s="74"/>
      <c r="X643" s="64" t="s">
        <v>4828</v>
      </c>
      <c r="Y643" s="64" t="s">
        <v>61</v>
      </c>
      <c r="Z643" s="64" t="s">
        <v>4829</v>
      </c>
      <c r="AA643" s="64" t="s">
        <v>83</v>
      </c>
      <c r="AB643" s="64"/>
      <c r="AC643" s="64">
        <v>1</v>
      </c>
      <c r="AD643" s="64">
        <v>120</v>
      </c>
      <c r="AE643" s="78">
        <v>1</v>
      </c>
      <c r="AF643" s="64">
        <v>120</v>
      </c>
      <c r="AG643" s="78"/>
      <c r="AH643" s="64"/>
      <c r="AI643" s="78"/>
      <c r="AJ643" s="64"/>
      <c r="AK643" s="78"/>
      <c r="AL643" s="64"/>
      <c r="AM643" s="78"/>
      <c r="AN643" s="64"/>
      <c r="AO643" s="60">
        <f>(SUMIF(利润与分析!B:B,成本与总价!D:D,利润与分析!L:L)-J:J)/SUMIF(利润与分析!B:B,成本与总价!D:D,利润与分析!L:L)</f>
        <v>0.0450016932436519</v>
      </c>
      <c r="AP643" s="60">
        <f t="shared" si="51"/>
        <v>0</v>
      </c>
      <c r="AR643" s="62">
        <f t="shared" si="52"/>
        <v>120</v>
      </c>
      <c r="AS643" s="62">
        <f t="shared" ref="AS643:AS706" si="54">V643-AR643</f>
        <v>0</v>
      </c>
      <c r="AT643" s="72">
        <f t="shared" si="53"/>
        <v>1</v>
      </c>
    </row>
    <row r="644" ht="14.55" spans="1:46">
      <c r="A644" s="64" t="s">
        <v>46</v>
      </c>
      <c r="B644" s="64" t="s">
        <v>119</v>
      </c>
      <c r="C644" s="64" t="s">
        <v>120</v>
      </c>
      <c r="D644" s="64" t="s">
        <v>4830</v>
      </c>
      <c r="E644" s="64" t="s">
        <v>996</v>
      </c>
      <c r="F644" s="64" t="s">
        <v>997</v>
      </c>
      <c r="G644" s="64" t="s">
        <v>998</v>
      </c>
      <c r="H644" s="64" t="s">
        <v>4831</v>
      </c>
      <c r="I644" s="64" t="s">
        <v>4832</v>
      </c>
      <c r="J644" s="62">
        <f>SUMIF(利润与分析!B:B,成本与总价!D:D,利润与分析!K:K)</f>
        <v>3772.35</v>
      </c>
      <c r="K644" s="64" t="s">
        <v>55</v>
      </c>
      <c r="L644" s="64">
        <v>3950.1</v>
      </c>
      <c r="M644" s="72">
        <f t="shared" si="50"/>
        <v>0.0449988607883345</v>
      </c>
      <c r="N644" s="64">
        <v>0</v>
      </c>
      <c r="O644" s="64" t="s">
        <v>2043</v>
      </c>
      <c r="P644" s="64"/>
      <c r="Q644" s="64" t="s">
        <v>58</v>
      </c>
      <c r="R644" s="74"/>
      <c r="S644" s="74"/>
      <c r="T644" s="74"/>
      <c r="U644" s="74"/>
      <c r="V644" s="74"/>
      <c r="W644" s="74"/>
      <c r="X644" s="64" t="s">
        <v>4833</v>
      </c>
      <c r="Y644" s="64" t="s">
        <v>81</v>
      </c>
      <c r="Z644" s="64" t="s">
        <v>106</v>
      </c>
      <c r="AA644" s="64" t="s">
        <v>140</v>
      </c>
      <c r="AB644" s="64" t="s">
        <v>4834</v>
      </c>
      <c r="AC644" s="64">
        <v>2</v>
      </c>
      <c r="AD644" s="64">
        <v>0</v>
      </c>
      <c r="AE644" s="78">
        <v>1</v>
      </c>
      <c r="AF644" s="64">
        <v>0</v>
      </c>
      <c r="AG644" s="78"/>
      <c r="AH644" s="64"/>
      <c r="AI644" s="78"/>
      <c r="AJ644" s="64"/>
      <c r="AK644" s="78"/>
      <c r="AL644" s="64"/>
      <c r="AM644" s="78"/>
      <c r="AN644" s="64"/>
      <c r="AO644" s="60">
        <f>(SUMIF(利润与分析!B:B,成本与总价!D:D,利润与分析!L:L)-J:J)/SUMIF(利润与分析!B:B,成本与总价!D:D,利润与分析!L:L)</f>
        <v>0.0449988607883345</v>
      </c>
      <c r="AP644" s="60">
        <f t="shared" si="51"/>
        <v>0</v>
      </c>
      <c r="AR644" s="62">
        <f t="shared" si="52"/>
        <v>0</v>
      </c>
      <c r="AS644" s="62">
        <f t="shared" si="54"/>
        <v>0</v>
      </c>
      <c r="AT644" s="72">
        <f t="shared" si="53"/>
        <v>1</v>
      </c>
    </row>
    <row r="645" ht="14.55" spans="1:46">
      <c r="A645" s="64" t="s">
        <v>69</v>
      </c>
      <c r="B645" s="64" t="s">
        <v>200</v>
      </c>
      <c r="C645" s="64" t="s">
        <v>201</v>
      </c>
      <c r="D645" s="64" t="s">
        <v>4835</v>
      </c>
      <c r="E645" s="64" t="s">
        <v>1121</v>
      </c>
      <c r="F645" s="64" t="s">
        <v>4836</v>
      </c>
      <c r="G645" s="64" t="s">
        <v>4837</v>
      </c>
      <c r="H645" s="64" t="s">
        <v>4838</v>
      </c>
      <c r="I645" s="64" t="s">
        <v>4839</v>
      </c>
      <c r="J645" s="62">
        <f>SUMIF(利润与分析!B:B,成本与总价!D:D,利润与分析!K:K)</f>
        <v>37097.65</v>
      </c>
      <c r="K645" s="64" t="s">
        <v>55</v>
      </c>
      <c r="L645" s="64">
        <v>38845</v>
      </c>
      <c r="M645" s="72">
        <f t="shared" si="50"/>
        <v>0.044982623246235</v>
      </c>
      <c r="N645" s="64">
        <v>0</v>
      </c>
      <c r="O645" s="64" t="s">
        <v>4840</v>
      </c>
      <c r="P645" s="64" t="s">
        <v>425</v>
      </c>
      <c r="Q645" s="64" t="s">
        <v>79</v>
      </c>
      <c r="R645" s="74" t="s">
        <v>59</v>
      </c>
      <c r="S645" s="74"/>
      <c r="T645" s="74"/>
      <c r="U645" s="74"/>
      <c r="V645" s="74">
        <v>270</v>
      </c>
      <c r="W645" s="74">
        <v>1.5</v>
      </c>
      <c r="X645" s="64" t="s">
        <v>4841</v>
      </c>
      <c r="Y645" s="64" t="s">
        <v>61</v>
      </c>
      <c r="Z645" s="64" t="s">
        <v>4842</v>
      </c>
      <c r="AA645" s="64" t="s">
        <v>1282</v>
      </c>
      <c r="AB645" s="64" t="s">
        <v>4843</v>
      </c>
      <c r="AC645" s="64">
        <v>2</v>
      </c>
      <c r="AD645" s="64">
        <v>270</v>
      </c>
      <c r="AE645" s="78">
        <v>1</v>
      </c>
      <c r="AF645" s="64">
        <v>270</v>
      </c>
      <c r="AG645" s="78"/>
      <c r="AH645" s="64"/>
      <c r="AI645" s="78"/>
      <c r="AJ645" s="64"/>
      <c r="AK645" s="78"/>
      <c r="AL645" s="64"/>
      <c r="AM645" s="78"/>
      <c r="AN645" s="64"/>
      <c r="AO645" s="60">
        <f>(SUMIF(利润与分析!B:B,成本与总价!D:D,利润与分析!L:L)-J:J)/SUMIF(利润与分析!B:B,成本与总价!D:D,利润与分析!L:L)</f>
        <v>0.03</v>
      </c>
      <c r="AP645" s="60">
        <f t="shared" si="51"/>
        <v>1.73767537649631e-5</v>
      </c>
      <c r="AR645" s="62">
        <f t="shared" si="52"/>
        <v>270</v>
      </c>
      <c r="AS645" s="62">
        <f t="shared" si="54"/>
        <v>0</v>
      </c>
      <c r="AT645" s="72">
        <f t="shared" si="53"/>
        <v>1</v>
      </c>
    </row>
    <row r="646" ht="14.55" spans="1:46">
      <c r="A646" s="64" t="s">
        <v>69</v>
      </c>
      <c r="B646" s="64" t="s">
        <v>220</v>
      </c>
      <c r="C646" s="64" t="s">
        <v>221</v>
      </c>
      <c r="D646" s="64" t="s">
        <v>4844</v>
      </c>
      <c r="E646" s="64" t="s">
        <v>223</v>
      </c>
      <c r="F646" s="64" t="s">
        <v>4845</v>
      </c>
      <c r="G646" s="64" t="s">
        <v>1784</v>
      </c>
      <c r="H646" s="64" t="s">
        <v>4846</v>
      </c>
      <c r="I646" s="64" t="s">
        <v>4847</v>
      </c>
      <c r="J646" s="62">
        <f>SUMIF(利润与分析!B:B,成本与总价!D:D,利润与分析!K:K)</f>
        <v>189.15</v>
      </c>
      <c r="K646" s="64" t="s">
        <v>55</v>
      </c>
      <c r="L646" s="64">
        <v>195</v>
      </c>
      <c r="M646" s="72">
        <f t="shared" si="50"/>
        <v>0.03</v>
      </c>
      <c r="N646" s="64">
        <v>0</v>
      </c>
      <c r="O646" s="64" t="s">
        <v>4848</v>
      </c>
      <c r="P646" s="64" t="s">
        <v>57</v>
      </c>
      <c r="Q646" s="64" t="s">
        <v>58</v>
      </c>
      <c r="R646" s="74"/>
      <c r="S646" s="74"/>
      <c r="T646" s="74"/>
      <c r="U646" s="74"/>
      <c r="V646" s="74"/>
      <c r="W646" s="74"/>
      <c r="X646" s="64" t="s">
        <v>4849</v>
      </c>
      <c r="Y646" s="64" t="s">
        <v>81</v>
      </c>
      <c r="Z646" s="64" t="s">
        <v>106</v>
      </c>
      <c r="AA646" s="64" t="s">
        <v>1282</v>
      </c>
      <c r="AB646" s="64"/>
      <c r="AC646" s="64">
        <v>1</v>
      </c>
      <c r="AD646" s="64">
        <v>0</v>
      </c>
      <c r="AE646" s="78">
        <v>1</v>
      </c>
      <c r="AF646" s="64">
        <v>0</v>
      </c>
      <c r="AG646" s="78"/>
      <c r="AH646" s="64"/>
      <c r="AI646" s="78"/>
      <c r="AJ646" s="64"/>
      <c r="AK646" s="78"/>
      <c r="AL646" s="64"/>
      <c r="AM646" s="78"/>
      <c r="AN646" s="64"/>
      <c r="AO646" s="60">
        <f>(SUMIF(利润与分析!B:B,成本与总价!D:D,利润与分析!L:L)-J:J)/SUMIF(利润与分析!B:B,成本与总价!D:D,利润与分析!L:L)</f>
        <v>0.03</v>
      </c>
      <c r="AP646" s="60">
        <f t="shared" si="51"/>
        <v>0</v>
      </c>
      <c r="AR646" s="62">
        <f t="shared" si="52"/>
        <v>0</v>
      </c>
      <c r="AS646" s="62">
        <f t="shared" si="54"/>
        <v>0</v>
      </c>
      <c r="AT646" s="72">
        <f t="shared" si="53"/>
        <v>1</v>
      </c>
    </row>
    <row r="647" ht="14.55" spans="1:46">
      <c r="A647" s="64" t="s">
        <v>69</v>
      </c>
      <c r="B647" s="64" t="s">
        <v>129</v>
      </c>
      <c r="C647" s="64" t="s">
        <v>649</v>
      </c>
      <c r="D647" s="64" t="s">
        <v>4850</v>
      </c>
      <c r="E647" s="64" t="s">
        <v>651</v>
      </c>
      <c r="F647" s="64" t="s">
        <v>4851</v>
      </c>
      <c r="G647" s="64" t="s">
        <v>4852</v>
      </c>
      <c r="H647" s="64" t="s">
        <v>4853</v>
      </c>
      <c r="I647" s="64" t="s">
        <v>4854</v>
      </c>
      <c r="J647" s="62">
        <f>SUMIF(利润与分析!B:B,成本与总价!D:D,利润与分析!K:K)</f>
        <v>847881.59</v>
      </c>
      <c r="K647" s="64" t="s">
        <v>55</v>
      </c>
      <c r="L647" s="64">
        <v>874104</v>
      </c>
      <c r="M647" s="72">
        <f t="shared" si="50"/>
        <v>0.029999187739674</v>
      </c>
      <c r="N647" s="64">
        <v>0</v>
      </c>
      <c r="O647" s="64" t="s">
        <v>4855</v>
      </c>
      <c r="P647" s="64" t="s">
        <v>57</v>
      </c>
      <c r="Q647" s="64" t="s">
        <v>58</v>
      </c>
      <c r="R647" s="74" t="s">
        <v>59</v>
      </c>
      <c r="S647" s="74"/>
      <c r="T647" s="74"/>
      <c r="U647" s="74"/>
      <c r="V647" s="74">
        <v>90</v>
      </c>
      <c r="W647" s="74"/>
      <c r="X647" s="64" t="s">
        <v>4856</v>
      </c>
      <c r="Y647" s="64" t="s">
        <v>61</v>
      </c>
      <c r="Z647" s="64" t="s">
        <v>4857</v>
      </c>
      <c r="AA647" s="64" t="s">
        <v>173</v>
      </c>
      <c r="AB647" s="64"/>
      <c r="AC647" s="64">
        <v>1</v>
      </c>
      <c r="AD647" s="64">
        <v>90</v>
      </c>
      <c r="AE647" s="78">
        <v>1</v>
      </c>
      <c r="AF647" s="64">
        <v>90</v>
      </c>
      <c r="AG647" s="78"/>
      <c r="AH647" s="64"/>
      <c r="AI647" s="78"/>
      <c r="AJ647" s="64"/>
      <c r="AK647" s="78"/>
      <c r="AL647" s="64"/>
      <c r="AM647" s="78"/>
      <c r="AN647" s="64"/>
      <c r="AO647" s="60">
        <f>(SUMIF(利润与分析!B:B,成本与总价!D:D,利润与分析!L:L)-J:J)/SUMIF(利润与分析!B:B,成本与总价!D:D,利润与分析!L:L)</f>
        <v>0.029998799341474</v>
      </c>
      <c r="AP647" s="60">
        <f t="shared" si="51"/>
        <v>-3.88398199994283e-7</v>
      </c>
      <c r="AR647" s="62">
        <f t="shared" si="52"/>
        <v>90</v>
      </c>
      <c r="AS647" s="62">
        <f t="shared" si="54"/>
        <v>0</v>
      </c>
      <c r="AT647" s="72">
        <f t="shared" si="53"/>
        <v>1</v>
      </c>
    </row>
    <row r="648" ht="14.55" spans="1:46">
      <c r="A648" s="64" t="s">
        <v>69</v>
      </c>
      <c r="B648" s="64" t="s">
        <v>70</v>
      </c>
      <c r="C648" s="64" t="s">
        <v>70</v>
      </c>
      <c r="D648" s="64" t="s">
        <v>4858</v>
      </c>
      <c r="E648" s="64" t="s">
        <v>772</v>
      </c>
      <c r="F648" s="64" t="s">
        <v>4859</v>
      </c>
      <c r="G648" s="64" t="s">
        <v>1968</v>
      </c>
      <c r="H648" s="64" t="s">
        <v>4860</v>
      </c>
      <c r="I648" s="64" t="s">
        <v>4861</v>
      </c>
      <c r="J648" s="62">
        <f>SUMIF(利润与分析!B:B,成本与总价!D:D,利润与分析!K:K)</f>
        <v>35223.03</v>
      </c>
      <c r="K648" s="64" t="s">
        <v>55</v>
      </c>
      <c r="L648" s="64">
        <v>36312.4</v>
      </c>
      <c r="M648" s="72">
        <f t="shared" si="50"/>
        <v>0.0299999449223957</v>
      </c>
      <c r="N648" s="64">
        <v>0</v>
      </c>
      <c r="O648" s="73" t="s">
        <v>3700</v>
      </c>
      <c r="P648" s="64" t="s">
        <v>1290</v>
      </c>
      <c r="Q648" s="64" t="s">
        <v>79</v>
      </c>
      <c r="R648" s="74" t="s">
        <v>59</v>
      </c>
      <c r="S648" s="74"/>
      <c r="T648" s="74"/>
      <c r="U648" s="74"/>
      <c r="V648" s="74">
        <v>120</v>
      </c>
      <c r="W648" s="74"/>
      <c r="X648" s="64" t="s">
        <v>4862</v>
      </c>
      <c r="Y648" s="64" t="s">
        <v>61</v>
      </c>
      <c r="Z648" s="64" t="s">
        <v>4863</v>
      </c>
      <c r="AA648" s="64" t="s">
        <v>83</v>
      </c>
      <c r="AB648" s="64"/>
      <c r="AC648" s="64">
        <v>1</v>
      </c>
      <c r="AD648" s="64">
        <v>120</v>
      </c>
      <c r="AE648" s="78">
        <v>1</v>
      </c>
      <c r="AF648" s="64">
        <v>120</v>
      </c>
      <c r="AG648" s="78"/>
      <c r="AH648" s="64"/>
      <c r="AI648" s="78"/>
      <c r="AJ648" s="64"/>
      <c r="AK648" s="78"/>
      <c r="AL648" s="64"/>
      <c r="AM648" s="78"/>
      <c r="AN648" s="64"/>
      <c r="AO648" s="60">
        <f>(SUMIF(利润与分析!B:B,成本与总价!D:D,利润与分析!L:L)-J:J)/SUMIF(利润与分析!B:B,成本与总价!D:D,利润与分析!L:L)</f>
        <v>0.0299999449223957</v>
      </c>
      <c r="AP648" s="60">
        <f t="shared" si="51"/>
        <v>0</v>
      </c>
      <c r="AR648" s="62">
        <f t="shared" si="52"/>
        <v>120</v>
      </c>
      <c r="AS648" s="62">
        <f t="shared" si="54"/>
        <v>0</v>
      </c>
      <c r="AT648" s="72">
        <f t="shared" si="53"/>
        <v>1</v>
      </c>
    </row>
    <row r="649" ht="14.55" spans="1:46">
      <c r="A649" s="64" t="s">
        <v>69</v>
      </c>
      <c r="B649" s="64" t="s">
        <v>85</v>
      </c>
      <c r="C649" s="64" t="s">
        <v>1243</v>
      </c>
      <c r="D649" s="64" t="s">
        <v>4864</v>
      </c>
      <c r="E649" s="64" t="s">
        <v>1245</v>
      </c>
      <c r="F649" s="64" t="s">
        <v>4865</v>
      </c>
      <c r="G649" s="64" t="s">
        <v>1247</v>
      </c>
      <c r="H649" s="64" t="s">
        <v>4866</v>
      </c>
      <c r="I649" s="64" t="s">
        <v>4867</v>
      </c>
      <c r="J649" s="62">
        <f>SUMIF(利润与分析!B:B,成本与总价!D:D,利润与分析!K:K)</f>
        <v>7571.04</v>
      </c>
      <c r="K649" s="64" t="s">
        <v>55</v>
      </c>
      <c r="L649" s="64">
        <v>7927.8</v>
      </c>
      <c r="M649" s="72">
        <f t="shared" si="50"/>
        <v>0.0450011352455915</v>
      </c>
      <c r="N649" s="64">
        <v>0</v>
      </c>
      <c r="O649" s="64" t="s">
        <v>4868</v>
      </c>
      <c r="P649" s="64"/>
      <c r="Q649" s="64" t="s">
        <v>58</v>
      </c>
      <c r="R649" s="74" t="s">
        <v>59</v>
      </c>
      <c r="S649" s="74"/>
      <c r="T649" s="74"/>
      <c r="U649" s="74"/>
      <c r="V649" s="74">
        <v>90</v>
      </c>
      <c r="W649" s="74"/>
      <c r="X649" s="64" t="s">
        <v>4869</v>
      </c>
      <c r="Y649" s="64" t="s">
        <v>150</v>
      </c>
      <c r="Z649" s="64" t="s">
        <v>4870</v>
      </c>
      <c r="AA649" s="64" t="s">
        <v>83</v>
      </c>
      <c r="AB649" s="64"/>
      <c r="AC649" s="64">
        <v>1</v>
      </c>
      <c r="AD649" s="64">
        <v>90</v>
      </c>
      <c r="AE649" s="78">
        <v>1</v>
      </c>
      <c r="AF649" s="64">
        <v>90</v>
      </c>
      <c r="AG649" s="78"/>
      <c r="AH649" s="64"/>
      <c r="AI649" s="78"/>
      <c r="AJ649" s="64"/>
      <c r="AK649" s="78"/>
      <c r="AL649" s="64"/>
      <c r="AM649" s="78"/>
      <c r="AN649" s="64"/>
      <c r="AO649" s="60">
        <f>(SUMIF(利润与分析!B:B,成本与总价!D:D,利润与分析!L:L)-J:J)/SUMIF(利润与分析!B:B,成本与总价!D:D,利润与分析!L:L)</f>
        <v>0.0450011352455915</v>
      </c>
      <c r="AP649" s="60">
        <f t="shared" si="51"/>
        <v>0</v>
      </c>
      <c r="AR649" s="62">
        <f t="shared" si="52"/>
        <v>90</v>
      </c>
      <c r="AS649" s="62">
        <f t="shared" si="54"/>
        <v>0</v>
      </c>
      <c r="AT649" s="72">
        <f t="shared" si="53"/>
        <v>1</v>
      </c>
    </row>
    <row r="650" ht="14.55" spans="1:46">
      <c r="A650" s="64" t="s">
        <v>46</v>
      </c>
      <c r="B650" s="64" t="s">
        <v>181</v>
      </c>
      <c r="C650" s="64" t="s">
        <v>182</v>
      </c>
      <c r="D650" s="64" t="s">
        <v>4871</v>
      </c>
      <c r="E650" s="64" t="s">
        <v>4427</v>
      </c>
      <c r="F650" s="64" t="s">
        <v>4872</v>
      </c>
      <c r="G650" s="64" t="s">
        <v>4873</v>
      </c>
      <c r="H650" s="64" t="s">
        <v>4874</v>
      </c>
      <c r="I650" s="64" t="s">
        <v>4875</v>
      </c>
      <c r="J650" s="62">
        <f>SUMIF(利润与分析!B:B,成本与总价!D:D,利润与分析!K:K)</f>
        <v>2889739.31</v>
      </c>
      <c r="K650" s="64" t="s">
        <v>55</v>
      </c>
      <c r="L650" s="64">
        <v>2979113.8</v>
      </c>
      <c r="M650" s="72">
        <f t="shared" si="50"/>
        <v>0.0300003611812344</v>
      </c>
      <c r="N650" s="64">
        <v>0</v>
      </c>
      <c r="O650" s="64" t="s">
        <v>4876</v>
      </c>
      <c r="P650" s="64" t="s">
        <v>4877</v>
      </c>
      <c r="Q650" s="64" t="s">
        <v>58</v>
      </c>
      <c r="R650" s="74" t="s">
        <v>59</v>
      </c>
      <c r="S650" s="74"/>
      <c r="T650" s="74"/>
      <c r="U650" s="74"/>
      <c r="V650" s="74">
        <v>110</v>
      </c>
      <c r="W650" s="74"/>
      <c r="X650" s="64" t="s">
        <v>4878</v>
      </c>
      <c r="Y650" s="64" t="s">
        <v>427</v>
      </c>
      <c r="Z650" s="64" t="s">
        <v>219</v>
      </c>
      <c r="AA650" s="64" t="s">
        <v>97</v>
      </c>
      <c r="AB650" s="64"/>
      <c r="AC650" s="64">
        <v>1</v>
      </c>
      <c r="AD650" s="64">
        <v>110</v>
      </c>
      <c r="AE650" s="78">
        <v>1</v>
      </c>
      <c r="AF650" s="64">
        <v>110</v>
      </c>
      <c r="AG650" s="78"/>
      <c r="AH650" s="64"/>
      <c r="AI650" s="78"/>
      <c r="AJ650" s="64"/>
      <c r="AK650" s="78"/>
      <c r="AL650" s="64"/>
      <c r="AM650" s="78"/>
      <c r="AN650" s="64"/>
      <c r="AO650" s="60">
        <f>(SUMIF(利润与分析!B:B,成本与总价!D:D,利润与分析!L:L)-J:J)/SUMIF(利润与分析!B:B,成本与总价!D:D,利润与分析!L:L)</f>
        <v>0.0300003742052367</v>
      </c>
      <c r="AP650" s="60">
        <f t="shared" si="51"/>
        <v>1.30240023279993e-8</v>
      </c>
      <c r="AR650" s="62">
        <f t="shared" si="52"/>
        <v>110</v>
      </c>
      <c r="AS650" s="62">
        <f t="shared" si="54"/>
        <v>0</v>
      </c>
      <c r="AT650" s="72">
        <f t="shared" si="53"/>
        <v>1</v>
      </c>
    </row>
    <row r="651" ht="14.55" spans="1:46">
      <c r="A651" s="64" t="s">
        <v>46</v>
      </c>
      <c r="B651" s="64" t="s">
        <v>331</v>
      </c>
      <c r="C651" s="64" t="s">
        <v>574</v>
      </c>
      <c r="D651" s="64" t="s">
        <v>4879</v>
      </c>
      <c r="E651" s="64" t="s">
        <v>2067</v>
      </c>
      <c r="F651" s="64" t="s">
        <v>4880</v>
      </c>
      <c r="G651" s="64" t="s">
        <v>4881</v>
      </c>
      <c r="H651" s="64" t="s">
        <v>4882</v>
      </c>
      <c r="I651" s="64" t="s">
        <v>4883</v>
      </c>
      <c r="J651" s="62">
        <f>SUMIF(利润与分析!B:B,成本与总价!D:D,利润与分析!K:K)</f>
        <v>842264.99</v>
      </c>
      <c r="K651" s="64">
        <v>0.06</v>
      </c>
      <c r="L651" s="64">
        <v>1849965</v>
      </c>
      <c r="M651" s="72">
        <f t="shared" si="50"/>
        <v>0.544713013489444</v>
      </c>
      <c r="N651" s="64"/>
      <c r="O651" s="64" t="s">
        <v>4884</v>
      </c>
      <c r="P651" s="64"/>
      <c r="Q651" s="64" t="s">
        <v>1260</v>
      </c>
      <c r="R651" s="52" t="s">
        <v>59</v>
      </c>
      <c r="S651" s="74"/>
      <c r="T651" s="74"/>
      <c r="U651" s="74"/>
      <c r="V651" s="74">
        <v>105</v>
      </c>
      <c r="W651" s="74"/>
      <c r="X651" s="64" t="s">
        <v>4885</v>
      </c>
      <c r="Y651" s="64" t="s">
        <v>150</v>
      </c>
      <c r="Z651" s="64"/>
      <c r="AA651" s="64" t="s">
        <v>140</v>
      </c>
      <c r="AB651" s="64"/>
      <c r="AC651" s="64"/>
      <c r="AD651" s="64">
        <v>105</v>
      </c>
      <c r="AE651" s="78">
        <v>1</v>
      </c>
      <c r="AF651" s="64">
        <v>105</v>
      </c>
      <c r="AG651" s="78"/>
      <c r="AH651" s="64"/>
      <c r="AI651" s="78"/>
      <c r="AJ651" s="64"/>
      <c r="AK651" s="78"/>
      <c r="AL651" s="64"/>
      <c r="AM651" s="78"/>
      <c r="AN651" s="64"/>
      <c r="AO651" s="60" t="e">
        <f>(SUMIF(利润与分析!B:B,成本与总价!D:D,利润与分析!L:L)-J:J)/SUMIF(利润与分析!B:B,成本与总价!D:D,利润与分析!L:L)</f>
        <v>#DIV/0!</v>
      </c>
      <c r="AP651" s="60" t="e">
        <f t="shared" si="51"/>
        <v>#DIV/0!</v>
      </c>
      <c r="AQ651" s="61" t="s">
        <v>2804</v>
      </c>
      <c r="AR651" s="62">
        <f t="shared" si="52"/>
        <v>105</v>
      </c>
      <c r="AS651" s="62">
        <f t="shared" si="54"/>
        <v>0</v>
      </c>
      <c r="AT651" s="72">
        <f t="shared" si="53"/>
        <v>1</v>
      </c>
    </row>
    <row r="652" ht="14.55" spans="1:46">
      <c r="A652" s="64" t="s">
        <v>69</v>
      </c>
      <c r="B652" s="64" t="s">
        <v>129</v>
      </c>
      <c r="C652" s="64" t="s">
        <v>130</v>
      </c>
      <c r="D652" s="64" t="s">
        <v>4886</v>
      </c>
      <c r="E652" s="64" t="s">
        <v>1165</v>
      </c>
      <c r="F652" s="64" t="s">
        <v>4887</v>
      </c>
      <c r="G652" s="64" t="s">
        <v>4888</v>
      </c>
      <c r="H652" s="64" t="s">
        <v>4889</v>
      </c>
      <c r="I652" s="64" t="s">
        <v>4890</v>
      </c>
      <c r="J652" s="62">
        <f>SUMIF(利润与分析!B:B,成本与总价!D:D,利润与分析!K:K)</f>
        <v>156295.59</v>
      </c>
      <c r="K652" s="64" t="s">
        <v>55</v>
      </c>
      <c r="L652" s="64">
        <v>163660.32</v>
      </c>
      <c r="M652" s="72">
        <f t="shared" si="50"/>
        <v>0.0450000953193786</v>
      </c>
      <c r="N652" s="64">
        <v>0</v>
      </c>
      <c r="O652" s="64" t="s">
        <v>4300</v>
      </c>
      <c r="P652" s="64" t="s">
        <v>78</v>
      </c>
      <c r="Q652" s="64" t="s">
        <v>58</v>
      </c>
      <c r="R652" s="74" t="s">
        <v>59</v>
      </c>
      <c r="S652" s="74"/>
      <c r="T652" s="74"/>
      <c r="U652" s="74"/>
      <c r="V652" s="74">
        <v>120</v>
      </c>
      <c r="W652" s="74"/>
      <c r="X652" s="64" t="s">
        <v>4891</v>
      </c>
      <c r="Y652" s="64" t="s">
        <v>61</v>
      </c>
      <c r="Z652" s="64" t="s">
        <v>4892</v>
      </c>
      <c r="AA652" s="64" t="s">
        <v>173</v>
      </c>
      <c r="AB652" s="64"/>
      <c r="AC652" s="64">
        <v>2</v>
      </c>
      <c r="AD652" s="64">
        <v>120</v>
      </c>
      <c r="AE652" s="78">
        <v>1</v>
      </c>
      <c r="AF652" s="64">
        <v>120</v>
      </c>
      <c r="AG652" s="78"/>
      <c r="AH652" s="64"/>
      <c r="AI652" s="78"/>
      <c r="AJ652" s="64"/>
      <c r="AK652" s="78"/>
      <c r="AL652" s="64"/>
      <c r="AM652" s="78"/>
      <c r="AN652" s="64"/>
      <c r="AO652" s="60">
        <f>(SUMIF(利润与分析!B:B,成本与总价!D:D,利润与分析!L:L)-J:J)/SUMIF(利润与分析!B:B,成本与总价!D:D,利润与分析!L:L)</f>
        <v>0.0450001536719374</v>
      </c>
      <c r="AP652" s="60">
        <f t="shared" si="51"/>
        <v>5.83525587918854e-8</v>
      </c>
      <c r="AR652" s="62">
        <f t="shared" si="52"/>
        <v>120</v>
      </c>
      <c r="AS652" s="62">
        <f t="shared" si="54"/>
        <v>0</v>
      </c>
      <c r="AT652" s="72">
        <f t="shared" si="53"/>
        <v>1</v>
      </c>
    </row>
    <row r="653" ht="14.55" spans="1:46">
      <c r="A653" s="64" t="s">
        <v>69</v>
      </c>
      <c r="B653" s="64" t="s">
        <v>70</v>
      </c>
      <c r="C653" s="64" t="s">
        <v>70</v>
      </c>
      <c r="D653" s="64" t="s">
        <v>4893</v>
      </c>
      <c r="E653" s="64" t="s">
        <v>772</v>
      </c>
      <c r="F653" s="64" t="s">
        <v>4894</v>
      </c>
      <c r="G653" s="64" t="s">
        <v>1968</v>
      </c>
      <c r="H653" s="64" t="s">
        <v>4895</v>
      </c>
      <c r="I653" s="64" t="s">
        <v>4896</v>
      </c>
      <c r="J653" s="62">
        <f>SUMIF(利润与分析!B:B,成本与总价!D:D,利润与分析!K:K)</f>
        <v>159204.24</v>
      </c>
      <c r="K653" s="64" t="s">
        <v>55</v>
      </c>
      <c r="L653" s="64">
        <v>164128.35</v>
      </c>
      <c r="M653" s="72">
        <f t="shared" si="50"/>
        <v>0.0300015810796854</v>
      </c>
      <c r="N653" s="64">
        <v>0</v>
      </c>
      <c r="O653" s="73" t="s">
        <v>3755</v>
      </c>
      <c r="P653" s="64" t="s">
        <v>929</v>
      </c>
      <c r="Q653" s="64" t="s">
        <v>79</v>
      </c>
      <c r="R653" s="74" t="s">
        <v>59</v>
      </c>
      <c r="S653" s="74"/>
      <c r="T653" s="74"/>
      <c r="U653" s="74"/>
      <c r="V653" s="74">
        <v>120</v>
      </c>
      <c r="W653" s="74"/>
      <c r="X653" s="64" t="s">
        <v>4897</v>
      </c>
      <c r="Y653" s="64" t="s">
        <v>61</v>
      </c>
      <c r="Z653" s="64" t="s">
        <v>4863</v>
      </c>
      <c r="AA653" s="64" t="s">
        <v>83</v>
      </c>
      <c r="AB653" s="64" t="s">
        <v>151</v>
      </c>
      <c r="AC653" s="64">
        <v>2</v>
      </c>
      <c r="AD653" s="64">
        <v>120</v>
      </c>
      <c r="AE653" s="78">
        <v>1</v>
      </c>
      <c r="AF653" s="64">
        <v>120</v>
      </c>
      <c r="AG653" s="78"/>
      <c r="AH653" s="64"/>
      <c r="AI653" s="78"/>
      <c r="AJ653" s="64"/>
      <c r="AK653" s="78"/>
      <c r="AL653" s="64"/>
      <c r="AM653" s="78"/>
      <c r="AN653" s="64"/>
      <c r="AO653" s="60">
        <f>(SUMIF(利润与分析!B:B,成本与总价!D:D,利润与分析!L:L)-J:J)/SUMIF(利润与分析!B:B,成本与总价!D:D,利润与分析!L:L)</f>
        <v>0.0300015810796854</v>
      </c>
      <c r="AP653" s="60">
        <f t="shared" si="51"/>
        <v>0</v>
      </c>
      <c r="AR653" s="62">
        <f t="shared" si="52"/>
        <v>120</v>
      </c>
      <c r="AS653" s="62">
        <f t="shared" si="54"/>
        <v>0</v>
      </c>
      <c r="AT653" s="72">
        <f t="shared" si="53"/>
        <v>1</v>
      </c>
    </row>
    <row r="654" ht="14.55" spans="1:46">
      <c r="A654" s="64" t="s">
        <v>69</v>
      </c>
      <c r="B654" s="64" t="s">
        <v>70</v>
      </c>
      <c r="C654" s="64" t="s">
        <v>70</v>
      </c>
      <c r="D654" s="64" t="s">
        <v>4898</v>
      </c>
      <c r="E654" s="64" t="s">
        <v>772</v>
      </c>
      <c r="F654" s="64" t="s">
        <v>4899</v>
      </c>
      <c r="G654" s="64" t="s">
        <v>1968</v>
      </c>
      <c r="H654" s="64" t="s">
        <v>4900</v>
      </c>
      <c r="I654" s="64" t="s">
        <v>4901</v>
      </c>
      <c r="J654" s="62">
        <f>SUMIF(利润与分析!B:B,成本与总价!D:D,利润与分析!K:K)</f>
        <v>168325.81</v>
      </c>
      <c r="K654" s="64" t="s">
        <v>55</v>
      </c>
      <c r="L654" s="64">
        <v>176258.5</v>
      </c>
      <c r="M654" s="72">
        <f t="shared" si="50"/>
        <v>0.0450059997106523</v>
      </c>
      <c r="N654" s="64">
        <v>0</v>
      </c>
      <c r="O654" s="64" t="s">
        <v>4902</v>
      </c>
      <c r="P654" s="64" t="s">
        <v>237</v>
      </c>
      <c r="Q654" s="64" t="s">
        <v>79</v>
      </c>
      <c r="R654" s="74" t="s">
        <v>59</v>
      </c>
      <c r="S654" s="74"/>
      <c r="T654" s="74"/>
      <c r="U654" s="74"/>
      <c r="V654" s="74">
        <v>120</v>
      </c>
      <c r="W654" s="74"/>
      <c r="X654" s="64" t="s">
        <v>4903</v>
      </c>
      <c r="Y654" s="64" t="s">
        <v>61</v>
      </c>
      <c r="Z654" s="64" t="s">
        <v>4863</v>
      </c>
      <c r="AA654" s="64" t="s">
        <v>83</v>
      </c>
      <c r="AB654" s="64"/>
      <c r="AC654" s="64">
        <v>1</v>
      </c>
      <c r="AD654" s="64">
        <v>120</v>
      </c>
      <c r="AE654" s="78">
        <v>1</v>
      </c>
      <c r="AF654" s="64">
        <v>120</v>
      </c>
      <c r="AG654" s="78"/>
      <c r="AH654" s="64"/>
      <c r="AI654" s="78"/>
      <c r="AJ654" s="64"/>
      <c r="AK654" s="78"/>
      <c r="AL654" s="64"/>
      <c r="AM654" s="78"/>
      <c r="AN654" s="64"/>
      <c r="AO654" s="60">
        <f>(SUMIF(利润与分析!B:B,成本与总价!D:D,利润与分析!L:L)-J:J)/SUMIF(利润与分析!B:B,成本与总价!D:D,利润与分析!L:L)</f>
        <v>0.0450059997106523</v>
      </c>
      <c r="AP654" s="60">
        <f t="shared" si="51"/>
        <v>0</v>
      </c>
      <c r="AR654" s="62">
        <f t="shared" si="52"/>
        <v>120</v>
      </c>
      <c r="AS654" s="62">
        <f t="shared" si="54"/>
        <v>0</v>
      </c>
      <c r="AT654" s="72">
        <f t="shared" si="53"/>
        <v>1</v>
      </c>
    </row>
    <row r="655" ht="14.55" spans="1:46">
      <c r="A655" s="64" t="s">
        <v>69</v>
      </c>
      <c r="B655" s="64" t="s">
        <v>292</v>
      </c>
      <c r="C655" s="64" t="s">
        <v>1131</v>
      </c>
      <c r="D655" s="64" t="s">
        <v>4904</v>
      </c>
      <c r="E655" s="64" t="s">
        <v>1133</v>
      </c>
      <c r="F655" s="64" t="s">
        <v>4905</v>
      </c>
      <c r="G655" s="64" t="s">
        <v>4906</v>
      </c>
      <c r="H655" s="64" t="s">
        <v>4907</v>
      </c>
      <c r="I655" s="64" t="s">
        <v>4908</v>
      </c>
      <c r="J655" s="62">
        <f>SUMIF(利润与分析!B:B,成本与总价!D:D,利润与分析!K:K)</f>
        <v>210537.48</v>
      </c>
      <c r="K655" s="64" t="s">
        <v>55</v>
      </c>
      <c r="L655" s="64">
        <v>217048.94</v>
      </c>
      <c r="M655" s="72">
        <f t="shared" si="50"/>
        <v>0.0299999622205021</v>
      </c>
      <c r="N655" s="64">
        <v>0</v>
      </c>
      <c r="O655" s="64" t="s">
        <v>4909</v>
      </c>
      <c r="P655" s="64" t="s">
        <v>1639</v>
      </c>
      <c r="Q655" s="64" t="s">
        <v>58</v>
      </c>
      <c r="R655" s="74" t="s">
        <v>59</v>
      </c>
      <c r="S655" s="74"/>
      <c r="T655" s="74"/>
      <c r="U655" s="74"/>
      <c r="V655" s="74">
        <v>90</v>
      </c>
      <c r="W655" s="74"/>
      <c r="X655" s="64" t="s">
        <v>4910</v>
      </c>
      <c r="Y655" s="64" t="s">
        <v>150</v>
      </c>
      <c r="Z655" s="64" t="s">
        <v>4911</v>
      </c>
      <c r="AA655" s="64" t="s">
        <v>63</v>
      </c>
      <c r="AB655" s="64" t="s">
        <v>4912</v>
      </c>
      <c r="AC655" s="64">
        <v>2</v>
      </c>
      <c r="AD655" s="64">
        <v>90</v>
      </c>
      <c r="AE655" s="78">
        <v>1</v>
      </c>
      <c r="AF655" s="64">
        <v>90</v>
      </c>
      <c r="AG655" s="78"/>
      <c r="AH655" s="64"/>
      <c r="AI655" s="78"/>
      <c r="AJ655" s="64"/>
      <c r="AK655" s="78"/>
      <c r="AL655" s="64"/>
      <c r="AM655" s="78"/>
      <c r="AN655" s="64"/>
      <c r="AO655" s="60">
        <f>(SUMIF(利润与分析!B:B,成本与总价!D:D,利润与分析!L:L)-J:J)/SUMIF(利润与分析!B:B,成本与总价!D:D,利润与分析!L:L)</f>
        <v>0.0299999622205021</v>
      </c>
      <c r="AP655" s="60">
        <f t="shared" si="51"/>
        <v>0</v>
      </c>
      <c r="AR655" s="62">
        <f t="shared" si="52"/>
        <v>90</v>
      </c>
      <c r="AS655" s="62">
        <f t="shared" si="54"/>
        <v>0</v>
      </c>
      <c r="AT655" s="72">
        <f t="shared" si="53"/>
        <v>1</v>
      </c>
    </row>
    <row r="656" ht="14.55" spans="1:46">
      <c r="A656" s="64" t="s">
        <v>69</v>
      </c>
      <c r="B656" s="64" t="s">
        <v>129</v>
      </c>
      <c r="C656" s="64" t="s">
        <v>649</v>
      </c>
      <c r="D656" s="64" t="s">
        <v>4913</v>
      </c>
      <c r="E656" s="64" t="s">
        <v>968</v>
      </c>
      <c r="F656" s="64" t="s">
        <v>4914</v>
      </c>
      <c r="G656" s="64" t="s">
        <v>1729</v>
      </c>
      <c r="H656" s="64" t="s">
        <v>4915</v>
      </c>
      <c r="I656" s="64" t="s">
        <v>4916</v>
      </c>
      <c r="J656" s="62">
        <f>SUMIF(利润与分析!B:B,成本与总价!D:D,利润与分析!K:K)</f>
        <v>6738.94</v>
      </c>
      <c r="K656" s="64" t="s">
        <v>55</v>
      </c>
      <c r="L656" s="64">
        <v>6915</v>
      </c>
      <c r="M656" s="72">
        <f t="shared" si="50"/>
        <v>0.0254605929139552</v>
      </c>
      <c r="N656" s="64">
        <v>0</v>
      </c>
      <c r="O656" s="64" t="s">
        <v>4711</v>
      </c>
      <c r="P656" s="64" t="s">
        <v>78</v>
      </c>
      <c r="Q656" s="64" t="s">
        <v>58</v>
      </c>
      <c r="R656" s="74"/>
      <c r="S656" s="74"/>
      <c r="T656" s="74"/>
      <c r="U656" s="74"/>
      <c r="V656" s="74"/>
      <c r="W656" s="74"/>
      <c r="X656" s="64" t="s">
        <v>4917</v>
      </c>
      <c r="Y656" s="64" t="s">
        <v>81</v>
      </c>
      <c r="Z656" s="64" t="s">
        <v>106</v>
      </c>
      <c r="AA656" s="64" t="s">
        <v>173</v>
      </c>
      <c r="AB656" s="64"/>
      <c r="AC656" s="64">
        <v>1</v>
      </c>
      <c r="AD656" s="64">
        <v>3</v>
      </c>
      <c r="AE656" s="78">
        <v>1</v>
      </c>
      <c r="AF656" s="64">
        <v>0</v>
      </c>
      <c r="AG656" s="78"/>
      <c r="AH656" s="64"/>
      <c r="AI656" s="78"/>
      <c r="AJ656" s="64"/>
      <c r="AK656" s="78"/>
      <c r="AL656" s="64"/>
      <c r="AM656" s="78"/>
      <c r="AN656" s="64"/>
      <c r="AO656" s="60">
        <f>(SUMIF(利润与分析!B:B,成本与总价!D:D,利润与分析!L:L)-J:J)/SUMIF(利润与分析!B:B,成本与总价!D:D,利润与分析!L:L)</f>
        <v>0.044999773258055</v>
      </c>
      <c r="AP656" s="60">
        <f t="shared" si="51"/>
        <v>0.0195391803440998</v>
      </c>
      <c r="AR656" s="62">
        <f t="shared" si="52"/>
        <v>0</v>
      </c>
      <c r="AS656" s="62">
        <f t="shared" si="54"/>
        <v>0</v>
      </c>
      <c r="AT656" s="72">
        <f t="shared" si="53"/>
        <v>1</v>
      </c>
    </row>
    <row r="657" ht="14.55" spans="1:46">
      <c r="A657" s="64" t="s">
        <v>69</v>
      </c>
      <c r="B657" s="64" t="s">
        <v>220</v>
      </c>
      <c r="C657" s="64" t="s">
        <v>221</v>
      </c>
      <c r="D657" s="64" t="s">
        <v>4918</v>
      </c>
      <c r="E657" s="64" t="s">
        <v>501</v>
      </c>
      <c r="F657" s="64" t="s">
        <v>4919</v>
      </c>
      <c r="G657" s="64" t="s">
        <v>4920</v>
      </c>
      <c r="H657" s="64" t="s">
        <v>4921</v>
      </c>
      <c r="I657" s="64" t="s">
        <v>4922</v>
      </c>
      <c r="J657" s="62">
        <f>SUMIF(利润与分析!B:B,成本与总价!D:D,利润与分析!K:K)</f>
        <v>1744759.54</v>
      </c>
      <c r="K657" s="64" t="s">
        <v>55</v>
      </c>
      <c r="L657" s="64">
        <v>1790434</v>
      </c>
      <c r="M657" s="72">
        <f t="shared" si="50"/>
        <v>0.0255102729282397</v>
      </c>
      <c r="N657" s="64">
        <v>0</v>
      </c>
      <c r="O657" s="64" t="s">
        <v>4923</v>
      </c>
      <c r="P657" s="64" t="s">
        <v>237</v>
      </c>
      <c r="Q657" s="64" t="s">
        <v>58</v>
      </c>
      <c r="R657" s="74"/>
      <c r="S657" s="74"/>
      <c r="T657" s="74"/>
      <c r="U657" s="74"/>
      <c r="V657" s="74"/>
      <c r="W657" s="74"/>
      <c r="X657" s="64" t="s">
        <v>4924</v>
      </c>
      <c r="Y657" s="64" t="s">
        <v>81</v>
      </c>
      <c r="Z657" s="64" t="s">
        <v>106</v>
      </c>
      <c r="AA657" s="64" t="s">
        <v>1282</v>
      </c>
      <c r="AB657" s="64" t="s">
        <v>4925</v>
      </c>
      <c r="AC657" s="64">
        <v>2</v>
      </c>
      <c r="AD657" s="64">
        <v>0</v>
      </c>
      <c r="AE657" s="78">
        <v>1</v>
      </c>
      <c r="AF657" s="64">
        <v>0</v>
      </c>
      <c r="AG657" s="78"/>
      <c r="AH657" s="64"/>
      <c r="AI657" s="78"/>
      <c r="AJ657" s="64"/>
      <c r="AK657" s="78"/>
      <c r="AL657" s="64"/>
      <c r="AM657" s="78"/>
      <c r="AN657" s="64"/>
      <c r="AO657" s="60">
        <f>(SUMIF(利润与分析!B:B,成本与总价!D:D,利润与分析!L:L)-J:J)/SUMIF(利润与分析!B:B,成本与总价!D:D,利润与分析!L:L)</f>
        <v>0.0449999893813447</v>
      </c>
      <c r="AP657" s="60">
        <f t="shared" si="51"/>
        <v>0.019489716453105</v>
      </c>
      <c r="AR657" s="62">
        <f t="shared" si="52"/>
        <v>0</v>
      </c>
      <c r="AS657" s="62">
        <f t="shared" si="54"/>
        <v>0</v>
      </c>
      <c r="AT657" s="72">
        <f t="shared" si="53"/>
        <v>1</v>
      </c>
    </row>
    <row r="658" ht="14.55" spans="1:46">
      <c r="A658" s="64" t="s">
        <v>69</v>
      </c>
      <c r="B658" s="64" t="s">
        <v>85</v>
      </c>
      <c r="C658" s="64" t="s">
        <v>86</v>
      </c>
      <c r="D658" s="64" t="s">
        <v>4926</v>
      </c>
      <c r="E658" s="64" t="s">
        <v>3777</v>
      </c>
      <c r="F658" s="64" t="s">
        <v>4927</v>
      </c>
      <c r="G658" s="64" t="s">
        <v>4348</v>
      </c>
      <c r="H658" s="64" t="s">
        <v>4928</v>
      </c>
      <c r="I658" s="64" t="s">
        <v>4929</v>
      </c>
      <c r="J658" s="62">
        <f>SUMIF(利润与分析!B:B,成本与总价!D:D,利润与分析!K:K)</f>
        <v>22601.608</v>
      </c>
      <c r="K658" s="64" t="s">
        <v>55</v>
      </c>
      <c r="L658" s="64">
        <v>23680</v>
      </c>
      <c r="M658" s="72">
        <f t="shared" si="50"/>
        <v>0.0455402027027027</v>
      </c>
      <c r="N658" s="64">
        <v>0</v>
      </c>
      <c r="O658" s="73" t="s">
        <v>4930</v>
      </c>
      <c r="P658" s="64" t="s">
        <v>78</v>
      </c>
      <c r="Q658" s="64" t="s">
        <v>159</v>
      </c>
      <c r="R658" s="74"/>
      <c r="S658" s="74"/>
      <c r="T658" s="74"/>
      <c r="U658" s="74"/>
      <c r="V658" s="74"/>
      <c r="W658" s="74"/>
      <c r="X658" s="64" t="s">
        <v>4931</v>
      </c>
      <c r="Y658" s="64" t="s">
        <v>150</v>
      </c>
      <c r="Z658" s="64" t="s">
        <v>106</v>
      </c>
      <c r="AA658" s="64" t="s">
        <v>83</v>
      </c>
      <c r="AB658" s="64"/>
      <c r="AC658" s="64">
        <v>1</v>
      </c>
      <c r="AD658" s="64">
        <v>60</v>
      </c>
      <c r="AE658" s="78">
        <v>1</v>
      </c>
      <c r="AF658" s="64">
        <v>60</v>
      </c>
      <c r="AG658" s="78"/>
      <c r="AH658" s="64"/>
      <c r="AI658" s="78"/>
      <c r="AJ658" s="64"/>
      <c r="AK658" s="78"/>
      <c r="AL658" s="64"/>
      <c r="AM658" s="78"/>
      <c r="AN658" s="64"/>
      <c r="AO658" s="60">
        <f>(SUMIF(利润与分析!B:B,成本与总价!D:D,利润与分析!L:L)-J:J)/SUMIF(利润与分析!B:B,成本与总价!D:D,利润与分析!L:L)</f>
        <v>0.0455402027027027</v>
      </c>
      <c r="AP658" s="60">
        <f t="shared" si="51"/>
        <v>0</v>
      </c>
      <c r="AR658" s="62">
        <f t="shared" si="52"/>
        <v>0</v>
      </c>
      <c r="AS658" s="62">
        <f t="shared" si="54"/>
        <v>0</v>
      </c>
      <c r="AT658" s="72">
        <f t="shared" si="53"/>
        <v>1</v>
      </c>
    </row>
    <row r="659" ht="14.55" spans="1:46">
      <c r="A659" s="64" t="s">
        <v>69</v>
      </c>
      <c r="B659" s="64" t="s">
        <v>220</v>
      </c>
      <c r="C659" s="64" t="s">
        <v>274</v>
      </c>
      <c r="D659" s="64" t="s">
        <v>4932</v>
      </c>
      <c r="E659" s="64" t="s">
        <v>849</v>
      </c>
      <c r="F659" s="64" t="s">
        <v>4933</v>
      </c>
      <c r="G659" s="64" t="s">
        <v>1777</v>
      </c>
      <c r="H659" s="64" t="s">
        <v>4934</v>
      </c>
      <c r="I659" s="64" t="s">
        <v>4935</v>
      </c>
      <c r="J659" s="62">
        <f>SUMIF(利润与分析!B:B,成本与总价!D:D,利润与分析!K:K)</f>
        <v>111987.8064</v>
      </c>
      <c r="K659" s="64" t="s">
        <v>55</v>
      </c>
      <c r="L659" s="64">
        <v>116996.89</v>
      </c>
      <c r="M659" s="72">
        <f t="shared" si="50"/>
        <v>0.0428138183844033</v>
      </c>
      <c r="N659" s="64">
        <v>30801.89</v>
      </c>
      <c r="O659" s="64" t="s">
        <v>4936</v>
      </c>
      <c r="P659" s="64" t="s">
        <v>78</v>
      </c>
      <c r="Q659" s="64" t="s">
        <v>159</v>
      </c>
      <c r="R659" s="74" t="s">
        <v>59</v>
      </c>
      <c r="S659" s="74"/>
      <c r="T659" s="74"/>
      <c r="U659" s="74"/>
      <c r="V659" s="74">
        <v>90</v>
      </c>
      <c r="W659" s="74"/>
      <c r="X659" s="64" t="s">
        <v>4937</v>
      </c>
      <c r="Y659" s="64" t="s">
        <v>150</v>
      </c>
      <c r="Z659" s="64" t="s">
        <v>4938</v>
      </c>
      <c r="AA659" s="64" t="s">
        <v>1282</v>
      </c>
      <c r="AB659" s="64"/>
      <c r="AC659" s="64">
        <v>2</v>
      </c>
      <c r="AD659" s="64">
        <v>90</v>
      </c>
      <c r="AE659" s="78">
        <v>1</v>
      </c>
      <c r="AF659" s="64">
        <v>90</v>
      </c>
      <c r="AG659" s="78"/>
      <c r="AH659" s="64"/>
      <c r="AI659" s="78"/>
      <c r="AJ659" s="64"/>
      <c r="AK659" s="78"/>
      <c r="AL659" s="64"/>
      <c r="AM659" s="78"/>
      <c r="AN659" s="64"/>
      <c r="AO659" s="60">
        <f>(SUMIF(利润与分析!B:B,成本与总价!D:D,利润与分析!L:L)-J:J)/SUMIF(利润与分析!B:B,成本与总价!D:D,利润与分析!L:L)</f>
        <v>0.0428188907610086</v>
      </c>
      <c r="AP659" s="60">
        <f t="shared" si="51"/>
        <v>5.07237660525572e-6</v>
      </c>
      <c r="AR659" s="62">
        <f t="shared" si="52"/>
        <v>90</v>
      </c>
      <c r="AS659" s="62">
        <f t="shared" si="54"/>
        <v>0</v>
      </c>
      <c r="AT659" s="72">
        <f t="shared" si="53"/>
        <v>1</v>
      </c>
    </row>
    <row r="660" ht="14.55" spans="1:46">
      <c r="A660" s="64" t="s">
        <v>46</v>
      </c>
      <c r="B660" s="64" t="s">
        <v>108</v>
      </c>
      <c r="C660" s="64" t="s">
        <v>109</v>
      </c>
      <c r="D660" s="64" t="s">
        <v>4939</v>
      </c>
      <c r="E660" s="64" t="s">
        <v>1841</v>
      </c>
      <c r="F660" s="64" t="s">
        <v>4940</v>
      </c>
      <c r="G660" s="64" t="s">
        <v>4941</v>
      </c>
      <c r="H660" s="64" t="s">
        <v>4942</v>
      </c>
      <c r="I660" s="64" t="s">
        <v>4943</v>
      </c>
      <c r="J660" s="62">
        <f>SUMIF(利润与分析!B:B,成本与总价!D:D,利润与分析!K:K)</f>
        <v>79559.7</v>
      </c>
      <c r="K660" s="64" t="s">
        <v>55</v>
      </c>
      <c r="L660" s="64">
        <v>82020.32</v>
      </c>
      <c r="M660" s="72">
        <f t="shared" si="50"/>
        <v>0.0300001267978471</v>
      </c>
      <c r="N660" s="64">
        <v>0</v>
      </c>
      <c r="O660" s="64" t="s">
        <v>4388</v>
      </c>
      <c r="P660" s="64" t="s">
        <v>319</v>
      </c>
      <c r="Q660" s="64" t="s">
        <v>58</v>
      </c>
      <c r="R660" s="74"/>
      <c r="S660" s="74"/>
      <c r="T660" s="74"/>
      <c r="U660" s="74"/>
      <c r="V660" s="74"/>
      <c r="W660" s="74"/>
      <c r="X660" s="64" t="s">
        <v>4944</v>
      </c>
      <c r="Y660" s="64" t="s">
        <v>150</v>
      </c>
      <c r="Z660" s="64" t="s">
        <v>106</v>
      </c>
      <c r="AA660" s="64" t="s">
        <v>97</v>
      </c>
      <c r="AB660" s="64" t="s">
        <v>4945</v>
      </c>
      <c r="AC660" s="64">
        <v>2</v>
      </c>
      <c r="AD660" s="64">
        <v>60</v>
      </c>
      <c r="AE660" s="78">
        <v>1</v>
      </c>
      <c r="AF660" s="64">
        <v>60</v>
      </c>
      <c r="AG660" s="78"/>
      <c r="AH660" s="64"/>
      <c r="AI660" s="78"/>
      <c r="AJ660" s="64"/>
      <c r="AK660" s="78"/>
      <c r="AL660" s="64"/>
      <c r="AM660" s="78"/>
      <c r="AN660" s="64"/>
      <c r="AO660" s="60">
        <f>(SUMIF(利润与分析!B:B,成本与总价!D:D,利润与分析!L:L)-J:J)/SUMIF(利润与分析!B:B,成本与总价!D:D,利润与分析!L:L)</f>
        <v>0.0300001267978471</v>
      </c>
      <c r="AP660" s="60">
        <f t="shared" si="51"/>
        <v>0</v>
      </c>
      <c r="AR660" s="62">
        <f t="shared" si="52"/>
        <v>0</v>
      </c>
      <c r="AS660" s="62">
        <f t="shared" si="54"/>
        <v>0</v>
      </c>
      <c r="AT660" s="72">
        <f t="shared" si="53"/>
        <v>1</v>
      </c>
    </row>
    <row r="661" ht="14.55" spans="1:46">
      <c r="A661" s="64" t="s">
        <v>46</v>
      </c>
      <c r="B661" s="64" t="s">
        <v>163</v>
      </c>
      <c r="C661" s="64" t="s">
        <v>164</v>
      </c>
      <c r="D661" s="64" t="s">
        <v>4946</v>
      </c>
      <c r="E661" s="64" t="s">
        <v>1110</v>
      </c>
      <c r="F661" s="64" t="s">
        <v>4947</v>
      </c>
      <c r="G661" s="64" t="s">
        <v>4948</v>
      </c>
      <c r="H661" s="64" t="s">
        <v>4949</v>
      </c>
      <c r="I661" s="64" t="s">
        <v>4950</v>
      </c>
      <c r="J661" s="62">
        <f>SUMIF(利润与分析!B:B,成本与总价!D:D,利润与分析!K:K)</f>
        <v>19734485.08</v>
      </c>
      <c r="K661" s="64" t="s">
        <v>55</v>
      </c>
      <c r="L661" s="64">
        <v>20712648.77</v>
      </c>
      <c r="M661" s="72">
        <f t="shared" si="50"/>
        <v>0.0472254273638221</v>
      </c>
      <c r="N661" s="64">
        <v>174625.71</v>
      </c>
      <c r="O661" s="64" t="s">
        <v>4951</v>
      </c>
      <c r="P661" s="64" t="s">
        <v>1290</v>
      </c>
      <c r="Q661" s="64" t="s">
        <v>79</v>
      </c>
      <c r="R661" s="74" t="s">
        <v>59</v>
      </c>
      <c r="S661" s="74" t="s">
        <v>59</v>
      </c>
      <c r="T661" s="74">
        <v>210</v>
      </c>
      <c r="U661" s="74">
        <v>1.5</v>
      </c>
      <c r="V661" s="74">
        <v>210</v>
      </c>
      <c r="W661" s="74">
        <v>1.5</v>
      </c>
      <c r="X661" s="64" t="s">
        <v>4952</v>
      </c>
      <c r="Y661" s="64" t="s">
        <v>61</v>
      </c>
      <c r="Z661" s="64" t="s">
        <v>4953</v>
      </c>
      <c r="AA661" s="64" t="s">
        <v>140</v>
      </c>
      <c r="AB661" s="64"/>
      <c r="AC661" s="64">
        <v>2</v>
      </c>
      <c r="AD661" s="64" t="s">
        <v>4954</v>
      </c>
      <c r="AE661" s="78">
        <v>0.46</v>
      </c>
      <c r="AF661" s="64">
        <v>90</v>
      </c>
      <c r="AG661" s="78">
        <v>0.54</v>
      </c>
      <c r="AH661" s="64">
        <v>210</v>
      </c>
      <c r="AI661" s="78"/>
      <c r="AJ661" s="64"/>
      <c r="AK661" s="78"/>
      <c r="AL661" s="64"/>
      <c r="AM661" s="78"/>
      <c r="AN661" s="64"/>
      <c r="AO661" s="60">
        <f>(SUMIF(利润与分析!B:B,成本与总价!D:D,利润与分析!L:L)-J:J)/SUMIF(利润与分析!B:B,成本与总价!D:D,利润与分析!L:L)</f>
        <v>0.0321111618677051</v>
      </c>
      <c r="AP661" s="60">
        <f t="shared" si="51"/>
        <v>-0.000114265496116948</v>
      </c>
      <c r="AR661" s="62">
        <f t="shared" si="52"/>
        <v>154.8</v>
      </c>
      <c r="AS661" s="62">
        <f t="shared" si="54"/>
        <v>55.2</v>
      </c>
      <c r="AT661" s="72">
        <f t="shared" si="53"/>
        <v>1</v>
      </c>
    </row>
    <row r="662" ht="14.55" spans="1:46">
      <c r="A662" s="64" t="s">
        <v>46</v>
      </c>
      <c r="B662" s="64" t="s">
        <v>163</v>
      </c>
      <c r="C662" s="64" t="s">
        <v>660</v>
      </c>
      <c r="D662" s="64" t="s">
        <v>4955</v>
      </c>
      <c r="E662" s="64" t="s">
        <v>662</v>
      </c>
      <c r="F662" s="64" t="s">
        <v>4956</v>
      </c>
      <c r="G662" s="64" t="s">
        <v>2862</v>
      </c>
      <c r="H662" s="64" t="s">
        <v>4957</v>
      </c>
      <c r="I662" s="64" t="s">
        <v>4958</v>
      </c>
      <c r="J662" s="62">
        <f>SUMIF(利润与分析!B:B,成本与总价!D:D,利润与分析!K:K)</f>
        <v>381334.48</v>
      </c>
      <c r="K662" s="64" t="s">
        <v>55</v>
      </c>
      <c r="L662" s="64">
        <v>385326</v>
      </c>
      <c r="M662" s="72">
        <f t="shared" si="50"/>
        <v>0.0103588130569959</v>
      </c>
      <c r="N662" s="64">
        <v>115000</v>
      </c>
      <c r="O662" s="64" t="s">
        <v>4959</v>
      </c>
      <c r="P662" s="64" t="s">
        <v>78</v>
      </c>
      <c r="Q662" s="64" t="s">
        <v>58</v>
      </c>
      <c r="R662" s="74" t="s">
        <v>59</v>
      </c>
      <c r="S662" s="74"/>
      <c r="T662" s="74"/>
      <c r="U662" s="74"/>
      <c r="V662" s="74">
        <v>0</v>
      </c>
      <c r="W662" s="74">
        <v>-3.5</v>
      </c>
      <c r="X662" s="64" t="s">
        <v>4960</v>
      </c>
      <c r="Y662" s="64" t="s">
        <v>81</v>
      </c>
      <c r="Z662" s="64" t="s">
        <v>4961</v>
      </c>
      <c r="AA662" s="64" t="s">
        <v>140</v>
      </c>
      <c r="AB662" s="64"/>
      <c r="AC662" s="64">
        <v>2</v>
      </c>
      <c r="AD662" s="64">
        <v>0</v>
      </c>
      <c r="AE662" s="78">
        <v>1</v>
      </c>
      <c r="AF662" s="64">
        <v>0</v>
      </c>
      <c r="AG662" s="78"/>
      <c r="AH662" s="64"/>
      <c r="AI662" s="78"/>
      <c r="AJ662" s="64"/>
      <c r="AK662" s="78"/>
      <c r="AL662" s="64"/>
      <c r="AM662" s="78"/>
      <c r="AN662" s="64"/>
      <c r="AO662" s="60">
        <f>(SUMIF(利润与分析!B:B,成本与总价!D:D,利润与分析!L:L)-J:J)/SUMIF(利润与分析!B:B,成本与总价!D:D,利润与分析!L:L)</f>
        <v>0.0450000946649157</v>
      </c>
      <c r="AP662" s="60">
        <f t="shared" si="51"/>
        <v>-0.00035871839208021</v>
      </c>
      <c r="AR662" s="62">
        <f t="shared" si="52"/>
        <v>0</v>
      </c>
      <c r="AS662" s="62">
        <f t="shared" si="54"/>
        <v>0</v>
      </c>
      <c r="AT662" s="72">
        <f t="shared" si="53"/>
        <v>1</v>
      </c>
    </row>
    <row r="663" ht="14.55" spans="1:46">
      <c r="A663" s="64" t="s">
        <v>46</v>
      </c>
      <c r="B663" s="64" t="s">
        <v>181</v>
      </c>
      <c r="C663" s="64" t="s">
        <v>1765</v>
      </c>
      <c r="D663" s="64" t="s">
        <v>4962</v>
      </c>
      <c r="E663" s="64" t="s">
        <v>1767</v>
      </c>
      <c r="F663" s="64" t="s">
        <v>4963</v>
      </c>
      <c r="G663" s="64" t="s">
        <v>4964</v>
      </c>
      <c r="H663" s="64" t="s">
        <v>4965</v>
      </c>
      <c r="I663" s="64" t="s">
        <v>4966</v>
      </c>
      <c r="J663" s="62">
        <f>SUMIF(利润与分析!B:B,成本与总价!D:D,利润与分析!K:K)</f>
        <v>572339.3</v>
      </c>
      <c r="K663" s="64" t="s">
        <v>55</v>
      </c>
      <c r="L663" s="64">
        <v>599308</v>
      </c>
      <c r="M663" s="72">
        <f t="shared" si="50"/>
        <v>0.0449997330254226</v>
      </c>
      <c r="N663" s="64">
        <v>0</v>
      </c>
      <c r="O663" s="64" t="s">
        <v>4738</v>
      </c>
      <c r="P663" s="64" t="s">
        <v>487</v>
      </c>
      <c r="Q663" s="64" t="s">
        <v>58</v>
      </c>
      <c r="R663" s="74"/>
      <c r="S663" s="74"/>
      <c r="T663" s="74"/>
      <c r="U663" s="74"/>
      <c r="V663" s="74"/>
      <c r="W663" s="74"/>
      <c r="X663" s="64" t="s">
        <v>4967</v>
      </c>
      <c r="Y663" s="64" t="s">
        <v>150</v>
      </c>
      <c r="Z663" s="64" t="s">
        <v>106</v>
      </c>
      <c r="AA663" s="64" t="s">
        <v>97</v>
      </c>
      <c r="AB663" s="64"/>
      <c r="AC663" s="64">
        <v>1</v>
      </c>
      <c r="AD663" s="64">
        <v>60</v>
      </c>
      <c r="AE663" s="78">
        <v>1</v>
      </c>
      <c r="AF663" s="64">
        <v>60</v>
      </c>
      <c r="AG663" s="78"/>
      <c r="AH663" s="64"/>
      <c r="AI663" s="78"/>
      <c r="AJ663" s="64"/>
      <c r="AK663" s="78"/>
      <c r="AL663" s="64"/>
      <c r="AM663" s="78"/>
      <c r="AN663" s="64"/>
      <c r="AO663" s="60">
        <f>(SUMIF(利润与分析!B:B,成本与总价!D:D,利润与分析!L:L)-J:J)/SUMIF(利润与分析!B:B,成本与总价!D:D,利润与分析!L:L)</f>
        <v>0.0449998923758914</v>
      </c>
      <c r="AP663" s="60">
        <f t="shared" si="51"/>
        <v>1.59350468778574e-7</v>
      </c>
      <c r="AR663" s="62">
        <f t="shared" si="52"/>
        <v>0</v>
      </c>
      <c r="AS663" s="62">
        <f t="shared" si="54"/>
        <v>0</v>
      </c>
      <c r="AT663" s="72">
        <f t="shared" si="53"/>
        <v>1</v>
      </c>
    </row>
    <row r="664" ht="14.55" spans="1:46">
      <c r="A664" s="64" t="s">
        <v>69</v>
      </c>
      <c r="B664" s="64" t="s">
        <v>85</v>
      </c>
      <c r="C664" s="64" t="s">
        <v>86</v>
      </c>
      <c r="D664" s="64" t="s">
        <v>4968</v>
      </c>
      <c r="E664" s="64" t="s">
        <v>153</v>
      </c>
      <c r="F664" s="64" t="s">
        <v>4969</v>
      </c>
      <c r="G664" s="64" t="s">
        <v>4970</v>
      </c>
      <c r="H664" s="64" t="s">
        <v>4971</v>
      </c>
      <c r="I664" s="64" t="s">
        <v>4972</v>
      </c>
      <c r="J664" s="62">
        <f>SUMIF(利润与分析!B:B,成本与总价!D:D,利润与分析!K:K)</f>
        <v>16627.3</v>
      </c>
      <c r="K664" s="64" t="s">
        <v>55</v>
      </c>
      <c r="L664" s="64">
        <v>17410.78</v>
      </c>
      <c r="M664" s="72">
        <f t="shared" si="50"/>
        <v>0.0449997070780286</v>
      </c>
      <c r="N664" s="64">
        <v>0</v>
      </c>
      <c r="O664" s="64" t="s">
        <v>4973</v>
      </c>
      <c r="P664" s="64" t="s">
        <v>78</v>
      </c>
      <c r="Q664" s="64" t="s">
        <v>58</v>
      </c>
      <c r="R664" s="74" t="s">
        <v>59</v>
      </c>
      <c r="S664" s="74"/>
      <c r="T664" s="74"/>
      <c r="U664" s="74"/>
      <c r="V664" s="74">
        <v>90</v>
      </c>
      <c r="W664" s="74"/>
      <c r="X664" s="64" t="s">
        <v>4974</v>
      </c>
      <c r="Y664" s="64" t="s">
        <v>61</v>
      </c>
      <c r="Z664" s="64" t="s">
        <v>4975</v>
      </c>
      <c r="AA664" s="64" t="s">
        <v>83</v>
      </c>
      <c r="AB664" s="64" t="s">
        <v>4976</v>
      </c>
      <c r="AC664" s="64">
        <v>2</v>
      </c>
      <c r="AD664" s="64">
        <v>90</v>
      </c>
      <c r="AE664" s="78">
        <v>1</v>
      </c>
      <c r="AF664" s="64">
        <v>90</v>
      </c>
      <c r="AG664" s="78"/>
      <c r="AH664" s="64"/>
      <c r="AI664" s="78"/>
      <c r="AJ664" s="64"/>
      <c r="AK664" s="78"/>
      <c r="AL664" s="64"/>
      <c r="AM664" s="78"/>
      <c r="AN664" s="64"/>
      <c r="AO664" s="60">
        <f>(SUMIF(利润与分析!B:B,成本与总价!D:D,利润与分析!L:L)-J:J)/SUMIF(利润与分析!B:B,成本与总价!D:D,利润与分析!L:L)</f>
        <v>0.0449997070780286</v>
      </c>
      <c r="AP664" s="60">
        <f t="shared" si="51"/>
        <v>0</v>
      </c>
      <c r="AR664" s="62">
        <f t="shared" si="52"/>
        <v>90</v>
      </c>
      <c r="AS664" s="62">
        <f t="shared" si="54"/>
        <v>0</v>
      </c>
      <c r="AT664" s="72">
        <f t="shared" si="53"/>
        <v>1</v>
      </c>
    </row>
    <row r="665" ht="14.55" spans="1:46">
      <c r="A665" s="64" t="s">
        <v>46</v>
      </c>
      <c r="B665" s="64" t="s">
        <v>108</v>
      </c>
      <c r="C665" s="64" t="s">
        <v>894</v>
      </c>
      <c r="D665" s="64" t="s">
        <v>4977</v>
      </c>
      <c r="E665" s="64" t="s">
        <v>4295</v>
      </c>
      <c r="F665" s="64" t="s">
        <v>4978</v>
      </c>
      <c r="G665" s="64" t="s">
        <v>4979</v>
      </c>
      <c r="H665" s="64" t="s">
        <v>4980</v>
      </c>
      <c r="I665" s="64" t="s">
        <v>4981</v>
      </c>
      <c r="J665" s="62">
        <f>SUMIF(利润与分析!B:B,成本与总价!D:D,利润与分析!K:K)</f>
        <v>64733.72</v>
      </c>
      <c r="K665" s="64" t="s">
        <v>55</v>
      </c>
      <c r="L665" s="64">
        <v>67784</v>
      </c>
      <c r="M665" s="72">
        <f t="shared" si="50"/>
        <v>0.045</v>
      </c>
      <c r="N665" s="64">
        <v>0</v>
      </c>
      <c r="O665" s="64" t="s">
        <v>4738</v>
      </c>
      <c r="P665" s="64" t="s">
        <v>78</v>
      </c>
      <c r="Q665" s="64" t="s">
        <v>58</v>
      </c>
      <c r="R665" s="74"/>
      <c r="S665" s="74"/>
      <c r="T665" s="74"/>
      <c r="U665" s="74"/>
      <c r="V665" s="74"/>
      <c r="W665" s="74"/>
      <c r="X665" s="64" t="s">
        <v>4982</v>
      </c>
      <c r="Y665" s="64" t="s">
        <v>150</v>
      </c>
      <c r="Z665" s="64" t="s">
        <v>106</v>
      </c>
      <c r="AA665" s="64" t="s">
        <v>97</v>
      </c>
      <c r="AB665" s="64"/>
      <c r="AC665" s="64">
        <v>1</v>
      </c>
      <c r="AD665" s="64">
        <v>60</v>
      </c>
      <c r="AE665" s="78">
        <v>1</v>
      </c>
      <c r="AF665" s="64">
        <v>60</v>
      </c>
      <c r="AG665" s="78"/>
      <c r="AH665" s="64"/>
      <c r="AI665" s="78"/>
      <c r="AJ665" s="64"/>
      <c r="AK665" s="78"/>
      <c r="AL665" s="64"/>
      <c r="AM665" s="78"/>
      <c r="AN665" s="64"/>
      <c r="AO665" s="60">
        <f>(SUMIF(利润与分析!B:B,成本与总价!D:D,利润与分析!L:L)-J:J)/SUMIF(利润与分析!B:B,成本与总价!D:D,利润与分析!L:L)</f>
        <v>0.045</v>
      </c>
      <c r="AP665" s="60">
        <f t="shared" si="51"/>
        <v>0</v>
      </c>
      <c r="AR665" s="62">
        <f t="shared" si="52"/>
        <v>0</v>
      </c>
      <c r="AS665" s="62">
        <f t="shared" si="54"/>
        <v>0</v>
      </c>
      <c r="AT665" s="72">
        <f t="shared" si="53"/>
        <v>1</v>
      </c>
    </row>
    <row r="666" ht="14.55" spans="1:46">
      <c r="A666" s="64" t="s">
        <v>69</v>
      </c>
      <c r="B666" s="64" t="s">
        <v>85</v>
      </c>
      <c r="C666" s="64" t="s">
        <v>86</v>
      </c>
      <c r="D666" s="64" t="s">
        <v>4983</v>
      </c>
      <c r="E666" s="64" t="s">
        <v>100</v>
      </c>
      <c r="F666" s="64" t="s">
        <v>4984</v>
      </c>
      <c r="G666" s="64" t="s">
        <v>4985</v>
      </c>
      <c r="H666" s="64" t="s">
        <v>4986</v>
      </c>
      <c r="I666" s="64" t="s">
        <v>4987</v>
      </c>
      <c r="J666" s="62">
        <f>SUMIF(利润与分析!B:B,成本与总价!D:D,利润与分析!K:K)</f>
        <v>355993.42</v>
      </c>
      <c r="K666" s="64">
        <v>0.13</v>
      </c>
      <c r="L666" s="64">
        <v>355993.69</v>
      </c>
      <c r="M666" s="72">
        <f t="shared" si="50"/>
        <v>7.58440409487669e-7</v>
      </c>
      <c r="N666" s="64">
        <v>0</v>
      </c>
      <c r="O666" s="73" t="s">
        <v>4988</v>
      </c>
      <c r="P666" s="64" t="s">
        <v>57</v>
      </c>
      <c r="Q666" s="64" t="s">
        <v>58</v>
      </c>
      <c r="R666" s="74" t="s">
        <v>59</v>
      </c>
      <c r="S666" s="74"/>
      <c r="T666" s="74"/>
      <c r="U666" s="74"/>
      <c r="V666" s="74">
        <v>0</v>
      </c>
      <c r="W666" s="74">
        <v>-3</v>
      </c>
      <c r="X666" s="64" t="s">
        <v>4989</v>
      </c>
      <c r="Y666" s="64" t="s">
        <v>81</v>
      </c>
      <c r="Z666" s="64" t="s">
        <v>4990</v>
      </c>
      <c r="AA666" s="64" t="s">
        <v>83</v>
      </c>
      <c r="AB666" s="73" t="s">
        <v>4991</v>
      </c>
      <c r="AC666" s="64">
        <v>2</v>
      </c>
      <c r="AD666" s="64">
        <v>0</v>
      </c>
      <c r="AE666" s="78">
        <v>1</v>
      </c>
      <c r="AF666" s="64">
        <v>0</v>
      </c>
      <c r="AG666" s="78"/>
      <c r="AH666" s="64"/>
      <c r="AI666" s="78"/>
      <c r="AJ666" s="64"/>
      <c r="AK666" s="78"/>
      <c r="AL666" s="64"/>
      <c r="AM666" s="78"/>
      <c r="AN666" s="64"/>
      <c r="AO666" s="60">
        <f>(SUMIF(利润与分析!B:B,成本与总价!D:D,利润与分析!L:L)-J:J)/SUMIF(利润与分析!B:B,成本与总价!D:D,利润与分析!L:L)</f>
        <v>0.0300007247881357</v>
      </c>
      <c r="AP666" s="60">
        <f t="shared" si="51"/>
        <v>-3.36522737627576e-8</v>
      </c>
      <c r="AR666" s="62">
        <f t="shared" si="52"/>
        <v>0</v>
      </c>
      <c r="AS666" s="62">
        <f t="shared" si="54"/>
        <v>0</v>
      </c>
      <c r="AT666" s="72">
        <f t="shared" si="53"/>
        <v>1</v>
      </c>
    </row>
    <row r="667" ht="14.55" spans="1:46">
      <c r="A667" s="64" t="s">
        <v>46</v>
      </c>
      <c r="B667" s="64" t="s">
        <v>119</v>
      </c>
      <c r="C667" s="64" t="s">
        <v>120</v>
      </c>
      <c r="D667" s="64" t="s">
        <v>4992</v>
      </c>
      <c r="E667" s="64" t="s">
        <v>122</v>
      </c>
      <c r="F667" s="64" t="s">
        <v>4993</v>
      </c>
      <c r="G667" s="64" t="s">
        <v>4994</v>
      </c>
      <c r="H667" s="64" t="s">
        <v>4995</v>
      </c>
      <c r="I667" s="64" t="s">
        <v>4996</v>
      </c>
      <c r="J667" s="62">
        <f>SUMIF(利润与分析!B:B,成本与总价!D:D,利润与分析!K:K)</f>
        <v>1694980.04</v>
      </c>
      <c r="K667" s="64" t="s">
        <v>55</v>
      </c>
      <c r="L667" s="64">
        <v>1774848.56</v>
      </c>
      <c r="M667" s="72">
        <f t="shared" si="50"/>
        <v>0.0450001886358124</v>
      </c>
      <c r="N667" s="64">
        <v>0</v>
      </c>
      <c r="O667" s="64" t="s">
        <v>4997</v>
      </c>
      <c r="P667" s="64" t="s">
        <v>78</v>
      </c>
      <c r="Q667" s="64" t="s">
        <v>79</v>
      </c>
      <c r="R667" s="74" t="s">
        <v>59</v>
      </c>
      <c r="S667" s="74"/>
      <c r="T667" s="74"/>
      <c r="U667" s="74"/>
      <c r="V667" s="74">
        <v>120</v>
      </c>
      <c r="W667" s="74"/>
      <c r="X667" s="64" t="s">
        <v>4998</v>
      </c>
      <c r="Y667" s="64" t="s">
        <v>61</v>
      </c>
      <c r="Z667" s="64" t="s">
        <v>4999</v>
      </c>
      <c r="AA667" s="64" t="s">
        <v>140</v>
      </c>
      <c r="AB667" s="64"/>
      <c r="AC667" s="64">
        <v>1</v>
      </c>
      <c r="AD667" s="64">
        <v>120</v>
      </c>
      <c r="AE667" s="78">
        <v>1</v>
      </c>
      <c r="AF667" s="64">
        <v>120</v>
      </c>
      <c r="AG667" s="78"/>
      <c r="AH667" s="64"/>
      <c r="AI667" s="78"/>
      <c r="AJ667" s="64"/>
      <c r="AK667" s="78"/>
      <c r="AL667" s="64"/>
      <c r="AM667" s="78"/>
      <c r="AN667" s="64"/>
      <c r="AO667" s="60">
        <f>(SUMIF(利润与分析!B:B,成本与总价!D:D,利润与分析!L:L)-J:J)/SUMIF(利润与分析!B:B,成本与总价!D:D,利润与分析!L:L)</f>
        <v>0.0450001886358124</v>
      </c>
      <c r="AP667" s="60">
        <f t="shared" si="51"/>
        <v>0</v>
      </c>
      <c r="AR667" s="62">
        <f t="shared" si="52"/>
        <v>120</v>
      </c>
      <c r="AS667" s="62">
        <f t="shared" si="54"/>
        <v>0</v>
      </c>
      <c r="AT667" s="72">
        <f t="shared" si="53"/>
        <v>1</v>
      </c>
    </row>
    <row r="668" ht="14.55" spans="1:46">
      <c r="A668" s="64" t="s">
        <v>46</v>
      </c>
      <c r="B668" s="64" t="s">
        <v>119</v>
      </c>
      <c r="C668" s="64" t="s">
        <v>120</v>
      </c>
      <c r="D668" s="64" t="s">
        <v>5000</v>
      </c>
      <c r="E668" s="64" t="s">
        <v>996</v>
      </c>
      <c r="F668" s="64" t="s">
        <v>5001</v>
      </c>
      <c r="G668" s="64" t="s">
        <v>998</v>
      </c>
      <c r="H668" s="64" t="s">
        <v>5002</v>
      </c>
      <c r="I668" s="64" t="s">
        <v>5003</v>
      </c>
      <c r="J668" s="62">
        <f>SUMIF(利润与分析!B:B,成本与总价!D:D,利润与分析!K:K)</f>
        <v>962.6</v>
      </c>
      <c r="K668" s="64" t="s">
        <v>55</v>
      </c>
      <c r="L668" s="64">
        <v>1008</v>
      </c>
      <c r="M668" s="72">
        <f t="shared" si="50"/>
        <v>0.0450396825396826</v>
      </c>
      <c r="N668" s="64">
        <v>0</v>
      </c>
      <c r="O668" s="64" t="s">
        <v>2043</v>
      </c>
      <c r="P668" s="64" t="s">
        <v>78</v>
      </c>
      <c r="Q668" s="64" t="s">
        <v>58</v>
      </c>
      <c r="R668" s="74"/>
      <c r="S668" s="74"/>
      <c r="T668" s="74"/>
      <c r="U668" s="74"/>
      <c r="V668" s="74"/>
      <c r="W668" s="74"/>
      <c r="X668" s="64" t="s">
        <v>5004</v>
      </c>
      <c r="Y668" s="64" t="s">
        <v>81</v>
      </c>
      <c r="Z668" s="64" t="s">
        <v>106</v>
      </c>
      <c r="AA668" s="64" t="s">
        <v>140</v>
      </c>
      <c r="AB668" s="64"/>
      <c r="AC668" s="64">
        <v>1</v>
      </c>
      <c r="AD668" s="64">
        <v>0</v>
      </c>
      <c r="AE668" s="78">
        <v>1</v>
      </c>
      <c r="AF668" s="64">
        <v>0</v>
      </c>
      <c r="AG668" s="78"/>
      <c r="AH668" s="64"/>
      <c r="AI668" s="78"/>
      <c r="AJ668" s="64"/>
      <c r="AK668" s="78"/>
      <c r="AL668" s="64"/>
      <c r="AM668" s="78"/>
      <c r="AN668" s="64"/>
      <c r="AO668" s="60">
        <f>(SUMIF(利润与分析!B:B,成本与总价!D:D,利润与分析!L:L)-J:J)/SUMIF(利润与分析!B:B,成本与总价!D:D,利润与分析!L:L)</f>
        <v>0.0450396825396826</v>
      </c>
      <c r="AP668" s="60">
        <f t="shared" si="51"/>
        <v>0</v>
      </c>
      <c r="AR668" s="62">
        <f t="shared" si="52"/>
        <v>0</v>
      </c>
      <c r="AS668" s="62">
        <f t="shared" si="54"/>
        <v>0</v>
      </c>
      <c r="AT668" s="72">
        <f t="shared" si="53"/>
        <v>1</v>
      </c>
    </row>
    <row r="669" ht="14.55" spans="1:46">
      <c r="A669" s="64" t="s">
        <v>46</v>
      </c>
      <c r="B669" s="64" t="s">
        <v>119</v>
      </c>
      <c r="C669" s="64" t="s">
        <v>120</v>
      </c>
      <c r="D669" s="64" t="s">
        <v>5005</v>
      </c>
      <c r="E669" s="64" t="s">
        <v>122</v>
      </c>
      <c r="F669" s="64" t="s">
        <v>5006</v>
      </c>
      <c r="G669" s="64" t="s">
        <v>2113</v>
      </c>
      <c r="H669" s="64" t="s">
        <v>5007</v>
      </c>
      <c r="I669" s="64" t="s">
        <v>5008</v>
      </c>
      <c r="J669" s="62">
        <f>SUMIF(利润与分析!B:B,成本与总价!D:D,利润与分析!K:K)</f>
        <v>51924.41</v>
      </c>
      <c r="K669" s="64" t="s">
        <v>55</v>
      </c>
      <c r="L669" s="64">
        <v>54371.11</v>
      </c>
      <c r="M669" s="72">
        <f t="shared" si="50"/>
        <v>0.0450000009196061</v>
      </c>
      <c r="N669" s="64">
        <v>0</v>
      </c>
      <c r="O669" s="64" t="s">
        <v>2116</v>
      </c>
      <c r="P669" s="64"/>
      <c r="Q669" s="64" t="s">
        <v>58</v>
      </c>
      <c r="R669" s="74"/>
      <c r="S669" s="74"/>
      <c r="T669" s="74"/>
      <c r="U669" s="74"/>
      <c r="V669" s="74"/>
      <c r="W669" s="74"/>
      <c r="X669" s="64" t="s">
        <v>5009</v>
      </c>
      <c r="Y669" s="64" t="s">
        <v>150</v>
      </c>
      <c r="Z669" s="64" t="s">
        <v>106</v>
      </c>
      <c r="AA669" s="64" t="s">
        <v>140</v>
      </c>
      <c r="AB669" s="64"/>
      <c r="AC669" s="64">
        <v>1</v>
      </c>
      <c r="AD669" s="64">
        <v>60</v>
      </c>
      <c r="AE669" s="78">
        <v>1</v>
      </c>
      <c r="AF669" s="64">
        <v>60</v>
      </c>
      <c r="AG669" s="78"/>
      <c r="AH669" s="64"/>
      <c r="AI669" s="78"/>
      <c r="AJ669" s="64"/>
      <c r="AK669" s="78"/>
      <c r="AL669" s="64"/>
      <c r="AM669" s="78"/>
      <c r="AN669" s="64"/>
      <c r="AO669" s="60">
        <f>(SUMIF(利润与分析!B:B,成本与总价!D:D,利润与分析!L:L)-J:J)/SUMIF(利润与分析!B:B,成本与总价!D:D,利润与分析!L:L)</f>
        <v>0.0450000009196061</v>
      </c>
      <c r="AP669" s="60">
        <f t="shared" si="51"/>
        <v>0</v>
      </c>
      <c r="AR669" s="62">
        <f t="shared" si="52"/>
        <v>0</v>
      </c>
      <c r="AS669" s="62">
        <f t="shared" si="54"/>
        <v>0</v>
      </c>
      <c r="AT669" s="72">
        <f t="shared" si="53"/>
        <v>1</v>
      </c>
    </row>
    <row r="670" ht="14.55" spans="1:46">
      <c r="A670" s="64" t="s">
        <v>46</v>
      </c>
      <c r="B670" s="64" t="s">
        <v>47</v>
      </c>
      <c r="C670" s="64" t="s">
        <v>48</v>
      </c>
      <c r="D670" s="64" t="s">
        <v>5010</v>
      </c>
      <c r="E670" s="64" t="s">
        <v>305</v>
      </c>
      <c r="F670" s="64" t="s">
        <v>5011</v>
      </c>
      <c r="G670" s="64" t="s">
        <v>5012</v>
      </c>
      <c r="H670" s="64" t="s">
        <v>5013</v>
      </c>
      <c r="I670" s="64" t="s">
        <v>5014</v>
      </c>
      <c r="J670" s="62">
        <f>SUMIF(利润与分析!B:B,成本与总价!D:D,利润与分析!K:K)</f>
        <v>56584.8</v>
      </c>
      <c r="K670" s="64" t="s">
        <v>55</v>
      </c>
      <c r="L670" s="64">
        <v>59251.2</v>
      </c>
      <c r="M670" s="72">
        <f t="shared" si="50"/>
        <v>0.04500162022035</v>
      </c>
      <c r="N670" s="64">
        <v>0</v>
      </c>
      <c r="O670" s="64" t="s">
        <v>4026</v>
      </c>
      <c r="P670" s="64" t="s">
        <v>237</v>
      </c>
      <c r="Q670" s="64" t="s">
        <v>58</v>
      </c>
      <c r="R670" s="74"/>
      <c r="S670" s="74"/>
      <c r="T670" s="74"/>
      <c r="U670" s="74"/>
      <c r="V670" s="74"/>
      <c r="W670" s="74"/>
      <c r="X670" s="64" t="s">
        <v>5015</v>
      </c>
      <c r="Y670" s="64" t="s">
        <v>81</v>
      </c>
      <c r="Z670" s="64" t="s">
        <v>106</v>
      </c>
      <c r="AA670" s="64" t="s">
        <v>97</v>
      </c>
      <c r="AB670" s="64"/>
      <c r="AC670" s="64">
        <v>1</v>
      </c>
      <c r="AD670" s="64">
        <v>0</v>
      </c>
      <c r="AE670" s="78">
        <v>1</v>
      </c>
      <c r="AF670" s="64">
        <v>0</v>
      </c>
      <c r="AG670" s="78"/>
      <c r="AH670" s="64"/>
      <c r="AI670" s="78"/>
      <c r="AJ670" s="64"/>
      <c r="AK670" s="78"/>
      <c r="AL670" s="64"/>
      <c r="AM670" s="78"/>
      <c r="AN670" s="64"/>
      <c r="AO670" s="60">
        <f>(SUMIF(利润与分析!B:B,成本与总价!D:D,利润与分析!L:L)-J:J)/SUMIF(利润与分析!B:B,成本与总价!D:D,利润与分析!L:L)</f>
        <v>0.04500162022035</v>
      </c>
      <c r="AP670" s="60">
        <f t="shared" si="51"/>
        <v>0</v>
      </c>
      <c r="AR670" s="62">
        <f t="shared" si="52"/>
        <v>0</v>
      </c>
      <c r="AS670" s="62">
        <f t="shared" si="54"/>
        <v>0</v>
      </c>
      <c r="AT670" s="72">
        <f t="shared" si="53"/>
        <v>1</v>
      </c>
    </row>
    <row r="671" ht="14.55" spans="1:46">
      <c r="A671" s="64" t="s">
        <v>46</v>
      </c>
      <c r="B671" s="64" t="s">
        <v>181</v>
      </c>
      <c r="C671" s="64" t="s">
        <v>182</v>
      </c>
      <c r="D671" s="64" t="s">
        <v>5016</v>
      </c>
      <c r="E671" s="64" t="s">
        <v>2557</v>
      </c>
      <c r="F671" s="64" t="s">
        <v>5017</v>
      </c>
      <c r="G671" s="64" t="s">
        <v>5018</v>
      </c>
      <c r="H671" s="64" t="s">
        <v>5019</v>
      </c>
      <c r="I671" s="64" t="s">
        <v>5020</v>
      </c>
      <c r="J671" s="62">
        <f>SUMIF(利润与分析!B:B,成本与总价!D:D,利润与分析!K:K)</f>
        <v>63839</v>
      </c>
      <c r="K671" s="64" t="s">
        <v>55</v>
      </c>
      <c r="L671" s="64">
        <v>65510</v>
      </c>
      <c r="M671" s="72">
        <f t="shared" si="50"/>
        <v>0.0255075560983056</v>
      </c>
      <c r="N671" s="64">
        <v>0</v>
      </c>
      <c r="O671" s="64" t="s">
        <v>4767</v>
      </c>
      <c r="P671" s="64"/>
      <c r="Q671" s="64" t="s">
        <v>58</v>
      </c>
      <c r="R671" s="74"/>
      <c r="S671" s="74"/>
      <c r="T671" s="74"/>
      <c r="U671" s="74"/>
      <c r="V671" s="74"/>
      <c r="W671" s="74"/>
      <c r="X671" s="64" t="s">
        <v>5021</v>
      </c>
      <c r="Y671" s="64" t="s">
        <v>81</v>
      </c>
      <c r="Z671" s="64" t="s">
        <v>106</v>
      </c>
      <c r="AA671" s="64" t="s">
        <v>97</v>
      </c>
      <c r="AB671" s="64" t="s">
        <v>5022</v>
      </c>
      <c r="AC671" s="64">
        <v>2</v>
      </c>
      <c r="AD671" s="64">
        <v>0</v>
      </c>
      <c r="AE671" s="78">
        <v>1</v>
      </c>
      <c r="AF671" s="64">
        <v>0</v>
      </c>
      <c r="AG671" s="78"/>
      <c r="AH671" s="64"/>
      <c r="AI671" s="78"/>
      <c r="AJ671" s="64"/>
      <c r="AK671" s="78"/>
      <c r="AL671" s="64"/>
      <c r="AM671" s="78"/>
      <c r="AN671" s="64"/>
      <c r="AO671" s="60">
        <f>(SUMIF(利润与分析!B:B,成本与总价!D:D,利润与分析!L:L)-J:J)/SUMIF(利润与分析!B:B,成本与总价!D:D,利润与分析!L:L)</f>
        <v>0.0449982796535372</v>
      </c>
      <c r="AP671" s="60">
        <f t="shared" si="51"/>
        <v>0.0194907235552316</v>
      </c>
      <c r="AR671" s="62">
        <f t="shared" si="52"/>
        <v>0</v>
      </c>
      <c r="AS671" s="62">
        <f t="shared" si="54"/>
        <v>0</v>
      </c>
      <c r="AT671" s="72">
        <f t="shared" si="53"/>
        <v>1</v>
      </c>
    </row>
    <row r="672" ht="14.55" spans="1:46">
      <c r="A672" s="64" t="s">
        <v>46</v>
      </c>
      <c r="B672" s="64" t="s">
        <v>119</v>
      </c>
      <c r="C672" s="64" t="s">
        <v>191</v>
      </c>
      <c r="D672" s="64" t="s">
        <v>5023</v>
      </c>
      <c r="E672" s="64" t="s">
        <v>1266</v>
      </c>
      <c r="F672" s="64" t="s">
        <v>5024</v>
      </c>
      <c r="G672" s="64" t="s">
        <v>4281</v>
      </c>
      <c r="H672" s="64" t="s">
        <v>5025</v>
      </c>
      <c r="I672" s="64" t="s">
        <v>5026</v>
      </c>
      <c r="J672" s="62">
        <f>SUMIF(利润与分析!B:B,成本与总价!D:D,利润与分析!K:K)</f>
        <v>3543.04</v>
      </c>
      <c r="K672" s="64" t="s">
        <v>55</v>
      </c>
      <c r="L672" s="64">
        <v>3636</v>
      </c>
      <c r="M672" s="72">
        <f t="shared" si="50"/>
        <v>0.0255665566556656</v>
      </c>
      <c r="N672" s="64">
        <v>0</v>
      </c>
      <c r="O672" s="64" t="s">
        <v>2620</v>
      </c>
      <c r="P672" s="64" t="s">
        <v>78</v>
      </c>
      <c r="Q672" s="64" t="s">
        <v>58</v>
      </c>
      <c r="R672" s="74"/>
      <c r="S672" s="74"/>
      <c r="T672" s="74"/>
      <c r="U672" s="74"/>
      <c r="V672" s="74"/>
      <c r="W672" s="74"/>
      <c r="X672" s="64" t="s">
        <v>5027</v>
      </c>
      <c r="Y672" s="64" t="s">
        <v>81</v>
      </c>
      <c r="Z672" s="64" t="s">
        <v>106</v>
      </c>
      <c r="AA672" s="64" t="s">
        <v>140</v>
      </c>
      <c r="AB672" s="64"/>
      <c r="AC672" s="64">
        <v>1</v>
      </c>
      <c r="AD672" s="64">
        <v>0</v>
      </c>
      <c r="AE672" s="78">
        <v>1</v>
      </c>
      <c r="AF672" s="64">
        <v>0</v>
      </c>
      <c r="AG672" s="78"/>
      <c r="AH672" s="64"/>
      <c r="AI672" s="78"/>
      <c r="AJ672" s="64"/>
      <c r="AK672" s="78"/>
      <c r="AL672" s="64"/>
      <c r="AM672" s="78"/>
      <c r="AN672" s="64"/>
      <c r="AO672" s="60">
        <f>(SUMIF(利润与分析!B:B,成本与总价!D:D,利润与分析!L:L)-J:J)/SUMIF(利润与分析!B:B,成本与总价!D:D,利润与分析!L:L)</f>
        <v>0.0450026954177898</v>
      </c>
      <c r="AP672" s="60">
        <f t="shared" si="51"/>
        <v>0.0194361387621242</v>
      </c>
      <c r="AR672" s="62">
        <f t="shared" si="52"/>
        <v>0</v>
      </c>
      <c r="AS672" s="62">
        <f t="shared" si="54"/>
        <v>0</v>
      </c>
      <c r="AT672" s="72">
        <f t="shared" si="53"/>
        <v>1</v>
      </c>
    </row>
    <row r="673" ht="14.55" spans="1:46">
      <c r="A673" s="64" t="s">
        <v>69</v>
      </c>
      <c r="B673" s="64" t="s">
        <v>85</v>
      </c>
      <c r="C673" s="64" t="s">
        <v>1243</v>
      </c>
      <c r="D673" s="64" t="s">
        <v>5028</v>
      </c>
      <c r="E673" s="64" t="s">
        <v>1245</v>
      </c>
      <c r="F673" s="64" t="s">
        <v>5029</v>
      </c>
      <c r="G673" s="64" t="s">
        <v>5030</v>
      </c>
      <c r="H673" s="64" t="s">
        <v>5031</v>
      </c>
      <c r="I673" s="64" t="s">
        <v>5032</v>
      </c>
      <c r="J673" s="62">
        <f>SUMIF(利润与分析!B:B,成本与总价!D:D,利润与分析!K:K)</f>
        <v>9765.6</v>
      </c>
      <c r="K673" s="64" t="s">
        <v>55</v>
      </c>
      <c r="L673" s="64">
        <v>10225.8</v>
      </c>
      <c r="M673" s="72">
        <f t="shared" si="50"/>
        <v>0.0450038138825321</v>
      </c>
      <c r="N673" s="64">
        <v>0</v>
      </c>
      <c r="O673" s="64" t="s">
        <v>5033</v>
      </c>
      <c r="P673" s="64"/>
      <c r="Q673" s="64" t="s">
        <v>58</v>
      </c>
      <c r="R673" s="74" t="s">
        <v>59</v>
      </c>
      <c r="S673" s="74"/>
      <c r="T673" s="74"/>
      <c r="U673" s="74"/>
      <c r="V673" s="74">
        <v>180</v>
      </c>
      <c r="W673" s="74"/>
      <c r="X673" s="64" t="s">
        <v>5034</v>
      </c>
      <c r="Y673" s="64" t="s">
        <v>61</v>
      </c>
      <c r="Z673" s="64" t="s">
        <v>5035</v>
      </c>
      <c r="AA673" s="64" t="s">
        <v>83</v>
      </c>
      <c r="AB673" s="64"/>
      <c r="AC673" s="64">
        <v>1</v>
      </c>
      <c r="AD673" s="64">
        <v>180</v>
      </c>
      <c r="AE673" s="78">
        <v>1</v>
      </c>
      <c r="AF673" s="64">
        <v>180</v>
      </c>
      <c r="AG673" s="78"/>
      <c r="AH673" s="64"/>
      <c r="AI673" s="78"/>
      <c r="AJ673" s="64"/>
      <c r="AK673" s="78"/>
      <c r="AL673" s="64"/>
      <c r="AM673" s="78"/>
      <c r="AN673" s="64"/>
      <c r="AO673" s="60">
        <f>(SUMIF(利润与分析!B:B,成本与总价!D:D,利润与分析!L:L)-J:J)/SUMIF(利润与分析!B:B,成本与总价!D:D,利润与分析!L:L)</f>
        <v>0.0450038138825321</v>
      </c>
      <c r="AP673" s="60">
        <f t="shared" si="51"/>
        <v>0</v>
      </c>
      <c r="AR673" s="62">
        <f t="shared" si="52"/>
        <v>180</v>
      </c>
      <c r="AS673" s="62">
        <f t="shared" si="54"/>
        <v>0</v>
      </c>
      <c r="AT673" s="72">
        <f t="shared" si="53"/>
        <v>1</v>
      </c>
    </row>
    <row r="674" ht="14.55" spans="1:46">
      <c r="A674" s="64" t="s">
        <v>69</v>
      </c>
      <c r="B674" s="64" t="s">
        <v>220</v>
      </c>
      <c r="C674" s="64" t="s">
        <v>221</v>
      </c>
      <c r="D674" s="64" t="s">
        <v>5036</v>
      </c>
      <c r="E674" s="64" t="s">
        <v>501</v>
      </c>
      <c r="F674" s="64" t="s">
        <v>5037</v>
      </c>
      <c r="G674" s="64" t="s">
        <v>3705</v>
      </c>
      <c r="H674" s="64" t="s">
        <v>5038</v>
      </c>
      <c r="I674" s="64" t="s">
        <v>5039</v>
      </c>
      <c r="J674" s="62">
        <f>SUMIF(利润与分析!B:B,成本与总价!D:D,利润与分析!K:K)</f>
        <v>401234.52</v>
      </c>
      <c r="K674" s="64" t="s">
        <v>55</v>
      </c>
      <c r="L674" s="64">
        <v>411739</v>
      </c>
      <c r="M674" s="72">
        <f t="shared" si="50"/>
        <v>0.0255124727072248</v>
      </c>
      <c r="N674" s="64">
        <v>0</v>
      </c>
      <c r="O674" s="64" t="s">
        <v>5040</v>
      </c>
      <c r="P674" s="64" t="s">
        <v>78</v>
      </c>
      <c r="Q674" s="64" t="s">
        <v>58</v>
      </c>
      <c r="R674" s="74"/>
      <c r="S674" s="74"/>
      <c r="T674" s="74"/>
      <c r="U674" s="74"/>
      <c r="V674" s="74"/>
      <c r="W674" s="74"/>
      <c r="X674" s="64" t="s">
        <v>5041</v>
      </c>
      <c r="Y674" s="64" t="s">
        <v>81</v>
      </c>
      <c r="Z674" s="64" t="s">
        <v>106</v>
      </c>
      <c r="AA674" s="64" t="s">
        <v>1282</v>
      </c>
      <c r="AB674" s="64"/>
      <c r="AC674" s="64">
        <v>1</v>
      </c>
      <c r="AD674" s="64">
        <v>0</v>
      </c>
      <c r="AE674" s="78">
        <v>1</v>
      </c>
      <c r="AF674" s="64">
        <v>0</v>
      </c>
      <c r="AG674" s="78"/>
      <c r="AH674" s="64"/>
      <c r="AI674" s="78"/>
      <c r="AJ674" s="64"/>
      <c r="AK674" s="78"/>
      <c r="AL674" s="64"/>
      <c r="AM674" s="78"/>
      <c r="AN674" s="64"/>
      <c r="AO674" s="60">
        <f>(SUMIF(利润与分析!B:B,成本与总价!D:D,利润与分析!L:L)-J:J)/SUMIF(利润与分析!B:B,成本与总价!D:D,利润与分析!L:L)</f>
        <v>0.0449999576332548</v>
      </c>
      <c r="AP674" s="60">
        <f t="shared" si="51"/>
        <v>0.0194874849260299</v>
      </c>
      <c r="AR674" s="62">
        <f t="shared" si="52"/>
        <v>0</v>
      </c>
      <c r="AS674" s="62">
        <f t="shared" si="54"/>
        <v>0</v>
      </c>
      <c r="AT674" s="72">
        <f t="shared" si="53"/>
        <v>1</v>
      </c>
    </row>
    <row r="675" ht="14.55" spans="1:46">
      <c r="A675" s="64" t="s">
        <v>69</v>
      </c>
      <c r="B675" s="64" t="s">
        <v>70</v>
      </c>
      <c r="C675" s="64" t="s">
        <v>70</v>
      </c>
      <c r="D675" s="64" t="s">
        <v>5042</v>
      </c>
      <c r="E675" s="64" t="s">
        <v>772</v>
      </c>
      <c r="F675" s="64" t="s">
        <v>5043</v>
      </c>
      <c r="G675" s="64" t="s">
        <v>1332</v>
      </c>
      <c r="H675" s="64" t="s">
        <v>5044</v>
      </c>
      <c r="I675" s="64" t="s">
        <v>5045</v>
      </c>
      <c r="J675" s="62">
        <f>SUMIF(利润与分析!B:B,成本与总价!D:D,利润与分析!K:K)</f>
        <v>1163661.07</v>
      </c>
      <c r="K675" s="64" t="s">
        <v>55</v>
      </c>
      <c r="L675" s="64">
        <v>1218493.67</v>
      </c>
      <c r="M675" s="72">
        <f t="shared" si="50"/>
        <v>0.0450003158407871</v>
      </c>
      <c r="N675" s="64">
        <v>0</v>
      </c>
      <c r="O675" s="73" t="s">
        <v>5046</v>
      </c>
      <c r="P675" s="64" t="s">
        <v>237</v>
      </c>
      <c r="Q675" s="64" t="s">
        <v>79</v>
      </c>
      <c r="R675" s="74" t="s">
        <v>59</v>
      </c>
      <c r="S675" s="74"/>
      <c r="T675" s="74"/>
      <c r="U675" s="74"/>
      <c r="V675" s="74">
        <v>120</v>
      </c>
      <c r="W675" s="74"/>
      <c r="X675" s="64" t="s">
        <v>5047</v>
      </c>
      <c r="Y675" s="64" t="s">
        <v>150</v>
      </c>
      <c r="Z675" s="64" t="s">
        <v>5048</v>
      </c>
      <c r="AA675" s="64" t="s">
        <v>83</v>
      </c>
      <c r="AB675" s="64"/>
      <c r="AC675" s="64">
        <v>1</v>
      </c>
      <c r="AD675" s="64">
        <v>120</v>
      </c>
      <c r="AE675" s="78">
        <v>1</v>
      </c>
      <c r="AF675" s="64">
        <v>120</v>
      </c>
      <c r="AG675" s="78"/>
      <c r="AH675" s="64"/>
      <c r="AI675" s="78"/>
      <c r="AJ675" s="64"/>
      <c r="AK675" s="78"/>
      <c r="AL675" s="64"/>
      <c r="AM675" s="78"/>
      <c r="AN675" s="64"/>
      <c r="AO675" s="60">
        <f>(SUMIF(利润与分析!B:B,成本与总价!D:D,利润与分析!L:L)-J:J)/SUMIF(利润与分析!B:B,成本与总价!D:D,利润与分析!L:L)</f>
        <v>0.0450003158407871</v>
      </c>
      <c r="AP675" s="60">
        <f t="shared" si="51"/>
        <v>0</v>
      </c>
      <c r="AR675" s="62">
        <f t="shared" si="52"/>
        <v>120</v>
      </c>
      <c r="AS675" s="62">
        <f t="shared" si="54"/>
        <v>0</v>
      </c>
      <c r="AT675" s="72">
        <f t="shared" si="53"/>
        <v>1</v>
      </c>
    </row>
    <row r="676" ht="14.55" spans="1:46">
      <c r="A676" s="64" t="s">
        <v>69</v>
      </c>
      <c r="B676" s="64" t="s">
        <v>292</v>
      </c>
      <c r="C676" s="64" t="s">
        <v>293</v>
      </c>
      <c r="D676" s="64" t="s">
        <v>5049</v>
      </c>
      <c r="E676" s="64" t="s">
        <v>4368</v>
      </c>
      <c r="F676" s="64" t="s">
        <v>5050</v>
      </c>
      <c r="G676" s="64" t="s">
        <v>5051</v>
      </c>
      <c r="H676" s="64" t="s">
        <v>5052</v>
      </c>
      <c r="I676" s="64" t="s">
        <v>5053</v>
      </c>
      <c r="J676" s="62">
        <f>SUMIF(利润与分析!B:B,成本与总价!D:D,利润与分析!K:K)</f>
        <v>109418.36</v>
      </c>
      <c r="K676" s="64" t="s">
        <v>55</v>
      </c>
      <c r="L676" s="64">
        <v>112283</v>
      </c>
      <c r="M676" s="72">
        <f t="shared" si="50"/>
        <v>0.0255126777873767</v>
      </c>
      <c r="N676" s="64">
        <v>0</v>
      </c>
      <c r="O676" s="64" t="s">
        <v>3623</v>
      </c>
      <c r="P676" s="64" t="s">
        <v>78</v>
      </c>
      <c r="Q676" s="64" t="s">
        <v>58</v>
      </c>
      <c r="R676" s="74"/>
      <c r="S676" s="74"/>
      <c r="T676" s="74"/>
      <c r="U676" s="74"/>
      <c r="V676" s="74"/>
      <c r="W676" s="74"/>
      <c r="X676" s="64" t="s">
        <v>5054</v>
      </c>
      <c r="Y676" s="64" t="s">
        <v>81</v>
      </c>
      <c r="Z676" s="64" t="s">
        <v>106</v>
      </c>
      <c r="AA676" s="64" t="s">
        <v>63</v>
      </c>
      <c r="AB676" s="64"/>
      <c r="AC676" s="64">
        <v>1</v>
      </c>
      <c r="AD676" s="64">
        <v>0</v>
      </c>
      <c r="AE676" s="78">
        <v>1</v>
      </c>
      <c r="AF676" s="64">
        <v>0</v>
      </c>
      <c r="AG676" s="78"/>
      <c r="AH676" s="64"/>
      <c r="AI676" s="78"/>
      <c r="AJ676" s="64"/>
      <c r="AK676" s="78"/>
      <c r="AL676" s="64"/>
      <c r="AM676" s="78"/>
      <c r="AN676" s="64"/>
      <c r="AO676" s="60">
        <f>(SUMIF(利润与分析!B:B,成本与总价!D:D,利润与分析!L:L)-J:J)/SUMIF(利润与分析!B:B,成本与总价!D:D,利润与分析!L:L)</f>
        <v>0.0450010089520935</v>
      </c>
      <c r="AP676" s="60">
        <f t="shared" si="51"/>
        <v>0.0194883311647168</v>
      </c>
      <c r="AR676" s="62">
        <f t="shared" si="52"/>
        <v>0</v>
      </c>
      <c r="AS676" s="62">
        <f t="shared" si="54"/>
        <v>0</v>
      </c>
      <c r="AT676" s="72">
        <f t="shared" si="53"/>
        <v>1</v>
      </c>
    </row>
    <row r="677" ht="14.55" spans="1:46">
      <c r="A677" s="64" t="s">
        <v>69</v>
      </c>
      <c r="B677" s="64" t="s">
        <v>85</v>
      </c>
      <c r="C677" s="64" t="s">
        <v>86</v>
      </c>
      <c r="D677" s="64" t="s">
        <v>5055</v>
      </c>
      <c r="E677" s="64" t="s">
        <v>3777</v>
      </c>
      <c r="F677" s="64" t="s">
        <v>5056</v>
      </c>
      <c r="G677" s="64" t="s">
        <v>5057</v>
      </c>
      <c r="H677" s="64" t="s">
        <v>5058</v>
      </c>
      <c r="I677" s="64" t="s">
        <v>5059</v>
      </c>
      <c r="J677" s="62">
        <f>SUMIF(利润与分析!B:B,成本与总价!D:D,利润与分析!K:K)</f>
        <v>5246.77</v>
      </c>
      <c r="K677" s="64" t="s">
        <v>55</v>
      </c>
      <c r="L677" s="64">
        <v>5384</v>
      </c>
      <c r="M677" s="72">
        <f t="shared" si="50"/>
        <v>0.0254884843982169</v>
      </c>
      <c r="N677" s="64">
        <v>0</v>
      </c>
      <c r="O677" s="73" t="s">
        <v>5060</v>
      </c>
      <c r="P677" s="64" t="s">
        <v>237</v>
      </c>
      <c r="Q677" s="64" t="s">
        <v>58</v>
      </c>
      <c r="R677" s="74"/>
      <c r="S677" s="74"/>
      <c r="T677" s="74"/>
      <c r="U677" s="74"/>
      <c r="V677" s="74"/>
      <c r="W677" s="74"/>
      <c r="X677" s="64" t="s">
        <v>5061</v>
      </c>
      <c r="Y677" s="64" t="s">
        <v>81</v>
      </c>
      <c r="Z677" s="64" t="s">
        <v>106</v>
      </c>
      <c r="AA677" s="64" t="s">
        <v>83</v>
      </c>
      <c r="AB677" s="64"/>
      <c r="AC677" s="64">
        <v>1</v>
      </c>
      <c r="AD677" s="64">
        <v>0</v>
      </c>
      <c r="AE677" s="78">
        <v>1</v>
      </c>
      <c r="AF677" s="64">
        <v>0</v>
      </c>
      <c r="AG677" s="78"/>
      <c r="AH677" s="64"/>
      <c r="AI677" s="78"/>
      <c r="AJ677" s="64"/>
      <c r="AK677" s="78"/>
      <c r="AL677" s="64"/>
      <c r="AM677" s="78"/>
      <c r="AN677" s="64"/>
      <c r="AO677" s="60">
        <f>(SUMIF(利润与分析!B:B,成本与总价!D:D,利润与分析!L:L)-J:J)/SUMIF(利润与分析!B:B,成本与总价!D:D,利润与分析!L:L)</f>
        <v>0.0449999999999999</v>
      </c>
      <c r="AP677" s="60">
        <f t="shared" si="51"/>
        <v>0.0195115156017831</v>
      </c>
      <c r="AR677" s="62">
        <f t="shared" si="52"/>
        <v>0</v>
      </c>
      <c r="AS677" s="62">
        <f t="shared" si="54"/>
        <v>0</v>
      </c>
      <c r="AT677" s="72">
        <f t="shared" si="53"/>
        <v>1</v>
      </c>
    </row>
    <row r="678" ht="14.55" spans="1:46">
      <c r="A678" s="64" t="s">
        <v>46</v>
      </c>
      <c r="B678" s="64" t="s">
        <v>108</v>
      </c>
      <c r="C678" s="64" t="s">
        <v>120</v>
      </c>
      <c r="D678" s="64" t="s">
        <v>5062</v>
      </c>
      <c r="E678" s="64" t="s">
        <v>3934</v>
      </c>
      <c r="F678" s="64" t="s">
        <v>5063</v>
      </c>
      <c r="G678" s="64" t="s">
        <v>5064</v>
      </c>
      <c r="H678" s="64" t="s">
        <v>5065</v>
      </c>
      <c r="I678" s="64" t="s">
        <v>5066</v>
      </c>
      <c r="J678" s="62">
        <f>SUMIF(利润与分析!B:B,成本与总价!D:D,利润与分析!K:K)</f>
        <v>15998608</v>
      </c>
      <c r="K678" s="64">
        <v>0.13</v>
      </c>
      <c r="L678" s="64">
        <v>23649557.56</v>
      </c>
      <c r="M678" s="72">
        <f t="shared" si="50"/>
        <v>0.323513433204371</v>
      </c>
      <c r="N678" s="64">
        <v>0</v>
      </c>
      <c r="O678" s="64" t="s">
        <v>5067</v>
      </c>
      <c r="P678" s="64" t="s">
        <v>78</v>
      </c>
      <c r="Q678" s="64" t="s">
        <v>58</v>
      </c>
      <c r="R678" s="74" t="s">
        <v>59</v>
      </c>
      <c r="S678" s="74"/>
      <c r="T678" s="74"/>
      <c r="U678" s="74"/>
      <c r="V678" s="74">
        <v>90</v>
      </c>
      <c r="W678" s="74">
        <v>1.8</v>
      </c>
      <c r="X678" s="64" t="s">
        <v>5068</v>
      </c>
      <c r="Y678" s="64" t="s">
        <v>150</v>
      </c>
      <c r="Z678" s="64" t="s">
        <v>5069</v>
      </c>
      <c r="AA678" s="64" t="s">
        <v>97</v>
      </c>
      <c r="AB678" s="64" t="s">
        <v>5070</v>
      </c>
      <c r="AC678" s="64">
        <v>5</v>
      </c>
      <c r="AD678" s="64" t="s">
        <v>5071</v>
      </c>
      <c r="AE678" s="78">
        <v>0.9</v>
      </c>
      <c r="AF678" s="64">
        <v>60</v>
      </c>
      <c r="AG678" s="78">
        <v>0.1</v>
      </c>
      <c r="AH678" s="64">
        <v>150</v>
      </c>
      <c r="AI678" s="78"/>
      <c r="AJ678" s="64"/>
      <c r="AK678" s="78"/>
      <c r="AL678" s="64"/>
      <c r="AM678" s="78"/>
      <c r="AN678" s="64"/>
      <c r="AO678" s="60">
        <f>(SUMIF(利润与分析!B:B,成本与总价!D:D,利润与分析!L:L)-J:J)/SUMIF(利润与分析!B:B,成本与总价!D:D,利润与分析!L:L)</f>
        <v>0.045001918838662</v>
      </c>
      <c r="AP678" s="60">
        <f t="shared" si="51"/>
        <v>-0.26051151436571</v>
      </c>
      <c r="AQ678" s="61" t="s">
        <v>5072</v>
      </c>
      <c r="AR678" s="62">
        <f t="shared" si="52"/>
        <v>69</v>
      </c>
      <c r="AS678" s="62">
        <f t="shared" si="54"/>
        <v>21</v>
      </c>
      <c r="AT678" s="72">
        <f t="shared" si="53"/>
        <v>1</v>
      </c>
    </row>
    <row r="679" ht="14.55" spans="1:46">
      <c r="A679" s="64" t="s">
        <v>69</v>
      </c>
      <c r="B679" s="64" t="s">
        <v>516</v>
      </c>
      <c r="C679" s="64" t="s">
        <v>619</v>
      </c>
      <c r="D679" s="64" t="s">
        <v>5073</v>
      </c>
      <c r="E679" s="64" t="s">
        <v>621</v>
      </c>
      <c r="F679" s="64" t="s">
        <v>5074</v>
      </c>
      <c r="G679" s="64" t="s">
        <v>2661</v>
      </c>
      <c r="H679" s="64" t="s">
        <v>5075</v>
      </c>
      <c r="I679" s="64" t="s">
        <v>5076</v>
      </c>
      <c r="J679" s="62">
        <f>SUMIF(利润与分析!B:B,成本与总价!D:D,利润与分析!K:K)</f>
        <v>435907.3</v>
      </c>
      <c r="K679" s="64" t="s">
        <v>55</v>
      </c>
      <c r="L679" s="64">
        <v>445344</v>
      </c>
      <c r="M679" s="72">
        <f t="shared" si="50"/>
        <v>0.0211896870733637</v>
      </c>
      <c r="N679" s="64">
        <v>0</v>
      </c>
      <c r="O679" s="64" t="s">
        <v>5077</v>
      </c>
      <c r="P679" s="64"/>
      <c r="Q679" s="64" t="s">
        <v>79</v>
      </c>
      <c r="R679" s="74" t="s">
        <v>59</v>
      </c>
      <c r="S679" s="74"/>
      <c r="T679" s="74"/>
      <c r="U679" s="74"/>
      <c r="V679" s="74">
        <v>120</v>
      </c>
      <c r="W679" s="74">
        <v>-0.9</v>
      </c>
      <c r="X679" s="64" t="s">
        <v>5078</v>
      </c>
      <c r="Y679" s="64" t="s">
        <v>150</v>
      </c>
      <c r="Z679" s="64" t="s">
        <v>5079</v>
      </c>
      <c r="AA679" s="64" t="s">
        <v>173</v>
      </c>
      <c r="AB679" s="64"/>
      <c r="AC679" s="64">
        <v>1</v>
      </c>
      <c r="AD679" s="64">
        <v>120</v>
      </c>
      <c r="AE679" s="78">
        <v>1</v>
      </c>
      <c r="AF679" s="64">
        <v>120</v>
      </c>
      <c r="AG679" s="78"/>
      <c r="AH679" s="64"/>
      <c r="AI679" s="78"/>
      <c r="AJ679" s="64"/>
      <c r="AK679" s="78"/>
      <c r="AL679" s="64"/>
      <c r="AM679" s="78"/>
      <c r="AN679" s="64"/>
      <c r="AO679" s="60">
        <f>(SUMIF(利润与分析!B:B,成本与总价!D:D,利润与分析!L:L)-J:J)/SUMIF(利润与分析!B:B,成本与总价!D:D,利润与分析!L:L)</f>
        <v>0.0300000235875834</v>
      </c>
      <c r="AP679" s="60">
        <f t="shared" si="51"/>
        <v>-0.000189663485780252</v>
      </c>
      <c r="AR679" s="62">
        <f t="shared" si="52"/>
        <v>120</v>
      </c>
      <c r="AS679" s="62">
        <f t="shared" si="54"/>
        <v>0</v>
      </c>
      <c r="AT679" s="72">
        <f t="shared" si="53"/>
        <v>1</v>
      </c>
    </row>
    <row r="680" ht="14.55" spans="1:46">
      <c r="A680" s="64" t="s">
        <v>46</v>
      </c>
      <c r="B680" s="64" t="s">
        <v>181</v>
      </c>
      <c r="C680" s="64" t="s">
        <v>1765</v>
      </c>
      <c r="D680" s="64" t="s">
        <v>5080</v>
      </c>
      <c r="E680" s="64" t="s">
        <v>2091</v>
      </c>
      <c r="F680" s="64" t="s">
        <v>5081</v>
      </c>
      <c r="G680" s="64" t="s">
        <v>2572</v>
      </c>
      <c r="H680" s="64" t="s">
        <v>5082</v>
      </c>
      <c r="I680" s="64" t="s">
        <v>5083</v>
      </c>
      <c r="J680" s="62">
        <f>SUMIF(利润与分析!B:B,成本与总价!D:D,利润与分析!K:K)</f>
        <v>6698558.53</v>
      </c>
      <c r="K680" s="64" t="s">
        <v>55</v>
      </c>
      <c r="L680" s="64">
        <v>7014198.99</v>
      </c>
      <c r="M680" s="72">
        <f t="shared" si="50"/>
        <v>0.0450002146289266</v>
      </c>
      <c r="N680" s="64">
        <v>0</v>
      </c>
      <c r="O680" s="64" t="s">
        <v>5084</v>
      </c>
      <c r="P680" s="64" t="s">
        <v>78</v>
      </c>
      <c r="Q680" s="64" t="s">
        <v>58</v>
      </c>
      <c r="R680" s="74" t="s">
        <v>59</v>
      </c>
      <c r="S680" s="74" t="s">
        <v>59</v>
      </c>
      <c r="T680" s="74">
        <v>180</v>
      </c>
      <c r="U680" s="74"/>
      <c r="V680" s="74">
        <v>180</v>
      </c>
      <c r="W680" s="74"/>
      <c r="X680" s="64" t="s">
        <v>5085</v>
      </c>
      <c r="Y680" s="64" t="s">
        <v>61</v>
      </c>
      <c r="Z680" s="64" t="s">
        <v>5086</v>
      </c>
      <c r="AA680" s="64" t="s">
        <v>97</v>
      </c>
      <c r="AB680" s="64"/>
      <c r="AC680" s="64">
        <v>1</v>
      </c>
      <c r="AD680" s="64">
        <v>180</v>
      </c>
      <c r="AE680" s="78">
        <v>1</v>
      </c>
      <c r="AF680" s="64">
        <v>180</v>
      </c>
      <c r="AG680" s="78"/>
      <c r="AH680" s="64"/>
      <c r="AI680" s="78"/>
      <c r="AJ680" s="64"/>
      <c r="AK680" s="78"/>
      <c r="AL680" s="64"/>
      <c r="AM680" s="78"/>
      <c r="AN680" s="64"/>
      <c r="AO680" s="60">
        <f>(SUMIF(利润与分析!B:B,成本与总价!D:D,利润与分析!L:L)-J:J)/SUMIF(利润与分析!B:B,成本与总价!D:D,利润与分析!L:L)</f>
        <v>0.0450002146289266</v>
      </c>
      <c r="AP680" s="60">
        <f t="shared" si="51"/>
        <v>0</v>
      </c>
      <c r="AR680" s="62">
        <f t="shared" si="52"/>
        <v>180</v>
      </c>
      <c r="AS680" s="62">
        <f t="shared" si="54"/>
        <v>0</v>
      </c>
      <c r="AT680" s="72">
        <f t="shared" si="53"/>
        <v>1</v>
      </c>
    </row>
    <row r="681" ht="14.55" spans="1:46">
      <c r="A681" s="64" t="s">
        <v>69</v>
      </c>
      <c r="B681" s="64" t="s">
        <v>85</v>
      </c>
      <c r="C681" s="64" t="s">
        <v>1243</v>
      </c>
      <c r="D681" s="64" t="s">
        <v>5087</v>
      </c>
      <c r="E681" s="64" t="s">
        <v>1437</v>
      </c>
      <c r="F681" s="64" t="s">
        <v>5088</v>
      </c>
      <c r="G681" s="64" t="s">
        <v>5089</v>
      </c>
      <c r="H681" s="64" t="s">
        <v>5090</v>
      </c>
      <c r="I681" s="64" t="s">
        <v>5091</v>
      </c>
      <c r="J681" s="62">
        <f>SUMIF(利润与分析!B:B,成本与总价!D:D,利润与分析!K:K)</f>
        <v>235442.95</v>
      </c>
      <c r="K681" s="64" t="s">
        <v>55</v>
      </c>
      <c r="L681" s="64">
        <v>241606.89</v>
      </c>
      <c r="M681" s="72">
        <f t="shared" si="50"/>
        <v>0.0255122691244443</v>
      </c>
      <c r="N681" s="64">
        <v>0</v>
      </c>
      <c r="O681" s="73" t="s">
        <v>5092</v>
      </c>
      <c r="P681" s="64" t="s">
        <v>78</v>
      </c>
      <c r="Q681" s="64" t="s">
        <v>58</v>
      </c>
      <c r="R681" s="74"/>
      <c r="S681" s="74"/>
      <c r="T681" s="74"/>
      <c r="U681" s="74"/>
      <c r="V681" s="74"/>
      <c r="W681" s="74"/>
      <c r="X681" s="64" t="s">
        <v>5093</v>
      </c>
      <c r="Y681" s="64" t="s">
        <v>81</v>
      </c>
      <c r="Z681" s="64" t="s">
        <v>106</v>
      </c>
      <c r="AA681" s="64" t="s">
        <v>83</v>
      </c>
      <c r="AB681" s="64"/>
      <c r="AC681" s="64">
        <v>1</v>
      </c>
      <c r="AD681" s="64">
        <v>0</v>
      </c>
      <c r="AE681" s="78">
        <v>1</v>
      </c>
      <c r="AF681" s="64">
        <v>0</v>
      </c>
      <c r="AG681" s="78"/>
      <c r="AH681" s="64"/>
      <c r="AI681" s="78"/>
      <c r="AJ681" s="64"/>
      <c r="AK681" s="78"/>
      <c r="AL681" s="64"/>
      <c r="AM681" s="78"/>
      <c r="AN681" s="64"/>
      <c r="AO681" s="60">
        <f>(SUMIF(利润与分析!B:B,成本与总价!D:D,利润与分析!L:L)-J:J)/SUMIF(利润与分析!B:B,成本与总价!D:D,利润与分析!L:L)</f>
        <v>0.0450020126744135</v>
      </c>
      <c r="AP681" s="60">
        <f t="shared" si="51"/>
        <v>0.0194897435499693</v>
      </c>
      <c r="AR681" s="62">
        <f t="shared" si="52"/>
        <v>0</v>
      </c>
      <c r="AS681" s="62">
        <f t="shared" si="54"/>
        <v>0</v>
      </c>
      <c r="AT681" s="72">
        <f t="shared" si="53"/>
        <v>1</v>
      </c>
    </row>
    <row r="682" ht="14.55" spans="1:46">
      <c r="A682" s="64" t="s">
        <v>69</v>
      </c>
      <c r="B682" s="64" t="s">
        <v>85</v>
      </c>
      <c r="C682" s="64" t="s">
        <v>86</v>
      </c>
      <c r="D682" s="64" t="s">
        <v>5094</v>
      </c>
      <c r="E682" s="64" t="s">
        <v>153</v>
      </c>
      <c r="F682" s="64" t="s">
        <v>5095</v>
      </c>
      <c r="G682" s="64" t="s">
        <v>560</v>
      </c>
      <c r="H682" s="64" t="s">
        <v>5096</v>
      </c>
      <c r="I682" s="64" t="s">
        <v>562</v>
      </c>
      <c r="J682" s="62">
        <f>SUMIF(利润与分析!B:B,成本与总价!D:D,利润与分析!K:K)</f>
        <v>59545.74334</v>
      </c>
      <c r="K682" s="64" t="s">
        <v>55</v>
      </c>
      <c r="L682" s="64">
        <v>61138.68</v>
      </c>
      <c r="M682" s="72">
        <f t="shared" si="50"/>
        <v>0.026054482366973</v>
      </c>
      <c r="N682" s="64">
        <v>0</v>
      </c>
      <c r="O682" s="64" t="s">
        <v>5097</v>
      </c>
      <c r="P682" s="64" t="s">
        <v>94</v>
      </c>
      <c r="Q682" s="64" t="s">
        <v>159</v>
      </c>
      <c r="R682" s="74"/>
      <c r="S682" s="74"/>
      <c r="T682" s="74"/>
      <c r="U682" s="74"/>
      <c r="V682" s="74"/>
      <c r="W682" s="74"/>
      <c r="X682" s="64" t="s">
        <v>5098</v>
      </c>
      <c r="Y682" s="64" t="s">
        <v>81</v>
      </c>
      <c r="Z682" s="64" t="s">
        <v>106</v>
      </c>
      <c r="AA682" s="64" t="s">
        <v>83</v>
      </c>
      <c r="AB682" s="64" t="s">
        <v>5099</v>
      </c>
      <c r="AC682" s="64">
        <v>2</v>
      </c>
      <c r="AD682" s="64">
        <v>0</v>
      </c>
      <c r="AE682" s="78">
        <v>1</v>
      </c>
      <c r="AF682" s="64">
        <v>0</v>
      </c>
      <c r="AG682" s="78"/>
      <c r="AH682" s="64"/>
      <c r="AI682" s="78"/>
      <c r="AJ682" s="64"/>
      <c r="AK682" s="78"/>
      <c r="AL682" s="64"/>
      <c r="AM682" s="78"/>
      <c r="AN682" s="64"/>
      <c r="AO682" s="60">
        <f>(SUMIF(利润与分析!B:B,成本与总价!D:D,利润与分析!L:L)-J:J)/SUMIF(利润与分析!B:B,成本与总价!D:D,利润与分析!L:L)</f>
        <v>0.0455331148348222</v>
      </c>
      <c r="AP682" s="60">
        <f t="shared" si="51"/>
        <v>0.0194786324678492</v>
      </c>
      <c r="AR682" s="62">
        <f t="shared" si="52"/>
        <v>0</v>
      </c>
      <c r="AS682" s="62">
        <f t="shared" si="54"/>
        <v>0</v>
      </c>
      <c r="AT682" s="72">
        <f t="shared" si="53"/>
        <v>1</v>
      </c>
    </row>
    <row r="683" ht="14.55" spans="1:46">
      <c r="A683" s="64" t="s">
        <v>69</v>
      </c>
      <c r="B683" s="64" t="s">
        <v>200</v>
      </c>
      <c r="C683" s="64" t="s">
        <v>256</v>
      </c>
      <c r="D683" s="64" t="s">
        <v>5100</v>
      </c>
      <c r="E683" s="64" t="s">
        <v>4467</v>
      </c>
      <c r="F683" s="64" t="s">
        <v>5101</v>
      </c>
      <c r="G683" s="64" t="s">
        <v>287</v>
      </c>
      <c r="H683" s="64" t="s">
        <v>5102</v>
      </c>
      <c r="I683" s="64" t="s">
        <v>5103</v>
      </c>
      <c r="J683" s="62">
        <f>SUMIF(利润与分析!B:B,成本与总价!D:D,利润与分析!K:K)</f>
        <v>527311.59</v>
      </c>
      <c r="K683" s="64" t="s">
        <v>55</v>
      </c>
      <c r="L683" s="64">
        <v>543620</v>
      </c>
      <c r="M683" s="72">
        <f t="shared" si="50"/>
        <v>0.029999650491152</v>
      </c>
      <c r="N683" s="64">
        <v>0</v>
      </c>
      <c r="O683" s="64" t="s">
        <v>5104</v>
      </c>
      <c r="P683" s="64" t="s">
        <v>57</v>
      </c>
      <c r="Q683" s="64" t="s">
        <v>79</v>
      </c>
      <c r="R683" s="74" t="s">
        <v>59</v>
      </c>
      <c r="S683" s="74"/>
      <c r="T683" s="74"/>
      <c r="U683" s="74"/>
      <c r="V683" s="74">
        <v>115</v>
      </c>
      <c r="W683" s="74"/>
      <c r="X683" s="64" t="s">
        <v>5105</v>
      </c>
      <c r="Y683" s="64" t="s">
        <v>61</v>
      </c>
      <c r="Z683" s="64" t="s">
        <v>5106</v>
      </c>
      <c r="AA683" s="64" t="s">
        <v>1282</v>
      </c>
      <c r="AB683" s="64" t="s">
        <v>5107</v>
      </c>
      <c r="AC683" s="64">
        <v>3</v>
      </c>
      <c r="AD683" s="64">
        <v>115</v>
      </c>
      <c r="AE683" s="78">
        <v>1</v>
      </c>
      <c r="AF683" s="64">
        <v>115</v>
      </c>
      <c r="AG683" s="78"/>
      <c r="AH683" s="64"/>
      <c r="AI683" s="78"/>
      <c r="AJ683" s="64"/>
      <c r="AK683" s="78"/>
      <c r="AL683" s="64"/>
      <c r="AM683" s="78"/>
      <c r="AN683" s="64"/>
      <c r="AO683" s="60">
        <f>(SUMIF(利润与分析!B:B,成本与总价!D:D,利润与分析!L:L)-J:J)/SUMIF(利润与分析!B:B,成本与总价!D:D,利润与分析!L:L)</f>
        <v>0.0300003642247422</v>
      </c>
      <c r="AP683" s="60">
        <f t="shared" si="51"/>
        <v>7.13733590250454e-7</v>
      </c>
      <c r="AR683" s="62">
        <f t="shared" si="52"/>
        <v>115</v>
      </c>
      <c r="AS683" s="62">
        <f t="shared" si="54"/>
        <v>0</v>
      </c>
      <c r="AT683" s="72">
        <f t="shared" si="53"/>
        <v>1</v>
      </c>
    </row>
    <row r="684" ht="14.55" spans="1:46">
      <c r="A684" s="64" t="s">
        <v>69</v>
      </c>
      <c r="B684" s="64" t="s">
        <v>200</v>
      </c>
      <c r="C684" s="64" t="s">
        <v>256</v>
      </c>
      <c r="D684" s="64" t="s">
        <v>5108</v>
      </c>
      <c r="E684" s="64" t="s">
        <v>1811</v>
      </c>
      <c r="F684" s="64" t="s">
        <v>5109</v>
      </c>
      <c r="G684" s="64" t="s">
        <v>5110</v>
      </c>
      <c r="H684" s="64" t="s">
        <v>5111</v>
      </c>
      <c r="I684" s="64" t="s">
        <v>5112</v>
      </c>
      <c r="J684" s="62">
        <f>SUMIF(利润与分析!B:B,成本与总价!D:D,利润与分析!K:K)</f>
        <v>5548.2398</v>
      </c>
      <c r="K684" s="64" t="s">
        <v>55</v>
      </c>
      <c r="L684" s="64">
        <v>5806</v>
      </c>
      <c r="M684" s="72">
        <f t="shared" si="50"/>
        <v>0.0443954874268</v>
      </c>
      <c r="N684" s="64">
        <v>0</v>
      </c>
      <c r="O684" s="64" t="s">
        <v>5113</v>
      </c>
      <c r="P684" s="64"/>
      <c r="Q684" s="64" t="s">
        <v>159</v>
      </c>
      <c r="R684" s="74"/>
      <c r="S684" s="74"/>
      <c r="T684" s="74"/>
      <c r="U684" s="74"/>
      <c r="V684" s="74"/>
      <c r="W684" s="74"/>
      <c r="X684" s="64" t="s">
        <v>5114</v>
      </c>
      <c r="Y684" s="64" t="s">
        <v>81</v>
      </c>
      <c r="Z684" s="64" t="s">
        <v>106</v>
      </c>
      <c r="AA684" s="64" t="s">
        <v>1282</v>
      </c>
      <c r="AB684" s="64"/>
      <c r="AC684" s="64">
        <v>1</v>
      </c>
      <c r="AD684" s="64">
        <v>3</v>
      </c>
      <c r="AE684" s="78">
        <v>1</v>
      </c>
      <c r="AF684" s="64">
        <v>0</v>
      </c>
      <c r="AG684" s="78"/>
      <c r="AH684" s="64"/>
      <c r="AI684" s="78"/>
      <c r="AJ684" s="64"/>
      <c r="AK684" s="78"/>
      <c r="AL684" s="64"/>
      <c r="AM684" s="78"/>
      <c r="AN684" s="64"/>
      <c r="AO684" s="60">
        <f>(SUMIF(利润与分析!B:B,成本与总价!D:D,利润与分析!L:L)-J:J)/SUMIF(利润与分析!B:B,成本与总价!D:D,利润与分析!L:L)</f>
        <v>0.0444613185450538</v>
      </c>
      <c r="AP684" s="60">
        <f t="shared" si="51"/>
        <v>6.58311182538118e-5</v>
      </c>
      <c r="AR684" s="62">
        <f t="shared" si="52"/>
        <v>0</v>
      </c>
      <c r="AS684" s="62">
        <f t="shared" si="54"/>
        <v>0</v>
      </c>
      <c r="AT684" s="72">
        <f t="shared" si="53"/>
        <v>1</v>
      </c>
    </row>
    <row r="685" ht="14.55" spans="1:46">
      <c r="A685" s="64" t="s">
        <v>46</v>
      </c>
      <c r="B685" s="64" t="s">
        <v>108</v>
      </c>
      <c r="C685" s="64" t="s">
        <v>894</v>
      </c>
      <c r="D685" s="64" t="s">
        <v>5115</v>
      </c>
      <c r="E685" s="64" t="s">
        <v>4295</v>
      </c>
      <c r="F685" s="64" t="s">
        <v>5116</v>
      </c>
      <c r="G685" s="64" t="s">
        <v>4297</v>
      </c>
      <c r="H685" s="64" t="s">
        <v>5117</v>
      </c>
      <c r="I685" s="64" t="s">
        <v>5118</v>
      </c>
      <c r="J685" s="62">
        <f>SUMIF(利润与分析!B:B,成本与总价!D:D,利润与分析!K:K)</f>
        <v>265621.8</v>
      </c>
      <c r="K685" s="64" t="s">
        <v>55</v>
      </c>
      <c r="L685" s="64">
        <v>278143</v>
      </c>
      <c r="M685" s="72">
        <f t="shared" si="50"/>
        <v>0.045017131475536</v>
      </c>
      <c r="N685" s="64">
        <v>0</v>
      </c>
      <c r="O685" s="64" t="s">
        <v>4598</v>
      </c>
      <c r="P685" s="64" t="s">
        <v>78</v>
      </c>
      <c r="Q685" s="64" t="s">
        <v>58</v>
      </c>
      <c r="R685" s="74" t="s">
        <v>59</v>
      </c>
      <c r="S685" s="74"/>
      <c r="T685" s="74"/>
      <c r="U685" s="74"/>
      <c r="V685" s="74">
        <v>120</v>
      </c>
      <c r="W685" s="74"/>
      <c r="X685" s="64" t="s">
        <v>5119</v>
      </c>
      <c r="Y685" s="64" t="s">
        <v>61</v>
      </c>
      <c r="Z685" s="64" t="s">
        <v>4302</v>
      </c>
      <c r="AA685" s="64" t="s">
        <v>97</v>
      </c>
      <c r="AB685" s="64"/>
      <c r="AC685" s="64">
        <v>1</v>
      </c>
      <c r="AD685" s="64">
        <v>120</v>
      </c>
      <c r="AE685" s="78">
        <v>1</v>
      </c>
      <c r="AF685" s="64">
        <v>120</v>
      </c>
      <c r="AG685" s="78"/>
      <c r="AH685" s="64"/>
      <c r="AI685" s="78"/>
      <c r="AJ685" s="64"/>
      <c r="AK685" s="78"/>
      <c r="AL685" s="64"/>
      <c r="AM685" s="78"/>
      <c r="AN685" s="64"/>
      <c r="AO685" s="60">
        <f>(SUMIF(利润与分析!B:B,成本与总价!D:D,利润与分析!L:L)-J:J)/SUMIF(利润与分析!B:B,成本与总价!D:D,利润与分析!L:L)</f>
        <v>0.0449986249612197</v>
      </c>
      <c r="AP685" s="60">
        <f t="shared" si="51"/>
        <v>-1.85065143162785e-5</v>
      </c>
      <c r="AR685" s="62">
        <f t="shared" si="52"/>
        <v>120</v>
      </c>
      <c r="AS685" s="62">
        <f t="shared" si="54"/>
        <v>0</v>
      </c>
      <c r="AT685" s="72">
        <f t="shared" si="53"/>
        <v>1</v>
      </c>
    </row>
    <row r="686" ht="14.55" spans="1:46">
      <c r="A686" s="64" t="s">
        <v>46</v>
      </c>
      <c r="B686" s="64" t="s">
        <v>119</v>
      </c>
      <c r="C686" s="64" t="s">
        <v>191</v>
      </c>
      <c r="D686" s="64" t="s">
        <v>5120</v>
      </c>
      <c r="E686" s="64" t="s">
        <v>1266</v>
      </c>
      <c r="F686" s="64" t="s">
        <v>5121</v>
      </c>
      <c r="G686" s="64" t="s">
        <v>5122</v>
      </c>
      <c r="H686" s="64" t="s">
        <v>5123</v>
      </c>
      <c r="I686" s="64" t="s">
        <v>5124</v>
      </c>
      <c r="J686" s="62">
        <f>SUMIF(利润与分析!B:B,成本与总价!D:D,利润与分析!K:K)</f>
        <v>3713.04</v>
      </c>
      <c r="K686" s="64" t="s">
        <v>55</v>
      </c>
      <c r="L686" s="64">
        <v>3810</v>
      </c>
      <c r="M686" s="72">
        <f t="shared" si="50"/>
        <v>0.0254488188976378</v>
      </c>
      <c r="N686" s="64">
        <v>0</v>
      </c>
      <c r="O686" s="64" t="s">
        <v>5125</v>
      </c>
      <c r="P686" s="64" t="s">
        <v>78</v>
      </c>
      <c r="Q686" s="64" t="s">
        <v>58</v>
      </c>
      <c r="R686" s="74"/>
      <c r="S686" s="74"/>
      <c r="T686" s="74"/>
      <c r="U686" s="74"/>
      <c r="V686" s="74"/>
      <c r="W686" s="74"/>
      <c r="X686" s="64" t="s">
        <v>5126</v>
      </c>
      <c r="Y686" s="64" t="s">
        <v>81</v>
      </c>
      <c r="Z686" s="64" t="s">
        <v>106</v>
      </c>
      <c r="AA686" s="64" t="s">
        <v>140</v>
      </c>
      <c r="AB686" s="64"/>
      <c r="AC686" s="64">
        <v>1</v>
      </c>
      <c r="AD686" s="64">
        <v>0</v>
      </c>
      <c r="AE686" s="78">
        <v>1</v>
      </c>
      <c r="AF686" s="64">
        <v>0</v>
      </c>
      <c r="AG686" s="78"/>
      <c r="AH686" s="64"/>
      <c r="AI686" s="78"/>
      <c r="AJ686" s="64"/>
      <c r="AK686" s="78"/>
      <c r="AL686" s="64"/>
      <c r="AM686" s="78"/>
      <c r="AN686" s="64"/>
      <c r="AO686" s="60">
        <f>(SUMIF(利润与分析!B:B,成本与总价!D:D,利润与分析!L:L)-J:J)/SUMIF(利润与分析!B:B,成本与总价!D:D,利润与分析!L:L)</f>
        <v>0.045</v>
      </c>
      <c r="AP686" s="60">
        <f t="shared" si="51"/>
        <v>0.0195511811023622</v>
      </c>
      <c r="AR686" s="62">
        <f t="shared" si="52"/>
        <v>0</v>
      </c>
      <c r="AS686" s="62">
        <f t="shared" si="54"/>
        <v>0</v>
      </c>
      <c r="AT686" s="72">
        <f t="shared" si="53"/>
        <v>1</v>
      </c>
    </row>
    <row r="687" ht="14.55" spans="1:46">
      <c r="A687" s="64" t="s">
        <v>46</v>
      </c>
      <c r="B687" s="64" t="s">
        <v>119</v>
      </c>
      <c r="C687" s="64" t="s">
        <v>120</v>
      </c>
      <c r="D687" s="64" t="s">
        <v>5127</v>
      </c>
      <c r="E687" s="64" t="s">
        <v>1856</v>
      </c>
      <c r="F687" s="64" t="s">
        <v>5128</v>
      </c>
      <c r="G687" s="64" t="s">
        <v>5129</v>
      </c>
      <c r="H687" s="64" t="s">
        <v>5130</v>
      </c>
      <c r="I687" s="64" t="s">
        <v>5131</v>
      </c>
      <c r="J687" s="62">
        <f>SUMIF(利润与分析!B:B,成本与总价!D:D,利润与分析!K:K)</f>
        <v>43185.08</v>
      </c>
      <c r="K687" s="64" t="s">
        <v>55</v>
      </c>
      <c r="L687" s="64">
        <v>71425.6</v>
      </c>
      <c r="M687" s="72">
        <f t="shared" si="50"/>
        <v>0.395383727963083</v>
      </c>
      <c r="N687" s="64">
        <v>0</v>
      </c>
      <c r="O687" s="64" t="s">
        <v>5132</v>
      </c>
      <c r="P687" s="64" t="s">
        <v>94</v>
      </c>
      <c r="Q687" s="64" t="s">
        <v>79</v>
      </c>
      <c r="R687" s="74"/>
      <c r="S687" s="74"/>
      <c r="T687" s="74"/>
      <c r="U687" s="74"/>
      <c r="V687" s="74"/>
      <c r="W687" s="74"/>
      <c r="X687" s="64" t="s">
        <v>5133</v>
      </c>
      <c r="Y687" s="64" t="s">
        <v>81</v>
      </c>
      <c r="Z687" s="64" t="s">
        <v>106</v>
      </c>
      <c r="AA687" s="64" t="s">
        <v>140</v>
      </c>
      <c r="AB687" s="64" t="s">
        <v>5134</v>
      </c>
      <c r="AC687" s="64">
        <v>2</v>
      </c>
      <c r="AD687" s="64">
        <v>0</v>
      </c>
      <c r="AE687" s="78">
        <v>1</v>
      </c>
      <c r="AF687" s="64">
        <v>0</v>
      </c>
      <c r="AG687" s="78"/>
      <c r="AH687" s="64"/>
      <c r="AI687" s="78"/>
      <c r="AJ687" s="64"/>
      <c r="AK687" s="78"/>
      <c r="AL687" s="64"/>
      <c r="AM687" s="78"/>
      <c r="AN687" s="64"/>
      <c r="AO687" s="60">
        <f>(SUMIF(利润与分析!B:B,成本与总价!D:D,利润与分析!L:L)-J:J)/SUMIF(利润与分析!B:B,成本与总价!D:D,利润与分析!L:L)</f>
        <v>0.045000231092488</v>
      </c>
      <c r="AP687" s="60">
        <f t="shared" si="51"/>
        <v>-0.350383496870595</v>
      </c>
      <c r="AQ687" s="61" t="s">
        <v>2151</v>
      </c>
      <c r="AR687" s="62">
        <f t="shared" si="52"/>
        <v>0</v>
      </c>
      <c r="AS687" s="62">
        <f t="shared" si="54"/>
        <v>0</v>
      </c>
      <c r="AT687" s="72">
        <f t="shared" si="53"/>
        <v>1</v>
      </c>
    </row>
    <row r="688" ht="14.55" spans="1:46">
      <c r="A688" s="64" t="s">
        <v>46</v>
      </c>
      <c r="B688" s="64" t="s">
        <v>108</v>
      </c>
      <c r="C688" s="64" t="s">
        <v>109</v>
      </c>
      <c r="D688" s="64" t="s">
        <v>5135</v>
      </c>
      <c r="E688" s="64" t="s">
        <v>111</v>
      </c>
      <c r="F688" s="64" t="s">
        <v>5136</v>
      </c>
      <c r="G688" s="64" t="s">
        <v>241</v>
      </c>
      <c r="H688" s="64" t="s">
        <v>5137</v>
      </c>
      <c r="I688" s="64" t="s">
        <v>5138</v>
      </c>
      <c r="J688" s="62">
        <f>SUMIF(利润与分析!B:B,成本与总价!D:D,利润与分析!K:K)</f>
        <v>53504.11</v>
      </c>
      <c r="K688" s="64" t="s">
        <v>55</v>
      </c>
      <c r="L688" s="64">
        <v>54905.4</v>
      </c>
      <c r="M688" s="72">
        <f t="shared" si="50"/>
        <v>0.0255218976639821</v>
      </c>
      <c r="N688" s="64">
        <v>0</v>
      </c>
      <c r="O688" s="64" t="s">
        <v>4711</v>
      </c>
      <c r="P688" s="64" t="s">
        <v>78</v>
      </c>
      <c r="Q688" s="64" t="s">
        <v>58</v>
      </c>
      <c r="R688" s="74"/>
      <c r="S688" s="74"/>
      <c r="T688" s="74"/>
      <c r="U688" s="74"/>
      <c r="V688" s="74"/>
      <c r="W688" s="74"/>
      <c r="X688" s="64" t="s">
        <v>5139</v>
      </c>
      <c r="Y688" s="64" t="s">
        <v>81</v>
      </c>
      <c r="Z688" s="64" t="s">
        <v>106</v>
      </c>
      <c r="AA688" s="64" t="s">
        <v>97</v>
      </c>
      <c r="AB688" s="64"/>
      <c r="AC688" s="64">
        <v>1</v>
      </c>
      <c r="AD688" s="64">
        <v>3</v>
      </c>
      <c r="AE688" s="78">
        <v>1</v>
      </c>
      <c r="AF688" s="64">
        <v>0</v>
      </c>
      <c r="AG688" s="78"/>
      <c r="AH688" s="64"/>
      <c r="AI688" s="78"/>
      <c r="AJ688" s="64"/>
      <c r="AK688" s="78"/>
      <c r="AL688" s="64"/>
      <c r="AM688" s="78"/>
      <c r="AN688" s="64"/>
      <c r="AO688" s="60">
        <f>(SUMIF(利润与分析!B:B,成本与总价!D:D,利润与分析!L:L)-J:J)/SUMIF(利润与分析!B:B,成本与总价!D:D,利润与分析!L:L)</f>
        <v>0.0449992146391266</v>
      </c>
      <c r="AP688" s="60">
        <f t="shared" si="51"/>
        <v>0.0194773169751445</v>
      </c>
      <c r="AR688" s="62">
        <f t="shared" si="52"/>
        <v>0</v>
      </c>
      <c r="AS688" s="62">
        <f t="shared" si="54"/>
        <v>0</v>
      </c>
      <c r="AT688" s="72">
        <f t="shared" si="53"/>
        <v>1</v>
      </c>
    </row>
    <row r="689" ht="14.55" spans="1:46">
      <c r="A689" s="64" t="s">
        <v>69</v>
      </c>
      <c r="B689" s="64" t="s">
        <v>292</v>
      </c>
      <c r="C689" s="64" t="s">
        <v>293</v>
      </c>
      <c r="D689" s="64" t="s">
        <v>5140</v>
      </c>
      <c r="E689" s="64" t="s">
        <v>1578</v>
      </c>
      <c r="F689" s="64" t="s">
        <v>5141</v>
      </c>
      <c r="G689" s="64" t="s">
        <v>5142</v>
      </c>
      <c r="H689" s="64" t="s">
        <v>5143</v>
      </c>
      <c r="I689" s="64" t="s">
        <v>5144</v>
      </c>
      <c r="J689" s="62">
        <f>SUMIF(利润与分析!B:B,成本与总价!D:D,利润与分析!K:K)</f>
        <v>4643.21</v>
      </c>
      <c r="K689" s="64" t="s">
        <v>55</v>
      </c>
      <c r="L689" s="64">
        <v>4764.8</v>
      </c>
      <c r="M689" s="72">
        <f t="shared" si="50"/>
        <v>0.0255183848220282</v>
      </c>
      <c r="N689" s="64">
        <v>0</v>
      </c>
      <c r="O689" s="64" t="s">
        <v>5145</v>
      </c>
      <c r="P689" s="64" t="s">
        <v>78</v>
      </c>
      <c r="Q689" s="64" t="s">
        <v>58</v>
      </c>
      <c r="R689" s="74"/>
      <c r="S689" s="74"/>
      <c r="T689" s="74"/>
      <c r="U689" s="74"/>
      <c r="V689" s="74"/>
      <c r="W689" s="74"/>
      <c r="X689" s="64" t="s">
        <v>5146</v>
      </c>
      <c r="Y689" s="64" t="s">
        <v>81</v>
      </c>
      <c r="Z689" s="64" t="s">
        <v>106</v>
      </c>
      <c r="AA689" s="64" t="s">
        <v>63</v>
      </c>
      <c r="AB689" s="64"/>
      <c r="AC689" s="64">
        <v>1</v>
      </c>
      <c r="AD689" s="64">
        <v>0</v>
      </c>
      <c r="AE689" s="78">
        <v>1</v>
      </c>
      <c r="AF689" s="64">
        <v>0</v>
      </c>
      <c r="AG689" s="78"/>
      <c r="AH689" s="64"/>
      <c r="AI689" s="78"/>
      <c r="AJ689" s="64"/>
      <c r="AK689" s="78"/>
      <c r="AL689" s="64"/>
      <c r="AM689" s="78"/>
      <c r="AN689" s="64"/>
      <c r="AO689" s="60">
        <f>(SUMIF(利润与分析!B:B,成本与总价!D:D,利润与分析!L:L)-J:J)/SUMIF(利润与分析!B:B,成本与总价!D:D,利润与分析!L:L)</f>
        <v>0.045</v>
      </c>
      <c r="AP689" s="60">
        <f t="shared" si="51"/>
        <v>0.0194816151779718</v>
      </c>
      <c r="AR689" s="62">
        <f t="shared" si="52"/>
        <v>0</v>
      </c>
      <c r="AS689" s="62">
        <f t="shared" si="54"/>
        <v>0</v>
      </c>
      <c r="AT689" s="72">
        <f t="shared" si="53"/>
        <v>1</v>
      </c>
    </row>
    <row r="690" ht="14.55" spans="1:46">
      <c r="A690" s="64" t="s">
        <v>69</v>
      </c>
      <c r="B690" s="64" t="s">
        <v>220</v>
      </c>
      <c r="C690" s="64" t="s">
        <v>221</v>
      </c>
      <c r="D690" s="64" t="s">
        <v>5147</v>
      </c>
      <c r="E690" s="64" t="s">
        <v>223</v>
      </c>
      <c r="F690" s="64" t="s">
        <v>5148</v>
      </c>
      <c r="G690" s="64" t="s">
        <v>872</v>
      </c>
      <c r="H690" s="64" t="s">
        <v>5149</v>
      </c>
      <c r="I690" s="64" t="s">
        <v>5150</v>
      </c>
      <c r="J690" s="62">
        <f>SUMIF(利润与分析!B:B,成本与总价!D:D,利润与分析!K:K)</f>
        <v>19287.18</v>
      </c>
      <c r="K690" s="64" t="s">
        <v>55</v>
      </c>
      <c r="L690" s="64">
        <v>20196</v>
      </c>
      <c r="M690" s="72">
        <f t="shared" si="50"/>
        <v>0.045</v>
      </c>
      <c r="N690" s="64">
        <v>0</v>
      </c>
      <c r="O690" s="64" t="s">
        <v>5151</v>
      </c>
      <c r="P690" s="64" t="s">
        <v>78</v>
      </c>
      <c r="Q690" s="64" t="s">
        <v>79</v>
      </c>
      <c r="R690" s="74"/>
      <c r="S690" s="74"/>
      <c r="T690" s="74"/>
      <c r="U690" s="74"/>
      <c r="V690" s="74"/>
      <c r="W690" s="74"/>
      <c r="X690" s="64" t="s">
        <v>5152</v>
      </c>
      <c r="Y690" s="64" t="s">
        <v>150</v>
      </c>
      <c r="Z690" s="64" t="s">
        <v>106</v>
      </c>
      <c r="AA690" s="64" t="s">
        <v>1282</v>
      </c>
      <c r="AB690" s="64"/>
      <c r="AC690" s="64">
        <v>1</v>
      </c>
      <c r="AD690" s="64">
        <v>30</v>
      </c>
      <c r="AE690" s="78">
        <v>1</v>
      </c>
      <c r="AF690" s="64">
        <v>30</v>
      </c>
      <c r="AG690" s="78"/>
      <c r="AH690" s="64"/>
      <c r="AI690" s="78"/>
      <c r="AJ690" s="64"/>
      <c r="AK690" s="78"/>
      <c r="AL690" s="64"/>
      <c r="AM690" s="78"/>
      <c r="AN690" s="64"/>
      <c r="AO690" s="60">
        <f>(SUMIF(利润与分析!B:B,成本与总价!D:D,利润与分析!L:L)-J:J)/SUMIF(利润与分析!B:B,成本与总价!D:D,利润与分析!L:L)</f>
        <v>0.045</v>
      </c>
      <c r="AP690" s="60">
        <f t="shared" si="51"/>
        <v>0</v>
      </c>
      <c r="AR690" s="62">
        <f t="shared" si="52"/>
        <v>0</v>
      </c>
      <c r="AS690" s="62">
        <f t="shared" si="54"/>
        <v>0</v>
      </c>
      <c r="AT690" s="72">
        <f t="shared" si="53"/>
        <v>1</v>
      </c>
    </row>
    <row r="691" ht="14.55" spans="1:46">
      <c r="A691" s="64" t="s">
        <v>46</v>
      </c>
      <c r="B691" s="64" t="s">
        <v>181</v>
      </c>
      <c r="C691" s="64" t="s">
        <v>1765</v>
      </c>
      <c r="D691" s="64" t="s">
        <v>5153</v>
      </c>
      <c r="E691" s="64" t="s">
        <v>2201</v>
      </c>
      <c r="F691" s="64" t="s">
        <v>5154</v>
      </c>
      <c r="G691" s="64" t="s">
        <v>2989</v>
      </c>
      <c r="H691" s="64" t="s">
        <v>5155</v>
      </c>
      <c r="I691" s="64" t="s">
        <v>5156</v>
      </c>
      <c r="J691" s="62">
        <f>SUMIF(利润与分析!B:B,成本与总价!D:D,利润与分析!K:K)</f>
        <v>882605.05</v>
      </c>
      <c r="K691" s="64" t="s">
        <v>55</v>
      </c>
      <c r="L691" s="64">
        <v>909902.14</v>
      </c>
      <c r="M691" s="72">
        <f t="shared" si="50"/>
        <v>0.0300000283546975</v>
      </c>
      <c r="N691" s="64">
        <v>0</v>
      </c>
      <c r="O691" s="64" t="s">
        <v>2562</v>
      </c>
      <c r="P691" s="64" t="s">
        <v>3415</v>
      </c>
      <c r="Q691" s="64" t="s">
        <v>58</v>
      </c>
      <c r="R691" s="74" t="s">
        <v>59</v>
      </c>
      <c r="S691" s="74"/>
      <c r="T691" s="74"/>
      <c r="U691" s="74"/>
      <c r="V691" s="74">
        <v>90</v>
      </c>
      <c r="W691" s="74"/>
      <c r="X691" s="64" t="s">
        <v>5157</v>
      </c>
      <c r="Y691" s="64" t="s">
        <v>61</v>
      </c>
      <c r="Z691" s="64" t="s">
        <v>5158</v>
      </c>
      <c r="AA691" s="64" t="s">
        <v>97</v>
      </c>
      <c r="AB691" s="64" t="s">
        <v>5159</v>
      </c>
      <c r="AC691" s="64">
        <v>3</v>
      </c>
      <c r="AD691" s="64">
        <v>90</v>
      </c>
      <c r="AE691" s="78">
        <v>1</v>
      </c>
      <c r="AF691" s="64">
        <v>90</v>
      </c>
      <c r="AG691" s="78"/>
      <c r="AH691" s="64"/>
      <c r="AI691" s="78"/>
      <c r="AJ691" s="64"/>
      <c r="AK691" s="78"/>
      <c r="AL691" s="64"/>
      <c r="AM691" s="78"/>
      <c r="AN691" s="64"/>
      <c r="AO691" s="60">
        <f>(SUMIF(利润与分析!B:B,成本与总价!D:D,利润与分析!L:L)-J:J)/SUMIF(利润与分析!B:B,成本与总价!D:D,利润与分析!L:L)</f>
        <v>0.0300000283546975</v>
      </c>
      <c r="AP691" s="60">
        <f t="shared" si="51"/>
        <v>0</v>
      </c>
      <c r="AR691" s="62">
        <f t="shared" si="52"/>
        <v>90</v>
      </c>
      <c r="AS691" s="62">
        <f t="shared" si="54"/>
        <v>0</v>
      </c>
      <c r="AT691" s="72">
        <f t="shared" si="53"/>
        <v>1</v>
      </c>
    </row>
    <row r="692" ht="14.55" spans="1:46">
      <c r="A692" s="64" t="s">
        <v>46</v>
      </c>
      <c r="B692" s="64" t="s">
        <v>331</v>
      </c>
      <c r="C692" s="64" t="s">
        <v>691</v>
      </c>
      <c r="D692" s="64" t="s">
        <v>5160</v>
      </c>
      <c r="E692" s="64" t="s">
        <v>693</v>
      </c>
      <c r="F692" s="64" t="s">
        <v>5161</v>
      </c>
      <c r="G692" s="64" t="s">
        <v>3513</v>
      </c>
      <c r="H692" s="64" t="s">
        <v>5162</v>
      </c>
      <c r="I692" s="64" t="s">
        <v>5163</v>
      </c>
      <c r="J692" s="62">
        <f>SUMIF(利润与分析!B:B,成本与总价!D:D,利润与分析!K:K)</f>
        <v>516696.99</v>
      </c>
      <c r="K692" s="64" t="s">
        <v>55</v>
      </c>
      <c r="L692" s="64">
        <v>519620.21</v>
      </c>
      <c r="M692" s="72">
        <f t="shared" si="50"/>
        <v>0.00562568572919831</v>
      </c>
      <c r="N692" s="64">
        <v>84404.21</v>
      </c>
      <c r="O692" s="64" t="s">
        <v>5164</v>
      </c>
      <c r="P692" s="64" t="s">
        <v>57</v>
      </c>
      <c r="Q692" s="64" t="s">
        <v>58</v>
      </c>
      <c r="R692" s="74" t="s">
        <v>59</v>
      </c>
      <c r="S692" s="74"/>
      <c r="T692" s="74"/>
      <c r="U692" s="74"/>
      <c r="V692" s="74">
        <v>0</v>
      </c>
      <c r="W692" s="74">
        <v>-2.5</v>
      </c>
      <c r="X692" s="64" t="s">
        <v>5165</v>
      </c>
      <c r="Y692" s="64" t="s">
        <v>81</v>
      </c>
      <c r="Z692" s="64" t="s">
        <v>5166</v>
      </c>
      <c r="AA692" s="64" t="s">
        <v>140</v>
      </c>
      <c r="AB692" s="64"/>
      <c r="AC692" s="64">
        <v>2</v>
      </c>
      <c r="AD692" s="64">
        <v>0</v>
      </c>
      <c r="AE692" s="78">
        <v>1</v>
      </c>
      <c r="AF692" s="64">
        <v>0</v>
      </c>
      <c r="AG692" s="78"/>
      <c r="AH692" s="64"/>
      <c r="AI692" s="78"/>
      <c r="AJ692" s="64"/>
      <c r="AK692" s="78"/>
      <c r="AL692" s="64"/>
      <c r="AM692" s="78"/>
      <c r="AN692" s="64"/>
      <c r="AO692" s="60">
        <f>(SUMIF(利润与分析!B:B,成本与总价!D:D,利润与分析!L:L)-J:J)/SUMIF(利润与分析!B:B,成本与总价!D:D,利润与分析!L:L)</f>
        <v>0.0299993639672344</v>
      </c>
      <c r="AP692" s="60">
        <f t="shared" si="51"/>
        <v>-0.000626321761963887</v>
      </c>
      <c r="AR692" s="62">
        <f t="shared" si="52"/>
        <v>0</v>
      </c>
      <c r="AS692" s="62">
        <f t="shared" si="54"/>
        <v>0</v>
      </c>
      <c r="AT692" s="72">
        <f t="shared" si="53"/>
        <v>1</v>
      </c>
    </row>
    <row r="693" ht="14.55" spans="1:46">
      <c r="A693" s="64" t="s">
        <v>46</v>
      </c>
      <c r="B693" s="64" t="s">
        <v>181</v>
      </c>
      <c r="C693" s="64" t="s">
        <v>182</v>
      </c>
      <c r="D693" s="64" t="s">
        <v>5167</v>
      </c>
      <c r="E693" s="64" t="s">
        <v>184</v>
      </c>
      <c r="F693" s="64" t="s">
        <v>5168</v>
      </c>
      <c r="G693" s="64" t="s">
        <v>5169</v>
      </c>
      <c r="H693" s="64" t="s">
        <v>5170</v>
      </c>
      <c r="I693" s="64" t="s">
        <v>5171</v>
      </c>
      <c r="J693" s="62">
        <f>SUMIF(利润与分析!B:B,成本与总价!D:D,利润与分析!K:K)</f>
        <v>15002.4</v>
      </c>
      <c r="K693" s="64" t="s">
        <v>55</v>
      </c>
      <c r="L693" s="64">
        <v>15401.4</v>
      </c>
      <c r="M693" s="72">
        <f t="shared" si="50"/>
        <v>0.0259067357512952</v>
      </c>
      <c r="N693" s="64">
        <v>0</v>
      </c>
      <c r="O693" s="64" t="s">
        <v>5172</v>
      </c>
      <c r="P693" s="64"/>
      <c r="Q693" s="64" t="s">
        <v>58</v>
      </c>
      <c r="R693" s="74" t="s">
        <v>59</v>
      </c>
      <c r="S693" s="74" t="s">
        <v>59</v>
      </c>
      <c r="T693" s="74"/>
      <c r="U693" s="74">
        <v>-3.5</v>
      </c>
      <c r="V693" s="74">
        <v>0</v>
      </c>
      <c r="W693" s="74">
        <v>-3.5</v>
      </c>
      <c r="X693" s="64" t="s">
        <v>5173</v>
      </c>
      <c r="Y693" s="64" t="s">
        <v>81</v>
      </c>
      <c r="Z693" s="64" t="s">
        <v>219</v>
      </c>
      <c r="AA693" s="64" t="s">
        <v>97</v>
      </c>
      <c r="AB693" s="64"/>
      <c r="AC693" s="64">
        <v>1</v>
      </c>
      <c r="AD693" s="64">
        <v>0</v>
      </c>
      <c r="AE693" s="78">
        <v>1</v>
      </c>
      <c r="AF693" s="64">
        <v>0</v>
      </c>
      <c r="AG693" s="78"/>
      <c r="AH693" s="64"/>
      <c r="AI693" s="78"/>
      <c r="AJ693" s="64"/>
      <c r="AK693" s="78"/>
      <c r="AL693" s="64"/>
      <c r="AM693" s="78"/>
      <c r="AN693" s="64"/>
      <c r="AO693" s="60">
        <f>(SUMIF(利润与分析!B:B,成本与总价!D:D,利润与分析!L:L)-J:J)/SUMIF(利润与分析!B:B,成本与总价!D:D,利润与分析!L:L)</f>
        <v>0.0599999999999999</v>
      </c>
      <c r="AP693" s="60">
        <f t="shared" si="51"/>
        <v>-0.000906735751295316</v>
      </c>
      <c r="AR693" s="62">
        <f t="shared" si="52"/>
        <v>0</v>
      </c>
      <c r="AS693" s="62">
        <f t="shared" si="54"/>
        <v>0</v>
      </c>
      <c r="AT693" s="72">
        <f t="shared" si="53"/>
        <v>1</v>
      </c>
    </row>
    <row r="694" ht="14.55" spans="1:46">
      <c r="A694" s="64" t="s">
        <v>69</v>
      </c>
      <c r="B694" s="64" t="s">
        <v>220</v>
      </c>
      <c r="C694" s="64" t="s">
        <v>274</v>
      </c>
      <c r="D694" s="64" t="s">
        <v>5174</v>
      </c>
      <c r="E694" s="64" t="s">
        <v>849</v>
      </c>
      <c r="F694" s="64" t="s">
        <v>5175</v>
      </c>
      <c r="G694" s="64" t="s">
        <v>1777</v>
      </c>
      <c r="H694" s="64" t="s">
        <v>5176</v>
      </c>
      <c r="I694" s="64" t="s">
        <v>5177</v>
      </c>
      <c r="J694" s="62">
        <f>SUMIF(利润与分析!B:B,成本与总价!D:D,利润与分析!K:K)</f>
        <v>105482.19</v>
      </c>
      <c r="K694" s="64" t="s">
        <v>55</v>
      </c>
      <c r="L694" s="64">
        <v>111704.23</v>
      </c>
      <c r="M694" s="72">
        <f t="shared" si="50"/>
        <v>0.0557010240346315</v>
      </c>
      <c r="N694" s="64">
        <v>30138.23</v>
      </c>
      <c r="O694" s="64" t="s">
        <v>5178</v>
      </c>
      <c r="P694" s="64" t="s">
        <v>1116</v>
      </c>
      <c r="Q694" s="64" t="s">
        <v>58</v>
      </c>
      <c r="R694" s="74" t="s">
        <v>59</v>
      </c>
      <c r="S694" s="74"/>
      <c r="T694" s="74"/>
      <c r="U694" s="74"/>
      <c r="V694" s="74">
        <v>90</v>
      </c>
      <c r="W694" s="74"/>
      <c r="X694" s="64" t="s">
        <v>5179</v>
      </c>
      <c r="Y694" s="64" t="s">
        <v>150</v>
      </c>
      <c r="Z694" s="64" t="s">
        <v>5180</v>
      </c>
      <c r="AA694" s="64" t="s">
        <v>1282</v>
      </c>
      <c r="AB694" s="64"/>
      <c r="AC694" s="64">
        <v>1</v>
      </c>
      <c r="AD694" s="64">
        <v>90</v>
      </c>
      <c r="AE694" s="78">
        <v>1</v>
      </c>
      <c r="AF694" s="64">
        <v>90</v>
      </c>
      <c r="AG694" s="78"/>
      <c r="AH694" s="64"/>
      <c r="AI694" s="78"/>
      <c r="AJ694" s="64"/>
      <c r="AK694" s="78"/>
      <c r="AL694" s="64"/>
      <c r="AM694" s="78"/>
      <c r="AN694" s="64"/>
      <c r="AO694" s="60">
        <f>(SUMIF(利润与分析!B:B,成本与总价!D:D,利润与分析!L:L)-J:J)/SUMIF(利润与分析!B:B,成本与总价!D:D,利润与分析!L:L)</f>
        <v>0.0557073641658591</v>
      </c>
      <c r="AP694" s="60">
        <f t="shared" si="51"/>
        <v>6.34013122757793e-6</v>
      </c>
      <c r="AR694" s="62">
        <f t="shared" si="52"/>
        <v>90</v>
      </c>
      <c r="AS694" s="62">
        <f t="shared" si="54"/>
        <v>0</v>
      </c>
      <c r="AT694" s="72">
        <f t="shared" si="53"/>
        <v>1</v>
      </c>
    </row>
    <row r="695" ht="14.55" spans="1:46">
      <c r="A695" s="64" t="s">
        <v>69</v>
      </c>
      <c r="B695" s="64" t="s">
        <v>70</v>
      </c>
      <c r="C695" s="64" t="s">
        <v>70</v>
      </c>
      <c r="D695" s="64" t="s">
        <v>5181</v>
      </c>
      <c r="E695" s="64" t="s">
        <v>670</v>
      </c>
      <c r="F695" s="64" t="s">
        <v>5182</v>
      </c>
      <c r="G695" s="64" t="s">
        <v>962</v>
      </c>
      <c r="H695" s="64" t="s">
        <v>5183</v>
      </c>
      <c r="I695" s="64" t="s">
        <v>5184</v>
      </c>
      <c r="J695" s="62">
        <f>SUMIF(利润与分析!B:B,成本与总价!D:D,利润与分析!K:K)</f>
        <v>23564.6</v>
      </c>
      <c r="K695" s="64" t="s">
        <v>55</v>
      </c>
      <c r="L695" s="64">
        <v>24675</v>
      </c>
      <c r="M695" s="72">
        <f t="shared" si="50"/>
        <v>0.045001013171226</v>
      </c>
      <c r="N695" s="64">
        <v>0</v>
      </c>
      <c r="O695" s="73" t="s">
        <v>4633</v>
      </c>
      <c r="P695" s="64" t="s">
        <v>78</v>
      </c>
      <c r="Q695" s="64" t="s">
        <v>79</v>
      </c>
      <c r="R695" s="74" t="s">
        <v>59</v>
      </c>
      <c r="S695" s="74"/>
      <c r="T695" s="74"/>
      <c r="U695" s="74"/>
      <c r="V695" s="74">
        <v>90</v>
      </c>
      <c r="W695" s="74"/>
      <c r="X695" s="64" t="s">
        <v>5185</v>
      </c>
      <c r="Y695" s="64" t="s">
        <v>150</v>
      </c>
      <c r="Z695" s="64" t="s">
        <v>5186</v>
      </c>
      <c r="AA695" s="64" t="s">
        <v>83</v>
      </c>
      <c r="AB695" s="64"/>
      <c r="AC695" s="64">
        <v>1</v>
      </c>
      <c r="AD695" s="64">
        <v>90</v>
      </c>
      <c r="AE695" s="78">
        <v>1</v>
      </c>
      <c r="AF695" s="64">
        <v>90</v>
      </c>
      <c r="AG695" s="78"/>
      <c r="AH695" s="64"/>
      <c r="AI695" s="78"/>
      <c r="AJ695" s="64"/>
      <c r="AK695" s="78"/>
      <c r="AL695" s="64"/>
      <c r="AM695" s="78"/>
      <c r="AN695" s="64"/>
      <c r="AO695" s="60">
        <f>(SUMIF(利润与分析!B:B,成本与总价!D:D,利润与分析!L:L)-J:J)/SUMIF(利润与分析!B:B,成本与总价!D:D,利润与分析!L:L)</f>
        <v>0.045001013171226</v>
      </c>
      <c r="AP695" s="60">
        <f t="shared" si="51"/>
        <v>0</v>
      </c>
      <c r="AR695" s="62">
        <f t="shared" si="52"/>
        <v>90</v>
      </c>
      <c r="AS695" s="62">
        <f t="shared" si="54"/>
        <v>0</v>
      </c>
      <c r="AT695" s="72">
        <f t="shared" si="53"/>
        <v>1</v>
      </c>
    </row>
    <row r="696" ht="14.55" spans="1:46">
      <c r="A696" s="64" t="s">
        <v>69</v>
      </c>
      <c r="B696" s="64" t="s">
        <v>129</v>
      </c>
      <c r="C696" s="64" t="s">
        <v>130</v>
      </c>
      <c r="D696" s="64" t="s">
        <v>5187</v>
      </c>
      <c r="E696" s="64" t="s">
        <v>1165</v>
      </c>
      <c r="F696" s="64" t="s">
        <v>5188</v>
      </c>
      <c r="G696" s="64" t="s">
        <v>134</v>
      </c>
      <c r="H696" s="64" t="s">
        <v>5189</v>
      </c>
      <c r="I696" s="64" t="s">
        <v>5190</v>
      </c>
      <c r="J696" s="62">
        <f>SUMIF(利润与分析!B:B,成本与总价!D:D,利润与分析!K:K)</f>
        <v>7509288.19</v>
      </c>
      <c r="K696" s="64" t="s">
        <v>55</v>
      </c>
      <c r="L696" s="64">
        <v>7766340.42</v>
      </c>
      <c r="M696" s="72">
        <f t="shared" si="50"/>
        <v>0.033098243973189</v>
      </c>
      <c r="N696" s="64">
        <v>405799.5</v>
      </c>
      <c r="O696" s="64" t="s">
        <v>5191</v>
      </c>
      <c r="P696" s="64" t="s">
        <v>4433</v>
      </c>
      <c r="Q696" s="64" t="s">
        <v>58</v>
      </c>
      <c r="R696" s="74" t="s">
        <v>59</v>
      </c>
      <c r="S696" s="74" t="s">
        <v>59</v>
      </c>
      <c r="T696" s="74">
        <v>180</v>
      </c>
      <c r="U696" s="74"/>
      <c r="V696" s="74">
        <v>180</v>
      </c>
      <c r="W696" s="74"/>
      <c r="X696" s="64" t="s">
        <v>5192</v>
      </c>
      <c r="Y696" s="64" t="s">
        <v>61</v>
      </c>
      <c r="Z696" s="64" t="s">
        <v>5193</v>
      </c>
      <c r="AA696" s="64" t="s">
        <v>173</v>
      </c>
      <c r="AB696" s="64"/>
      <c r="AC696" s="64">
        <v>2</v>
      </c>
      <c r="AD696" s="64">
        <v>180</v>
      </c>
      <c r="AE696" s="78">
        <v>1</v>
      </c>
      <c r="AF696" s="64">
        <v>180</v>
      </c>
      <c r="AG696" s="78"/>
      <c r="AH696" s="64"/>
      <c r="AI696" s="78"/>
      <c r="AJ696" s="64"/>
      <c r="AK696" s="78"/>
      <c r="AL696" s="64"/>
      <c r="AM696" s="78"/>
      <c r="AN696" s="64"/>
      <c r="AO696" s="60">
        <f>(SUMIF(利润与分析!B:B,成本与总价!D:D,利润与分析!L:L)-J:J)/SUMIF(利润与分析!B:B,成本与总价!D:D,利润与分析!L:L)</f>
        <v>0.033098258913071</v>
      </c>
      <c r="AP696" s="60">
        <f t="shared" si="51"/>
        <v>1.4939881949616e-8</v>
      </c>
      <c r="AR696" s="62">
        <f t="shared" si="52"/>
        <v>180</v>
      </c>
      <c r="AS696" s="62">
        <f t="shared" si="54"/>
        <v>0</v>
      </c>
      <c r="AT696" s="72">
        <f t="shared" si="53"/>
        <v>1</v>
      </c>
    </row>
    <row r="697" ht="14.55" spans="1:46">
      <c r="A697" s="64" t="s">
        <v>69</v>
      </c>
      <c r="B697" s="64" t="s">
        <v>200</v>
      </c>
      <c r="C697" s="64" t="s">
        <v>201</v>
      </c>
      <c r="D697" s="64" t="s">
        <v>5194</v>
      </c>
      <c r="E697" s="64" t="s">
        <v>472</v>
      </c>
      <c r="F697" s="64" t="s">
        <v>5195</v>
      </c>
      <c r="G697" s="64" t="s">
        <v>4920</v>
      </c>
      <c r="H697" s="64" t="s">
        <v>5196</v>
      </c>
      <c r="I697" s="64" t="s">
        <v>5197</v>
      </c>
      <c r="J697" s="62">
        <f>SUMIF(利润与分析!B:B,成本与总价!D:D,利润与分析!K:K)</f>
        <v>2460017.09</v>
      </c>
      <c r="K697" s="64" t="s">
        <v>55</v>
      </c>
      <c r="L697" s="64">
        <v>2636100</v>
      </c>
      <c r="M697" s="72">
        <f t="shared" si="50"/>
        <v>0.0667967489852432</v>
      </c>
      <c r="N697" s="64">
        <v>0</v>
      </c>
      <c r="O697" s="64" t="s">
        <v>5198</v>
      </c>
      <c r="P697" s="64" t="s">
        <v>3415</v>
      </c>
      <c r="Q697" s="64" t="s">
        <v>79</v>
      </c>
      <c r="R697" s="74" t="s">
        <v>59</v>
      </c>
      <c r="S697" s="74"/>
      <c r="T697" s="74"/>
      <c r="U697" s="74"/>
      <c r="V697" s="74">
        <v>120</v>
      </c>
      <c r="W697" s="74">
        <v>3.68</v>
      </c>
      <c r="X697" s="64" t="s">
        <v>5199</v>
      </c>
      <c r="Y697" s="64" t="s">
        <v>150</v>
      </c>
      <c r="Z697" s="64" t="s">
        <v>5200</v>
      </c>
      <c r="AA697" s="64" t="s">
        <v>1282</v>
      </c>
      <c r="AB697" s="64" t="s">
        <v>5201</v>
      </c>
      <c r="AC697" s="64">
        <v>2</v>
      </c>
      <c r="AD697" s="64">
        <v>120</v>
      </c>
      <c r="AE697" s="78">
        <v>1</v>
      </c>
      <c r="AF697" s="64">
        <v>120</v>
      </c>
      <c r="AG697" s="78"/>
      <c r="AH697" s="64"/>
      <c r="AI697" s="78"/>
      <c r="AJ697" s="64"/>
      <c r="AK697" s="78"/>
      <c r="AL697" s="64"/>
      <c r="AM697" s="78"/>
      <c r="AN697" s="64"/>
      <c r="AO697" s="60">
        <f>(SUMIF(利润与分析!B:B,成本与总价!D:D,利润与分析!L:L)-J:J)/SUMIF(利润与分析!B:B,成本与总价!D:D,利润与分析!L:L)</f>
        <v>0.0300002245967616</v>
      </c>
      <c r="AP697" s="60">
        <f t="shared" si="51"/>
        <v>3.47561151837344e-6</v>
      </c>
      <c r="AR697" s="62">
        <f t="shared" si="52"/>
        <v>120</v>
      </c>
      <c r="AS697" s="62">
        <f t="shared" si="54"/>
        <v>0</v>
      </c>
      <c r="AT697" s="72">
        <f t="shared" si="53"/>
        <v>1</v>
      </c>
    </row>
    <row r="698" ht="14.55" spans="1:46">
      <c r="A698" s="64" t="s">
        <v>46</v>
      </c>
      <c r="B698" s="64" t="s">
        <v>108</v>
      </c>
      <c r="C698" s="64" t="s">
        <v>894</v>
      </c>
      <c r="D698" s="64" t="s">
        <v>5202</v>
      </c>
      <c r="E698" s="64" t="s">
        <v>3934</v>
      </c>
      <c r="F698" s="64" t="s">
        <v>5203</v>
      </c>
      <c r="G698" s="64" t="s">
        <v>233</v>
      </c>
      <c r="H698" s="64" t="s">
        <v>5204</v>
      </c>
      <c r="I698" s="64" t="s">
        <v>5205</v>
      </c>
      <c r="J698" s="62">
        <f>SUMIF(利润与分析!B:B,成本与总价!D:D,利润与分析!K:K)</f>
        <v>620638.5</v>
      </c>
      <c r="K698" s="64" t="s">
        <v>55</v>
      </c>
      <c r="L698" s="64">
        <v>636885.53</v>
      </c>
      <c r="M698" s="72">
        <f t="shared" si="50"/>
        <v>0.0255101258149169</v>
      </c>
      <c r="N698" s="64">
        <v>0</v>
      </c>
      <c r="O698" s="64" t="s">
        <v>5206</v>
      </c>
      <c r="P698" s="64" t="s">
        <v>78</v>
      </c>
      <c r="Q698" s="64" t="s">
        <v>58</v>
      </c>
      <c r="R698" s="74"/>
      <c r="S698" s="74"/>
      <c r="T698" s="74"/>
      <c r="U698" s="74"/>
      <c r="V698" s="74"/>
      <c r="W698" s="74"/>
      <c r="X698" s="64" t="s">
        <v>5207</v>
      </c>
      <c r="Y698" s="64" t="s">
        <v>81</v>
      </c>
      <c r="Z698" s="64" t="s">
        <v>106</v>
      </c>
      <c r="AA698" s="64" t="s">
        <v>97</v>
      </c>
      <c r="AB698" s="64" t="s">
        <v>5208</v>
      </c>
      <c r="AC698" s="64">
        <v>2</v>
      </c>
      <c r="AD698" s="64">
        <v>0</v>
      </c>
      <c r="AE698" s="78">
        <v>1</v>
      </c>
      <c r="AF698" s="64">
        <v>0</v>
      </c>
      <c r="AG698" s="78"/>
      <c r="AH698" s="64"/>
      <c r="AI698" s="78"/>
      <c r="AJ698" s="64"/>
      <c r="AK698" s="78"/>
      <c r="AL698" s="64"/>
      <c r="AM698" s="78"/>
      <c r="AN698" s="64"/>
      <c r="AO698" s="60">
        <f>(SUMIF(利润与分析!B:B,成本与总价!D:D,利润与分析!L:L)-J:J)/SUMIF(利润与分析!B:B,成本与总价!D:D,利润与分析!L:L)</f>
        <v>0.0449999176005767</v>
      </c>
      <c r="AP698" s="60">
        <f t="shared" si="51"/>
        <v>0.0194897917856598</v>
      </c>
      <c r="AR698" s="62">
        <f t="shared" si="52"/>
        <v>0</v>
      </c>
      <c r="AS698" s="62">
        <f t="shared" si="54"/>
        <v>0</v>
      </c>
      <c r="AT698" s="72">
        <f t="shared" si="53"/>
        <v>1</v>
      </c>
    </row>
    <row r="699" ht="14.55" spans="1:46">
      <c r="A699" s="64" t="s">
        <v>69</v>
      </c>
      <c r="B699" s="64" t="s">
        <v>200</v>
      </c>
      <c r="C699" s="64" t="s">
        <v>201</v>
      </c>
      <c r="D699" s="64" t="s">
        <v>5209</v>
      </c>
      <c r="E699" s="64" t="s">
        <v>1121</v>
      </c>
      <c r="F699" s="64" t="s">
        <v>5210</v>
      </c>
      <c r="G699" s="64" t="s">
        <v>4837</v>
      </c>
      <c r="H699" s="64" t="s">
        <v>5211</v>
      </c>
      <c r="I699" s="64" t="s">
        <v>5212</v>
      </c>
      <c r="J699" s="62">
        <f>SUMIF(利润与分析!B:B,成本与总价!D:D,利润与分析!K:K)</f>
        <v>2332656</v>
      </c>
      <c r="K699" s="64" t="s">
        <v>55</v>
      </c>
      <c r="L699" s="64">
        <v>2440872</v>
      </c>
      <c r="M699" s="72">
        <f t="shared" si="50"/>
        <v>0.0443349753694581</v>
      </c>
      <c r="N699" s="64">
        <v>0</v>
      </c>
      <c r="O699" s="64" t="s">
        <v>5213</v>
      </c>
      <c r="P699" s="64" t="s">
        <v>582</v>
      </c>
      <c r="Q699" s="64" t="s">
        <v>79</v>
      </c>
      <c r="R699" s="74" t="s">
        <v>59</v>
      </c>
      <c r="S699" s="74"/>
      <c r="T699" s="74"/>
      <c r="U699" s="74"/>
      <c r="V699" s="74">
        <v>270</v>
      </c>
      <c r="W699" s="74">
        <v>1.5</v>
      </c>
      <c r="X699" s="64" t="s">
        <v>5214</v>
      </c>
      <c r="Y699" s="64" t="s">
        <v>61</v>
      </c>
      <c r="Z699" s="64" t="s">
        <v>4842</v>
      </c>
      <c r="AA699" s="64" t="s">
        <v>1282</v>
      </c>
      <c r="AB699" s="64" t="s">
        <v>5215</v>
      </c>
      <c r="AC699" s="64">
        <v>2</v>
      </c>
      <c r="AD699" s="64">
        <v>270</v>
      </c>
      <c r="AE699" s="78">
        <v>1</v>
      </c>
      <c r="AF699" s="64">
        <v>270</v>
      </c>
      <c r="AG699" s="78"/>
      <c r="AH699" s="64"/>
      <c r="AI699" s="78"/>
      <c r="AJ699" s="64"/>
      <c r="AK699" s="78"/>
      <c r="AL699" s="64"/>
      <c r="AM699" s="78"/>
      <c r="AN699" s="64"/>
      <c r="AO699" s="60">
        <f>(SUMIF(利润与分析!B:B,成本与总价!D:D,利润与分析!L:L)-J:J)/SUMIF(利润与分析!B:B,成本与总价!D:D,利润与分析!L:L)</f>
        <v>0.03</v>
      </c>
      <c r="AP699" s="60">
        <f t="shared" si="51"/>
        <v>0.000665024630541869</v>
      </c>
      <c r="AR699" s="62">
        <f t="shared" si="52"/>
        <v>270</v>
      </c>
      <c r="AS699" s="62">
        <f t="shared" si="54"/>
        <v>0</v>
      </c>
      <c r="AT699" s="72">
        <f t="shared" si="53"/>
        <v>1</v>
      </c>
    </row>
    <row r="700" ht="14.55" spans="1:46">
      <c r="A700" s="64" t="s">
        <v>69</v>
      </c>
      <c r="B700" s="64" t="s">
        <v>70</v>
      </c>
      <c r="C700" s="64" t="s">
        <v>70</v>
      </c>
      <c r="D700" s="64" t="s">
        <v>5216</v>
      </c>
      <c r="E700" s="64" t="s">
        <v>670</v>
      </c>
      <c r="F700" s="64" t="s">
        <v>5217</v>
      </c>
      <c r="G700" s="64" t="s">
        <v>74</v>
      </c>
      <c r="H700" s="64" t="s">
        <v>5218</v>
      </c>
      <c r="I700" s="64" t="s">
        <v>5219</v>
      </c>
      <c r="J700" s="62">
        <f>SUMIF(利润与分析!B:B,成本与总价!D:D,利润与分析!K:K)</f>
        <v>61455.77</v>
      </c>
      <c r="K700" s="64" t="s">
        <v>55</v>
      </c>
      <c r="L700" s="64">
        <v>64351.8</v>
      </c>
      <c r="M700" s="72">
        <f t="shared" si="50"/>
        <v>0.0450030923765925</v>
      </c>
      <c r="N700" s="64">
        <v>0</v>
      </c>
      <c r="O700" s="64" t="s">
        <v>5220</v>
      </c>
      <c r="P700" s="64" t="s">
        <v>78</v>
      </c>
      <c r="Q700" s="64" t="s">
        <v>79</v>
      </c>
      <c r="R700" s="74" t="s">
        <v>59</v>
      </c>
      <c r="S700" s="74"/>
      <c r="T700" s="74"/>
      <c r="U700" s="74"/>
      <c r="V700" s="74">
        <v>100</v>
      </c>
      <c r="W700" s="74"/>
      <c r="X700" s="64" t="s">
        <v>5221</v>
      </c>
      <c r="Y700" s="64" t="s">
        <v>150</v>
      </c>
      <c r="Z700" s="64" t="s">
        <v>5222</v>
      </c>
      <c r="AA700" s="64" t="s">
        <v>83</v>
      </c>
      <c r="AB700" s="64"/>
      <c r="AC700" s="64">
        <v>1</v>
      </c>
      <c r="AD700" s="64">
        <v>100</v>
      </c>
      <c r="AE700" s="78">
        <v>1</v>
      </c>
      <c r="AF700" s="64">
        <v>100</v>
      </c>
      <c r="AG700" s="78"/>
      <c r="AH700" s="64"/>
      <c r="AI700" s="78"/>
      <c r="AJ700" s="64"/>
      <c r="AK700" s="78"/>
      <c r="AL700" s="64"/>
      <c r="AM700" s="78"/>
      <c r="AN700" s="64"/>
      <c r="AO700" s="60">
        <f>(SUMIF(利润与分析!B:B,成本与总价!D:D,利润与分析!L:L)-J:J)/SUMIF(利润与分析!B:B,成本与总价!D:D,利润与分析!L:L)</f>
        <v>0.0450030923765925</v>
      </c>
      <c r="AP700" s="60">
        <f t="shared" si="51"/>
        <v>0</v>
      </c>
      <c r="AR700" s="62">
        <f t="shared" si="52"/>
        <v>100</v>
      </c>
      <c r="AS700" s="62">
        <f t="shared" si="54"/>
        <v>0</v>
      </c>
      <c r="AT700" s="72">
        <f t="shared" si="53"/>
        <v>1</v>
      </c>
    </row>
    <row r="701" ht="14.55" spans="1:46">
      <c r="A701" s="64" t="s">
        <v>69</v>
      </c>
      <c r="B701" s="64" t="s">
        <v>292</v>
      </c>
      <c r="C701" s="64" t="s">
        <v>1526</v>
      </c>
      <c r="D701" s="64" t="s">
        <v>5223</v>
      </c>
      <c r="E701" s="64" t="s">
        <v>2144</v>
      </c>
      <c r="F701" s="64" t="s">
        <v>5224</v>
      </c>
      <c r="G701" s="64" t="s">
        <v>5225</v>
      </c>
      <c r="H701" s="64" t="s">
        <v>5226</v>
      </c>
      <c r="I701" s="64" t="s">
        <v>5227</v>
      </c>
      <c r="J701" s="62">
        <f>SUMIF(利润与分析!B:B,成本与总价!D:D,利润与分析!K:K)</f>
        <v>25590.3</v>
      </c>
      <c r="K701" s="64" t="s">
        <v>55</v>
      </c>
      <c r="L701" s="64">
        <v>25980</v>
      </c>
      <c r="M701" s="72">
        <f t="shared" si="50"/>
        <v>0.015</v>
      </c>
      <c r="N701" s="64">
        <v>0</v>
      </c>
      <c r="O701" s="64" t="s">
        <v>5228</v>
      </c>
      <c r="P701" s="64" t="s">
        <v>264</v>
      </c>
      <c r="Q701" s="64" t="s">
        <v>58</v>
      </c>
      <c r="R701" s="74"/>
      <c r="S701" s="74"/>
      <c r="T701" s="74"/>
      <c r="U701" s="74"/>
      <c r="V701" s="74"/>
      <c r="W701" s="74"/>
      <c r="X701" s="64" t="s">
        <v>5229</v>
      </c>
      <c r="Y701" s="64" t="s">
        <v>81</v>
      </c>
      <c r="Z701" s="64" t="s">
        <v>106</v>
      </c>
      <c r="AA701" s="64" t="s">
        <v>63</v>
      </c>
      <c r="AB701" s="64"/>
      <c r="AC701" s="64">
        <v>1</v>
      </c>
      <c r="AD701" s="64">
        <v>0</v>
      </c>
      <c r="AE701" s="78">
        <v>1</v>
      </c>
      <c r="AF701" s="64">
        <v>0</v>
      </c>
      <c r="AG701" s="78"/>
      <c r="AH701" s="64"/>
      <c r="AI701" s="78"/>
      <c r="AJ701" s="64"/>
      <c r="AK701" s="78"/>
      <c r="AL701" s="64"/>
      <c r="AM701" s="78"/>
      <c r="AN701" s="64"/>
      <c r="AO701" s="60">
        <f>(SUMIF(利润与分析!B:B,成本与总价!D:D,利润与分析!L:L)-J:J)/SUMIF(利润与分析!B:B,成本与总价!D:D,利润与分析!L:L)</f>
        <v>0.015</v>
      </c>
      <c r="AP701" s="60">
        <f t="shared" si="51"/>
        <v>0</v>
      </c>
      <c r="AR701" s="62">
        <f t="shared" si="52"/>
        <v>0</v>
      </c>
      <c r="AS701" s="62">
        <f t="shared" si="54"/>
        <v>0</v>
      </c>
      <c r="AT701" s="72">
        <f t="shared" si="53"/>
        <v>1</v>
      </c>
    </row>
    <row r="702" ht="14.55" spans="1:46">
      <c r="A702" s="64" t="s">
        <v>69</v>
      </c>
      <c r="B702" s="64" t="s">
        <v>292</v>
      </c>
      <c r="C702" s="64" t="s">
        <v>788</v>
      </c>
      <c r="D702" s="64" t="s">
        <v>5230</v>
      </c>
      <c r="E702" s="64" t="s">
        <v>1909</v>
      </c>
      <c r="F702" s="64" t="s">
        <v>5231</v>
      </c>
      <c r="G702" s="64" t="s">
        <v>792</v>
      </c>
      <c r="H702" s="64" t="s">
        <v>5232</v>
      </c>
      <c r="I702" s="64" t="s">
        <v>5233</v>
      </c>
      <c r="J702" s="62">
        <f>SUMIF(利润与分析!B:B,成本与总价!D:D,利润与分析!K:K)</f>
        <v>133965.86</v>
      </c>
      <c r="K702" s="64">
        <v>0.13</v>
      </c>
      <c r="L702" s="64">
        <v>137473</v>
      </c>
      <c r="M702" s="72">
        <f t="shared" si="50"/>
        <v>0.0255114822546974</v>
      </c>
      <c r="N702" s="64">
        <v>0</v>
      </c>
      <c r="O702" s="64" t="s">
        <v>1980</v>
      </c>
      <c r="P702" s="64" t="s">
        <v>237</v>
      </c>
      <c r="Q702" s="64" t="s">
        <v>58</v>
      </c>
      <c r="R702" s="74"/>
      <c r="S702" s="74"/>
      <c r="T702" s="74"/>
      <c r="U702" s="74"/>
      <c r="V702" s="74"/>
      <c r="W702" s="74"/>
      <c r="X702" s="64" t="s">
        <v>5234</v>
      </c>
      <c r="Y702" s="64" t="s">
        <v>81</v>
      </c>
      <c r="Z702" s="64" t="s">
        <v>106</v>
      </c>
      <c r="AA702" s="64" t="s">
        <v>63</v>
      </c>
      <c r="AB702" s="64"/>
      <c r="AC702" s="64">
        <v>1</v>
      </c>
      <c r="AD702" s="64">
        <v>3</v>
      </c>
      <c r="AE702" s="78">
        <v>1</v>
      </c>
      <c r="AF702" s="64">
        <v>0</v>
      </c>
      <c r="AG702" s="78"/>
      <c r="AH702" s="64"/>
      <c r="AI702" s="78"/>
      <c r="AJ702" s="64"/>
      <c r="AK702" s="78"/>
      <c r="AL702" s="64"/>
      <c r="AM702" s="78"/>
      <c r="AN702" s="64"/>
      <c r="AO702" s="60">
        <f>(SUMIF(利润与分析!B:B,成本与总价!D:D,利润与分析!L:L)-J:J)/SUMIF(利润与分析!B:B,成本与总价!D:D,利润与分析!L:L)</f>
        <v>0.0450057360594296</v>
      </c>
      <c r="AP702" s="60">
        <f t="shared" si="51"/>
        <v>0.0194942538047323</v>
      </c>
      <c r="AR702" s="62">
        <f t="shared" si="52"/>
        <v>0</v>
      </c>
      <c r="AS702" s="62">
        <f t="shared" si="54"/>
        <v>0</v>
      </c>
      <c r="AT702" s="72">
        <f t="shared" si="53"/>
        <v>1</v>
      </c>
    </row>
    <row r="703" ht="14.55" spans="1:46">
      <c r="A703" s="64" t="s">
        <v>69</v>
      </c>
      <c r="B703" s="64" t="s">
        <v>200</v>
      </c>
      <c r="C703" s="64" t="s">
        <v>256</v>
      </c>
      <c r="D703" s="64" t="s">
        <v>5235</v>
      </c>
      <c r="E703" s="64" t="s">
        <v>360</v>
      </c>
      <c r="F703" s="64" t="s">
        <v>5236</v>
      </c>
      <c r="G703" s="64" t="s">
        <v>1820</v>
      </c>
      <c r="H703" s="64" t="s">
        <v>5237</v>
      </c>
      <c r="I703" s="64" t="s">
        <v>5238</v>
      </c>
      <c r="J703" s="62">
        <f>SUMIF(利润与分析!B:B,成本与总价!D:D,利润与分析!K:K)</f>
        <v>15057.44</v>
      </c>
      <c r="K703" s="64" t="s">
        <v>55</v>
      </c>
      <c r="L703" s="64">
        <v>15452</v>
      </c>
      <c r="M703" s="72">
        <f t="shared" si="50"/>
        <v>0.0255345586331866</v>
      </c>
      <c r="N703" s="64">
        <v>0</v>
      </c>
      <c r="O703" s="64" t="s">
        <v>1846</v>
      </c>
      <c r="P703" s="64"/>
      <c r="Q703" s="64" t="s">
        <v>58</v>
      </c>
      <c r="R703" s="74"/>
      <c r="S703" s="74"/>
      <c r="T703" s="74"/>
      <c r="U703" s="74"/>
      <c r="V703" s="74"/>
      <c r="W703" s="74"/>
      <c r="X703" s="64" t="s">
        <v>5239</v>
      </c>
      <c r="Y703" s="64" t="s">
        <v>81</v>
      </c>
      <c r="Z703" s="64" t="s">
        <v>106</v>
      </c>
      <c r="AA703" s="64" t="s">
        <v>1282</v>
      </c>
      <c r="AB703" s="64"/>
      <c r="AC703" s="64">
        <v>1</v>
      </c>
      <c r="AD703" s="64">
        <v>0</v>
      </c>
      <c r="AE703" s="78">
        <v>1</v>
      </c>
      <c r="AF703" s="64">
        <v>0</v>
      </c>
      <c r="AG703" s="78"/>
      <c r="AH703" s="64"/>
      <c r="AI703" s="78"/>
      <c r="AJ703" s="64"/>
      <c r="AK703" s="78"/>
      <c r="AL703" s="64"/>
      <c r="AM703" s="78"/>
      <c r="AN703" s="64"/>
      <c r="AO703" s="60">
        <f>(SUMIF(利润与分析!B:B,成本与总价!D:D,利润与分析!L:L)-J:J)/SUMIF(利润与分析!B:B,成本与总价!D:D,利润与分析!L:L)</f>
        <v>0.0450004312816167</v>
      </c>
      <c r="AP703" s="60">
        <f t="shared" si="51"/>
        <v>0.0194658726484301</v>
      </c>
      <c r="AR703" s="62">
        <f t="shared" si="52"/>
        <v>0</v>
      </c>
      <c r="AS703" s="62">
        <f t="shared" si="54"/>
        <v>0</v>
      </c>
      <c r="AT703" s="72">
        <f t="shared" si="53"/>
        <v>1</v>
      </c>
    </row>
    <row r="704" ht="14.55" spans="1:46">
      <c r="A704" s="64" t="s">
        <v>46</v>
      </c>
      <c r="B704" s="64" t="s">
        <v>119</v>
      </c>
      <c r="C704" s="64" t="s">
        <v>429</v>
      </c>
      <c r="D704" s="64" t="s">
        <v>5240</v>
      </c>
      <c r="E704" s="64" t="s">
        <v>481</v>
      </c>
      <c r="F704" s="64" t="s">
        <v>5241</v>
      </c>
      <c r="G704" s="64" t="s">
        <v>4727</v>
      </c>
      <c r="H704" s="64" t="s">
        <v>5242</v>
      </c>
      <c r="I704" s="64" t="s">
        <v>5243</v>
      </c>
      <c r="J704" s="62">
        <f>SUMIF(利润与分析!B:B,成本与总价!D:D,利润与分析!K:K)</f>
        <v>72181.36952</v>
      </c>
      <c r="K704" s="64" t="s">
        <v>55</v>
      </c>
      <c r="L704" s="64">
        <v>74457</v>
      </c>
      <c r="M704" s="72">
        <f t="shared" si="50"/>
        <v>0.0305630159689486</v>
      </c>
      <c r="N704" s="64">
        <v>0</v>
      </c>
      <c r="O704" s="64" t="s">
        <v>5244</v>
      </c>
      <c r="P704" s="64" t="s">
        <v>319</v>
      </c>
      <c r="Q704" s="64" t="s">
        <v>159</v>
      </c>
      <c r="R704" s="74"/>
      <c r="S704" s="74"/>
      <c r="T704" s="74"/>
      <c r="U704" s="74"/>
      <c r="V704" s="74"/>
      <c r="W704" s="74"/>
      <c r="X704" s="64" t="s">
        <v>5245</v>
      </c>
      <c r="Y704" s="64" t="s">
        <v>150</v>
      </c>
      <c r="Z704" s="64" t="s">
        <v>106</v>
      </c>
      <c r="AA704" s="64" t="s">
        <v>140</v>
      </c>
      <c r="AB704" s="64"/>
      <c r="AC704" s="64">
        <v>1</v>
      </c>
      <c r="AD704" s="64" t="s">
        <v>5246</v>
      </c>
      <c r="AE704" s="78">
        <v>0.15</v>
      </c>
      <c r="AF704" s="64">
        <v>0</v>
      </c>
      <c r="AG704" s="78">
        <v>0.85</v>
      </c>
      <c r="AH704" s="64">
        <v>60</v>
      </c>
      <c r="AI704" s="78"/>
      <c r="AJ704" s="64"/>
      <c r="AK704" s="78"/>
      <c r="AL704" s="64"/>
      <c r="AM704" s="78"/>
      <c r="AN704" s="64"/>
      <c r="AO704" s="60">
        <f>(SUMIF(利润与分析!B:B,成本与总价!D:D,利润与分析!L:L)-J:J)/SUMIF(利润与分析!B:B,成本与总价!D:D,利润与分析!L:L)</f>
        <v>0.0305658803807073</v>
      </c>
      <c r="AP704" s="60">
        <f t="shared" si="51"/>
        <v>2.86441175869831e-6</v>
      </c>
      <c r="AR704" s="62">
        <f t="shared" si="52"/>
        <v>0</v>
      </c>
      <c r="AS704" s="62">
        <f t="shared" si="54"/>
        <v>0</v>
      </c>
      <c r="AT704" s="72">
        <f t="shared" si="53"/>
        <v>1</v>
      </c>
    </row>
    <row r="705" ht="14.55" spans="1:46">
      <c r="A705" s="64" t="s">
        <v>69</v>
      </c>
      <c r="B705" s="64" t="s">
        <v>129</v>
      </c>
      <c r="C705" s="64" t="s">
        <v>649</v>
      </c>
      <c r="D705" s="64" t="s">
        <v>5247</v>
      </c>
      <c r="E705" s="64" t="s">
        <v>968</v>
      </c>
      <c r="F705" s="64" t="s">
        <v>5248</v>
      </c>
      <c r="G705" s="64" t="s">
        <v>5249</v>
      </c>
      <c r="H705" s="64" t="s">
        <v>5250</v>
      </c>
      <c r="I705" s="64" t="s">
        <v>5251</v>
      </c>
      <c r="J705" s="62">
        <f>SUMIF(利润与分析!B:B,成本与总价!D:D,利润与分析!K:K)</f>
        <v>447316.21</v>
      </c>
      <c r="K705" s="64">
        <v>0.13</v>
      </c>
      <c r="L705" s="64">
        <v>461150.61</v>
      </c>
      <c r="M705" s="72">
        <f t="shared" ref="M705:M768" si="55">(L:L-J:J)/L:L</f>
        <v>0.0299997434677578</v>
      </c>
      <c r="N705" s="64">
        <v>95574.61</v>
      </c>
      <c r="O705" s="64" t="s">
        <v>5252</v>
      </c>
      <c r="P705" s="64" t="s">
        <v>57</v>
      </c>
      <c r="Q705" s="64" t="s">
        <v>58</v>
      </c>
      <c r="R705" s="74"/>
      <c r="S705" s="74"/>
      <c r="T705" s="74"/>
      <c r="U705" s="74"/>
      <c r="V705" s="74"/>
      <c r="W705" s="74"/>
      <c r="X705" s="64" t="s">
        <v>5253</v>
      </c>
      <c r="Y705" s="64" t="s">
        <v>61</v>
      </c>
      <c r="Z705" s="64" t="s">
        <v>106</v>
      </c>
      <c r="AA705" s="64" t="s">
        <v>173</v>
      </c>
      <c r="AB705" s="64"/>
      <c r="AC705" s="64">
        <v>2</v>
      </c>
      <c r="AD705" s="64">
        <v>60</v>
      </c>
      <c r="AE705" s="78">
        <v>1</v>
      </c>
      <c r="AF705" s="64">
        <v>60</v>
      </c>
      <c r="AG705" s="78"/>
      <c r="AH705" s="64"/>
      <c r="AI705" s="78"/>
      <c r="AJ705" s="64"/>
      <c r="AK705" s="78"/>
      <c r="AL705" s="64"/>
      <c r="AM705" s="78"/>
      <c r="AN705" s="64"/>
      <c r="AO705" s="60">
        <f>(SUMIF(利润与分析!B:B,成本与总价!D:D,利润与分析!L:L)-J:J)/SUMIF(利润与分析!B:B,成本与总价!D:D,利润与分析!L:L)</f>
        <v>0.0300002693261811</v>
      </c>
      <c r="AP705" s="60">
        <f t="shared" ref="AP705:AP768" si="56">AO705-M705+W705%</f>
        <v>5.25858423278125e-7</v>
      </c>
      <c r="AR705" s="62">
        <f t="shared" ref="AR705:AR768" si="57">IF(R705="是",AE705*AF705+AG705*AH705+AI705*AJ705+AK705*AL705+AM705*AN705,0)</f>
        <v>0</v>
      </c>
      <c r="AS705" s="62">
        <f t="shared" si="54"/>
        <v>0</v>
      </c>
      <c r="AT705" s="72">
        <f t="shared" ref="AT705:AT768" si="58">AE705+AG705+AI705+AK705+AM705</f>
        <v>1</v>
      </c>
    </row>
    <row r="706" ht="14.55" spans="1:46">
      <c r="A706" s="64" t="s">
        <v>69</v>
      </c>
      <c r="B706" s="64" t="s">
        <v>220</v>
      </c>
      <c r="C706" s="64" t="s">
        <v>274</v>
      </c>
      <c r="D706" s="64" t="s">
        <v>5254</v>
      </c>
      <c r="E706" s="64" t="s">
        <v>849</v>
      </c>
      <c r="F706" s="64" t="s">
        <v>5255</v>
      </c>
      <c r="G706" s="64" t="s">
        <v>5256</v>
      </c>
      <c r="H706" s="64" t="s">
        <v>5257</v>
      </c>
      <c r="I706" s="64" t="s">
        <v>5258</v>
      </c>
      <c r="J706" s="62">
        <f>SUMIF(利润与分析!B:B,成本与总价!D:D,利润与分析!K:K)</f>
        <v>339083.35</v>
      </c>
      <c r="K706" s="64" t="s">
        <v>55</v>
      </c>
      <c r="L706" s="64">
        <v>350000</v>
      </c>
      <c r="M706" s="72">
        <f t="shared" si="55"/>
        <v>0.0311904285714285</v>
      </c>
      <c r="N706" s="64">
        <v>0</v>
      </c>
      <c r="O706" s="64" t="s">
        <v>5259</v>
      </c>
      <c r="P706" s="64" t="s">
        <v>78</v>
      </c>
      <c r="Q706" s="64" t="s">
        <v>58</v>
      </c>
      <c r="R706" s="74" t="s">
        <v>59</v>
      </c>
      <c r="S706" s="74"/>
      <c r="T706" s="74">
        <v>150</v>
      </c>
      <c r="U706" s="74"/>
      <c r="V706" s="74">
        <v>150</v>
      </c>
      <c r="W706" s="74"/>
      <c r="X706" s="64" t="s">
        <v>5260</v>
      </c>
      <c r="Y706" s="64" t="s">
        <v>150</v>
      </c>
      <c r="Z706" s="64" t="s">
        <v>5261</v>
      </c>
      <c r="AA706" s="64" t="s">
        <v>1282</v>
      </c>
      <c r="AB706" s="64" t="s">
        <v>5262</v>
      </c>
      <c r="AC706" s="64">
        <v>2</v>
      </c>
      <c r="AD706" s="64" t="s">
        <v>5263</v>
      </c>
      <c r="AE706" s="78">
        <v>0.3</v>
      </c>
      <c r="AF706" s="64">
        <v>0</v>
      </c>
      <c r="AG706" s="78">
        <v>0.7</v>
      </c>
      <c r="AH706" s="64">
        <v>150</v>
      </c>
      <c r="AI706" s="78"/>
      <c r="AJ706" s="64"/>
      <c r="AK706" s="78"/>
      <c r="AL706" s="64"/>
      <c r="AM706" s="78"/>
      <c r="AN706" s="64"/>
      <c r="AO706" s="60">
        <f>(SUMIF(利润与分析!B:B,成本与总价!D:D,利润与分析!L:L)-J:J)/SUMIF(利润与分析!B:B,成本与总价!D:D,利润与分析!L:L)</f>
        <v>0.0311896535231512</v>
      </c>
      <c r="AP706" s="60">
        <f t="shared" si="56"/>
        <v>-7.75048277258661e-7</v>
      </c>
      <c r="AR706" s="62">
        <f t="shared" si="57"/>
        <v>105</v>
      </c>
      <c r="AS706" s="62">
        <f t="shared" si="54"/>
        <v>45</v>
      </c>
      <c r="AT706" s="72">
        <f t="shared" si="58"/>
        <v>1</v>
      </c>
    </row>
    <row r="707" ht="14.55" spans="1:46">
      <c r="A707" s="64" t="s">
        <v>69</v>
      </c>
      <c r="B707" s="64" t="s">
        <v>129</v>
      </c>
      <c r="C707" s="64" t="s">
        <v>649</v>
      </c>
      <c r="D707" s="64" t="s">
        <v>5264</v>
      </c>
      <c r="E707" s="64" t="s">
        <v>807</v>
      </c>
      <c r="F707" s="64" t="s">
        <v>5265</v>
      </c>
      <c r="G707" s="64" t="s">
        <v>5266</v>
      </c>
      <c r="H707" s="64" t="s">
        <v>5267</v>
      </c>
      <c r="I707" s="64" t="s">
        <v>5268</v>
      </c>
      <c r="J707" s="62">
        <f>SUMIF(利润与分析!B:B,成本与总价!D:D,利润与分析!K:K)</f>
        <v>430256.85</v>
      </c>
      <c r="K707" s="64" t="s">
        <v>55</v>
      </c>
      <c r="L707" s="64">
        <v>443563</v>
      </c>
      <c r="M707" s="72">
        <f t="shared" si="55"/>
        <v>0.0299983316913267</v>
      </c>
      <c r="N707" s="64">
        <v>0</v>
      </c>
      <c r="O707" s="64" t="s">
        <v>5269</v>
      </c>
      <c r="P707" s="64" t="s">
        <v>57</v>
      </c>
      <c r="Q707" s="64" t="s">
        <v>58</v>
      </c>
      <c r="R707" s="74" t="s">
        <v>59</v>
      </c>
      <c r="S707" s="74"/>
      <c r="T707" s="74"/>
      <c r="U707" s="74"/>
      <c r="V707" s="74">
        <v>115</v>
      </c>
      <c r="W707" s="74"/>
      <c r="X707" s="64" t="s">
        <v>5270</v>
      </c>
      <c r="Y707" s="64" t="s">
        <v>61</v>
      </c>
      <c r="Z707" s="64" t="s">
        <v>5271</v>
      </c>
      <c r="AA707" s="64" t="s">
        <v>173</v>
      </c>
      <c r="AB707" s="64"/>
      <c r="AC707" s="64">
        <v>1</v>
      </c>
      <c r="AD707" s="64">
        <v>115</v>
      </c>
      <c r="AE707" s="78">
        <v>1</v>
      </c>
      <c r="AF707" s="64">
        <v>115</v>
      </c>
      <c r="AG707" s="78"/>
      <c r="AH707" s="64"/>
      <c r="AI707" s="78"/>
      <c r="AJ707" s="64"/>
      <c r="AK707" s="78"/>
      <c r="AL707" s="64"/>
      <c r="AM707" s="78"/>
      <c r="AN707" s="64"/>
      <c r="AO707" s="60">
        <f>(SUMIF(利润与分析!B:B,成本与总价!D:D,利润与分析!L:L)-J:J)/SUMIF(利润与分析!B:B,成本与总价!D:D,利润与分析!L:L)</f>
        <v>0.029998550375358</v>
      </c>
      <c r="AP707" s="60">
        <f t="shared" si="56"/>
        <v>2.18684031220301e-7</v>
      </c>
      <c r="AR707" s="62">
        <f t="shared" si="57"/>
        <v>115</v>
      </c>
      <c r="AS707" s="62">
        <f t="shared" ref="AS707:AS770" si="59">V707-AR707</f>
        <v>0</v>
      </c>
      <c r="AT707" s="72">
        <f t="shared" si="58"/>
        <v>1</v>
      </c>
    </row>
    <row r="708" ht="14.55" spans="1:46">
      <c r="A708" s="64" t="s">
        <v>46</v>
      </c>
      <c r="B708" s="64" t="s">
        <v>119</v>
      </c>
      <c r="C708" s="64" t="s">
        <v>120</v>
      </c>
      <c r="D708" s="64" t="s">
        <v>5272</v>
      </c>
      <c r="E708" s="64" t="s">
        <v>313</v>
      </c>
      <c r="F708" s="64" t="s">
        <v>5273</v>
      </c>
      <c r="G708" s="64" t="s">
        <v>4132</v>
      </c>
      <c r="H708" s="64" t="s">
        <v>5274</v>
      </c>
      <c r="I708" s="64" t="s">
        <v>5275</v>
      </c>
      <c r="J708" s="62">
        <f>SUMIF(利润与分析!B:B,成本与总价!D:D,利润与分析!K:K)</f>
        <v>96756.77</v>
      </c>
      <c r="K708" s="64" t="s">
        <v>55</v>
      </c>
      <c r="L708" s="64">
        <v>101300</v>
      </c>
      <c r="M708" s="72">
        <f t="shared" si="55"/>
        <v>0.0448492596248766</v>
      </c>
      <c r="N708" s="64">
        <v>0</v>
      </c>
      <c r="O708" s="64" t="s">
        <v>5276</v>
      </c>
      <c r="P708" s="64" t="s">
        <v>78</v>
      </c>
      <c r="Q708" s="64" t="s">
        <v>58</v>
      </c>
      <c r="R708" s="74"/>
      <c r="S708" s="74"/>
      <c r="T708" s="74"/>
      <c r="U708" s="74"/>
      <c r="V708" s="74"/>
      <c r="W708" s="74"/>
      <c r="X708" s="64" t="s">
        <v>5277</v>
      </c>
      <c r="Y708" s="64" t="s">
        <v>61</v>
      </c>
      <c r="Z708" s="64" t="s">
        <v>106</v>
      </c>
      <c r="AA708" s="64" t="s">
        <v>140</v>
      </c>
      <c r="AB708" s="64"/>
      <c r="AC708" s="64">
        <v>1</v>
      </c>
      <c r="AD708" s="64">
        <v>60</v>
      </c>
      <c r="AE708" s="78">
        <v>1</v>
      </c>
      <c r="AF708" s="64">
        <v>60</v>
      </c>
      <c r="AG708" s="78"/>
      <c r="AH708" s="64"/>
      <c r="AI708" s="78"/>
      <c r="AJ708" s="64"/>
      <c r="AK708" s="78"/>
      <c r="AL708" s="64"/>
      <c r="AM708" s="78"/>
      <c r="AN708" s="64"/>
      <c r="AO708" s="60">
        <f>(SUMIF(利润与分析!B:B,成本与总价!D:D,利润与分析!L:L)-J:J)/SUMIF(利润与分析!B:B,成本与总价!D:D,利润与分析!L:L)</f>
        <v>0.0450038690675941</v>
      </c>
      <c r="AP708" s="60">
        <f t="shared" si="56"/>
        <v>0.000154609442717529</v>
      </c>
      <c r="AR708" s="62">
        <f t="shared" si="57"/>
        <v>0</v>
      </c>
      <c r="AS708" s="62">
        <f t="shared" si="59"/>
        <v>0</v>
      </c>
      <c r="AT708" s="72">
        <f t="shared" si="58"/>
        <v>1</v>
      </c>
    </row>
    <row r="709" ht="14.55" spans="1:46">
      <c r="A709" s="64" t="s">
        <v>69</v>
      </c>
      <c r="B709" s="64" t="s">
        <v>70</v>
      </c>
      <c r="C709" s="64" t="s">
        <v>70</v>
      </c>
      <c r="D709" s="64" t="s">
        <v>5278</v>
      </c>
      <c r="E709" s="64" t="s">
        <v>143</v>
      </c>
      <c r="F709" s="64" t="s">
        <v>5279</v>
      </c>
      <c r="G709" s="64" t="s">
        <v>5280</v>
      </c>
      <c r="H709" s="64" t="s">
        <v>5281</v>
      </c>
      <c r="I709" s="64" t="s">
        <v>5282</v>
      </c>
      <c r="J709" s="62">
        <f>SUMIF(利润与分析!B:B,成本与总价!D:D,利润与分析!K:K)</f>
        <v>230925.47</v>
      </c>
      <c r="K709" s="64" t="s">
        <v>55</v>
      </c>
      <c r="L709" s="64">
        <v>241806.82</v>
      </c>
      <c r="M709" s="72">
        <f t="shared" si="55"/>
        <v>0.0450001782414575</v>
      </c>
      <c r="N709" s="64">
        <v>0</v>
      </c>
      <c r="O709" s="64" t="s">
        <v>4868</v>
      </c>
      <c r="P709" s="64" t="s">
        <v>237</v>
      </c>
      <c r="Q709" s="64" t="s">
        <v>79</v>
      </c>
      <c r="R709" s="74" t="s">
        <v>59</v>
      </c>
      <c r="S709" s="74"/>
      <c r="T709" s="74"/>
      <c r="U709" s="74"/>
      <c r="V709" s="74">
        <v>90</v>
      </c>
      <c r="W709" s="74"/>
      <c r="X709" s="64" t="s">
        <v>5283</v>
      </c>
      <c r="Y709" s="64" t="s">
        <v>150</v>
      </c>
      <c r="Z709" s="64" t="s">
        <v>5284</v>
      </c>
      <c r="AA709" s="64" t="s">
        <v>83</v>
      </c>
      <c r="AB709" s="64"/>
      <c r="AC709" s="64">
        <v>1</v>
      </c>
      <c r="AD709" s="64">
        <v>90</v>
      </c>
      <c r="AE709" s="78">
        <v>1</v>
      </c>
      <c r="AF709" s="64">
        <v>90</v>
      </c>
      <c r="AG709" s="78"/>
      <c r="AH709" s="64"/>
      <c r="AI709" s="78"/>
      <c r="AJ709" s="64"/>
      <c r="AK709" s="78"/>
      <c r="AL709" s="64"/>
      <c r="AM709" s="78"/>
      <c r="AN709" s="64"/>
      <c r="AO709" s="60">
        <f>(SUMIF(利润与分析!B:B,成本与总价!D:D,利润与分析!L:L)-J:J)/SUMIF(利润与分析!B:B,成本与总价!D:D,利润与分析!L:L)</f>
        <v>0.0450001782414575</v>
      </c>
      <c r="AP709" s="60">
        <f t="shared" si="56"/>
        <v>0</v>
      </c>
      <c r="AR709" s="62">
        <f t="shared" si="57"/>
        <v>90</v>
      </c>
      <c r="AS709" s="62">
        <f t="shared" si="59"/>
        <v>0</v>
      </c>
      <c r="AT709" s="72">
        <f t="shared" si="58"/>
        <v>1</v>
      </c>
    </row>
    <row r="710" ht="14.55" spans="1:46">
      <c r="A710" s="64" t="s">
        <v>46</v>
      </c>
      <c r="B710" s="64" t="s">
        <v>119</v>
      </c>
      <c r="C710" s="64" t="s">
        <v>120</v>
      </c>
      <c r="D710" s="64" t="s">
        <v>5285</v>
      </c>
      <c r="E710" s="64" t="s">
        <v>313</v>
      </c>
      <c r="F710" s="64" t="s">
        <v>5286</v>
      </c>
      <c r="G710" s="64" t="s">
        <v>5287</v>
      </c>
      <c r="H710" s="64" t="s">
        <v>5288</v>
      </c>
      <c r="I710" s="64" t="s">
        <v>5289</v>
      </c>
      <c r="J710" s="62">
        <f>SUMIF(利润与分析!B:B,成本与总价!D:D,利润与分析!K:K)</f>
        <v>255303.23</v>
      </c>
      <c r="K710" s="64" t="s">
        <v>55</v>
      </c>
      <c r="L710" s="64">
        <v>267333.22</v>
      </c>
      <c r="M710" s="72">
        <f t="shared" si="55"/>
        <v>0.0449999816708151</v>
      </c>
      <c r="N710" s="64">
        <v>0</v>
      </c>
      <c r="O710" s="64" t="s">
        <v>290</v>
      </c>
      <c r="P710" s="64" t="s">
        <v>78</v>
      </c>
      <c r="Q710" s="64" t="s">
        <v>58</v>
      </c>
      <c r="R710" s="74"/>
      <c r="S710" s="74"/>
      <c r="T710" s="74"/>
      <c r="U710" s="74"/>
      <c r="V710" s="74"/>
      <c r="W710" s="74"/>
      <c r="X710" s="64" t="s">
        <v>5290</v>
      </c>
      <c r="Y710" s="64" t="s">
        <v>61</v>
      </c>
      <c r="Z710" s="64" t="s">
        <v>106</v>
      </c>
      <c r="AA710" s="64" t="s">
        <v>140</v>
      </c>
      <c r="AB710" s="64"/>
      <c r="AC710" s="64">
        <v>1</v>
      </c>
      <c r="AD710" s="64">
        <v>60</v>
      </c>
      <c r="AE710" s="78">
        <v>1</v>
      </c>
      <c r="AF710" s="64">
        <v>60</v>
      </c>
      <c r="AG710" s="78"/>
      <c r="AH710" s="64"/>
      <c r="AI710" s="78"/>
      <c r="AJ710" s="64"/>
      <c r="AK710" s="78"/>
      <c r="AL710" s="64"/>
      <c r="AM710" s="78"/>
      <c r="AN710" s="64"/>
      <c r="AO710" s="60">
        <f>(SUMIF(利润与分析!B:B,成本与总价!D:D,利润与分析!L:L)-J:J)/SUMIF(利润与分析!B:B,成本与总价!D:D,利润与分析!L:L)</f>
        <v>0.0449999816708151</v>
      </c>
      <c r="AP710" s="60">
        <f t="shared" si="56"/>
        <v>0</v>
      </c>
      <c r="AR710" s="62">
        <f t="shared" si="57"/>
        <v>0</v>
      </c>
      <c r="AS710" s="62">
        <f t="shared" si="59"/>
        <v>0</v>
      </c>
      <c r="AT710" s="72">
        <f t="shared" si="58"/>
        <v>1</v>
      </c>
    </row>
    <row r="711" ht="14.55" spans="1:46">
      <c r="A711" s="64" t="s">
        <v>46</v>
      </c>
      <c r="B711" s="64" t="s">
        <v>108</v>
      </c>
      <c r="C711" s="64" t="s">
        <v>894</v>
      </c>
      <c r="D711" s="64" t="s">
        <v>5291</v>
      </c>
      <c r="E711" s="64" t="s">
        <v>3934</v>
      </c>
      <c r="F711" s="64" t="s">
        <v>5292</v>
      </c>
      <c r="G711" s="64" t="s">
        <v>5064</v>
      </c>
      <c r="H711" s="64" t="s">
        <v>5293</v>
      </c>
      <c r="I711" s="64" t="s">
        <v>5294</v>
      </c>
      <c r="J711" s="62">
        <f>SUMIF(利润与分析!B:B,成本与总价!D:D,利润与分析!K:K)</f>
        <v>21316133.13</v>
      </c>
      <c r="K711" s="64" t="s">
        <v>55</v>
      </c>
      <c r="L711" s="64">
        <v>28271434.4</v>
      </c>
      <c r="M711" s="72">
        <f t="shared" si="55"/>
        <v>0.246018690512569</v>
      </c>
      <c r="N711" s="64"/>
      <c r="O711" s="64" t="s">
        <v>5295</v>
      </c>
      <c r="P711" s="64"/>
      <c r="Q711" s="64" t="s">
        <v>1260</v>
      </c>
      <c r="R711" s="74" t="s">
        <v>59</v>
      </c>
      <c r="S711" s="74"/>
      <c r="T711" s="74"/>
      <c r="U711" s="74"/>
      <c r="V711" s="74">
        <v>90</v>
      </c>
      <c r="W711" s="74">
        <v>2.9</v>
      </c>
      <c r="X711" s="64" t="s">
        <v>5296</v>
      </c>
      <c r="Y711" s="64" t="s">
        <v>150</v>
      </c>
      <c r="Z711" s="64"/>
      <c r="AA711" s="64" t="s">
        <v>97</v>
      </c>
      <c r="AB711" s="64"/>
      <c r="AC711" s="64"/>
      <c r="AD711" s="64" t="s">
        <v>5297</v>
      </c>
      <c r="AE711" s="78">
        <v>0.4</v>
      </c>
      <c r="AF711" s="64">
        <v>60</v>
      </c>
      <c r="AG711" s="78">
        <v>0.6</v>
      </c>
      <c r="AH711" s="64">
        <v>90</v>
      </c>
      <c r="AI711" s="78"/>
      <c r="AJ711" s="64"/>
      <c r="AK711" s="78"/>
      <c r="AL711" s="64"/>
      <c r="AM711" s="78"/>
      <c r="AN711" s="64"/>
      <c r="AO711" s="60" t="e">
        <f>(SUMIF(利润与分析!B:B,成本与总价!D:D,利润与分析!L:L)-J:J)/SUMIF(利润与分析!B:B,成本与总价!D:D,利润与分析!L:L)</f>
        <v>#DIV/0!</v>
      </c>
      <c r="AP711" s="60" t="e">
        <f t="shared" si="56"/>
        <v>#DIV/0!</v>
      </c>
      <c r="AQ711" s="61" t="s">
        <v>5298</v>
      </c>
      <c r="AR711" s="62">
        <f t="shared" si="57"/>
        <v>78</v>
      </c>
      <c r="AS711" s="62">
        <f t="shared" si="59"/>
        <v>12</v>
      </c>
      <c r="AT711" s="72">
        <f t="shared" si="58"/>
        <v>1</v>
      </c>
    </row>
    <row r="712" ht="14.55" spans="1:46">
      <c r="A712" s="64" t="s">
        <v>69</v>
      </c>
      <c r="B712" s="64" t="s">
        <v>220</v>
      </c>
      <c r="C712" s="64" t="s">
        <v>221</v>
      </c>
      <c r="D712" s="64" t="s">
        <v>5299</v>
      </c>
      <c r="E712" s="64" t="s">
        <v>223</v>
      </c>
      <c r="F712" s="64" t="s">
        <v>5300</v>
      </c>
      <c r="G712" s="64" t="s">
        <v>5301</v>
      </c>
      <c r="H712" s="64" t="s">
        <v>5302</v>
      </c>
      <c r="I712" s="64" t="s">
        <v>5303</v>
      </c>
      <c r="J712" s="62">
        <f>SUMIF(利润与分析!B:B,成本与总价!D:D,利润与分析!K:K)</f>
        <v>6547141.81</v>
      </c>
      <c r="K712" s="64" t="s">
        <v>55</v>
      </c>
      <c r="L712" s="64">
        <v>6855180.62</v>
      </c>
      <c r="M712" s="72">
        <f t="shared" si="55"/>
        <v>0.0449351850921764</v>
      </c>
      <c r="N712" s="64">
        <v>17170.57</v>
      </c>
      <c r="O712" s="64" t="s">
        <v>5304</v>
      </c>
      <c r="P712" s="64" t="s">
        <v>237</v>
      </c>
      <c r="Q712" s="64" t="s">
        <v>79</v>
      </c>
      <c r="R712" s="74" t="s">
        <v>59</v>
      </c>
      <c r="S712" s="74" t="s">
        <v>59</v>
      </c>
      <c r="T712" s="74">
        <v>120</v>
      </c>
      <c r="U712" s="74"/>
      <c r="V712" s="74">
        <v>124</v>
      </c>
      <c r="W712" s="74"/>
      <c r="X712" s="64" t="s">
        <v>5305</v>
      </c>
      <c r="Y712" s="64" t="s">
        <v>150</v>
      </c>
      <c r="Z712" s="64" t="s">
        <v>5306</v>
      </c>
      <c r="AA712" s="64" t="s">
        <v>1282</v>
      </c>
      <c r="AB712" s="64"/>
      <c r="AC712" s="64">
        <v>2</v>
      </c>
      <c r="AD712" s="64" t="s">
        <v>5307</v>
      </c>
      <c r="AE712" s="78">
        <v>0.15</v>
      </c>
      <c r="AF712" s="64">
        <v>0</v>
      </c>
      <c r="AG712" s="78">
        <v>0.85</v>
      </c>
      <c r="AH712" s="64">
        <v>124</v>
      </c>
      <c r="AI712" s="78"/>
      <c r="AJ712" s="64"/>
      <c r="AK712" s="78"/>
      <c r="AL712" s="64"/>
      <c r="AM712" s="78"/>
      <c r="AN712" s="64"/>
      <c r="AO712" s="60">
        <f>(SUMIF(利润与分析!B:B,成本与总价!D:D,利润与分析!L:L)-J:J)/SUMIF(利润与分析!B:B,成本与总价!D:D,利润与分析!L:L)</f>
        <v>0.0449351850921764</v>
      </c>
      <c r="AP712" s="60">
        <f t="shared" si="56"/>
        <v>0</v>
      </c>
      <c r="AR712" s="62">
        <f t="shared" si="57"/>
        <v>105.4</v>
      </c>
      <c r="AS712" s="62">
        <f t="shared" si="59"/>
        <v>18.6</v>
      </c>
      <c r="AT712" s="72">
        <f t="shared" si="58"/>
        <v>1</v>
      </c>
    </row>
    <row r="713" ht="14.55" spans="1:46">
      <c r="A713" s="64" t="s">
        <v>69</v>
      </c>
      <c r="B713" s="64" t="s">
        <v>70</v>
      </c>
      <c r="C713" s="64" t="s">
        <v>70</v>
      </c>
      <c r="D713" s="64" t="s">
        <v>5308</v>
      </c>
      <c r="E713" s="64" t="s">
        <v>670</v>
      </c>
      <c r="F713" s="64" t="s">
        <v>5309</v>
      </c>
      <c r="G713" s="64" t="s">
        <v>2028</v>
      </c>
      <c r="H713" s="64" t="s">
        <v>5310</v>
      </c>
      <c r="I713" s="64" t="s">
        <v>5311</v>
      </c>
      <c r="J713" s="62">
        <f>SUMIF(利润与分析!B:B,成本与总价!D:D,利润与分析!K:K)</f>
        <v>22874.73837</v>
      </c>
      <c r="K713" s="64">
        <v>0.13</v>
      </c>
      <c r="L713" s="64">
        <v>23486</v>
      </c>
      <c r="M713" s="72">
        <f t="shared" si="55"/>
        <v>0.0260266384228903</v>
      </c>
      <c r="N713" s="64">
        <v>0</v>
      </c>
      <c r="O713" s="64" t="s">
        <v>5312</v>
      </c>
      <c r="P713" s="64" t="s">
        <v>78</v>
      </c>
      <c r="Q713" s="64" t="s">
        <v>159</v>
      </c>
      <c r="R713" s="74"/>
      <c r="S713" s="74"/>
      <c r="T713" s="74"/>
      <c r="U713" s="74"/>
      <c r="V713" s="74"/>
      <c r="W713" s="74"/>
      <c r="X713" s="64" t="s">
        <v>5313</v>
      </c>
      <c r="Y713" s="64" t="s">
        <v>81</v>
      </c>
      <c r="Z713" s="64" t="s">
        <v>106</v>
      </c>
      <c r="AA713" s="64" t="s">
        <v>83</v>
      </c>
      <c r="AB713" s="64" t="s">
        <v>5314</v>
      </c>
      <c r="AC713" s="64">
        <v>2</v>
      </c>
      <c r="AD713" s="64">
        <v>0</v>
      </c>
      <c r="AE713" s="78">
        <v>1</v>
      </c>
      <c r="AF713" s="64">
        <v>0</v>
      </c>
      <c r="AG713" s="78"/>
      <c r="AH713" s="64"/>
      <c r="AI713" s="78"/>
      <c r="AJ713" s="64"/>
      <c r="AK713" s="78"/>
      <c r="AL713" s="64"/>
      <c r="AM713" s="78"/>
      <c r="AN713" s="64"/>
      <c r="AO713" s="60">
        <f>(SUMIF(利润与分析!B:B,成本与总价!D:D,利润与分析!L:L)-J:J)/SUMIF(利润与分析!B:B,成本与总价!D:D,利润与分析!L:L)</f>
        <v>0.0455560426694529</v>
      </c>
      <c r="AP713" s="60">
        <f t="shared" si="56"/>
        <v>0.0195294042465626</v>
      </c>
      <c r="AR713" s="62">
        <f t="shared" si="57"/>
        <v>0</v>
      </c>
      <c r="AS713" s="62">
        <f t="shared" si="59"/>
        <v>0</v>
      </c>
      <c r="AT713" s="72">
        <f t="shared" si="58"/>
        <v>1</v>
      </c>
    </row>
    <row r="714" ht="14.55" spans="1:46">
      <c r="A714" s="64" t="s">
        <v>46</v>
      </c>
      <c r="B714" s="64" t="s">
        <v>119</v>
      </c>
      <c r="C714" s="64" t="s">
        <v>429</v>
      </c>
      <c r="D714" s="64" t="s">
        <v>5315</v>
      </c>
      <c r="E714" s="64" t="s">
        <v>481</v>
      </c>
      <c r="F714" s="64" t="s">
        <v>5316</v>
      </c>
      <c r="G714" s="64" t="s">
        <v>543</v>
      </c>
      <c r="H714" s="64" t="s">
        <v>5317</v>
      </c>
      <c r="I714" s="64" t="s">
        <v>5318</v>
      </c>
      <c r="J714" s="62">
        <f>SUMIF(利润与分析!B:B,成本与总价!D:D,利润与分析!K:K)</f>
        <v>1261059.65</v>
      </c>
      <c r="K714" s="64" t="s">
        <v>55</v>
      </c>
      <c r="L714" s="64">
        <v>1300062</v>
      </c>
      <c r="M714" s="72">
        <f t="shared" si="55"/>
        <v>0.0300003769051013</v>
      </c>
      <c r="N714" s="64">
        <v>0</v>
      </c>
      <c r="O714" s="64" t="s">
        <v>5319</v>
      </c>
      <c r="P714" s="64" t="s">
        <v>3415</v>
      </c>
      <c r="Q714" s="64" t="s">
        <v>58</v>
      </c>
      <c r="R714" s="74" t="s">
        <v>59</v>
      </c>
      <c r="S714" s="74" t="s">
        <v>59</v>
      </c>
      <c r="T714" s="74">
        <v>180</v>
      </c>
      <c r="U714" s="74"/>
      <c r="V714" s="74">
        <v>180</v>
      </c>
      <c r="W714" s="74"/>
      <c r="X714" s="64" t="s">
        <v>5320</v>
      </c>
      <c r="Y714" s="64" t="s">
        <v>61</v>
      </c>
      <c r="Z714" s="64" t="s">
        <v>5321</v>
      </c>
      <c r="AA714" s="64" t="s">
        <v>140</v>
      </c>
      <c r="AB714" s="64"/>
      <c r="AC714" s="64">
        <v>1</v>
      </c>
      <c r="AD714" s="64">
        <v>180</v>
      </c>
      <c r="AE714" s="78">
        <v>1</v>
      </c>
      <c r="AF714" s="64">
        <v>180</v>
      </c>
      <c r="AG714" s="78"/>
      <c r="AH714" s="64"/>
      <c r="AI714" s="78"/>
      <c r="AJ714" s="64"/>
      <c r="AK714" s="78"/>
      <c r="AL714" s="64"/>
      <c r="AM714" s="78"/>
      <c r="AN714" s="64"/>
      <c r="AO714" s="60">
        <f>(SUMIF(利润与分析!B:B,成本与总价!D:D,利润与分析!L:L)-J:J)/SUMIF(利润与分析!B:B,成本与总价!D:D,利润与分析!L:L)</f>
        <v>0.0299999963847863</v>
      </c>
      <c r="AP714" s="60">
        <f t="shared" si="56"/>
        <v>-3.80520315070021e-7</v>
      </c>
      <c r="AR714" s="62">
        <f t="shared" si="57"/>
        <v>180</v>
      </c>
      <c r="AS714" s="62">
        <f t="shared" si="59"/>
        <v>0</v>
      </c>
      <c r="AT714" s="72">
        <f t="shared" si="58"/>
        <v>1</v>
      </c>
    </row>
    <row r="715" ht="14.55" spans="1:46">
      <c r="A715" s="64" t="s">
        <v>69</v>
      </c>
      <c r="B715" s="64" t="s">
        <v>129</v>
      </c>
      <c r="C715" s="64" t="s">
        <v>130</v>
      </c>
      <c r="D715" s="64" t="s">
        <v>5322</v>
      </c>
      <c r="E715" s="64" t="s">
        <v>132</v>
      </c>
      <c r="F715" s="64" t="s">
        <v>5323</v>
      </c>
      <c r="G715" s="64" t="s">
        <v>4201</v>
      </c>
      <c r="H715" s="64" t="s">
        <v>5324</v>
      </c>
      <c r="I715" s="64" t="s">
        <v>5325</v>
      </c>
      <c r="J715" s="62">
        <f>SUMIF(利润与分析!B:B,成本与总价!D:D,利润与分析!K:K)</f>
        <v>31774.11</v>
      </c>
      <c r="K715" s="64" t="s">
        <v>55</v>
      </c>
      <c r="L715" s="64">
        <v>33271.3</v>
      </c>
      <c r="M715" s="72">
        <f t="shared" si="55"/>
        <v>0.0449994439652193</v>
      </c>
      <c r="N715" s="64">
        <v>0</v>
      </c>
      <c r="O715" s="64" t="s">
        <v>5326</v>
      </c>
      <c r="P715" s="64"/>
      <c r="Q715" s="64" t="s">
        <v>79</v>
      </c>
      <c r="R715" s="74"/>
      <c r="S715" s="74"/>
      <c r="T715" s="74"/>
      <c r="U715" s="74"/>
      <c r="V715" s="74"/>
      <c r="W715" s="74"/>
      <c r="X715" s="64" t="s">
        <v>5327</v>
      </c>
      <c r="Y715" s="64" t="s">
        <v>61</v>
      </c>
      <c r="Z715" s="64" t="s">
        <v>106</v>
      </c>
      <c r="AA715" s="64" t="s">
        <v>173</v>
      </c>
      <c r="AB715" s="64"/>
      <c r="AC715" s="64">
        <v>1</v>
      </c>
      <c r="AD715" s="64">
        <v>30</v>
      </c>
      <c r="AE715" s="78">
        <v>1</v>
      </c>
      <c r="AF715" s="64">
        <v>30</v>
      </c>
      <c r="AG715" s="78"/>
      <c r="AH715" s="64"/>
      <c r="AI715" s="78"/>
      <c r="AJ715" s="64"/>
      <c r="AK715" s="78"/>
      <c r="AL715" s="64"/>
      <c r="AM715" s="78"/>
      <c r="AN715" s="64"/>
      <c r="AO715" s="60">
        <f>(SUMIF(利润与分析!B:B,成本与总价!D:D,利润与分析!L:L)-J:J)/SUMIF(利润与分析!B:B,成本与总价!D:D,利润与分析!L:L)</f>
        <v>0.0449994439652193</v>
      </c>
      <c r="AP715" s="60">
        <f t="shared" si="56"/>
        <v>0</v>
      </c>
      <c r="AR715" s="62">
        <f t="shared" si="57"/>
        <v>0</v>
      </c>
      <c r="AS715" s="62">
        <f t="shared" si="59"/>
        <v>0</v>
      </c>
      <c r="AT715" s="72">
        <f t="shared" si="58"/>
        <v>1</v>
      </c>
    </row>
    <row r="716" ht="14.55" spans="1:46">
      <c r="A716" s="64" t="s">
        <v>69</v>
      </c>
      <c r="B716" s="64" t="s">
        <v>292</v>
      </c>
      <c r="C716" s="64" t="s">
        <v>788</v>
      </c>
      <c r="D716" s="64" t="s">
        <v>5328</v>
      </c>
      <c r="E716" s="64" t="s">
        <v>1909</v>
      </c>
      <c r="F716" s="64" t="s">
        <v>5329</v>
      </c>
      <c r="G716" s="64" t="s">
        <v>5330</v>
      </c>
      <c r="H716" s="64" t="s">
        <v>5331</v>
      </c>
      <c r="I716" s="64" t="s">
        <v>5332</v>
      </c>
      <c r="J716" s="62">
        <f>SUMIF(利润与分析!B:B,成本与总价!D:D,利润与分析!K:K)</f>
        <v>157467.68</v>
      </c>
      <c r="K716" s="64" t="s">
        <v>55</v>
      </c>
      <c r="L716" s="64">
        <v>159091</v>
      </c>
      <c r="M716" s="72">
        <f t="shared" si="55"/>
        <v>0.0102037198835887</v>
      </c>
      <c r="N716" s="64">
        <v>0</v>
      </c>
      <c r="O716" s="64" t="s">
        <v>5333</v>
      </c>
      <c r="P716" s="64" t="s">
        <v>57</v>
      </c>
      <c r="Q716" s="64" t="s">
        <v>58</v>
      </c>
      <c r="R716" s="74"/>
      <c r="S716" s="74"/>
      <c r="T716" s="74"/>
      <c r="U716" s="74"/>
      <c r="V716" s="74"/>
      <c r="W716" s="74"/>
      <c r="X716" s="64" t="s">
        <v>5334</v>
      </c>
      <c r="Y716" s="64" t="s">
        <v>81</v>
      </c>
      <c r="Z716" s="64" t="s">
        <v>106</v>
      </c>
      <c r="AA716" s="64" t="s">
        <v>63</v>
      </c>
      <c r="AB716" s="73" t="s">
        <v>5335</v>
      </c>
      <c r="AC716" s="64">
        <v>2</v>
      </c>
      <c r="AD716" s="64">
        <v>0</v>
      </c>
      <c r="AE716" s="78">
        <v>1</v>
      </c>
      <c r="AF716" s="64">
        <v>0</v>
      </c>
      <c r="AG716" s="78"/>
      <c r="AH716" s="64"/>
      <c r="AI716" s="78"/>
      <c r="AJ716" s="64"/>
      <c r="AK716" s="78"/>
      <c r="AL716" s="64"/>
      <c r="AM716" s="78"/>
      <c r="AN716" s="64"/>
      <c r="AO716" s="60">
        <f>(SUMIF(利润与分析!B:B,成本与总价!D:D,利润与分析!L:L)-J:J)/SUMIF(利润与分析!B:B,成本与总价!D:D,利润与分析!L:L)</f>
        <v>0.0299999137600731</v>
      </c>
      <c r="AP716" s="60">
        <f t="shared" si="56"/>
        <v>0.0197961938764844</v>
      </c>
      <c r="AR716" s="62">
        <f t="shared" si="57"/>
        <v>0</v>
      </c>
      <c r="AS716" s="62">
        <f t="shared" si="59"/>
        <v>0</v>
      </c>
      <c r="AT716" s="72">
        <f t="shared" si="58"/>
        <v>1</v>
      </c>
    </row>
    <row r="717" ht="14.55" spans="1:46">
      <c r="A717" s="64" t="s">
        <v>46</v>
      </c>
      <c r="B717" s="64" t="s">
        <v>163</v>
      </c>
      <c r="C717" s="64" t="s">
        <v>164</v>
      </c>
      <c r="D717" s="64" t="s">
        <v>5336</v>
      </c>
      <c r="E717" s="64" t="s">
        <v>1420</v>
      </c>
      <c r="F717" s="64" t="s">
        <v>5337</v>
      </c>
      <c r="G717" s="64" t="s">
        <v>5338</v>
      </c>
      <c r="H717" s="64" t="s">
        <v>5339</v>
      </c>
      <c r="I717" s="64" t="s">
        <v>5340</v>
      </c>
      <c r="J717" s="62">
        <f>SUMIF(利润与分析!B:B,成本与总价!D:D,利润与分析!K:K)</f>
        <v>148847</v>
      </c>
      <c r="K717" s="64">
        <v>0.13</v>
      </c>
      <c r="L717" s="64">
        <v>155862</v>
      </c>
      <c r="M717" s="72">
        <f t="shared" si="55"/>
        <v>0.0450077632777714</v>
      </c>
      <c r="N717" s="64">
        <v>0</v>
      </c>
      <c r="O717" s="64" t="s">
        <v>4673</v>
      </c>
      <c r="P717" s="64" t="s">
        <v>78</v>
      </c>
      <c r="Q717" s="64" t="s">
        <v>58</v>
      </c>
      <c r="R717" s="74" t="s">
        <v>59</v>
      </c>
      <c r="S717" s="74" t="s">
        <v>59</v>
      </c>
      <c r="T717" s="74">
        <v>90</v>
      </c>
      <c r="U717" s="74"/>
      <c r="V717" s="74">
        <v>90</v>
      </c>
      <c r="W717" s="74"/>
      <c r="X717" s="64" t="s">
        <v>5341</v>
      </c>
      <c r="Y717" s="64" t="s">
        <v>61</v>
      </c>
      <c r="Z717" s="64" t="s">
        <v>5342</v>
      </c>
      <c r="AA717" s="64" t="s">
        <v>140</v>
      </c>
      <c r="AB717" s="64"/>
      <c r="AC717" s="64">
        <v>1</v>
      </c>
      <c r="AD717" s="64">
        <v>90</v>
      </c>
      <c r="AE717" s="78">
        <v>1</v>
      </c>
      <c r="AF717" s="64">
        <v>90</v>
      </c>
      <c r="AG717" s="78"/>
      <c r="AH717" s="64"/>
      <c r="AI717" s="78"/>
      <c r="AJ717" s="64"/>
      <c r="AK717" s="78"/>
      <c r="AL717" s="64"/>
      <c r="AM717" s="78"/>
      <c r="AN717" s="64"/>
      <c r="AO717" s="60">
        <f>(SUMIF(利润与分析!B:B,成本与总价!D:D,利润与分析!L:L)-J:J)/SUMIF(利润与分析!B:B,成本与总价!D:D,利润与分析!L:L)</f>
        <v>0.0450077632777714</v>
      </c>
      <c r="AP717" s="60">
        <f t="shared" si="56"/>
        <v>0</v>
      </c>
      <c r="AR717" s="62">
        <f t="shared" si="57"/>
        <v>90</v>
      </c>
      <c r="AS717" s="62">
        <f t="shared" si="59"/>
        <v>0</v>
      </c>
      <c r="AT717" s="72">
        <f t="shared" si="58"/>
        <v>1</v>
      </c>
    </row>
    <row r="718" ht="14.55" spans="1:46">
      <c r="A718" s="64" t="s">
        <v>69</v>
      </c>
      <c r="B718" s="64" t="s">
        <v>85</v>
      </c>
      <c r="C718" s="64" t="s">
        <v>86</v>
      </c>
      <c r="D718" s="64" t="s">
        <v>5343</v>
      </c>
      <c r="E718" s="64" t="s">
        <v>385</v>
      </c>
      <c r="F718" s="64" t="s">
        <v>5344</v>
      </c>
      <c r="G718" s="64" t="s">
        <v>5345</v>
      </c>
      <c r="H718" s="64" t="s">
        <v>5346</v>
      </c>
      <c r="I718" s="64" t="s">
        <v>5347</v>
      </c>
      <c r="J718" s="62">
        <f>SUMIF(利润与分析!B:B,成本与总价!D:D,利润与分析!K:K)</f>
        <v>32689.46534</v>
      </c>
      <c r="K718" s="64" t="s">
        <v>55</v>
      </c>
      <c r="L718" s="64">
        <v>34213</v>
      </c>
      <c r="M718" s="72">
        <f t="shared" si="55"/>
        <v>0.0445308701370824</v>
      </c>
      <c r="N718" s="64">
        <v>0</v>
      </c>
      <c r="O718" s="64" t="s">
        <v>5348</v>
      </c>
      <c r="P718" s="64"/>
      <c r="Q718" s="64" t="s">
        <v>159</v>
      </c>
      <c r="R718" s="74" t="s">
        <v>59</v>
      </c>
      <c r="S718" s="74"/>
      <c r="T718" s="74"/>
      <c r="U718" s="74"/>
      <c r="V718" s="74">
        <v>150</v>
      </c>
      <c r="W718" s="74"/>
      <c r="X718" s="64" t="s">
        <v>5349</v>
      </c>
      <c r="Y718" s="64" t="s">
        <v>61</v>
      </c>
      <c r="Z718" s="64" t="s">
        <v>5350</v>
      </c>
      <c r="AA718" s="64" t="s">
        <v>83</v>
      </c>
      <c r="AB718" s="64" t="s">
        <v>5351</v>
      </c>
      <c r="AC718" s="64">
        <v>2</v>
      </c>
      <c r="AD718" s="64">
        <v>150</v>
      </c>
      <c r="AE718" s="78">
        <v>1</v>
      </c>
      <c r="AF718" s="64">
        <v>150</v>
      </c>
      <c r="AG718" s="78"/>
      <c r="AH718" s="64"/>
      <c r="AI718" s="78"/>
      <c r="AJ718" s="64"/>
      <c r="AK718" s="78"/>
      <c r="AL718" s="64"/>
      <c r="AM718" s="78"/>
      <c r="AN718" s="64"/>
      <c r="AO718" s="60">
        <f>(SUMIF(利润与分析!B:B,成本与总价!D:D,利润与分析!L:L)-J:J)/SUMIF(利润与分析!B:B,成本与总价!D:D,利润与分析!L:L)</f>
        <v>0.0444942842636538</v>
      </c>
      <c r="AP718" s="60">
        <f t="shared" si="56"/>
        <v>-3.6585873428592e-5</v>
      </c>
      <c r="AR718" s="62">
        <f t="shared" si="57"/>
        <v>150</v>
      </c>
      <c r="AS718" s="62">
        <f t="shared" si="59"/>
        <v>0</v>
      </c>
      <c r="AT718" s="72">
        <f t="shared" si="58"/>
        <v>1</v>
      </c>
    </row>
    <row r="719" ht="14.55" spans="1:46">
      <c r="A719" s="64" t="s">
        <v>46</v>
      </c>
      <c r="B719" s="64" t="s">
        <v>181</v>
      </c>
      <c r="C719" s="64" t="s">
        <v>182</v>
      </c>
      <c r="D719" s="64" t="s">
        <v>5352</v>
      </c>
      <c r="E719" s="64" t="s">
        <v>448</v>
      </c>
      <c r="F719" s="64" t="s">
        <v>5353</v>
      </c>
      <c r="G719" s="64" t="s">
        <v>843</v>
      </c>
      <c r="H719" s="64" t="s">
        <v>5354</v>
      </c>
      <c r="I719" s="64" t="s">
        <v>3501</v>
      </c>
      <c r="J719" s="62">
        <f>SUMIF(利润与分析!B:B,成本与总价!D:D,利润与分析!K:K)</f>
        <v>86433.17088</v>
      </c>
      <c r="K719" s="64" t="s">
        <v>55</v>
      </c>
      <c r="L719" s="64">
        <v>90556.74</v>
      </c>
      <c r="M719" s="72">
        <f t="shared" si="55"/>
        <v>0.0455357505139871</v>
      </c>
      <c r="N719" s="64">
        <v>0</v>
      </c>
      <c r="O719" s="64" t="s">
        <v>5355</v>
      </c>
      <c r="P719" s="64"/>
      <c r="Q719" s="64" t="s">
        <v>159</v>
      </c>
      <c r="R719" s="74" t="s">
        <v>59</v>
      </c>
      <c r="S719" s="74" t="s">
        <v>59</v>
      </c>
      <c r="T719" s="74">
        <v>150</v>
      </c>
      <c r="U719" s="74"/>
      <c r="V719" s="74">
        <v>150</v>
      </c>
      <c r="W719" s="74"/>
      <c r="X719" s="64" t="s">
        <v>5356</v>
      </c>
      <c r="Y719" s="64" t="s">
        <v>61</v>
      </c>
      <c r="Z719" s="64" t="s">
        <v>219</v>
      </c>
      <c r="AA719" s="64" t="s">
        <v>97</v>
      </c>
      <c r="AB719" s="64"/>
      <c r="AC719" s="64">
        <v>1</v>
      </c>
      <c r="AD719" s="64">
        <v>150</v>
      </c>
      <c r="AE719" s="78">
        <v>1</v>
      </c>
      <c r="AF719" s="64">
        <v>150</v>
      </c>
      <c r="AG719" s="78"/>
      <c r="AH719" s="64"/>
      <c r="AI719" s="78"/>
      <c r="AJ719" s="64"/>
      <c r="AK719" s="78"/>
      <c r="AL719" s="64"/>
      <c r="AM719" s="78"/>
      <c r="AN719" s="64"/>
      <c r="AO719" s="60">
        <f>(SUMIF(利润与分析!B:B,成本与总价!D:D,利润与分析!L:L)-J:J)/SUMIF(利润与分析!B:B,成本与总价!D:D,利润与分析!L:L)</f>
        <v>0.0455357505139871</v>
      </c>
      <c r="AP719" s="60">
        <f t="shared" si="56"/>
        <v>0</v>
      </c>
      <c r="AR719" s="62">
        <f t="shared" si="57"/>
        <v>150</v>
      </c>
      <c r="AS719" s="62">
        <f t="shared" si="59"/>
        <v>0</v>
      </c>
      <c r="AT719" s="72">
        <f t="shared" si="58"/>
        <v>1</v>
      </c>
    </row>
    <row r="720" ht="14.55" spans="1:46">
      <c r="A720" s="64" t="s">
        <v>69</v>
      </c>
      <c r="B720" s="64" t="s">
        <v>85</v>
      </c>
      <c r="C720" s="64" t="s">
        <v>86</v>
      </c>
      <c r="D720" s="64" t="s">
        <v>5357</v>
      </c>
      <c r="E720" s="64" t="s">
        <v>1056</v>
      </c>
      <c r="F720" s="64" t="s">
        <v>5358</v>
      </c>
      <c r="G720" s="64" t="s">
        <v>5359</v>
      </c>
      <c r="H720" s="64" t="s">
        <v>5360</v>
      </c>
      <c r="I720" s="64" t="s">
        <v>5361</v>
      </c>
      <c r="J720" s="62">
        <f>SUMIF(利润与分析!B:B,成本与总价!D:D,利润与分析!K:K)</f>
        <v>174289.18</v>
      </c>
      <c r="K720" s="64">
        <v>0.13</v>
      </c>
      <c r="L720" s="64">
        <v>182501.88</v>
      </c>
      <c r="M720" s="72">
        <f t="shared" si="55"/>
        <v>0.0450006323222536</v>
      </c>
      <c r="N720" s="64">
        <v>0</v>
      </c>
      <c r="O720" s="64" t="s">
        <v>5362</v>
      </c>
      <c r="P720" s="64" t="s">
        <v>78</v>
      </c>
      <c r="Q720" s="64" t="s">
        <v>58</v>
      </c>
      <c r="R720" s="74"/>
      <c r="S720" s="74"/>
      <c r="T720" s="74"/>
      <c r="U720" s="74"/>
      <c r="V720" s="74"/>
      <c r="W720" s="74"/>
      <c r="X720" s="64" t="s">
        <v>5363</v>
      </c>
      <c r="Y720" s="64" t="s">
        <v>150</v>
      </c>
      <c r="Z720" s="64" t="s">
        <v>106</v>
      </c>
      <c r="AA720" s="64" t="s">
        <v>83</v>
      </c>
      <c r="AB720" s="64"/>
      <c r="AC720" s="64">
        <v>1</v>
      </c>
      <c r="AD720" s="64">
        <v>60</v>
      </c>
      <c r="AE720" s="78">
        <v>1</v>
      </c>
      <c r="AF720" s="64">
        <v>60</v>
      </c>
      <c r="AG720" s="78"/>
      <c r="AH720" s="64"/>
      <c r="AI720" s="78"/>
      <c r="AJ720" s="64"/>
      <c r="AK720" s="78"/>
      <c r="AL720" s="64"/>
      <c r="AM720" s="78"/>
      <c r="AN720" s="64"/>
      <c r="AO720" s="60">
        <f>(SUMIF(利润与分析!B:B,成本与总价!D:D,利润与分析!L:L)-J:J)/SUMIF(利润与分析!B:B,成本与总价!D:D,利润与分析!L:L)</f>
        <v>0.0450006323222536</v>
      </c>
      <c r="AP720" s="60">
        <f t="shared" si="56"/>
        <v>0</v>
      </c>
      <c r="AR720" s="62">
        <f t="shared" si="57"/>
        <v>0</v>
      </c>
      <c r="AS720" s="62">
        <f t="shared" si="59"/>
        <v>0</v>
      </c>
      <c r="AT720" s="72">
        <f t="shared" si="58"/>
        <v>1</v>
      </c>
    </row>
    <row r="721" ht="14.55" spans="1:46">
      <c r="A721" s="64" t="s">
        <v>46</v>
      </c>
      <c r="B721" s="64" t="s">
        <v>181</v>
      </c>
      <c r="C721" s="64" t="s">
        <v>1765</v>
      </c>
      <c r="D721" s="64" t="s">
        <v>5364</v>
      </c>
      <c r="E721" s="64" t="s">
        <v>2091</v>
      </c>
      <c r="F721" s="64" t="s">
        <v>5365</v>
      </c>
      <c r="G721" s="64" t="s">
        <v>5366</v>
      </c>
      <c r="H721" s="64" t="s">
        <v>5367</v>
      </c>
      <c r="I721" s="64" t="s">
        <v>5368</v>
      </c>
      <c r="J721" s="62">
        <f>SUMIF(利润与分析!B:B,成本与总价!D:D,利润与分析!K:K)</f>
        <v>151161.88</v>
      </c>
      <c r="K721" s="64" t="s">
        <v>55</v>
      </c>
      <c r="L721" s="64">
        <v>158287.62</v>
      </c>
      <c r="M721" s="72">
        <f t="shared" si="55"/>
        <v>0.0450176709966325</v>
      </c>
      <c r="N721" s="64">
        <v>0</v>
      </c>
      <c r="O721" s="64" t="s">
        <v>4738</v>
      </c>
      <c r="P721" s="64" t="s">
        <v>78</v>
      </c>
      <c r="Q721" s="64" t="s">
        <v>58</v>
      </c>
      <c r="R721" s="74"/>
      <c r="S721" s="74"/>
      <c r="T721" s="74"/>
      <c r="U721" s="74"/>
      <c r="V721" s="74"/>
      <c r="W721" s="74"/>
      <c r="X721" s="64" t="s">
        <v>5369</v>
      </c>
      <c r="Y721" s="64" t="s">
        <v>150</v>
      </c>
      <c r="Z721" s="64" t="s">
        <v>106</v>
      </c>
      <c r="AA721" s="64" t="s">
        <v>97</v>
      </c>
      <c r="AB721" s="64"/>
      <c r="AC721" s="64">
        <v>1</v>
      </c>
      <c r="AD721" s="64">
        <v>60</v>
      </c>
      <c r="AE721" s="78">
        <v>1</v>
      </c>
      <c r="AF721" s="64">
        <v>60</v>
      </c>
      <c r="AG721" s="78"/>
      <c r="AH721" s="64"/>
      <c r="AI721" s="78"/>
      <c r="AJ721" s="64"/>
      <c r="AK721" s="78"/>
      <c r="AL721" s="64"/>
      <c r="AM721" s="78"/>
      <c r="AN721" s="64"/>
      <c r="AO721" s="60">
        <f>(SUMIF(利润与分析!B:B,成本与总价!D:D,利润与分析!L:L)-J:J)/SUMIF(利润与分析!B:B,成本与总价!D:D,利润与分析!L:L)</f>
        <v>0.0450176709966325</v>
      </c>
      <c r="AP721" s="60">
        <f t="shared" si="56"/>
        <v>0</v>
      </c>
      <c r="AR721" s="62">
        <f t="shared" si="57"/>
        <v>0</v>
      </c>
      <c r="AS721" s="62">
        <f t="shared" si="59"/>
        <v>0</v>
      </c>
      <c r="AT721" s="72">
        <f t="shared" si="58"/>
        <v>1</v>
      </c>
    </row>
    <row r="722" ht="14.55" spans="1:46">
      <c r="A722" s="64" t="s">
        <v>69</v>
      </c>
      <c r="B722" s="64" t="s">
        <v>220</v>
      </c>
      <c r="C722" s="64" t="s">
        <v>274</v>
      </c>
      <c r="D722" s="64" t="s">
        <v>5370</v>
      </c>
      <c r="E722" s="64" t="s">
        <v>849</v>
      </c>
      <c r="F722" s="64" t="s">
        <v>5371</v>
      </c>
      <c r="G722" s="64" t="s">
        <v>1777</v>
      </c>
      <c r="H722" s="64" t="s">
        <v>5372</v>
      </c>
      <c r="I722" s="64" t="s">
        <v>5373</v>
      </c>
      <c r="J722" s="62">
        <f>SUMIF(利润与分析!B:B,成本与总价!D:D,利润与分析!K:K)</f>
        <v>6843.93</v>
      </c>
      <c r="K722" s="64" t="s">
        <v>55</v>
      </c>
      <c r="L722" s="64">
        <v>7166.1</v>
      </c>
      <c r="M722" s="72">
        <f t="shared" si="55"/>
        <v>0.0449575082680958</v>
      </c>
      <c r="N722" s="64">
        <v>1858.1</v>
      </c>
      <c r="O722" s="64" t="s">
        <v>5374</v>
      </c>
      <c r="P722" s="64" t="s">
        <v>78</v>
      </c>
      <c r="Q722" s="64" t="s">
        <v>58</v>
      </c>
      <c r="R722" s="74"/>
      <c r="S722" s="74"/>
      <c r="T722" s="74"/>
      <c r="U722" s="74"/>
      <c r="V722" s="74"/>
      <c r="W722" s="74"/>
      <c r="X722" s="64" t="s">
        <v>5375</v>
      </c>
      <c r="Y722" s="64" t="s">
        <v>150</v>
      </c>
      <c r="Z722" s="64" t="s">
        <v>106</v>
      </c>
      <c r="AA722" s="64" t="s">
        <v>1282</v>
      </c>
      <c r="AB722" s="64"/>
      <c r="AC722" s="64">
        <v>2</v>
      </c>
      <c r="AD722" s="64">
        <v>60</v>
      </c>
      <c r="AE722" s="78">
        <v>1</v>
      </c>
      <c r="AF722" s="64">
        <v>60</v>
      </c>
      <c r="AG722" s="78"/>
      <c r="AH722" s="64"/>
      <c r="AI722" s="78"/>
      <c r="AJ722" s="64"/>
      <c r="AK722" s="78"/>
      <c r="AL722" s="64"/>
      <c r="AM722" s="78"/>
      <c r="AN722" s="64"/>
      <c r="AO722" s="60">
        <f>(SUMIF(利润与分析!B:B,成本与总价!D:D,利润与分析!L:L)-J:J)/SUMIF(利润与分析!B:B,成本与总价!D:D,利润与分析!L:L)</f>
        <v>0.044998820888004</v>
      </c>
      <c r="AP722" s="60">
        <f t="shared" si="56"/>
        <v>4.13126199082098e-5</v>
      </c>
      <c r="AR722" s="62">
        <f t="shared" si="57"/>
        <v>0</v>
      </c>
      <c r="AS722" s="62">
        <f t="shared" si="59"/>
        <v>0</v>
      </c>
      <c r="AT722" s="72">
        <f t="shared" si="58"/>
        <v>1</v>
      </c>
    </row>
    <row r="723" ht="14.55" spans="1:46">
      <c r="A723" s="64" t="s">
        <v>46</v>
      </c>
      <c r="B723" s="64" t="s">
        <v>331</v>
      </c>
      <c r="C723" s="64" t="s">
        <v>691</v>
      </c>
      <c r="D723" s="64" t="s">
        <v>5376</v>
      </c>
      <c r="E723" s="64" t="s">
        <v>1172</v>
      </c>
      <c r="F723" s="64" t="s">
        <v>5377</v>
      </c>
      <c r="G723" s="64" t="s">
        <v>5378</v>
      </c>
      <c r="H723" s="64" t="s">
        <v>5379</v>
      </c>
      <c r="I723" s="64" t="s">
        <v>5380</v>
      </c>
      <c r="J723" s="62">
        <f>SUMIF(利润与分析!B:B,成本与总价!D:D,利润与分析!K:K)</f>
        <v>86377.88</v>
      </c>
      <c r="K723" s="64" t="s">
        <v>55</v>
      </c>
      <c r="L723" s="64">
        <v>91875</v>
      </c>
      <c r="M723" s="72">
        <f t="shared" si="55"/>
        <v>0.0598325986394557</v>
      </c>
      <c r="N723" s="64">
        <v>7504.02</v>
      </c>
      <c r="O723" s="64" t="s">
        <v>5381</v>
      </c>
      <c r="P723" s="64" t="s">
        <v>1351</v>
      </c>
      <c r="Q723" s="64" t="s">
        <v>58</v>
      </c>
      <c r="R723" s="74"/>
      <c r="S723" s="74"/>
      <c r="T723" s="74"/>
      <c r="U723" s="74"/>
      <c r="V723" s="74"/>
      <c r="W723" s="74"/>
      <c r="X723" s="64" t="s">
        <v>5382</v>
      </c>
      <c r="Y723" s="64" t="s">
        <v>61</v>
      </c>
      <c r="Z723" s="64" t="s">
        <v>106</v>
      </c>
      <c r="AA723" s="64" t="s">
        <v>140</v>
      </c>
      <c r="AB723" s="64"/>
      <c r="AC723" s="64">
        <v>2</v>
      </c>
      <c r="AD723" s="64">
        <v>60</v>
      </c>
      <c r="AE723" s="78">
        <v>1</v>
      </c>
      <c r="AF723" s="64">
        <v>60</v>
      </c>
      <c r="AG723" s="78"/>
      <c r="AH723" s="64"/>
      <c r="AI723" s="78"/>
      <c r="AJ723" s="64"/>
      <c r="AK723" s="78"/>
      <c r="AL723" s="64"/>
      <c r="AM723" s="78"/>
      <c r="AN723" s="64"/>
      <c r="AO723" s="60">
        <f>(SUMIF(利润与分析!B:B,成本与总价!D:D,利润与分析!L:L)-J:J)/SUMIF(利润与分析!B:B,成本与总价!D:D,利润与分析!L:L)</f>
        <v>0.0598407850598308</v>
      </c>
      <c r="AP723" s="60">
        <f t="shared" si="56"/>
        <v>8.18642037501982e-6</v>
      </c>
      <c r="AR723" s="62">
        <f t="shared" si="57"/>
        <v>0</v>
      </c>
      <c r="AS723" s="62">
        <f t="shared" si="59"/>
        <v>0</v>
      </c>
      <c r="AT723" s="72">
        <f t="shared" si="58"/>
        <v>1</v>
      </c>
    </row>
    <row r="724" ht="14.55" spans="1:46">
      <c r="A724" s="64" t="s">
        <v>69</v>
      </c>
      <c r="B724" s="64" t="s">
        <v>220</v>
      </c>
      <c r="C724" s="64" t="s">
        <v>221</v>
      </c>
      <c r="D724" s="64" t="s">
        <v>5383</v>
      </c>
      <c r="E724" s="64" t="s">
        <v>223</v>
      </c>
      <c r="F724" s="64" t="s">
        <v>5384</v>
      </c>
      <c r="G724" s="64" t="s">
        <v>2217</v>
      </c>
      <c r="H724" s="64" t="s">
        <v>5385</v>
      </c>
      <c r="I724" s="64" t="s">
        <v>5386</v>
      </c>
      <c r="J724" s="62">
        <f>SUMIF(利润与分析!B:B,成本与总价!D:D,利润与分析!K:K)</f>
        <v>352137.2</v>
      </c>
      <c r="K724" s="64" t="s">
        <v>55</v>
      </c>
      <c r="L724" s="64">
        <v>363042</v>
      </c>
      <c r="M724" s="72">
        <f t="shared" si="55"/>
        <v>0.0300372959602472</v>
      </c>
      <c r="N724" s="64">
        <v>0</v>
      </c>
      <c r="O724" s="64" t="s">
        <v>5387</v>
      </c>
      <c r="P724" s="64" t="s">
        <v>57</v>
      </c>
      <c r="Q724" s="64" t="s">
        <v>79</v>
      </c>
      <c r="R724" s="74" t="s">
        <v>59</v>
      </c>
      <c r="S724" s="74" t="s">
        <v>59</v>
      </c>
      <c r="T724" s="74">
        <v>115</v>
      </c>
      <c r="U724" s="74"/>
      <c r="V724" s="74">
        <v>115</v>
      </c>
      <c r="W724" s="74"/>
      <c r="X724" s="64" t="s">
        <v>5388</v>
      </c>
      <c r="Y724" s="64" t="s">
        <v>150</v>
      </c>
      <c r="Z724" s="64" t="s">
        <v>2222</v>
      </c>
      <c r="AA724" s="64" t="s">
        <v>1282</v>
      </c>
      <c r="AB724" s="64"/>
      <c r="AC724" s="64">
        <v>1</v>
      </c>
      <c r="AD724" s="64">
        <v>115</v>
      </c>
      <c r="AE724" s="78">
        <v>1</v>
      </c>
      <c r="AF724" s="64">
        <v>115</v>
      </c>
      <c r="AG724" s="78"/>
      <c r="AH724" s="64"/>
      <c r="AI724" s="78"/>
      <c r="AJ724" s="64"/>
      <c r="AK724" s="78"/>
      <c r="AL724" s="64"/>
      <c r="AM724" s="78"/>
      <c r="AN724" s="64"/>
      <c r="AO724" s="60">
        <f>(SUMIF(利润与分析!B:B,成本与总价!D:D,利润与分析!L:L)-J:J)/SUMIF(利润与分析!B:B,成本与总价!D:D,利润与分析!L:L)</f>
        <v>0.0300372959602472</v>
      </c>
      <c r="AP724" s="60">
        <f t="shared" si="56"/>
        <v>0</v>
      </c>
      <c r="AR724" s="62">
        <f t="shared" si="57"/>
        <v>115</v>
      </c>
      <c r="AS724" s="62">
        <f t="shared" si="59"/>
        <v>0</v>
      </c>
      <c r="AT724" s="72">
        <f t="shared" si="58"/>
        <v>1</v>
      </c>
    </row>
    <row r="725" ht="14.55" spans="1:46">
      <c r="A725" s="64" t="s">
        <v>69</v>
      </c>
      <c r="B725" s="64" t="s">
        <v>85</v>
      </c>
      <c r="C725" s="64" t="s">
        <v>86</v>
      </c>
      <c r="D725" s="64" t="s">
        <v>5389</v>
      </c>
      <c r="E725" s="64" t="s">
        <v>153</v>
      </c>
      <c r="F725" s="64" t="s">
        <v>5390</v>
      </c>
      <c r="G725" s="64" t="s">
        <v>5391</v>
      </c>
      <c r="H725" s="64" t="s">
        <v>5392</v>
      </c>
      <c r="I725" s="64" t="s">
        <v>5393</v>
      </c>
      <c r="J725" s="62">
        <f>SUMIF(利润与分析!B:B,成本与总价!D:D,利润与分析!K:K)</f>
        <v>20246</v>
      </c>
      <c r="K725" s="64" t="s">
        <v>55</v>
      </c>
      <c r="L725" s="64">
        <v>21200</v>
      </c>
      <c r="M725" s="72">
        <f t="shared" si="55"/>
        <v>0.0449999999999998</v>
      </c>
      <c r="N725" s="64">
        <v>0</v>
      </c>
      <c r="O725" s="73" t="s">
        <v>5394</v>
      </c>
      <c r="P725" s="64" t="s">
        <v>78</v>
      </c>
      <c r="Q725" s="64" t="s">
        <v>58</v>
      </c>
      <c r="R725" s="74"/>
      <c r="S725" s="74"/>
      <c r="T725" s="74"/>
      <c r="U725" s="74"/>
      <c r="V725" s="74"/>
      <c r="W725" s="74"/>
      <c r="X725" s="64" t="s">
        <v>5395</v>
      </c>
      <c r="Y725" s="64" t="s">
        <v>61</v>
      </c>
      <c r="Z725" s="64" t="s">
        <v>106</v>
      </c>
      <c r="AA725" s="64" t="s">
        <v>83</v>
      </c>
      <c r="AB725" s="64" t="s">
        <v>5396</v>
      </c>
      <c r="AC725" s="64">
        <v>2</v>
      </c>
      <c r="AD725" s="64">
        <v>30</v>
      </c>
      <c r="AE725" s="78">
        <v>1</v>
      </c>
      <c r="AF725" s="64">
        <v>30</v>
      </c>
      <c r="AG725" s="78"/>
      <c r="AH725" s="64"/>
      <c r="AI725" s="78"/>
      <c r="AJ725" s="64"/>
      <c r="AK725" s="78"/>
      <c r="AL725" s="64"/>
      <c r="AM725" s="78"/>
      <c r="AN725" s="64"/>
      <c r="AO725" s="60">
        <f>(SUMIF(利润与分析!B:B,成本与总价!D:D,利润与分析!L:L)-J:J)/SUMIF(利润与分析!B:B,成本与总价!D:D,利润与分析!L:L)</f>
        <v>0.0449999999999998</v>
      </c>
      <c r="AP725" s="60">
        <f t="shared" si="56"/>
        <v>0</v>
      </c>
      <c r="AR725" s="62">
        <f t="shared" si="57"/>
        <v>0</v>
      </c>
      <c r="AS725" s="62">
        <f t="shared" si="59"/>
        <v>0</v>
      </c>
      <c r="AT725" s="72">
        <f t="shared" si="58"/>
        <v>1</v>
      </c>
    </row>
    <row r="726" ht="14.55" spans="1:46">
      <c r="A726" s="64" t="s">
        <v>69</v>
      </c>
      <c r="B726" s="64" t="s">
        <v>85</v>
      </c>
      <c r="C726" s="64" t="s">
        <v>86</v>
      </c>
      <c r="D726" s="64" t="s">
        <v>5397</v>
      </c>
      <c r="E726" s="64" t="s">
        <v>153</v>
      </c>
      <c r="F726" s="64" t="s">
        <v>5398</v>
      </c>
      <c r="G726" s="64" t="s">
        <v>5391</v>
      </c>
      <c r="H726" s="64" t="s">
        <v>5399</v>
      </c>
      <c r="I726" s="64" t="s">
        <v>5400</v>
      </c>
      <c r="J726" s="62">
        <f>SUMIF(利润与分析!B:B,成本与总价!D:D,利润与分析!K:K)</f>
        <v>8300.94</v>
      </c>
      <c r="K726" s="64" t="s">
        <v>55</v>
      </c>
      <c r="L726" s="64">
        <v>8692.08</v>
      </c>
      <c r="M726" s="72">
        <f t="shared" si="55"/>
        <v>0.0449995858298591</v>
      </c>
      <c r="N726" s="64">
        <v>0</v>
      </c>
      <c r="O726" s="73" t="s">
        <v>5394</v>
      </c>
      <c r="P726" s="64" t="s">
        <v>78</v>
      </c>
      <c r="Q726" s="64" t="s">
        <v>58</v>
      </c>
      <c r="R726" s="74"/>
      <c r="S726" s="74"/>
      <c r="T726" s="74"/>
      <c r="U726" s="74"/>
      <c r="V726" s="74"/>
      <c r="W726" s="74"/>
      <c r="X726" s="64" t="s">
        <v>5401</v>
      </c>
      <c r="Y726" s="64" t="s">
        <v>61</v>
      </c>
      <c r="Z726" s="64" t="s">
        <v>106</v>
      </c>
      <c r="AA726" s="64" t="s">
        <v>83</v>
      </c>
      <c r="AB726" s="64"/>
      <c r="AC726" s="64">
        <v>1</v>
      </c>
      <c r="AD726" s="64">
        <v>30</v>
      </c>
      <c r="AE726" s="78">
        <v>1</v>
      </c>
      <c r="AF726" s="64">
        <v>30</v>
      </c>
      <c r="AG726" s="78"/>
      <c r="AH726" s="64"/>
      <c r="AI726" s="78"/>
      <c r="AJ726" s="64"/>
      <c r="AK726" s="78"/>
      <c r="AL726" s="64"/>
      <c r="AM726" s="78"/>
      <c r="AN726" s="64"/>
      <c r="AO726" s="60">
        <f>(SUMIF(利润与分析!B:B,成本与总价!D:D,利润与分析!L:L)-J:J)/SUMIF(利润与分析!B:B,成本与总价!D:D,利润与分析!L:L)</f>
        <v>0.0449995858298591</v>
      </c>
      <c r="AP726" s="60">
        <f t="shared" si="56"/>
        <v>0</v>
      </c>
      <c r="AR726" s="62">
        <f t="shared" si="57"/>
        <v>0</v>
      </c>
      <c r="AS726" s="62">
        <f t="shared" si="59"/>
        <v>0</v>
      </c>
      <c r="AT726" s="72">
        <f t="shared" si="58"/>
        <v>1</v>
      </c>
    </row>
    <row r="727" ht="14.55" spans="1:46">
      <c r="A727" s="64" t="s">
        <v>46</v>
      </c>
      <c r="B727" s="64" t="s">
        <v>181</v>
      </c>
      <c r="C727" s="64" t="s">
        <v>182</v>
      </c>
      <c r="D727" s="64" t="s">
        <v>5402</v>
      </c>
      <c r="E727" s="64" t="s">
        <v>184</v>
      </c>
      <c r="F727" s="64" t="s">
        <v>5403</v>
      </c>
      <c r="G727" s="64" t="s">
        <v>5404</v>
      </c>
      <c r="H727" s="64" t="s">
        <v>5405</v>
      </c>
      <c r="I727" s="64" t="s">
        <v>5406</v>
      </c>
      <c r="J727" s="62">
        <f>SUMIF(利润与分析!B:B,成本与总价!D:D,利润与分析!K:K)</f>
        <v>11553.48</v>
      </c>
      <c r="K727" s="64" t="s">
        <v>55</v>
      </c>
      <c r="L727" s="64">
        <v>12097.88</v>
      </c>
      <c r="M727" s="72">
        <f t="shared" si="55"/>
        <v>0.0449996197680916</v>
      </c>
      <c r="N727" s="64">
        <v>0</v>
      </c>
      <c r="O727" s="64" t="s">
        <v>116</v>
      </c>
      <c r="P727" s="64"/>
      <c r="Q727" s="64" t="s">
        <v>58</v>
      </c>
      <c r="R727" s="74"/>
      <c r="S727" s="74"/>
      <c r="T727" s="74"/>
      <c r="U727" s="74"/>
      <c r="V727" s="74"/>
      <c r="W727" s="74"/>
      <c r="X727" s="64" t="s">
        <v>5407</v>
      </c>
      <c r="Y727" s="64" t="s">
        <v>61</v>
      </c>
      <c r="Z727" s="64" t="s">
        <v>106</v>
      </c>
      <c r="AA727" s="64" t="s">
        <v>97</v>
      </c>
      <c r="AB727" s="64"/>
      <c r="AC727" s="64">
        <v>1</v>
      </c>
      <c r="AD727" s="64">
        <v>60</v>
      </c>
      <c r="AE727" s="78">
        <v>1</v>
      </c>
      <c r="AF727" s="64">
        <v>60</v>
      </c>
      <c r="AG727" s="78"/>
      <c r="AH727" s="64"/>
      <c r="AI727" s="78"/>
      <c r="AJ727" s="64"/>
      <c r="AK727" s="78"/>
      <c r="AL727" s="64"/>
      <c r="AM727" s="78"/>
      <c r="AN727" s="64"/>
      <c r="AO727" s="60">
        <f>(SUMIF(利润与分析!B:B,成本与总价!D:D,利润与分析!L:L)-J:J)/SUMIF(利润与分析!B:B,成本与总价!D:D,利润与分析!L:L)</f>
        <v>0.0449996197680916</v>
      </c>
      <c r="AP727" s="60">
        <f t="shared" si="56"/>
        <v>0</v>
      </c>
      <c r="AR727" s="62">
        <f t="shared" si="57"/>
        <v>0</v>
      </c>
      <c r="AS727" s="62">
        <f t="shared" si="59"/>
        <v>0</v>
      </c>
      <c r="AT727" s="72">
        <f t="shared" si="58"/>
        <v>1</v>
      </c>
    </row>
    <row r="728" ht="14.55" spans="1:46">
      <c r="A728" s="64" t="s">
        <v>69</v>
      </c>
      <c r="B728" s="64" t="s">
        <v>85</v>
      </c>
      <c r="C728" s="64" t="s">
        <v>86</v>
      </c>
      <c r="D728" s="64" t="s">
        <v>5408</v>
      </c>
      <c r="E728" s="64" t="s">
        <v>153</v>
      </c>
      <c r="F728" s="64" t="s">
        <v>5409</v>
      </c>
      <c r="G728" s="64" t="s">
        <v>5410</v>
      </c>
      <c r="H728" s="64" t="s">
        <v>5411</v>
      </c>
      <c r="I728" s="64" t="s">
        <v>5412</v>
      </c>
      <c r="J728" s="62">
        <f>SUMIF(利润与分析!B:B,成本与总价!D:D,利润与分析!K:K)</f>
        <v>62786.35</v>
      </c>
      <c r="K728" s="64">
        <v>0.13</v>
      </c>
      <c r="L728" s="64">
        <v>65744.9</v>
      </c>
      <c r="M728" s="72">
        <f t="shared" si="55"/>
        <v>0.0450004487040059</v>
      </c>
      <c r="N728" s="64">
        <v>0</v>
      </c>
      <c r="O728" s="73" t="s">
        <v>5413</v>
      </c>
      <c r="P728" s="64" t="s">
        <v>78</v>
      </c>
      <c r="Q728" s="64" t="s">
        <v>58</v>
      </c>
      <c r="R728" s="74" t="s">
        <v>59</v>
      </c>
      <c r="S728" s="74"/>
      <c r="T728" s="74"/>
      <c r="U728" s="74"/>
      <c r="V728" s="74">
        <v>120</v>
      </c>
      <c r="W728" s="74"/>
      <c r="X728" s="64" t="s">
        <v>5414</v>
      </c>
      <c r="Y728" s="64" t="s">
        <v>61</v>
      </c>
      <c r="Z728" s="64" t="s">
        <v>5415</v>
      </c>
      <c r="AA728" s="64" t="s">
        <v>83</v>
      </c>
      <c r="AB728" s="64"/>
      <c r="AC728" s="64">
        <v>1</v>
      </c>
      <c r="AD728" s="64">
        <v>120</v>
      </c>
      <c r="AE728" s="78">
        <v>1</v>
      </c>
      <c r="AF728" s="64">
        <v>120</v>
      </c>
      <c r="AG728" s="78"/>
      <c r="AH728" s="64"/>
      <c r="AI728" s="78"/>
      <c r="AJ728" s="64"/>
      <c r="AK728" s="78"/>
      <c r="AL728" s="64"/>
      <c r="AM728" s="78"/>
      <c r="AN728" s="64"/>
      <c r="AO728" s="60">
        <f>(SUMIF(利润与分析!B:B,成本与总价!D:D,利润与分析!L:L)-J:J)/SUMIF(利润与分析!B:B,成本与总价!D:D,利润与分析!L:L)</f>
        <v>0.0450003034456366</v>
      </c>
      <c r="AP728" s="60">
        <f t="shared" si="56"/>
        <v>-1.45258369249612e-7</v>
      </c>
      <c r="AR728" s="62">
        <f t="shared" si="57"/>
        <v>120</v>
      </c>
      <c r="AS728" s="62">
        <f t="shared" si="59"/>
        <v>0</v>
      </c>
      <c r="AT728" s="72">
        <f t="shared" si="58"/>
        <v>1</v>
      </c>
    </row>
    <row r="729" ht="14.55" spans="1:46">
      <c r="A729" s="64" t="s">
        <v>69</v>
      </c>
      <c r="B729" s="64" t="s">
        <v>129</v>
      </c>
      <c r="C729" s="64" t="s">
        <v>130</v>
      </c>
      <c r="D729" s="64" t="s">
        <v>5416</v>
      </c>
      <c r="E729" s="64" t="s">
        <v>1165</v>
      </c>
      <c r="F729" s="64" t="s">
        <v>5417</v>
      </c>
      <c r="G729" s="64" t="s">
        <v>2154</v>
      </c>
      <c r="H729" s="64" t="s">
        <v>5418</v>
      </c>
      <c r="I729" s="64" t="s">
        <v>5419</v>
      </c>
      <c r="J729" s="62">
        <f>SUMIF(利润与分析!B:B,成本与总价!D:D,利润与分析!K:K)</f>
        <v>12389.87</v>
      </c>
      <c r="K729" s="64">
        <v>0.06</v>
      </c>
      <c r="L729" s="64">
        <v>13468</v>
      </c>
      <c r="M729" s="72">
        <f t="shared" si="55"/>
        <v>0.0800512325512325</v>
      </c>
      <c r="N729" s="64">
        <v>0</v>
      </c>
      <c r="O729" s="64" t="s">
        <v>5420</v>
      </c>
      <c r="P729" s="64"/>
      <c r="Q729" s="64" t="s">
        <v>58</v>
      </c>
      <c r="R729" s="74"/>
      <c r="S729" s="74"/>
      <c r="T729" s="74"/>
      <c r="U729" s="74"/>
      <c r="V729" s="74"/>
      <c r="W729" s="74"/>
      <c r="X729" s="64" t="s">
        <v>5421</v>
      </c>
      <c r="Y729" s="64" t="s">
        <v>81</v>
      </c>
      <c r="Z729" s="64" t="s">
        <v>106</v>
      </c>
      <c r="AA729" s="64" t="s">
        <v>173</v>
      </c>
      <c r="AB729" s="64" t="s">
        <v>5422</v>
      </c>
      <c r="AC729" s="64">
        <v>2</v>
      </c>
      <c r="AD729" s="64">
        <v>0</v>
      </c>
      <c r="AE729" s="78">
        <v>1</v>
      </c>
      <c r="AF729" s="64">
        <v>0</v>
      </c>
      <c r="AG729" s="78"/>
      <c r="AH729" s="64"/>
      <c r="AI729" s="78"/>
      <c r="AJ729" s="64"/>
      <c r="AK729" s="78"/>
      <c r="AL729" s="64"/>
      <c r="AM729" s="78"/>
      <c r="AN729" s="64"/>
      <c r="AO729" s="60">
        <f>(SUMIF(利润与分析!B:B,成本与总价!D:D,利润与分析!L:L)-J:J)/SUMIF(利润与分析!B:B,成本与总价!D:D,利润与分析!L:L)</f>
        <v>0.0799999999999999</v>
      </c>
      <c r="AP729" s="60">
        <f t="shared" si="56"/>
        <v>-5.1232551232544e-5</v>
      </c>
      <c r="AR729" s="62">
        <f t="shared" si="57"/>
        <v>0</v>
      </c>
      <c r="AS729" s="62">
        <f t="shared" si="59"/>
        <v>0</v>
      </c>
      <c r="AT729" s="72">
        <f t="shared" si="58"/>
        <v>1</v>
      </c>
    </row>
    <row r="730" ht="14.55" spans="1:46">
      <c r="A730" s="64" t="s">
        <v>69</v>
      </c>
      <c r="B730" s="64" t="s">
        <v>220</v>
      </c>
      <c r="C730" s="64" t="s">
        <v>274</v>
      </c>
      <c r="D730" s="64" t="s">
        <v>5423</v>
      </c>
      <c r="E730" s="64" t="s">
        <v>849</v>
      </c>
      <c r="F730" s="64" t="s">
        <v>5424</v>
      </c>
      <c r="G730" s="64" t="s">
        <v>4049</v>
      </c>
      <c r="H730" s="64" t="s">
        <v>5425</v>
      </c>
      <c r="I730" s="64" t="s">
        <v>5426</v>
      </c>
      <c r="J730" s="62">
        <f>SUMIF(利润与分析!B:B,成本与总价!D:D,利润与分析!K:K)</f>
        <v>39172.98</v>
      </c>
      <c r="K730" s="64">
        <v>0.13</v>
      </c>
      <c r="L730" s="64">
        <v>41018</v>
      </c>
      <c r="M730" s="72">
        <f t="shared" si="55"/>
        <v>0.0449807401628553</v>
      </c>
      <c r="N730" s="64">
        <v>0</v>
      </c>
      <c r="O730" s="64" t="s">
        <v>3708</v>
      </c>
      <c r="P730" s="64" t="s">
        <v>78</v>
      </c>
      <c r="Q730" s="64" t="s">
        <v>58</v>
      </c>
      <c r="R730" s="74"/>
      <c r="S730" s="74"/>
      <c r="T730" s="74"/>
      <c r="U730" s="74"/>
      <c r="V730" s="74"/>
      <c r="W730" s="74"/>
      <c r="X730" s="64" t="s">
        <v>5427</v>
      </c>
      <c r="Y730" s="64" t="s">
        <v>81</v>
      </c>
      <c r="Z730" s="64" t="s">
        <v>106</v>
      </c>
      <c r="AA730" s="64" t="s">
        <v>1282</v>
      </c>
      <c r="AB730" s="64" t="s">
        <v>4054</v>
      </c>
      <c r="AC730" s="64">
        <v>2</v>
      </c>
      <c r="AD730" s="64">
        <v>0</v>
      </c>
      <c r="AE730" s="78">
        <v>1</v>
      </c>
      <c r="AF730" s="64">
        <v>0</v>
      </c>
      <c r="AG730" s="78"/>
      <c r="AH730" s="64"/>
      <c r="AI730" s="78"/>
      <c r="AJ730" s="64"/>
      <c r="AK730" s="78"/>
      <c r="AL730" s="64"/>
      <c r="AM730" s="78"/>
      <c r="AN730" s="64"/>
      <c r="AO730" s="60">
        <f>(SUMIF(利润与分析!B:B,成本与总价!D:D,利润与分析!L:L)-J:J)/SUMIF(利润与分析!B:B,成本与总价!D:D,利润与分析!L:L)</f>
        <v>0.0450005302440218</v>
      </c>
      <c r="AP730" s="60">
        <f t="shared" si="56"/>
        <v>1.9790081166586e-5</v>
      </c>
      <c r="AR730" s="62">
        <f t="shared" si="57"/>
        <v>0</v>
      </c>
      <c r="AS730" s="62">
        <f t="shared" si="59"/>
        <v>0</v>
      </c>
      <c r="AT730" s="72">
        <f t="shared" si="58"/>
        <v>1</v>
      </c>
    </row>
    <row r="731" ht="14.55" spans="1:46">
      <c r="A731" s="64" t="s">
        <v>46</v>
      </c>
      <c r="B731" s="64" t="s">
        <v>163</v>
      </c>
      <c r="C731" s="64" t="s">
        <v>164</v>
      </c>
      <c r="D731" s="64" t="s">
        <v>5428</v>
      </c>
      <c r="E731" s="64" t="s">
        <v>5429</v>
      </c>
      <c r="F731" s="64" t="s">
        <v>5430</v>
      </c>
      <c r="G731" s="64" t="s">
        <v>5431</v>
      </c>
      <c r="H731" s="64" t="s">
        <v>5432</v>
      </c>
      <c r="I731" s="64" t="s">
        <v>5433</v>
      </c>
      <c r="J731" s="62">
        <f>SUMIF(利润与分析!B:B,成本与总价!D:D,利润与分析!K:K)</f>
        <v>24170.77</v>
      </c>
      <c r="K731" s="64">
        <v>0.13</v>
      </c>
      <c r="L731" s="64">
        <v>25309.7</v>
      </c>
      <c r="M731" s="72">
        <f t="shared" si="55"/>
        <v>0.044999743181468</v>
      </c>
      <c r="N731" s="64">
        <v>0</v>
      </c>
      <c r="O731" s="64" t="s">
        <v>2043</v>
      </c>
      <c r="P731" s="64" t="s">
        <v>78</v>
      </c>
      <c r="Q731" s="64" t="s">
        <v>58</v>
      </c>
      <c r="R731" s="74"/>
      <c r="S731" s="74"/>
      <c r="T731" s="74"/>
      <c r="U731" s="74"/>
      <c r="V731" s="74"/>
      <c r="W731" s="74"/>
      <c r="X731" s="64" t="s">
        <v>5434</v>
      </c>
      <c r="Y731" s="64" t="s">
        <v>81</v>
      </c>
      <c r="Z731" s="64" t="s">
        <v>106</v>
      </c>
      <c r="AA731" s="64" t="s">
        <v>140</v>
      </c>
      <c r="AB731" s="64" t="s">
        <v>2297</v>
      </c>
      <c r="AC731" s="64">
        <v>2</v>
      </c>
      <c r="AD731" s="64">
        <v>0</v>
      </c>
      <c r="AE731" s="78">
        <v>1</v>
      </c>
      <c r="AF731" s="64">
        <v>0</v>
      </c>
      <c r="AG731" s="78"/>
      <c r="AH731" s="64"/>
      <c r="AI731" s="78"/>
      <c r="AJ731" s="64"/>
      <c r="AK731" s="78"/>
      <c r="AL731" s="64"/>
      <c r="AM731" s="78"/>
      <c r="AN731" s="64"/>
      <c r="AO731" s="60">
        <f>(SUMIF(利润与分析!B:B,成本与总价!D:D,利润与分析!L:L)-J:J)/SUMIF(利润与分析!B:B,成本与总价!D:D,利润与分析!L:L)</f>
        <v>0.0450004978324533</v>
      </c>
      <c r="AP731" s="60">
        <f t="shared" si="56"/>
        <v>7.54650985340666e-7</v>
      </c>
      <c r="AR731" s="62">
        <f t="shared" si="57"/>
        <v>0</v>
      </c>
      <c r="AS731" s="62">
        <f t="shared" si="59"/>
        <v>0</v>
      </c>
      <c r="AT731" s="72">
        <f t="shared" si="58"/>
        <v>1</v>
      </c>
    </row>
    <row r="732" ht="14.55" spans="1:46">
      <c r="A732" s="64" t="s">
        <v>69</v>
      </c>
      <c r="B732" s="64" t="s">
        <v>200</v>
      </c>
      <c r="C732" s="64" t="s">
        <v>201</v>
      </c>
      <c r="D732" s="64" t="s">
        <v>5435</v>
      </c>
      <c r="E732" s="64" t="s">
        <v>472</v>
      </c>
      <c r="F732" s="64" t="s">
        <v>5436</v>
      </c>
      <c r="G732" s="64" t="s">
        <v>4678</v>
      </c>
      <c r="H732" s="64" t="s">
        <v>5437</v>
      </c>
      <c r="I732" s="64" t="s">
        <v>5438</v>
      </c>
      <c r="J732" s="62">
        <f>SUMIF(利润与分析!B:B,成本与总价!D:D,利润与分析!K:K)</f>
        <v>16298.92</v>
      </c>
      <c r="K732" s="64">
        <v>0.13</v>
      </c>
      <c r="L732" s="64">
        <v>16725.56</v>
      </c>
      <c r="M732" s="72">
        <f t="shared" si="55"/>
        <v>0.0255082639983357</v>
      </c>
      <c r="N732" s="64">
        <v>0</v>
      </c>
      <c r="O732" s="64" t="s">
        <v>5439</v>
      </c>
      <c r="P732" s="64" t="s">
        <v>78</v>
      </c>
      <c r="Q732" s="64" t="s">
        <v>58</v>
      </c>
      <c r="R732" s="74"/>
      <c r="S732" s="74"/>
      <c r="T732" s="74"/>
      <c r="U732" s="74"/>
      <c r="V732" s="74"/>
      <c r="W732" s="74"/>
      <c r="X732" s="64" t="s">
        <v>5440</v>
      </c>
      <c r="Y732" s="64" t="s">
        <v>81</v>
      </c>
      <c r="Z732" s="64" t="s">
        <v>106</v>
      </c>
      <c r="AA732" s="64" t="s">
        <v>1282</v>
      </c>
      <c r="AB732" s="64"/>
      <c r="AC732" s="64">
        <v>1</v>
      </c>
      <c r="AD732" s="64">
        <v>3</v>
      </c>
      <c r="AE732" s="78">
        <v>1</v>
      </c>
      <c r="AF732" s="64">
        <v>0</v>
      </c>
      <c r="AG732" s="78"/>
      <c r="AH732" s="64"/>
      <c r="AI732" s="78"/>
      <c r="AJ732" s="64"/>
      <c r="AK732" s="78"/>
      <c r="AL732" s="64"/>
      <c r="AM732" s="78"/>
      <c r="AN732" s="64"/>
      <c r="AO732" s="60">
        <f>(SUMIF(利润与分析!B:B,成本与总价!D:D,利润与分析!L:L)-J:J)/SUMIF(利润与分析!B:B,成本与总价!D:D,利润与分析!L:L)</f>
        <v>0.044998212915058</v>
      </c>
      <c r="AP732" s="60">
        <f t="shared" si="56"/>
        <v>0.0194899489167223</v>
      </c>
      <c r="AR732" s="62">
        <f t="shared" si="57"/>
        <v>0</v>
      </c>
      <c r="AS732" s="62">
        <f t="shared" si="59"/>
        <v>0</v>
      </c>
      <c r="AT732" s="72">
        <f t="shared" si="58"/>
        <v>1</v>
      </c>
    </row>
    <row r="733" ht="14.55" spans="1:46">
      <c r="A733" s="64" t="s">
        <v>46</v>
      </c>
      <c r="B733" s="64" t="s">
        <v>181</v>
      </c>
      <c r="C733" s="64" t="s">
        <v>629</v>
      </c>
      <c r="D733" s="64" t="s">
        <v>5441</v>
      </c>
      <c r="E733" s="64" t="s">
        <v>1397</v>
      </c>
      <c r="F733" s="64" t="s">
        <v>5442</v>
      </c>
      <c r="G733" s="64" t="s">
        <v>4764</v>
      </c>
      <c r="H733" s="64" t="s">
        <v>5443</v>
      </c>
      <c r="I733" s="64" t="s">
        <v>5444</v>
      </c>
      <c r="J733" s="62">
        <f>SUMIF(利润与分析!B:B,成本与总价!D:D,利润与分析!K:K)</f>
        <v>970329.08</v>
      </c>
      <c r="K733" s="64">
        <v>0.06</v>
      </c>
      <c r="L733" s="64">
        <v>1000421</v>
      </c>
      <c r="M733" s="72">
        <f t="shared" si="55"/>
        <v>0.0300792566329574</v>
      </c>
      <c r="N733" s="64">
        <v>0</v>
      </c>
      <c r="O733" s="64" t="s">
        <v>5445</v>
      </c>
      <c r="P733" s="64" t="s">
        <v>2139</v>
      </c>
      <c r="Q733" s="64" t="s">
        <v>58</v>
      </c>
      <c r="R733" s="74"/>
      <c r="S733" s="74"/>
      <c r="T733" s="74"/>
      <c r="U733" s="74"/>
      <c r="V733" s="74"/>
      <c r="W733" s="74"/>
      <c r="X733" s="64" t="s">
        <v>5446</v>
      </c>
      <c r="Y733" s="64" t="s">
        <v>150</v>
      </c>
      <c r="Z733" s="64" t="s">
        <v>106</v>
      </c>
      <c r="AA733" s="64" t="s">
        <v>97</v>
      </c>
      <c r="AB733" s="64" t="s">
        <v>5447</v>
      </c>
      <c r="AC733" s="64">
        <v>2</v>
      </c>
      <c r="AD733" s="64">
        <v>60</v>
      </c>
      <c r="AE733" s="78">
        <v>1</v>
      </c>
      <c r="AF733" s="64">
        <v>60</v>
      </c>
      <c r="AG733" s="78"/>
      <c r="AH733" s="64"/>
      <c r="AI733" s="78"/>
      <c r="AJ733" s="64"/>
      <c r="AK733" s="78"/>
      <c r="AL733" s="64"/>
      <c r="AM733" s="78"/>
      <c r="AN733" s="64"/>
      <c r="AO733" s="60">
        <f>(SUMIF(利润与分析!B:B,成本与总价!D:D,利润与分析!L:L)-J:J)/SUMIF(利润与分析!B:B,成本与总价!D:D,利润与分析!L:L)</f>
        <v>0.0300797123036553</v>
      </c>
      <c r="AP733" s="60">
        <f t="shared" si="56"/>
        <v>4.55670697827038e-7</v>
      </c>
      <c r="AR733" s="62">
        <f t="shared" si="57"/>
        <v>0</v>
      </c>
      <c r="AS733" s="62">
        <f t="shared" si="59"/>
        <v>0</v>
      </c>
      <c r="AT733" s="72">
        <f t="shared" si="58"/>
        <v>1</v>
      </c>
    </row>
    <row r="734" ht="14.55" spans="1:46">
      <c r="A734" s="64" t="s">
        <v>46</v>
      </c>
      <c r="B734" s="64" t="s">
        <v>181</v>
      </c>
      <c r="C734" s="64" t="s">
        <v>629</v>
      </c>
      <c r="D734" s="64" t="s">
        <v>5448</v>
      </c>
      <c r="E734" s="64" t="s">
        <v>1397</v>
      </c>
      <c r="F734" s="64" t="s">
        <v>5449</v>
      </c>
      <c r="G734" s="64" t="s">
        <v>4764</v>
      </c>
      <c r="H734" s="64" t="s">
        <v>5450</v>
      </c>
      <c r="I734" s="64" t="s">
        <v>5451</v>
      </c>
      <c r="J734" s="62">
        <f>SUMIF(利润与分析!B:B,成本与总价!D:D,利润与分析!K:K)</f>
        <v>124949</v>
      </c>
      <c r="K734" s="64">
        <v>0.13</v>
      </c>
      <c r="L734" s="64">
        <v>130836</v>
      </c>
      <c r="M734" s="72">
        <f t="shared" si="55"/>
        <v>0.0449952612430829</v>
      </c>
      <c r="N734" s="64">
        <v>0</v>
      </c>
      <c r="O734" s="64" t="s">
        <v>4263</v>
      </c>
      <c r="P734" s="64"/>
      <c r="Q734" s="64" t="s">
        <v>58</v>
      </c>
      <c r="R734" s="74"/>
      <c r="S734" s="74"/>
      <c r="T734" s="74"/>
      <c r="U734" s="74"/>
      <c r="V734" s="74"/>
      <c r="W734" s="74"/>
      <c r="X734" s="64" t="s">
        <v>5452</v>
      </c>
      <c r="Y734" s="64" t="s">
        <v>150</v>
      </c>
      <c r="Z734" s="64" t="s">
        <v>106</v>
      </c>
      <c r="AA734" s="64" t="s">
        <v>97</v>
      </c>
      <c r="AB734" s="64"/>
      <c r="AC734" s="64">
        <v>1</v>
      </c>
      <c r="AD734" s="64" t="s">
        <v>2917</v>
      </c>
      <c r="AE734" s="78">
        <v>0.05</v>
      </c>
      <c r="AF734" s="64">
        <v>0</v>
      </c>
      <c r="AG734" s="78">
        <v>0.95</v>
      </c>
      <c r="AH734" s="64">
        <v>60</v>
      </c>
      <c r="AI734" s="78"/>
      <c r="AJ734" s="64"/>
      <c r="AK734" s="78"/>
      <c r="AL734" s="64"/>
      <c r="AM734" s="78"/>
      <c r="AN734" s="64"/>
      <c r="AO734" s="60">
        <f>(SUMIF(利润与分析!B:B,成本与总价!D:D,利润与分析!L:L)-J:J)/SUMIF(利润与分析!B:B,成本与总价!D:D,利润与分析!L:L)</f>
        <v>0.0449999327405534</v>
      </c>
      <c r="AP734" s="60">
        <f t="shared" si="56"/>
        <v>4.67149747046536e-6</v>
      </c>
      <c r="AR734" s="62">
        <f t="shared" si="57"/>
        <v>0</v>
      </c>
      <c r="AS734" s="62">
        <f t="shared" si="59"/>
        <v>0</v>
      </c>
      <c r="AT734" s="72">
        <f t="shared" si="58"/>
        <v>1</v>
      </c>
    </row>
    <row r="735" ht="14.55" spans="1:46">
      <c r="A735" s="64" t="s">
        <v>69</v>
      </c>
      <c r="B735" s="64" t="s">
        <v>70</v>
      </c>
      <c r="C735" s="64" t="s">
        <v>70</v>
      </c>
      <c r="D735" s="64" t="s">
        <v>5453</v>
      </c>
      <c r="E735" s="64" t="s">
        <v>72</v>
      </c>
      <c r="F735" s="64" t="s">
        <v>5454</v>
      </c>
      <c r="G735" s="64" t="s">
        <v>1020</v>
      </c>
      <c r="H735" s="64" t="s">
        <v>5455</v>
      </c>
      <c r="I735" s="64" t="s">
        <v>5456</v>
      </c>
      <c r="J735" s="62">
        <f>SUMIF(利润与分析!B:B,成本与总价!D:D,利润与分析!K:K)</f>
        <v>1842253.76</v>
      </c>
      <c r="K735" s="64">
        <v>0.13</v>
      </c>
      <c r="L735" s="64">
        <v>1871189</v>
      </c>
      <c r="M735" s="72">
        <f t="shared" si="55"/>
        <v>0.0154635581974882</v>
      </c>
      <c r="N735" s="64">
        <v>0</v>
      </c>
      <c r="O735" s="73" t="s">
        <v>5457</v>
      </c>
      <c r="P735" s="64" t="s">
        <v>78</v>
      </c>
      <c r="Q735" s="64" t="s">
        <v>79</v>
      </c>
      <c r="R735" s="74" t="s">
        <v>59</v>
      </c>
      <c r="S735" s="74"/>
      <c r="T735" s="74"/>
      <c r="U735" s="74"/>
      <c r="V735" s="74">
        <v>0</v>
      </c>
      <c r="W735" s="74">
        <v>-3</v>
      </c>
      <c r="X735" s="64" t="s">
        <v>5458</v>
      </c>
      <c r="Y735" s="64" t="s">
        <v>81</v>
      </c>
      <c r="Z735" s="64" t="s">
        <v>5459</v>
      </c>
      <c r="AA735" s="64" t="s">
        <v>83</v>
      </c>
      <c r="AB735" s="64" t="s">
        <v>5460</v>
      </c>
      <c r="AC735" s="64">
        <v>2</v>
      </c>
      <c r="AD735" s="64">
        <v>0</v>
      </c>
      <c r="AE735" s="78">
        <v>1</v>
      </c>
      <c r="AF735" s="64">
        <v>0</v>
      </c>
      <c r="AG735" s="78"/>
      <c r="AH735" s="64"/>
      <c r="AI735" s="78"/>
      <c r="AJ735" s="64"/>
      <c r="AK735" s="78"/>
      <c r="AL735" s="64"/>
      <c r="AM735" s="78"/>
      <c r="AN735" s="64"/>
      <c r="AO735" s="60">
        <f>(SUMIF(利润与分析!B:B,成本与总价!D:D,利润与分析!L:L)-J:J)/SUMIF(利润与分析!B:B,成本与总价!D:D,利润与分析!L:L)</f>
        <v>0.0450000005961447</v>
      </c>
      <c r="AP735" s="60">
        <f t="shared" si="56"/>
        <v>-0.000463557601343517</v>
      </c>
      <c r="AR735" s="62">
        <f t="shared" si="57"/>
        <v>0</v>
      </c>
      <c r="AS735" s="62">
        <f t="shared" si="59"/>
        <v>0</v>
      </c>
      <c r="AT735" s="72">
        <f t="shared" si="58"/>
        <v>1</v>
      </c>
    </row>
    <row r="736" ht="14.55" spans="1:46">
      <c r="A736" s="64" t="s">
        <v>69</v>
      </c>
      <c r="B736" s="64" t="s">
        <v>70</v>
      </c>
      <c r="C736" s="64" t="s">
        <v>70</v>
      </c>
      <c r="D736" s="64" t="s">
        <v>5461</v>
      </c>
      <c r="E736" s="64" t="s">
        <v>772</v>
      </c>
      <c r="F736" s="64" t="s">
        <v>5462</v>
      </c>
      <c r="G736" s="64" t="s">
        <v>5463</v>
      </c>
      <c r="H736" s="64" t="s">
        <v>5464</v>
      </c>
      <c r="I736" s="64" t="s">
        <v>5465</v>
      </c>
      <c r="J736" s="62">
        <f>SUMIF(利润与分析!B:B,成本与总价!D:D,利润与分析!K:K)</f>
        <v>22647.08</v>
      </c>
      <c r="K736" s="64">
        <v>0.13</v>
      </c>
      <c r="L736" s="64">
        <v>23239.8</v>
      </c>
      <c r="M736" s="72">
        <f t="shared" si="55"/>
        <v>0.0255045224141343</v>
      </c>
      <c r="N736" s="64">
        <v>0</v>
      </c>
      <c r="O736" s="73" t="s">
        <v>5466</v>
      </c>
      <c r="P736" s="64" t="s">
        <v>78</v>
      </c>
      <c r="Q736" s="64" t="s">
        <v>58</v>
      </c>
      <c r="R736" s="74"/>
      <c r="S736" s="74"/>
      <c r="T736" s="74"/>
      <c r="U736" s="74"/>
      <c r="V736" s="74"/>
      <c r="W736" s="74"/>
      <c r="X736" s="64" t="s">
        <v>5467</v>
      </c>
      <c r="Y736" s="64" t="s">
        <v>81</v>
      </c>
      <c r="Z736" s="64" t="s">
        <v>106</v>
      </c>
      <c r="AA736" s="64" t="s">
        <v>83</v>
      </c>
      <c r="AB736" s="64"/>
      <c r="AC736" s="64">
        <v>1</v>
      </c>
      <c r="AD736" s="64">
        <v>0</v>
      </c>
      <c r="AE736" s="78">
        <v>1</v>
      </c>
      <c r="AF736" s="64">
        <v>0</v>
      </c>
      <c r="AG736" s="78"/>
      <c r="AH736" s="64"/>
      <c r="AI736" s="78"/>
      <c r="AJ736" s="64"/>
      <c r="AK736" s="78"/>
      <c r="AL736" s="64"/>
      <c r="AM736" s="78"/>
      <c r="AN736" s="64"/>
      <c r="AO736" s="60">
        <f>(SUMIF(利润与分析!B:B,成本与总价!D:D,利润与分析!L:L)-J:J)/SUMIF(利润与分析!B:B,成本与总价!D:D,利润与分析!L:L)</f>
        <v>0.0450000042168791</v>
      </c>
      <c r="AP736" s="60">
        <f t="shared" si="56"/>
        <v>0.0194954818027449</v>
      </c>
      <c r="AR736" s="62">
        <f t="shared" si="57"/>
        <v>0</v>
      </c>
      <c r="AS736" s="62">
        <f t="shared" si="59"/>
        <v>0</v>
      </c>
      <c r="AT736" s="72">
        <f t="shared" si="58"/>
        <v>1</v>
      </c>
    </row>
    <row r="737" ht="14.55" spans="1:46">
      <c r="A737" s="64" t="s">
        <v>69</v>
      </c>
      <c r="B737" s="64" t="s">
        <v>85</v>
      </c>
      <c r="C737" s="64" t="s">
        <v>86</v>
      </c>
      <c r="D737" s="64" t="s">
        <v>5468</v>
      </c>
      <c r="E737" s="64" t="s">
        <v>3057</v>
      </c>
      <c r="F737" s="64" t="s">
        <v>5469</v>
      </c>
      <c r="G737" s="64" t="s">
        <v>4970</v>
      </c>
      <c r="H737" s="64" t="s">
        <v>5470</v>
      </c>
      <c r="I737" s="64" t="s">
        <v>5471</v>
      </c>
      <c r="J737" s="62">
        <f>SUMIF(利润与分析!B:B,成本与总价!D:D,利润与分析!K:K)</f>
        <v>26376.02</v>
      </c>
      <c r="K737" s="64">
        <v>0.13</v>
      </c>
      <c r="L737" s="64">
        <v>27618.86</v>
      </c>
      <c r="M737" s="72">
        <f t="shared" si="55"/>
        <v>0.04499968499786</v>
      </c>
      <c r="N737" s="64">
        <v>0</v>
      </c>
      <c r="O737" s="73" t="s">
        <v>5413</v>
      </c>
      <c r="P737" s="64"/>
      <c r="Q737" s="64" t="s">
        <v>58</v>
      </c>
      <c r="R737" s="74" t="s">
        <v>59</v>
      </c>
      <c r="S737" s="74"/>
      <c r="T737" s="74"/>
      <c r="U737" s="74"/>
      <c r="V737" s="74">
        <v>120</v>
      </c>
      <c r="W737" s="74"/>
      <c r="X737" s="64" t="s">
        <v>5472</v>
      </c>
      <c r="Y737" s="64" t="s">
        <v>61</v>
      </c>
      <c r="Z737" s="64" t="s">
        <v>5473</v>
      </c>
      <c r="AA737" s="64" t="s">
        <v>83</v>
      </c>
      <c r="AB737" s="64" t="s">
        <v>5474</v>
      </c>
      <c r="AC737" s="64">
        <v>2</v>
      </c>
      <c r="AD737" s="64">
        <v>120</v>
      </c>
      <c r="AE737" s="78">
        <v>1</v>
      </c>
      <c r="AF737" s="64">
        <v>120</v>
      </c>
      <c r="AG737" s="78"/>
      <c r="AH737" s="64"/>
      <c r="AI737" s="78"/>
      <c r="AJ737" s="64"/>
      <c r="AK737" s="78"/>
      <c r="AL737" s="64"/>
      <c r="AM737" s="78"/>
      <c r="AN737" s="64"/>
      <c r="AO737" s="60">
        <f>(SUMIF(利润与分析!B:B,成本与总价!D:D,利润与分析!L:L)-J:J)/SUMIF(利润与分析!B:B,成本与总价!D:D,利润与分析!L:L)</f>
        <v>0.04499968499786</v>
      </c>
      <c r="AP737" s="60">
        <f t="shared" si="56"/>
        <v>0</v>
      </c>
      <c r="AR737" s="62">
        <f t="shared" si="57"/>
        <v>120</v>
      </c>
      <c r="AS737" s="62">
        <f t="shared" si="59"/>
        <v>0</v>
      </c>
      <c r="AT737" s="72">
        <f t="shared" si="58"/>
        <v>1</v>
      </c>
    </row>
    <row r="738" ht="14.55" spans="1:46">
      <c r="A738" s="64" t="s">
        <v>69</v>
      </c>
      <c r="B738" s="64" t="s">
        <v>85</v>
      </c>
      <c r="C738" s="64" t="s">
        <v>86</v>
      </c>
      <c r="D738" s="64" t="s">
        <v>5475</v>
      </c>
      <c r="E738" s="64" t="s">
        <v>3057</v>
      </c>
      <c r="F738" s="64" t="s">
        <v>5476</v>
      </c>
      <c r="G738" s="64" t="s">
        <v>4970</v>
      </c>
      <c r="H738" s="64" t="s">
        <v>5477</v>
      </c>
      <c r="I738" s="64" t="s">
        <v>5478</v>
      </c>
      <c r="J738" s="62">
        <f>SUMIF(利润与分析!B:B,成本与总价!D:D,利润与分析!K:K)</f>
        <v>583523.3</v>
      </c>
      <c r="K738" s="64">
        <v>0.13</v>
      </c>
      <c r="L738" s="64">
        <v>611020.08</v>
      </c>
      <c r="M738" s="72">
        <f t="shared" si="55"/>
        <v>0.0450014343227475</v>
      </c>
      <c r="N738" s="64">
        <v>0</v>
      </c>
      <c r="O738" s="64" t="s">
        <v>4902</v>
      </c>
      <c r="P738" s="64"/>
      <c r="Q738" s="64" t="s">
        <v>58</v>
      </c>
      <c r="R738" s="74" t="s">
        <v>59</v>
      </c>
      <c r="S738" s="74"/>
      <c r="T738" s="74"/>
      <c r="U738" s="74"/>
      <c r="V738" s="74">
        <v>120</v>
      </c>
      <c r="W738" s="74"/>
      <c r="X738" s="64" t="s">
        <v>5479</v>
      </c>
      <c r="Y738" s="64" t="s">
        <v>61</v>
      </c>
      <c r="Z738" s="64" t="s">
        <v>5473</v>
      </c>
      <c r="AA738" s="64" t="s">
        <v>83</v>
      </c>
      <c r="AB738" s="64"/>
      <c r="AC738" s="64">
        <v>1</v>
      </c>
      <c r="AD738" s="64">
        <v>120</v>
      </c>
      <c r="AE738" s="78">
        <v>1</v>
      </c>
      <c r="AF738" s="64">
        <v>120</v>
      </c>
      <c r="AG738" s="78"/>
      <c r="AH738" s="64"/>
      <c r="AI738" s="78"/>
      <c r="AJ738" s="64"/>
      <c r="AK738" s="78"/>
      <c r="AL738" s="64"/>
      <c r="AM738" s="78"/>
      <c r="AN738" s="64"/>
      <c r="AO738" s="60">
        <f>(SUMIF(利润与分析!B:B,成本与总价!D:D,利润与分析!L:L)-J:J)/SUMIF(利润与分析!B:B,成本与总价!D:D,利润与分析!L:L)</f>
        <v>0.0450014343227475</v>
      </c>
      <c r="AP738" s="60">
        <f t="shared" si="56"/>
        <v>0</v>
      </c>
      <c r="AR738" s="62">
        <f t="shared" si="57"/>
        <v>120</v>
      </c>
      <c r="AS738" s="62">
        <f t="shared" si="59"/>
        <v>0</v>
      </c>
      <c r="AT738" s="72">
        <f t="shared" si="58"/>
        <v>1</v>
      </c>
    </row>
    <row r="739" ht="14.55" spans="1:46">
      <c r="A739" s="64" t="s">
        <v>69</v>
      </c>
      <c r="B739" s="64" t="s">
        <v>220</v>
      </c>
      <c r="C739" s="64" t="s">
        <v>221</v>
      </c>
      <c r="D739" s="64" t="s">
        <v>5480</v>
      </c>
      <c r="E739" s="64" t="s">
        <v>223</v>
      </c>
      <c r="F739" s="64" t="s">
        <v>5481</v>
      </c>
      <c r="G739" s="64" t="s">
        <v>5301</v>
      </c>
      <c r="H739" s="64" t="s">
        <v>5482</v>
      </c>
      <c r="I739" s="64" t="s">
        <v>5483</v>
      </c>
      <c r="J739" s="62">
        <f>SUMIF(利润与分析!B:B,成本与总价!D:D,利润与分析!K:K)</f>
        <v>367729.81</v>
      </c>
      <c r="K739" s="64">
        <v>0.13</v>
      </c>
      <c r="L739" s="64">
        <v>379102.76</v>
      </c>
      <c r="M739" s="72">
        <f t="shared" si="55"/>
        <v>0.0299996496992003</v>
      </c>
      <c r="N739" s="64">
        <v>0</v>
      </c>
      <c r="O739" s="64" t="s">
        <v>5484</v>
      </c>
      <c r="P739" s="64" t="s">
        <v>929</v>
      </c>
      <c r="Q739" s="64" t="s">
        <v>58</v>
      </c>
      <c r="R739" s="74" t="s">
        <v>59</v>
      </c>
      <c r="S739" s="74"/>
      <c r="T739" s="74">
        <v>120</v>
      </c>
      <c r="U739" s="74"/>
      <c r="V739" s="74">
        <v>120</v>
      </c>
      <c r="W739" s="74"/>
      <c r="X739" s="64" t="s">
        <v>5485</v>
      </c>
      <c r="Y739" s="64" t="s">
        <v>61</v>
      </c>
      <c r="Z739" s="64" t="s">
        <v>5486</v>
      </c>
      <c r="AA739" s="64" t="s">
        <v>1282</v>
      </c>
      <c r="AB739" s="64" t="s">
        <v>5487</v>
      </c>
      <c r="AC739" s="64">
        <v>2</v>
      </c>
      <c r="AD739" s="64">
        <v>120</v>
      </c>
      <c r="AE739" s="78">
        <v>1</v>
      </c>
      <c r="AF739" s="64">
        <v>120</v>
      </c>
      <c r="AG739" s="78"/>
      <c r="AH739" s="64"/>
      <c r="AI739" s="78"/>
      <c r="AJ739" s="64"/>
      <c r="AK739" s="78"/>
      <c r="AL739" s="64"/>
      <c r="AM739" s="78"/>
      <c r="AN739" s="64"/>
      <c r="AO739" s="60">
        <f>(SUMIF(利润与分析!B:B,成本与总价!D:D,利润与分析!L:L)-J:J)/SUMIF(利润与分析!B:B,成本与总价!D:D,利润与分析!L:L)</f>
        <v>0.0299996496992003</v>
      </c>
      <c r="AP739" s="60">
        <f t="shared" si="56"/>
        <v>0</v>
      </c>
      <c r="AR739" s="62">
        <f t="shared" si="57"/>
        <v>120</v>
      </c>
      <c r="AS739" s="62">
        <f t="shared" si="59"/>
        <v>0</v>
      </c>
      <c r="AT739" s="72">
        <f t="shared" si="58"/>
        <v>1</v>
      </c>
    </row>
    <row r="740" ht="14.55" spans="1:46">
      <c r="A740" s="64" t="s">
        <v>69</v>
      </c>
      <c r="B740" s="64" t="s">
        <v>70</v>
      </c>
      <c r="C740" s="64" t="s">
        <v>70</v>
      </c>
      <c r="D740" s="64" t="s">
        <v>5488</v>
      </c>
      <c r="E740" s="64" t="s">
        <v>72</v>
      </c>
      <c r="F740" s="64" t="s">
        <v>4790</v>
      </c>
      <c r="G740" s="64" t="s">
        <v>3903</v>
      </c>
      <c r="H740" s="64" t="s">
        <v>4791</v>
      </c>
      <c r="I740" s="64" t="s">
        <v>4792</v>
      </c>
      <c r="J740" s="62">
        <f>SUMIF(利润与分析!B:B,成本与总价!D:D,利润与分析!K:K)</f>
        <v>5171.42196</v>
      </c>
      <c r="K740" s="64">
        <v>0.13</v>
      </c>
      <c r="L740" s="64">
        <v>5418.36</v>
      </c>
      <c r="M740" s="72">
        <f>(L:L-J:J)/L:L</f>
        <v>0.0455743139990698</v>
      </c>
      <c r="N740" s="64">
        <v>0</v>
      </c>
      <c r="O740" s="73" t="s">
        <v>5489</v>
      </c>
      <c r="P740" s="64" t="s">
        <v>237</v>
      </c>
      <c r="Q740" s="64" t="s">
        <v>159</v>
      </c>
      <c r="R740" s="74"/>
      <c r="S740" s="74"/>
      <c r="T740" s="74"/>
      <c r="U740" s="74"/>
      <c r="V740" s="74"/>
      <c r="W740" s="74"/>
      <c r="X740" s="64" t="s">
        <v>5490</v>
      </c>
      <c r="Y740" s="64" t="s">
        <v>150</v>
      </c>
      <c r="Z740" s="64" t="s">
        <v>106</v>
      </c>
      <c r="AA740" s="64" t="s">
        <v>83</v>
      </c>
      <c r="AB740" s="64"/>
      <c r="AC740" s="64">
        <v>1</v>
      </c>
      <c r="AD740" s="64">
        <v>60</v>
      </c>
      <c r="AE740" s="78">
        <v>1</v>
      </c>
      <c r="AF740" s="64">
        <v>60</v>
      </c>
      <c r="AG740" s="78"/>
      <c r="AH740" s="64"/>
      <c r="AI740" s="78"/>
      <c r="AJ740" s="64"/>
      <c r="AK740" s="78"/>
      <c r="AL740" s="64"/>
      <c r="AM740" s="78"/>
      <c r="AN740" s="64"/>
      <c r="AO740" s="60">
        <f>(SUMIF(利润与分析!B:B,成本与总价!D:D,利润与分析!L:L)-J:J)/SUMIF(利润与分析!B:B,成本与总价!D:D,利润与分析!L:L)</f>
        <v>0.0455743139990698</v>
      </c>
      <c r="AP740" s="60">
        <f t="shared" si="56"/>
        <v>0</v>
      </c>
      <c r="AR740" s="62">
        <f t="shared" si="57"/>
        <v>0</v>
      </c>
      <c r="AS740" s="62">
        <f t="shared" si="59"/>
        <v>0</v>
      </c>
      <c r="AT740" s="72">
        <f t="shared" si="58"/>
        <v>1</v>
      </c>
    </row>
    <row r="741" ht="14.55" spans="1:46">
      <c r="A741" s="64" t="s">
        <v>46</v>
      </c>
      <c r="B741" s="64" t="s">
        <v>163</v>
      </c>
      <c r="C741" s="64" t="s">
        <v>490</v>
      </c>
      <c r="D741" s="64" t="s">
        <v>5491</v>
      </c>
      <c r="E741" s="64" t="s">
        <v>492</v>
      </c>
      <c r="F741" s="64" t="s">
        <v>5492</v>
      </c>
      <c r="G741" s="64" t="s">
        <v>2815</v>
      </c>
      <c r="H741" s="64" t="s">
        <v>5493</v>
      </c>
      <c r="I741" s="64" t="s">
        <v>5494</v>
      </c>
      <c r="J741" s="62">
        <f>SUMIF(利润与分析!B:B,成本与总价!D:D,利润与分析!K:K)</f>
        <v>1260673.19</v>
      </c>
      <c r="K741" s="64">
        <v>0.13</v>
      </c>
      <c r="L741" s="64">
        <v>1273670</v>
      </c>
      <c r="M741" s="72">
        <f t="shared" si="55"/>
        <v>0.0102042208735387</v>
      </c>
      <c r="N741" s="64">
        <v>0</v>
      </c>
      <c r="O741" s="64" t="s">
        <v>5495</v>
      </c>
      <c r="P741" s="64" t="s">
        <v>3415</v>
      </c>
      <c r="Q741" s="64" t="s">
        <v>79</v>
      </c>
      <c r="R741" s="74"/>
      <c r="S741" s="74"/>
      <c r="T741" s="74"/>
      <c r="U741" s="74"/>
      <c r="V741" s="74"/>
      <c r="W741" s="74"/>
      <c r="X741" s="64" t="s">
        <v>5496</v>
      </c>
      <c r="Y741" s="64" t="s">
        <v>81</v>
      </c>
      <c r="Z741" s="64" t="s">
        <v>5497</v>
      </c>
      <c r="AA741" s="64" t="s">
        <v>140</v>
      </c>
      <c r="AB741" s="64"/>
      <c r="AC741" s="64">
        <v>1</v>
      </c>
      <c r="AD741" s="64">
        <v>0</v>
      </c>
      <c r="AE741" s="78">
        <v>1</v>
      </c>
      <c r="AF741" s="64">
        <v>0</v>
      </c>
      <c r="AG741" s="78"/>
      <c r="AH741" s="64"/>
      <c r="AI741" s="78"/>
      <c r="AJ741" s="64"/>
      <c r="AK741" s="78"/>
      <c r="AL741" s="64"/>
      <c r="AM741" s="78"/>
      <c r="AN741" s="64"/>
      <c r="AO741" s="60">
        <f>(SUMIF(利润与分析!B:B,成本与总价!D:D,利润与分析!L:L)-J:J)/SUMIF(利润与分析!B:B,成本与总价!D:D,利润与分析!L:L)</f>
        <v>0.0300000727880896</v>
      </c>
      <c r="AP741" s="60">
        <f t="shared" si="56"/>
        <v>0.0197958519145509</v>
      </c>
      <c r="AR741" s="62">
        <f t="shared" si="57"/>
        <v>0</v>
      </c>
      <c r="AS741" s="62">
        <f t="shared" si="59"/>
        <v>0</v>
      </c>
      <c r="AT741" s="72">
        <f t="shared" si="58"/>
        <v>1</v>
      </c>
    </row>
    <row r="742" ht="14.55" spans="1:46">
      <c r="A742" s="64" t="s">
        <v>46</v>
      </c>
      <c r="B742" s="64" t="s">
        <v>163</v>
      </c>
      <c r="C742" s="64" t="s">
        <v>490</v>
      </c>
      <c r="D742" s="64" t="s">
        <v>5498</v>
      </c>
      <c r="E742" s="64" t="s">
        <v>492</v>
      </c>
      <c r="F742" s="64" t="s">
        <v>5499</v>
      </c>
      <c r="G742" s="64" t="s">
        <v>2815</v>
      </c>
      <c r="H742" s="64" t="s">
        <v>5500</v>
      </c>
      <c r="I742" s="64" t="s">
        <v>5501</v>
      </c>
      <c r="J742" s="62">
        <f>SUMIF(利润与分析!B:B,成本与总价!D:D,利润与分析!K:K)</f>
        <v>2314708.58</v>
      </c>
      <c r="K742" s="64">
        <v>0.13</v>
      </c>
      <c r="L742" s="64">
        <v>2338572</v>
      </c>
      <c r="M742" s="72">
        <f t="shared" si="55"/>
        <v>0.0102042699561955</v>
      </c>
      <c r="N742" s="64">
        <v>0</v>
      </c>
      <c r="O742" s="64" t="s">
        <v>5495</v>
      </c>
      <c r="P742" s="64" t="s">
        <v>319</v>
      </c>
      <c r="Q742" s="64" t="s">
        <v>79</v>
      </c>
      <c r="R742" s="74"/>
      <c r="S742" s="74"/>
      <c r="T742" s="74"/>
      <c r="U742" s="74"/>
      <c r="V742" s="74"/>
      <c r="W742" s="74"/>
      <c r="X742" s="64" t="s">
        <v>5502</v>
      </c>
      <c r="Y742" s="64" t="s">
        <v>81</v>
      </c>
      <c r="Z742" s="64" t="s">
        <v>5503</v>
      </c>
      <c r="AA742" s="64" t="s">
        <v>140</v>
      </c>
      <c r="AB742" s="64"/>
      <c r="AC742" s="64">
        <v>1</v>
      </c>
      <c r="AD742" s="64">
        <v>0</v>
      </c>
      <c r="AE742" s="78">
        <v>1</v>
      </c>
      <c r="AF742" s="64">
        <v>0</v>
      </c>
      <c r="AG742" s="78"/>
      <c r="AH742" s="64"/>
      <c r="AI742" s="78"/>
      <c r="AJ742" s="64"/>
      <c r="AK742" s="78"/>
      <c r="AL742" s="64"/>
      <c r="AM742" s="78"/>
      <c r="AN742" s="64"/>
      <c r="AO742" s="60">
        <f>(SUMIF(利润与分析!B:B,成本与总价!D:D,利润与分析!L:L)-J:J)/SUMIF(利润与分析!B:B,成本与总价!D:D,利润与分析!L:L)</f>
        <v>0.0299999328667063</v>
      </c>
      <c r="AP742" s="60">
        <f t="shared" si="56"/>
        <v>0.0197956629105108</v>
      </c>
      <c r="AR742" s="62">
        <f t="shared" si="57"/>
        <v>0</v>
      </c>
      <c r="AS742" s="62">
        <f t="shared" si="59"/>
        <v>0</v>
      </c>
      <c r="AT742" s="72">
        <f t="shared" si="58"/>
        <v>1</v>
      </c>
    </row>
    <row r="743" ht="14.55" spans="1:46">
      <c r="A743" s="64" t="s">
        <v>46</v>
      </c>
      <c r="B743" s="64" t="s">
        <v>163</v>
      </c>
      <c r="C743" s="64" t="s">
        <v>660</v>
      </c>
      <c r="D743" s="64" t="s">
        <v>5504</v>
      </c>
      <c r="E743" s="64" t="s">
        <v>1229</v>
      </c>
      <c r="F743" s="64" t="s">
        <v>5505</v>
      </c>
      <c r="G743" s="64" t="s">
        <v>5506</v>
      </c>
      <c r="H743" s="64" t="s">
        <v>5507</v>
      </c>
      <c r="I743" s="64" t="s">
        <v>5508</v>
      </c>
      <c r="J743" s="62">
        <f>SUMIF(利润与分析!B:B,成本与总价!D:D,利润与分析!K:K)</f>
        <v>6772.09015</v>
      </c>
      <c r="K743" s="64">
        <v>0.06</v>
      </c>
      <c r="L743" s="64">
        <v>6843</v>
      </c>
      <c r="M743" s="72">
        <f t="shared" si="55"/>
        <v>0.010362392225632</v>
      </c>
      <c r="N743" s="64">
        <v>0</v>
      </c>
      <c r="O743" s="64" t="s">
        <v>5509</v>
      </c>
      <c r="P743" s="64" t="s">
        <v>1290</v>
      </c>
      <c r="Q743" s="64" t="s">
        <v>159</v>
      </c>
      <c r="R743" s="74"/>
      <c r="S743" s="74"/>
      <c r="T743" s="74"/>
      <c r="U743" s="74"/>
      <c r="V743" s="74"/>
      <c r="W743" s="74"/>
      <c r="X743" s="64" t="s">
        <v>5510</v>
      </c>
      <c r="Y743" s="64" t="s">
        <v>81</v>
      </c>
      <c r="Z743" s="64" t="s">
        <v>106</v>
      </c>
      <c r="AA743" s="64" t="s">
        <v>140</v>
      </c>
      <c r="AB743" s="64"/>
      <c r="AC743" s="64">
        <v>1</v>
      </c>
      <c r="AD743" s="64">
        <v>0</v>
      </c>
      <c r="AE743" s="78">
        <v>1</v>
      </c>
      <c r="AF743" s="64">
        <v>0</v>
      </c>
      <c r="AG743" s="78"/>
      <c r="AH743" s="64"/>
      <c r="AI743" s="78"/>
      <c r="AJ743" s="64"/>
      <c r="AK743" s="78"/>
      <c r="AL743" s="64"/>
      <c r="AM743" s="78"/>
      <c r="AN743" s="64"/>
      <c r="AO743" s="60">
        <f>(SUMIF(利润与分析!B:B,成本与总价!D:D,利润与分析!L:L)-J:J)/SUMIF(利润与分析!B:B,成本与总价!D:D,利润与分析!L:L)</f>
        <v>0.0302172172817231</v>
      </c>
      <c r="AP743" s="60">
        <f t="shared" si="56"/>
        <v>0.019854825056091</v>
      </c>
      <c r="AR743" s="62">
        <f t="shared" si="57"/>
        <v>0</v>
      </c>
      <c r="AS743" s="62">
        <f t="shared" si="59"/>
        <v>0</v>
      </c>
      <c r="AT743" s="72">
        <f t="shared" si="58"/>
        <v>1</v>
      </c>
    </row>
    <row r="744" ht="14.55" spans="1:46">
      <c r="A744" s="64" t="s">
        <v>46</v>
      </c>
      <c r="B744" s="64" t="s">
        <v>119</v>
      </c>
      <c r="C744" s="64" t="s">
        <v>120</v>
      </c>
      <c r="D744" s="64" t="s">
        <v>5511</v>
      </c>
      <c r="E744" s="64" t="s">
        <v>313</v>
      </c>
      <c r="F744" s="64" t="s">
        <v>5512</v>
      </c>
      <c r="G744" s="64" t="s">
        <v>4742</v>
      </c>
      <c r="H744" s="64" t="s">
        <v>5513</v>
      </c>
      <c r="I744" s="64" t="s">
        <v>5514</v>
      </c>
      <c r="J744" s="62">
        <f>SUMIF(利润与分析!B:B,成本与总价!D:D,利润与分析!K:K)</f>
        <v>31202.04</v>
      </c>
      <c r="K744" s="64">
        <v>0.13</v>
      </c>
      <c r="L744" s="64">
        <v>31529.8</v>
      </c>
      <c r="M744" s="72">
        <f t="shared" si="55"/>
        <v>0.0103952451331755</v>
      </c>
      <c r="N744" s="64">
        <v>0</v>
      </c>
      <c r="O744" s="64" t="s">
        <v>3143</v>
      </c>
      <c r="P744" s="64" t="s">
        <v>78</v>
      </c>
      <c r="Q744" s="64" t="s">
        <v>58</v>
      </c>
      <c r="R744" s="74" t="s">
        <v>59</v>
      </c>
      <c r="S744" s="74"/>
      <c r="T744" s="74"/>
      <c r="U744" s="74"/>
      <c r="V744" s="74">
        <v>0</v>
      </c>
      <c r="W744" s="74">
        <v>-3.5</v>
      </c>
      <c r="X744" s="64" t="s">
        <v>5515</v>
      </c>
      <c r="Y744" s="64" t="s">
        <v>81</v>
      </c>
      <c r="Z744" s="64" t="s">
        <v>5516</v>
      </c>
      <c r="AA744" s="64" t="s">
        <v>140</v>
      </c>
      <c r="AB744" s="64"/>
      <c r="AC744" s="64">
        <v>1</v>
      </c>
      <c r="AD744" s="64">
        <v>0</v>
      </c>
      <c r="AE744" s="78">
        <v>1</v>
      </c>
      <c r="AF744" s="64">
        <v>0</v>
      </c>
      <c r="AG744" s="78"/>
      <c r="AH744" s="64"/>
      <c r="AI744" s="78"/>
      <c r="AJ744" s="64"/>
      <c r="AK744" s="78"/>
      <c r="AL744" s="64"/>
      <c r="AM744" s="78"/>
      <c r="AN744" s="64"/>
      <c r="AO744" s="60">
        <f>(SUMIF(利润与分析!B:B,成本与总价!D:D,利润与分析!L:L)-J:J)/SUMIF(利润与分析!B:B,成本与总价!D:D,利润与分析!L:L)</f>
        <v>0.0450381959747318</v>
      </c>
      <c r="AP744" s="60">
        <f t="shared" si="56"/>
        <v>-0.000357049158443729</v>
      </c>
      <c r="AR744" s="62">
        <f t="shared" si="57"/>
        <v>0</v>
      </c>
      <c r="AS744" s="62">
        <f t="shared" si="59"/>
        <v>0</v>
      </c>
      <c r="AT744" s="72">
        <f t="shared" si="58"/>
        <v>1</v>
      </c>
    </row>
    <row r="745" ht="14.55" spans="1:46">
      <c r="A745" s="64" t="s">
        <v>46</v>
      </c>
      <c r="B745" s="64" t="s">
        <v>163</v>
      </c>
      <c r="C745" s="64" t="s">
        <v>660</v>
      </c>
      <c r="D745" s="64" t="s">
        <v>5517</v>
      </c>
      <c r="E745" s="64" t="s">
        <v>1229</v>
      </c>
      <c r="F745" s="64" t="s">
        <v>5518</v>
      </c>
      <c r="G745" s="64" t="s">
        <v>5506</v>
      </c>
      <c r="H745" s="64" t="s">
        <v>5519</v>
      </c>
      <c r="I745" s="64" t="s">
        <v>5520</v>
      </c>
      <c r="J745" s="62">
        <f>SUMIF(利润与分析!B:B,成本与总价!D:D,利润与分析!K:K)</f>
        <v>13952.39636</v>
      </c>
      <c r="K745" s="64">
        <v>0.13</v>
      </c>
      <c r="L745" s="64">
        <v>13921</v>
      </c>
      <c r="M745" s="72">
        <f t="shared" si="55"/>
        <v>-0.00225532361180954</v>
      </c>
      <c r="N745" s="64">
        <v>0</v>
      </c>
      <c r="O745" s="64" t="s">
        <v>5509</v>
      </c>
      <c r="P745" s="64" t="s">
        <v>929</v>
      </c>
      <c r="Q745" s="64" t="s">
        <v>159</v>
      </c>
      <c r="R745" s="74"/>
      <c r="S745" s="74"/>
      <c r="T745" s="74"/>
      <c r="U745" s="74"/>
      <c r="V745" s="74"/>
      <c r="W745" s="74"/>
      <c r="X745" s="64" t="s">
        <v>5521</v>
      </c>
      <c r="Y745" s="64" t="s">
        <v>81</v>
      </c>
      <c r="Z745" s="64" t="s">
        <v>106</v>
      </c>
      <c r="AA745" s="64" t="s">
        <v>140</v>
      </c>
      <c r="AB745" s="64" t="s">
        <v>3152</v>
      </c>
      <c r="AC745" s="64">
        <v>2</v>
      </c>
      <c r="AD745" s="64">
        <v>0</v>
      </c>
      <c r="AE745" s="78">
        <v>1</v>
      </c>
      <c r="AF745" s="64">
        <v>0</v>
      </c>
      <c r="AG745" s="78"/>
      <c r="AH745" s="64"/>
      <c r="AI745" s="78"/>
      <c r="AJ745" s="64"/>
      <c r="AK745" s="78"/>
      <c r="AL745" s="64"/>
      <c r="AM745" s="78"/>
      <c r="AN745" s="64"/>
      <c r="AO745" s="60">
        <f>(SUMIF(利润与分析!B:B,成本与总价!D:D,利润与分析!L:L)-J:J)/SUMIF(利润与分析!B:B,成本与总价!D:D,利润与分析!L:L)</f>
        <v>0.0178145332850889</v>
      </c>
      <c r="AP745" s="60">
        <f t="shared" si="56"/>
        <v>0.0200698568968984</v>
      </c>
      <c r="AR745" s="62">
        <f t="shared" si="57"/>
        <v>0</v>
      </c>
      <c r="AS745" s="62">
        <f t="shared" si="59"/>
        <v>0</v>
      </c>
      <c r="AT745" s="72">
        <f t="shared" si="58"/>
        <v>1</v>
      </c>
    </row>
    <row r="746" ht="14.55" spans="1:46">
      <c r="A746" s="64" t="s">
        <v>46</v>
      </c>
      <c r="B746" s="64" t="s">
        <v>108</v>
      </c>
      <c r="C746" s="64" t="s">
        <v>341</v>
      </c>
      <c r="D746" s="64" t="s">
        <v>5522</v>
      </c>
      <c r="E746" s="64" t="s">
        <v>1552</v>
      </c>
      <c r="F746" s="64" t="s">
        <v>5523</v>
      </c>
      <c r="G746" s="64" t="s">
        <v>3218</v>
      </c>
      <c r="H746" s="64" t="s">
        <v>5524</v>
      </c>
      <c r="I746" s="64" t="s">
        <v>5525</v>
      </c>
      <c r="J746" s="62">
        <f>SUMIF(利润与分析!B:B,成本与总价!D:D,利润与分析!K:K)</f>
        <v>440379.08</v>
      </c>
      <c r="K746" s="64">
        <v>0.13</v>
      </c>
      <c r="L746" s="64">
        <v>444912.4</v>
      </c>
      <c r="M746" s="72">
        <f t="shared" si="55"/>
        <v>0.0101892417473642</v>
      </c>
      <c r="N746" s="64">
        <v>0</v>
      </c>
      <c r="O746" s="64" t="s">
        <v>3221</v>
      </c>
      <c r="P746" s="64" t="s">
        <v>57</v>
      </c>
      <c r="Q746" s="64" t="s">
        <v>58</v>
      </c>
      <c r="R746" s="74"/>
      <c r="S746" s="74"/>
      <c r="T746" s="74"/>
      <c r="U746" s="74"/>
      <c r="V746" s="74"/>
      <c r="W746" s="74"/>
      <c r="X746" s="64" t="s">
        <v>5526</v>
      </c>
      <c r="Y746" s="64" t="s">
        <v>81</v>
      </c>
      <c r="Z746" s="64" t="s">
        <v>106</v>
      </c>
      <c r="AA746" s="64" t="s">
        <v>97</v>
      </c>
      <c r="AB746" s="64"/>
      <c r="AC746" s="64">
        <v>1</v>
      </c>
      <c r="AD746" s="64">
        <v>0</v>
      </c>
      <c r="AE746" s="78">
        <v>1</v>
      </c>
      <c r="AF746" s="64">
        <v>0</v>
      </c>
      <c r="AG746" s="78"/>
      <c r="AH746" s="64"/>
      <c r="AI746" s="78"/>
      <c r="AJ746" s="64"/>
      <c r="AK746" s="78"/>
      <c r="AL746" s="64"/>
      <c r="AM746" s="78"/>
      <c r="AN746" s="64"/>
      <c r="AO746" s="60">
        <f>(SUMIF(利润与分析!B:B,成本与总价!D:D,利润与分析!L:L)-J:J)/SUMIF(利润与分析!B:B,成本与总价!D:D,利润与分析!L:L)</f>
        <v>0.0299854464472784</v>
      </c>
      <c r="AP746" s="60">
        <f t="shared" si="56"/>
        <v>0.0197962046999142</v>
      </c>
      <c r="AR746" s="62">
        <f t="shared" si="57"/>
        <v>0</v>
      </c>
      <c r="AS746" s="62">
        <f t="shared" si="59"/>
        <v>0</v>
      </c>
      <c r="AT746" s="72">
        <f t="shared" si="58"/>
        <v>1</v>
      </c>
    </row>
    <row r="747" ht="14.55" spans="1:46">
      <c r="A747" s="64" t="s">
        <v>69</v>
      </c>
      <c r="B747" s="64" t="s">
        <v>200</v>
      </c>
      <c r="C747" s="64" t="s">
        <v>201</v>
      </c>
      <c r="D747" s="64" t="s">
        <v>5527</v>
      </c>
      <c r="E747" s="64" t="s">
        <v>203</v>
      </c>
      <c r="F747" s="64" t="s">
        <v>5528</v>
      </c>
      <c r="G747" s="64" t="s">
        <v>205</v>
      </c>
      <c r="H747" s="64" t="s">
        <v>5529</v>
      </c>
      <c r="I747" s="64" t="s">
        <v>5530</v>
      </c>
      <c r="J747" s="62">
        <f>SUMIF(利润与分析!B:B,成本与总价!D:D,利润与分析!K:K)</f>
        <v>17822.44</v>
      </c>
      <c r="K747" s="64">
        <v>0.13</v>
      </c>
      <c r="L747" s="64">
        <v>18662.24</v>
      </c>
      <c r="M747" s="72">
        <f t="shared" si="55"/>
        <v>0.0449999571326916</v>
      </c>
      <c r="N747" s="64">
        <v>0</v>
      </c>
      <c r="O747" s="64" t="s">
        <v>5531</v>
      </c>
      <c r="P747" s="64"/>
      <c r="Q747" s="64" t="s">
        <v>58</v>
      </c>
      <c r="R747" s="74"/>
      <c r="S747" s="74"/>
      <c r="T747" s="74"/>
      <c r="U747" s="74"/>
      <c r="V747" s="74"/>
      <c r="W747" s="74"/>
      <c r="X747" s="64" t="s">
        <v>5532</v>
      </c>
      <c r="Y747" s="64" t="s">
        <v>150</v>
      </c>
      <c r="Z747" s="64" t="s">
        <v>106</v>
      </c>
      <c r="AA747" s="64" t="s">
        <v>1282</v>
      </c>
      <c r="AB747" s="64" t="s">
        <v>5533</v>
      </c>
      <c r="AC747" s="64">
        <v>2</v>
      </c>
      <c r="AD747" s="64">
        <v>60</v>
      </c>
      <c r="AE747" s="78">
        <v>1</v>
      </c>
      <c r="AF747" s="64">
        <v>60</v>
      </c>
      <c r="AG747" s="78"/>
      <c r="AH747" s="64"/>
      <c r="AI747" s="78"/>
      <c r="AJ747" s="64"/>
      <c r="AK747" s="78"/>
      <c r="AL747" s="64"/>
      <c r="AM747" s="78"/>
      <c r="AN747" s="64"/>
      <c r="AO747" s="60">
        <f>(SUMIF(利润与分析!B:B,成本与总价!D:D,利润与分析!L:L)-J:J)/SUMIF(利润与分析!B:B,成本与总价!D:D,利润与分析!L:L)</f>
        <v>0.0449999571326916</v>
      </c>
      <c r="AP747" s="60">
        <f t="shared" si="56"/>
        <v>0</v>
      </c>
      <c r="AR747" s="62">
        <f t="shared" si="57"/>
        <v>0</v>
      </c>
      <c r="AS747" s="62">
        <f t="shared" si="59"/>
        <v>0</v>
      </c>
      <c r="AT747" s="72">
        <f t="shared" si="58"/>
        <v>1</v>
      </c>
    </row>
    <row r="748" ht="14.55" spans="1:46">
      <c r="A748" s="64" t="s">
        <v>46</v>
      </c>
      <c r="B748" s="64" t="s">
        <v>331</v>
      </c>
      <c r="C748" s="64" t="s">
        <v>691</v>
      </c>
      <c r="D748" s="64" t="s">
        <v>5534</v>
      </c>
      <c r="E748" s="64" t="s">
        <v>693</v>
      </c>
      <c r="F748" s="64" t="s">
        <v>5535</v>
      </c>
      <c r="G748" s="64" t="s">
        <v>3513</v>
      </c>
      <c r="H748" s="64" t="s">
        <v>5536</v>
      </c>
      <c r="I748" s="64" t="s">
        <v>5537</v>
      </c>
      <c r="J748" s="62">
        <f>SUMIF(利润与分析!B:B,成本与总价!D:D,利润与分析!K:K)</f>
        <v>3268.9</v>
      </c>
      <c r="K748" s="64">
        <v>0.13</v>
      </c>
      <c r="L748" s="64">
        <v>3304</v>
      </c>
      <c r="M748" s="72">
        <f t="shared" si="55"/>
        <v>0.0106234866828087</v>
      </c>
      <c r="N748" s="64">
        <v>0</v>
      </c>
      <c r="O748" s="64" t="s">
        <v>2781</v>
      </c>
      <c r="P748" s="64" t="s">
        <v>57</v>
      </c>
      <c r="Q748" s="64" t="s">
        <v>58</v>
      </c>
      <c r="R748" s="74"/>
      <c r="S748" s="74"/>
      <c r="T748" s="74"/>
      <c r="U748" s="74"/>
      <c r="V748" s="74"/>
      <c r="W748" s="74"/>
      <c r="X748" s="64" t="s">
        <v>5538</v>
      </c>
      <c r="Y748" s="64" t="s">
        <v>81</v>
      </c>
      <c r="Z748" s="64" t="s">
        <v>106</v>
      </c>
      <c r="AA748" s="64" t="s">
        <v>140</v>
      </c>
      <c r="AB748" s="64"/>
      <c r="AC748" s="64">
        <v>1</v>
      </c>
      <c r="AD748" s="64">
        <v>0</v>
      </c>
      <c r="AE748" s="78">
        <v>1</v>
      </c>
      <c r="AF748" s="64">
        <v>0</v>
      </c>
      <c r="AG748" s="78"/>
      <c r="AH748" s="64"/>
      <c r="AI748" s="78"/>
      <c r="AJ748" s="64"/>
      <c r="AK748" s="78"/>
      <c r="AL748" s="64"/>
      <c r="AM748" s="78"/>
      <c r="AN748" s="64"/>
      <c r="AO748" s="60">
        <f>(SUMIF(利润与分析!B:B,成本与总价!D:D,利润与分析!L:L)-J:J)/SUMIF(利润与分析!B:B,成本与总价!D:D,利润与分析!L:L)</f>
        <v>0.03</v>
      </c>
      <c r="AP748" s="60">
        <f t="shared" si="56"/>
        <v>0.0193765133171913</v>
      </c>
      <c r="AR748" s="62">
        <f t="shared" si="57"/>
        <v>0</v>
      </c>
      <c r="AS748" s="62">
        <f t="shared" si="59"/>
        <v>0</v>
      </c>
      <c r="AT748" s="72">
        <f t="shared" si="58"/>
        <v>1</v>
      </c>
    </row>
    <row r="749" ht="14.55" spans="1:46">
      <c r="A749" s="64" t="s">
        <v>46</v>
      </c>
      <c r="B749" s="64" t="s">
        <v>119</v>
      </c>
      <c r="C749" s="64" t="s">
        <v>120</v>
      </c>
      <c r="D749" s="64" t="s">
        <v>5539</v>
      </c>
      <c r="E749" s="64" t="s">
        <v>122</v>
      </c>
      <c r="F749" s="64" t="s">
        <v>5540</v>
      </c>
      <c r="G749" s="64" t="s">
        <v>5129</v>
      </c>
      <c r="H749" s="64" t="s">
        <v>5541</v>
      </c>
      <c r="I749" s="64" t="s">
        <v>5542</v>
      </c>
      <c r="J749" s="62">
        <f>SUMIF(利润与分析!B:B,成本与总价!D:D,利润与分析!K:K)</f>
        <v>45279.86</v>
      </c>
      <c r="K749" s="64">
        <v>0.13</v>
      </c>
      <c r="L749" s="64">
        <v>47413.47</v>
      </c>
      <c r="M749" s="72">
        <f t="shared" si="55"/>
        <v>0.0450000812005532</v>
      </c>
      <c r="N749" s="64">
        <v>0</v>
      </c>
      <c r="O749" s="64" t="s">
        <v>5543</v>
      </c>
      <c r="P749" s="64" t="s">
        <v>94</v>
      </c>
      <c r="Q749" s="64" t="s">
        <v>79</v>
      </c>
      <c r="R749" s="74" t="s">
        <v>59</v>
      </c>
      <c r="S749" s="74"/>
      <c r="T749" s="74"/>
      <c r="U749" s="74"/>
      <c r="V749" s="74">
        <v>115</v>
      </c>
      <c r="W749" s="74"/>
      <c r="X749" s="64" t="s">
        <v>5544</v>
      </c>
      <c r="Y749" s="64" t="s">
        <v>61</v>
      </c>
      <c r="Z749" s="64" t="s">
        <v>5545</v>
      </c>
      <c r="AA749" s="64" t="s">
        <v>140</v>
      </c>
      <c r="AB749" s="64"/>
      <c r="AC749" s="64">
        <v>1</v>
      </c>
      <c r="AD749" s="64">
        <v>115</v>
      </c>
      <c r="AE749" s="78">
        <v>1</v>
      </c>
      <c r="AF749" s="64">
        <v>115</v>
      </c>
      <c r="AG749" s="78"/>
      <c r="AH749" s="64"/>
      <c r="AI749" s="78"/>
      <c r="AJ749" s="64"/>
      <c r="AK749" s="78"/>
      <c r="AL749" s="64"/>
      <c r="AM749" s="78"/>
      <c r="AN749" s="64"/>
      <c r="AO749" s="60">
        <f>(SUMIF(利润与分析!B:B,成本与总价!D:D,利润与分析!L:L)-J:J)/SUMIF(利润与分析!B:B,成本与总价!D:D,利润与分析!L:L)</f>
        <v>0.0450000812005532</v>
      </c>
      <c r="AP749" s="60">
        <f t="shared" si="56"/>
        <v>0</v>
      </c>
      <c r="AR749" s="62">
        <f t="shared" si="57"/>
        <v>115</v>
      </c>
      <c r="AS749" s="62">
        <f t="shared" si="59"/>
        <v>0</v>
      </c>
      <c r="AT749" s="72">
        <f t="shared" si="58"/>
        <v>1</v>
      </c>
    </row>
    <row r="750" ht="14.55" spans="1:46">
      <c r="A750" s="64" t="s">
        <v>46</v>
      </c>
      <c r="B750" s="64" t="s">
        <v>119</v>
      </c>
      <c r="C750" s="64" t="s">
        <v>120</v>
      </c>
      <c r="D750" s="64" t="s">
        <v>5546</v>
      </c>
      <c r="E750" s="64" t="s">
        <v>313</v>
      </c>
      <c r="F750" s="64" t="s">
        <v>5547</v>
      </c>
      <c r="G750" s="64" t="s">
        <v>4742</v>
      </c>
      <c r="H750" s="64" t="s">
        <v>5548</v>
      </c>
      <c r="I750" s="64" t="s">
        <v>5549</v>
      </c>
      <c r="J750" s="62">
        <f>SUMIF(利润与分析!B:B,成本与总价!D:D,利润与分析!K:K)</f>
        <v>31321.8</v>
      </c>
      <c r="K750" s="64">
        <v>0.13</v>
      </c>
      <c r="L750" s="64">
        <v>31650.31</v>
      </c>
      <c r="M750" s="72">
        <f t="shared" si="55"/>
        <v>0.0103793612132077</v>
      </c>
      <c r="N750" s="64">
        <v>0</v>
      </c>
      <c r="O750" s="64" t="s">
        <v>3143</v>
      </c>
      <c r="P750" s="64" t="s">
        <v>78</v>
      </c>
      <c r="Q750" s="64" t="s">
        <v>58</v>
      </c>
      <c r="R750" s="74" t="s">
        <v>59</v>
      </c>
      <c r="S750" s="74"/>
      <c r="T750" s="74"/>
      <c r="U750" s="74"/>
      <c r="V750" s="74">
        <v>0</v>
      </c>
      <c r="W750" s="74">
        <v>-3.5</v>
      </c>
      <c r="X750" s="64" t="s">
        <v>5550</v>
      </c>
      <c r="Y750" s="64" t="s">
        <v>81</v>
      </c>
      <c r="Z750" s="64" t="s">
        <v>4746</v>
      </c>
      <c r="AA750" s="64" t="s">
        <v>140</v>
      </c>
      <c r="AB750" s="64"/>
      <c r="AC750" s="64">
        <v>1</v>
      </c>
      <c r="AD750" s="64">
        <v>0</v>
      </c>
      <c r="AE750" s="78">
        <v>1</v>
      </c>
      <c r="AF750" s="64">
        <v>0</v>
      </c>
      <c r="AG750" s="78"/>
      <c r="AH750" s="64"/>
      <c r="AI750" s="78"/>
      <c r="AJ750" s="64"/>
      <c r="AK750" s="78"/>
      <c r="AL750" s="64"/>
      <c r="AM750" s="78"/>
      <c r="AN750" s="64"/>
      <c r="AO750" s="60">
        <f>(SUMIF(利润与分析!B:B,成本与总价!D:D,利润与分析!L:L)-J:J)/SUMIF(利润与分析!B:B,成本与总价!D:D,利润与分析!L:L)</f>
        <v>0.0450161212869588</v>
      </c>
      <c r="AP750" s="60">
        <f t="shared" si="56"/>
        <v>-0.000363239926248843</v>
      </c>
      <c r="AR750" s="62">
        <f t="shared" si="57"/>
        <v>0</v>
      </c>
      <c r="AS750" s="62">
        <f t="shared" si="59"/>
        <v>0</v>
      </c>
      <c r="AT750" s="72">
        <f t="shared" si="58"/>
        <v>1</v>
      </c>
    </row>
    <row r="751" ht="14.55" spans="1:46">
      <c r="A751" s="64" t="s">
        <v>69</v>
      </c>
      <c r="B751" s="64" t="s">
        <v>85</v>
      </c>
      <c r="C751" s="64" t="s">
        <v>1243</v>
      </c>
      <c r="D751" s="64" t="s">
        <v>5551</v>
      </c>
      <c r="E751" s="64" t="s">
        <v>1245</v>
      </c>
      <c r="F751" s="64" t="s">
        <v>5552</v>
      </c>
      <c r="G751" s="64" t="s">
        <v>5553</v>
      </c>
      <c r="H751" s="64" t="s">
        <v>5554</v>
      </c>
      <c r="I751" s="64" t="s">
        <v>5555</v>
      </c>
      <c r="J751" s="62">
        <f>SUMIF(利润与分析!B:B,成本与总价!D:D,利润与分析!K:K)</f>
        <v>212291.28</v>
      </c>
      <c r="K751" s="64">
        <v>0.13</v>
      </c>
      <c r="L751" s="64">
        <v>218995.23</v>
      </c>
      <c r="M751" s="72">
        <f t="shared" si="55"/>
        <v>0.0306123105969021</v>
      </c>
      <c r="N751" s="64">
        <v>0</v>
      </c>
      <c r="O751" s="73" t="s">
        <v>5556</v>
      </c>
      <c r="P751" s="64"/>
      <c r="Q751" s="64" t="s">
        <v>58</v>
      </c>
      <c r="R751" s="74"/>
      <c r="S751" s="74"/>
      <c r="T751" s="74"/>
      <c r="U751" s="74"/>
      <c r="V751" s="74"/>
      <c r="W751" s="74"/>
      <c r="X751" s="64" t="s">
        <v>5557</v>
      </c>
      <c r="Y751" s="64" t="s">
        <v>81</v>
      </c>
      <c r="Z751" s="64" t="s">
        <v>106</v>
      </c>
      <c r="AA751" s="64" t="s">
        <v>83</v>
      </c>
      <c r="AB751" s="64"/>
      <c r="AC751" s="64">
        <v>1</v>
      </c>
      <c r="AD751" s="64">
        <v>0</v>
      </c>
      <c r="AE751" s="78">
        <v>1</v>
      </c>
      <c r="AF751" s="64">
        <v>0</v>
      </c>
      <c r="AG751" s="78"/>
      <c r="AH751" s="64"/>
      <c r="AI751" s="78"/>
      <c r="AJ751" s="64"/>
      <c r="AK751" s="78"/>
      <c r="AL751" s="64"/>
      <c r="AM751" s="78"/>
      <c r="AN751" s="64"/>
      <c r="AO751" s="60">
        <f>(SUMIF(利润与分析!B:B,成本与总价!D:D,利润与分析!L:L)-J:J)/SUMIF(利润与分析!B:B,成本与总价!D:D,利润与分析!L:L)</f>
        <v>0.0500000626497665</v>
      </c>
      <c r="AP751" s="60">
        <f t="shared" si="56"/>
        <v>0.0193877520528644</v>
      </c>
      <c r="AR751" s="62">
        <f t="shared" si="57"/>
        <v>0</v>
      </c>
      <c r="AS751" s="62">
        <f t="shared" si="59"/>
        <v>0</v>
      </c>
      <c r="AT751" s="72">
        <f t="shared" si="58"/>
        <v>1</v>
      </c>
    </row>
    <row r="752" ht="14.55" spans="1:46">
      <c r="A752" s="64" t="s">
        <v>69</v>
      </c>
      <c r="B752" s="64" t="s">
        <v>70</v>
      </c>
      <c r="C752" s="64" t="s">
        <v>70</v>
      </c>
      <c r="D752" s="64" t="s">
        <v>5558</v>
      </c>
      <c r="E752" s="64" t="s">
        <v>670</v>
      </c>
      <c r="F752" s="64" t="s">
        <v>5559</v>
      </c>
      <c r="G752" s="64" t="s">
        <v>74</v>
      </c>
      <c r="H752" s="64" t="s">
        <v>5560</v>
      </c>
      <c r="I752" s="64" t="s">
        <v>5561</v>
      </c>
      <c r="J752" s="62">
        <f>SUMIF(利润与分析!B:B,成本与总价!D:D,利润与分析!K:K)</f>
        <v>2136424.5</v>
      </c>
      <c r="K752" s="64">
        <v>0.13</v>
      </c>
      <c r="L752" s="64">
        <v>2147607</v>
      </c>
      <c r="M752" s="72">
        <f t="shared" si="55"/>
        <v>0.00520695825632902</v>
      </c>
      <c r="N752" s="64">
        <v>644000</v>
      </c>
      <c r="O752" s="73" t="s">
        <v>5562</v>
      </c>
      <c r="P752" s="64" t="s">
        <v>237</v>
      </c>
      <c r="Q752" s="64" t="s">
        <v>79</v>
      </c>
      <c r="R752" s="74" t="s">
        <v>59</v>
      </c>
      <c r="S752" s="74"/>
      <c r="T752" s="74"/>
      <c r="U752" s="74"/>
      <c r="V752" s="74">
        <v>0</v>
      </c>
      <c r="W752" s="74">
        <v>-4</v>
      </c>
      <c r="X752" s="64" t="s">
        <v>5563</v>
      </c>
      <c r="Y752" s="64" t="s">
        <v>81</v>
      </c>
      <c r="Z752" s="64" t="s">
        <v>5564</v>
      </c>
      <c r="AA752" s="64" t="s">
        <v>83</v>
      </c>
      <c r="AB752" s="64"/>
      <c r="AC752" s="64">
        <v>2</v>
      </c>
      <c r="AD752" s="64">
        <v>0</v>
      </c>
      <c r="AE752" s="78">
        <v>1</v>
      </c>
      <c r="AF752" s="64">
        <v>0</v>
      </c>
      <c r="AG752" s="78"/>
      <c r="AH752" s="64"/>
      <c r="AI752" s="78"/>
      <c r="AJ752" s="64"/>
      <c r="AK752" s="78"/>
      <c r="AL752" s="64"/>
      <c r="AM752" s="78"/>
      <c r="AN752" s="64"/>
      <c r="AO752" s="60">
        <f>(SUMIF(利润与分析!B:B,成本与总价!D:D,利润与分析!L:L)-J:J)/SUMIF(利润与分析!B:B,成本与总价!D:D,利润与分析!L:L)</f>
        <v>0.0450020417071488</v>
      </c>
      <c r="AP752" s="60">
        <f t="shared" si="56"/>
        <v>-0.000204916549180229</v>
      </c>
      <c r="AR752" s="62">
        <f t="shared" si="57"/>
        <v>0</v>
      </c>
      <c r="AS752" s="62">
        <f t="shared" si="59"/>
        <v>0</v>
      </c>
      <c r="AT752" s="72">
        <f t="shared" si="58"/>
        <v>1</v>
      </c>
    </row>
    <row r="753" ht="14.55" spans="1:46">
      <c r="A753" s="64" t="s">
        <v>69</v>
      </c>
      <c r="B753" s="64" t="s">
        <v>220</v>
      </c>
      <c r="C753" s="64" t="s">
        <v>221</v>
      </c>
      <c r="D753" s="64" t="s">
        <v>5565</v>
      </c>
      <c r="E753" s="64" t="s">
        <v>223</v>
      </c>
      <c r="F753" s="64" t="s">
        <v>5566</v>
      </c>
      <c r="G753" s="64" t="s">
        <v>1695</v>
      </c>
      <c r="H753" s="64" t="s">
        <v>5567</v>
      </c>
      <c r="I753" s="64" t="s">
        <v>5568</v>
      </c>
      <c r="J753" s="62">
        <f>SUMIF(利润与分析!B:B,成本与总价!D:D,利润与分析!K:K)</f>
        <v>145340.7</v>
      </c>
      <c r="K753" s="64">
        <v>0.13</v>
      </c>
      <c r="L753" s="64">
        <v>147623.43</v>
      </c>
      <c r="M753" s="72">
        <f t="shared" si="55"/>
        <v>0.0154631957813201</v>
      </c>
      <c r="N753" s="64">
        <v>15017.63</v>
      </c>
      <c r="O753" s="64" t="s">
        <v>5569</v>
      </c>
      <c r="P753" s="64" t="s">
        <v>78</v>
      </c>
      <c r="Q753" s="64" t="s">
        <v>58</v>
      </c>
      <c r="R753" s="74" t="s">
        <v>59</v>
      </c>
      <c r="S753" s="74"/>
      <c r="T753" s="74"/>
      <c r="U753" s="74"/>
      <c r="V753" s="74">
        <v>0</v>
      </c>
      <c r="W753" s="74">
        <v>-2.95</v>
      </c>
      <c r="X753" s="64" t="s">
        <v>5570</v>
      </c>
      <c r="Y753" s="64" t="s">
        <v>81</v>
      </c>
      <c r="Z753" s="64" t="s">
        <v>3602</v>
      </c>
      <c r="AA753" s="64" t="s">
        <v>1282</v>
      </c>
      <c r="AB753" s="64" t="s">
        <v>5571</v>
      </c>
      <c r="AC753" s="64">
        <v>3</v>
      </c>
      <c r="AD753" s="64">
        <v>3</v>
      </c>
      <c r="AE753" s="78">
        <v>1</v>
      </c>
      <c r="AF753" s="64">
        <v>0</v>
      </c>
      <c r="AG753" s="78"/>
      <c r="AH753" s="64"/>
      <c r="AI753" s="78"/>
      <c r="AJ753" s="64"/>
      <c r="AK753" s="78"/>
      <c r="AL753" s="64"/>
      <c r="AM753" s="78"/>
      <c r="AN753" s="64"/>
      <c r="AO753" s="60">
        <f>(SUMIF(利润与分析!B:B,成本与总价!D:D,利润与分析!L:L)-J:J)/SUMIF(利润与分析!B:B,成本与总价!D:D,利润与分析!L:L)</f>
        <v>0.0449999080092413</v>
      </c>
      <c r="AP753" s="60">
        <f t="shared" si="56"/>
        <v>3.67122279211624e-5</v>
      </c>
      <c r="AR753" s="62">
        <f t="shared" si="57"/>
        <v>0</v>
      </c>
      <c r="AS753" s="62">
        <f t="shared" si="59"/>
        <v>0</v>
      </c>
      <c r="AT753" s="72">
        <f t="shared" si="58"/>
        <v>1</v>
      </c>
    </row>
    <row r="754" ht="14.55" spans="1:46">
      <c r="A754" s="64" t="s">
        <v>69</v>
      </c>
      <c r="B754" s="64" t="s">
        <v>292</v>
      </c>
      <c r="C754" s="64" t="s">
        <v>293</v>
      </c>
      <c r="D754" s="64" t="s">
        <v>5572</v>
      </c>
      <c r="E754" s="64" t="s">
        <v>1075</v>
      </c>
      <c r="F754" s="64" t="s">
        <v>5573</v>
      </c>
      <c r="G754" s="64" t="s">
        <v>4415</v>
      </c>
      <c r="H754" s="64" t="s">
        <v>5574</v>
      </c>
      <c r="I754" s="64" t="s">
        <v>5575</v>
      </c>
      <c r="J754" s="62">
        <f>SUMIF(利润与分析!B:B,成本与总价!D:D,利润与分析!K:K)</f>
        <v>1971.1386</v>
      </c>
      <c r="K754" s="64">
        <v>0.13</v>
      </c>
      <c r="L754" s="64">
        <v>2040</v>
      </c>
      <c r="M754" s="72">
        <f t="shared" si="55"/>
        <v>0.0337555882352941</v>
      </c>
      <c r="N754" s="64">
        <v>0</v>
      </c>
      <c r="O754" s="73" t="s">
        <v>5576</v>
      </c>
      <c r="P754" s="64"/>
      <c r="Q754" s="64" t="s">
        <v>159</v>
      </c>
      <c r="R754" s="74"/>
      <c r="S754" s="74"/>
      <c r="T754" s="74"/>
      <c r="U754" s="74"/>
      <c r="V754" s="74"/>
      <c r="W754" s="74"/>
      <c r="X754" s="64" t="s">
        <v>5577</v>
      </c>
      <c r="Y754" s="64" t="s">
        <v>150</v>
      </c>
      <c r="Z754" s="64" t="s">
        <v>106</v>
      </c>
      <c r="AA754" s="64" t="s">
        <v>63</v>
      </c>
      <c r="AB754" s="64"/>
      <c r="AC754" s="64">
        <v>1</v>
      </c>
      <c r="AD754" s="64">
        <v>60</v>
      </c>
      <c r="AE754" s="78">
        <v>1</v>
      </c>
      <c r="AF754" s="64">
        <v>60</v>
      </c>
      <c r="AG754" s="78"/>
      <c r="AH754" s="64"/>
      <c r="AI754" s="78"/>
      <c r="AJ754" s="64"/>
      <c r="AK754" s="78"/>
      <c r="AL754" s="64"/>
      <c r="AM754" s="78"/>
      <c r="AN754" s="64"/>
      <c r="AO754" s="60">
        <f>(SUMIF(利润与分析!B:B,成本与总价!D:D,利润与分析!L:L)-J:J)/SUMIF(利润与分析!B:B,成本与总价!D:D,利润与分析!L:L)</f>
        <v>0.0329734343954669</v>
      </c>
      <c r="AP754" s="60">
        <f t="shared" si="56"/>
        <v>-0.000782153839827243</v>
      </c>
      <c r="AR754" s="62">
        <f t="shared" si="57"/>
        <v>0</v>
      </c>
      <c r="AS754" s="62">
        <f t="shared" si="59"/>
        <v>0</v>
      </c>
      <c r="AT754" s="72">
        <f t="shared" si="58"/>
        <v>1</v>
      </c>
    </row>
    <row r="755" ht="14.55" spans="1:46">
      <c r="A755" s="64" t="s">
        <v>46</v>
      </c>
      <c r="B755" s="64" t="s">
        <v>119</v>
      </c>
      <c r="C755" s="64" t="s">
        <v>120</v>
      </c>
      <c r="D755" s="64" t="s">
        <v>5578</v>
      </c>
      <c r="E755" s="64" t="s">
        <v>313</v>
      </c>
      <c r="F755" s="64" t="s">
        <v>5579</v>
      </c>
      <c r="G755" s="64" t="s">
        <v>4742</v>
      </c>
      <c r="H755" s="64" t="s">
        <v>5580</v>
      </c>
      <c r="I755" s="64" t="s">
        <v>5581</v>
      </c>
      <c r="J755" s="62">
        <f>SUMIF(利润与分析!B:B,成本与总价!D:D,利润与分析!K:K)</f>
        <v>477996.04</v>
      </c>
      <c r="K755" s="64">
        <v>0.13</v>
      </c>
      <c r="L755" s="64">
        <v>483001.32</v>
      </c>
      <c r="M755" s="72">
        <f t="shared" si="55"/>
        <v>0.0103628702298371</v>
      </c>
      <c r="N755" s="64">
        <v>0</v>
      </c>
      <c r="O755" s="64" t="s">
        <v>3143</v>
      </c>
      <c r="P755" s="64" t="s">
        <v>78</v>
      </c>
      <c r="Q755" s="64" t="s">
        <v>58</v>
      </c>
      <c r="R755" s="74" t="s">
        <v>59</v>
      </c>
      <c r="S755" s="74"/>
      <c r="T755" s="74"/>
      <c r="U755" s="74"/>
      <c r="V755" s="74">
        <v>0</v>
      </c>
      <c r="W755" s="74">
        <v>-3.5</v>
      </c>
      <c r="X755" s="64" t="s">
        <v>5582</v>
      </c>
      <c r="Y755" s="64" t="s">
        <v>81</v>
      </c>
      <c r="Z755" s="64" t="s">
        <v>5583</v>
      </c>
      <c r="AA755" s="64" t="s">
        <v>140</v>
      </c>
      <c r="AB755" s="64"/>
      <c r="AC755" s="64">
        <v>1</v>
      </c>
      <c r="AD755" s="64">
        <v>0</v>
      </c>
      <c r="AE755" s="78">
        <v>1</v>
      </c>
      <c r="AF755" s="64">
        <v>0</v>
      </c>
      <c r="AG755" s="78"/>
      <c r="AH755" s="64"/>
      <c r="AI755" s="78"/>
      <c r="AJ755" s="64"/>
      <c r="AK755" s="78"/>
      <c r="AL755" s="64"/>
      <c r="AM755" s="78"/>
      <c r="AN755" s="64"/>
      <c r="AO755" s="60">
        <f>(SUMIF(利润与分析!B:B,成本与总价!D:D,利润与分析!L:L)-J:J)/SUMIF(利润与分析!B:B,成本与总价!D:D,利润与分析!L:L)</f>
        <v>0.045000737233572</v>
      </c>
      <c r="AP755" s="60">
        <f t="shared" si="56"/>
        <v>-0.000362132996265113</v>
      </c>
      <c r="AR755" s="62">
        <f t="shared" si="57"/>
        <v>0</v>
      </c>
      <c r="AS755" s="62">
        <f t="shared" si="59"/>
        <v>0</v>
      </c>
      <c r="AT755" s="72">
        <f t="shared" si="58"/>
        <v>1</v>
      </c>
    </row>
    <row r="756" ht="14.55" spans="1:46">
      <c r="A756" s="64" t="s">
        <v>69</v>
      </c>
      <c r="B756" s="64" t="s">
        <v>129</v>
      </c>
      <c r="C756" s="64" t="s">
        <v>130</v>
      </c>
      <c r="D756" s="64" t="s">
        <v>5584</v>
      </c>
      <c r="E756" s="64" t="s">
        <v>1165</v>
      </c>
      <c r="F756" s="64" t="s">
        <v>5585</v>
      </c>
      <c r="G756" s="64" t="s">
        <v>5586</v>
      </c>
      <c r="H756" s="64" t="s">
        <v>5587</v>
      </c>
      <c r="I756" s="64" t="s">
        <v>5588</v>
      </c>
      <c r="J756" s="62">
        <f>SUMIF(利润与分析!B:B,成本与总价!D:D,利润与分析!K:K)</f>
        <v>539514</v>
      </c>
      <c r="K756" s="64">
        <v>0.06</v>
      </c>
      <c r="L756" s="64">
        <v>545076</v>
      </c>
      <c r="M756" s="72">
        <f t="shared" si="55"/>
        <v>0.0102040816326531</v>
      </c>
      <c r="N756" s="64">
        <v>0</v>
      </c>
      <c r="O756" s="64" t="s">
        <v>5589</v>
      </c>
      <c r="P756" s="64" t="s">
        <v>929</v>
      </c>
      <c r="Q756" s="64" t="s">
        <v>58</v>
      </c>
      <c r="R756" s="74"/>
      <c r="S756" s="74"/>
      <c r="T756" s="74"/>
      <c r="U756" s="74"/>
      <c r="V756" s="74"/>
      <c r="W756" s="74"/>
      <c r="X756" s="64" t="s">
        <v>5590</v>
      </c>
      <c r="Y756" s="64" t="s">
        <v>81</v>
      </c>
      <c r="Z756" s="64" t="s">
        <v>106</v>
      </c>
      <c r="AA756" s="64" t="s">
        <v>173</v>
      </c>
      <c r="AB756" s="64" t="s">
        <v>5591</v>
      </c>
      <c r="AC756" s="64">
        <v>2</v>
      </c>
      <c r="AD756" s="64">
        <v>0</v>
      </c>
      <c r="AE756" s="78">
        <v>1</v>
      </c>
      <c r="AF756" s="64">
        <v>0</v>
      </c>
      <c r="AG756" s="78"/>
      <c r="AH756" s="64"/>
      <c r="AI756" s="78"/>
      <c r="AJ756" s="64"/>
      <c r="AK756" s="78"/>
      <c r="AL756" s="64"/>
      <c r="AM756" s="78"/>
      <c r="AN756" s="64"/>
      <c r="AO756" s="60">
        <f>(SUMIF(利润与分析!B:B,成本与总价!D:D,利润与分析!L:L)-J:J)/SUMIF(利润与分析!B:B,成本与总价!D:D,利润与分析!L:L)</f>
        <v>0.03</v>
      </c>
      <c r="AP756" s="60">
        <f t="shared" si="56"/>
        <v>0.0197959183673469</v>
      </c>
      <c r="AR756" s="62">
        <f t="shared" si="57"/>
        <v>0</v>
      </c>
      <c r="AS756" s="62">
        <f t="shared" si="59"/>
        <v>0</v>
      </c>
      <c r="AT756" s="72">
        <f t="shared" si="58"/>
        <v>1</v>
      </c>
    </row>
    <row r="757" ht="14.55" spans="1:46">
      <c r="A757" s="64" t="s">
        <v>69</v>
      </c>
      <c r="B757" s="64" t="s">
        <v>220</v>
      </c>
      <c r="C757" s="64" t="s">
        <v>221</v>
      </c>
      <c r="D757" s="64" t="s">
        <v>5592</v>
      </c>
      <c r="E757" s="64" t="s">
        <v>223</v>
      </c>
      <c r="F757" s="64" t="s">
        <v>5593</v>
      </c>
      <c r="G757" s="64" t="s">
        <v>872</v>
      </c>
      <c r="H757" s="64" t="s">
        <v>5594</v>
      </c>
      <c r="I757" s="64" t="s">
        <v>5595</v>
      </c>
      <c r="J757" s="62">
        <f>SUMIF(利润与分析!B:B,成本与总价!D:D,利润与分析!K:K)</f>
        <v>27474.33</v>
      </c>
      <c r="K757" s="64">
        <v>0.13</v>
      </c>
      <c r="L757" s="64">
        <v>28769</v>
      </c>
      <c r="M757" s="72">
        <f t="shared" si="55"/>
        <v>0.0450022593764121</v>
      </c>
      <c r="N757" s="64">
        <v>0</v>
      </c>
      <c r="O757" s="64" t="s">
        <v>5596</v>
      </c>
      <c r="P757" s="64" t="s">
        <v>78</v>
      </c>
      <c r="Q757" s="64" t="s">
        <v>58</v>
      </c>
      <c r="R757" s="74"/>
      <c r="S757" s="74"/>
      <c r="T757" s="74"/>
      <c r="U757" s="74"/>
      <c r="V757" s="74"/>
      <c r="W757" s="74"/>
      <c r="X757" s="64" t="s">
        <v>5597</v>
      </c>
      <c r="Y757" s="64" t="s">
        <v>150</v>
      </c>
      <c r="Z757" s="64" t="s">
        <v>106</v>
      </c>
      <c r="AA757" s="64" t="s">
        <v>1282</v>
      </c>
      <c r="AB757" s="64"/>
      <c r="AC757" s="64">
        <v>1</v>
      </c>
      <c r="AD757" s="64">
        <v>60</v>
      </c>
      <c r="AE757" s="78">
        <v>1</v>
      </c>
      <c r="AF757" s="64">
        <v>60</v>
      </c>
      <c r="AG757" s="78"/>
      <c r="AH757" s="64"/>
      <c r="AI757" s="78"/>
      <c r="AJ757" s="64"/>
      <c r="AK757" s="78"/>
      <c r="AL757" s="64"/>
      <c r="AM757" s="78"/>
      <c r="AN757" s="64"/>
      <c r="AO757" s="60">
        <f>(SUMIF(利润与分析!B:B,成本与总价!D:D,利润与分析!L:L)-J:J)/SUMIF(利润与分析!B:B,成本与总价!D:D,利润与分析!L:L)</f>
        <v>0.0450022593764121</v>
      </c>
      <c r="AP757" s="60">
        <f t="shared" si="56"/>
        <v>0</v>
      </c>
      <c r="AR757" s="62">
        <f t="shared" si="57"/>
        <v>0</v>
      </c>
      <c r="AS757" s="62">
        <f t="shared" si="59"/>
        <v>0</v>
      </c>
      <c r="AT757" s="72">
        <f t="shared" si="58"/>
        <v>1</v>
      </c>
    </row>
    <row r="758" ht="14.55" spans="1:46">
      <c r="A758" s="64" t="s">
        <v>46</v>
      </c>
      <c r="B758" s="64" t="s">
        <v>119</v>
      </c>
      <c r="C758" s="64" t="s">
        <v>120</v>
      </c>
      <c r="D758" s="64" t="s">
        <v>5598</v>
      </c>
      <c r="E758" s="64" t="s">
        <v>313</v>
      </c>
      <c r="F758" s="64" t="s">
        <v>5599</v>
      </c>
      <c r="G758" s="64" t="s">
        <v>4742</v>
      </c>
      <c r="H758" s="64" t="s">
        <v>5600</v>
      </c>
      <c r="I758" s="64" t="s">
        <v>5601</v>
      </c>
      <c r="J758" s="62">
        <f>SUMIF(利润与分析!B:B,成本与总价!D:D,利润与分析!K:K)</f>
        <v>4681.2</v>
      </c>
      <c r="K758" s="64">
        <v>0.13</v>
      </c>
      <c r="L758" s="64">
        <v>4730.7</v>
      </c>
      <c r="M758" s="72">
        <f t="shared" si="55"/>
        <v>0.0104635677595282</v>
      </c>
      <c r="N758" s="64">
        <v>0</v>
      </c>
      <c r="O758" s="64" t="s">
        <v>5602</v>
      </c>
      <c r="P758" s="64" t="s">
        <v>78</v>
      </c>
      <c r="Q758" s="64" t="s">
        <v>58</v>
      </c>
      <c r="R758" s="74" t="s">
        <v>59</v>
      </c>
      <c r="S758" s="74"/>
      <c r="T758" s="74"/>
      <c r="U758" s="74"/>
      <c r="V758" s="74">
        <v>0</v>
      </c>
      <c r="W758" s="74">
        <v>-3.5</v>
      </c>
      <c r="X758" s="64" t="s">
        <v>5603</v>
      </c>
      <c r="Y758" s="64" t="s">
        <v>81</v>
      </c>
      <c r="Z758" s="64" t="s">
        <v>4746</v>
      </c>
      <c r="AA758" s="64" t="s">
        <v>140</v>
      </c>
      <c r="AB758" s="64"/>
      <c r="AC758" s="64">
        <v>1</v>
      </c>
      <c r="AD758" s="64">
        <v>0</v>
      </c>
      <c r="AE758" s="78">
        <v>1</v>
      </c>
      <c r="AF758" s="64">
        <v>0</v>
      </c>
      <c r="AG758" s="78"/>
      <c r="AH758" s="64"/>
      <c r="AI758" s="78"/>
      <c r="AJ758" s="64"/>
      <c r="AK758" s="78"/>
      <c r="AL758" s="64"/>
      <c r="AM758" s="78"/>
      <c r="AN758" s="64"/>
      <c r="AO758" s="60">
        <f>(SUMIF(利润与分析!B:B,成本与总价!D:D,利润与分析!L:L)-J:J)/SUMIF(利润与分析!B:B,成本与总价!D:D,利润与分析!L:L)</f>
        <v>0.0450428396572828</v>
      </c>
      <c r="AP758" s="60">
        <f t="shared" si="56"/>
        <v>-0.000420728102245416</v>
      </c>
      <c r="AR758" s="62">
        <f t="shared" si="57"/>
        <v>0</v>
      </c>
      <c r="AS758" s="62">
        <f t="shared" si="59"/>
        <v>0</v>
      </c>
      <c r="AT758" s="72">
        <f t="shared" si="58"/>
        <v>1</v>
      </c>
    </row>
    <row r="759" ht="14.55" spans="1:46">
      <c r="A759" s="64" t="s">
        <v>69</v>
      </c>
      <c r="B759" s="64" t="s">
        <v>129</v>
      </c>
      <c r="C759" s="64" t="s">
        <v>649</v>
      </c>
      <c r="D759" s="64" t="s">
        <v>5604</v>
      </c>
      <c r="E759" s="64" t="s">
        <v>651</v>
      </c>
      <c r="F759" s="64" t="s">
        <v>5605</v>
      </c>
      <c r="G759" s="64" t="s">
        <v>5606</v>
      </c>
      <c r="H759" s="64" t="s">
        <v>5607</v>
      </c>
      <c r="I759" s="64" t="s">
        <v>5608</v>
      </c>
      <c r="J759" s="62">
        <f>SUMIF(利润与分析!B:B,成本与总价!D:D,利润与分析!K:K)</f>
        <v>46468.8</v>
      </c>
      <c r="K759" s="64">
        <v>0.13</v>
      </c>
      <c r="L759" s="64">
        <v>48658.5</v>
      </c>
      <c r="M759" s="72">
        <f t="shared" si="55"/>
        <v>0.0450013872190881</v>
      </c>
      <c r="N759" s="64">
        <v>0</v>
      </c>
      <c r="O759" s="64" t="s">
        <v>5609</v>
      </c>
      <c r="P759" s="64" t="s">
        <v>237</v>
      </c>
      <c r="Q759" s="64" t="s">
        <v>58</v>
      </c>
      <c r="R759" s="74"/>
      <c r="S759" s="74"/>
      <c r="T759" s="74"/>
      <c r="U759" s="74"/>
      <c r="V759" s="74"/>
      <c r="W759" s="74"/>
      <c r="X759" s="64" t="s">
        <v>5610</v>
      </c>
      <c r="Y759" s="64" t="s">
        <v>81</v>
      </c>
      <c r="Z759" s="64" t="s">
        <v>106</v>
      </c>
      <c r="AA759" s="64" t="s">
        <v>173</v>
      </c>
      <c r="AB759" s="64" t="s">
        <v>5611</v>
      </c>
      <c r="AC759" s="64">
        <v>2</v>
      </c>
      <c r="AD759" s="64">
        <v>0</v>
      </c>
      <c r="AE759" s="78">
        <v>1</v>
      </c>
      <c r="AF759" s="64">
        <v>0</v>
      </c>
      <c r="AG759" s="78"/>
      <c r="AH759" s="64"/>
      <c r="AI759" s="78"/>
      <c r="AJ759" s="64"/>
      <c r="AK759" s="78"/>
      <c r="AL759" s="64"/>
      <c r="AM759" s="78"/>
      <c r="AN759" s="64"/>
      <c r="AO759" s="60">
        <f>(SUMIF(利润与分析!B:B,成本与总价!D:D,利润与分析!L:L)-J:J)/SUMIF(利润与分析!B:B,成本与总价!D:D,利润与分析!L:L)</f>
        <v>0.0450013872190881</v>
      </c>
      <c r="AP759" s="60">
        <f t="shared" si="56"/>
        <v>0</v>
      </c>
      <c r="AR759" s="62">
        <f t="shared" si="57"/>
        <v>0</v>
      </c>
      <c r="AS759" s="62">
        <f t="shared" si="59"/>
        <v>0</v>
      </c>
      <c r="AT759" s="72">
        <f t="shared" si="58"/>
        <v>1</v>
      </c>
    </row>
    <row r="760" ht="14.55" spans="1:46">
      <c r="A760" s="64" t="s">
        <v>46</v>
      </c>
      <c r="B760" s="64" t="s">
        <v>119</v>
      </c>
      <c r="C760" s="64" t="s">
        <v>120</v>
      </c>
      <c r="D760" s="64" t="s">
        <v>5612</v>
      </c>
      <c r="E760" s="64" t="s">
        <v>313</v>
      </c>
      <c r="F760" s="64" t="s">
        <v>5613</v>
      </c>
      <c r="G760" s="64" t="s">
        <v>4742</v>
      </c>
      <c r="H760" s="64" t="s">
        <v>5614</v>
      </c>
      <c r="I760" s="64" t="s">
        <v>5615</v>
      </c>
      <c r="J760" s="62">
        <f>SUMIF(利润与分析!B:B,成本与总价!D:D,利润与分析!K:K)</f>
        <v>76915.46</v>
      </c>
      <c r="K760" s="64">
        <v>0.13</v>
      </c>
      <c r="L760" s="64">
        <v>77719.84</v>
      </c>
      <c r="M760" s="72">
        <f t="shared" si="55"/>
        <v>0.0103497382392965</v>
      </c>
      <c r="N760" s="64">
        <v>0</v>
      </c>
      <c r="O760" s="64" t="s">
        <v>5616</v>
      </c>
      <c r="P760" s="64" t="s">
        <v>78</v>
      </c>
      <c r="Q760" s="64" t="s">
        <v>58</v>
      </c>
      <c r="R760" s="74" t="s">
        <v>59</v>
      </c>
      <c r="S760" s="74"/>
      <c r="T760" s="74"/>
      <c r="U760" s="74"/>
      <c r="V760" s="74">
        <v>0</v>
      </c>
      <c r="W760" s="74">
        <v>-3.5</v>
      </c>
      <c r="X760" s="64" t="s">
        <v>5617</v>
      </c>
      <c r="Y760" s="64" t="s">
        <v>81</v>
      </c>
      <c r="Z760" s="64" t="s">
        <v>4746</v>
      </c>
      <c r="AA760" s="64" t="s">
        <v>140</v>
      </c>
      <c r="AB760" s="64"/>
      <c r="AC760" s="64">
        <v>1</v>
      </c>
      <c r="AD760" s="64">
        <v>0</v>
      </c>
      <c r="AE760" s="78">
        <v>1</v>
      </c>
      <c r="AF760" s="64">
        <v>0</v>
      </c>
      <c r="AG760" s="78"/>
      <c r="AH760" s="64"/>
      <c r="AI760" s="78"/>
      <c r="AJ760" s="64"/>
      <c r="AK760" s="78"/>
      <c r="AL760" s="64"/>
      <c r="AM760" s="78"/>
      <c r="AN760" s="64"/>
      <c r="AO760" s="60">
        <f>(SUMIF(利润与分析!B:B,成本与总价!D:D,利润与分析!L:L)-J:J)/SUMIF(利润与分析!B:B,成本与总价!D:D,利润与分析!L:L)</f>
        <v>0.0449792644465967</v>
      </c>
      <c r="AP760" s="60">
        <f t="shared" si="56"/>
        <v>-0.000370473792699756</v>
      </c>
      <c r="AR760" s="62">
        <f t="shared" si="57"/>
        <v>0</v>
      </c>
      <c r="AS760" s="62">
        <f t="shared" si="59"/>
        <v>0</v>
      </c>
      <c r="AT760" s="72">
        <f t="shared" si="58"/>
        <v>1</v>
      </c>
    </row>
    <row r="761" ht="14.55" spans="1:46">
      <c r="A761" s="64" t="s">
        <v>69</v>
      </c>
      <c r="B761" s="64" t="s">
        <v>516</v>
      </c>
      <c r="C761" s="64" t="s">
        <v>2760</v>
      </c>
      <c r="D761" s="64" t="s">
        <v>5618</v>
      </c>
      <c r="E761" s="64" t="s">
        <v>2762</v>
      </c>
      <c r="F761" s="64" t="s">
        <v>5619</v>
      </c>
      <c r="G761" s="64" t="s">
        <v>5620</v>
      </c>
      <c r="H761" s="64" t="s">
        <v>5621</v>
      </c>
      <c r="I761" s="64" t="s">
        <v>5622</v>
      </c>
      <c r="J761" s="62">
        <f>SUMIF(利润与分析!B:B,成本与总价!D:D,利润与分析!K:K)</f>
        <v>11725.24464</v>
      </c>
      <c r="K761" s="64">
        <v>0.13</v>
      </c>
      <c r="L761" s="64">
        <v>12042</v>
      </c>
      <c r="M761" s="72">
        <f t="shared" si="55"/>
        <v>0.0263042152466369</v>
      </c>
      <c r="N761" s="64">
        <v>0</v>
      </c>
      <c r="O761" s="64" t="s">
        <v>5623</v>
      </c>
      <c r="P761" s="64" t="s">
        <v>78</v>
      </c>
      <c r="Q761" s="64" t="s">
        <v>159</v>
      </c>
      <c r="R761" s="74"/>
      <c r="S761" s="74"/>
      <c r="T761" s="74"/>
      <c r="U761" s="74"/>
      <c r="V761" s="74"/>
      <c r="W761" s="74"/>
      <c r="X761" s="64" t="s">
        <v>5624</v>
      </c>
      <c r="Y761" s="64" t="s">
        <v>81</v>
      </c>
      <c r="Z761" s="64" t="s">
        <v>106</v>
      </c>
      <c r="AA761" s="64" t="s">
        <v>173</v>
      </c>
      <c r="AB761" s="64" t="s">
        <v>5625</v>
      </c>
      <c r="AC761" s="64">
        <v>2</v>
      </c>
      <c r="AD761" s="64">
        <v>0</v>
      </c>
      <c r="AE761" s="78">
        <v>1</v>
      </c>
      <c r="AF761" s="64">
        <v>0</v>
      </c>
      <c r="AG761" s="78"/>
      <c r="AH761" s="64"/>
      <c r="AI761" s="78"/>
      <c r="AJ761" s="64"/>
      <c r="AK761" s="78"/>
      <c r="AL761" s="64"/>
      <c r="AM761" s="78"/>
      <c r="AN761" s="64"/>
      <c r="AO761" s="60">
        <f>(SUMIF(利润与分析!B:B,成本与总价!D:D,利润与分析!L:L)-J:J)/SUMIF(利润与分析!B:B,成本与总价!D:D,利润与分析!L:L)</f>
        <v>0.0455641318681319</v>
      </c>
      <c r="AP761" s="60">
        <f t="shared" si="56"/>
        <v>0.0192599166214951</v>
      </c>
      <c r="AR761" s="62">
        <f t="shared" si="57"/>
        <v>0</v>
      </c>
      <c r="AS761" s="62">
        <f t="shared" si="59"/>
        <v>0</v>
      </c>
      <c r="AT761" s="72">
        <f t="shared" si="58"/>
        <v>1</v>
      </c>
    </row>
    <row r="762" ht="14.55" spans="1:46">
      <c r="A762" s="64" t="s">
        <v>69</v>
      </c>
      <c r="B762" s="64" t="s">
        <v>200</v>
      </c>
      <c r="C762" s="64" t="s">
        <v>201</v>
      </c>
      <c r="D762" s="64" t="s">
        <v>5626</v>
      </c>
      <c r="E762" s="64" t="s">
        <v>857</v>
      </c>
      <c r="F762" s="64" t="s">
        <v>5627</v>
      </c>
      <c r="G762" s="64" t="s">
        <v>859</v>
      </c>
      <c r="H762" s="64" t="s">
        <v>5628</v>
      </c>
      <c r="I762" s="64" t="s">
        <v>5629</v>
      </c>
      <c r="J762" s="62">
        <f>SUMIF(利润与分析!B:B,成本与总价!D:D,利润与分析!K:K)</f>
        <v>2462.09</v>
      </c>
      <c r="K762" s="64">
        <v>0.13</v>
      </c>
      <c r="L762" s="64">
        <v>2527</v>
      </c>
      <c r="M762" s="72">
        <f t="shared" si="55"/>
        <v>0.0256865848832607</v>
      </c>
      <c r="N762" s="64">
        <v>0</v>
      </c>
      <c r="O762" s="64" t="s">
        <v>5630</v>
      </c>
      <c r="P762" s="64" t="s">
        <v>78</v>
      </c>
      <c r="Q762" s="64" t="s">
        <v>58</v>
      </c>
      <c r="R762" s="74"/>
      <c r="S762" s="74"/>
      <c r="T762" s="74"/>
      <c r="U762" s="74"/>
      <c r="V762" s="74"/>
      <c r="W762" s="74"/>
      <c r="X762" s="64" t="s">
        <v>5631</v>
      </c>
      <c r="Y762" s="64" t="s">
        <v>81</v>
      </c>
      <c r="Z762" s="64" t="s">
        <v>106</v>
      </c>
      <c r="AA762" s="64" t="s">
        <v>1282</v>
      </c>
      <c r="AB762" s="64" t="s">
        <v>5632</v>
      </c>
      <c r="AC762" s="64">
        <v>2</v>
      </c>
      <c r="AD762" s="64">
        <v>3</v>
      </c>
      <c r="AE762" s="78">
        <v>1</v>
      </c>
      <c r="AF762" s="64">
        <v>0</v>
      </c>
      <c r="AG762" s="78"/>
      <c r="AH762" s="64"/>
      <c r="AI762" s="78"/>
      <c r="AJ762" s="64"/>
      <c r="AK762" s="78"/>
      <c r="AL762" s="64"/>
      <c r="AM762" s="78"/>
      <c r="AN762" s="64"/>
      <c r="AO762" s="60">
        <f>(SUMIF(利润与分析!B:B,成本与总价!D:D,利润与分析!L:L)-J:J)/SUMIF(利润与分析!B:B,成本与总价!D:D,利润与分析!L:L)</f>
        <v>0.0449982545285287</v>
      </c>
      <c r="AP762" s="60">
        <f t="shared" si="56"/>
        <v>0.0193116696452679</v>
      </c>
      <c r="AR762" s="62">
        <f t="shared" si="57"/>
        <v>0</v>
      </c>
      <c r="AS762" s="62">
        <f t="shared" si="59"/>
        <v>0</v>
      </c>
      <c r="AT762" s="72">
        <f t="shared" si="58"/>
        <v>1</v>
      </c>
    </row>
    <row r="763" ht="14.55" spans="1:46">
      <c r="A763" s="64" t="s">
        <v>69</v>
      </c>
      <c r="B763" s="64" t="s">
        <v>85</v>
      </c>
      <c r="C763" s="64" t="s">
        <v>86</v>
      </c>
      <c r="D763" s="64" t="s">
        <v>5633</v>
      </c>
      <c r="E763" s="64" t="s">
        <v>100</v>
      </c>
      <c r="F763" s="64" t="s">
        <v>5634</v>
      </c>
      <c r="G763" s="64" t="s">
        <v>5635</v>
      </c>
      <c r="H763" s="64" t="s">
        <v>5636</v>
      </c>
      <c r="I763" s="64" t="s">
        <v>5637</v>
      </c>
      <c r="J763" s="62">
        <f>SUMIF(利润与分析!B:B,成本与总价!D:D,利润与分析!K:K)</f>
        <v>26802.46</v>
      </c>
      <c r="K763" s="64">
        <v>0.13</v>
      </c>
      <c r="L763" s="64">
        <v>27631.4</v>
      </c>
      <c r="M763" s="72">
        <f t="shared" si="55"/>
        <v>0.0299999276185788</v>
      </c>
      <c r="N763" s="64">
        <v>0</v>
      </c>
      <c r="O763" s="64" t="s">
        <v>5638</v>
      </c>
      <c r="P763" s="64" t="s">
        <v>57</v>
      </c>
      <c r="Q763" s="64" t="s">
        <v>58</v>
      </c>
      <c r="R763" s="74"/>
      <c r="S763" s="74"/>
      <c r="T763" s="74"/>
      <c r="U763" s="74"/>
      <c r="V763" s="74"/>
      <c r="W763" s="74"/>
      <c r="X763" s="64" t="s">
        <v>5639</v>
      </c>
      <c r="Y763" s="64" t="s">
        <v>81</v>
      </c>
      <c r="Z763" s="64" t="s">
        <v>106</v>
      </c>
      <c r="AA763" s="64" t="s">
        <v>83</v>
      </c>
      <c r="AB763" s="64"/>
      <c r="AC763" s="64">
        <v>1</v>
      </c>
      <c r="AD763" s="64">
        <v>0</v>
      </c>
      <c r="AE763" s="78">
        <v>1</v>
      </c>
      <c r="AF763" s="64">
        <v>0</v>
      </c>
      <c r="AG763" s="78"/>
      <c r="AH763" s="64"/>
      <c r="AI763" s="78"/>
      <c r="AJ763" s="64"/>
      <c r="AK763" s="78"/>
      <c r="AL763" s="64"/>
      <c r="AM763" s="78"/>
      <c r="AN763" s="64"/>
      <c r="AO763" s="60">
        <f>(SUMIF(利润与分析!B:B,成本与总价!D:D,利润与分析!L:L)-J:J)/SUMIF(利润与分析!B:B,成本与总价!D:D,利润与分析!L:L)</f>
        <v>0.0299999276185788</v>
      </c>
      <c r="AP763" s="60">
        <f t="shared" si="56"/>
        <v>0</v>
      </c>
      <c r="AR763" s="62">
        <f t="shared" si="57"/>
        <v>0</v>
      </c>
      <c r="AS763" s="62">
        <f t="shared" si="59"/>
        <v>0</v>
      </c>
      <c r="AT763" s="72">
        <f t="shared" si="58"/>
        <v>1</v>
      </c>
    </row>
    <row r="764" ht="14.55" spans="1:46">
      <c r="A764" s="64" t="s">
        <v>69</v>
      </c>
      <c r="B764" s="64" t="s">
        <v>70</v>
      </c>
      <c r="C764" s="64" t="s">
        <v>70</v>
      </c>
      <c r="D764" s="64" t="s">
        <v>5640</v>
      </c>
      <c r="E764" s="64" t="s">
        <v>772</v>
      </c>
      <c r="F764" s="64" t="s">
        <v>5641</v>
      </c>
      <c r="G764" s="64" t="s">
        <v>595</v>
      </c>
      <c r="H764" s="64" t="s">
        <v>5642</v>
      </c>
      <c r="I764" s="64" t="s">
        <v>5643</v>
      </c>
      <c r="J764" s="62">
        <f>SUMIF(利润与分析!B:B,成本与总价!D:D,利润与分析!K:K)</f>
        <v>1779.37838</v>
      </c>
      <c r="K764" s="64">
        <v>0.13</v>
      </c>
      <c r="L764" s="64">
        <v>1861.56</v>
      </c>
      <c r="M764" s="72">
        <f t="shared" si="55"/>
        <v>0.0441466404520939</v>
      </c>
      <c r="N764" s="64">
        <v>0</v>
      </c>
      <c r="O764" s="73" t="s">
        <v>5644</v>
      </c>
      <c r="P764" s="64" t="s">
        <v>78</v>
      </c>
      <c r="Q764" s="64" t="s">
        <v>159</v>
      </c>
      <c r="R764" s="74"/>
      <c r="S764" s="74"/>
      <c r="T764" s="74"/>
      <c r="U764" s="74"/>
      <c r="V764" s="74"/>
      <c r="W764" s="74"/>
      <c r="X764" s="64" t="s">
        <v>5645</v>
      </c>
      <c r="Y764" s="64" t="s">
        <v>150</v>
      </c>
      <c r="Z764" s="64" t="s">
        <v>106</v>
      </c>
      <c r="AA764" s="64" t="s">
        <v>83</v>
      </c>
      <c r="AB764" s="64"/>
      <c r="AC764" s="64">
        <v>1</v>
      </c>
      <c r="AD764" s="64">
        <v>60</v>
      </c>
      <c r="AE764" s="78">
        <v>1</v>
      </c>
      <c r="AF764" s="64">
        <v>60</v>
      </c>
      <c r="AG764" s="78"/>
      <c r="AH764" s="64"/>
      <c r="AI764" s="78"/>
      <c r="AJ764" s="64"/>
      <c r="AK764" s="78"/>
      <c r="AL764" s="64"/>
      <c r="AM764" s="78"/>
      <c r="AN764" s="64"/>
      <c r="AO764" s="60">
        <f>(SUMIF(利润与分析!B:B,成本与总价!D:D,利润与分析!L:L)-J:J)/SUMIF(利润与分析!B:B,成本与总价!D:D,利润与分析!L:L)</f>
        <v>0.0441466404520939</v>
      </c>
      <c r="AP764" s="60">
        <f t="shared" si="56"/>
        <v>0</v>
      </c>
      <c r="AR764" s="62">
        <f t="shared" si="57"/>
        <v>0</v>
      </c>
      <c r="AS764" s="62">
        <f t="shared" si="59"/>
        <v>0</v>
      </c>
      <c r="AT764" s="72">
        <f t="shared" si="58"/>
        <v>1</v>
      </c>
    </row>
    <row r="765" ht="14.55" spans="1:46">
      <c r="A765" s="64" t="s">
        <v>69</v>
      </c>
      <c r="B765" s="64" t="s">
        <v>200</v>
      </c>
      <c r="C765" s="64" t="s">
        <v>256</v>
      </c>
      <c r="D765" s="64" t="s">
        <v>5646</v>
      </c>
      <c r="E765" s="64" t="s">
        <v>611</v>
      </c>
      <c r="F765" s="64" t="s">
        <v>5647</v>
      </c>
      <c r="G765" s="64" t="s">
        <v>613</v>
      </c>
      <c r="H765" s="64" t="s">
        <v>5648</v>
      </c>
      <c r="I765" s="64" t="s">
        <v>5649</v>
      </c>
      <c r="J765" s="62">
        <f>SUMIF(利润与分析!B:B,成本与总价!D:D,利润与分析!K:K)</f>
        <v>268698.74</v>
      </c>
      <c r="K765" s="64">
        <v>0.13</v>
      </c>
      <c r="L765" s="64">
        <v>281359</v>
      </c>
      <c r="M765" s="72">
        <f t="shared" si="55"/>
        <v>0.0449968190105877</v>
      </c>
      <c r="N765" s="64">
        <v>0</v>
      </c>
      <c r="O765" s="64" t="s">
        <v>5650</v>
      </c>
      <c r="P765" s="64" t="s">
        <v>78</v>
      </c>
      <c r="Q765" s="64" t="s">
        <v>79</v>
      </c>
      <c r="R765" s="74" t="s">
        <v>59</v>
      </c>
      <c r="S765" s="74"/>
      <c r="T765" s="74"/>
      <c r="U765" s="74"/>
      <c r="V765" s="74">
        <v>115</v>
      </c>
      <c r="W765" s="74"/>
      <c r="X765" s="64" t="s">
        <v>5651</v>
      </c>
      <c r="Y765" s="64" t="s">
        <v>61</v>
      </c>
      <c r="Z765" s="64" t="s">
        <v>5652</v>
      </c>
      <c r="AA765" s="64" t="s">
        <v>1282</v>
      </c>
      <c r="AB765" s="64"/>
      <c r="AC765" s="64">
        <v>1</v>
      </c>
      <c r="AD765" s="64">
        <v>115</v>
      </c>
      <c r="AE765" s="78">
        <v>1</v>
      </c>
      <c r="AF765" s="64">
        <v>115</v>
      </c>
      <c r="AG765" s="78"/>
      <c r="AH765" s="64"/>
      <c r="AI765" s="78"/>
      <c r="AJ765" s="64"/>
      <c r="AK765" s="78"/>
      <c r="AL765" s="64"/>
      <c r="AM765" s="78"/>
      <c r="AN765" s="64"/>
      <c r="AO765" s="60">
        <f>(SUMIF(利润与分析!B:B,成本与总价!D:D,利润与分析!L:L)-J:J)/SUMIF(利润与分析!B:B,成本与总价!D:D,利润与分析!L:L)</f>
        <v>0.0449998738270805</v>
      </c>
      <c r="AP765" s="60">
        <f t="shared" si="56"/>
        <v>3.05481649272993e-6</v>
      </c>
      <c r="AR765" s="62">
        <f t="shared" si="57"/>
        <v>115</v>
      </c>
      <c r="AS765" s="62">
        <f t="shared" si="59"/>
        <v>0</v>
      </c>
      <c r="AT765" s="72">
        <f t="shared" si="58"/>
        <v>1</v>
      </c>
    </row>
    <row r="766" ht="14.55" spans="1:46">
      <c r="A766" s="64" t="s">
        <v>46</v>
      </c>
      <c r="B766" s="64" t="s">
        <v>119</v>
      </c>
      <c r="C766" s="64" t="s">
        <v>191</v>
      </c>
      <c r="D766" s="64" t="s">
        <v>5653</v>
      </c>
      <c r="E766" s="64" t="s">
        <v>193</v>
      </c>
      <c r="F766" s="64" t="s">
        <v>5654</v>
      </c>
      <c r="G766" s="64" t="s">
        <v>402</v>
      </c>
      <c r="H766" s="64" t="s">
        <v>5655</v>
      </c>
      <c r="I766" s="64" t="s">
        <v>5656</v>
      </c>
      <c r="J766" s="62">
        <f>SUMIF(利润与分析!B:B,成本与总价!D:D,利润与分析!K:K)</f>
        <v>343199.15</v>
      </c>
      <c r="K766" s="64">
        <v>0.13</v>
      </c>
      <c r="L766" s="64">
        <v>359370</v>
      </c>
      <c r="M766" s="72">
        <f t="shared" si="55"/>
        <v>0.0449977738820715</v>
      </c>
      <c r="N766" s="64">
        <v>95345.02</v>
      </c>
      <c r="O766" s="64" t="s">
        <v>5657</v>
      </c>
      <c r="P766" s="64"/>
      <c r="Q766" s="64" t="s">
        <v>58</v>
      </c>
      <c r="R766" s="74"/>
      <c r="S766" s="74"/>
      <c r="T766" s="74"/>
      <c r="U766" s="74"/>
      <c r="V766" s="74"/>
      <c r="W766" s="74"/>
      <c r="X766" s="64" t="s">
        <v>5658</v>
      </c>
      <c r="Y766" s="64" t="s">
        <v>150</v>
      </c>
      <c r="Z766" s="64" t="s">
        <v>106</v>
      </c>
      <c r="AA766" s="64" t="s">
        <v>140</v>
      </c>
      <c r="AB766" s="64"/>
      <c r="AC766" s="64">
        <v>2</v>
      </c>
      <c r="AD766" s="64">
        <v>60</v>
      </c>
      <c r="AE766" s="78">
        <v>1</v>
      </c>
      <c r="AF766" s="64">
        <v>60</v>
      </c>
      <c r="AG766" s="78"/>
      <c r="AH766" s="64"/>
      <c r="AI766" s="78"/>
      <c r="AJ766" s="64"/>
      <c r="AK766" s="78"/>
      <c r="AL766" s="64"/>
      <c r="AM766" s="78"/>
      <c r="AN766" s="64"/>
      <c r="AO766" s="60">
        <f>(SUMIF(利润与分析!B:B,成本与总价!D:D,利润与分析!L:L)-J:J)/SUMIF(利润与分析!B:B,成本与总价!D:D,利润与分析!L:L)</f>
        <v>0.0450000061218102</v>
      </c>
      <c r="AP766" s="60">
        <f t="shared" si="56"/>
        <v>2.23223973866427e-6</v>
      </c>
      <c r="AR766" s="62">
        <f t="shared" si="57"/>
        <v>0</v>
      </c>
      <c r="AS766" s="62">
        <f t="shared" si="59"/>
        <v>0</v>
      </c>
      <c r="AT766" s="72">
        <f t="shared" si="58"/>
        <v>1</v>
      </c>
    </row>
    <row r="767" ht="14.55" spans="1:46">
      <c r="A767" s="64" t="s">
        <v>69</v>
      </c>
      <c r="B767" s="64" t="s">
        <v>200</v>
      </c>
      <c r="C767" s="64" t="s">
        <v>201</v>
      </c>
      <c r="D767" s="64" t="s">
        <v>5659</v>
      </c>
      <c r="E767" s="64" t="s">
        <v>857</v>
      </c>
      <c r="F767" s="64" t="s">
        <v>5660</v>
      </c>
      <c r="G767" s="64" t="s">
        <v>859</v>
      </c>
      <c r="H767" s="64" t="s">
        <v>5661</v>
      </c>
      <c r="I767" s="64" t="s">
        <v>5662</v>
      </c>
      <c r="J767" s="62">
        <f>SUMIF(利润与分析!B:B,成本与总价!D:D,利润与分析!K:K)</f>
        <v>139131.96</v>
      </c>
      <c r="K767" s="64">
        <v>0.13</v>
      </c>
      <c r="L767" s="64">
        <v>142809</v>
      </c>
      <c r="M767" s="72">
        <f t="shared" si="55"/>
        <v>0.0257479570615298</v>
      </c>
      <c r="N767" s="64">
        <v>0</v>
      </c>
      <c r="O767" s="64" t="s">
        <v>5663</v>
      </c>
      <c r="P767" s="64" t="s">
        <v>78</v>
      </c>
      <c r="Q767" s="64" t="s">
        <v>58</v>
      </c>
      <c r="R767" s="74"/>
      <c r="S767" s="74"/>
      <c r="T767" s="74"/>
      <c r="U767" s="74"/>
      <c r="V767" s="74"/>
      <c r="W767" s="74"/>
      <c r="X767" s="64" t="s">
        <v>5664</v>
      </c>
      <c r="Y767" s="64" t="s">
        <v>81</v>
      </c>
      <c r="Z767" s="64" t="s">
        <v>106</v>
      </c>
      <c r="AA767" s="64" t="s">
        <v>1282</v>
      </c>
      <c r="AB767" s="64" t="s">
        <v>5665</v>
      </c>
      <c r="AC767" s="64">
        <v>2</v>
      </c>
      <c r="AD767" s="64">
        <v>3</v>
      </c>
      <c r="AE767" s="78">
        <v>1</v>
      </c>
      <c r="AF767" s="64">
        <v>0</v>
      </c>
      <c r="AG767" s="78"/>
      <c r="AH767" s="64"/>
      <c r="AI767" s="78"/>
      <c r="AJ767" s="64"/>
      <c r="AK767" s="78"/>
      <c r="AL767" s="64"/>
      <c r="AM767" s="78"/>
      <c r="AN767" s="64"/>
      <c r="AO767" s="60">
        <f>(SUMIF(利润与分析!B:B,成本与总价!D:D,利润与分析!L:L)-J:J)/SUMIF(利润与分析!B:B,成本与总价!D:D,利润与分析!L:L)</f>
        <v>0.0450016634844135</v>
      </c>
      <c r="AP767" s="60">
        <f t="shared" si="56"/>
        <v>0.0192537064228837</v>
      </c>
      <c r="AR767" s="62">
        <f t="shared" si="57"/>
        <v>0</v>
      </c>
      <c r="AS767" s="62">
        <f t="shared" si="59"/>
        <v>0</v>
      </c>
      <c r="AT767" s="72">
        <f t="shared" si="58"/>
        <v>1</v>
      </c>
    </row>
    <row r="768" ht="14.55" spans="1:46">
      <c r="A768" s="64" t="s">
        <v>69</v>
      </c>
      <c r="B768" s="64" t="s">
        <v>200</v>
      </c>
      <c r="C768" s="64" t="s">
        <v>201</v>
      </c>
      <c r="D768" s="64" t="s">
        <v>5666</v>
      </c>
      <c r="E768" s="64" t="s">
        <v>203</v>
      </c>
      <c r="F768" s="64" t="s">
        <v>5667</v>
      </c>
      <c r="G768" s="64" t="s">
        <v>5668</v>
      </c>
      <c r="H768" s="64" t="s">
        <v>5669</v>
      </c>
      <c r="I768" s="64" t="s">
        <v>5670</v>
      </c>
      <c r="J768" s="62">
        <f>SUMIF(利润与分析!B:B,成本与总价!D:D,利润与分析!K:K)</f>
        <v>862211.2</v>
      </c>
      <c r="K768" s="64">
        <v>0.13</v>
      </c>
      <c r="L768" s="64">
        <v>902838.84</v>
      </c>
      <c r="M768" s="72">
        <f t="shared" si="55"/>
        <v>0.0449998805988452</v>
      </c>
      <c r="N768" s="64">
        <v>0</v>
      </c>
      <c r="O768" s="64" t="s">
        <v>5596</v>
      </c>
      <c r="P768" s="64" t="s">
        <v>237</v>
      </c>
      <c r="Q768" s="64" t="s">
        <v>58</v>
      </c>
      <c r="R768" s="74"/>
      <c r="S768" s="74"/>
      <c r="T768" s="74"/>
      <c r="U768" s="74"/>
      <c r="V768" s="74"/>
      <c r="W768" s="74"/>
      <c r="X768" s="64" t="s">
        <v>5671</v>
      </c>
      <c r="Y768" s="64" t="s">
        <v>150</v>
      </c>
      <c r="Z768" s="64" t="s">
        <v>106</v>
      </c>
      <c r="AA768" s="64" t="s">
        <v>1282</v>
      </c>
      <c r="AB768" s="64"/>
      <c r="AC768" s="64">
        <v>1</v>
      </c>
      <c r="AD768" s="64">
        <v>60</v>
      </c>
      <c r="AE768" s="78">
        <v>1</v>
      </c>
      <c r="AF768" s="64">
        <v>60</v>
      </c>
      <c r="AG768" s="78"/>
      <c r="AH768" s="64"/>
      <c r="AI768" s="78"/>
      <c r="AJ768" s="64"/>
      <c r="AK768" s="78"/>
      <c r="AL768" s="64"/>
      <c r="AM768" s="78"/>
      <c r="AN768" s="64"/>
      <c r="AO768" s="60">
        <f>(SUMIF(利润与分析!B:B,成本与总价!D:D,利润与分析!L:L)-J:J)/SUMIF(利润与分析!B:B,成本与总价!D:D,利润与分析!L:L)</f>
        <v>0.0450000709982605</v>
      </c>
      <c r="AP768" s="60">
        <f t="shared" si="56"/>
        <v>1.90399415324338e-7</v>
      </c>
      <c r="AR768" s="62">
        <f t="shared" si="57"/>
        <v>0</v>
      </c>
      <c r="AS768" s="62">
        <f t="shared" si="59"/>
        <v>0</v>
      </c>
      <c r="AT768" s="72">
        <f t="shared" si="58"/>
        <v>1</v>
      </c>
    </row>
    <row r="769" ht="14.55" spans="1:46">
      <c r="A769" s="64" t="s">
        <v>46</v>
      </c>
      <c r="B769" s="64" t="s">
        <v>119</v>
      </c>
      <c r="C769" s="64" t="s">
        <v>120</v>
      </c>
      <c r="D769" s="64" t="s">
        <v>5672</v>
      </c>
      <c r="E769" s="64" t="s">
        <v>1429</v>
      </c>
      <c r="F769" s="64" t="s">
        <v>5673</v>
      </c>
      <c r="G769" s="64" t="s">
        <v>1562</v>
      </c>
      <c r="H769" s="64" t="s">
        <v>5674</v>
      </c>
      <c r="I769" s="64" t="s">
        <v>5675</v>
      </c>
      <c r="J769" s="62">
        <f>SUMIF(利润与分析!B:B,成本与总价!D:D,利润与分析!K:K)</f>
        <v>77452.4</v>
      </c>
      <c r="K769" s="64">
        <v>0.13</v>
      </c>
      <c r="L769" s="64">
        <v>81102</v>
      </c>
      <c r="M769" s="72">
        <f t="shared" ref="M769:M832" si="60">(L:L-J:J)/L:L</f>
        <v>0.0450001233015216</v>
      </c>
      <c r="N769" s="64">
        <v>23519</v>
      </c>
      <c r="O769" s="64" t="s">
        <v>5676</v>
      </c>
      <c r="P769" s="64" t="s">
        <v>78</v>
      </c>
      <c r="Q769" s="64" t="s">
        <v>79</v>
      </c>
      <c r="R769" s="74" t="s">
        <v>59</v>
      </c>
      <c r="S769" s="74"/>
      <c r="T769" s="74"/>
      <c r="U769" s="74"/>
      <c r="V769" s="74">
        <v>90</v>
      </c>
      <c r="W769" s="74"/>
      <c r="X769" s="64" t="s">
        <v>5677</v>
      </c>
      <c r="Y769" s="64" t="s">
        <v>61</v>
      </c>
      <c r="Z769" s="64" t="s">
        <v>5678</v>
      </c>
      <c r="AA769" s="64" t="s">
        <v>140</v>
      </c>
      <c r="AB769" s="64"/>
      <c r="AC769" s="64">
        <v>2</v>
      </c>
      <c r="AD769" s="64">
        <v>90</v>
      </c>
      <c r="AE769" s="78">
        <v>1</v>
      </c>
      <c r="AF769" s="64">
        <v>90</v>
      </c>
      <c r="AG769" s="78"/>
      <c r="AH769" s="64"/>
      <c r="AI769" s="78"/>
      <c r="AJ769" s="64"/>
      <c r="AK769" s="78"/>
      <c r="AL769" s="64"/>
      <c r="AM769" s="78"/>
      <c r="AN769" s="64"/>
      <c r="AO769" s="60">
        <f>(SUMIF(利润与分析!B:B,成本与总价!D:D,利润与分析!L:L)-J:J)/SUMIF(利润与分析!B:B,成本与总价!D:D,利润与分析!L:L)</f>
        <v>0.0450001233015216</v>
      </c>
      <c r="AP769" s="60">
        <f t="shared" ref="AP769:AP832" si="61">AO769-M769+W769%</f>
        <v>0</v>
      </c>
      <c r="AR769" s="62">
        <f t="shared" ref="AR769:AR832" si="62">IF(R769="是",AE769*AF769+AG769*AH769+AI769*AJ769+AK769*AL769+AM769*AN769,0)</f>
        <v>90</v>
      </c>
      <c r="AS769" s="62">
        <f t="shared" si="59"/>
        <v>0</v>
      </c>
      <c r="AT769" s="72">
        <f t="shared" ref="AT769:AT832" si="63">AE769+AG769+AI769+AK769+AM769</f>
        <v>1</v>
      </c>
    </row>
    <row r="770" ht="14.55" spans="1:46">
      <c r="A770" s="64" t="s">
        <v>69</v>
      </c>
      <c r="B770" s="64" t="s">
        <v>200</v>
      </c>
      <c r="C770" s="64" t="s">
        <v>201</v>
      </c>
      <c r="D770" s="64" t="s">
        <v>5679</v>
      </c>
      <c r="E770" s="64" t="s">
        <v>1121</v>
      </c>
      <c r="F770" s="64" t="s">
        <v>5680</v>
      </c>
      <c r="G770" s="64" t="s">
        <v>5681</v>
      </c>
      <c r="H770" s="64" t="s">
        <v>5682</v>
      </c>
      <c r="I770" s="64" t="s">
        <v>5683</v>
      </c>
      <c r="J770" s="62">
        <f>SUMIF(利润与分析!B:B,成本与总价!D:D,利润与分析!K:K)</f>
        <v>31801.17</v>
      </c>
      <c r="K770" s="64">
        <v>0.13</v>
      </c>
      <c r="L770" s="64">
        <v>33299.66</v>
      </c>
      <c r="M770" s="72">
        <f t="shared" si="60"/>
        <v>0.0450001591607843</v>
      </c>
      <c r="N770" s="64">
        <v>0</v>
      </c>
      <c r="O770" s="64" t="s">
        <v>5684</v>
      </c>
      <c r="P770" s="64" t="s">
        <v>78</v>
      </c>
      <c r="Q770" s="64" t="s">
        <v>79</v>
      </c>
      <c r="R770" s="74" t="s">
        <v>59</v>
      </c>
      <c r="S770" s="74"/>
      <c r="T770" s="74"/>
      <c r="U770" s="74"/>
      <c r="V770" s="74">
        <v>90</v>
      </c>
      <c r="W770" s="74"/>
      <c r="X770" s="64" t="s">
        <v>5685</v>
      </c>
      <c r="Y770" s="64" t="s">
        <v>150</v>
      </c>
      <c r="Z770" s="64" t="s">
        <v>5686</v>
      </c>
      <c r="AA770" s="64" t="s">
        <v>1282</v>
      </c>
      <c r="AB770" s="64"/>
      <c r="AC770" s="64">
        <v>1</v>
      </c>
      <c r="AD770" s="64">
        <v>90</v>
      </c>
      <c r="AE770" s="78">
        <v>1</v>
      </c>
      <c r="AF770" s="64">
        <v>90</v>
      </c>
      <c r="AG770" s="78"/>
      <c r="AH770" s="64"/>
      <c r="AI770" s="78"/>
      <c r="AJ770" s="64"/>
      <c r="AK770" s="78"/>
      <c r="AL770" s="64"/>
      <c r="AM770" s="78"/>
      <c r="AN770" s="64"/>
      <c r="AO770" s="60">
        <f>(SUMIF(利润与分析!B:B,成本与总价!D:D,利润与分析!L:L)-J:J)/SUMIF(利润与分析!B:B,成本与总价!D:D,利润与分析!L:L)</f>
        <v>0.0450001591607843</v>
      </c>
      <c r="AP770" s="60">
        <f t="shared" si="61"/>
        <v>0</v>
      </c>
      <c r="AR770" s="62">
        <f t="shared" si="62"/>
        <v>90</v>
      </c>
      <c r="AS770" s="62">
        <f t="shared" si="59"/>
        <v>0</v>
      </c>
      <c r="AT770" s="72">
        <f t="shared" si="63"/>
        <v>1</v>
      </c>
    </row>
    <row r="771" ht="14.55" spans="1:46">
      <c r="A771" s="64" t="s">
        <v>69</v>
      </c>
      <c r="B771" s="64" t="s">
        <v>70</v>
      </c>
      <c r="C771" s="64" t="s">
        <v>70</v>
      </c>
      <c r="D771" s="64" t="s">
        <v>5687</v>
      </c>
      <c r="E771" s="64" t="s">
        <v>143</v>
      </c>
      <c r="F771" s="64" t="s">
        <v>5688</v>
      </c>
      <c r="G771" s="64" t="s">
        <v>74</v>
      </c>
      <c r="H771" s="64" t="s">
        <v>5689</v>
      </c>
      <c r="I771" s="64" t="s">
        <v>5690</v>
      </c>
      <c r="J771" s="62">
        <f>SUMIF(利润与分析!B:B,成本与总价!D:D,利润与分析!K:K)</f>
        <v>2291188.99</v>
      </c>
      <c r="K771" s="64">
        <v>0.13</v>
      </c>
      <c r="L771" s="64">
        <v>1172259.26</v>
      </c>
      <c r="M771" s="72">
        <f t="shared" si="60"/>
        <v>-0.954507051622694</v>
      </c>
      <c r="N771" s="64">
        <v>0</v>
      </c>
      <c r="O771" s="73" t="s">
        <v>5691</v>
      </c>
      <c r="P771" s="64" t="s">
        <v>487</v>
      </c>
      <c r="Q771" s="64" t="s">
        <v>58</v>
      </c>
      <c r="R771" s="74"/>
      <c r="S771" s="74"/>
      <c r="T771" s="74"/>
      <c r="U771" s="74"/>
      <c r="V771" s="74"/>
      <c r="W771" s="74"/>
      <c r="X771" s="64" t="s">
        <v>5692</v>
      </c>
      <c r="Y771" s="64" t="s">
        <v>150</v>
      </c>
      <c r="Z771" s="64" t="s">
        <v>106</v>
      </c>
      <c r="AA771" s="64" t="s">
        <v>83</v>
      </c>
      <c r="AB771" s="64"/>
      <c r="AC771" s="64">
        <v>1</v>
      </c>
      <c r="AD771" s="64">
        <v>60</v>
      </c>
      <c r="AE771" s="78">
        <v>1</v>
      </c>
      <c r="AF771" s="64">
        <v>60</v>
      </c>
      <c r="AG771" s="78"/>
      <c r="AH771" s="64"/>
      <c r="AI771" s="78"/>
      <c r="AJ771" s="64"/>
      <c r="AK771" s="78"/>
      <c r="AL771" s="64"/>
      <c r="AM771" s="78"/>
      <c r="AN771" s="64"/>
      <c r="AO771" s="60">
        <f>(SUMIF(利润与分析!B:B,成本与总价!D:D,利润与分析!L:L)-J:J)/SUMIF(利润与分析!B:B,成本与总价!D:D,利润与分析!L:L)</f>
        <v>0.0450001572847947</v>
      </c>
      <c r="AP771" s="60">
        <f t="shared" si="61"/>
        <v>0.999507208907488</v>
      </c>
      <c r="AR771" s="62">
        <f t="shared" si="62"/>
        <v>0</v>
      </c>
      <c r="AS771" s="62">
        <f t="shared" ref="AS771:AS834" si="64">V771-AR771</f>
        <v>0</v>
      </c>
      <c r="AT771" s="72">
        <f t="shared" si="63"/>
        <v>1</v>
      </c>
    </row>
    <row r="772" ht="14.55" spans="1:46">
      <c r="A772" s="64" t="s">
        <v>46</v>
      </c>
      <c r="B772" s="64" t="s">
        <v>119</v>
      </c>
      <c r="C772" s="64" t="s">
        <v>191</v>
      </c>
      <c r="D772" s="64" t="s">
        <v>5693</v>
      </c>
      <c r="E772" s="64" t="s">
        <v>456</v>
      </c>
      <c r="F772" s="64" t="s">
        <v>5694</v>
      </c>
      <c r="G772" s="64" t="s">
        <v>5695</v>
      </c>
      <c r="H772" s="64" t="s">
        <v>5696</v>
      </c>
      <c r="I772" s="64" t="s">
        <v>5697</v>
      </c>
      <c r="J772" s="62">
        <f>SUMIF(利润与分析!B:B,成本与总价!D:D,利润与分析!K:K)</f>
        <v>585890.07</v>
      </c>
      <c r="K772" s="64">
        <v>0.13</v>
      </c>
      <c r="L772" s="64">
        <v>639600</v>
      </c>
      <c r="M772" s="72">
        <f t="shared" si="60"/>
        <v>0.0839742495309568</v>
      </c>
      <c r="N772" s="64">
        <v>0</v>
      </c>
      <c r="O772" s="64" t="s">
        <v>5698</v>
      </c>
      <c r="P772" s="64" t="s">
        <v>5699</v>
      </c>
      <c r="Q772" s="64" t="s">
        <v>58</v>
      </c>
      <c r="R772" s="74" t="s">
        <v>59</v>
      </c>
      <c r="S772" s="74"/>
      <c r="T772" s="74"/>
      <c r="U772" s="74"/>
      <c r="V772" s="74">
        <v>60</v>
      </c>
      <c r="W772" s="74">
        <v>4.64</v>
      </c>
      <c r="X772" s="64" t="s">
        <v>5700</v>
      </c>
      <c r="Y772" s="64" t="s">
        <v>61</v>
      </c>
      <c r="Z772" s="64" t="s">
        <v>5701</v>
      </c>
      <c r="AA772" s="64" t="s">
        <v>140</v>
      </c>
      <c r="AB772" s="64"/>
      <c r="AC772" s="64">
        <v>1</v>
      </c>
      <c r="AD772" s="64">
        <v>60</v>
      </c>
      <c r="AE772" s="78">
        <v>1</v>
      </c>
      <c r="AF772" s="64">
        <v>60</v>
      </c>
      <c r="AG772" s="78"/>
      <c r="AH772" s="64"/>
      <c r="AI772" s="78"/>
      <c r="AJ772" s="64"/>
      <c r="AK772" s="78"/>
      <c r="AL772" s="64"/>
      <c r="AM772" s="78"/>
      <c r="AN772" s="64"/>
      <c r="AO772" s="60">
        <f>(SUMIF(利润与分析!B:B,成本与总价!D:D,利润与分析!L:L)-J:J)/SUMIF(利润与分析!B:B,成本与总价!D:D,利润与分析!L:L)</f>
        <v>0.0376536583454899</v>
      </c>
      <c r="AP772" s="60">
        <f t="shared" si="61"/>
        <v>7.94088145331523e-5</v>
      </c>
      <c r="AR772" s="62">
        <f t="shared" si="62"/>
        <v>60</v>
      </c>
      <c r="AS772" s="62">
        <f t="shared" si="64"/>
        <v>0</v>
      </c>
      <c r="AT772" s="72">
        <f t="shared" si="63"/>
        <v>1</v>
      </c>
    </row>
    <row r="773" ht="14.55" spans="1:46">
      <c r="A773" s="64" t="s">
        <v>69</v>
      </c>
      <c r="B773" s="64" t="s">
        <v>70</v>
      </c>
      <c r="C773" s="64" t="s">
        <v>70</v>
      </c>
      <c r="D773" s="64" t="s">
        <v>5702</v>
      </c>
      <c r="E773" s="64" t="s">
        <v>772</v>
      </c>
      <c r="F773" s="64" t="s">
        <v>5703</v>
      </c>
      <c r="G773" s="64" t="s">
        <v>595</v>
      </c>
      <c r="H773" s="64" t="s">
        <v>5704</v>
      </c>
      <c r="I773" s="64" t="s">
        <v>5705</v>
      </c>
      <c r="J773" s="62">
        <f>SUMIF(利润与分析!B:B,成本与总价!D:D,利润与分析!K:K)</f>
        <v>62391.51</v>
      </c>
      <c r="K773" s="64">
        <v>0.13</v>
      </c>
      <c r="L773" s="64">
        <v>65331.5</v>
      </c>
      <c r="M773" s="72">
        <f t="shared" si="60"/>
        <v>0.0450011097250179</v>
      </c>
      <c r="N773" s="64">
        <v>0</v>
      </c>
      <c r="O773" s="64" t="s">
        <v>5596</v>
      </c>
      <c r="P773" s="64"/>
      <c r="Q773" s="64" t="s">
        <v>58</v>
      </c>
      <c r="R773" s="74"/>
      <c r="S773" s="74"/>
      <c r="T773" s="74"/>
      <c r="U773" s="74"/>
      <c r="V773" s="74"/>
      <c r="W773" s="74"/>
      <c r="X773" s="64" t="s">
        <v>5706</v>
      </c>
      <c r="Y773" s="64" t="s">
        <v>150</v>
      </c>
      <c r="Z773" s="64" t="s">
        <v>106</v>
      </c>
      <c r="AA773" s="64" t="s">
        <v>83</v>
      </c>
      <c r="AB773" s="64"/>
      <c r="AC773" s="64">
        <v>1</v>
      </c>
      <c r="AD773" s="64">
        <v>60</v>
      </c>
      <c r="AE773" s="78">
        <v>1</v>
      </c>
      <c r="AF773" s="64">
        <v>60</v>
      </c>
      <c r="AG773" s="78"/>
      <c r="AH773" s="64"/>
      <c r="AI773" s="78"/>
      <c r="AJ773" s="64"/>
      <c r="AK773" s="78"/>
      <c r="AL773" s="64"/>
      <c r="AM773" s="78"/>
      <c r="AN773" s="64"/>
      <c r="AO773" s="60">
        <f>(SUMIF(利润与分析!B:B,成本与总价!D:D,利润与分析!L:L)-J:J)/SUMIF(利润与分析!B:B,成本与总价!D:D,利润与分析!L:L)</f>
        <v>0.0450011097250179</v>
      </c>
      <c r="AP773" s="60">
        <f t="shared" si="61"/>
        <v>0</v>
      </c>
      <c r="AR773" s="62">
        <f t="shared" si="62"/>
        <v>0</v>
      </c>
      <c r="AS773" s="62">
        <f t="shared" si="64"/>
        <v>0</v>
      </c>
      <c r="AT773" s="72">
        <f t="shared" si="63"/>
        <v>1</v>
      </c>
    </row>
    <row r="774" ht="14.55" spans="1:46">
      <c r="A774" s="64" t="s">
        <v>69</v>
      </c>
      <c r="B774" s="64" t="s">
        <v>200</v>
      </c>
      <c r="C774" s="64" t="s">
        <v>256</v>
      </c>
      <c r="D774" s="64" t="s">
        <v>5707</v>
      </c>
      <c r="E774" s="64" t="s">
        <v>323</v>
      </c>
      <c r="F774" s="64" t="s">
        <v>3684</v>
      </c>
      <c r="G774" s="64" t="s">
        <v>3685</v>
      </c>
      <c r="H774" s="64" t="s">
        <v>5708</v>
      </c>
      <c r="I774" s="64" t="s">
        <v>3687</v>
      </c>
      <c r="J774" s="62">
        <f>SUMIF(利润与分析!B:B,成本与总价!D:D,利润与分析!K:K)</f>
        <v>5928.58908</v>
      </c>
      <c r="K774" s="64">
        <v>0.13</v>
      </c>
      <c r="L774" s="64">
        <v>6036</v>
      </c>
      <c r="M774" s="72">
        <f t="shared" si="60"/>
        <v>0.0177950497017893</v>
      </c>
      <c r="N774" s="64">
        <v>1800</v>
      </c>
      <c r="O774" s="64" t="s">
        <v>5709</v>
      </c>
      <c r="P774" s="64" t="s">
        <v>57</v>
      </c>
      <c r="Q774" s="64" t="s">
        <v>159</v>
      </c>
      <c r="R774" s="74" t="s">
        <v>59</v>
      </c>
      <c r="S774" s="74"/>
      <c r="T774" s="74"/>
      <c r="U774" s="74"/>
      <c r="V774" s="74">
        <v>90</v>
      </c>
      <c r="W774" s="74"/>
      <c r="X774" s="64" t="s">
        <v>5710</v>
      </c>
      <c r="Y774" s="64" t="s">
        <v>61</v>
      </c>
      <c r="Z774" s="64" t="s">
        <v>3690</v>
      </c>
      <c r="AA774" s="64" t="s">
        <v>1282</v>
      </c>
      <c r="AB774" s="64"/>
      <c r="AC774" s="64">
        <v>2</v>
      </c>
      <c r="AD774" s="64">
        <v>90</v>
      </c>
      <c r="AE774" s="78">
        <v>1</v>
      </c>
      <c r="AF774" s="64">
        <v>90</v>
      </c>
      <c r="AG774" s="78"/>
      <c r="AH774" s="64"/>
      <c r="AI774" s="78"/>
      <c r="AJ774" s="64"/>
      <c r="AK774" s="78"/>
      <c r="AL774" s="64"/>
      <c r="AM774" s="78"/>
      <c r="AN774" s="64"/>
      <c r="AO774" s="60">
        <f>(SUMIF(利润与分析!B:B,成本与总价!D:D,利润与分析!L:L)-J:J)/SUMIF(利润与分析!B:B,成本与总价!D:D,利润与分析!L:L)</f>
        <v>0.0177950497017893</v>
      </c>
      <c r="AP774" s="60">
        <f t="shared" si="61"/>
        <v>0</v>
      </c>
      <c r="AR774" s="62">
        <f t="shared" si="62"/>
        <v>90</v>
      </c>
      <c r="AS774" s="62">
        <f t="shared" si="64"/>
        <v>0</v>
      </c>
      <c r="AT774" s="72">
        <f t="shared" si="63"/>
        <v>1</v>
      </c>
    </row>
    <row r="775" ht="14.55" spans="1:46">
      <c r="A775" s="64" t="s">
        <v>46</v>
      </c>
      <c r="B775" s="64" t="s">
        <v>47</v>
      </c>
      <c r="C775" s="64" t="s">
        <v>48</v>
      </c>
      <c r="D775" s="64" t="s">
        <v>5711</v>
      </c>
      <c r="E775" s="64" t="s">
        <v>305</v>
      </c>
      <c r="F775" s="64" t="s">
        <v>5712</v>
      </c>
      <c r="G775" s="64" t="s">
        <v>5713</v>
      </c>
      <c r="H775" s="64" t="s">
        <v>5714</v>
      </c>
      <c r="I775" s="64" t="s">
        <v>5715</v>
      </c>
      <c r="J775" s="62">
        <f>SUMIF(利润与分析!B:B,成本与总价!D:D,利润与分析!K:K)</f>
        <v>313133.48</v>
      </c>
      <c r="K775" s="64">
        <v>0.13</v>
      </c>
      <c r="L775" s="64">
        <v>322814.64</v>
      </c>
      <c r="M775" s="72">
        <f t="shared" si="60"/>
        <v>0.0299898418485606</v>
      </c>
      <c r="N775" s="64">
        <v>6916.91</v>
      </c>
      <c r="O775" s="64" t="s">
        <v>5716</v>
      </c>
      <c r="P775" s="64" t="s">
        <v>57</v>
      </c>
      <c r="Q775" s="64" t="s">
        <v>58</v>
      </c>
      <c r="R775" s="74" t="s">
        <v>59</v>
      </c>
      <c r="S775" s="74"/>
      <c r="T775" s="74"/>
      <c r="U775" s="74"/>
      <c r="V775" s="74">
        <v>90</v>
      </c>
      <c r="W775" s="74"/>
      <c r="X775" s="64" t="s">
        <v>5717</v>
      </c>
      <c r="Y775" s="64" t="s">
        <v>150</v>
      </c>
      <c r="Z775" s="64" t="s">
        <v>5718</v>
      </c>
      <c r="AA775" s="64" t="s">
        <v>97</v>
      </c>
      <c r="AB775" s="64" t="s">
        <v>5719</v>
      </c>
      <c r="AC775" s="64">
        <v>3</v>
      </c>
      <c r="AD775" s="64" t="s">
        <v>2168</v>
      </c>
      <c r="AE775" s="78">
        <v>0.1</v>
      </c>
      <c r="AF775" s="64">
        <v>0</v>
      </c>
      <c r="AG775" s="78">
        <v>0.9</v>
      </c>
      <c r="AH775" s="64">
        <v>90</v>
      </c>
      <c r="AI775" s="78"/>
      <c r="AJ775" s="64"/>
      <c r="AK775" s="78"/>
      <c r="AL775" s="64"/>
      <c r="AM775" s="78"/>
      <c r="AN775" s="64"/>
      <c r="AO775" s="60">
        <f>(SUMIF(利润与分析!B:B,成本与总价!D:D,利润与分析!L:L)-J:J)/SUMIF(利润与分析!B:B,成本与总价!D:D,利润与分析!L:L)</f>
        <v>0.0299900822366464</v>
      </c>
      <c r="AP775" s="60">
        <f t="shared" si="61"/>
        <v>2.40388085808591e-7</v>
      </c>
      <c r="AR775" s="62">
        <f t="shared" si="62"/>
        <v>81</v>
      </c>
      <c r="AS775" s="62">
        <f t="shared" si="64"/>
        <v>9</v>
      </c>
      <c r="AT775" s="72">
        <f t="shared" si="63"/>
        <v>1</v>
      </c>
    </row>
    <row r="776" ht="14.55" spans="1:46">
      <c r="A776" s="64" t="s">
        <v>69</v>
      </c>
      <c r="B776" s="64" t="s">
        <v>70</v>
      </c>
      <c r="C776" s="64" t="s">
        <v>70</v>
      </c>
      <c r="D776" s="64" t="s">
        <v>5720</v>
      </c>
      <c r="E776" s="64" t="s">
        <v>772</v>
      </c>
      <c r="F776" s="64" t="s">
        <v>5721</v>
      </c>
      <c r="G776" s="64" t="s">
        <v>1332</v>
      </c>
      <c r="H776" s="64" t="s">
        <v>5722</v>
      </c>
      <c r="I776" s="64" t="s">
        <v>5723</v>
      </c>
      <c r="J776" s="62">
        <f>SUMIF(利润与分析!B:B,成本与总价!D:D,利润与分析!K:K)</f>
        <v>197064.46</v>
      </c>
      <c r="K776" s="64">
        <v>0.13</v>
      </c>
      <c r="L776" s="64">
        <v>209643.76</v>
      </c>
      <c r="M776" s="72">
        <f t="shared" si="60"/>
        <v>0.060003216885635</v>
      </c>
      <c r="N776" s="64">
        <v>0</v>
      </c>
      <c r="O776" s="73" t="s">
        <v>5724</v>
      </c>
      <c r="P776" s="64" t="s">
        <v>366</v>
      </c>
      <c r="Q776" s="64" t="s">
        <v>79</v>
      </c>
      <c r="R776" s="74" t="s">
        <v>59</v>
      </c>
      <c r="S776" s="74"/>
      <c r="T776" s="74"/>
      <c r="U776" s="74"/>
      <c r="V776" s="74">
        <v>210</v>
      </c>
      <c r="W776" s="74"/>
      <c r="X776" s="64" t="s">
        <v>5725</v>
      </c>
      <c r="Y776" s="64" t="s">
        <v>150</v>
      </c>
      <c r="Z776" s="64" t="s">
        <v>5726</v>
      </c>
      <c r="AA776" s="64" t="s">
        <v>83</v>
      </c>
      <c r="AB776" s="64"/>
      <c r="AC776" s="64">
        <v>1</v>
      </c>
      <c r="AD776" s="64">
        <v>210</v>
      </c>
      <c r="AE776" s="78">
        <v>1</v>
      </c>
      <c r="AF776" s="64">
        <v>210</v>
      </c>
      <c r="AG776" s="78"/>
      <c r="AH776" s="64"/>
      <c r="AI776" s="78"/>
      <c r="AJ776" s="64"/>
      <c r="AK776" s="78"/>
      <c r="AL776" s="64"/>
      <c r="AM776" s="78"/>
      <c r="AN776" s="64"/>
      <c r="AO776" s="60">
        <f>(SUMIF(利润与分析!B:B,成本与总价!D:D,利润与分析!L:L)-J:J)/SUMIF(利润与分析!B:B,成本与总价!D:D,利润与分析!L:L)</f>
        <v>0.060003216885635</v>
      </c>
      <c r="AP776" s="60">
        <f t="shared" si="61"/>
        <v>0</v>
      </c>
      <c r="AR776" s="62">
        <f t="shared" si="62"/>
        <v>210</v>
      </c>
      <c r="AS776" s="62">
        <f t="shared" si="64"/>
        <v>0</v>
      </c>
      <c r="AT776" s="72">
        <f t="shared" si="63"/>
        <v>1</v>
      </c>
    </row>
    <row r="777" ht="14.55" spans="1:46">
      <c r="A777" s="64" t="s">
        <v>69</v>
      </c>
      <c r="B777" s="64" t="s">
        <v>200</v>
      </c>
      <c r="C777" s="64" t="s">
        <v>256</v>
      </c>
      <c r="D777" s="64" t="s">
        <v>5727</v>
      </c>
      <c r="E777" s="64" t="s">
        <v>258</v>
      </c>
      <c r="F777" s="64" t="s">
        <v>5728</v>
      </c>
      <c r="G777" s="64" t="s">
        <v>2263</v>
      </c>
      <c r="H777" s="64" t="s">
        <v>5729</v>
      </c>
      <c r="I777" s="64" t="s">
        <v>5730</v>
      </c>
      <c r="J777" s="62">
        <f>SUMIF(利润与分析!B:B,成本与总价!D:D,利润与分析!K:K)</f>
        <v>6898.7485</v>
      </c>
      <c r="K777" s="64">
        <v>0.13</v>
      </c>
      <c r="L777" s="64">
        <v>7072</v>
      </c>
      <c r="M777" s="72">
        <f t="shared" si="60"/>
        <v>0.0244982324660634</v>
      </c>
      <c r="N777" s="64">
        <v>0</v>
      </c>
      <c r="O777" s="64" t="s">
        <v>5731</v>
      </c>
      <c r="P777" s="64" t="s">
        <v>78</v>
      </c>
      <c r="Q777" s="64" t="s">
        <v>159</v>
      </c>
      <c r="R777" s="74"/>
      <c r="S777" s="74"/>
      <c r="T777" s="74"/>
      <c r="U777" s="74"/>
      <c r="V777" s="74"/>
      <c r="W777" s="74"/>
      <c r="X777" s="64" t="s">
        <v>5732</v>
      </c>
      <c r="Y777" s="64" t="s">
        <v>81</v>
      </c>
      <c r="Z777" s="64" t="s">
        <v>106</v>
      </c>
      <c r="AA777" s="64" t="s">
        <v>1282</v>
      </c>
      <c r="AB777" s="64"/>
      <c r="AC777" s="64">
        <v>1</v>
      </c>
      <c r="AD777" s="64">
        <v>5</v>
      </c>
      <c r="AE777" s="78">
        <v>1</v>
      </c>
      <c r="AF777" s="64">
        <v>0</v>
      </c>
      <c r="AG777" s="78"/>
      <c r="AH777" s="64"/>
      <c r="AI777" s="78"/>
      <c r="AJ777" s="64"/>
      <c r="AK777" s="78"/>
      <c r="AL777" s="64"/>
      <c r="AM777" s="78"/>
      <c r="AN777" s="64"/>
      <c r="AO777" s="60">
        <f>(SUMIF(利润与分析!B:B,成本与总价!D:D,利润与分析!L:L)-J:J)/SUMIF(利润与分析!B:B,成本与总价!D:D,利润与分析!L:L)</f>
        <v>0.0441080741795851</v>
      </c>
      <c r="AP777" s="60">
        <f t="shared" si="61"/>
        <v>0.0196098417135217</v>
      </c>
      <c r="AR777" s="62">
        <f t="shared" si="62"/>
        <v>0</v>
      </c>
      <c r="AS777" s="62">
        <f t="shared" si="64"/>
        <v>0</v>
      </c>
      <c r="AT777" s="72">
        <f t="shared" si="63"/>
        <v>1</v>
      </c>
    </row>
    <row r="778" ht="14.55" spans="1:46">
      <c r="A778" s="64" t="s">
        <v>69</v>
      </c>
      <c r="B778" s="64" t="s">
        <v>70</v>
      </c>
      <c r="C778" s="64" t="s">
        <v>70</v>
      </c>
      <c r="D778" s="64" t="s">
        <v>5733</v>
      </c>
      <c r="E778" s="64" t="s">
        <v>772</v>
      </c>
      <c r="F778" s="64" t="s">
        <v>5734</v>
      </c>
      <c r="G778" s="64" t="s">
        <v>1332</v>
      </c>
      <c r="H778" s="64" t="s">
        <v>5735</v>
      </c>
      <c r="I778" s="64" t="s">
        <v>5736</v>
      </c>
      <c r="J778" s="62">
        <f>SUMIF(利润与分析!B:B,成本与总价!D:D,利润与分析!K:K)</f>
        <v>1375.2</v>
      </c>
      <c r="K778" s="64">
        <v>0.13</v>
      </c>
      <c r="L778" s="64">
        <v>1440</v>
      </c>
      <c r="M778" s="72">
        <f t="shared" si="60"/>
        <v>0.045</v>
      </c>
      <c r="N778" s="64">
        <v>0</v>
      </c>
      <c r="O778" s="73" t="s">
        <v>5737</v>
      </c>
      <c r="P778" s="64" t="s">
        <v>78</v>
      </c>
      <c r="Q778" s="64" t="s">
        <v>79</v>
      </c>
      <c r="R778" s="74" t="s">
        <v>59</v>
      </c>
      <c r="S778" s="74"/>
      <c r="T778" s="74"/>
      <c r="U778" s="74"/>
      <c r="V778" s="74">
        <v>210</v>
      </c>
      <c r="W778" s="74"/>
      <c r="X778" s="64" t="s">
        <v>5738</v>
      </c>
      <c r="Y778" s="64" t="s">
        <v>150</v>
      </c>
      <c r="Z778" s="64" t="s">
        <v>5739</v>
      </c>
      <c r="AA778" s="64" t="s">
        <v>83</v>
      </c>
      <c r="AB778" s="64"/>
      <c r="AC778" s="64">
        <v>1</v>
      </c>
      <c r="AD778" s="64">
        <v>210</v>
      </c>
      <c r="AE778" s="78">
        <v>1</v>
      </c>
      <c r="AF778" s="64">
        <v>210</v>
      </c>
      <c r="AG778" s="78"/>
      <c r="AH778" s="64"/>
      <c r="AI778" s="78"/>
      <c r="AJ778" s="64"/>
      <c r="AK778" s="78"/>
      <c r="AL778" s="64"/>
      <c r="AM778" s="78"/>
      <c r="AN778" s="64"/>
      <c r="AO778" s="60">
        <f>(SUMIF(利润与分析!B:B,成本与总价!D:D,利润与分析!L:L)-J:J)/SUMIF(利润与分析!B:B,成本与总价!D:D,利润与分析!L:L)</f>
        <v>0.045</v>
      </c>
      <c r="AP778" s="60">
        <f t="shared" si="61"/>
        <v>0</v>
      </c>
      <c r="AR778" s="62">
        <f t="shared" si="62"/>
        <v>210</v>
      </c>
      <c r="AS778" s="62">
        <f t="shared" si="64"/>
        <v>0</v>
      </c>
      <c r="AT778" s="72">
        <f t="shared" si="63"/>
        <v>1</v>
      </c>
    </row>
    <row r="779" ht="14.55" spans="1:46">
      <c r="A779" s="64" t="s">
        <v>69</v>
      </c>
      <c r="B779" s="64" t="s">
        <v>200</v>
      </c>
      <c r="C779" s="64" t="s">
        <v>256</v>
      </c>
      <c r="D779" s="64" t="s">
        <v>5740</v>
      </c>
      <c r="E779" s="64" t="s">
        <v>360</v>
      </c>
      <c r="F779" s="64" t="s">
        <v>5741</v>
      </c>
      <c r="G779" s="64" t="s">
        <v>2728</v>
      </c>
      <c r="H779" s="64" t="s">
        <v>5742</v>
      </c>
      <c r="I779" s="64" t="s">
        <v>5743</v>
      </c>
      <c r="J779" s="62">
        <f>SUMIF(利润与分析!B:B,成本与总价!D:D,利润与分析!K:K)</f>
        <v>3752.52</v>
      </c>
      <c r="K779" s="64">
        <v>0.13</v>
      </c>
      <c r="L779" s="64">
        <v>3792</v>
      </c>
      <c r="M779" s="72">
        <f t="shared" si="60"/>
        <v>0.0104113924050633</v>
      </c>
      <c r="N779" s="64">
        <v>0</v>
      </c>
      <c r="O779" s="64" t="s">
        <v>5744</v>
      </c>
      <c r="P779" s="64" t="s">
        <v>319</v>
      </c>
      <c r="Q779" s="64" t="s">
        <v>58</v>
      </c>
      <c r="R779" s="74"/>
      <c r="S779" s="74"/>
      <c r="T779" s="74"/>
      <c r="U779" s="74"/>
      <c r="V779" s="74"/>
      <c r="W779" s="74"/>
      <c r="X779" s="64" t="s">
        <v>5745</v>
      </c>
      <c r="Y779" s="64" t="s">
        <v>81</v>
      </c>
      <c r="Z779" s="64" t="s">
        <v>106</v>
      </c>
      <c r="AA779" s="64" t="s">
        <v>1282</v>
      </c>
      <c r="AB779" s="64"/>
      <c r="AC779" s="64">
        <v>1</v>
      </c>
      <c r="AD779" s="64">
        <v>5</v>
      </c>
      <c r="AE779" s="78">
        <v>1</v>
      </c>
      <c r="AF779" s="64">
        <v>0</v>
      </c>
      <c r="AG779" s="78"/>
      <c r="AH779" s="64"/>
      <c r="AI779" s="78"/>
      <c r="AJ779" s="64"/>
      <c r="AK779" s="78"/>
      <c r="AL779" s="64"/>
      <c r="AM779" s="78"/>
      <c r="AN779" s="64"/>
      <c r="AO779" s="60">
        <f>(SUMIF(利润与分析!B:B,成本与总价!D:D,利润与分析!L:L)-J:J)/SUMIF(利润与分析!B:B,成本与总价!D:D,利润与分析!L:L)</f>
        <v>0.0300006720812288</v>
      </c>
      <c r="AP779" s="60">
        <f t="shared" si="61"/>
        <v>0.0195892796761655</v>
      </c>
      <c r="AR779" s="62">
        <f t="shared" si="62"/>
        <v>0</v>
      </c>
      <c r="AS779" s="62">
        <f t="shared" si="64"/>
        <v>0</v>
      </c>
      <c r="AT779" s="72">
        <f t="shared" si="63"/>
        <v>1</v>
      </c>
    </row>
    <row r="780" ht="14.55" spans="1:46">
      <c r="A780" s="64" t="s">
        <v>69</v>
      </c>
      <c r="B780" s="64" t="s">
        <v>129</v>
      </c>
      <c r="C780" s="64" t="s">
        <v>649</v>
      </c>
      <c r="D780" s="64" t="s">
        <v>5746</v>
      </c>
      <c r="E780" s="64" t="s">
        <v>807</v>
      </c>
      <c r="F780" s="64" t="s">
        <v>5747</v>
      </c>
      <c r="G780" s="64" t="s">
        <v>1984</v>
      </c>
      <c r="H780" s="64" t="s">
        <v>5748</v>
      </c>
      <c r="I780" s="64" t="s">
        <v>5749</v>
      </c>
      <c r="J780" s="62">
        <f>SUMIF(利润与分析!B:B,成本与总价!D:D,利润与分析!K:K)</f>
        <v>48363.12</v>
      </c>
      <c r="K780" s="64">
        <v>0.13</v>
      </c>
      <c r="L780" s="64">
        <v>49629</v>
      </c>
      <c r="M780" s="72">
        <f t="shared" si="60"/>
        <v>0.0255068609079368</v>
      </c>
      <c r="N780" s="64">
        <v>0</v>
      </c>
      <c r="O780" s="64" t="s">
        <v>5750</v>
      </c>
      <c r="P780" s="64" t="s">
        <v>78</v>
      </c>
      <c r="Q780" s="64" t="s">
        <v>58</v>
      </c>
      <c r="R780" s="74"/>
      <c r="S780" s="74"/>
      <c r="T780" s="74"/>
      <c r="U780" s="74"/>
      <c r="V780" s="74"/>
      <c r="W780" s="74"/>
      <c r="X780" s="64" t="s">
        <v>5751</v>
      </c>
      <c r="Y780" s="64" t="s">
        <v>81</v>
      </c>
      <c r="Z780" s="64" t="s">
        <v>106</v>
      </c>
      <c r="AA780" s="64" t="s">
        <v>173</v>
      </c>
      <c r="AB780" s="64"/>
      <c r="AC780" s="64">
        <v>1</v>
      </c>
      <c r="AD780" s="64">
        <v>0</v>
      </c>
      <c r="AE780" s="78">
        <v>1</v>
      </c>
      <c r="AF780" s="64">
        <v>0</v>
      </c>
      <c r="AG780" s="78"/>
      <c r="AH780" s="64"/>
      <c r="AI780" s="78"/>
      <c r="AJ780" s="64"/>
      <c r="AK780" s="78"/>
      <c r="AL780" s="64"/>
      <c r="AM780" s="78"/>
      <c r="AN780" s="64"/>
      <c r="AO780" s="60">
        <f>(SUMIF(利润与分析!B:B,成本与总价!D:D,利润与分析!L:L)-J:J)/SUMIF(利润与分析!B:B,成本与总价!D:D,利润与分析!L:L)</f>
        <v>0.0449998025354448</v>
      </c>
      <c r="AP780" s="60">
        <f t="shared" si="61"/>
        <v>0.019492941627508</v>
      </c>
      <c r="AR780" s="62">
        <f t="shared" si="62"/>
        <v>0</v>
      </c>
      <c r="AS780" s="62">
        <f t="shared" si="64"/>
        <v>0</v>
      </c>
      <c r="AT780" s="72">
        <f t="shared" si="63"/>
        <v>1</v>
      </c>
    </row>
    <row r="781" ht="14.55" spans="1:46">
      <c r="A781" s="64" t="s">
        <v>69</v>
      </c>
      <c r="B781" s="64" t="s">
        <v>129</v>
      </c>
      <c r="C781" s="64" t="s">
        <v>130</v>
      </c>
      <c r="D781" s="64" t="s">
        <v>5752</v>
      </c>
      <c r="E781" s="64" t="s">
        <v>132</v>
      </c>
      <c r="F781" s="64" t="s">
        <v>5753</v>
      </c>
      <c r="G781" s="64" t="s">
        <v>5754</v>
      </c>
      <c r="H781" s="64" t="s">
        <v>5755</v>
      </c>
      <c r="I781" s="64" t="s">
        <v>5756</v>
      </c>
      <c r="J781" s="62">
        <f>SUMIF(利润与分析!B:B,成本与总价!D:D,利润与分析!K:K)</f>
        <v>25412.2114</v>
      </c>
      <c r="K781" s="64">
        <v>0.13</v>
      </c>
      <c r="L781" s="64">
        <v>25355</v>
      </c>
      <c r="M781" s="72">
        <f t="shared" si="60"/>
        <v>-0.00225641490830197</v>
      </c>
      <c r="N781" s="64">
        <v>0</v>
      </c>
      <c r="O781" s="64" t="s">
        <v>5757</v>
      </c>
      <c r="P781" s="64"/>
      <c r="Q781" s="64" t="s">
        <v>159</v>
      </c>
      <c r="R781" s="74"/>
      <c r="S781" s="74"/>
      <c r="T781" s="74"/>
      <c r="U781" s="74"/>
      <c r="V781" s="74"/>
      <c r="W781" s="74"/>
      <c r="X781" s="64" t="s">
        <v>5758</v>
      </c>
      <c r="Y781" s="64" t="s">
        <v>150</v>
      </c>
      <c r="Z781" s="64" t="s">
        <v>106</v>
      </c>
      <c r="AA781" s="64" t="s">
        <v>173</v>
      </c>
      <c r="AB781" s="64"/>
      <c r="AC781" s="64">
        <v>1</v>
      </c>
      <c r="AD781" s="64">
        <v>0</v>
      </c>
      <c r="AE781" s="78">
        <v>1</v>
      </c>
      <c r="AF781" s="64">
        <v>0</v>
      </c>
      <c r="AG781" s="78"/>
      <c r="AH781" s="64"/>
      <c r="AI781" s="78"/>
      <c r="AJ781" s="64"/>
      <c r="AK781" s="78"/>
      <c r="AL781" s="64"/>
      <c r="AM781" s="78"/>
      <c r="AN781" s="64"/>
      <c r="AO781" s="60">
        <f>(SUMIF(利润与分析!B:B,成本与总价!D:D,利润与分析!L:L)-J:J)/SUMIF(利润与分析!B:B,成本与总价!D:D,利润与分析!L:L)</f>
        <v>0.0177974836777637</v>
      </c>
      <c r="AP781" s="60">
        <f t="shared" si="61"/>
        <v>0.0200538985860657</v>
      </c>
      <c r="AR781" s="62">
        <f t="shared" si="62"/>
        <v>0</v>
      </c>
      <c r="AS781" s="62">
        <f t="shared" si="64"/>
        <v>0</v>
      </c>
      <c r="AT781" s="72">
        <f t="shared" si="63"/>
        <v>1</v>
      </c>
    </row>
    <row r="782" ht="14.55" spans="1:46">
      <c r="A782" s="64" t="s">
        <v>69</v>
      </c>
      <c r="B782" s="64" t="s">
        <v>220</v>
      </c>
      <c r="C782" s="64" t="s">
        <v>221</v>
      </c>
      <c r="D782" s="64" t="s">
        <v>5759</v>
      </c>
      <c r="E782" s="64" t="s">
        <v>223</v>
      </c>
      <c r="F782" s="64" t="s">
        <v>5760</v>
      </c>
      <c r="G782" s="64" t="s">
        <v>872</v>
      </c>
      <c r="H782" s="64" t="s">
        <v>5761</v>
      </c>
      <c r="I782" s="64" t="s">
        <v>5762</v>
      </c>
      <c r="J782" s="62">
        <f>SUMIF(利润与分析!B:B,成本与总价!D:D,利润与分析!K:K)</f>
        <v>215569.71</v>
      </c>
      <c r="K782" s="64">
        <v>0.13</v>
      </c>
      <c r="L782" s="64">
        <v>220017</v>
      </c>
      <c r="M782" s="72">
        <f t="shared" si="60"/>
        <v>0.0202133926014807</v>
      </c>
      <c r="N782" s="64">
        <v>0</v>
      </c>
      <c r="O782" s="64" t="s">
        <v>5763</v>
      </c>
      <c r="P782" s="64" t="s">
        <v>929</v>
      </c>
      <c r="Q782" s="64" t="s">
        <v>58</v>
      </c>
      <c r="R782" s="74"/>
      <c r="S782" s="74"/>
      <c r="T782" s="74"/>
      <c r="U782" s="74"/>
      <c r="V782" s="74"/>
      <c r="W782" s="74"/>
      <c r="X782" s="64" t="s">
        <v>5764</v>
      </c>
      <c r="Y782" s="64" t="s">
        <v>150</v>
      </c>
      <c r="Z782" s="64" t="s">
        <v>106</v>
      </c>
      <c r="AA782" s="64" t="s">
        <v>1282</v>
      </c>
      <c r="AB782" s="64" t="s">
        <v>2746</v>
      </c>
      <c r="AC782" s="64">
        <v>2</v>
      </c>
      <c r="AD782" s="64">
        <v>7</v>
      </c>
      <c r="AE782" s="78">
        <v>1</v>
      </c>
      <c r="AF782" s="64">
        <v>7</v>
      </c>
      <c r="AG782" s="78"/>
      <c r="AH782" s="64"/>
      <c r="AI782" s="78"/>
      <c r="AJ782" s="64"/>
      <c r="AK782" s="78"/>
      <c r="AL782" s="64"/>
      <c r="AM782" s="78"/>
      <c r="AN782" s="64"/>
      <c r="AO782" s="60">
        <f>(SUMIF(利润与分析!B:B,成本与总价!D:D,利润与分析!L:L)-J:J)/SUMIF(利润与分析!B:B,成本与总价!D:D,利润与分析!L:L)</f>
        <v>0.0300132491990072</v>
      </c>
      <c r="AP782" s="60">
        <f t="shared" si="61"/>
        <v>0.00979985659752652</v>
      </c>
      <c r="AR782" s="62">
        <f t="shared" si="62"/>
        <v>0</v>
      </c>
      <c r="AS782" s="62">
        <f t="shared" si="64"/>
        <v>0</v>
      </c>
      <c r="AT782" s="72">
        <f t="shared" si="63"/>
        <v>1</v>
      </c>
    </row>
    <row r="783" ht="14.55" spans="1:46">
      <c r="A783" s="64" t="s">
        <v>46</v>
      </c>
      <c r="B783" s="64" t="s">
        <v>119</v>
      </c>
      <c r="C783" s="64" t="s">
        <v>120</v>
      </c>
      <c r="D783" s="64" t="s">
        <v>5765</v>
      </c>
      <c r="E783" s="64" t="s">
        <v>996</v>
      </c>
      <c r="F783" s="64" t="s">
        <v>997</v>
      </c>
      <c r="G783" s="64" t="s">
        <v>998</v>
      </c>
      <c r="H783" s="64" t="s">
        <v>5766</v>
      </c>
      <c r="I783" s="64" t="s">
        <v>5767</v>
      </c>
      <c r="J783" s="62">
        <f>SUMIF(利润与分析!B:B,成本与总价!D:D,利润与分析!K:K)</f>
        <v>191</v>
      </c>
      <c r="K783" s="64">
        <v>0.13</v>
      </c>
      <c r="L783" s="64">
        <v>200</v>
      </c>
      <c r="M783" s="72">
        <f t="shared" si="60"/>
        <v>0.045</v>
      </c>
      <c r="N783" s="64">
        <v>0</v>
      </c>
      <c r="O783" s="64" t="s">
        <v>2043</v>
      </c>
      <c r="P783" s="64"/>
      <c r="Q783" s="64" t="s">
        <v>58</v>
      </c>
      <c r="R783" s="74"/>
      <c r="S783" s="74"/>
      <c r="T783" s="74"/>
      <c r="U783" s="74"/>
      <c r="V783" s="74"/>
      <c r="W783" s="74"/>
      <c r="X783" s="64" t="s">
        <v>5768</v>
      </c>
      <c r="Y783" s="64" t="s">
        <v>81</v>
      </c>
      <c r="Z783" s="64" t="s">
        <v>106</v>
      </c>
      <c r="AA783" s="64" t="s">
        <v>140</v>
      </c>
      <c r="AB783" s="64"/>
      <c r="AC783" s="64">
        <v>1</v>
      </c>
      <c r="AD783" s="64">
        <v>0</v>
      </c>
      <c r="AE783" s="78">
        <v>1</v>
      </c>
      <c r="AF783" s="64">
        <v>0</v>
      </c>
      <c r="AG783" s="78"/>
      <c r="AH783" s="64"/>
      <c r="AI783" s="78"/>
      <c r="AJ783" s="64"/>
      <c r="AK783" s="78"/>
      <c r="AL783" s="64"/>
      <c r="AM783" s="78"/>
      <c r="AN783" s="64"/>
      <c r="AO783" s="60">
        <f>(SUMIF(利润与分析!B:B,成本与总价!D:D,利润与分析!L:L)-J:J)/SUMIF(利润与分析!B:B,成本与总价!D:D,利润与分析!L:L)</f>
        <v>0.045</v>
      </c>
      <c r="AP783" s="60">
        <f t="shared" si="61"/>
        <v>0</v>
      </c>
      <c r="AR783" s="62">
        <f t="shared" si="62"/>
        <v>0</v>
      </c>
      <c r="AS783" s="62">
        <f t="shared" si="64"/>
        <v>0</v>
      </c>
      <c r="AT783" s="72">
        <f t="shared" si="63"/>
        <v>1</v>
      </c>
    </row>
    <row r="784" ht="14.55" spans="1:46">
      <c r="A784" s="64" t="s">
        <v>69</v>
      </c>
      <c r="B784" s="64" t="s">
        <v>129</v>
      </c>
      <c r="C784" s="64" t="s">
        <v>649</v>
      </c>
      <c r="D784" s="64" t="s">
        <v>5769</v>
      </c>
      <c r="E784" s="64" t="s">
        <v>968</v>
      </c>
      <c r="F784" s="64" t="s">
        <v>5770</v>
      </c>
      <c r="G784" s="64" t="s">
        <v>4994</v>
      </c>
      <c r="H784" s="64" t="s">
        <v>5771</v>
      </c>
      <c r="I784" s="64" t="s">
        <v>5772</v>
      </c>
      <c r="J784" s="62">
        <f>SUMIF(利润与分析!B:B,成本与总价!D:D,利润与分析!K:K)</f>
        <v>2287815.43</v>
      </c>
      <c r="K784" s="64">
        <v>0.13</v>
      </c>
      <c r="L784" s="64">
        <v>2395619</v>
      </c>
      <c r="M784" s="72">
        <f t="shared" si="60"/>
        <v>0.0450002984614832</v>
      </c>
      <c r="N784" s="64">
        <v>0</v>
      </c>
      <c r="O784" s="64" t="s">
        <v>5773</v>
      </c>
      <c r="P784" s="64" t="s">
        <v>237</v>
      </c>
      <c r="Q784" s="64" t="s">
        <v>58</v>
      </c>
      <c r="R784" s="74" t="s">
        <v>59</v>
      </c>
      <c r="S784" s="74"/>
      <c r="T784" s="74"/>
      <c r="U784" s="74"/>
      <c r="V784" s="74">
        <v>115</v>
      </c>
      <c r="W784" s="74"/>
      <c r="X784" s="64" t="s">
        <v>5774</v>
      </c>
      <c r="Y784" s="64" t="s">
        <v>61</v>
      </c>
      <c r="Z784" s="64" t="s">
        <v>1734</v>
      </c>
      <c r="AA784" s="64" t="s">
        <v>173</v>
      </c>
      <c r="AB784" s="64"/>
      <c r="AC784" s="64">
        <v>2</v>
      </c>
      <c r="AD784" s="64">
        <v>115</v>
      </c>
      <c r="AE784" s="78">
        <v>1</v>
      </c>
      <c r="AF784" s="64">
        <v>115</v>
      </c>
      <c r="AG784" s="78"/>
      <c r="AH784" s="64"/>
      <c r="AI784" s="78"/>
      <c r="AJ784" s="64"/>
      <c r="AK784" s="78"/>
      <c r="AL784" s="64"/>
      <c r="AM784" s="78"/>
      <c r="AN784" s="64"/>
      <c r="AO784" s="60">
        <f>(SUMIF(利润与分析!B:B,成本与总价!D:D,利润与分析!L:L)-J:J)/SUMIF(利润与分析!B:B,成本与总价!D:D,利润与分析!L:L)</f>
        <v>0.0450000672477714</v>
      </c>
      <c r="AP784" s="60">
        <f t="shared" si="61"/>
        <v>-2.31213711808509e-7</v>
      </c>
      <c r="AR784" s="62">
        <f t="shared" si="62"/>
        <v>115</v>
      </c>
      <c r="AS784" s="62">
        <f t="shared" si="64"/>
        <v>0</v>
      </c>
      <c r="AT784" s="72">
        <f t="shared" si="63"/>
        <v>1</v>
      </c>
    </row>
    <row r="785" ht="14.55" spans="1:46">
      <c r="A785" s="64" t="s">
        <v>46</v>
      </c>
      <c r="B785" s="64" t="s">
        <v>181</v>
      </c>
      <c r="C785" s="64" t="s">
        <v>182</v>
      </c>
      <c r="D785" s="64" t="s">
        <v>5775</v>
      </c>
      <c r="E785" s="64" t="s">
        <v>448</v>
      </c>
      <c r="F785" s="64" t="s">
        <v>5776</v>
      </c>
      <c r="G785" s="64" t="s">
        <v>5777</v>
      </c>
      <c r="H785" s="64" t="s">
        <v>5778</v>
      </c>
      <c r="I785" s="64" t="s">
        <v>5779</v>
      </c>
      <c r="J785" s="62">
        <f>SUMIF(利润与分析!B:B,成本与总价!D:D,利润与分析!K:K)</f>
        <v>9598.13</v>
      </c>
      <c r="K785" s="64">
        <v>0.13</v>
      </c>
      <c r="L785" s="64">
        <v>10050.4</v>
      </c>
      <c r="M785" s="72">
        <f t="shared" si="60"/>
        <v>0.0450001989970549</v>
      </c>
      <c r="N785" s="64">
        <v>0</v>
      </c>
      <c r="O785" s="64" t="s">
        <v>469</v>
      </c>
      <c r="P785" s="64" t="s">
        <v>78</v>
      </c>
      <c r="Q785" s="64" t="s">
        <v>79</v>
      </c>
      <c r="R785" s="74"/>
      <c r="S785" s="74"/>
      <c r="T785" s="74"/>
      <c r="U785" s="74"/>
      <c r="V785" s="74"/>
      <c r="W785" s="74"/>
      <c r="X785" s="64" t="s">
        <v>5780</v>
      </c>
      <c r="Y785" s="64" t="s">
        <v>61</v>
      </c>
      <c r="Z785" s="64" t="s">
        <v>106</v>
      </c>
      <c r="AA785" s="64" t="s">
        <v>97</v>
      </c>
      <c r="AB785" s="64"/>
      <c r="AC785" s="64">
        <v>1</v>
      </c>
      <c r="AD785" s="64">
        <v>60</v>
      </c>
      <c r="AE785" s="78">
        <v>1</v>
      </c>
      <c r="AF785" s="64">
        <v>60</v>
      </c>
      <c r="AG785" s="78"/>
      <c r="AH785" s="64"/>
      <c r="AI785" s="78"/>
      <c r="AJ785" s="64"/>
      <c r="AK785" s="78"/>
      <c r="AL785" s="64"/>
      <c r="AM785" s="78"/>
      <c r="AN785" s="64"/>
      <c r="AO785" s="60">
        <f>(SUMIF(利润与分析!B:B,成本与总价!D:D,利润与分析!L:L)-J:J)/SUMIF(利润与分析!B:B,成本与总价!D:D,利润与分析!L:L)</f>
        <v>0.0450001989970549</v>
      </c>
      <c r="AP785" s="60">
        <f t="shared" si="61"/>
        <v>0</v>
      </c>
      <c r="AR785" s="62">
        <f t="shared" si="62"/>
        <v>0</v>
      </c>
      <c r="AS785" s="62">
        <f t="shared" si="64"/>
        <v>0</v>
      </c>
      <c r="AT785" s="72">
        <f t="shared" si="63"/>
        <v>1</v>
      </c>
    </row>
    <row r="786" ht="14.55" spans="1:46">
      <c r="A786" s="64" t="s">
        <v>46</v>
      </c>
      <c r="B786" s="64" t="s">
        <v>119</v>
      </c>
      <c r="C786" s="64" t="s">
        <v>120</v>
      </c>
      <c r="D786" s="64" t="s">
        <v>5781</v>
      </c>
      <c r="E786" s="64" t="s">
        <v>1429</v>
      </c>
      <c r="F786" s="64" t="s">
        <v>5782</v>
      </c>
      <c r="G786" s="64" t="s">
        <v>5783</v>
      </c>
      <c r="H786" s="64" t="s">
        <v>5784</v>
      </c>
      <c r="I786" s="64" t="s">
        <v>5785</v>
      </c>
      <c r="J786" s="62">
        <f>SUMIF(利润与分析!B:B,成本与总价!D:D,利润与分析!K:K)</f>
        <v>26484.9837</v>
      </c>
      <c r="K786" s="64">
        <v>0.13</v>
      </c>
      <c r="L786" s="64">
        <v>27184.42</v>
      </c>
      <c r="M786" s="72">
        <f t="shared" si="60"/>
        <v>0.0257293074488989</v>
      </c>
      <c r="N786" s="64">
        <v>0</v>
      </c>
      <c r="O786" s="64" t="s">
        <v>5786</v>
      </c>
      <c r="P786" s="64" t="s">
        <v>78</v>
      </c>
      <c r="Q786" s="64" t="s">
        <v>159</v>
      </c>
      <c r="R786" s="74"/>
      <c r="S786" s="74"/>
      <c r="T786" s="74"/>
      <c r="U786" s="74"/>
      <c r="V786" s="74"/>
      <c r="W786" s="74"/>
      <c r="X786" s="64" t="s">
        <v>5787</v>
      </c>
      <c r="Y786" s="64" t="s">
        <v>81</v>
      </c>
      <c r="Z786" s="64" t="s">
        <v>106</v>
      </c>
      <c r="AA786" s="64" t="s">
        <v>140</v>
      </c>
      <c r="AB786" s="64"/>
      <c r="AC786" s="64">
        <v>1</v>
      </c>
      <c r="AD786" s="64">
        <v>0</v>
      </c>
      <c r="AE786" s="78">
        <v>1</v>
      </c>
      <c r="AF786" s="64">
        <v>0</v>
      </c>
      <c r="AG786" s="78"/>
      <c r="AH786" s="64"/>
      <c r="AI786" s="78"/>
      <c r="AJ786" s="64"/>
      <c r="AK786" s="78"/>
      <c r="AL786" s="64"/>
      <c r="AM786" s="78"/>
      <c r="AN786" s="64"/>
      <c r="AO786" s="60">
        <f>(SUMIF(利润与分析!B:B,成本与总价!D:D,利润与分析!L:L)-J:J)/SUMIF(利润与分析!B:B,成本与总价!D:D,利润与分析!L:L)</f>
        <v>0.0452145808098287</v>
      </c>
      <c r="AP786" s="60">
        <f t="shared" si="61"/>
        <v>0.0194852733609297</v>
      </c>
      <c r="AR786" s="62">
        <f t="shared" si="62"/>
        <v>0</v>
      </c>
      <c r="AS786" s="62">
        <f t="shared" si="64"/>
        <v>0</v>
      </c>
      <c r="AT786" s="72">
        <f t="shared" si="63"/>
        <v>1</v>
      </c>
    </row>
    <row r="787" ht="14.55" spans="1:46">
      <c r="A787" s="64" t="s">
        <v>69</v>
      </c>
      <c r="B787" s="64" t="s">
        <v>200</v>
      </c>
      <c r="C787" s="64" t="s">
        <v>256</v>
      </c>
      <c r="D787" s="64" t="s">
        <v>5788</v>
      </c>
      <c r="E787" s="64" t="s">
        <v>4467</v>
      </c>
      <c r="F787" s="64" t="s">
        <v>5789</v>
      </c>
      <c r="G787" s="64" t="s">
        <v>287</v>
      </c>
      <c r="H787" s="64" t="s">
        <v>5790</v>
      </c>
      <c r="I787" s="64" t="s">
        <v>5791</v>
      </c>
      <c r="J787" s="62">
        <f>SUMIF(利润与分析!B:B,成本与总价!D:D,利润与分析!K:K)</f>
        <v>17749.03175</v>
      </c>
      <c r="K787" s="64">
        <v>0.13</v>
      </c>
      <c r="L787" s="64">
        <v>18208</v>
      </c>
      <c r="M787" s="72">
        <f t="shared" si="60"/>
        <v>0.0252069557337433</v>
      </c>
      <c r="N787" s="64">
        <v>5000</v>
      </c>
      <c r="O787" s="64" t="s">
        <v>5792</v>
      </c>
      <c r="P787" s="64" t="s">
        <v>78</v>
      </c>
      <c r="Q787" s="64" t="s">
        <v>159</v>
      </c>
      <c r="R787" s="74"/>
      <c r="S787" s="74"/>
      <c r="T787" s="74"/>
      <c r="U787" s="74"/>
      <c r="V787" s="74"/>
      <c r="W787" s="74"/>
      <c r="X787" s="64" t="s">
        <v>5793</v>
      </c>
      <c r="Y787" s="64" t="s">
        <v>81</v>
      </c>
      <c r="Z787" s="64" t="s">
        <v>106</v>
      </c>
      <c r="AA787" s="64" t="s">
        <v>1282</v>
      </c>
      <c r="AB787" s="64"/>
      <c r="AC787" s="64">
        <v>2</v>
      </c>
      <c r="AD787" s="64">
        <v>0</v>
      </c>
      <c r="AE787" s="78">
        <v>1</v>
      </c>
      <c r="AF787" s="64">
        <v>0</v>
      </c>
      <c r="AG787" s="78"/>
      <c r="AH787" s="64"/>
      <c r="AI787" s="78"/>
      <c r="AJ787" s="64"/>
      <c r="AK787" s="78"/>
      <c r="AL787" s="64"/>
      <c r="AM787" s="78"/>
      <c r="AN787" s="64"/>
      <c r="AO787" s="60">
        <f>(SUMIF(利润与分析!B:B,成本与总价!D:D,利润与分析!L:L)-J:J)/SUMIF(利润与分析!B:B,成本与总价!D:D,利润与分析!L:L)</f>
        <v>0.0447489947789321</v>
      </c>
      <c r="AP787" s="60">
        <f t="shared" si="61"/>
        <v>0.0195420390451888</v>
      </c>
      <c r="AR787" s="62">
        <f t="shared" si="62"/>
        <v>0</v>
      </c>
      <c r="AS787" s="62">
        <f t="shared" si="64"/>
        <v>0</v>
      </c>
      <c r="AT787" s="72">
        <f t="shared" si="63"/>
        <v>1</v>
      </c>
    </row>
    <row r="788" ht="14.55" spans="1:46">
      <c r="A788" s="64" t="s">
        <v>69</v>
      </c>
      <c r="B788" s="64" t="s">
        <v>516</v>
      </c>
      <c r="C788" s="64" t="s">
        <v>619</v>
      </c>
      <c r="D788" s="64" t="s">
        <v>5794</v>
      </c>
      <c r="E788" s="64" t="s">
        <v>1284</v>
      </c>
      <c r="F788" s="64" t="s">
        <v>5795</v>
      </c>
      <c r="G788" s="64" t="s">
        <v>2179</v>
      </c>
      <c r="H788" s="64" t="s">
        <v>5796</v>
      </c>
      <c r="I788" s="64" t="s">
        <v>5797</v>
      </c>
      <c r="J788" s="62">
        <f>SUMIF(利润与分析!B:B,成本与总价!D:D,利润与分析!K:K)</f>
        <v>865126.11</v>
      </c>
      <c r="K788" s="64">
        <v>0.13</v>
      </c>
      <c r="L788" s="64">
        <v>905891</v>
      </c>
      <c r="M788" s="72">
        <f t="shared" si="60"/>
        <v>0.0449997737034588</v>
      </c>
      <c r="N788" s="64">
        <v>77500</v>
      </c>
      <c r="O788" s="64" t="s">
        <v>5798</v>
      </c>
      <c r="P788" s="64" t="s">
        <v>78</v>
      </c>
      <c r="Q788" s="64" t="s">
        <v>58</v>
      </c>
      <c r="R788" s="74" t="s">
        <v>59</v>
      </c>
      <c r="S788" s="74"/>
      <c r="T788" s="74"/>
      <c r="U788" s="74"/>
      <c r="V788" s="74">
        <v>115</v>
      </c>
      <c r="W788" s="74"/>
      <c r="X788" s="64" t="s">
        <v>5799</v>
      </c>
      <c r="Y788" s="64" t="s">
        <v>150</v>
      </c>
      <c r="Z788" s="64" t="s">
        <v>5800</v>
      </c>
      <c r="AA788" s="64" t="s">
        <v>173</v>
      </c>
      <c r="AB788" s="64"/>
      <c r="AC788" s="64">
        <v>2</v>
      </c>
      <c r="AD788" s="64">
        <v>115</v>
      </c>
      <c r="AE788" s="78">
        <v>1</v>
      </c>
      <c r="AF788" s="64">
        <v>115</v>
      </c>
      <c r="AG788" s="78"/>
      <c r="AH788" s="64"/>
      <c r="AI788" s="78"/>
      <c r="AJ788" s="64"/>
      <c r="AK788" s="78"/>
      <c r="AL788" s="64"/>
      <c r="AM788" s="78"/>
      <c r="AN788" s="64"/>
      <c r="AO788" s="60">
        <f>(SUMIF(利润与分析!B:B,成本与总价!D:D,利润与分析!L:L)-J:J)/SUMIF(利润与分析!B:B,成本与总价!D:D,利润与分析!L:L)</f>
        <v>0.0450001321350527</v>
      </c>
      <c r="AP788" s="60">
        <f t="shared" si="61"/>
        <v>3.5843159391924e-7</v>
      </c>
      <c r="AR788" s="62">
        <f t="shared" si="62"/>
        <v>115</v>
      </c>
      <c r="AS788" s="62">
        <f t="shared" si="64"/>
        <v>0</v>
      </c>
      <c r="AT788" s="72">
        <f t="shared" si="63"/>
        <v>1</v>
      </c>
    </row>
    <row r="789" ht="14.55" spans="1:46">
      <c r="A789" s="64" t="s">
        <v>69</v>
      </c>
      <c r="B789" s="64" t="s">
        <v>292</v>
      </c>
      <c r="C789" s="64" t="s">
        <v>293</v>
      </c>
      <c r="D789" s="64" t="s">
        <v>5801</v>
      </c>
      <c r="E789" s="64" t="s">
        <v>1075</v>
      </c>
      <c r="F789" s="64" t="s">
        <v>5802</v>
      </c>
      <c r="G789" s="64" t="s">
        <v>5803</v>
      </c>
      <c r="H789" s="64" t="s">
        <v>5804</v>
      </c>
      <c r="I789" s="64" t="s">
        <v>5805</v>
      </c>
      <c r="J789" s="62">
        <f>SUMIF(利润与分析!B:B,成本与总价!D:D,利润与分析!K:K)</f>
        <v>6742.51305</v>
      </c>
      <c r="K789" s="64">
        <v>0.13</v>
      </c>
      <c r="L789" s="64">
        <v>7027</v>
      </c>
      <c r="M789" s="72">
        <f t="shared" si="60"/>
        <v>0.0404848370570657</v>
      </c>
      <c r="N789" s="64">
        <v>0</v>
      </c>
      <c r="O789" s="73" t="s">
        <v>5806</v>
      </c>
      <c r="P789" s="64" t="s">
        <v>366</v>
      </c>
      <c r="Q789" s="64" t="s">
        <v>159</v>
      </c>
      <c r="R789" s="74"/>
      <c r="S789" s="74"/>
      <c r="T789" s="74"/>
      <c r="U789" s="74"/>
      <c r="V789" s="74"/>
      <c r="W789" s="74"/>
      <c r="X789" s="64" t="s">
        <v>5807</v>
      </c>
      <c r="Y789" s="64" t="s">
        <v>81</v>
      </c>
      <c r="Z789" s="64" t="s">
        <v>106</v>
      </c>
      <c r="AA789" s="64" t="s">
        <v>63</v>
      </c>
      <c r="AB789" s="64"/>
      <c r="AC789" s="64">
        <v>1</v>
      </c>
      <c r="AD789" s="64">
        <v>0</v>
      </c>
      <c r="AE789" s="78">
        <v>1</v>
      </c>
      <c r="AF789" s="64">
        <v>0</v>
      </c>
      <c r="AG789" s="78"/>
      <c r="AH789" s="64"/>
      <c r="AI789" s="78"/>
      <c r="AJ789" s="64"/>
      <c r="AK789" s="78"/>
      <c r="AL789" s="64"/>
      <c r="AM789" s="78"/>
      <c r="AN789" s="64"/>
      <c r="AO789" s="60">
        <f>(SUMIF(利润与分析!B:B,成本与总价!D:D,利润与分析!L:L)-J:J)/SUMIF(利润与分析!B:B,成本与总价!D:D,利润与分析!L:L)</f>
        <v>0.0405053186569235</v>
      </c>
      <c r="AP789" s="60">
        <f t="shared" si="61"/>
        <v>2.04815998578467e-5</v>
      </c>
      <c r="AR789" s="62">
        <f t="shared" si="62"/>
        <v>0</v>
      </c>
      <c r="AS789" s="62">
        <f t="shared" si="64"/>
        <v>0</v>
      </c>
      <c r="AT789" s="72">
        <f t="shared" si="63"/>
        <v>1</v>
      </c>
    </row>
    <row r="790" ht="14.55" spans="1:46">
      <c r="A790" s="64" t="s">
        <v>46</v>
      </c>
      <c r="B790" s="64" t="s">
        <v>119</v>
      </c>
      <c r="C790" s="64" t="s">
        <v>120</v>
      </c>
      <c r="D790" s="64" t="s">
        <v>5808</v>
      </c>
      <c r="E790" s="64" t="s">
        <v>1429</v>
      </c>
      <c r="F790" s="64" t="s">
        <v>5809</v>
      </c>
      <c r="G790" s="64" t="s">
        <v>2036</v>
      </c>
      <c r="H790" s="64" t="s">
        <v>5810</v>
      </c>
      <c r="I790" s="64" t="s">
        <v>5811</v>
      </c>
      <c r="J790" s="62">
        <f>SUMIF(利润与分析!B:B,成本与总价!D:D,利润与分析!K:K)</f>
        <v>17533.8</v>
      </c>
      <c r="K790" s="64">
        <v>0.13</v>
      </c>
      <c r="L790" s="64">
        <v>18360</v>
      </c>
      <c r="M790" s="72">
        <f t="shared" si="60"/>
        <v>0.045</v>
      </c>
      <c r="N790" s="64">
        <v>0</v>
      </c>
      <c r="O790" s="64" t="s">
        <v>228</v>
      </c>
      <c r="P790" s="64" t="s">
        <v>78</v>
      </c>
      <c r="Q790" s="64" t="s">
        <v>58</v>
      </c>
      <c r="R790" s="74"/>
      <c r="S790" s="74"/>
      <c r="T790" s="74"/>
      <c r="U790" s="74"/>
      <c r="V790" s="74"/>
      <c r="W790" s="74"/>
      <c r="X790" s="64" t="s">
        <v>5812</v>
      </c>
      <c r="Y790" s="64" t="s">
        <v>150</v>
      </c>
      <c r="Z790" s="64" t="s">
        <v>106</v>
      </c>
      <c r="AA790" s="64" t="s">
        <v>140</v>
      </c>
      <c r="AB790" s="64"/>
      <c r="AC790" s="64">
        <v>1</v>
      </c>
      <c r="AD790" s="64">
        <v>60</v>
      </c>
      <c r="AE790" s="78">
        <v>1</v>
      </c>
      <c r="AF790" s="64">
        <v>60</v>
      </c>
      <c r="AG790" s="78"/>
      <c r="AH790" s="64"/>
      <c r="AI790" s="78"/>
      <c r="AJ790" s="64"/>
      <c r="AK790" s="78"/>
      <c r="AL790" s="64"/>
      <c r="AM790" s="78"/>
      <c r="AN790" s="64"/>
      <c r="AO790" s="60">
        <f>(SUMIF(利润与分析!B:B,成本与总价!D:D,利润与分析!L:L)-J:J)/SUMIF(利润与分析!B:B,成本与总价!D:D,利润与分析!L:L)</f>
        <v>0.045</v>
      </c>
      <c r="AP790" s="60">
        <f t="shared" si="61"/>
        <v>0</v>
      </c>
      <c r="AR790" s="62">
        <f t="shared" si="62"/>
        <v>0</v>
      </c>
      <c r="AS790" s="62">
        <f t="shared" si="64"/>
        <v>0</v>
      </c>
      <c r="AT790" s="72">
        <f t="shared" si="63"/>
        <v>1</v>
      </c>
    </row>
    <row r="791" ht="14.55" spans="1:46">
      <c r="A791" s="64" t="s">
        <v>69</v>
      </c>
      <c r="B791" s="64" t="s">
        <v>85</v>
      </c>
      <c r="C791" s="64" t="s">
        <v>86</v>
      </c>
      <c r="D791" s="64" t="s">
        <v>5813</v>
      </c>
      <c r="E791" s="64" t="s">
        <v>100</v>
      </c>
      <c r="F791" s="64" t="s">
        <v>5814</v>
      </c>
      <c r="G791" s="64" t="s">
        <v>5815</v>
      </c>
      <c r="H791" s="64" t="s">
        <v>5816</v>
      </c>
      <c r="I791" s="64" t="s">
        <v>5817</v>
      </c>
      <c r="J791" s="62">
        <f>SUMIF(利润与分析!B:B,成本与总价!D:D,利润与分析!K:K)</f>
        <v>80836.15</v>
      </c>
      <c r="K791" s="64">
        <v>0.13</v>
      </c>
      <c r="L791" s="64">
        <v>80836.16</v>
      </c>
      <c r="M791" s="72">
        <f t="shared" si="60"/>
        <v>1.23707014401887e-7</v>
      </c>
      <c r="N791" s="64">
        <v>0</v>
      </c>
      <c r="O791" s="73" t="s">
        <v>5818</v>
      </c>
      <c r="P791" s="64" t="s">
        <v>57</v>
      </c>
      <c r="Q791" s="64" t="s">
        <v>58</v>
      </c>
      <c r="R791" s="74" t="s">
        <v>59</v>
      </c>
      <c r="S791" s="74"/>
      <c r="T791" s="74"/>
      <c r="U791" s="74"/>
      <c r="V791" s="74">
        <v>0</v>
      </c>
      <c r="W791" s="74">
        <v>-3</v>
      </c>
      <c r="X791" s="64" t="s">
        <v>5819</v>
      </c>
      <c r="Y791" s="64" t="s">
        <v>81</v>
      </c>
      <c r="Z791" s="64" t="s">
        <v>4990</v>
      </c>
      <c r="AA791" s="64" t="s">
        <v>83</v>
      </c>
      <c r="AB791" s="64"/>
      <c r="AC791" s="64">
        <v>1</v>
      </c>
      <c r="AD791" s="64">
        <v>0</v>
      </c>
      <c r="AE791" s="78">
        <v>1</v>
      </c>
      <c r="AF791" s="64">
        <v>0</v>
      </c>
      <c r="AG791" s="78"/>
      <c r="AH791" s="64"/>
      <c r="AI791" s="78"/>
      <c r="AJ791" s="64"/>
      <c r="AK791" s="78"/>
      <c r="AL791" s="64"/>
      <c r="AM791" s="78"/>
      <c r="AN791" s="64"/>
      <c r="AO791" s="60">
        <f>(SUMIF(利润与分析!B:B,成本与总价!D:D,利润与分析!L:L)-J:J)/SUMIF(利润与分析!B:B,成本与总价!D:D,利润与分析!L:L)</f>
        <v>0.0300001499947503</v>
      </c>
      <c r="AP791" s="60">
        <f t="shared" si="61"/>
        <v>2.62877358526981e-8</v>
      </c>
      <c r="AR791" s="62">
        <f t="shared" si="62"/>
        <v>0</v>
      </c>
      <c r="AS791" s="62">
        <f t="shared" si="64"/>
        <v>0</v>
      </c>
      <c r="AT791" s="72">
        <f t="shared" si="63"/>
        <v>1</v>
      </c>
    </row>
    <row r="792" ht="14.55" spans="1:46">
      <c r="A792" s="64" t="s">
        <v>46</v>
      </c>
      <c r="B792" s="64" t="s">
        <v>47</v>
      </c>
      <c r="C792" s="64" t="s">
        <v>48</v>
      </c>
      <c r="D792" s="64" t="s">
        <v>5820</v>
      </c>
      <c r="E792" s="64" t="s">
        <v>305</v>
      </c>
      <c r="F792" s="64" t="s">
        <v>5821</v>
      </c>
      <c r="G792" s="64" t="s">
        <v>5822</v>
      </c>
      <c r="H792" s="64" t="s">
        <v>5823</v>
      </c>
      <c r="I792" s="64" t="s">
        <v>5824</v>
      </c>
      <c r="J792" s="62">
        <f>SUMIF(利润与分析!B:B,成本与总价!D:D,利润与分析!K:K)</f>
        <v>739363.98</v>
      </c>
      <c r="K792" s="64">
        <v>0.13</v>
      </c>
      <c r="L792" s="64">
        <v>762235</v>
      </c>
      <c r="M792" s="72">
        <f t="shared" si="60"/>
        <v>0.0300052083674982</v>
      </c>
      <c r="N792" s="64">
        <v>0</v>
      </c>
      <c r="O792" s="64" t="s">
        <v>5825</v>
      </c>
      <c r="P792" s="64" t="s">
        <v>57</v>
      </c>
      <c r="Q792" s="64" t="s">
        <v>58</v>
      </c>
      <c r="R792" s="74" t="s">
        <v>59</v>
      </c>
      <c r="S792" s="74"/>
      <c r="T792" s="74"/>
      <c r="U792" s="74"/>
      <c r="V792" s="74">
        <v>115</v>
      </c>
      <c r="W792" s="74"/>
      <c r="X792" s="64" t="s">
        <v>5826</v>
      </c>
      <c r="Y792" s="64" t="s">
        <v>150</v>
      </c>
      <c r="Z792" s="64" t="s">
        <v>5827</v>
      </c>
      <c r="AA792" s="64" t="s">
        <v>97</v>
      </c>
      <c r="AB792" s="64"/>
      <c r="AC792" s="64">
        <v>1</v>
      </c>
      <c r="AD792" s="64" t="s">
        <v>65</v>
      </c>
      <c r="AE792" s="78">
        <v>0.05</v>
      </c>
      <c r="AF792" s="64">
        <v>0</v>
      </c>
      <c r="AG792" s="78">
        <v>0.95</v>
      </c>
      <c r="AH792" s="64">
        <v>115</v>
      </c>
      <c r="AI792" s="78"/>
      <c r="AJ792" s="64"/>
      <c r="AK792" s="78"/>
      <c r="AL792" s="64"/>
      <c r="AM792" s="78"/>
      <c r="AN792" s="64"/>
      <c r="AO792" s="60">
        <f>(SUMIF(利润与分析!B:B,成本与总价!D:D,利润与分析!L:L)-J:J)/SUMIF(利润与分析!B:B,成本与总价!D:D,利润与分析!L:L)</f>
        <v>0.030004877500073</v>
      </c>
      <c r="AP792" s="60">
        <f t="shared" si="61"/>
        <v>-3.30867425218234e-7</v>
      </c>
      <c r="AR792" s="62">
        <f t="shared" si="62"/>
        <v>109.25</v>
      </c>
      <c r="AS792" s="62">
        <f t="shared" si="64"/>
        <v>5.75</v>
      </c>
      <c r="AT792" s="72">
        <f t="shared" si="63"/>
        <v>1</v>
      </c>
    </row>
    <row r="793" ht="14.55" spans="1:46">
      <c r="A793" s="64" t="s">
        <v>46</v>
      </c>
      <c r="B793" s="64" t="s">
        <v>47</v>
      </c>
      <c r="C793" s="64" t="s">
        <v>48</v>
      </c>
      <c r="D793" s="64" t="s">
        <v>5828</v>
      </c>
      <c r="E793" s="64" t="s">
        <v>305</v>
      </c>
      <c r="F793" s="64" t="s">
        <v>5829</v>
      </c>
      <c r="G793" s="64" t="s">
        <v>5830</v>
      </c>
      <c r="H793" s="64" t="s">
        <v>5831</v>
      </c>
      <c r="I793" s="64" t="s">
        <v>5832</v>
      </c>
      <c r="J793" s="62">
        <f>SUMIF(利润与分析!B:B,成本与总价!D:D,利润与分析!K:K)</f>
        <v>504178.3</v>
      </c>
      <c r="K793" s="64">
        <v>0.13</v>
      </c>
      <c r="L793" s="64">
        <v>529970</v>
      </c>
      <c r="M793" s="72">
        <f t="shared" si="60"/>
        <v>0.0486663396041286</v>
      </c>
      <c r="N793" s="64">
        <v>0</v>
      </c>
      <c r="O793" s="64" t="s">
        <v>5833</v>
      </c>
      <c r="P793" s="64" t="s">
        <v>78</v>
      </c>
      <c r="Q793" s="64" t="s">
        <v>58</v>
      </c>
      <c r="R793" s="74"/>
      <c r="S793" s="74"/>
      <c r="T793" s="74"/>
      <c r="U793" s="74"/>
      <c r="V793" s="74"/>
      <c r="W793" s="74"/>
      <c r="X793" s="64" t="s">
        <v>5834</v>
      </c>
      <c r="Y793" s="64" t="s">
        <v>150</v>
      </c>
      <c r="Z793" s="64" t="s">
        <v>106</v>
      </c>
      <c r="AA793" s="64" t="s">
        <v>97</v>
      </c>
      <c r="AB793" s="64" t="s">
        <v>5835</v>
      </c>
      <c r="AC793" s="64">
        <v>3</v>
      </c>
      <c r="AD793" s="64">
        <v>0</v>
      </c>
      <c r="AE793" s="78">
        <v>1</v>
      </c>
      <c r="AF793" s="64">
        <v>0</v>
      </c>
      <c r="AG793" s="78"/>
      <c r="AH793" s="64"/>
      <c r="AI793" s="78"/>
      <c r="AJ793" s="64"/>
      <c r="AK793" s="78"/>
      <c r="AL793" s="64"/>
      <c r="AM793" s="78"/>
      <c r="AN793" s="64"/>
      <c r="AO793" s="60">
        <f>(SUMIF(利润与分析!B:B,成本与总价!D:D,利润与分析!L:L)-J:J)/SUMIF(利润与分析!B:B,成本与总价!D:D,利润与分析!L:L)</f>
        <v>0.0303708162363606</v>
      </c>
      <c r="AP793" s="60">
        <f t="shared" si="61"/>
        <v>-0.018295523367768</v>
      </c>
      <c r="AR793" s="62">
        <f t="shared" si="62"/>
        <v>0</v>
      </c>
      <c r="AS793" s="62">
        <f t="shared" si="64"/>
        <v>0</v>
      </c>
      <c r="AT793" s="72">
        <f t="shared" si="63"/>
        <v>1</v>
      </c>
    </row>
    <row r="794" ht="14.55" spans="1:46">
      <c r="A794" s="64" t="s">
        <v>46</v>
      </c>
      <c r="B794" s="64" t="s">
        <v>181</v>
      </c>
      <c r="C794" s="64" t="s">
        <v>629</v>
      </c>
      <c r="D794" s="64" t="s">
        <v>5836</v>
      </c>
      <c r="E794" s="64" t="s">
        <v>1397</v>
      </c>
      <c r="F794" s="64" t="s">
        <v>5837</v>
      </c>
      <c r="G794" s="64" t="s">
        <v>1680</v>
      </c>
      <c r="H794" s="64" t="s">
        <v>5838</v>
      </c>
      <c r="I794" s="64" t="s">
        <v>5839</v>
      </c>
      <c r="J794" s="62">
        <f>SUMIF(利润与分析!B:B,成本与总价!D:D,利润与分析!K:K)</f>
        <v>83127.78</v>
      </c>
      <c r="K794" s="64">
        <v>0.13</v>
      </c>
      <c r="L794" s="64">
        <v>85303</v>
      </c>
      <c r="M794" s="72">
        <f t="shared" si="60"/>
        <v>0.0254999238010387</v>
      </c>
      <c r="N794" s="64">
        <v>0</v>
      </c>
      <c r="O794" s="64" t="s">
        <v>5840</v>
      </c>
      <c r="P794" s="64" t="s">
        <v>94</v>
      </c>
      <c r="Q794" s="64" t="s">
        <v>58</v>
      </c>
      <c r="R794" s="74"/>
      <c r="S794" s="74"/>
      <c r="T794" s="74"/>
      <c r="U794" s="74"/>
      <c r="V794" s="74"/>
      <c r="W794" s="74"/>
      <c r="X794" s="64" t="s">
        <v>5841</v>
      </c>
      <c r="Y794" s="64" t="s">
        <v>81</v>
      </c>
      <c r="Z794" s="64" t="s">
        <v>106</v>
      </c>
      <c r="AA794" s="64" t="s">
        <v>97</v>
      </c>
      <c r="AB794" s="64"/>
      <c r="AC794" s="64">
        <v>1</v>
      </c>
      <c r="AD794" s="64">
        <v>0</v>
      </c>
      <c r="AE794" s="78">
        <v>1</v>
      </c>
      <c r="AF794" s="64">
        <v>0</v>
      </c>
      <c r="AG794" s="78"/>
      <c r="AH794" s="64"/>
      <c r="AI794" s="78"/>
      <c r="AJ794" s="64"/>
      <c r="AK794" s="78"/>
      <c r="AL794" s="64"/>
      <c r="AM794" s="78"/>
      <c r="AN794" s="64"/>
      <c r="AO794" s="60">
        <f>(SUMIF(利润与分析!B:B,成本与总价!D:D,利润与分析!L:L)-J:J)/SUMIF(利润与分析!B:B,成本与总价!D:D,利润与分析!L:L)</f>
        <v>0.0450000459533482</v>
      </c>
      <c r="AP794" s="60">
        <f t="shared" si="61"/>
        <v>0.0195001221523095</v>
      </c>
      <c r="AR794" s="62">
        <f t="shared" si="62"/>
        <v>0</v>
      </c>
      <c r="AS794" s="62">
        <f t="shared" si="64"/>
        <v>0</v>
      </c>
      <c r="AT794" s="72">
        <f t="shared" si="63"/>
        <v>1</v>
      </c>
    </row>
    <row r="795" ht="14.55" spans="1:46">
      <c r="A795" s="64" t="s">
        <v>69</v>
      </c>
      <c r="B795" s="64" t="s">
        <v>85</v>
      </c>
      <c r="C795" s="64" t="s">
        <v>86</v>
      </c>
      <c r="D795" s="64" t="s">
        <v>5842</v>
      </c>
      <c r="E795" s="64" t="s">
        <v>100</v>
      </c>
      <c r="F795" s="64" t="s">
        <v>5843</v>
      </c>
      <c r="G795" s="64" t="s">
        <v>5844</v>
      </c>
      <c r="H795" s="64" t="s">
        <v>5845</v>
      </c>
      <c r="I795" s="64" t="s">
        <v>5846</v>
      </c>
      <c r="J795" s="62">
        <f>SUMIF(利润与分析!B:B,成本与总价!D:D,利润与分析!K:K)</f>
        <v>73299.64</v>
      </c>
      <c r="K795" s="64">
        <v>0.13</v>
      </c>
      <c r="L795" s="64">
        <v>75566.66</v>
      </c>
      <c r="M795" s="72">
        <f t="shared" si="60"/>
        <v>0.030000267313654</v>
      </c>
      <c r="N795" s="64">
        <v>0</v>
      </c>
      <c r="O795" s="64" t="s">
        <v>5847</v>
      </c>
      <c r="P795" s="64" t="s">
        <v>57</v>
      </c>
      <c r="Q795" s="64" t="s">
        <v>58</v>
      </c>
      <c r="R795" s="74"/>
      <c r="S795" s="74"/>
      <c r="T795" s="74"/>
      <c r="U795" s="74"/>
      <c r="V795" s="74"/>
      <c r="W795" s="74"/>
      <c r="X795" s="64" t="s">
        <v>5848</v>
      </c>
      <c r="Y795" s="64" t="s">
        <v>61</v>
      </c>
      <c r="Z795" s="64" t="s">
        <v>106</v>
      </c>
      <c r="AA795" s="64" t="s">
        <v>83</v>
      </c>
      <c r="AB795" s="64"/>
      <c r="AC795" s="64">
        <v>1</v>
      </c>
      <c r="AD795" s="64">
        <v>60</v>
      </c>
      <c r="AE795" s="78">
        <v>1</v>
      </c>
      <c r="AF795" s="64">
        <v>60</v>
      </c>
      <c r="AG795" s="78"/>
      <c r="AH795" s="64"/>
      <c r="AI795" s="78"/>
      <c r="AJ795" s="64"/>
      <c r="AK795" s="78"/>
      <c r="AL795" s="64"/>
      <c r="AM795" s="78"/>
      <c r="AN795" s="64"/>
      <c r="AO795" s="60">
        <f>(SUMIF(利润与分析!B:B,成本与总价!D:D,利润与分析!L:L)-J:J)/SUMIF(利润与分析!B:B,成本与总价!D:D,利润与分析!L:L)</f>
        <v>0.030000267313654</v>
      </c>
      <c r="AP795" s="60">
        <f t="shared" si="61"/>
        <v>0</v>
      </c>
      <c r="AR795" s="62">
        <f t="shared" si="62"/>
        <v>0</v>
      </c>
      <c r="AS795" s="62">
        <f t="shared" si="64"/>
        <v>0</v>
      </c>
      <c r="AT795" s="72">
        <f t="shared" si="63"/>
        <v>1</v>
      </c>
    </row>
    <row r="796" ht="14.55" spans="1:46">
      <c r="A796" s="64" t="s">
        <v>69</v>
      </c>
      <c r="B796" s="64" t="s">
        <v>292</v>
      </c>
      <c r="C796" s="64" t="s">
        <v>293</v>
      </c>
      <c r="D796" s="64" t="s">
        <v>5849</v>
      </c>
      <c r="E796" s="64" t="s">
        <v>1578</v>
      </c>
      <c r="F796" s="64" t="s">
        <v>5850</v>
      </c>
      <c r="G796" s="64" t="s">
        <v>3371</v>
      </c>
      <c r="H796" s="64" t="s">
        <v>5851</v>
      </c>
      <c r="I796" s="64" t="s">
        <v>5852</v>
      </c>
      <c r="J796" s="62">
        <f>SUMIF(利润与分析!B:B,成本与总价!D:D,利润与分析!K:K)</f>
        <v>18210.20788</v>
      </c>
      <c r="K796" s="64">
        <v>0.13</v>
      </c>
      <c r="L796" s="64">
        <v>18693.6</v>
      </c>
      <c r="M796" s="72">
        <f t="shared" si="60"/>
        <v>0.0258586960243078</v>
      </c>
      <c r="N796" s="64">
        <v>0</v>
      </c>
      <c r="O796" s="64" t="s">
        <v>5853</v>
      </c>
      <c r="P796" s="64" t="s">
        <v>319</v>
      </c>
      <c r="Q796" s="64" t="s">
        <v>159</v>
      </c>
      <c r="R796" s="74"/>
      <c r="S796" s="74"/>
      <c r="T796" s="74"/>
      <c r="U796" s="74"/>
      <c r="V796" s="74"/>
      <c r="W796" s="74"/>
      <c r="X796" s="64" t="s">
        <v>5854</v>
      </c>
      <c r="Y796" s="64" t="s">
        <v>61</v>
      </c>
      <c r="Z796" s="64" t="s">
        <v>106</v>
      </c>
      <c r="AA796" s="64" t="s">
        <v>63</v>
      </c>
      <c r="AB796" s="64"/>
      <c r="AC796" s="64">
        <v>1</v>
      </c>
      <c r="AD796" s="64">
        <v>60</v>
      </c>
      <c r="AE796" s="78">
        <v>1</v>
      </c>
      <c r="AF796" s="64">
        <v>60</v>
      </c>
      <c r="AG796" s="78"/>
      <c r="AH796" s="64"/>
      <c r="AI796" s="78"/>
      <c r="AJ796" s="64"/>
      <c r="AK796" s="78"/>
      <c r="AL796" s="64"/>
      <c r="AM796" s="78"/>
      <c r="AN796" s="64"/>
      <c r="AO796" s="60">
        <f>(SUMIF(利润与分析!B:B,成本与总价!D:D,利润与分析!L:L)-J:J)/SUMIF(利润与分析!B:B,成本与总价!D:D,利润与分析!L:L)</f>
        <v>0.0258586960243078</v>
      </c>
      <c r="AP796" s="60">
        <f t="shared" si="61"/>
        <v>0</v>
      </c>
      <c r="AR796" s="62">
        <f t="shared" si="62"/>
        <v>0</v>
      </c>
      <c r="AS796" s="62">
        <f t="shared" si="64"/>
        <v>0</v>
      </c>
      <c r="AT796" s="72">
        <f t="shared" si="63"/>
        <v>1</v>
      </c>
    </row>
    <row r="797" ht="14.55" spans="1:46">
      <c r="A797" s="64" t="s">
        <v>69</v>
      </c>
      <c r="B797" s="64" t="s">
        <v>70</v>
      </c>
      <c r="C797" s="64" t="s">
        <v>70</v>
      </c>
      <c r="D797" s="64" t="s">
        <v>5855</v>
      </c>
      <c r="E797" s="64" t="s">
        <v>670</v>
      </c>
      <c r="F797" s="64" t="s">
        <v>5856</v>
      </c>
      <c r="G797" s="64" t="s">
        <v>686</v>
      </c>
      <c r="H797" s="64" t="s">
        <v>5857</v>
      </c>
      <c r="I797" s="64" t="s">
        <v>5858</v>
      </c>
      <c r="J797" s="62">
        <f>SUMIF(利润与分析!B:B,成本与总价!D:D,利润与分析!K:K)</f>
        <v>320184.42</v>
      </c>
      <c r="K797" s="64">
        <v>0.13</v>
      </c>
      <c r="L797" s="64">
        <v>325213.91</v>
      </c>
      <c r="M797" s="72">
        <f t="shared" si="60"/>
        <v>0.0154651749059565</v>
      </c>
      <c r="N797" s="64">
        <v>8987.74</v>
      </c>
      <c r="O797" s="64" t="s">
        <v>5859</v>
      </c>
      <c r="P797" s="64" t="s">
        <v>78</v>
      </c>
      <c r="Q797" s="64" t="s">
        <v>58</v>
      </c>
      <c r="R797" s="74" t="s">
        <v>59</v>
      </c>
      <c r="S797" s="74"/>
      <c r="T797" s="74"/>
      <c r="U797" s="74"/>
      <c r="V797" s="74">
        <v>0</v>
      </c>
      <c r="W797" s="74">
        <v>-3</v>
      </c>
      <c r="X797" s="64" t="s">
        <v>5860</v>
      </c>
      <c r="Y797" s="64" t="s">
        <v>81</v>
      </c>
      <c r="Z797" s="64" t="s">
        <v>5861</v>
      </c>
      <c r="AA797" s="64" t="s">
        <v>5862</v>
      </c>
      <c r="AB797" s="64" t="s">
        <v>5863</v>
      </c>
      <c r="AC797" s="64">
        <v>3</v>
      </c>
      <c r="AD797" s="64">
        <v>0</v>
      </c>
      <c r="AE797" s="78">
        <v>1</v>
      </c>
      <c r="AF797" s="64">
        <v>0</v>
      </c>
      <c r="AG797" s="78"/>
      <c r="AH797" s="64"/>
      <c r="AI797" s="78"/>
      <c r="AJ797" s="64"/>
      <c r="AK797" s="78"/>
      <c r="AL797" s="64"/>
      <c r="AM797" s="78"/>
      <c r="AN797" s="64"/>
      <c r="AO797" s="60">
        <f>(SUMIF(利润与分析!B:B,成本与总价!D:D,利润与分析!L:L)-J:J)/SUMIF(利润与分析!B:B,成本与总价!D:D,利润与分析!L:L)</f>
        <v>0.0450011850077815</v>
      </c>
      <c r="AP797" s="60">
        <f t="shared" si="61"/>
        <v>-0.000463989898175001</v>
      </c>
      <c r="AR797" s="62">
        <f t="shared" si="62"/>
        <v>0</v>
      </c>
      <c r="AS797" s="62">
        <f t="shared" si="64"/>
        <v>0</v>
      </c>
      <c r="AT797" s="72">
        <f t="shared" si="63"/>
        <v>1</v>
      </c>
    </row>
    <row r="798" ht="14.55" spans="1:46">
      <c r="A798" s="64" t="s">
        <v>46</v>
      </c>
      <c r="B798" s="64" t="s">
        <v>47</v>
      </c>
      <c r="C798" s="64" t="s">
        <v>2402</v>
      </c>
      <c r="D798" s="64" t="s">
        <v>5864</v>
      </c>
      <c r="E798" s="64" t="s">
        <v>2404</v>
      </c>
      <c r="F798" s="64" t="s">
        <v>5865</v>
      </c>
      <c r="G798" s="64" t="s">
        <v>5866</v>
      </c>
      <c r="H798" s="64" t="s">
        <v>5867</v>
      </c>
      <c r="I798" s="64" t="s">
        <v>5868</v>
      </c>
      <c r="J798" s="62">
        <f>SUMIF(利润与分析!B:B,成本与总价!D:D,利润与分析!K:K)</f>
        <v>763383.47</v>
      </c>
      <c r="K798" s="64">
        <v>0.13</v>
      </c>
      <c r="L798" s="64">
        <v>799962</v>
      </c>
      <c r="M798" s="72">
        <f t="shared" si="60"/>
        <v>0.0457253344533866</v>
      </c>
      <c r="N798" s="64">
        <v>0</v>
      </c>
      <c r="O798" s="64" t="s">
        <v>5869</v>
      </c>
      <c r="P798" s="64" t="s">
        <v>94</v>
      </c>
      <c r="Q798" s="64" t="s">
        <v>79</v>
      </c>
      <c r="R798" s="74" t="s">
        <v>59</v>
      </c>
      <c r="S798" s="74"/>
      <c r="T798" s="74"/>
      <c r="U798" s="74"/>
      <c r="V798" s="74">
        <v>150</v>
      </c>
      <c r="W798" s="74"/>
      <c r="X798" s="64" t="s">
        <v>5870</v>
      </c>
      <c r="Y798" s="64" t="s">
        <v>150</v>
      </c>
      <c r="Z798" s="64" t="s">
        <v>5871</v>
      </c>
      <c r="AA798" s="64" t="s">
        <v>97</v>
      </c>
      <c r="AB798" s="64"/>
      <c r="AC798" s="64">
        <v>1</v>
      </c>
      <c r="AD798" s="64">
        <v>150</v>
      </c>
      <c r="AE798" s="78">
        <v>1</v>
      </c>
      <c r="AF798" s="64">
        <v>150</v>
      </c>
      <c r="AG798" s="78"/>
      <c r="AH798" s="64"/>
      <c r="AI798" s="78"/>
      <c r="AJ798" s="64"/>
      <c r="AK798" s="78"/>
      <c r="AL798" s="64"/>
      <c r="AM798" s="78"/>
      <c r="AN798" s="64"/>
      <c r="AO798" s="60">
        <f>(SUMIF(利润与分析!B:B,成本与总价!D:D,利润与分析!L:L)-J:J)/SUMIF(利润与分析!B:B,成本与总价!D:D,利润与分析!L:L)</f>
        <v>0.0457252509503797</v>
      </c>
      <c r="AP798" s="60">
        <f t="shared" si="61"/>
        <v>-8.35030068702114e-8</v>
      </c>
      <c r="AR798" s="62">
        <f t="shared" si="62"/>
        <v>150</v>
      </c>
      <c r="AS798" s="62">
        <f t="shared" si="64"/>
        <v>0</v>
      </c>
      <c r="AT798" s="72">
        <f t="shared" si="63"/>
        <v>1</v>
      </c>
    </row>
    <row r="799" ht="14.55" spans="1:46">
      <c r="A799" s="64" t="s">
        <v>46</v>
      </c>
      <c r="B799" s="64" t="s">
        <v>47</v>
      </c>
      <c r="C799" s="64" t="s">
        <v>2402</v>
      </c>
      <c r="D799" s="64" t="s">
        <v>5872</v>
      </c>
      <c r="E799" s="64" t="s">
        <v>2404</v>
      </c>
      <c r="F799" s="64" t="s">
        <v>5873</v>
      </c>
      <c r="G799" s="64" t="s">
        <v>5866</v>
      </c>
      <c r="H799" s="64" t="s">
        <v>5874</v>
      </c>
      <c r="I799" s="64" t="s">
        <v>5875</v>
      </c>
      <c r="J799" s="62">
        <f>SUMIF(利润与分析!B:B,成本与总价!D:D,利润与分析!K:K)</f>
        <v>313038.43</v>
      </c>
      <c r="K799" s="64">
        <v>0.13</v>
      </c>
      <c r="L799" s="64">
        <v>327840</v>
      </c>
      <c r="M799" s="72">
        <f t="shared" si="60"/>
        <v>0.0451487615910199</v>
      </c>
      <c r="N799" s="64">
        <v>0</v>
      </c>
      <c r="O799" s="64" t="s">
        <v>5876</v>
      </c>
      <c r="P799" s="64" t="s">
        <v>94</v>
      </c>
      <c r="Q799" s="64" t="s">
        <v>79</v>
      </c>
      <c r="R799" s="74" t="s">
        <v>59</v>
      </c>
      <c r="S799" s="74"/>
      <c r="T799" s="74"/>
      <c r="U799" s="74"/>
      <c r="V799" s="74">
        <v>150</v>
      </c>
      <c r="W799" s="74"/>
      <c r="X799" s="64" t="s">
        <v>5877</v>
      </c>
      <c r="Y799" s="64" t="s">
        <v>150</v>
      </c>
      <c r="Z799" s="64" t="s">
        <v>5871</v>
      </c>
      <c r="AA799" s="64" t="s">
        <v>97</v>
      </c>
      <c r="AB799" s="64"/>
      <c r="AC799" s="64">
        <v>1</v>
      </c>
      <c r="AD799" s="64">
        <v>150</v>
      </c>
      <c r="AE799" s="78">
        <v>1</v>
      </c>
      <c r="AF799" s="64">
        <v>150</v>
      </c>
      <c r="AG799" s="78"/>
      <c r="AH799" s="64"/>
      <c r="AI799" s="78"/>
      <c r="AJ799" s="64"/>
      <c r="AK799" s="78"/>
      <c r="AL799" s="64"/>
      <c r="AM799" s="78"/>
      <c r="AN799" s="64"/>
      <c r="AO799" s="60">
        <f>(SUMIF(利润与分析!B:B,成本与总价!D:D,利润与分析!L:L)-J:J)/SUMIF(利润与分析!B:B,成本与总价!D:D,利润与分析!L:L)</f>
        <v>0.0451466645485555</v>
      </c>
      <c r="AP799" s="60">
        <f t="shared" si="61"/>
        <v>-2.09704246430936e-6</v>
      </c>
      <c r="AR799" s="62">
        <f t="shared" si="62"/>
        <v>150</v>
      </c>
      <c r="AS799" s="62">
        <f t="shared" si="64"/>
        <v>0</v>
      </c>
      <c r="AT799" s="72">
        <f t="shared" si="63"/>
        <v>1</v>
      </c>
    </row>
    <row r="800" ht="14.55" spans="1:46">
      <c r="A800" s="64" t="s">
        <v>46</v>
      </c>
      <c r="B800" s="64" t="s">
        <v>119</v>
      </c>
      <c r="C800" s="64" t="s">
        <v>429</v>
      </c>
      <c r="D800" s="64" t="s">
        <v>5878</v>
      </c>
      <c r="E800" s="64" t="s">
        <v>481</v>
      </c>
      <c r="F800" s="64" t="s">
        <v>5879</v>
      </c>
      <c r="G800" s="64" t="s">
        <v>543</v>
      </c>
      <c r="H800" s="64" t="s">
        <v>5880</v>
      </c>
      <c r="I800" s="64" t="s">
        <v>5881</v>
      </c>
      <c r="J800" s="62">
        <f>SUMIF(利润与分析!B:B,成本与总价!D:D,利润与分析!K:K)</f>
        <v>9402.39</v>
      </c>
      <c r="K800" s="64">
        <v>0.13</v>
      </c>
      <c r="L800" s="64">
        <v>9846</v>
      </c>
      <c r="M800" s="72">
        <f t="shared" si="60"/>
        <v>0.0450548446069469</v>
      </c>
      <c r="N800" s="64">
        <v>0</v>
      </c>
      <c r="O800" s="64" t="s">
        <v>5882</v>
      </c>
      <c r="P800" s="64" t="s">
        <v>78</v>
      </c>
      <c r="Q800" s="64" t="s">
        <v>58</v>
      </c>
      <c r="R800" s="74"/>
      <c r="S800" s="74"/>
      <c r="T800" s="74"/>
      <c r="U800" s="74"/>
      <c r="V800" s="74"/>
      <c r="W800" s="74"/>
      <c r="X800" s="64" t="s">
        <v>5883</v>
      </c>
      <c r="Y800" s="64" t="s">
        <v>150</v>
      </c>
      <c r="Z800" s="64" t="s">
        <v>106</v>
      </c>
      <c r="AA800" s="64" t="s">
        <v>140</v>
      </c>
      <c r="AB800" s="64"/>
      <c r="AC800" s="64">
        <v>1</v>
      </c>
      <c r="AD800" s="64">
        <v>60</v>
      </c>
      <c r="AE800" s="78">
        <v>1</v>
      </c>
      <c r="AF800" s="64">
        <v>60</v>
      </c>
      <c r="AG800" s="78"/>
      <c r="AH800" s="64"/>
      <c r="AI800" s="78"/>
      <c r="AJ800" s="64"/>
      <c r="AK800" s="78"/>
      <c r="AL800" s="64"/>
      <c r="AM800" s="78"/>
      <c r="AN800" s="64"/>
      <c r="AO800" s="60">
        <f>(SUMIF(利润与分析!B:B,成本与总价!D:D,利润与分析!L:L)-J:J)/SUMIF(利润与分析!B:B,成本与总价!D:D,利润与分析!L:L)</f>
        <v>0.0449995581706435</v>
      </c>
      <c r="AP800" s="60">
        <f t="shared" si="61"/>
        <v>-5.52864363033145e-5</v>
      </c>
      <c r="AR800" s="62">
        <f t="shared" si="62"/>
        <v>0</v>
      </c>
      <c r="AS800" s="62">
        <f t="shared" si="64"/>
        <v>0</v>
      </c>
      <c r="AT800" s="72">
        <f t="shared" si="63"/>
        <v>1</v>
      </c>
    </row>
    <row r="801" ht="14.55" spans="1:46">
      <c r="A801" s="64" t="s">
        <v>69</v>
      </c>
      <c r="B801" s="64" t="s">
        <v>85</v>
      </c>
      <c r="C801" s="64" t="s">
        <v>1243</v>
      </c>
      <c r="D801" s="64" t="s">
        <v>5884</v>
      </c>
      <c r="E801" s="64" t="s">
        <v>1437</v>
      </c>
      <c r="F801" s="64" t="s">
        <v>5885</v>
      </c>
      <c r="G801" s="64" t="s">
        <v>5886</v>
      </c>
      <c r="H801" s="64" t="s">
        <v>5887</v>
      </c>
      <c r="I801" s="64" t="s">
        <v>5888</v>
      </c>
      <c r="J801" s="62">
        <f>SUMIF(利润与分析!B:B,成本与总价!D:D,利润与分析!K:K)</f>
        <v>660267.48</v>
      </c>
      <c r="K801" s="64">
        <v>0.13</v>
      </c>
      <c r="L801" s="64">
        <v>691379.78</v>
      </c>
      <c r="M801" s="72">
        <f t="shared" si="60"/>
        <v>0.0450003035958038</v>
      </c>
      <c r="N801" s="64">
        <v>116963.78</v>
      </c>
      <c r="O801" s="73" t="s">
        <v>5889</v>
      </c>
      <c r="P801" s="64" t="s">
        <v>78</v>
      </c>
      <c r="Q801" s="64" t="s">
        <v>58</v>
      </c>
      <c r="R801" s="74" t="s">
        <v>59</v>
      </c>
      <c r="S801" s="74"/>
      <c r="T801" s="74"/>
      <c r="U801" s="74"/>
      <c r="V801" s="74">
        <v>117</v>
      </c>
      <c r="W801" s="74"/>
      <c r="X801" s="64" t="s">
        <v>5890</v>
      </c>
      <c r="Y801" s="64" t="s">
        <v>61</v>
      </c>
      <c r="Z801" s="64" t="s">
        <v>5891</v>
      </c>
      <c r="AA801" s="64" t="s">
        <v>83</v>
      </c>
      <c r="AB801" s="64"/>
      <c r="AC801" s="64">
        <v>2</v>
      </c>
      <c r="AD801" s="64">
        <v>117</v>
      </c>
      <c r="AE801" s="78">
        <v>1</v>
      </c>
      <c r="AF801" s="64">
        <v>117</v>
      </c>
      <c r="AG801" s="78"/>
      <c r="AH801" s="64"/>
      <c r="AI801" s="78"/>
      <c r="AJ801" s="64"/>
      <c r="AK801" s="78"/>
      <c r="AL801" s="64"/>
      <c r="AM801" s="78"/>
      <c r="AN801" s="64"/>
      <c r="AO801" s="60">
        <f>(SUMIF(利润与分析!B:B,成本与总价!D:D,利润与分析!L:L)-J:J)/SUMIF(利润与分析!B:B,成本与总价!D:D,利润与分析!L:L)</f>
        <v>0.0450003035958038</v>
      </c>
      <c r="AP801" s="60">
        <f t="shared" si="61"/>
        <v>0</v>
      </c>
      <c r="AR801" s="62">
        <f t="shared" si="62"/>
        <v>117</v>
      </c>
      <c r="AS801" s="62">
        <f t="shared" si="64"/>
        <v>0</v>
      </c>
      <c r="AT801" s="72">
        <f t="shared" si="63"/>
        <v>1</v>
      </c>
    </row>
    <row r="802" ht="14.55" spans="1:46">
      <c r="A802" s="64" t="s">
        <v>69</v>
      </c>
      <c r="B802" s="64" t="s">
        <v>200</v>
      </c>
      <c r="C802" s="64" t="s">
        <v>256</v>
      </c>
      <c r="D802" s="64" t="s">
        <v>5892</v>
      </c>
      <c r="E802" s="64" t="s">
        <v>323</v>
      </c>
      <c r="F802" s="64" t="s">
        <v>5893</v>
      </c>
      <c r="G802" s="64" t="s">
        <v>1452</v>
      </c>
      <c r="H802" s="64" t="s">
        <v>5894</v>
      </c>
      <c r="I802" s="64" t="s">
        <v>5895</v>
      </c>
      <c r="J802" s="62">
        <f>SUMIF(利润与分析!B:B,成本与总价!D:D,利润与分析!K:K)</f>
        <v>23645.4</v>
      </c>
      <c r="K802" s="64">
        <v>0.13</v>
      </c>
      <c r="L802" s="64">
        <v>24264</v>
      </c>
      <c r="M802" s="72">
        <f t="shared" si="60"/>
        <v>0.0254945598417408</v>
      </c>
      <c r="N802" s="64">
        <v>4264</v>
      </c>
      <c r="O802" s="64" t="s">
        <v>5896</v>
      </c>
      <c r="P802" s="64" t="s">
        <v>78</v>
      </c>
      <c r="Q802" s="64" t="s">
        <v>58</v>
      </c>
      <c r="R802" s="74"/>
      <c r="S802" s="74"/>
      <c r="T802" s="74"/>
      <c r="U802" s="74"/>
      <c r="V802" s="74"/>
      <c r="W802" s="74"/>
      <c r="X802" s="64" t="s">
        <v>5897</v>
      </c>
      <c r="Y802" s="64" t="s">
        <v>81</v>
      </c>
      <c r="Z802" s="64" t="s">
        <v>106</v>
      </c>
      <c r="AA802" s="64" t="s">
        <v>1282</v>
      </c>
      <c r="AB802" s="64"/>
      <c r="AC802" s="64">
        <v>2</v>
      </c>
      <c r="AD802" s="64">
        <v>0</v>
      </c>
      <c r="AE802" s="78">
        <v>1</v>
      </c>
      <c r="AF802" s="64">
        <v>0</v>
      </c>
      <c r="AG802" s="78"/>
      <c r="AH802" s="64"/>
      <c r="AI802" s="78"/>
      <c r="AJ802" s="64"/>
      <c r="AK802" s="78"/>
      <c r="AL802" s="64"/>
      <c r="AM802" s="78"/>
      <c r="AN802" s="64"/>
      <c r="AO802" s="60">
        <f>(SUMIF(利润与分析!B:B,成本与总价!D:D,利润与分析!L:L)-J:J)/SUMIF(利润与分析!B:B,成本与总价!D:D,利润与分析!L:L)</f>
        <v>0.0450007269907429</v>
      </c>
      <c r="AP802" s="60">
        <f t="shared" si="61"/>
        <v>0.0195061671490021</v>
      </c>
      <c r="AR802" s="62">
        <f t="shared" si="62"/>
        <v>0</v>
      </c>
      <c r="AS802" s="62">
        <f t="shared" si="64"/>
        <v>0</v>
      </c>
      <c r="AT802" s="72">
        <f t="shared" si="63"/>
        <v>1</v>
      </c>
    </row>
    <row r="803" ht="14.55" spans="1:46">
      <c r="A803" s="64" t="s">
        <v>46</v>
      </c>
      <c r="B803" s="64" t="s">
        <v>163</v>
      </c>
      <c r="C803" s="64" t="s">
        <v>164</v>
      </c>
      <c r="D803" s="64" t="s">
        <v>5898</v>
      </c>
      <c r="E803" s="64" t="s">
        <v>1420</v>
      </c>
      <c r="F803" s="64" t="s">
        <v>5899</v>
      </c>
      <c r="G803" s="64" t="s">
        <v>5900</v>
      </c>
      <c r="H803" s="64" t="s">
        <v>5901</v>
      </c>
      <c r="I803" s="64" t="s">
        <v>5902</v>
      </c>
      <c r="J803" s="62">
        <f>SUMIF(利润与分析!B:B,成本与总价!D:D,利润与分析!K:K)</f>
        <v>18290.12</v>
      </c>
      <c r="K803" s="64">
        <v>0.13</v>
      </c>
      <c r="L803" s="64">
        <v>19152</v>
      </c>
      <c r="M803" s="72">
        <f t="shared" si="60"/>
        <v>0.0450020885547202</v>
      </c>
      <c r="N803" s="64">
        <v>0</v>
      </c>
      <c r="O803" s="64" t="s">
        <v>2043</v>
      </c>
      <c r="P803" s="64" t="s">
        <v>78</v>
      </c>
      <c r="Q803" s="64" t="s">
        <v>58</v>
      </c>
      <c r="R803" s="74"/>
      <c r="S803" s="74"/>
      <c r="T803" s="74"/>
      <c r="U803" s="74"/>
      <c r="V803" s="74"/>
      <c r="W803" s="74"/>
      <c r="X803" s="64" t="s">
        <v>5903</v>
      </c>
      <c r="Y803" s="64" t="s">
        <v>81</v>
      </c>
      <c r="Z803" s="64" t="s">
        <v>106</v>
      </c>
      <c r="AA803" s="64" t="s">
        <v>140</v>
      </c>
      <c r="AB803" s="64"/>
      <c r="AC803" s="64">
        <v>1</v>
      </c>
      <c r="AD803" s="64">
        <v>0</v>
      </c>
      <c r="AE803" s="78">
        <v>1</v>
      </c>
      <c r="AF803" s="64">
        <v>0</v>
      </c>
      <c r="AG803" s="78"/>
      <c r="AH803" s="64"/>
      <c r="AI803" s="78"/>
      <c r="AJ803" s="64"/>
      <c r="AK803" s="78"/>
      <c r="AL803" s="64"/>
      <c r="AM803" s="78"/>
      <c r="AN803" s="64"/>
      <c r="AO803" s="60">
        <f>(SUMIF(利润与分析!B:B,成本与总价!D:D,利润与分析!L:L)-J:J)/SUMIF(利润与分析!B:B,成本与总价!D:D,利润与分析!L:L)</f>
        <v>0.0450020885547202</v>
      </c>
      <c r="AP803" s="60">
        <f t="shared" si="61"/>
        <v>0</v>
      </c>
      <c r="AR803" s="62">
        <f t="shared" si="62"/>
        <v>0</v>
      </c>
      <c r="AS803" s="62">
        <f t="shared" si="64"/>
        <v>0</v>
      </c>
      <c r="AT803" s="72">
        <f t="shared" si="63"/>
        <v>1</v>
      </c>
    </row>
    <row r="804" ht="14.55" spans="1:46">
      <c r="A804" s="64" t="s">
        <v>69</v>
      </c>
      <c r="B804" s="64" t="s">
        <v>70</v>
      </c>
      <c r="C804" s="64" t="s">
        <v>70</v>
      </c>
      <c r="D804" s="64" t="s">
        <v>5904</v>
      </c>
      <c r="E804" s="64" t="s">
        <v>670</v>
      </c>
      <c r="F804" s="64" t="s">
        <v>5905</v>
      </c>
      <c r="G804" s="64" t="s">
        <v>74</v>
      </c>
      <c r="H804" s="64" t="s">
        <v>5906</v>
      </c>
      <c r="I804" s="64" t="s">
        <v>5907</v>
      </c>
      <c r="J804" s="62">
        <f>SUMIF(利润与分析!B:B,成本与总价!D:D,利润与分析!K:K)</f>
        <v>156671.13</v>
      </c>
      <c r="K804" s="64">
        <v>0.13</v>
      </c>
      <c r="L804" s="64">
        <v>157491</v>
      </c>
      <c r="M804" s="72">
        <f t="shared" si="60"/>
        <v>0.00520582128502597</v>
      </c>
      <c r="N804" s="64">
        <v>47000</v>
      </c>
      <c r="O804" s="64" t="s">
        <v>5908</v>
      </c>
      <c r="P804" s="64" t="s">
        <v>237</v>
      </c>
      <c r="Q804" s="64" t="s">
        <v>79</v>
      </c>
      <c r="R804" s="74" t="s">
        <v>59</v>
      </c>
      <c r="S804" s="74"/>
      <c r="T804" s="74"/>
      <c r="U804" s="74"/>
      <c r="V804" s="74">
        <v>0</v>
      </c>
      <c r="W804" s="74">
        <v>-4</v>
      </c>
      <c r="X804" s="64" t="s">
        <v>5909</v>
      </c>
      <c r="Y804" s="64" t="s">
        <v>81</v>
      </c>
      <c r="Z804" s="64" t="s">
        <v>5910</v>
      </c>
      <c r="AA804" s="64" t="s">
        <v>83</v>
      </c>
      <c r="AB804" s="64"/>
      <c r="AC804" s="64">
        <v>2</v>
      </c>
      <c r="AD804" s="64">
        <v>0</v>
      </c>
      <c r="AE804" s="78">
        <v>1</v>
      </c>
      <c r="AF804" s="64">
        <v>0</v>
      </c>
      <c r="AG804" s="78"/>
      <c r="AH804" s="64"/>
      <c r="AI804" s="78"/>
      <c r="AJ804" s="64"/>
      <c r="AK804" s="78"/>
      <c r="AL804" s="64"/>
      <c r="AM804" s="78"/>
      <c r="AN804" s="64"/>
      <c r="AO804" s="60">
        <f>(SUMIF(利润与分析!B:B,成本与总价!D:D,利润与分析!L:L)-J:J)/SUMIF(利润与分析!B:B,成本与总价!D:D,利润与分析!L:L)</f>
        <v>0.045002041707149</v>
      </c>
      <c r="AP804" s="60">
        <f t="shared" si="61"/>
        <v>-0.000203779577876949</v>
      </c>
      <c r="AR804" s="62">
        <f t="shared" si="62"/>
        <v>0</v>
      </c>
      <c r="AS804" s="62">
        <f t="shared" si="64"/>
        <v>0</v>
      </c>
      <c r="AT804" s="72">
        <f t="shared" si="63"/>
        <v>1</v>
      </c>
    </row>
    <row r="805" ht="14.55" spans="1:46">
      <c r="A805" s="64" t="s">
        <v>69</v>
      </c>
      <c r="B805" s="64" t="s">
        <v>220</v>
      </c>
      <c r="C805" s="64" t="s">
        <v>274</v>
      </c>
      <c r="D805" s="64" t="s">
        <v>5911</v>
      </c>
      <c r="E805" s="64" t="s">
        <v>849</v>
      </c>
      <c r="F805" s="64" t="s">
        <v>5912</v>
      </c>
      <c r="G805" s="64" t="s">
        <v>1961</v>
      </c>
      <c r="H805" s="64" t="s">
        <v>5913</v>
      </c>
      <c r="I805" s="64" t="s">
        <v>5914</v>
      </c>
      <c r="J805" s="62">
        <f>SUMIF(利润与分析!B:B,成本与总价!D:D,利润与分析!K:K)</f>
        <v>6524.56</v>
      </c>
      <c r="K805" s="64">
        <v>0.13</v>
      </c>
      <c r="L805" s="64">
        <v>6832</v>
      </c>
      <c r="M805" s="72">
        <f t="shared" si="60"/>
        <v>0.0450000000000001</v>
      </c>
      <c r="N805" s="64">
        <v>0</v>
      </c>
      <c r="O805" s="64" t="s">
        <v>5596</v>
      </c>
      <c r="P805" s="64" t="s">
        <v>78</v>
      </c>
      <c r="Q805" s="64" t="s">
        <v>58</v>
      </c>
      <c r="R805" s="74"/>
      <c r="S805" s="74"/>
      <c r="T805" s="74"/>
      <c r="U805" s="74"/>
      <c r="V805" s="74"/>
      <c r="W805" s="74"/>
      <c r="X805" s="64" t="s">
        <v>5915</v>
      </c>
      <c r="Y805" s="64" t="s">
        <v>150</v>
      </c>
      <c r="Z805" s="64" t="s">
        <v>106</v>
      </c>
      <c r="AA805" s="64" t="s">
        <v>1282</v>
      </c>
      <c r="AB805" s="64"/>
      <c r="AC805" s="64">
        <v>1</v>
      </c>
      <c r="AD805" s="64">
        <v>60</v>
      </c>
      <c r="AE805" s="78">
        <v>1</v>
      </c>
      <c r="AF805" s="64">
        <v>60</v>
      </c>
      <c r="AG805" s="78"/>
      <c r="AH805" s="64"/>
      <c r="AI805" s="78"/>
      <c r="AJ805" s="64"/>
      <c r="AK805" s="78"/>
      <c r="AL805" s="64"/>
      <c r="AM805" s="78"/>
      <c r="AN805" s="64"/>
      <c r="AO805" s="60">
        <f>(SUMIF(利润与分析!B:B,成本与总价!D:D,利润与分析!L:L)-J:J)/SUMIF(利润与分析!B:B,成本与总价!D:D,利润与分析!L:L)</f>
        <v>0.0450000000000001</v>
      </c>
      <c r="AP805" s="60">
        <f t="shared" si="61"/>
        <v>0</v>
      </c>
      <c r="AR805" s="62">
        <f t="shared" si="62"/>
        <v>0</v>
      </c>
      <c r="AS805" s="62">
        <f t="shared" si="64"/>
        <v>0</v>
      </c>
      <c r="AT805" s="72">
        <f t="shared" si="63"/>
        <v>1</v>
      </c>
    </row>
    <row r="806" ht="14.55" spans="1:46">
      <c r="A806" s="64" t="s">
        <v>46</v>
      </c>
      <c r="B806" s="64" t="s">
        <v>119</v>
      </c>
      <c r="C806" s="64" t="s">
        <v>191</v>
      </c>
      <c r="D806" s="64" t="s">
        <v>5916</v>
      </c>
      <c r="E806" s="64" t="s">
        <v>456</v>
      </c>
      <c r="F806" s="64" t="s">
        <v>5917</v>
      </c>
      <c r="G806" s="64" t="s">
        <v>3882</v>
      </c>
      <c r="H806" s="64" t="s">
        <v>5918</v>
      </c>
      <c r="I806" s="64" t="s">
        <v>5919</v>
      </c>
      <c r="J806" s="62">
        <f>SUMIF(利润与分析!B:B,成本与总价!D:D,利润与分析!K:K)</f>
        <v>301851.98</v>
      </c>
      <c r="K806" s="64">
        <v>0.13</v>
      </c>
      <c r="L806" s="64">
        <v>311188</v>
      </c>
      <c r="M806" s="72">
        <f t="shared" si="60"/>
        <v>0.0300012211267787</v>
      </c>
      <c r="N806" s="64">
        <v>93300</v>
      </c>
      <c r="O806" s="64" t="s">
        <v>5920</v>
      </c>
      <c r="P806" s="64" t="s">
        <v>57</v>
      </c>
      <c r="Q806" s="64" t="s">
        <v>58</v>
      </c>
      <c r="R806" s="74" t="s">
        <v>59</v>
      </c>
      <c r="S806" s="74"/>
      <c r="T806" s="74"/>
      <c r="U806" s="74"/>
      <c r="V806" s="74">
        <v>85</v>
      </c>
      <c r="W806" s="74"/>
      <c r="X806" s="64" t="s">
        <v>5921</v>
      </c>
      <c r="Y806" s="64" t="s">
        <v>61</v>
      </c>
      <c r="Z806" s="64" t="s">
        <v>5922</v>
      </c>
      <c r="AA806" s="64" t="s">
        <v>140</v>
      </c>
      <c r="AB806" s="64"/>
      <c r="AC806" s="64">
        <v>2</v>
      </c>
      <c r="AD806" s="64">
        <v>85</v>
      </c>
      <c r="AE806" s="78">
        <v>1</v>
      </c>
      <c r="AF806" s="64">
        <v>85</v>
      </c>
      <c r="AG806" s="78"/>
      <c r="AH806" s="64"/>
      <c r="AI806" s="78"/>
      <c r="AJ806" s="64"/>
      <c r="AK806" s="78"/>
      <c r="AL806" s="64"/>
      <c r="AM806" s="78"/>
      <c r="AN806" s="64"/>
      <c r="AO806" s="60">
        <f>(SUMIF(利润与分析!B:B,成本与总价!D:D,利润与分析!L:L)-J:J)/SUMIF(利润与分析!B:B,成本与总价!D:D,利润与分析!L:L)</f>
        <v>0.0300004106845598</v>
      </c>
      <c r="AP806" s="60">
        <f t="shared" si="61"/>
        <v>-8.10442218952823e-7</v>
      </c>
      <c r="AR806" s="62">
        <f t="shared" si="62"/>
        <v>85</v>
      </c>
      <c r="AS806" s="62">
        <f t="shared" si="64"/>
        <v>0</v>
      </c>
      <c r="AT806" s="72">
        <f t="shared" si="63"/>
        <v>1</v>
      </c>
    </row>
    <row r="807" ht="14.55" spans="1:46">
      <c r="A807" s="64" t="s">
        <v>69</v>
      </c>
      <c r="B807" s="64" t="s">
        <v>220</v>
      </c>
      <c r="C807" s="64" t="s">
        <v>274</v>
      </c>
      <c r="D807" s="64" t="s">
        <v>5923</v>
      </c>
      <c r="E807" s="64" t="s">
        <v>849</v>
      </c>
      <c r="F807" s="64" t="s">
        <v>5924</v>
      </c>
      <c r="G807" s="64" t="s">
        <v>1961</v>
      </c>
      <c r="H807" s="64" t="s">
        <v>5925</v>
      </c>
      <c r="I807" s="64" t="s">
        <v>5926</v>
      </c>
      <c r="J807" s="62">
        <f>SUMIF(利润与分析!B:B,成本与总价!D:D,利润与分析!K:K)</f>
        <v>13704.25</v>
      </c>
      <c r="K807" s="64">
        <v>0.13</v>
      </c>
      <c r="L807" s="64">
        <v>14350</v>
      </c>
      <c r="M807" s="72">
        <f t="shared" si="60"/>
        <v>0.045</v>
      </c>
      <c r="N807" s="64">
        <v>0</v>
      </c>
      <c r="O807" s="64" t="s">
        <v>5927</v>
      </c>
      <c r="P807" s="64" t="s">
        <v>78</v>
      </c>
      <c r="Q807" s="64" t="s">
        <v>58</v>
      </c>
      <c r="R807" s="74"/>
      <c r="S807" s="74"/>
      <c r="T807" s="74"/>
      <c r="U807" s="74"/>
      <c r="V807" s="74"/>
      <c r="W807" s="74"/>
      <c r="X807" s="64" t="s">
        <v>5928</v>
      </c>
      <c r="Y807" s="64" t="s">
        <v>150</v>
      </c>
      <c r="Z807" s="64" t="s">
        <v>106</v>
      </c>
      <c r="AA807" s="64" t="s">
        <v>1282</v>
      </c>
      <c r="AB807" s="64"/>
      <c r="AC807" s="64">
        <v>1</v>
      </c>
      <c r="AD807" s="64">
        <v>60</v>
      </c>
      <c r="AE807" s="78">
        <v>1</v>
      </c>
      <c r="AF807" s="64">
        <v>60</v>
      </c>
      <c r="AG807" s="78"/>
      <c r="AH807" s="64"/>
      <c r="AI807" s="78"/>
      <c r="AJ807" s="64"/>
      <c r="AK807" s="78"/>
      <c r="AL807" s="64"/>
      <c r="AM807" s="78"/>
      <c r="AN807" s="64"/>
      <c r="AO807" s="60">
        <f>(SUMIF(利润与分析!B:B,成本与总价!D:D,利润与分析!L:L)-J:J)/SUMIF(利润与分析!B:B,成本与总价!D:D,利润与分析!L:L)</f>
        <v>0.045</v>
      </c>
      <c r="AP807" s="60">
        <f t="shared" si="61"/>
        <v>0</v>
      </c>
      <c r="AR807" s="62">
        <f t="shared" si="62"/>
        <v>0</v>
      </c>
      <c r="AS807" s="62">
        <f t="shared" si="64"/>
        <v>0</v>
      </c>
      <c r="AT807" s="72">
        <f t="shared" si="63"/>
        <v>1</v>
      </c>
    </row>
    <row r="808" ht="14.55" spans="1:46">
      <c r="A808" s="64" t="s">
        <v>46</v>
      </c>
      <c r="B808" s="64" t="s">
        <v>181</v>
      </c>
      <c r="C808" s="64" t="s">
        <v>182</v>
      </c>
      <c r="D808" s="64" t="s">
        <v>5929</v>
      </c>
      <c r="E808" s="64" t="s">
        <v>4427</v>
      </c>
      <c r="F808" s="64" t="s">
        <v>5930</v>
      </c>
      <c r="G808" s="64" t="s">
        <v>4873</v>
      </c>
      <c r="H808" s="64" t="s">
        <v>5931</v>
      </c>
      <c r="I808" s="64" t="s">
        <v>5932</v>
      </c>
      <c r="J808" s="62">
        <f>SUMIF(利润与分析!B:B,成本与总价!D:D,利润与分析!K:K)</f>
        <v>3206458.21</v>
      </c>
      <c r="K808" s="64">
        <v>0.13</v>
      </c>
      <c r="L808" s="64">
        <v>3305628.08</v>
      </c>
      <c r="M808" s="72">
        <f t="shared" si="60"/>
        <v>0.0300003108637679</v>
      </c>
      <c r="N808" s="64">
        <v>0</v>
      </c>
      <c r="O808" s="64" t="s">
        <v>5933</v>
      </c>
      <c r="P808" s="64"/>
      <c r="Q808" s="64" t="s">
        <v>58</v>
      </c>
      <c r="R808" s="74" t="s">
        <v>59</v>
      </c>
      <c r="S808" s="74"/>
      <c r="T808" s="74"/>
      <c r="U808" s="74"/>
      <c r="V808" s="74">
        <v>110</v>
      </c>
      <c r="W808" s="74"/>
      <c r="X808" s="64" t="s">
        <v>5934</v>
      </c>
      <c r="Y808" s="64" t="s">
        <v>427</v>
      </c>
      <c r="Z808" s="64" t="s">
        <v>219</v>
      </c>
      <c r="AA808" s="64" t="s">
        <v>97</v>
      </c>
      <c r="AB808" s="64"/>
      <c r="AC808" s="64">
        <v>1</v>
      </c>
      <c r="AD808" s="64">
        <v>110</v>
      </c>
      <c r="AE808" s="78">
        <v>1</v>
      </c>
      <c r="AF808" s="64">
        <v>110</v>
      </c>
      <c r="AG808" s="78"/>
      <c r="AH808" s="64"/>
      <c r="AI808" s="78"/>
      <c r="AJ808" s="64"/>
      <c r="AK808" s="78"/>
      <c r="AL808" s="64"/>
      <c r="AM808" s="78"/>
      <c r="AN808" s="64"/>
      <c r="AO808" s="60">
        <f>(SUMIF(利润与分析!B:B,成本与总价!D:D,利润与分析!L:L)-J:J)/SUMIF(利润与分析!B:B,成本与总价!D:D,利润与分析!L:L)</f>
        <v>0.0300003284700983</v>
      </c>
      <c r="AP808" s="60">
        <f t="shared" si="61"/>
        <v>1.76063304560548e-8</v>
      </c>
      <c r="AR808" s="62">
        <f t="shared" si="62"/>
        <v>110</v>
      </c>
      <c r="AS808" s="62">
        <f t="shared" si="64"/>
        <v>0</v>
      </c>
      <c r="AT808" s="72">
        <f t="shared" si="63"/>
        <v>1</v>
      </c>
    </row>
    <row r="809" ht="14.55" spans="1:46">
      <c r="A809" s="64" t="s">
        <v>69</v>
      </c>
      <c r="B809" s="64" t="s">
        <v>292</v>
      </c>
      <c r="C809" s="64" t="s">
        <v>293</v>
      </c>
      <c r="D809" s="64" t="s">
        <v>5935</v>
      </c>
      <c r="E809" s="64" t="s">
        <v>1578</v>
      </c>
      <c r="F809" s="64" t="s">
        <v>5936</v>
      </c>
      <c r="G809" s="64" t="s">
        <v>3075</v>
      </c>
      <c r="H809" s="64" t="s">
        <v>5937</v>
      </c>
      <c r="I809" s="64" t="s">
        <v>5938</v>
      </c>
      <c r="J809" s="62">
        <f>SUMIF(利润与分析!B:B,成本与总价!D:D,利润与分析!K:K)</f>
        <v>115619.94</v>
      </c>
      <c r="K809" s="64">
        <v>0.13</v>
      </c>
      <c r="L809" s="64">
        <v>121068</v>
      </c>
      <c r="M809" s="72">
        <f t="shared" si="60"/>
        <v>0.0449999999999999</v>
      </c>
      <c r="N809" s="64">
        <v>0</v>
      </c>
      <c r="O809" s="73" t="s">
        <v>5939</v>
      </c>
      <c r="P809" s="64" t="s">
        <v>78</v>
      </c>
      <c r="Q809" s="64" t="s">
        <v>58</v>
      </c>
      <c r="R809" s="74"/>
      <c r="S809" s="74"/>
      <c r="T809" s="74"/>
      <c r="U809" s="74"/>
      <c r="V809" s="74"/>
      <c r="W809" s="74"/>
      <c r="X809" s="64" t="s">
        <v>5940</v>
      </c>
      <c r="Y809" s="64" t="s">
        <v>150</v>
      </c>
      <c r="Z809" s="64" t="s">
        <v>106</v>
      </c>
      <c r="AA809" s="64" t="s">
        <v>63</v>
      </c>
      <c r="AB809" s="64"/>
      <c r="AC809" s="64">
        <v>1</v>
      </c>
      <c r="AD809" s="64">
        <v>60</v>
      </c>
      <c r="AE809" s="78">
        <v>1</v>
      </c>
      <c r="AF809" s="64">
        <v>60</v>
      </c>
      <c r="AG809" s="78"/>
      <c r="AH809" s="64"/>
      <c r="AI809" s="78"/>
      <c r="AJ809" s="64"/>
      <c r="AK809" s="78"/>
      <c r="AL809" s="64"/>
      <c r="AM809" s="78"/>
      <c r="AN809" s="64"/>
      <c r="AO809" s="60">
        <f>(SUMIF(利润与分析!B:B,成本与总价!D:D,利润与分析!L:L)-J:J)/SUMIF(利润与分析!B:B,成本与总价!D:D,利润与分析!L:L)</f>
        <v>0.0449999999999999</v>
      </c>
      <c r="AP809" s="60">
        <f t="shared" si="61"/>
        <v>0</v>
      </c>
      <c r="AR809" s="62">
        <f t="shared" si="62"/>
        <v>0</v>
      </c>
      <c r="AS809" s="62">
        <f t="shared" si="64"/>
        <v>0</v>
      </c>
      <c r="AT809" s="72">
        <f t="shared" si="63"/>
        <v>1</v>
      </c>
    </row>
    <row r="810" ht="14.55" spans="1:46">
      <c r="A810" s="64" t="s">
        <v>46</v>
      </c>
      <c r="B810" s="64" t="s">
        <v>47</v>
      </c>
      <c r="C810" s="64" t="s">
        <v>48</v>
      </c>
      <c r="D810" s="64" t="s">
        <v>5941</v>
      </c>
      <c r="E810" s="64" t="s">
        <v>305</v>
      </c>
      <c r="F810" s="64" t="s">
        <v>5942</v>
      </c>
      <c r="G810" s="64" t="s">
        <v>5943</v>
      </c>
      <c r="H810" s="64" t="s">
        <v>5944</v>
      </c>
      <c r="I810" s="64" t="s">
        <v>5945</v>
      </c>
      <c r="J810" s="62">
        <f>SUMIF(利润与分析!B:B,成本与总价!D:D,利润与分析!K:K)</f>
        <v>502959.54</v>
      </c>
      <c r="K810" s="64">
        <v>0.13</v>
      </c>
      <c r="L810" s="64">
        <v>505594</v>
      </c>
      <c r="M810" s="72">
        <f t="shared" si="60"/>
        <v>0.0052106235437921</v>
      </c>
      <c r="N810" s="64">
        <v>0</v>
      </c>
      <c r="O810" s="64" t="s">
        <v>5946</v>
      </c>
      <c r="P810" s="64" t="s">
        <v>78</v>
      </c>
      <c r="Q810" s="64" t="s">
        <v>58</v>
      </c>
      <c r="R810" s="74" t="s">
        <v>59</v>
      </c>
      <c r="S810" s="74"/>
      <c r="T810" s="74"/>
      <c r="U810" s="74"/>
      <c r="V810" s="74">
        <v>0</v>
      </c>
      <c r="W810" s="74">
        <v>-4</v>
      </c>
      <c r="X810" s="64" t="s">
        <v>5947</v>
      </c>
      <c r="Y810" s="64" t="s">
        <v>150</v>
      </c>
      <c r="Z810" s="64" t="s">
        <v>5948</v>
      </c>
      <c r="AA810" s="64" t="s">
        <v>97</v>
      </c>
      <c r="AB810" s="64"/>
      <c r="AC810" s="64">
        <v>1</v>
      </c>
      <c r="AD810" s="64">
        <v>0</v>
      </c>
      <c r="AE810" s="78">
        <v>1</v>
      </c>
      <c r="AF810" s="64">
        <v>0</v>
      </c>
      <c r="AG810" s="78"/>
      <c r="AH810" s="64"/>
      <c r="AI810" s="78"/>
      <c r="AJ810" s="64"/>
      <c r="AK810" s="78"/>
      <c r="AL810" s="64"/>
      <c r="AM810" s="78"/>
      <c r="AN810" s="64"/>
      <c r="AO810" s="60">
        <f>(SUMIF(利润与分析!B:B,成本与总价!D:D,利润与分析!L:L)-J:J)/SUMIF(利润与分析!B:B,成本与总价!D:D,利润与分析!L:L)</f>
        <v>0.0450018963838642</v>
      </c>
      <c r="AP810" s="60">
        <f t="shared" si="61"/>
        <v>-0.000208727159927889</v>
      </c>
      <c r="AR810" s="62">
        <f t="shared" si="62"/>
        <v>0</v>
      </c>
      <c r="AS810" s="62">
        <f t="shared" si="64"/>
        <v>0</v>
      </c>
      <c r="AT810" s="72">
        <f t="shared" si="63"/>
        <v>1</v>
      </c>
    </row>
    <row r="811" ht="14.55" spans="1:46">
      <c r="A811" s="64" t="s">
        <v>46</v>
      </c>
      <c r="B811" s="64" t="s">
        <v>181</v>
      </c>
      <c r="C811" s="64" t="s">
        <v>629</v>
      </c>
      <c r="D811" s="64" t="s">
        <v>5949</v>
      </c>
      <c r="E811" s="64" t="s">
        <v>631</v>
      </c>
      <c r="F811" s="64" t="s">
        <v>5950</v>
      </c>
      <c r="G811" s="64" t="s">
        <v>5951</v>
      </c>
      <c r="H811" s="64" t="s">
        <v>5952</v>
      </c>
      <c r="I811" s="64" t="s">
        <v>5953</v>
      </c>
      <c r="J811" s="62">
        <f>SUMIF(利润与分析!B:B,成本与总价!D:D,利润与分析!K:K)</f>
        <v>239867.26</v>
      </c>
      <c r="K811" s="64">
        <v>0.13</v>
      </c>
      <c r="L811" s="64">
        <v>245597.9</v>
      </c>
      <c r="M811" s="72">
        <f t="shared" si="60"/>
        <v>0.0233334242678786</v>
      </c>
      <c r="N811" s="64">
        <v>0</v>
      </c>
      <c r="O811" s="64" t="s">
        <v>5954</v>
      </c>
      <c r="P811" s="64" t="s">
        <v>4087</v>
      </c>
      <c r="Q811" s="64" t="s">
        <v>58</v>
      </c>
      <c r="R811" s="74"/>
      <c r="S811" s="74"/>
      <c r="T811" s="74"/>
      <c r="U811" s="74"/>
      <c r="V811" s="74"/>
      <c r="W811" s="74"/>
      <c r="X811" s="64" t="s">
        <v>5955</v>
      </c>
      <c r="Y811" s="64" t="s">
        <v>81</v>
      </c>
      <c r="Z811" s="64" t="s">
        <v>106</v>
      </c>
      <c r="AA811" s="64" t="s">
        <v>97</v>
      </c>
      <c r="AB811" s="64"/>
      <c r="AC811" s="64">
        <v>1</v>
      </c>
      <c r="AD811" s="64">
        <v>0</v>
      </c>
      <c r="AE811" s="78">
        <v>1</v>
      </c>
      <c r="AF811" s="64">
        <v>0</v>
      </c>
      <c r="AG811" s="78"/>
      <c r="AH811" s="64"/>
      <c r="AI811" s="78"/>
      <c r="AJ811" s="64"/>
      <c r="AK811" s="78"/>
      <c r="AL811" s="64"/>
      <c r="AM811" s="78"/>
      <c r="AN811" s="64"/>
      <c r="AO811" s="60">
        <f>(SUMIF(利润与分析!B:B,成本与总价!D:D,利润与分析!L:L)-J:J)/SUMIF(利润与分析!B:B,成本与总价!D:D,利润与分析!L:L)</f>
        <v>0.042866862564574</v>
      </c>
      <c r="AP811" s="60">
        <f t="shared" si="61"/>
        <v>0.0195334382966954</v>
      </c>
      <c r="AR811" s="62">
        <f t="shared" si="62"/>
        <v>0</v>
      </c>
      <c r="AS811" s="62">
        <f t="shared" si="64"/>
        <v>0</v>
      </c>
      <c r="AT811" s="72">
        <f t="shared" si="63"/>
        <v>1</v>
      </c>
    </row>
    <row r="812" ht="14.55" spans="1:46">
      <c r="A812" s="64" t="s">
        <v>69</v>
      </c>
      <c r="B812" s="64" t="s">
        <v>70</v>
      </c>
      <c r="C812" s="64" t="s">
        <v>70</v>
      </c>
      <c r="D812" s="64" t="s">
        <v>5956</v>
      </c>
      <c r="E812" s="64" t="s">
        <v>772</v>
      </c>
      <c r="F812" s="64" t="s">
        <v>5957</v>
      </c>
      <c r="G812" s="64" t="s">
        <v>5958</v>
      </c>
      <c r="H812" s="64" t="s">
        <v>5959</v>
      </c>
      <c r="I812" s="64" t="s">
        <v>5960</v>
      </c>
      <c r="J812" s="62">
        <f>SUMIF(利润与分析!B:B,成本与总价!D:D,利润与分析!K:K)</f>
        <v>95551.26</v>
      </c>
      <c r="K812" s="64">
        <v>0.13</v>
      </c>
      <c r="L812" s="64">
        <v>97052.2</v>
      </c>
      <c r="M812" s="72">
        <f t="shared" si="60"/>
        <v>0.0154652856916174</v>
      </c>
      <c r="N812" s="64">
        <v>0</v>
      </c>
      <c r="O812" s="73" t="s">
        <v>5961</v>
      </c>
      <c r="P812" s="64" t="s">
        <v>94</v>
      </c>
      <c r="Q812" s="64" t="s">
        <v>79</v>
      </c>
      <c r="R812" s="74" t="s">
        <v>59</v>
      </c>
      <c r="S812" s="74"/>
      <c r="T812" s="74"/>
      <c r="U812" s="74"/>
      <c r="V812" s="74">
        <v>0</v>
      </c>
      <c r="W812" s="74">
        <v>-3</v>
      </c>
      <c r="X812" s="64" t="s">
        <v>5962</v>
      </c>
      <c r="Y812" s="64" t="s">
        <v>81</v>
      </c>
      <c r="Z812" s="64" t="s">
        <v>5963</v>
      </c>
      <c r="AA812" s="64" t="s">
        <v>83</v>
      </c>
      <c r="AB812" s="64"/>
      <c r="AC812" s="64">
        <v>1</v>
      </c>
      <c r="AD812" s="64">
        <v>0</v>
      </c>
      <c r="AE812" s="78">
        <v>1</v>
      </c>
      <c r="AF812" s="64">
        <v>0</v>
      </c>
      <c r="AG812" s="78"/>
      <c r="AH812" s="64"/>
      <c r="AI812" s="78"/>
      <c r="AJ812" s="64"/>
      <c r="AK812" s="78"/>
      <c r="AL812" s="64"/>
      <c r="AM812" s="78"/>
      <c r="AN812" s="64"/>
      <c r="AO812" s="60">
        <f>(SUMIF(利润与分析!B:B,成本与总价!D:D,利润与分析!L:L)-J:J)/SUMIF(利润与分析!B:B,成本与总价!D:D,利润与分析!L:L)</f>
        <v>0.0450011893601242</v>
      </c>
      <c r="AP812" s="60">
        <f t="shared" si="61"/>
        <v>-0.000464096331493191</v>
      </c>
      <c r="AR812" s="62">
        <f t="shared" si="62"/>
        <v>0</v>
      </c>
      <c r="AS812" s="62">
        <f t="shared" si="64"/>
        <v>0</v>
      </c>
      <c r="AT812" s="72">
        <f t="shared" si="63"/>
        <v>1</v>
      </c>
    </row>
    <row r="813" ht="14.55" spans="1:46">
      <c r="A813" s="64" t="s">
        <v>69</v>
      </c>
      <c r="B813" s="64" t="s">
        <v>85</v>
      </c>
      <c r="C813" s="64" t="s">
        <v>86</v>
      </c>
      <c r="D813" s="64" t="s">
        <v>5964</v>
      </c>
      <c r="E813" s="64" t="s">
        <v>385</v>
      </c>
      <c r="F813" s="64" t="s">
        <v>5965</v>
      </c>
      <c r="G813" s="64" t="s">
        <v>643</v>
      </c>
      <c r="H813" s="64" t="s">
        <v>5966</v>
      </c>
      <c r="I813" s="64" t="s">
        <v>5967</v>
      </c>
      <c r="J813" s="62">
        <f>SUMIF(利润与分析!B:B,成本与总价!D:D,利润与分析!K:K)</f>
        <v>8087.1218</v>
      </c>
      <c r="K813" s="64" t="s">
        <v>55</v>
      </c>
      <c r="L813" s="64">
        <v>8342</v>
      </c>
      <c r="M813" s="72">
        <f>(L:L-J:J)/L:L</f>
        <v>0.0305536082474227</v>
      </c>
      <c r="N813" s="64">
        <v>0</v>
      </c>
      <c r="O813" s="64" t="s">
        <v>5968</v>
      </c>
      <c r="P813" s="64" t="s">
        <v>647</v>
      </c>
      <c r="Q813" s="64" t="s">
        <v>159</v>
      </c>
      <c r="R813" s="74"/>
      <c r="S813" s="74"/>
      <c r="T813" s="74"/>
      <c r="U813" s="74"/>
      <c r="V813" s="74"/>
      <c r="W813" s="74"/>
      <c r="X813" s="64" t="s">
        <v>5969</v>
      </c>
      <c r="Y813" s="64" t="s">
        <v>81</v>
      </c>
      <c r="Z813" s="64" t="s">
        <v>106</v>
      </c>
      <c r="AA813" s="64" t="s">
        <v>83</v>
      </c>
      <c r="AB813" s="64" t="s">
        <v>2529</v>
      </c>
      <c r="AC813" s="64">
        <v>2</v>
      </c>
      <c r="AD813" s="64">
        <v>0</v>
      </c>
      <c r="AE813" s="78">
        <v>1</v>
      </c>
      <c r="AF813" s="64">
        <v>0</v>
      </c>
      <c r="AG813" s="78"/>
      <c r="AH813" s="64"/>
      <c r="AI813" s="78"/>
      <c r="AJ813" s="64"/>
      <c r="AK813" s="78"/>
      <c r="AL813" s="64"/>
      <c r="AM813" s="78"/>
      <c r="AN813" s="64"/>
      <c r="AO813" s="60">
        <f>(SUMIF(利润与分析!B:B,成本与总价!D:D,利润与分析!L:L)-J:J)/SUMIF(利润与分析!B:B,成本与总价!D:D,利润与分析!L:L)</f>
        <v>0.0505699429552225</v>
      </c>
      <c r="AP813" s="60">
        <f t="shared" si="61"/>
        <v>0.0200163347077998</v>
      </c>
      <c r="AR813" s="62">
        <f t="shared" si="62"/>
        <v>0</v>
      </c>
      <c r="AS813" s="62">
        <f t="shared" si="64"/>
        <v>0</v>
      </c>
      <c r="AT813" s="72">
        <f t="shared" si="63"/>
        <v>1</v>
      </c>
    </row>
    <row r="814" ht="14.55" spans="1:46">
      <c r="A814" s="64" t="s">
        <v>69</v>
      </c>
      <c r="B814" s="64" t="s">
        <v>129</v>
      </c>
      <c r="C814" s="64" t="s">
        <v>649</v>
      </c>
      <c r="D814" s="64" t="s">
        <v>5970</v>
      </c>
      <c r="E814" s="64" t="s">
        <v>3091</v>
      </c>
      <c r="F814" s="64" t="s">
        <v>5971</v>
      </c>
      <c r="G814" s="64" t="s">
        <v>3232</v>
      </c>
      <c r="H814" s="64" t="s">
        <v>5972</v>
      </c>
      <c r="I814" s="64" t="s">
        <v>5973</v>
      </c>
      <c r="J814" s="62">
        <f>SUMIF(利润与分析!B:B,成本与总价!D:D,利润与分析!K:K)</f>
        <v>3813.07</v>
      </c>
      <c r="K814" s="64">
        <v>0.13</v>
      </c>
      <c r="L814" s="64">
        <v>3931</v>
      </c>
      <c r="M814" s="72">
        <f t="shared" si="60"/>
        <v>0.0300000000000001</v>
      </c>
      <c r="N814" s="64">
        <v>0</v>
      </c>
      <c r="O814" s="64" t="s">
        <v>5974</v>
      </c>
      <c r="P814" s="64" t="s">
        <v>57</v>
      </c>
      <c r="Q814" s="64" t="s">
        <v>58</v>
      </c>
      <c r="R814" s="74"/>
      <c r="S814" s="74"/>
      <c r="T814" s="74"/>
      <c r="U814" s="74"/>
      <c r="V814" s="74"/>
      <c r="W814" s="74"/>
      <c r="X814" s="64" t="s">
        <v>5975</v>
      </c>
      <c r="Y814" s="64" t="s">
        <v>81</v>
      </c>
      <c r="Z814" s="64" t="s">
        <v>106</v>
      </c>
      <c r="AA814" s="64" t="s">
        <v>173</v>
      </c>
      <c r="AB814" s="64"/>
      <c r="AC814" s="64">
        <v>1</v>
      </c>
      <c r="AD814" s="64">
        <v>0</v>
      </c>
      <c r="AE814" s="78">
        <v>1</v>
      </c>
      <c r="AF814" s="64">
        <v>0</v>
      </c>
      <c r="AG814" s="78"/>
      <c r="AH814" s="64"/>
      <c r="AI814" s="78"/>
      <c r="AJ814" s="64"/>
      <c r="AK814" s="78"/>
      <c r="AL814" s="64"/>
      <c r="AM814" s="78"/>
      <c r="AN814" s="64"/>
      <c r="AO814" s="60">
        <f>(SUMIF(利润与分析!B:B,成本与总价!D:D,利润与分析!L:L)-J:J)/SUMIF(利润与分析!B:B,成本与总价!D:D,利润与分析!L:L)</f>
        <v>0.0300000000000001</v>
      </c>
      <c r="AP814" s="60">
        <f t="shared" si="61"/>
        <v>0</v>
      </c>
      <c r="AR814" s="62">
        <f t="shared" si="62"/>
        <v>0</v>
      </c>
      <c r="AS814" s="62">
        <f t="shared" si="64"/>
        <v>0</v>
      </c>
      <c r="AT814" s="72">
        <f t="shared" si="63"/>
        <v>1</v>
      </c>
    </row>
    <row r="815" ht="14.55" spans="1:46">
      <c r="A815" s="64" t="s">
        <v>69</v>
      </c>
      <c r="B815" s="64" t="s">
        <v>85</v>
      </c>
      <c r="C815" s="64" t="s">
        <v>86</v>
      </c>
      <c r="D815" s="64" t="s">
        <v>5976</v>
      </c>
      <c r="E815" s="64" t="s">
        <v>3057</v>
      </c>
      <c r="F815" s="64" t="s">
        <v>5977</v>
      </c>
      <c r="G815" s="64" t="s">
        <v>5978</v>
      </c>
      <c r="H815" s="64" t="s">
        <v>5979</v>
      </c>
      <c r="I815" s="64" t="s">
        <v>5980</v>
      </c>
      <c r="J815" s="62">
        <f>SUMIF(利润与分析!B:B,成本与总价!D:D,利润与分析!K:K)</f>
        <v>574845.75</v>
      </c>
      <c r="K815" s="64">
        <v>0.13</v>
      </c>
      <c r="L815" s="64">
        <v>598039.84</v>
      </c>
      <c r="M815" s="72">
        <f t="shared" si="60"/>
        <v>0.0387835198404173</v>
      </c>
      <c r="N815" s="64">
        <v>0</v>
      </c>
      <c r="O815" s="64" t="s">
        <v>5981</v>
      </c>
      <c r="P815" s="64"/>
      <c r="Q815" s="64" t="s">
        <v>58</v>
      </c>
      <c r="R815" s="74" t="s">
        <v>59</v>
      </c>
      <c r="S815" s="74"/>
      <c r="T815" s="74"/>
      <c r="U815" s="74"/>
      <c r="V815" s="74">
        <v>180</v>
      </c>
      <c r="W815" s="74"/>
      <c r="X815" s="64" t="s">
        <v>5982</v>
      </c>
      <c r="Y815" s="64" t="s">
        <v>61</v>
      </c>
      <c r="Z815" s="64" t="s">
        <v>5983</v>
      </c>
      <c r="AA815" s="64" t="s">
        <v>83</v>
      </c>
      <c r="AB815" s="64"/>
      <c r="AC815" s="64">
        <v>1</v>
      </c>
      <c r="AD815" s="64">
        <v>180</v>
      </c>
      <c r="AE815" s="78">
        <v>1</v>
      </c>
      <c r="AF815" s="64">
        <v>180</v>
      </c>
      <c r="AG815" s="78"/>
      <c r="AH815" s="64"/>
      <c r="AI815" s="78"/>
      <c r="AJ815" s="64"/>
      <c r="AK815" s="78"/>
      <c r="AL815" s="64"/>
      <c r="AM815" s="78"/>
      <c r="AN815" s="64"/>
      <c r="AO815" s="60">
        <f>(SUMIF(利润与分析!B:B,成本与总价!D:D,利润与分析!L:L)-J:J)/SUMIF(利润与分析!B:B,成本与总价!D:D,利润与分析!L:L)</f>
        <v>0.0387835198404173</v>
      </c>
      <c r="AP815" s="60">
        <f t="shared" si="61"/>
        <v>0</v>
      </c>
      <c r="AR815" s="62">
        <f t="shared" si="62"/>
        <v>180</v>
      </c>
      <c r="AS815" s="62">
        <f t="shared" si="64"/>
        <v>0</v>
      </c>
      <c r="AT815" s="72">
        <f t="shared" si="63"/>
        <v>1</v>
      </c>
    </row>
    <row r="816" ht="14.55" spans="1:46">
      <c r="A816" s="64" t="s">
        <v>46</v>
      </c>
      <c r="B816" s="64" t="s">
        <v>119</v>
      </c>
      <c r="C816" s="64" t="s">
        <v>429</v>
      </c>
      <c r="D816" s="64" t="s">
        <v>5984</v>
      </c>
      <c r="E816" s="64" t="s">
        <v>481</v>
      </c>
      <c r="F816" s="64" t="s">
        <v>5985</v>
      </c>
      <c r="G816" s="64" t="s">
        <v>5986</v>
      </c>
      <c r="H816" s="64" t="s">
        <v>5987</v>
      </c>
      <c r="I816" s="64" t="s">
        <v>5988</v>
      </c>
      <c r="J816" s="62">
        <f>SUMIF(利润与分析!B:B,成本与总价!D:D,利润与分析!K:K)</f>
        <v>1830211.09</v>
      </c>
      <c r="K816" s="64">
        <v>0.13</v>
      </c>
      <c r="L816" s="64">
        <v>1858957</v>
      </c>
      <c r="M816" s="72">
        <f t="shared" si="60"/>
        <v>0.0154634615001854</v>
      </c>
      <c r="N816" s="64">
        <v>557687</v>
      </c>
      <c r="O816" s="64" t="s">
        <v>5989</v>
      </c>
      <c r="P816" s="64" t="s">
        <v>487</v>
      </c>
      <c r="Q816" s="64" t="s">
        <v>58</v>
      </c>
      <c r="R816" s="74" t="s">
        <v>59</v>
      </c>
      <c r="S816" s="74" t="s">
        <v>59</v>
      </c>
      <c r="T816" s="74">
        <v>90</v>
      </c>
      <c r="U816" s="74">
        <v>-3</v>
      </c>
      <c r="V816" s="74">
        <v>90</v>
      </c>
      <c r="W816" s="74">
        <v>-3</v>
      </c>
      <c r="X816" s="64" t="s">
        <v>5990</v>
      </c>
      <c r="Y816" s="64" t="s">
        <v>61</v>
      </c>
      <c r="Z816" s="64" t="s">
        <v>5991</v>
      </c>
      <c r="AA816" s="64" t="s">
        <v>140</v>
      </c>
      <c r="AB816" s="64"/>
      <c r="AC816" s="64">
        <v>2</v>
      </c>
      <c r="AD816" s="64">
        <v>90</v>
      </c>
      <c r="AE816" s="78">
        <v>1</v>
      </c>
      <c r="AF816" s="64">
        <v>90</v>
      </c>
      <c r="AG816" s="78"/>
      <c r="AH816" s="64"/>
      <c r="AI816" s="78"/>
      <c r="AJ816" s="64"/>
      <c r="AK816" s="78"/>
      <c r="AL816" s="64"/>
      <c r="AM816" s="78"/>
      <c r="AN816" s="64"/>
      <c r="AO816" s="60">
        <f>(SUMIF(利润与分析!B:B,成本与总价!D:D,利润与分析!L:L)-J:J)/SUMIF(利润与分析!B:B,成本与总价!D:D,利润与分析!L:L)</f>
        <v>0.0449993207232265</v>
      </c>
      <c r="AP816" s="60">
        <f t="shared" si="61"/>
        <v>-0.000464140776958936</v>
      </c>
      <c r="AR816" s="62">
        <f t="shared" si="62"/>
        <v>90</v>
      </c>
      <c r="AS816" s="62">
        <f t="shared" si="64"/>
        <v>0</v>
      </c>
      <c r="AT816" s="72">
        <f t="shared" si="63"/>
        <v>1</v>
      </c>
    </row>
    <row r="817" ht="14.55" spans="1:46">
      <c r="A817" s="64" t="s">
        <v>46</v>
      </c>
      <c r="B817" s="64" t="s">
        <v>181</v>
      </c>
      <c r="C817" s="64" t="s">
        <v>629</v>
      </c>
      <c r="D817" s="64" t="s">
        <v>5992</v>
      </c>
      <c r="E817" s="64" t="s">
        <v>1397</v>
      </c>
      <c r="F817" s="64" t="s">
        <v>5993</v>
      </c>
      <c r="G817" s="64" t="s">
        <v>4260</v>
      </c>
      <c r="H817" s="64" t="s">
        <v>5994</v>
      </c>
      <c r="I817" s="64" t="s">
        <v>5995</v>
      </c>
      <c r="J817" s="62">
        <f>SUMIF(利润与分析!B:B,成本与总价!D:D,利润与分析!K:K)</f>
        <v>5153.79777</v>
      </c>
      <c r="K817" s="64">
        <v>0.13</v>
      </c>
      <c r="L817" s="64">
        <v>5396.22</v>
      </c>
      <c r="M817" s="72">
        <f t="shared" si="60"/>
        <v>0.0449244526724263</v>
      </c>
      <c r="N817" s="64">
        <v>0</v>
      </c>
      <c r="O817" s="64" t="s">
        <v>5996</v>
      </c>
      <c r="P817" s="64" t="s">
        <v>78</v>
      </c>
      <c r="Q817" s="64" t="s">
        <v>159</v>
      </c>
      <c r="R817" s="74"/>
      <c r="S817" s="74"/>
      <c r="T817" s="74"/>
      <c r="U817" s="74"/>
      <c r="V817" s="74"/>
      <c r="W817" s="74"/>
      <c r="X817" s="64" t="s">
        <v>5997</v>
      </c>
      <c r="Y817" s="64" t="s">
        <v>150</v>
      </c>
      <c r="Z817" s="64" t="s">
        <v>106</v>
      </c>
      <c r="AA817" s="64" t="s">
        <v>97</v>
      </c>
      <c r="AB817" s="64"/>
      <c r="AC817" s="64">
        <v>1</v>
      </c>
      <c r="AD817" s="64" t="s">
        <v>2917</v>
      </c>
      <c r="AE817" s="78">
        <v>0.05</v>
      </c>
      <c r="AF817" s="64">
        <v>0</v>
      </c>
      <c r="AG817" s="78">
        <v>0.95</v>
      </c>
      <c r="AH817" s="64">
        <v>60</v>
      </c>
      <c r="AI817" s="78"/>
      <c r="AJ817" s="64"/>
      <c r="AK817" s="78"/>
      <c r="AL817" s="64"/>
      <c r="AM817" s="78"/>
      <c r="AN817" s="64"/>
      <c r="AO817" s="60">
        <f>(SUMIF(利润与分析!B:B,成本与总价!D:D,利润与分析!L:L)-J:J)/SUMIF(利润与分析!B:B,成本与总价!D:D,利润与分析!L:L)</f>
        <v>0.0449244526724263</v>
      </c>
      <c r="AP817" s="60">
        <f t="shared" si="61"/>
        <v>0</v>
      </c>
      <c r="AR817" s="62">
        <f t="shared" si="62"/>
        <v>0</v>
      </c>
      <c r="AS817" s="62">
        <f t="shared" si="64"/>
        <v>0</v>
      </c>
      <c r="AT817" s="72">
        <f t="shared" si="63"/>
        <v>1</v>
      </c>
    </row>
    <row r="818" ht="14.55" spans="1:46">
      <c r="A818" s="64" t="s">
        <v>46</v>
      </c>
      <c r="B818" s="64" t="s">
        <v>181</v>
      </c>
      <c r="C818" s="64" t="s">
        <v>1765</v>
      </c>
      <c r="D818" s="64" t="s">
        <v>5998</v>
      </c>
      <c r="E818" s="64" t="s">
        <v>1767</v>
      </c>
      <c r="F818" s="64" t="s">
        <v>5999</v>
      </c>
      <c r="G818" s="64" t="s">
        <v>2815</v>
      </c>
      <c r="H818" s="64" t="s">
        <v>6000</v>
      </c>
      <c r="I818" s="64" t="s">
        <v>6001</v>
      </c>
      <c r="J818" s="62">
        <f>SUMIF(利润与分析!B:B,成本与总价!D:D,利润与分析!K:K)</f>
        <v>31470.98</v>
      </c>
      <c r="K818" s="64">
        <v>0.13</v>
      </c>
      <c r="L818" s="64">
        <v>31795</v>
      </c>
      <c r="M818" s="72">
        <f t="shared" si="60"/>
        <v>0.010190910520522</v>
      </c>
      <c r="N818" s="64">
        <v>0</v>
      </c>
      <c r="O818" s="64" t="s">
        <v>6002</v>
      </c>
      <c r="P818" s="64" t="s">
        <v>929</v>
      </c>
      <c r="Q818" s="64" t="s">
        <v>58</v>
      </c>
      <c r="R818" s="74"/>
      <c r="S818" s="74"/>
      <c r="T818" s="74"/>
      <c r="U818" s="74"/>
      <c r="V818" s="74"/>
      <c r="W818" s="74"/>
      <c r="X818" s="64" t="s">
        <v>6003</v>
      </c>
      <c r="Y818" s="64" t="s">
        <v>81</v>
      </c>
      <c r="Z818" s="64" t="s">
        <v>106</v>
      </c>
      <c r="AA818" s="64" t="s">
        <v>97</v>
      </c>
      <c r="AB818" s="64"/>
      <c r="AC818" s="64">
        <v>1</v>
      </c>
      <c r="AD818" s="64">
        <v>0</v>
      </c>
      <c r="AE818" s="78">
        <v>1</v>
      </c>
      <c r="AF818" s="64">
        <v>0</v>
      </c>
      <c r="AG818" s="78"/>
      <c r="AH818" s="64"/>
      <c r="AI818" s="78"/>
      <c r="AJ818" s="64"/>
      <c r="AK818" s="78"/>
      <c r="AL818" s="64"/>
      <c r="AM818" s="78"/>
      <c r="AN818" s="64"/>
      <c r="AO818" s="60">
        <f>(SUMIF(利润与分析!B:B,成本与总价!D:D,利润与分析!L:L)-J:J)/SUMIF(利润与分析!B:B,成本与总价!D:D,利润与分析!L:L)</f>
        <v>0.0299997226015046</v>
      </c>
      <c r="AP818" s="60">
        <f t="shared" si="61"/>
        <v>0.0198088120809826</v>
      </c>
      <c r="AR818" s="62">
        <f t="shared" si="62"/>
        <v>0</v>
      </c>
      <c r="AS818" s="62">
        <f t="shared" si="64"/>
        <v>0</v>
      </c>
      <c r="AT818" s="72">
        <f t="shared" si="63"/>
        <v>1</v>
      </c>
    </row>
    <row r="819" ht="14.55" spans="1:46">
      <c r="A819" s="64" t="s">
        <v>46</v>
      </c>
      <c r="B819" s="64" t="s">
        <v>119</v>
      </c>
      <c r="C819" s="64" t="s">
        <v>120</v>
      </c>
      <c r="D819" s="64" t="s">
        <v>6004</v>
      </c>
      <c r="E819" s="64" t="s">
        <v>313</v>
      </c>
      <c r="F819" s="64" t="s">
        <v>6005</v>
      </c>
      <c r="G819" s="64" t="s">
        <v>4188</v>
      </c>
      <c r="H819" s="64" t="s">
        <v>6006</v>
      </c>
      <c r="I819" s="64" t="s">
        <v>6007</v>
      </c>
      <c r="J819" s="62">
        <f>SUMIF(利润与分析!B:B,成本与总价!D:D,利润与分析!K:K)</f>
        <v>10088467.13</v>
      </c>
      <c r="K819" s="64">
        <v>0.13</v>
      </c>
      <c r="L819" s="64">
        <v>10141268</v>
      </c>
      <c r="M819" s="72">
        <f t="shared" si="60"/>
        <v>0.00520653531688534</v>
      </c>
      <c r="N819" s="64">
        <v>873809.58</v>
      </c>
      <c r="O819" s="64" t="s">
        <v>6008</v>
      </c>
      <c r="P819" s="64" t="s">
        <v>237</v>
      </c>
      <c r="Q819" s="64" t="s">
        <v>79</v>
      </c>
      <c r="R819" s="74" t="s">
        <v>59</v>
      </c>
      <c r="S819" s="74"/>
      <c r="T819" s="74"/>
      <c r="U819" s="74"/>
      <c r="V819" s="74">
        <v>90</v>
      </c>
      <c r="W819" s="74">
        <v>-4</v>
      </c>
      <c r="X819" s="64" t="s">
        <v>6009</v>
      </c>
      <c r="Y819" s="64" t="s">
        <v>61</v>
      </c>
      <c r="Z819" s="64" t="s">
        <v>6010</v>
      </c>
      <c r="AA819" s="64" t="s">
        <v>140</v>
      </c>
      <c r="AB819" s="64"/>
      <c r="AC819" s="64">
        <v>2</v>
      </c>
      <c r="AD819" s="64">
        <v>90</v>
      </c>
      <c r="AE819" s="78">
        <v>1</v>
      </c>
      <c r="AF819" s="64">
        <v>90</v>
      </c>
      <c r="AG819" s="78"/>
      <c r="AH819" s="64"/>
      <c r="AI819" s="78"/>
      <c r="AJ819" s="64"/>
      <c r="AK819" s="78"/>
      <c r="AL819" s="64"/>
      <c r="AM819" s="78"/>
      <c r="AN819" s="64"/>
      <c r="AO819" s="60">
        <f>(SUMIF(利润与分析!B:B,成本与总价!D:D,利润与分析!L:L)-J:J)/SUMIF(利润与分析!B:B,成本与总价!D:D,利润与分析!L:L)</f>
        <v>0.044998291683478</v>
      </c>
      <c r="AP819" s="60">
        <f t="shared" si="61"/>
        <v>-0.000208243633407386</v>
      </c>
      <c r="AR819" s="62">
        <f t="shared" si="62"/>
        <v>90</v>
      </c>
      <c r="AS819" s="62">
        <f t="shared" si="64"/>
        <v>0</v>
      </c>
      <c r="AT819" s="72">
        <f t="shared" si="63"/>
        <v>1</v>
      </c>
    </row>
    <row r="820" ht="14.55" spans="1:46">
      <c r="A820" s="64" t="s">
        <v>69</v>
      </c>
      <c r="B820" s="64" t="s">
        <v>129</v>
      </c>
      <c r="C820" s="64" t="s">
        <v>130</v>
      </c>
      <c r="D820" s="64" t="s">
        <v>6011</v>
      </c>
      <c r="E820" s="64" t="s">
        <v>132</v>
      </c>
      <c r="F820" s="64" t="s">
        <v>6012</v>
      </c>
      <c r="G820" s="64" t="s">
        <v>2490</v>
      </c>
      <c r="H820" s="64" t="s">
        <v>6013</v>
      </c>
      <c r="I820" s="64" t="s">
        <v>6014</v>
      </c>
      <c r="J820" s="62">
        <f>SUMIF(利润与分析!B:B,成本与总价!D:D,利润与分析!K:K)</f>
        <v>271872.57</v>
      </c>
      <c r="K820" s="64">
        <v>0.13</v>
      </c>
      <c r="L820" s="64">
        <v>278988</v>
      </c>
      <c r="M820" s="72">
        <f t="shared" si="60"/>
        <v>0.0255044302980773</v>
      </c>
      <c r="N820" s="64">
        <v>0</v>
      </c>
      <c r="O820" s="64" t="s">
        <v>5840</v>
      </c>
      <c r="P820" s="64"/>
      <c r="Q820" s="64" t="s">
        <v>58</v>
      </c>
      <c r="R820" s="74"/>
      <c r="S820" s="74"/>
      <c r="T820" s="74"/>
      <c r="U820" s="74"/>
      <c r="V820" s="74"/>
      <c r="W820" s="74"/>
      <c r="X820" s="64" t="s">
        <v>6015</v>
      </c>
      <c r="Y820" s="64" t="s">
        <v>81</v>
      </c>
      <c r="Z820" s="64" t="s">
        <v>106</v>
      </c>
      <c r="AA820" s="64" t="s">
        <v>173</v>
      </c>
      <c r="AB820" s="64"/>
      <c r="AC820" s="64">
        <v>1</v>
      </c>
      <c r="AD820" s="64">
        <v>0</v>
      </c>
      <c r="AE820" s="78">
        <v>1</v>
      </c>
      <c r="AF820" s="64">
        <v>0</v>
      </c>
      <c r="AG820" s="78"/>
      <c r="AH820" s="64"/>
      <c r="AI820" s="78"/>
      <c r="AJ820" s="64"/>
      <c r="AK820" s="78"/>
      <c r="AL820" s="64"/>
      <c r="AM820" s="78"/>
      <c r="AN820" s="64"/>
      <c r="AO820" s="60">
        <f>(SUMIF(利润与分析!B:B,成本与总价!D:D,利润与分析!L:L)-J:J)/SUMIF(利润与分析!B:B,成本与总价!D:D,利润与分析!L:L)</f>
        <v>0.0449979222481732</v>
      </c>
      <c r="AP820" s="60">
        <f t="shared" si="61"/>
        <v>0.0194934919500958</v>
      </c>
      <c r="AR820" s="62">
        <f t="shared" si="62"/>
        <v>0</v>
      </c>
      <c r="AS820" s="62">
        <f t="shared" si="64"/>
        <v>0</v>
      </c>
      <c r="AT820" s="72">
        <f t="shared" si="63"/>
        <v>1</v>
      </c>
    </row>
    <row r="821" ht="14.55" spans="1:46">
      <c r="A821" s="64" t="s">
        <v>46</v>
      </c>
      <c r="B821" s="64" t="s">
        <v>181</v>
      </c>
      <c r="C821" s="64" t="s">
        <v>629</v>
      </c>
      <c r="D821" s="64" t="s">
        <v>6016</v>
      </c>
      <c r="E821" s="64" t="s">
        <v>631</v>
      </c>
      <c r="F821" s="64" t="s">
        <v>6017</v>
      </c>
      <c r="G821" s="64" t="s">
        <v>6018</v>
      </c>
      <c r="H821" s="64" t="s">
        <v>6019</v>
      </c>
      <c r="I821" s="64" t="s">
        <v>6020</v>
      </c>
      <c r="J821" s="62">
        <f>SUMIF(利润与分析!B:B,成本与总价!D:D,利润与分析!K:K)</f>
        <v>5606.6</v>
      </c>
      <c r="K821" s="64">
        <v>0.13</v>
      </c>
      <c r="L821" s="64">
        <v>5664.4</v>
      </c>
      <c r="M821" s="72">
        <f t="shared" si="60"/>
        <v>0.0102040816326529</v>
      </c>
      <c r="N821" s="64">
        <v>0</v>
      </c>
      <c r="O821" s="64" t="s">
        <v>5589</v>
      </c>
      <c r="P821" s="64" t="s">
        <v>57</v>
      </c>
      <c r="Q821" s="64" t="s">
        <v>58</v>
      </c>
      <c r="R821" s="74"/>
      <c r="S821" s="74"/>
      <c r="T821" s="74"/>
      <c r="U821" s="74"/>
      <c r="V821" s="74"/>
      <c r="W821" s="74"/>
      <c r="X821" s="64" t="s">
        <v>6021</v>
      </c>
      <c r="Y821" s="64" t="s">
        <v>81</v>
      </c>
      <c r="Z821" s="64" t="s">
        <v>106</v>
      </c>
      <c r="AA821" s="64" t="s">
        <v>97</v>
      </c>
      <c r="AB821" s="64"/>
      <c r="AC821" s="64">
        <v>1</v>
      </c>
      <c r="AD821" s="64">
        <v>0</v>
      </c>
      <c r="AE821" s="78">
        <v>1</v>
      </c>
      <c r="AF821" s="64">
        <v>0</v>
      </c>
      <c r="AG821" s="78"/>
      <c r="AH821" s="64"/>
      <c r="AI821" s="78"/>
      <c r="AJ821" s="64"/>
      <c r="AK821" s="78"/>
      <c r="AL821" s="64"/>
      <c r="AM821" s="78"/>
      <c r="AN821" s="64"/>
      <c r="AO821" s="60">
        <f>(SUMIF(利润与分析!B:B,成本与总价!D:D,利润与分析!L:L)-J:J)/SUMIF(利润与分析!B:B,成本与总价!D:D,利润与分析!L:L)</f>
        <v>0.0299999999999999</v>
      </c>
      <c r="AP821" s="60">
        <f t="shared" si="61"/>
        <v>0.019795918367347</v>
      </c>
      <c r="AR821" s="62">
        <f t="shared" si="62"/>
        <v>0</v>
      </c>
      <c r="AS821" s="62">
        <f t="shared" si="64"/>
        <v>0</v>
      </c>
      <c r="AT821" s="72">
        <f t="shared" si="63"/>
        <v>1</v>
      </c>
    </row>
    <row r="822" ht="14.55" spans="1:46">
      <c r="A822" s="64" t="s">
        <v>69</v>
      </c>
      <c r="B822" s="64" t="s">
        <v>200</v>
      </c>
      <c r="C822" s="64" t="s">
        <v>201</v>
      </c>
      <c r="D822" s="64" t="s">
        <v>6022</v>
      </c>
      <c r="E822" s="64" t="s">
        <v>1121</v>
      </c>
      <c r="F822" s="64" t="s">
        <v>6023</v>
      </c>
      <c r="G822" s="64" t="s">
        <v>1362</v>
      </c>
      <c r="H822" s="64" t="s">
        <v>6024</v>
      </c>
      <c r="I822" s="64" t="s">
        <v>6025</v>
      </c>
      <c r="J822" s="62">
        <f>SUMIF(利润与分析!B:B,成本与总价!D:D,利润与分析!K:K)</f>
        <v>1952667.71</v>
      </c>
      <c r="K822" s="64">
        <v>0.13</v>
      </c>
      <c r="L822" s="64">
        <v>2044681.56</v>
      </c>
      <c r="M822" s="72">
        <f t="shared" si="60"/>
        <v>0.0450015551565888</v>
      </c>
      <c r="N822" s="64">
        <v>0</v>
      </c>
      <c r="O822" s="64" t="s">
        <v>6026</v>
      </c>
      <c r="P822" s="64" t="s">
        <v>78</v>
      </c>
      <c r="Q822" s="64" t="s">
        <v>79</v>
      </c>
      <c r="R822" s="74" t="s">
        <v>59</v>
      </c>
      <c r="S822" s="74"/>
      <c r="T822" s="74"/>
      <c r="U822" s="74"/>
      <c r="V822" s="74">
        <v>180</v>
      </c>
      <c r="W822" s="74"/>
      <c r="X822" s="64" t="s">
        <v>6027</v>
      </c>
      <c r="Y822" s="64" t="s">
        <v>61</v>
      </c>
      <c r="Z822" s="64" t="s">
        <v>2811</v>
      </c>
      <c r="AA822" s="64" t="s">
        <v>1282</v>
      </c>
      <c r="AB822" s="64"/>
      <c r="AC822" s="64">
        <v>1</v>
      </c>
      <c r="AD822" s="64">
        <v>180</v>
      </c>
      <c r="AE822" s="78">
        <v>1</v>
      </c>
      <c r="AF822" s="64">
        <v>180</v>
      </c>
      <c r="AG822" s="78"/>
      <c r="AH822" s="64"/>
      <c r="AI822" s="78"/>
      <c r="AJ822" s="64"/>
      <c r="AK822" s="78"/>
      <c r="AL822" s="64"/>
      <c r="AM822" s="78"/>
      <c r="AN822" s="64"/>
      <c r="AO822" s="60">
        <f>(SUMIF(利润与分析!B:B,成本与总价!D:D,利润与分析!L:L)-J:J)/SUMIF(利润与分析!B:B,成本与总价!D:D,利润与分析!L:L)</f>
        <v>0.0450017980301368</v>
      </c>
      <c r="AP822" s="60">
        <f t="shared" si="61"/>
        <v>2.42873548016165e-7</v>
      </c>
      <c r="AR822" s="62">
        <f t="shared" si="62"/>
        <v>180</v>
      </c>
      <c r="AS822" s="62">
        <f t="shared" si="64"/>
        <v>0</v>
      </c>
      <c r="AT822" s="72">
        <f t="shared" si="63"/>
        <v>1</v>
      </c>
    </row>
    <row r="823" ht="14.55" spans="1:46">
      <c r="A823" s="64" t="s">
        <v>46</v>
      </c>
      <c r="B823" s="64" t="s">
        <v>119</v>
      </c>
      <c r="C823" s="64" t="s">
        <v>120</v>
      </c>
      <c r="D823" s="64" t="s">
        <v>6028</v>
      </c>
      <c r="E823" s="64" t="s">
        <v>996</v>
      </c>
      <c r="F823" s="64" t="s">
        <v>6029</v>
      </c>
      <c r="G823" s="64" t="s">
        <v>6030</v>
      </c>
      <c r="H823" s="64" t="s">
        <v>6031</v>
      </c>
      <c r="I823" s="64" t="s">
        <v>6032</v>
      </c>
      <c r="J823" s="62">
        <f>SUMIF(利润与分析!B:B,成本与总价!D:D,利润与分析!K:K)</f>
        <v>401163.84</v>
      </c>
      <c r="K823" s="64">
        <v>0.13</v>
      </c>
      <c r="L823" s="64">
        <v>413571.84</v>
      </c>
      <c r="M823" s="72">
        <f t="shared" si="60"/>
        <v>0.0300020426922685</v>
      </c>
      <c r="N823" s="64">
        <v>0</v>
      </c>
      <c r="O823" s="64" t="s">
        <v>6033</v>
      </c>
      <c r="P823" s="64"/>
      <c r="Q823" s="64" t="s">
        <v>58</v>
      </c>
      <c r="R823" s="74"/>
      <c r="S823" s="74"/>
      <c r="T823" s="74"/>
      <c r="U823" s="74"/>
      <c r="V823" s="74"/>
      <c r="W823" s="74"/>
      <c r="X823" s="64" t="s">
        <v>6034</v>
      </c>
      <c r="Y823" s="64" t="s">
        <v>61</v>
      </c>
      <c r="Z823" s="64" t="s">
        <v>106</v>
      </c>
      <c r="AA823" s="64" t="s">
        <v>140</v>
      </c>
      <c r="AB823" s="64"/>
      <c r="AC823" s="64">
        <v>1</v>
      </c>
      <c r="AD823" s="64">
        <v>60</v>
      </c>
      <c r="AE823" s="78">
        <v>1</v>
      </c>
      <c r="AF823" s="64">
        <v>60</v>
      </c>
      <c r="AG823" s="78"/>
      <c r="AH823" s="64"/>
      <c r="AI823" s="78"/>
      <c r="AJ823" s="64"/>
      <c r="AK823" s="78"/>
      <c r="AL823" s="64"/>
      <c r="AM823" s="78"/>
      <c r="AN823" s="64"/>
      <c r="AO823" s="60">
        <f>(SUMIF(利润与分析!B:B,成本与总价!D:D,利润与分析!L:L)-J:J)/SUMIF(利润与分析!B:B,成本与总价!D:D,利润与分析!L:L)</f>
        <v>0.0300020426922685</v>
      </c>
      <c r="AP823" s="60">
        <f t="shared" si="61"/>
        <v>0</v>
      </c>
      <c r="AR823" s="62">
        <f t="shared" si="62"/>
        <v>0</v>
      </c>
      <c r="AS823" s="62">
        <f t="shared" si="64"/>
        <v>0</v>
      </c>
      <c r="AT823" s="72">
        <f t="shared" si="63"/>
        <v>1</v>
      </c>
    </row>
    <row r="824" ht="14.55" spans="1:46">
      <c r="A824" s="64" t="s">
        <v>69</v>
      </c>
      <c r="B824" s="64" t="s">
        <v>129</v>
      </c>
      <c r="C824" s="64" t="s">
        <v>649</v>
      </c>
      <c r="D824" s="64" t="s">
        <v>6035</v>
      </c>
      <c r="E824" s="64" t="s">
        <v>968</v>
      </c>
      <c r="F824" s="64" t="s">
        <v>6036</v>
      </c>
      <c r="G824" s="64" t="s">
        <v>6037</v>
      </c>
      <c r="H824" s="64" t="s">
        <v>6038</v>
      </c>
      <c r="I824" s="64" t="s">
        <v>6039</v>
      </c>
      <c r="J824" s="62">
        <f>SUMIF(利润与分析!B:B,成本与总价!D:D,利润与分析!K:K)</f>
        <v>382425.86</v>
      </c>
      <c r="K824" s="64">
        <v>0.13</v>
      </c>
      <c r="L824" s="64">
        <v>400446</v>
      </c>
      <c r="M824" s="72">
        <f t="shared" si="60"/>
        <v>0.0450001748050924</v>
      </c>
      <c r="N824" s="64">
        <v>0</v>
      </c>
      <c r="O824" s="64" t="s">
        <v>6040</v>
      </c>
      <c r="P824" s="64" t="s">
        <v>237</v>
      </c>
      <c r="Q824" s="64" t="s">
        <v>58</v>
      </c>
      <c r="R824" s="74" t="s">
        <v>59</v>
      </c>
      <c r="S824" s="74"/>
      <c r="T824" s="74"/>
      <c r="U824" s="74"/>
      <c r="V824" s="74">
        <v>90</v>
      </c>
      <c r="W824" s="74"/>
      <c r="X824" s="64" t="s">
        <v>6041</v>
      </c>
      <c r="Y824" s="64" t="s">
        <v>150</v>
      </c>
      <c r="Z824" s="64" t="s">
        <v>6042</v>
      </c>
      <c r="AA824" s="64" t="s">
        <v>173</v>
      </c>
      <c r="AB824" s="64" t="s">
        <v>6043</v>
      </c>
      <c r="AC824" s="64">
        <v>2</v>
      </c>
      <c r="AD824" s="64">
        <v>90</v>
      </c>
      <c r="AE824" s="78">
        <v>1</v>
      </c>
      <c r="AF824" s="64">
        <v>90</v>
      </c>
      <c r="AG824" s="78"/>
      <c r="AH824" s="64"/>
      <c r="AI824" s="78"/>
      <c r="AJ824" s="64"/>
      <c r="AK824" s="78"/>
      <c r="AL824" s="64"/>
      <c r="AM824" s="78"/>
      <c r="AN824" s="64"/>
      <c r="AO824" s="60">
        <f>(SUMIF(利润与分析!B:B,成本与总价!D:D,利润与分析!L:L)-J:J)/SUMIF(利润与分析!B:B,成本与总价!D:D,利润与分析!L:L)</f>
        <v>0.0449996739883318</v>
      </c>
      <c r="AP824" s="60">
        <f t="shared" si="61"/>
        <v>-5.00816760520828e-7</v>
      </c>
      <c r="AR824" s="62">
        <f t="shared" si="62"/>
        <v>90</v>
      </c>
      <c r="AS824" s="62">
        <f t="shared" si="64"/>
        <v>0</v>
      </c>
      <c r="AT824" s="72">
        <f t="shared" si="63"/>
        <v>1</v>
      </c>
    </row>
    <row r="825" ht="14.55" spans="1:46">
      <c r="A825" s="64" t="s">
        <v>69</v>
      </c>
      <c r="B825" s="64" t="s">
        <v>85</v>
      </c>
      <c r="C825" s="64" t="s">
        <v>86</v>
      </c>
      <c r="D825" s="64" t="s">
        <v>6044</v>
      </c>
      <c r="E825" s="64" t="s">
        <v>3057</v>
      </c>
      <c r="F825" s="64" t="s">
        <v>6045</v>
      </c>
      <c r="G825" s="64" t="s">
        <v>6046</v>
      </c>
      <c r="H825" s="64" t="s">
        <v>6047</v>
      </c>
      <c r="I825" s="64" t="s">
        <v>6048</v>
      </c>
      <c r="J825" s="62">
        <f>SUMIF(利润与分析!B:B,成本与总价!D:D,利润与分析!K:K)</f>
        <v>508970.46</v>
      </c>
      <c r="K825" s="64">
        <v>0.13</v>
      </c>
      <c r="L825" s="64">
        <v>532953.35</v>
      </c>
      <c r="M825" s="72">
        <f t="shared" si="60"/>
        <v>0.044999979829379</v>
      </c>
      <c r="N825" s="64">
        <v>0</v>
      </c>
      <c r="O825" s="64" t="s">
        <v>6049</v>
      </c>
      <c r="P825" s="64" t="s">
        <v>94</v>
      </c>
      <c r="Q825" s="64" t="s">
        <v>58</v>
      </c>
      <c r="R825" s="74" t="s">
        <v>59</v>
      </c>
      <c r="S825" s="74"/>
      <c r="T825" s="74"/>
      <c r="U825" s="74"/>
      <c r="V825" s="74">
        <v>120</v>
      </c>
      <c r="W825" s="74"/>
      <c r="X825" s="64" t="s">
        <v>6050</v>
      </c>
      <c r="Y825" s="64" t="s">
        <v>61</v>
      </c>
      <c r="Z825" s="64" t="s">
        <v>6051</v>
      </c>
      <c r="AA825" s="64" t="s">
        <v>83</v>
      </c>
      <c r="AB825" s="64" t="s">
        <v>5863</v>
      </c>
      <c r="AC825" s="64">
        <v>2</v>
      </c>
      <c r="AD825" s="64">
        <v>120</v>
      </c>
      <c r="AE825" s="78">
        <v>1</v>
      </c>
      <c r="AF825" s="64">
        <v>120</v>
      </c>
      <c r="AG825" s="78"/>
      <c r="AH825" s="64"/>
      <c r="AI825" s="78"/>
      <c r="AJ825" s="64"/>
      <c r="AK825" s="78"/>
      <c r="AL825" s="64"/>
      <c r="AM825" s="78"/>
      <c r="AN825" s="64"/>
      <c r="AO825" s="60">
        <f>(SUMIF(利润与分析!B:B,成本与总价!D:D,利润与分析!L:L)-J:J)/SUMIF(利润与分析!B:B,成本与总价!D:D,利润与分析!L:L)</f>
        <v>0.044999979829379</v>
      </c>
      <c r="AP825" s="60">
        <f t="shared" si="61"/>
        <v>0</v>
      </c>
      <c r="AR825" s="62">
        <f t="shared" si="62"/>
        <v>120</v>
      </c>
      <c r="AS825" s="62">
        <f t="shared" si="64"/>
        <v>0</v>
      </c>
      <c r="AT825" s="72">
        <f t="shared" si="63"/>
        <v>1</v>
      </c>
    </row>
    <row r="826" ht="14.55" spans="1:46">
      <c r="A826" s="64" t="s">
        <v>69</v>
      </c>
      <c r="B826" s="64" t="s">
        <v>85</v>
      </c>
      <c r="C826" s="64" t="s">
        <v>86</v>
      </c>
      <c r="D826" s="64" t="s">
        <v>6052</v>
      </c>
      <c r="E826" s="64" t="s">
        <v>153</v>
      </c>
      <c r="F826" s="64" t="s">
        <v>6053</v>
      </c>
      <c r="G826" s="64" t="s">
        <v>560</v>
      </c>
      <c r="H826" s="64" t="s">
        <v>6054</v>
      </c>
      <c r="I826" s="64" t="s">
        <v>6055</v>
      </c>
      <c r="J826" s="62">
        <f>SUMIF(利润与分析!B:B,成本与总价!D:D,利润与分析!K:K)</f>
        <v>19643.22991</v>
      </c>
      <c r="K826" s="64">
        <v>0.13</v>
      </c>
      <c r="L826" s="64">
        <v>20065.77</v>
      </c>
      <c r="M826" s="72">
        <f t="shared" si="60"/>
        <v>0.0210577560691667</v>
      </c>
      <c r="N826" s="64">
        <v>0</v>
      </c>
      <c r="O826" s="64" t="s">
        <v>6056</v>
      </c>
      <c r="P826" s="64" t="s">
        <v>94</v>
      </c>
      <c r="Q826" s="64" t="s">
        <v>159</v>
      </c>
      <c r="R826" s="74" t="s">
        <v>59</v>
      </c>
      <c r="S826" s="74"/>
      <c r="T826" s="74"/>
      <c r="U826" s="74"/>
      <c r="V826" s="74">
        <v>0</v>
      </c>
      <c r="W826" s="74">
        <v>-2.5</v>
      </c>
      <c r="X826" s="64" t="s">
        <v>6057</v>
      </c>
      <c r="Y826" s="64" t="s">
        <v>81</v>
      </c>
      <c r="Z826" s="64" t="s">
        <v>6058</v>
      </c>
      <c r="AA826" s="64" t="s">
        <v>83</v>
      </c>
      <c r="AB826" s="64"/>
      <c r="AC826" s="64">
        <v>1</v>
      </c>
      <c r="AD826" s="64">
        <v>0</v>
      </c>
      <c r="AE826" s="78">
        <v>1</v>
      </c>
      <c r="AF826" s="64">
        <v>0</v>
      </c>
      <c r="AG826" s="78"/>
      <c r="AH826" s="64"/>
      <c r="AI826" s="78"/>
      <c r="AJ826" s="64"/>
      <c r="AK826" s="78"/>
      <c r="AL826" s="64"/>
      <c r="AM826" s="78"/>
      <c r="AN826" s="64"/>
      <c r="AO826" s="60">
        <f>(SUMIF(利润与分析!B:B,成本与总价!D:D,利润与分析!L:L)-J:J)/SUMIF(利润与分析!B:B,成本与总价!D:D,利润与分析!L:L)</f>
        <v>0.0455314548684469</v>
      </c>
      <c r="AP826" s="60">
        <f t="shared" si="61"/>
        <v>-0.000526301200719739</v>
      </c>
      <c r="AR826" s="62">
        <f t="shared" si="62"/>
        <v>0</v>
      </c>
      <c r="AS826" s="62">
        <f t="shared" si="64"/>
        <v>0</v>
      </c>
      <c r="AT826" s="72">
        <f t="shared" si="63"/>
        <v>1</v>
      </c>
    </row>
    <row r="827" ht="14.55" spans="1:46">
      <c r="A827" s="64" t="s">
        <v>69</v>
      </c>
      <c r="B827" s="64" t="s">
        <v>292</v>
      </c>
      <c r="C827" s="64" t="s">
        <v>1526</v>
      </c>
      <c r="D827" s="64" t="s">
        <v>6059</v>
      </c>
      <c r="E827" s="64" t="s">
        <v>2144</v>
      </c>
      <c r="F827" s="64" t="s">
        <v>6060</v>
      </c>
      <c r="G827" s="64" t="s">
        <v>6061</v>
      </c>
      <c r="H827" s="64" t="s">
        <v>6062</v>
      </c>
      <c r="I827" s="64" t="s">
        <v>6063</v>
      </c>
      <c r="J827" s="62">
        <f>SUMIF(利润与分析!B:B,成本与总价!D:D,利润与分析!K:K)</f>
        <v>191700.29</v>
      </c>
      <c r="K827" s="64">
        <v>0.13</v>
      </c>
      <c r="L827" s="64">
        <v>200733.2</v>
      </c>
      <c r="M827" s="72">
        <f t="shared" si="60"/>
        <v>0.044999581534096</v>
      </c>
      <c r="N827" s="64">
        <v>0</v>
      </c>
      <c r="O827" s="64" t="s">
        <v>6064</v>
      </c>
      <c r="P827" s="64" t="s">
        <v>78</v>
      </c>
      <c r="Q827" s="64" t="s">
        <v>58</v>
      </c>
      <c r="R827" s="74"/>
      <c r="S827" s="74"/>
      <c r="T827" s="74"/>
      <c r="U827" s="74"/>
      <c r="V827" s="74"/>
      <c r="W827" s="74"/>
      <c r="X827" s="64" t="s">
        <v>6065</v>
      </c>
      <c r="Y827" s="64" t="s">
        <v>150</v>
      </c>
      <c r="Z827" s="64" t="s">
        <v>106</v>
      </c>
      <c r="AA827" s="64" t="s">
        <v>63</v>
      </c>
      <c r="AB827" s="64" t="s">
        <v>6066</v>
      </c>
      <c r="AC827" s="64">
        <v>4</v>
      </c>
      <c r="AD827" s="64" t="s">
        <v>6067</v>
      </c>
      <c r="AE827" s="78">
        <v>0.2</v>
      </c>
      <c r="AF827" s="64">
        <v>0</v>
      </c>
      <c r="AG827" s="78">
        <v>0.8</v>
      </c>
      <c r="AH827" s="64">
        <v>60</v>
      </c>
      <c r="AI827" s="78"/>
      <c r="AJ827" s="64"/>
      <c r="AK827" s="78"/>
      <c r="AL827" s="64"/>
      <c r="AM827" s="78"/>
      <c r="AN827" s="64"/>
      <c r="AO827" s="60">
        <f>(SUMIF(利润与分析!B:B,成本与总价!D:D,利润与分析!L:L)-J:J)/SUMIF(利润与分析!B:B,成本与总价!D:D,利润与分析!L:L)</f>
        <v>0.044999581534096</v>
      </c>
      <c r="AP827" s="60">
        <f t="shared" si="61"/>
        <v>0</v>
      </c>
      <c r="AR827" s="62">
        <f t="shared" si="62"/>
        <v>0</v>
      </c>
      <c r="AS827" s="62">
        <f t="shared" si="64"/>
        <v>0</v>
      </c>
      <c r="AT827" s="72">
        <f t="shared" si="63"/>
        <v>1</v>
      </c>
    </row>
    <row r="828" ht="14.55" spans="1:46">
      <c r="A828" s="64" t="s">
        <v>69</v>
      </c>
      <c r="B828" s="64" t="s">
        <v>70</v>
      </c>
      <c r="C828" s="64" t="s">
        <v>70</v>
      </c>
      <c r="D828" s="64" t="s">
        <v>6068</v>
      </c>
      <c r="E828" s="64" t="s">
        <v>670</v>
      </c>
      <c r="F828" s="64" t="s">
        <v>6069</v>
      </c>
      <c r="G828" s="64" t="s">
        <v>2028</v>
      </c>
      <c r="H828" s="64" t="s">
        <v>6070</v>
      </c>
      <c r="I828" s="64" t="s">
        <v>6071</v>
      </c>
      <c r="J828" s="62">
        <f>SUMIF(利润与分析!B:B,成本与总价!D:D,利润与分析!K:K)</f>
        <v>177895.83</v>
      </c>
      <c r="K828" s="64">
        <v>0.13</v>
      </c>
      <c r="L828" s="64">
        <v>186278.9</v>
      </c>
      <c r="M828" s="72">
        <f t="shared" si="60"/>
        <v>0.0450027888290084</v>
      </c>
      <c r="N828" s="64">
        <v>0</v>
      </c>
      <c r="O828" s="73" t="s">
        <v>6072</v>
      </c>
      <c r="P828" s="64" t="s">
        <v>78</v>
      </c>
      <c r="Q828" s="64" t="s">
        <v>58</v>
      </c>
      <c r="R828" s="74"/>
      <c r="S828" s="74"/>
      <c r="T828" s="74"/>
      <c r="U828" s="74"/>
      <c r="V828" s="74"/>
      <c r="W828" s="74"/>
      <c r="X828" s="64" t="s">
        <v>6073</v>
      </c>
      <c r="Y828" s="64" t="s">
        <v>150</v>
      </c>
      <c r="Z828" s="64" t="s">
        <v>106</v>
      </c>
      <c r="AA828" s="64" t="s">
        <v>83</v>
      </c>
      <c r="AB828" s="64"/>
      <c r="AC828" s="64">
        <v>1</v>
      </c>
      <c r="AD828" s="64">
        <v>60</v>
      </c>
      <c r="AE828" s="78">
        <v>1</v>
      </c>
      <c r="AF828" s="64">
        <v>60</v>
      </c>
      <c r="AG828" s="78"/>
      <c r="AH828" s="64"/>
      <c r="AI828" s="78"/>
      <c r="AJ828" s="64"/>
      <c r="AK828" s="78"/>
      <c r="AL828" s="64"/>
      <c r="AM828" s="78"/>
      <c r="AN828" s="64"/>
      <c r="AO828" s="60">
        <f>(SUMIF(利润与分析!B:B,成本与总价!D:D,利润与分析!L:L)-J:J)/SUMIF(利润与分析!B:B,成本与总价!D:D,利润与分析!L:L)</f>
        <v>0.0450034040333687</v>
      </c>
      <c r="AP828" s="60">
        <f t="shared" si="61"/>
        <v>6.15204360301935e-7</v>
      </c>
      <c r="AR828" s="62">
        <f t="shared" si="62"/>
        <v>0</v>
      </c>
      <c r="AS828" s="62">
        <f t="shared" si="64"/>
        <v>0</v>
      </c>
      <c r="AT828" s="72">
        <f t="shared" si="63"/>
        <v>1</v>
      </c>
    </row>
    <row r="829" ht="14.55" spans="1:46">
      <c r="A829" s="64" t="s">
        <v>69</v>
      </c>
      <c r="B829" s="64" t="s">
        <v>200</v>
      </c>
      <c r="C829" s="64" t="s">
        <v>256</v>
      </c>
      <c r="D829" s="64" t="s">
        <v>6074</v>
      </c>
      <c r="E829" s="64" t="s">
        <v>360</v>
      </c>
      <c r="F829" s="64" t="s">
        <v>6075</v>
      </c>
      <c r="G829" s="64" t="s">
        <v>2728</v>
      </c>
      <c r="H829" s="64" t="s">
        <v>6076</v>
      </c>
      <c r="I829" s="64" t="s">
        <v>6077</v>
      </c>
      <c r="J829" s="62">
        <f>SUMIF(利润与分析!B:B,成本与总价!D:D,利润与分析!K:K)</f>
        <v>7854.86</v>
      </c>
      <c r="K829" s="64">
        <v>0.13</v>
      </c>
      <c r="L829" s="64">
        <v>8060</v>
      </c>
      <c r="M829" s="72">
        <f t="shared" si="60"/>
        <v>0.0254516129032257</v>
      </c>
      <c r="N829" s="64">
        <v>0</v>
      </c>
      <c r="O829" s="64" t="s">
        <v>6078</v>
      </c>
      <c r="P829" s="64" t="s">
        <v>78</v>
      </c>
      <c r="Q829" s="64" t="s">
        <v>58</v>
      </c>
      <c r="R829" s="74"/>
      <c r="S829" s="74"/>
      <c r="T829" s="74"/>
      <c r="U829" s="74"/>
      <c r="V829" s="74"/>
      <c r="W829" s="74"/>
      <c r="X829" s="64" t="s">
        <v>6079</v>
      </c>
      <c r="Y829" s="64" t="s">
        <v>81</v>
      </c>
      <c r="Z829" s="64" t="s">
        <v>106</v>
      </c>
      <c r="AA829" s="64" t="s">
        <v>1282</v>
      </c>
      <c r="AB829" s="64"/>
      <c r="AC829" s="64">
        <v>1</v>
      </c>
      <c r="AD829" s="64">
        <v>5</v>
      </c>
      <c r="AE829" s="78">
        <v>1</v>
      </c>
      <c r="AF829" s="64">
        <v>0</v>
      </c>
      <c r="AG829" s="78"/>
      <c r="AH829" s="64"/>
      <c r="AI829" s="78"/>
      <c r="AJ829" s="64"/>
      <c r="AK829" s="78"/>
      <c r="AL829" s="64"/>
      <c r="AM829" s="78"/>
      <c r="AN829" s="64"/>
      <c r="AO829" s="60">
        <f>(SUMIF(利润与分析!B:B,成本与总价!D:D,利润与分析!L:L)-J:J)/SUMIF(利润与分析!B:B,成本与总价!D:D,利润与分析!L:L)</f>
        <v>0.0450018237082066</v>
      </c>
      <c r="AP829" s="60">
        <f t="shared" si="61"/>
        <v>0.0195502108049809</v>
      </c>
      <c r="AR829" s="62">
        <f t="shared" si="62"/>
        <v>0</v>
      </c>
      <c r="AS829" s="62">
        <f t="shared" si="64"/>
        <v>0</v>
      </c>
      <c r="AT829" s="72">
        <f t="shared" si="63"/>
        <v>1</v>
      </c>
    </row>
    <row r="830" ht="14.55" spans="1:46">
      <c r="A830" s="64" t="s">
        <v>69</v>
      </c>
      <c r="B830" s="64" t="s">
        <v>129</v>
      </c>
      <c r="C830" s="64" t="s">
        <v>649</v>
      </c>
      <c r="D830" s="64" t="s">
        <v>6080</v>
      </c>
      <c r="E830" s="64" t="s">
        <v>968</v>
      </c>
      <c r="F830" s="64" t="s">
        <v>6081</v>
      </c>
      <c r="G830" s="64" t="s">
        <v>6082</v>
      </c>
      <c r="H830" s="64" t="s">
        <v>6083</v>
      </c>
      <c r="I830" s="64" t="s">
        <v>6084</v>
      </c>
      <c r="J830" s="62">
        <f>SUMIF(利润与分析!B:B,成本与总价!D:D,利润与分析!K:K)</f>
        <v>45538.22</v>
      </c>
      <c r="K830" s="64">
        <v>0.13</v>
      </c>
      <c r="L830" s="64">
        <v>47684</v>
      </c>
      <c r="M830" s="72">
        <f t="shared" si="60"/>
        <v>0.0450000000000001</v>
      </c>
      <c r="N830" s="64">
        <v>0</v>
      </c>
      <c r="O830" s="64" t="s">
        <v>469</v>
      </c>
      <c r="P830" s="64"/>
      <c r="Q830" s="64" t="s">
        <v>58</v>
      </c>
      <c r="R830" s="74"/>
      <c r="S830" s="74"/>
      <c r="T830" s="74"/>
      <c r="U830" s="74"/>
      <c r="V830" s="74"/>
      <c r="W830" s="74"/>
      <c r="X830" s="64" t="s">
        <v>6085</v>
      </c>
      <c r="Y830" s="64" t="s">
        <v>61</v>
      </c>
      <c r="Z830" s="64" t="s">
        <v>106</v>
      </c>
      <c r="AA830" s="64" t="s">
        <v>173</v>
      </c>
      <c r="AB830" s="64"/>
      <c r="AC830" s="64">
        <v>1</v>
      </c>
      <c r="AD830" s="64">
        <v>60</v>
      </c>
      <c r="AE830" s="78">
        <v>1</v>
      </c>
      <c r="AF830" s="64">
        <v>60</v>
      </c>
      <c r="AG830" s="78"/>
      <c r="AH830" s="64"/>
      <c r="AI830" s="78"/>
      <c r="AJ830" s="64"/>
      <c r="AK830" s="78"/>
      <c r="AL830" s="64"/>
      <c r="AM830" s="78"/>
      <c r="AN830" s="64"/>
      <c r="AO830" s="60">
        <f>(SUMIF(利润与分析!B:B,成本与总价!D:D,利润与分析!L:L)-J:J)/SUMIF(利润与分析!B:B,成本与总价!D:D,利润与分析!L:L)</f>
        <v>0.0450000000000001</v>
      </c>
      <c r="AP830" s="60">
        <f t="shared" si="61"/>
        <v>0</v>
      </c>
      <c r="AR830" s="62">
        <f t="shared" si="62"/>
        <v>0</v>
      </c>
      <c r="AS830" s="62">
        <f t="shared" si="64"/>
        <v>0</v>
      </c>
      <c r="AT830" s="72">
        <f t="shared" si="63"/>
        <v>1</v>
      </c>
    </row>
    <row r="831" ht="14.55" spans="1:46">
      <c r="A831" s="64" t="s">
        <v>69</v>
      </c>
      <c r="B831" s="64" t="s">
        <v>70</v>
      </c>
      <c r="C831" s="64" t="s">
        <v>70</v>
      </c>
      <c r="D831" s="64" t="s">
        <v>6086</v>
      </c>
      <c r="E831" s="64" t="s">
        <v>670</v>
      </c>
      <c r="F831" s="64" t="s">
        <v>6087</v>
      </c>
      <c r="G831" s="64" t="s">
        <v>6088</v>
      </c>
      <c r="H831" s="64" t="s">
        <v>6089</v>
      </c>
      <c r="I831" s="64" t="s">
        <v>6090</v>
      </c>
      <c r="J831" s="62">
        <f>SUMIF(利润与分析!B:B,成本与总价!D:D,利润与分析!K:K)</f>
        <v>11196.4</v>
      </c>
      <c r="K831" s="64">
        <v>0.13</v>
      </c>
      <c r="L831" s="64">
        <v>11724</v>
      </c>
      <c r="M831" s="72">
        <f t="shared" si="60"/>
        <v>0.0450017059024224</v>
      </c>
      <c r="N831" s="64">
        <v>1826.43</v>
      </c>
      <c r="O831" s="73" t="s">
        <v>6091</v>
      </c>
      <c r="P831" s="64" t="s">
        <v>78</v>
      </c>
      <c r="Q831" s="64" t="s">
        <v>79</v>
      </c>
      <c r="R831" s="74" t="s">
        <v>59</v>
      </c>
      <c r="S831" s="74"/>
      <c r="T831" s="74"/>
      <c r="U831" s="74"/>
      <c r="V831" s="74">
        <v>90</v>
      </c>
      <c r="W831" s="74"/>
      <c r="X831" s="64" t="s">
        <v>6092</v>
      </c>
      <c r="Y831" s="64" t="s">
        <v>150</v>
      </c>
      <c r="Z831" s="64" t="s">
        <v>6093</v>
      </c>
      <c r="AA831" s="64" t="s">
        <v>83</v>
      </c>
      <c r="AB831" s="64"/>
      <c r="AC831" s="64">
        <v>2</v>
      </c>
      <c r="AD831" s="64">
        <v>90</v>
      </c>
      <c r="AE831" s="78">
        <v>1</v>
      </c>
      <c r="AF831" s="64">
        <v>90</v>
      </c>
      <c r="AG831" s="78"/>
      <c r="AH831" s="64"/>
      <c r="AI831" s="78"/>
      <c r="AJ831" s="64"/>
      <c r="AK831" s="78"/>
      <c r="AL831" s="64"/>
      <c r="AM831" s="78"/>
      <c r="AN831" s="64"/>
      <c r="AO831" s="60">
        <f>(SUMIF(利润与分析!B:B,成本与总价!D:D,利润与分析!L:L)-J:J)/SUMIF(利润与分析!B:B,成本与总价!D:D,利润与分析!L:L)</f>
        <v>0.0450017059024224</v>
      </c>
      <c r="AP831" s="60">
        <f t="shared" si="61"/>
        <v>0</v>
      </c>
      <c r="AR831" s="62">
        <f t="shared" si="62"/>
        <v>90</v>
      </c>
      <c r="AS831" s="62">
        <f t="shared" si="64"/>
        <v>0</v>
      </c>
      <c r="AT831" s="72">
        <f t="shared" si="63"/>
        <v>1</v>
      </c>
    </row>
    <row r="832" ht="14.55" spans="1:46">
      <c r="A832" s="64" t="s">
        <v>46</v>
      </c>
      <c r="B832" s="64" t="s">
        <v>163</v>
      </c>
      <c r="C832" s="64" t="s">
        <v>660</v>
      </c>
      <c r="D832" s="64" t="s">
        <v>6094</v>
      </c>
      <c r="E832" s="64" t="s">
        <v>1229</v>
      </c>
      <c r="F832" s="64" t="s">
        <v>6095</v>
      </c>
      <c r="G832" s="64" t="s">
        <v>6096</v>
      </c>
      <c r="H832" s="64" t="s">
        <v>6097</v>
      </c>
      <c r="I832" s="64" t="s">
        <v>6098</v>
      </c>
      <c r="J832" s="62">
        <f>SUMIF(利润与分析!B:B,成本与总价!D:D,利润与分析!K:K)</f>
        <v>793836.5</v>
      </c>
      <c r="K832" s="64">
        <v>0.13</v>
      </c>
      <c r="L832" s="64">
        <v>831242.48</v>
      </c>
      <c r="M832" s="72">
        <f t="shared" si="60"/>
        <v>0.0450000822864587</v>
      </c>
      <c r="N832" s="64">
        <v>0</v>
      </c>
      <c r="O832" s="64" t="s">
        <v>2858</v>
      </c>
      <c r="P832" s="64" t="s">
        <v>487</v>
      </c>
      <c r="Q832" s="64" t="s">
        <v>58</v>
      </c>
      <c r="R832" s="74"/>
      <c r="S832" s="74"/>
      <c r="T832" s="74"/>
      <c r="U832" s="74"/>
      <c r="V832" s="74"/>
      <c r="W832" s="74"/>
      <c r="X832" s="64" t="s">
        <v>6099</v>
      </c>
      <c r="Y832" s="64" t="s">
        <v>61</v>
      </c>
      <c r="Z832" s="64" t="s">
        <v>106</v>
      </c>
      <c r="AA832" s="64" t="s">
        <v>140</v>
      </c>
      <c r="AB832" s="64"/>
      <c r="AC832" s="64">
        <v>1</v>
      </c>
      <c r="AD832" s="64">
        <v>60</v>
      </c>
      <c r="AE832" s="78">
        <v>1</v>
      </c>
      <c r="AF832" s="64">
        <v>60</v>
      </c>
      <c r="AG832" s="78"/>
      <c r="AH832" s="64"/>
      <c r="AI832" s="78"/>
      <c r="AJ832" s="64"/>
      <c r="AK832" s="78"/>
      <c r="AL832" s="64"/>
      <c r="AM832" s="78"/>
      <c r="AN832" s="64"/>
      <c r="AO832" s="60">
        <f>(SUMIF(利润与分析!B:B,成本与总价!D:D,利润与分析!L:L)-J:J)/SUMIF(利润与分析!B:B,成本与总价!D:D,利润与分析!L:L)</f>
        <v>0.045000139730579</v>
      </c>
      <c r="AP832" s="60">
        <f t="shared" si="61"/>
        <v>5.74441203424203e-8</v>
      </c>
      <c r="AR832" s="62">
        <f t="shared" si="62"/>
        <v>0</v>
      </c>
      <c r="AS832" s="62">
        <f t="shared" si="64"/>
        <v>0</v>
      </c>
      <c r="AT832" s="72">
        <f t="shared" si="63"/>
        <v>1</v>
      </c>
    </row>
    <row r="833" ht="14.55" spans="1:46">
      <c r="A833" s="64" t="s">
        <v>46</v>
      </c>
      <c r="B833" s="64" t="s">
        <v>108</v>
      </c>
      <c r="C833" s="64" t="s">
        <v>109</v>
      </c>
      <c r="D833" s="64" t="s">
        <v>6100</v>
      </c>
      <c r="E833" s="64" t="s">
        <v>780</v>
      </c>
      <c r="F833" s="64" t="s">
        <v>6101</v>
      </c>
      <c r="G833" s="64" t="s">
        <v>379</v>
      </c>
      <c r="H833" s="64" t="s">
        <v>6102</v>
      </c>
      <c r="I833" s="64" t="s">
        <v>6103</v>
      </c>
      <c r="J833" s="62">
        <f>SUMIF(利润与分析!B:B,成本与总价!D:D,利润与分析!K:K)</f>
        <v>339635.59</v>
      </c>
      <c r="K833" s="64">
        <v>0.13</v>
      </c>
      <c r="L833" s="64">
        <v>355639.12</v>
      </c>
      <c r="M833" s="72">
        <f t="shared" ref="M833:M896" si="65">(L:L-J:J)/L:L</f>
        <v>0.0449993521522605</v>
      </c>
      <c r="N833" s="64">
        <v>0</v>
      </c>
      <c r="O833" s="64" t="s">
        <v>4424</v>
      </c>
      <c r="P833" s="64" t="s">
        <v>78</v>
      </c>
      <c r="Q833" s="64" t="s">
        <v>79</v>
      </c>
      <c r="R833" s="74"/>
      <c r="S833" s="74"/>
      <c r="T833" s="74"/>
      <c r="U833" s="74"/>
      <c r="V833" s="74"/>
      <c r="W833" s="74"/>
      <c r="X833" s="64" t="s">
        <v>6104</v>
      </c>
      <c r="Y833" s="64" t="s">
        <v>150</v>
      </c>
      <c r="Z833" s="64" t="s">
        <v>106</v>
      </c>
      <c r="AA833" s="64" t="s">
        <v>97</v>
      </c>
      <c r="AB833" s="64"/>
      <c r="AC833" s="64">
        <v>1</v>
      </c>
      <c r="AD833" s="64">
        <v>60</v>
      </c>
      <c r="AE833" s="78">
        <v>1</v>
      </c>
      <c r="AF833" s="64">
        <v>60</v>
      </c>
      <c r="AG833" s="78"/>
      <c r="AH833" s="64"/>
      <c r="AI833" s="78"/>
      <c r="AJ833" s="64"/>
      <c r="AK833" s="78"/>
      <c r="AL833" s="64"/>
      <c r="AM833" s="78"/>
      <c r="AN833" s="64"/>
      <c r="AO833" s="60">
        <f>(SUMIF(利润与分析!B:B,成本与总价!D:D,利润与分析!L:L)-J:J)/SUMIF(利润与分析!B:B,成本与总价!D:D,利润与分析!L:L)</f>
        <v>0.0449996475360719</v>
      </c>
      <c r="AP833" s="60">
        <f t="shared" ref="AP833:AP896" si="66">AO833-M833+W833%</f>
        <v>2.95383811424466e-7</v>
      </c>
      <c r="AR833" s="62">
        <f t="shared" ref="AR833:AR896" si="67">IF(R833="是",AE833*AF833+AG833*AH833+AI833*AJ833+AK833*AL833+AM833*AN833,0)</f>
        <v>0</v>
      </c>
      <c r="AS833" s="62">
        <f t="shared" si="64"/>
        <v>0</v>
      </c>
      <c r="AT833" s="72">
        <f t="shared" ref="AT833:AT896" si="68">AE833+AG833+AI833+AK833+AM833</f>
        <v>1</v>
      </c>
    </row>
    <row r="834" ht="14.55" spans="1:46">
      <c r="A834" s="64" t="s">
        <v>69</v>
      </c>
      <c r="B834" s="64" t="s">
        <v>85</v>
      </c>
      <c r="C834" s="64" t="s">
        <v>86</v>
      </c>
      <c r="D834" s="64" t="s">
        <v>6105</v>
      </c>
      <c r="E834" s="64" t="s">
        <v>153</v>
      </c>
      <c r="F834" s="64" t="s">
        <v>6106</v>
      </c>
      <c r="G834" s="64" t="s">
        <v>6107</v>
      </c>
      <c r="H834" s="64" t="s">
        <v>6108</v>
      </c>
      <c r="I834" s="64" t="s">
        <v>6109</v>
      </c>
      <c r="J834" s="62">
        <f>SUMIF(利润与分析!B:B,成本与总价!D:D,利润与分析!K:K)</f>
        <v>36672</v>
      </c>
      <c r="K834" s="64">
        <v>0.13</v>
      </c>
      <c r="L834" s="64">
        <v>38400</v>
      </c>
      <c r="M834" s="72">
        <f t="shared" si="65"/>
        <v>0.045</v>
      </c>
      <c r="N834" s="64">
        <v>0</v>
      </c>
      <c r="O834" s="64" t="s">
        <v>6110</v>
      </c>
      <c r="P834" s="64" t="s">
        <v>78</v>
      </c>
      <c r="Q834" s="64" t="s">
        <v>58</v>
      </c>
      <c r="R834" s="74" t="s">
        <v>59</v>
      </c>
      <c r="S834" s="74"/>
      <c r="T834" s="74"/>
      <c r="U834" s="74"/>
      <c r="V834" s="74">
        <v>90</v>
      </c>
      <c r="W834" s="74"/>
      <c r="X834" s="64" t="s">
        <v>6111</v>
      </c>
      <c r="Y834" s="64" t="s">
        <v>61</v>
      </c>
      <c r="Z834" s="64" t="s">
        <v>6112</v>
      </c>
      <c r="AA834" s="64" t="s">
        <v>83</v>
      </c>
      <c r="AB834" s="64"/>
      <c r="AC834" s="64">
        <v>1</v>
      </c>
      <c r="AD834" s="64">
        <v>90</v>
      </c>
      <c r="AE834" s="78">
        <v>1</v>
      </c>
      <c r="AF834" s="64">
        <v>90</v>
      </c>
      <c r="AG834" s="78"/>
      <c r="AH834" s="64"/>
      <c r="AI834" s="78"/>
      <c r="AJ834" s="64"/>
      <c r="AK834" s="78"/>
      <c r="AL834" s="64"/>
      <c r="AM834" s="78"/>
      <c r="AN834" s="64"/>
      <c r="AO834" s="60">
        <f>(SUMIF(利润与分析!B:B,成本与总价!D:D,利润与分析!L:L)-J:J)/SUMIF(利润与分析!B:B,成本与总价!D:D,利润与分析!L:L)</f>
        <v>0.045</v>
      </c>
      <c r="AP834" s="60">
        <f t="shared" si="66"/>
        <v>0</v>
      </c>
      <c r="AR834" s="62">
        <f t="shared" si="67"/>
        <v>90</v>
      </c>
      <c r="AS834" s="62">
        <f t="shared" si="64"/>
        <v>0</v>
      </c>
      <c r="AT834" s="72">
        <f t="shared" si="68"/>
        <v>1</v>
      </c>
    </row>
    <row r="835" ht="14.55" spans="1:46">
      <c r="A835" s="64" t="s">
        <v>46</v>
      </c>
      <c r="B835" s="64" t="s">
        <v>119</v>
      </c>
      <c r="C835" s="64" t="s">
        <v>120</v>
      </c>
      <c r="D835" s="64" t="s">
        <v>6113</v>
      </c>
      <c r="E835" s="64" t="s">
        <v>1033</v>
      </c>
      <c r="F835" s="64" t="s">
        <v>6114</v>
      </c>
      <c r="G835" s="64" t="s">
        <v>2187</v>
      </c>
      <c r="H835" s="64" t="s">
        <v>6115</v>
      </c>
      <c r="I835" s="64" t="s">
        <v>6116</v>
      </c>
      <c r="J835" s="62">
        <f>SUMIF(利润与分析!B:B,成本与总价!D:D,利润与分析!K:K)</f>
        <v>4512925</v>
      </c>
      <c r="K835" s="64">
        <v>0.13</v>
      </c>
      <c r="L835" s="64">
        <v>4652500</v>
      </c>
      <c r="M835" s="72">
        <f t="shared" si="65"/>
        <v>0.03</v>
      </c>
      <c r="N835" s="64">
        <v>0</v>
      </c>
      <c r="O835" s="64" t="s">
        <v>6033</v>
      </c>
      <c r="P835" s="64" t="s">
        <v>3693</v>
      </c>
      <c r="Q835" s="64" t="s">
        <v>58</v>
      </c>
      <c r="R835" s="74"/>
      <c r="S835" s="74"/>
      <c r="T835" s="74"/>
      <c r="U835" s="74"/>
      <c r="V835" s="74"/>
      <c r="W835" s="74"/>
      <c r="X835" s="64" t="s">
        <v>6117</v>
      </c>
      <c r="Y835" s="64" t="s">
        <v>61</v>
      </c>
      <c r="Z835" s="64" t="s">
        <v>106</v>
      </c>
      <c r="AA835" s="64" t="s">
        <v>140</v>
      </c>
      <c r="AB835" s="64"/>
      <c r="AC835" s="64">
        <v>1</v>
      </c>
      <c r="AD835" s="64">
        <v>60</v>
      </c>
      <c r="AE835" s="78">
        <v>1</v>
      </c>
      <c r="AF835" s="64">
        <v>60</v>
      </c>
      <c r="AG835" s="78"/>
      <c r="AH835" s="64"/>
      <c r="AI835" s="78"/>
      <c r="AJ835" s="64"/>
      <c r="AK835" s="78"/>
      <c r="AL835" s="64"/>
      <c r="AM835" s="78"/>
      <c r="AN835" s="64"/>
      <c r="AO835" s="60">
        <f>(SUMIF(利润与分析!B:B,成本与总价!D:D,利润与分析!L:L)-J:J)/SUMIF(利润与分析!B:B,成本与总价!D:D,利润与分析!L:L)</f>
        <v>0.03</v>
      </c>
      <c r="AP835" s="60">
        <f t="shared" si="66"/>
        <v>0</v>
      </c>
      <c r="AR835" s="62">
        <f t="shared" si="67"/>
        <v>0</v>
      </c>
      <c r="AS835" s="62">
        <f t="shared" ref="AS835:AS898" si="69">V835-AR835</f>
        <v>0</v>
      </c>
      <c r="AT835" s="72">
        <f t="shared" si="68"/>
        <v>1</v>
      </c>
    </row>
    <row r="836" ht="14.55" spans="1:46">
      <c r="A836" s="64" t="s">
        <v>46</v>
      </c>
      <c r="B836" s="64" t="s">
        <v>119</v>
      </c>
      <c r="C836" s="64" t="s">
        <v>191</v>
      </c>
      <c r="D836" s="64" t="s">
        <v>6118</v>
      </c>
      <c r="E836" s="64" t="s">
        <v>1266</v>
      </c>
      <c r="F836" s="64" t="s">
        <v>6119</v>
      </c>
      <c r="G836" s="64" t="s">
        <v>402</v>
      </c>
      <c r="H836" s="64" t="s">
        <v>6120</v>
      </c>
      <c r="I836" s="64" t="s">
        <v>6121</v>
      </c>
      <c r="J836" s="62">
        <f>SUMIF(利润与分析!B:B,成本与总价!D:D,利润与分析!K:K)</f>
        <v>2549813.94</v>
      </c>
      <c r="K836" s="64">
        <v>0.13</v>
      </c>
      <c r="L836" s="64">
        <v>2589868</v>
      </c>
      <c r="M836" s="72">
        <f t="shared" si="65"/>
        <v>0.0154656762429593</v>
      </c>
      <c r="N836" s="64">
        <v>0</v>
      </c>
      <c r="O836" s="64" t="s">
        <v>6122</v>
      </c>
      <c r="P836" s="64" t="s">
        <v>78</v>
      </c>
      <c r="Q836" s="64" t="s">
        <v>79</v>
      </c>
      <c r="R836" s="74" t="s">
        <v>59</v>
      </c>
      <c r="S836" s="74"/>
      <c r="T836" s="74"/>
      <c r="U836" s="74"/>
      <c r="V836" s="74">
        <v>0</v>
      </c>
      <c r="W836" s="74">
        <v>-3</v>
      </c>
      <c r="X836" s="64" t="s">
        <v>6123</v>
      </c>
      <c r="Y836" s="64" t="s">
        <v>81</v>
      </c>
      <c r="Z836" s="64" t="s">
        <v>6124</v>
      </c>
      <c r="AA836" s="64" t="s">
        <v>140</v>
      </c>
      <c r="AB836" s="64"/>
      <c r="AC836" s="64">
        <v>1</v>
      </c>
      <c r="AD836" s="64">
        <v>0</v>
      </c>
      <c r="AE836" s="78">
        <v>1</v>
      </c>
      <c r="AF836" s="64">
        <v>0</v>
      </c>
      <c r="AG836" s="78"/>
      <c r="AH836" s="64"/>
      <c r="AI836" s="78"/>
      <c r="AJ836" s="64"/>
      <c r="AK836" s="78"/>
      <c r="AL836" s="64"/>
      <c r="AM836" s="78"/>
      <c r="AN836" s="64"/>
      <c r="AO836" s="60">
        <f>(SUMIF(利润与分析!B:B,成本与总价!D:D,利润与分析!L:L)-J:J)/SUMIF(利润与分析!B:B,成本与总价!D:D,利润与分析!L:L)</f>
        <v>0.0450018167263562</v>
      </c>
      <c r="AP836" s="60">
        <f t="shared" si="66"/>
        <v>-0.000463859516603132</v>
      </c>
      <c r="AR836" s="62">
        <f t="shared" si="67"/>
        <v>0</v>
      </c>
      <c r="AS836" s="62">
        <f t="shared" si="69"/>
        <v>0</v>
      </c>
      <c r="AT836" s="72">
        <f t="shared" si="68"/>
        <v>1</v>
      </c>
    </row>
    <row r="837" ht="14.55" spans="1:46">
      <c r="A837" s="64" t="s">
        <v>69</v>
      </c>
      <c r="B837" s="64" t="s">
        <v>200</v>
      </c>
      <c r="C837" s="64" t="s">
        <v>256</v>
      </c>
      <c r="D837" s="64" t="s">
        <v>6125</v>
      </c>
      <c r="E837" s="64" t="s">
        <v>258</v>
      </c>
      <c r="F837" s="64" t="s">
        <v>6126</v>
      </c>
      <c r="G837" s="64" t="s">
        <v>2793</v>
      </c>
      <c r="H837" s="64" t="s">
        <v>6127</v>
      </c>
      <c r="I837" s="64" t="s">
        <v>6128</v>
      </c>
      <c r="J837" s="62">
        <f>SUMIF(利润与分析!B:B,成本与总价!D:D,利润与分析!K:K)</f>
        <v>3752.52</v>
      </c>
      <c r="K837" s="64">
        <v>0.13</v>
      </c>
      <c r="L837" s="64">
        <v>3868</v>
      </c>
      <c r="M837" s="72">
        <f t="shared" si="65"/>
        <v>0.0298552223371251</v>
      </c>
      <c r="N837" s="64">
        <v>0</v>
      </c>
      <c r="O837" s="64" t="s">
        <v>6129</v>
      </c>
      <c r="P837" s="64" t="s">
        <v>319</v>
      </c>
      <c r="Q837" s="64" t="s">
        <v>58</v>
      </c>
      <c r="R837" s="74"/>
      <c r="S837" s="74"/>
      <c r="T837" s="74"/>
      <c r="U837" s="74"/>
      <c r="V837" s="74"/>
      <c r="W837" s="74"/>
      <c r="X837" s="64" t="s">
        <v>6130</v>
      </c>
      <c r="Y837" s="64" t="s">
        <v>81</v>
      </c>
      <c r="Z837" s="64" t="s">
        <v>106</v>
      </c>
      <c r="AA837" s="64" t="s">
        <v>1282</v>
      </c>
      <c r="AB837" s="64"/>
      <c r="AC837" s="64">
        <v>1</v>
      </c>
      <c r="AD837" s="64">
        <v>5</v>
      </c>
      <c r="AE837" s="78">
        <v>1</v>
      </c>
      <c r="AF837" s="64">
        <v>0</v>
      </c>
      <c r="AG837" s="78"/>
      <c r="AH837" s="64"/>
      <c r="AI837" s="78"/>
      <c r="AJ837" s="64"/>
      <c r="AK837" s="78"/>
      <c r="AL837" s="64"/>
      <c r="AM837" s="78"/>
      <c r="AN837" s="64"/>
      <c r="AO837" s="60">
        <f>(SUMIF(利润与分析!B:B,成本与总价!D:D,利润与分析!L:L)-J:J)/SUMIF(利润与分析!B:B,成本与总价!D:D,利润与分析!L:L)</f>
        <v>0.0300006720812288</v>
      </c>
      <c r="AP837" s="60">
        <f t="shared" si="66"/>
        <v>0.000145449744103625</v>
      </c>
      <c r="AR837" s="62">
        <f t="shared" si="67"/>
        <v>0</v>
      </c>
      <c r="AS837" s="62">
        <f t="shared" si="69"/>
        <v>0</v>
      </c>
      <c r="AT837" s="72">
        <f t="shared" si="68"/>
        <v>1</v>
      </c>
    </row>
    <row r="838" ht="14.55" spans="1:46">
      <c r="A838" s="64" t="s">
        <v>46</v>
      </c>
      <c r="B838" s="64" t="s">
        <v>47</v>
      </c>
      <c r="C838" s="64" t="s">
        <v>48</v>
      </c>
      <c r="D838" s="64" t="s">
        <v>6131</v>
      </c>
      <c r="E838" s="64" t="s">
        <v>305</v>
      </c>
      <c r="F838" s="64" t="s">
        <v>6132</v>
      </c>
      <c r="G838" s="64" t="s">
        <v>6133</v>
      </c>
      <c r="H838" s="64" t="s">
        <v>6134</v>
      </c>
      <c r="I838" s="64" t="s">
        <v>6135</v>
      </c>
      <c r="J838" s="62">
        <f>SUMIF(利润与分析!B:B,成本与总价!D:D,利润与分析!K:K)</f>
        <v>6825.48</v>
      </c>
      <c r="K838" s="64">
        <v>0.13</v>
      </c>
      <c r="L838" s="64">
        <v>7184.72</v>
      </c>
      <c r="M838" s="72">
        <f t="shared" si="65"/>
        <v>0.0500005567370754</v>
      </c>
      <c r="N838" s="64">
        <v>0</v>
      </c>
      <c r="O838" s="64" t="s">
        <v>6136</v>
      </c>
      <c r="P838" s="64"/>
      <c r="Q838" s="64" t="s">
        <v>58</v>
      </c>
      <c r="R838" s="74"/>
      <c r="S838" s="74"/>
      <c r="T838" s="74"/>
      <c r="U838" s="74"/>
      <c r="V838" s="74"/>
      <c r="W838" s="74"/>
      <c r="X838" s="64" t="s">
        <v>6137</v>
      </c>
      <c r="Y838" s="64" t="s">
        <v>81</v>
      </c>
      <c r="Z838" s="64" t="s">
        <v>106</v>
      </c>
      <c r="AA838" s="64" t="s">
        <v>97</v>
      </c>
      <c r="AB838" s="64"/>
      <c r="AC838" s="64">
        <v>1</v>
      </c>
      <c r="AD838" s="64">
        <v>0</v>
      </c>
      <c r="AE838" s="78">
        <v>1</v>
      </c>
      <c r="AF838" s="64">
        <v>0</v>
      </c>
      <c r="AG838" s="78"/>
      <c r="AH838" s="64"/>
      <c r="AI838" s="78"/>
      <c r="AJ838" s="64"/>
      <c r="AK838" s="78"/>
      <c r="AL838" s="64"/>
      <c r="AM838" s="78"/>
      <c r="AN838" s="64"/>
      <c r="AO838" s="60">
        <f>(SUMIF(利润与分析!B:B,成本与总价!D:D,利润与分析!L:L)-J:J)/SUMIF(利润与分析!B:B,成本与总价!D:D,利润与分析!L:L)</f>
        <v>0.0500005567370754</v>
      </c>
      <c r="AP838" s="60">
        <f t="shared" si="66"/>
        <v>0</v>
      </c>
      <c r="AR838" s="62">
        <f t="shared" si="67"/>
        <v>0</v>
      </c>
      <c r="AS838" s="62">
        <f t="shared" si="69"/>
        <v>0</v>
      </c>
      <c r="AT838" s="72">
        <f t="shared" si="68"/>
        <v>1</v>
      </c>
    </row>
    <row r="839" ht="14.55" spans="1:46">
      <c r="A839" s="64" t="s">
        <v>46</v>
      </c>
      <c r="B839" s="64" t="s">
        <v>181</v>
      </c>
      <c r="C839" s="64" t="s">
        <v>182</v>
      </c>
      <c r="D839" s="64" t="s">
        <v>6138</v>
      </c>
      <c r="E839" s="64" t="s">
        <v>2557</v>
      </c>
      <c r="F839" s="64" t="s">
        <v>6139</v>
      </c>
      <c r="G839" s="64" t="s">
        <v>6140</v>
      </c>
      <c r="H839" s="64" t="s">
        <v>6141</v>
      </c>
      <c r="I839" s="64" t="s">
        <v>6142</v>
      </c>
      <c r="J839" s="62">
        <f>SUMIF(利润与分析!B:B,成本与总价!D:D,利润与分析!K:K)</f>
        <v>2034246.12</v>
      </c>
      <c r="K839" s="64">
        <v>0.13</v>
      </c>
      <c r="L839" s="64">
        <v>2097161.44</v>
      </c>
      <c r="M839" s="72">
        <f t="shared" si="65"/>
        <v>0.0300002273549337</v>
      </c>
      <c r="N839" s="64">
        <v>292095.52</v>
      </c>
      <c r="O839" s="64" t="s">
        <v>6143</v>
      </c>
      <c r="P839" s="64" t="s">
        <v>57</v>
      </c>
      <c r="Q839" s="64" t="s">
        <v>79</v>
      </c>
      <c r="R839" s="74" t="s">
        <v>59</v>
      </c>
      <c r="S839" s="74" t="s">
        <v>59</v>
      </c>
      <c r="T839" s="74">
        <v>150</v>
      </c>
      <c r="U839" s="74"/>
      <c r="V839" s="74">
        <v>150</v>
      </c>
      <c r="W839" s="74"/>
      <c r="X839" s="64" t="s">
        <v>6144</v>
      </c>
      <c r="Y839" s="64" t="s">
        <v>150</v>
      </c>
      <c r="Z839" s="64" t="s">
        <v>219</v>
      </c>
      <c r="AA839" s="64" t="s">
        <v>97</v>
      </c>
      <c r="AB839" s="64" t="s">
        <v>6145</v>
      </c>
      <c r="AC839" s="64">
        <v>4</v>
      </c>
      <c r="AD839" s="64">
        <v>150</v>
      </c>
      <c r="AE839" s="78">
        <v>1</v>
      </c>
      <c r="AF839" s="64">
        <v>150</v>
      </c>
      <c r="AG839" s="78"/>
      <c r="AH839" s="64"/>
      <c r="AI839" s="78"/>
      <c r="AJ839" s="64"/>
      <c r="AK839" s="78"/>
      <c r="AL839" s="64"/>
      <c r="AM839" s="78"/>
      <c r="AN839" s="64"/>
      <c r="AO839" s="60">
        <f>(SUMIF(利润与分析!B:B,成本与总价!D:D,利润与分析!L:L)-J:J)/SUMIF(利润与分析!B:B,成本与总价!D:D,利润与分析!L:L)</f>
        <v>0.0300002319802323</v>
      </c>
      <c r="AP839" s="60">
        <f t="shared" si="66"/>
        <v>4.62529861980365e-9</v>
      </c>
      <c r="AR839" s="62">
        <f t="shared" si="67"/>
        <v>150</v>
      </c>
      <c r="AS839" s="62">
        <f t="shared" si="69"/>
        <v>0</v>
      </c>
      <c r="AT839" s="72">
        <f t="shared" si="68"/>
        <v>1</v>
      </c>
    </row>
    <row r="840" ht="14.55" spans="1:46">
      <c r="A840" s="64" t="s">
        <v>69</v>
      </c>
      <c r="B840" s="64" t="s">
        <v>200</v>
      </c>
      <c r="C840" s="64" t="s">
        <v>201</v>
      </c>
      <c r="D840" s="64" t="s">
        <v>6146</v>
      </c>
      <c r="E840" s="64" t="s">
        <v>203</v>
      </c>
      <c r="F840" s="64" t="s">
        <v>6147</v>
      </c>
      <c r="G840" s="64" t="s">
        <v>6148</v>
      </c>
      <c r="H840" s="64" t="s">
        <v>6149</v>
      </c>
      <c r="I840" s="64" t="s">
        <v>6150</v>
      </c>
      <c r="J840" s="62">
        <f>SUMIF(利润与分析!B:B,成本与总价!D:D,利润与分析!K:K)</f>
        <v>97401.17</v>
      </c>
      <c r="K840" s="64">
        <v>0.13</v>
      </c>
      <c r="L840" s="64">
        <v>101990.76</v>
      </c>
      <c r="M840" s="72">
        <f t="shared" si="65"/>
        <v>0.0450000568678965</v>
      </c>
      <c r="N840" s="64">
        <v>0</v>
      </c>
      <c r="O840" s="64" t="s">
        <v>5927</v>
      </c>
      <c r="P840" s="64"/>
      <c r="Q840" s="64" t="s">
        <v>58</v>
      </c>
      <c r="R840" s="74"/>
      <c r="S840" s="74"/>
      <c r="T840" s="74"/>
      <c r="U840" s="74"/>
      <c r="V840" s="74"/>
      <c r="W840" s="74"/>
      <c r="X840" s="64" t="s">
        <v>6151</v>
      </c>
      <c r="Y840" s="64" t="s">
        <v>150</v>
      </c>
      <c r="Z840" s="64" t="s">
        <v>106</v>
      </c>
      <c r="AA840" s="64" t="s">
        <v>1282</v>
      </c>
      <c r="AB840" s="64" t="s">
        <v>6152</v>
      </c>
      <c r="AC840" s="64">
        <v>2</v>
      </c>
      <c r="AD840" s="64">
        <v>60</v>
      </c>
      <c r="AE840" s="78">
        <v>1</v>
      </c>
      <c r="AF840" s="64">
        <v>60</v>
      </c>
      <c r="AG840" s="78"/>
      <c r="AH840" s="64"/>
      <c r="AI840" s="78"/>
      <c r="AJ840" s="64"/>
      <c r="AK840" s="78"/>
      <c r="AL840" s="64"/>
      <c r="AM840" s="78"/>
      <c r="AN840" s="64"/>
      <c r="AO840" s="60">
        <f>(SUMIF(利润与分析!B:B,成本与总价!D:D,利润与分析!L:L)-J:J)/SUMIF(利润与分析!B:B,成本与总价!D:D,利润与分析!L:L)</f>
        <v>0.0450001505038151</v>
      </c>
      <c r="AP840" s="60">
        <f t="shared" si="66"/>
        <v>9.36359186229363e-8</v>
      </c>
      <c r="AR840" s="62">
        <f t="shared" si="67"/>
        <v>0</v>
      </c>
      <c r="AS840" s="62">
        <f t="shared" si="69"/>
        <v>0</v>
      </c>
      <c r="AT840" s="72">
        <f t="shared" si="68"/>
        <v>1</v>
      </c>
    </row>
    <row r="841" ht="14.55" spans="1:46">
      <c r="A841" s="64" t="s">
        <v>46</v>
      </c>
      <c r="B841" s="64" t="s">
        <v>163</v>
      </c>
      <c r="C841" s="64" t="s">
        <v>490</v>
      </c>
      <c r="D841" s="64" t="s">
        <v>6153</v>
      </c>
      <c r="E841" s="64" t="s">
        <v>492</v>
      </c>
      <c r="F841" s="64" t="s">
        <v>6154</v>
      </c>
      <c r="G841" s="64" t="s">
        <v>2815</v>
      </c>
      <c r="H841" s="64" t="s">
        <v>6155</v>
      </c>
      <c r="I841" s="64" t="s">
        <v>6156</v>
      </c>
      <c r="J841" s="62">
        <f>SUMIF(利润与分析!B:B,成本与总价!D:D,利润与分析!K:K)</f>
        <v>192827.5</v>
      </c>
      <c r="K841" s="64">
        <v>0.13</v>
      </c>
      <c r="L841" s="64">
        <v>194816</v>
      </c>
      <c r="M841" s="72">
        <f t="shared" si="65"/>
        <v>0.0102070671813405</v>
      </c>
      <c r="N841" s="64">
        <v>0</v>
      </c>
      <c r="O841" s="64" t="s">
        <v>5495</v>
      </c>
      <c r="P841" s="64" t="s">
        <v>319</v>
      </c>
      <c r="Q841" s="64" t="s">
        <v>58</v>
      </c>
      <c r="R841" s="74"/>
      <c r="S841" s="74"/>
      <c r="T841" s="74"/>
      <c r="U841" s="74"/>
      <c r="V841" s="74"/>
      <c r="W841" s="74"/>
      <c r="X841" s="64" t="s">
        <v>6157</v>
      </c>
      <c r="Y841" s="64" t="s">
        <v>81</v>
      </c>
      <c r="Z841" s="64" t="s">
        <v>6158</v>
      </c>
      <c r="AA841" s="64" t="s">
        <v>140</v>
      </c>
      <c r="AB841" s="64" t="s">
        <v>6159</v>
      </c>
      <c r="AC841" s="64">
        <v>2</v>
      </c>
      <c r="AD841" s="64">
        <v>0</v>
      </c>
      <c r="AE841" s="78">
        <v>1</v>
      </c>
      <c r="AF841" s="64">
        <v>0</v>
      </c>
      <c r="AG841" s="78"/>
      <c r="AH841" s="64"/>
      <c r="AI841" s="78"/>
      <c r="AJ841" s="64"/>
      <c r="AK841" s="78"/>
      <c r="AL841" s="64"/>
      <c r="AM841" s="78"/>
      <c r="AN841" s="64"/>
      <c r="AO841" s="60">
        <f>(SUMIF(利润与分析!B:B,成本与总价!D:D,利润与分析!L:L)-J:J)/SUMIF(利润与分析!B:B,成本与总价!D:D,利润与分析!L:L)</f>
        <v>0.0299999652902195</v>
      </c>
      <c r="AP841" s="60">
        <f t="shared" si="66"/>
        <v>0.019792898108879</v>
      </c>
      <c r="AR841" s="62">
        <f t="shared" si="67"/>
        <v>0</v>
      </c>
      <c r="AS841" s="62">
        <f t="shared" si="69"/>
        <v>0</v>
      </c>
      <c r="AT841" s="72">
        <f t="shared" si="68"/>
        <v>1</v>
      </c>
    </row>
    <row r="842" ht="14.55" spans="1:46">
      <c r="A842" s="64" t="s">
        <v>69</v>
      </c>
      <c r="B842" s="64" t="s">
        <v>200</v>
      </c>
      <c r="C842" s="64" t="s">
        <v>201</v>
      </c>
      <c r="D842" s="64" t="s">
        <v>6160</v>
      </c>
      <c r="E842" s="64" t="s">
        <v>2315</v>
      </c>
      <c r="F842" s="64" t="s">
        <v>6161</v>
      </c>
      <c r="G842" s="64" t="s">
        <v>859</v>
      </c>
      <c r="H842" s="64" t="s">
        <v>6162</v>
      </c>
      <c r="I842" s="64" t="s">
        <v>6163</v>
      </c>
      <c r="J842" s="62">
        <f>SUMIF(利润与分析!B:B,成本与总价!D:D,利润与分析!K:K)</f>
        <v>5174.06</v>
      </c>
      <c r="K842" s="64">
        <v>0.13</v>
      </c>
      <c r="L842" s="64">
        <v>5309</v>
      </c>
      <c r="M842" s="72">
        <f t="shared" si="65"/>
        <v>0.0254172160482201</v>
      </c>
      <c r="N842" s="64">
        <v>0</v>
      </c>
      <c r="O842" s="64" t="s">
        <v>6164</v>
      </c>
      <c r="P842" s="64" t="s">
        <v>78</v>
      </c>
      <c r="Q842" s="64" t="s">
        <v>58</v>
      </c>
      <c r="R842" s="74"/>
      <c r="S842" s="74"/>
      <c r="T842" s="74"/>
      <c r="U842" s="74"/>
      <c r="V842" s="74"/>
      <c r="W842" s="74"/>
      <c r="X842" s="64" t="s">
        <v>6165</v>
      </c>
      <c r="Y842" s="64" t="s">
        <v>81</v>
      </c>
      <c r="Z842" s="64" t="s">
        <v>106</v>
      </c>
      <c r="AA842" s="64" t="s">
        <v>1282</v>
      </c>
      <c r="AB842" s="64" t="s">
        <v>6166</v>
      </c>
      <c r="AC842" s="64">
        <v>2</v>
      </c>
      <c r="AD842" s="64">
        <v>3</v>
      </c>
      <c r="AE842" s="78">
        <v>1</v>
      </c>
      <c r="AF842" s="64">
        <v>0</v>
      </c>
      <c r="AG842" s="78"/>
      <c r="AH842" s="64"/>
      <c r="AI842" s="78"/>
      <c r="AJ842" s="64"/>
      <c r="AK842" s="78"/>
      <c r="AL842" s="64"/>
      <c r="AM842" s="78"/>
      <c r="AN842" s="64"/>
      <c r="AO842" s="60">
        <f>(SUMIF(利润与分析!B:B,成本与总价!D:D,利润与分析!L:L)-J:J)/SUMIF(利润与分析!B:B,成本与总价!D:D,利润与分析!L:L)</f>
        <v>0.0449975543804278</v>
      </c>
      <c r="AP842" s="60">
        <f t="shared" si="66"/>
        <v>0.0195803383322077</v>
      </c>
      <c r="AR842" s="62">
        <f t="shared" si="67"/>
        <v>0</v>
      </c>
      <c r="AS842" s="62">
        <f t="shared" si="69"/>
        <v>0</v>
      </c>
      <c r="AT842" s="72">
        <f t="shared" si="68"/>
        <v>1</v>
      </c>
    </row>
    <row r="843" ht="14.55" spans="1:46">
      <c r="A843" s="64" t="s">
        <v>69</v>
      </c>
      <c r="B843" s="64" t="s">
        <v>200</v>
      </c>
      <c r="C843" s="64" t="s">
        <v>201</v>
      </c>
      <c r="D843" s="64" t="s">
        <v>6167</v>
      </c>
      <c r="E843" s="64" t="s">
        <v>2315</v>
      </c>
      <c r="F843" s="64" t="s">
        <v>6168</v>
      </c>
      <c r="G843" s="64" t="s">
        <v>859</v>
      </c>
      <c r="H843" s="64" t="s">
        <v>6169</v>
      </c>
      <c r="I843" s="64" t="s">
        <v>6170</v>
      </c>
      <c r="J843" s="62">
        <f>SUMIF(利润与分析!B:B,成本与总价!D:D,利润与分析!K:K)</f>
        <v>1355.99</v>
      </c>
      <c r="K843" s="64">
        <v>0.13</v>
      </c>
      <c r="L843" s="64">
        <v>1391</v>
      </c>
      <c r="M843" s="72">
        <f t="shared" si="65"/>
        <v>0.0251689432063264</v>
      </c>
      <c r="N843" s="64">
        <v>0</v>
      </c>
      <c r="O843" s="64" t="s">
        <v>6171</v>
      </c>
      <c r="P843" s="64" t="s">
        <v>78</v>
      </c>
      <c r="Q843" s="64" t="s">
        <v>58</v>
      </c>
      <c r="R843" s="74"/>
      <c r="S843" s="74"/>
      <c r="T843" s="74"/>
      <c r="U843" s="74"/>
      <c r="V843" s="74"/>
      <c r="W843" s="74"/>
      <c r="X843" s="64" t="s">
        <v>6172</v>
      </c>
      <c r="Y843" s="64" t="s">
        <v>81</v>
      </c>
      <c r="Z843" s="64" t="s">
        <v>106</v>
      </c>
      <c r="AA843" s="64" t="s">
        <v>1282</v>
      </c>
      <c r="AB843" s="64"/>
      <c r="AC843" s="64">
        <v>1</v>
      </c>
      <c r="AD843" s="64">
        <v>3</v>
      </c>
      <c r="AE843" s="78">
        <v>1</v>
      </c>
      <c r="AF843" s="64">
        <v>0</v>
      </c>
      <c r="AG843" s="78"/>
      <c r="AH843" s="64"/>
      <c r="AI843" s="78"/>
      <c r="AJ843" s="64"/>
      <c r="AK843" s="78"/>
      <c r="AL843" s="64"/>
      <c r="AM843" s="78"/>
      <c r="AN843" s="64"/>
      <c r="AO843" s="60">
        <f>(SUMIF(利润与分析!B:B,成本与总价!D:D,利润与分析!L:L)-J:J)/SUMIF(利润与分析!B:B,成本与总价!D:D,利润与分析!L:L)</f>
        <v>0.044996760289602</v>
      </c>
      <c r="AP843" s="60">
        <f t="shared" si="66"/>
        <v>0.0198278170832756</v>
      </c>
      <c r="AR843" s="62">
        <f t="shared" si="67"/>
        <v>0</v>
      </c>
      <c r="AS843" s="62">
        <f t="shared" si="69"/>
        <v>0</v>
      </c>
      <c r="AT843" s="72">
        <f t="shared" si="68"/>
        <v>1</v>
      </c>
    </row>
    <row r="844" ht="14.55" spans="1:46">
      <c r="A844" s="64" t="s">
        <v>69</v>
      </c>
      <c r="B844" s="64" t="s">
        <v>70</v>
      </c>
      <c r="C844" s="64" t="s">
        <v>70</v>
      </c>
      <c r="D844" s="64" t="s">
        <v>6173</v>
      </c>
      <c r="E844" s="64" t="s">
        <v>772</v>
      </c>
      <c r="F844" s="64" t="s">
        <v>6174</v>
      </c>
      <c r="G844" s="64" t="s">
        <v>6175</v>
      </c>
      <c r="H844" s="64" t="s">
        <v>6176</v>
      </c>
      <c r="I844" s="64" t="s">
        <v>6177</v>
      </c>
      <c r="J844" s="62">
        <f>SUMIF(利润与分析!B:B,成本与总价!D:D,利润与分析!K:K)</f>
        <v>4790.1</v>
      </c>
      <c r="K844" s="64">
        <v>0.13</v>
      </c>
      <c r="L844" s="64">
        <v>4838.4</v>
      </c>
      <c r="M844" s="72">
        <f t="shared" si="65"/>
        <v>0.00998263888888893</v>
      </c>
      <c r="N844" s="64">
        <v>0</v>
      </c>
      <c r="O844" s="73" t="s">
        <v>6178</v>
      </c>
      <c r="P844" s="64" t="s">
        <v>78</v>
      </c>
      <c r="Q844" s="64" t="s">
        <v>79</v>
      </c>
      <c r="R844" s="74"/>
      <c r="S844" s="74"/>
      <c r="T844" s="74"/>
      <c r="U844" s="74"/>
      <c r="V844" s="74"/>
      <c r="W844" s="74"/>
      <c r="X844" s="64" t="s">
        <v>6179</v>
      </c>
      <c r="Y844" s="64" t="s">
        <v>150</v>
      </c>
      <c r="Z844" s="64" t="s">
        <v>106</v>
      </c>
      <c r="AA844" s="64" t="s">
        <v>83</v>
      </c>
      <c r="AB844" s="64"/>
      <c r="AC844" s="64">
        <v>1</v>
      </c>
      <c r="AD844" s="64">
        <v>60</v>
      </c>
      <c r="AE844" s="78">
        <v>1</v>
      </c>
      <c r="AF844" s="64">
        <v>60</v>
      </c>
      <c r="AG844" s="78"/>
      <c r="AH844" s="64"/>
      <c r="AI844" s="78"/>
      <c r="AJ844" s="64"/>
      <c r="AK844" s="78"/>
      <c r="AL844" s="64"/>
      <c r="AM844" s="78"/>
      <c r="AN844" s="64"/>
      <c r="AO844" s="60">
        <f>(SUMIF(利润与分析!B:B,成本与总价!D:D,利润与分析!L:L)-J:J)/SUMIF(利润与分析!B:B,成本与总价!D:D,利润与分析!L:L)</f>
        <v>0.00998263888888893</v>
      </c>
      <c r="AP844" s="60">
        <f t="shared" si="66"/>
        <v>0</v>
      </c>
      <c r="AR844" s="62">
        <f t="shared" si="67"/>
        <v>0</v>
      </c>
      <c r="AS844" s="62">
        <f t="shared" si="69"/>
        <v>0</v>
      </c>
      <c r="AT844" s="72">
        <f t="shared" si="68"/>
        <v>1</v>
      </c>
    </row>
    <row r="845" ht="14.55" spans="1:46">
      <c r="A845" s="64" t="s">
        <v>69</v>
      </c>
      <c r="B845" s="64" t="s">
        <v>220</v>
      </c>
      <c r="C845" s="64" t="s">
        <v>221</v>
      </c>
      <c r="D845" s="64" t="s">
        <v>6180</v>
      </c>
      <c r="E845" s="64" t="s">
        <v>223</v>
      </c>
      <c r="F845" s="64" t="s">
        <v>6181</v>
      </c>
      <c r="G845" s="64" t="s">
        <v>1784</v>
      </c>
      <c r="H845" s="64" t="s">
        <v>6182</v>
      </c>
      <c r="I845" s="64" t="s">
        <v>6183</v>
      </c>
      <c r="J845" s="62">
        <f>SUMIF(利润与分析!B:B,成本与总价!D:D,利润与分析!K:K)</f>
        <v>245259.27</v>
      </c>
      <c r="K845" s="64">
        <v>0.13</v>
      </c>
      <c r="L845" s="64">
        <v>252844.6</v>
      </c>
      <c r="M845" s="72">
        <f t="shared" si="65"/>
        <v>0.0299999683600124</v>
      </c>
      <c r="N845" s="64">
        <v>0</v>
      </c>
      <c r="O845" s="64" t="s">
        <v>6184</v>
      </c>
      <c r="P845" s="64" t="s">
        <v>57</v>
      </c>
      <c r="Q845" s="64" t="s">
        <v>58</v>
      </c>
      <c r="R845" s="74"/>
      <c r="S845" s="74"/>
      <c r="T845" s="74"/>
      <c r="U845" s="74"/>
      <c r="V845" s="74"/>
      <c r="W845" s="74"/>
      <c r="X845" s="64" t="s">
        <v>6185</v>
      </c>
      <c r="Y845" s="64" t="s">
        <v>150</v>
      </c>
      <c r="Z845" s="64" t="s">
        <v>106</v>
      </c>
      <c r="AA845" s="64" t="s">
        <v>1282</v>
      </c>
      <c r="AB845" s="64"/>
      <c r="AC845" s="64">
        <v>1</v>
      </c>
      <c r="AD845" s="64">
        <v>60</v>
      </c>
      <c r="AE845" s="78">
        <v>1</v>
      </c>
      <c r="AF845" s="64">
        <v>60</v>
      </c>
      <c r="AG845" s="78"/>
      <c r="AH845" s="64"/>
      <c r="AI845" s="78"/>
      <c r="AJ845" s="64"/>
      <c r="AK845" s="78"/>
      <c r="AL845" s="64"/>
      <c r="AM845" s="78"/>
      <c r="AN845" s="64"/>
      <c r="AO845" s="60">
        <f>(SUMIF(利润与分析!B:B,成本与总价!D:D,利润与分析!L:L)-J:J)/SUMIF(利润与分析!B:B,成本与总价!D:D,利润与分析!L:L)</f>
        <v>0.0299999683600124</v>
      </c>
      <c r="AP845" s="60">
        <f t="shared" si="66"/>
        <v>0</v>
      </c>
      <c r="AR845" s="62">
        <f t="shared" si="67"/>
        <v>0</v>
      </c>
      <c r="AS845" s="62">
        <f t="shared" si="69"/>
        <v>0</v>
      </c>
      <c r="AT845" s="72">
        <f t="shared" si="68"/>
        <v>1</v>
      </c>
    </row>
    <row r="846" ht="22" customHeight="1" spans="1:46">
      <c r="A846" s="64" t="s">
        <v>69</v>
      </c>
      <c r="B846" s="64" t="s">
        <v>129</v>
      </c>
      <c r="C846" s="64" t="s">
        <v>649</v>
      </c>
      <c r="D846" s="64" t="s">
        <v>6186</v>
      </c>
      <c r="E846" s="64" t="s">
        <v>968</v>
      </c>
      <c r="F846" s="64" t="s">
        <v>6187</v>
      </c>
      <c r="G846" s="64" t="s">
        <v>6188</v>
      </c>
      <c r="H846" s="64" t="s">
        <v>6189</v>
      </c>
      <c r="I846" s="64" t="s">
        <v>6190</v>
      </c>
      <c r="J846" s="62">
        <f>SUMIF(利润与分析!B:B,成本与总价!D:D,利润与分析!K:K)</f>
        <v>1459897.11</v>
      </c>
      <c r="K846" s="64">
        <v>0.13</v>
      </c>
      <c r="L846" s="64">
        <v>1742400</v>
      </c>
      <c r="M846" s="72">
        <f t="shared" si="65"/>
        <v>0.162134349173554</v>
      </c>
      <c r="N846" s="64">
        <v>0</v>
      </c>
      <c r="O846" s="85" t="s">
        <v>6191</v>
      </c>
      <c r="P846" s="64" t="s">
        <v>237</v>
      </c>
      <c r="Q846" s="64" t="s">
        <v>58</v>
      </c>
      <c r="R846" s="74" t="s">
        <v>59</v>
      </c>
      <c r="S846" s="74"/>
      <c r="T846" s="74"/>
      <c r="U846" s="74"/>
      <c r="V846" s="74">
        <v>90</v>
      </c>
      <c r="W846" s="74"/>
      <c r="X846" s="64" t="s">
        <v>6192</v>
      </c>
      <c r="Y846" s="64" t="s">
        <v>61</v>
      </c>
      <c r="Z846" s="64" t="s">
        <v>6193</v>
      </c>
      <c r="AA846" s="64" t="s">
        <v>173</v>
      </c>
      <c r="AB846" s="64"/>
      <c r="AC846" s="64">
        <v>1</v>
      </c>
      <c r="AD846" s="64">
        <v>90</v>
      </c>
      <c r="AE846" s="78">
        <v>1</v>
      </c>
      <c r="AF846" s="64">
        <v>90</v>
      </c>
      <c r="AG846" s="78"/>
      <c r="AH846" s="64"/>
      <c r="AI846" s="78"/>
      <c r="AJ846" s="64"/>
      <c r="AK846" s="78"/>
      <c r="AL846" s="64"/>
      <c r="AM846" s="78"/>
      <c r="AN846" s="64"/>
      <c r="AO846" s="60">
        <f>(SUMIF(利润与分析!B:B,成本与总价!D:D,利润与分析!L:L)-J:J)/SUMIF(利润与分析!B:B,成本与总价!D:D,利润与分析!L:L)</f>
        <v>0.0450000791528319</v>
      </c>
      <c r="AP846" s="60">
        <f t="shared" si="66"/>
        <v>-0.117134270020722</v>
      </c>
      <c r="AQ846" s="61" t="s">
        <v>6194</v>
      </c>
      <c r="AR846" s="62">
        <f t="shared" si="67"/>
        <v>90</v>
      </c>
      <c r="AS846" s="62">
        <f t="shared" si="69"/>
        <v>0</v>
      </c>
      <c r="AT846" s="72">
        <f t="shared" si="68"/>
        <v>1</v>
      </c>
    </row>
    <row r="847" ht="14.55" spans="1:46">
      <c r="A847" s="64" t="s">
        <v>46</v>
      </c>
      <c r="B847" s="64" t="s">
        <v>119</v>
      </c>
      <c r="C847" s="64" t="s">
        <v>191</v>
      </c>
      <c r="D847" s="64" t="s">
        <v>6195</v>
      </c>
      <c r="E847" s="64" t="s">
        <v>193</v>
      </c>
      <c r="F847" s="64" t="s">
        <v>6196</v>
      </c>
      <c r="G847" s="64" t="s">
        <v>6197</v>
      </c>
      <c r="H847" s="64" t="s">
        <v>6198</v>
      </c>
      <c r="I847" s="64" t="s">
        <v>6199</v>
      </c>
      <c r="J847" s="62">
        <f>SUMIF(利润与分析!B:B,成本与总价!D:D,利润与分析!K:K)</f>
        <v>468000.73</v>
      </c>
      <c r="K847" s="64">
        <v>0.13</v>
      </c>
      <c r="L847" s="64">
        <v>482476</v>
      </c>
      <c r="M847" s="72">
        <f t="shared" si="65"/>
        <v>0.0300020519155357</v>
      </c>
      <c r="N847" s="64">
        <v>0</v>
      </c>
      <c r="O847" s="64" t="s">
        <v>6200</v>
      </c>
      <c r="P847" s="64" t="s">
        <v>57</v>
      </c>
      <c r="Q847" s="64" t="s">
        <v>58</v>
      </c>
      <c r="R847" s="74"/>
      <c r="S847" s="74"/>
      <c r="T847" s="74"/>
      <c r="U847" s="74"/>
      <c r="V847" s="74"/>
      <c r="W847" s="74"/>
      <c r="X847" s="64" t="s">
        <v>6201</v>
      </c>
      <c r="Y847" s="64" t="s">
        <v>61</v>
      </c>
      <c r="Z847" s="64" t="s">
        <v>106</v>
      </c>
      <c r="AA847" s="64" t="s">
        <v>140</v>
      </c>
      <c r="AB847" s="64"/>
      <c r="AC847" s="64">
        <v>1</v>
      </c>
      <c r="AD847" s="64" t="s">
        <v>6202</v>
      </c>
      <c r="AE847" s="78">
        <v>0.1</v>
      </c>
      <c r="AF847" s="64">
        <v>0</v>
      </c>
      <c r="AG847" s="78">
        <v>0.9</v>
      </c>
      <c r="AH847" s="64">
        <v>60</v>
      </c>
      <c r="AI847" s="78"/>
      <c r="AJ847" s="64"/>
      <c r="AK847" s="78"/>
      <c r="AL847" s="64"/>
      <c r="AM847" s="78"/>
      <c r="AN847" s="64"/>
      <c r="AO847" s="60">
        <f>(SUMIF(利润与分析!B:B,成本与总价!D:D,利润与分析!L:L)-J:J)/SUMIF(利润与分析!B:B,成本与总价!D:D,利润与分析!L:L)</f>
        <v>0.0300024137979206</v>
      </c>
      <c r="AP847" s="60">
        <f t="shared" si="66"/>
        <v>3.61882384843082e-7</v>
      </c>
      <c r="AR847" s="62">
        <f t="shared" si="67"/>
        <v>0</v>
      </c>
      <c r="AS847" s="62">
        <f t="shared" si="69"/>
        <v>0</v>
      </c>
      <c r="AT847" s="72">
        <f t="shared" si="68"/>
        <v>1</v>
      </c>
    </row>
    <row r="848" ht="14.55" spans="1:46">
      <c r="A848" s="64" t="s">
        <v>46</v>
      </c>
      <c r="B848" s="64" t="s">
        <v>181</v>
      </c>
      <c r="C848" s="64" t="s">
        <v>1765</v>
      </c>
      <c r="D848" s="64" t="s">
        <v>6203</v>
      </c>
      <c r="E848" s="64" t="s">
        <v>2201</v>
      </c>
      <c r="F848" s="64" t="s">
        <v>6204</v>
      </c>
      <c r="G848" s="64" t="s">
        <v>6205</v>
      </c>
      <c r="H848" s="64" t="s">
        <v>6206</v>
      </c>
      <c r="I848" s="64" t="s">
        <v>6207</v>
      </c>
      <c r="J848" s="62">
        <f>SUMIF(利润与分析!B:B,成本与总价!D:D,利润与分析!K:K)</f>
        <v>1454854.07</v>
      </c>
      <c r="K848" s="64">
        <v>0.13</v>
      </c>
      <c r="L848" s="64">
        <v>1499849.54</v>
      </c>
      <c r="M848" s="72">
        <f t="shared" si="65"/>
        <v>0.0299999891989167</v>
      </c>
      <c r="N848" s="64">
        <v>0</v>
      </c>
      <c r="O848" s="64" t="s">
        <v>6208</v>
      </c>
      <c r="P848" s="64" t="s">
        <v>3415</v>
      </c>
      <c r="Q848" s="64" t="s">
        <v>58</v>
      </c>
      <c r="R848" s="74" t="s">
        <v>59</v>
      </c>
      <c r="S848" s="74"/>
      <c r="T848" s="74"/>
      <c r="U848" s="74"/>
      <c r="V848" s="74">
        <v>90</v>
      </c>
      <c r="W848" s="74"/>
      <c r="X848" s="64" t="s">
        <v>6209</v>
      </c>
      <c r="Y848" s="64" t="s">
        <v>61</v>
      </c>
      <c r="Z848" s="64" t="s">
        <v>6210</v>
      </c>
      <c r="AA848" s="64" t="s">
        <v>97</v>
      </c>
      <c r="AB848" s="64" t="s">
        <v>6208</v>
      </c>
      <c r="AC848" s="64">
        <v>2</v>
      </c>
      <c r="AD848" s="64">
        <v>90</v>
      </c>
      <c r="AE848" s="78">
        <v>1</v>
      </c>
      <c r="AF848" s="64">
        <v>90</v>
      </c>
      <c r="AG848" s="78"/>
      <c r="AH848" s="64"/>
      <c r="AI848" s="78"/>
      <c r="AJ848" s="64"/>
      <c r="AK848" s="78"/>
      <c r="AL848" s="64"/>
      <c r="AM848" s="78"/>
      <c r="AN848" s="64"/>
      <c r="AO848" s="60">
        <f>(SUMIF(利润与分析!B:B,成本与总价!D:D,利润与分析!L:L)-J:J)/SUMIF(利润与分析!B:B,成本与总价!D:D,利润与分析!L:L)</f>
        <v>0.0299999891989167</v>
      </c>
      <c r="AP848" s="60">
        <f t="shared" si="66"/>
        <v>0</v>
      </c>
      <c r="AR848" s="62">
        <f t="shared" si="67"/>
        <v>90</v>
      </c>
      <c r="AS848" s="62">
        <f t="shared" si="69"/>
        <v>0</v>
      </c>
      <c r="AT848" s="72">
        <f t="shared" si="68"/>
        <v>1</v>
      </c>
    </row>
    <row r="849" ht="14.55" spans="1:46">
      <c r="A849" s="64" t="s">
        <v>69</v>
      </c>
      <c r="B849" s="64" t="s">
        <v>129</v>
      </c>
      <c r="C849" s="64" t="s">
        <v>649</v>
      </c>
      <c r="D849" s="64" t="s">
        <v>6211</v>
      </c>
      <c r="E849" s="64" t="s">
        <v>968</v>
      </c>
      <c r="F849" s="64" t="s">
        <v>6212</v>
      </c>
      <c r="G849" s="64" t="s">
        <v>6082</v>
      </c>
      <c r="H849" s="64" t="s">
        <v>6213</v>
      </c>
      <c r="I849" s="64" t="s">
        <v>6214</v>
      </c>
      <c r="J849" s="62">
        <f>SUMIF(利润与分析!B:B,成本与总价!D:D,利润与分析!K:K)</f>
        <v>4174.36</v>
      </c>
      <c r="K849" s="64">
        <v>0.13</v>
      </c>
      <c r="L849" s="64">
        <v>4371</v>
      </c>
      <c r="M849" s="72">
        <f t="shared" si="65"/>
        <v>0.0449874170670326</v>
      </c>
      <c r="N849" s="64">
        <v>0</v>
      </c>
      <c r="O849" s="64" t="s">
        <v>469</v>
      </c>
      <c r="P849" s="64" t="s">
        <v>78</v>
      </c>
      <c r="Q849" s="64" t="s">
        <v>58</v>
      </c>
      <c r="R849" s="74"/>
      <c r="S849" s="74"/>
      <c r="T849" s="74"/>
      <c r="U849" s="74"/>
      <c r="V849" s="74"/>
      <c r="W849" s="74"/>
      <c r="X849" s="64" t="s">
        <v>6215</v>
      </c>
      <c r="Y849" s="64" t="s">
        <v>61</v>
      </c>
      <c r="Z849" s="64" t="s">
        <v>106</v>
      </c>
      <c r="AA849" s="64" t="s">
        <v>173</v>
      </c>
      <c r="AB849" s="64"/>
      <c r="AC849" s="64">
        <v>1</v>
      </c>
      <c r="AD849" s="64">
        <v>60</v>
      </c>
      <c r="AE849" s="78">
        <v>1</v>
      </c>
      <c r="AF849" s="64">
        <v>60</v>
      </c>
      <c r="AG849" s="78"/>
      <c r="AH849" s="64"/>
      <c r="AI849" s="78"/>
      <c r="AJ849" s="64"/>
      <c r="AK849" s="78"/>
      <c r="AL849" s="64"/>
      <c r="AM849" s="78"/>
      <c r="AN849" s="64"/>
      <c r="AO849" s="60">
        <f>(SUMIF(利润与分析!B:B,成本与总价!D:D,利润与分析!L:L)-J:J)/SUMIF(利润与分析!B:B,成本与总价!D:D,利润与分析!L:L)</f>
        <v>0.045002711006687</v>
      </c>
      <c r="AP849" s="60">
        <f t="shared" si="66"/>
        <v>1.52939396543678e-5</v>
      </c>
      <c r="AR849" s="62">
        <f t="shared" si="67"/>
        <v>0</v>
      </c>
      <c r="AS849" s="62">
        <f t="shared" si="69"/>
        <v>0</v>
      </c>
      <c r="AT849" s="72">
        <f t="shared" si="68"/>
        <v>1</v>
      </c>
    </row>
    <row r="850" ht="14.55" spans="1:46">
      <c r="A850" s="64" t="s">
        <v>69</v>
      </c>
      <c r="B850" s="64" t="s">
        <v>85</v>
      </c>
      <c r="C850" s="64" t="s">
        <v>86</v>
      </c>
      <c r="D850" s="64" t="s">
        <v>6216</v>
      </c>
      <c r="E850" s="64" t="s">
        <v>385</v>
      </c>
      <c r="F850" s="64" t="s">
        <v>5965</v>
      </c>
      <c r="G850" s="64" t="s">
        <v>643</v>
      </c>
      <c r="H850" s="64" t="s">
        <v>5966</v>
      </c>
      <c r="I850" s="64" t="s">
        <v>5967</v>
      </c>
      <c r="J850" s="62">
        <f>SUMIF(利润与分析!B:B,成本与总价!D:D,利润与分析!K:K)</f>
        <v>7710.9766</v>
      </c>
      <c r="K850" s="64">
        <v>0.13</v>
      </c>
      <c r="L850" s="64">
        <v>7954</v>
      </c>
      <c r="M850" s="72">
        <f t="shared" si="65"/>
        <v>0.0305536082474227</v>
      </c>
      <c r="N850" s="64">
        <v>0</v>
      </c>
      <c r="O850" s="64" t="s">
        <v>6217</v>
      </c>
      <c r="P850" s="64" t="s">
        <v>647</v>
      </c>
      <c r="Q850" s="64" t="s">
        <v>159</v>
      </c>
      <c r="R850" s="74"/>
      <c r="S850" s="74"/>
      <c r="T850" s="74"/>
      <c r="U850" s="74"/>
      <c r="V850" s="74"/>
      <c r="W850" s="74"/>
      <c r="X850" s="64" t="s">
        <v>6218</v>
      </c>
      <c r="Y850" s="64" t="s">
        <v>81</v>
      </c>
      <c r="Z850" s="64" t="s">
        <v>106</v>
      </c>
      <c r="AA850" s="64" t="s">
        <v>83</v>
      </c>
      <c r="AB850" s="64"/>
      <c r="AC850" s="64">
        <v>1</v>
      </c>
      <c r="AD850" s="64">
        <v>0</v>
      </c>
      <c r="AE850" s="78">
        <v>1</v>
      </c>
      <c r="AF850" s="64">
        <v>0</v>
      </c>
      <c r="AG850" s="78"/>
      <c r="AH850" s="64"/>
      <c r="AI850" s="78"/>
      <c r="AJ850" s="64"/>
      <c r="AK850" s="78"/>
      <c r="AL850" s="64"/>
      <c r="AM850" s="78"/>
      <c r="AN850" s="64"/>
      <c r="AO850" s="60">
        <f>(SUMIF(利润与分析!B:B,成本与总价!D:D,利润与分析!L:L)-J:J)/SUMIF(利润与分析!B:B,成本与总价!D:D,利润与分析!L:L)</f>
        <v>0.0505699429552223</v>
      </c>
      <c r="AP850" s="60">
        <f t="shared" si="66"/>
        <v>0.0200163347077996</v>
      </c>
      <c r="AR850" s="62">
        <f t="shared" si="67"/>
        <v>0</v>
      </c>
      <c r="AS850" s="62">
        <f t="shared" si="69"/>
        <v>0</v>
      </c>
      <c r="AT850" s="72">
        <f t="shared" si="68"/>
        <v>1</v>
      </c>
    </row>
    <row r="851" ht="14.55" spans="1:46">
      <c r="A851" s="64" t="s">
        <v>69</v>
      </c>
      <c r="B851" s="64" t="s">
        <v>292</v>
      </c>
      <c r="C851" s="64" t="s">
        <v>1131</v>
      </c>
      <c r="D851" s="64" t="s">
        <v>6219</v>
      </c>
      <c r="E851" s="64" t="s">
        <v>1901</v>
      </c>
      <c r="F851" s="64" t="s">
        <v>6220</v>
      </c>
      <c r="G851" s="64" t="s">
        <v>2146</v>
      </c>
      <c r="H851" s="64" t="s">
        <v>6221</v>
      </c>
      <c r="I851" s="64" t="s">
        <v>6222</v>
      </c>
      <c r="J851" s="62">
        <f>SUMIF(利润与分析!B:B,成本与总价!D:D,利润与分析!K:K)</f>
        <v>1307732.45</v>
      </c>
      <c r="K851" s="64">
        <v>0.13</v>
      </c>
      <c r="L851" s="64">
        <v>1348177</v>
      </c>
      <c r="M851" s="72">
        <f t="shared" si="65"/>
        <v>0.0299994362758008</v>
      </c>
      <c r="N851" s="64">
        <v>90000</v>
      </c>
      <c r="O851" s="73" t="s">
        <v>6223</v>
      </c>
      <c r="P851" s="64" t="s">
        <v>319</v>
      </c>
      <c r="Q851" s="64" t="s">
        <v>58</v>
      </c>
      <c r="R851" s="74"/>
      <c r="S851" s="74"/>
      <c r="T851" s="74"/>
      <c r="U851" s="74"/>
      <c r="V851" s="74"/>
      <c r="W851" s="74"/>
      <c r="X851" s="64" t="s">
        <v>6224</v>
      </c>
      <c r="Y851" s="64" t="s">
        <v>150</v>
      </c>
      <c r="Z851" s="64" t="s">
        <v>106</v>
      </c>
      <c r="AA851" s="64" t="s">
        <v>63</v>
      </c>
      <c r="AB851" s="64"/>
      <c r="AC851" s="64">
        <v>2</v>
      </c>
      <c r="AD851" s="64">
        <v>60</v>
      </c>
      <c r="AE851" s="78">
        <v>1</v>
      </c>
      <c r="AF851" s="64">
        <v>60</v>
      </c>
      <c r="AG851" s="78"/>
      <c r="AH851" s="64"/>
      <c r="AI851" s="78"/>
      <c r="AJ851" s="64"/>
      <c r="AK851" s="78"/>
      <c r="AL851" s="64"/>
      <c r="AM851" s="78"/>
      <c r="AN851" s="64"/>
      <c r="AO851" s="60">
        <f>(SUMIF(利润与分析!B:B,成本与总价!D:D,利润与分析!L:L)-J:J)/SUMIF(利润与分析!B:B,成本与总价!D:D,利润与分析!L:L)</f>
        <v>0.0300000550372489</v>
      </c>
      <c r="AP851" s="60">
        <f t="shared" si="66"/>
        <v>6.18761448065164e-7</v>
      </c>
      <c r="AR851" s="62">
        <f t="shared" si="67"/>
        <v>0</v>
      </c>
      <c r="AS851" s="62">
        <f t="shared" si="69"/>
        <v>0</v>
      </c>
      <c r="AT851" s="72">
        <f t="shared" si="68"/>
        <v>1</v>
      </c>
    </row>
    <row r="852" ht="14.55" spans="1:46">
      <c r="A852" s="64" t="s">
        <v>46</v>
      </c>
      <c r="B852" s="64" t="s">
        <v>119</v>
      </c>
      <c r="C852" s="64" t="s">
        <v>429</v>
      </c>
      <c r="D852" s="64" t="s">
        <v>6225</v>
      </c>
      <c r="E852" s="64" t="s">
        <v>481</v>
      </c>
      <c r="F852" s="64" t="s">
        <v>6226</v>
      </c>
      <c r="G852" s="64" t="s">
        <v>6227</v>
      </c>
      <c r="H852" s="64" t="s">
        <v>6228</v>
      </c>
      <c r="I852" s="64" t="s">
        <v>6229</v>
      </c>
      <c r="J852" s="62">
        <f>SUMIF(利润与分析!B:B,成本与总价!D:D,利润与分析!K:K)</f>
        <v>167394.66565</v>
      </c>
      <c r="K852" s="64">
        <v>0.13</v>
      </c>
      <c r="L852" s="64">
        <v>167570</v>
      </c>
      <c r="M852" s="72">
        <f t="shared" si="65"/>
        <v>0.00104633496449239</v>
      </c>
      <c r="N852" s="64">
        <v>17285</v>
      </c>
      <c r="O852" s="64" t="s">
        <v>6230</v>
      </c>
      <c r="P852" s="64" t="s">
        <v>78</v>
      </c>
      <c r="Q852" s="64" t="s">
        <v>159</v>
      </c>
      <c r="R852" s="74" t="s">
        <v>59</v>
      </c>
      <c r="S852" s="74"/>
      <c r="T852" s="74"/>
      <c r="U852" s="74"/>
      <c r="V852" s="74">
        <v>90</v>
      </c>
      <c r="W852" s="74">
        <v>-3</v>
      </c>
      <c r="X852" s="64" t="s">
        <v>6231</v>
      </c>
      <c r="Y852" s="64" t="s">
        <v>61</v>
      </c>
      <c r="Z852" s="64" t="s">
        <v>6232</v>
      </c>
      <c r="AA852" s="64" t="s">
        <v>140</v>
      </c>
      <c r="AB852" s="64"/>
      <c r="AC852" s="64">
        <v>1</v>
      </c>
      <c r="AD852" s="64">
        <v>90</v>
      </c>
      <c r="AE852" s="78">
        <v>1</v>
      </c>
      <c r="AF852" s="64">
        <v>90</v>
      </c>
      <c r="AG852" s="78"/>
      <c r="AH852" s="64"/>
      <c r="AI852" s="78"/>
      <c r="AJ852" s="64"/>
      <c r="AK852" s="78"/>
      <c r="AL852" s="64"/>
      <c r="AM852" s="78"/>
      <c r="AN852" s="64"/>
      <c r="AO852" s="60">
        <f>(SUMIF(利润与分析!B:B,成本与总价!D:D,利润与分析!L:L)-J:J)/SUMIF(利润与分析!B:B,成本与总价!D:D,利润与分析!L:L)</f>
        <v>0.0310173157629679</v>
      </c>
      <c r="AP852" s="60">
        <f t="shared" si="66"/>
        <v>-2.90192015245105e-5</v>
      </c>
      <c r="AR852" s="62">
        <f t="shared" si="67"/>
        <v>90</v>
      </c>
      <c r="AS852" s="62">
        <f t="shared" si="69"/>
        <v>0</v>
      </c>
      <c r="AT852" s="72">
        <f t="shared" si="68"/>
        <v>1</v>
      </c>
    </row>
    <row r="853" ht="14.55" spans="1:46">
      <c r="A853" s="64" t="s">
        <v>69</v>
      </c>
      <c r="B853" s="64" t="s">
        <v>129</v>
      </c>
      <c r="C853" s="64" t="s">
        <v>649</v>
      </c>
      <c r="D853" s="64" t="s">
        <v>6233</v>
      </c>
      <c r="E853" s="64" t="s">
        <v>712</v>
      </c>
      <c r="F853" s="64" t="s">
        <v>6234</v>
      </c>
      <c r="G853" s="64" t="s">
        <v>6235</v>
      </c>
      <c r="H853" s="64" t="s">
        <v>6236</v>
      </c>
      <c r="I853" s="64" t="s">
        <v>6237</v>
      </c>
      <c r="J853" s="62">
        <f>SUMIF(利润与分析!B:B,成本与总价!D:D,利润与分析!K:K)</f>
        <v>1612784.9</v>
      </c>
      <c r="K853" s="64">
        <v>0.13</v>
      </c>
      <c r="L853" s="64">
        <v>1722555</v>
      </c>
      <c r="M853" s="72">
        <f t="shared" si="65"/>
        <v>0.0637251640731355</v>
      </c>
      <c r="N853" s="64">
        <v>0</v>
      </c>
      <c r="O853" s="64" t="s">
        <v>6238</v>
      </c>
      <c r="P853" s="64"/>
      <c r="Q853" s="64" t="s">
        <v>58</v>
      </c>
      <c r="R853" s="74" t="s">
        <v>59</v>
      </c>
      <c r="S853" s="74"/>
      <c r="T853" s="74"/>
      <c r="U853" s="74"/>
      <c r="V853" s="74">
        <v>180</v>
      </c>
      <c r="W853" s="74">
        <v>1.87</v>
      </c>
      <c r="X853" s="64" t="s">
        <v>6239</v>
      </c>
      <c r="Y853" s="64" t="s">
        <v>61</v>
      </c>
      <c r="Z853" s="64" t="s">
        <v>6240</v>
      </c>
      <c r="AA853" s="64" t="s">
        <v>173</v>
      </c>
      <c r="AB853" s="64"/>
      <c r="AC853" s="64">
        <v>1</v>
      </c>
      <c r="AD853" s="64">
        <v>180</v>
      </c>
      <c r="AE853" s="78">
        <v>1</v>
      </c>
      <c r="AF853" s="64">
        <v>180</v>
      </c>
      <c r="AG853" s="78"/>
      <c r="AH853" s="64"/>
      <c r="AI853" s="78"/>
      <c r="AJ853" s="64"/>
      <c r="AK853" s="78"/>
      <c r="AL853" s="64"/>
      <c r="AM853" s="78"/>
      <c r="AN853" s="64"/>
      <c r="AO853" s="60">
        <f>(SUMIF(利润与分析!B:B,成本与总价!D:D,利润与分析!L:L)-J:J)/SUMIF(利润与分析!B:B,成本与总价!D:D,利润与分析!L:L)</f>
        <v>0.0449999999999999</v>
      </c>
      <c r="AP853" s="60">
        <f t="shared" si="66"/>
        <v>-2.51640731355543e-5</v>
      </c>
      <c r="AR853" s="62">
        <f t="shared" si="67"/>
        <v>180</v>
      </c>
      <c r="AS853" s="62">
        <f t="shared" si="69"/>
        <v>0</v>
      </c>
      <c r="AT853" s="72">
        <f t="shared" si="68"/>
        <v>1</v>
      </c>
    </row>
    <row r="854" ht="14.55" spans="1:46">
      <c r="A854" s="64" t="s">
        <v>46</v>
      </c>
      <c r="B854" s="64" t="s">
        <v>108</v>
      </c>
      <c r="C854" s="64" t="s">
        <v>894</v>
      </c>
      <c r="D854" s="64" t="s">
        <v>6241</v>
      </c>
      <c r="E854" s="64" t="s">
        <v>4295</v>
      </c>
      <c r="F854" s="64" t="s">
        <v>6242</v>
      </c>
      <c r="G854" s="64" t="s">
        <v>241</v>
      </c>
      <c r="H854" s="64" t="s">
        <v>6243</v>
      </c>
      <c r="I854" s="64" t="s">
        <v>6244</v>
      </c>
      <c r="J854" s="62">
        <f>SUMIF(利润与分析!B:B,成本与总价!D:D,利润与分析!K:K)</f>
        <v>1282308</v>
      </c>
      <c r="K854" s="64">
        <v>0.13</v>
      </c>
      <c r="L854" s="64">
        <v>1349670</v>
      </c>
      <c r="M854" s="72">
        <f t="shared" si="65"/>
        <v>0.0499099779946209</v>
      </c>
      <c r="N854" s="64">
        <v>400000</v>
      </c>
      <c r="O854" s="64" t="s">
        <v>6245</v>
      </c>
      <c r="P854" s="64" t="s">
        <v>647</v>
      </c>
      <c r="Q854" s="64" t="s">
        <v>79</v>
      </c>
      <c r="R854" s="74" t="s">
        <v>59</v>
      </c>
      <c r="S854" s="74"/>
      <c r="T854" s="74"/>
      <c r="U854" s="74"/>
      <c r="V854" s="74">
        <v>180</v>
      </c>
      <c r="W854" s="74"/>
      <c r="X854" s="64" t="s">
        <v>6246</v>
      </c>
      <c r="Y854" s="64" t="s">
        <v>61</v>
      </c>
      <c r="Z854" s="64" t="s">
        <v>6247</v>
      </c>
      <c r="AA854" s="64" t="s">
        <v>97</v>
      </c>
      <c r="AB854" s="64"/>
      <c r="AC854" s="64">
        <v>2</v>
      </c>
      <c r="AD854" s="64">
        <v>180</v>
      </c>
      <c r="AE854" s="78">
        <v>1</v>
      </c>
      <c r="AF854" s="64">
        <v>180</v>
      </c>
      <c r="AG854" s="78"/>
      <c r="AH854" s="64"/>
      <c r="AI854" s="78"/>
      <c r="AJ854" s="64"/>
      <c r="AK854" s="78"/>
      <c r="AL854" s="64"/>
      <c r="AM854" s="78"/>
      <c r="AN854" s="64"/>
      <c r="AO854" s="60">
        <f>(SUMIF(利润与分析!B:B,成本与总价!D:D,利润与分析!L:L)-J:J)/SUMIF(利润与分析!B:B,成本与总价!D:D,利润与分析!L:L)</f>
        <v>0.0500042969201454</v>
      </c>
      <c r="AP854" s="60">
        <f t="shared" si="66"/>
        <v>9.4318925524535e-5</v>
      </c>
      <c r="AR854" s="62">
        <f t="shared" si="67"/>
        <v>180</v>
      </c>
      <c r="AS854" s="62">
        <f t="shared" si="69"/>
        <v>0</v>
      </c>
      <c r="AT854" s="72">
        <f t="shared" si="68"/>
        <v>1</v>
      </c>
    </row>
    <row r="855" ht="14.55" spans="1:46">
      <c r="A855" s="64" t="s">
        <v>69</v>
      </c>
      <c r="B855" s="64" t="s">
        <v>292</v>
      </c>
      <c r="C855" s="64" t="s">
        <v>1131</v>
      </c>
      <c r="D855" s="64" t="s">
        <v>6248</v>
      </c>
      <c r="E855" s="64" t="s">
        <v>1901</v>
      </c>
      <c r="F855" s="64" t="s">
        <v>6249</v>
      </c>
      <c r="G855" s="64" t="s">
        <v>2146</v>
      </c>
      <c r="H855" s="64" t="s">
        <v>6250</v>
      </c>
      <c r="I855" s="64" t="s">
        <v>6251</v>
      </c>
      <c r="J855" s="62">
        <f>SUMIF(利润与分析!B:B,成本与总价!D:D,利润与分析!K:K)</f>
        <v>3456698.09</v>
      </c>
      <c r="K855" s="64">
        <v>0.13</v>
      </c>
      <c r="L855" s="64">
        <v>3563607</v>
      </c>
      <c r="M855" s="72">
        <f t="shared" si="65"/>
        <v>0.0300001964301899</v>
      </c>
      <c r="N855" s="64">
        <v>165000</v>
      </c>
      <c r="O855" s="73" t="s">
        <v>6252</v>
      </c>
      <c r="P855" s="64" t="s">
        <v>319</v>
      </c>
      <c r="Q855" s="64" t="s">
        <v>58</v>
      </c>
      <c r="R855" s="74"/>
      <c r="S855" s="74"/>
      <c r="T855" s="74"/>
      <c r="U855" s="74"/>
      <c r="V855" s="74"/>
      <c r="W855" s="74"/>
      <c r="X855" s="64" t="s">
        <v>6253</v>
      </c>
      <c r="Y855" s="64" t="s">
        <v>150</v>
      </c>
      <c r="Z855" s="64" t="s">
        <v>106</v>
      </c>
      <c r="AA855" s="64" t="s">
        <v>63</v>
      </c>
      <c r="AB855" s="64"/>
      <c r="AC855" s="64">
        <v>2</v>
      </c>
      <c r="AD855" s="64">
        <v>60</v>
      </c>
      <c r="AE855" s="78">
        <v>1</v>
      </c>
      <c r="AF855" s="64">
        <v>60</v>
      </c>
      <c r="AG855" s="78"/>
      <c r="AH855" s="64"/>
      <c r="AI855" s="78"/>
      <c r="AJ855" s="64"/>
      <c r="AK855" s="78"/>
      <c r="AL855" s="64"/>
      <c r="AM855" s="78"/>
      <c r="AN855" s="64"/>
      <c r="AO855" s="60">
        <f>(SUMIF(利润与分析!B:B,成本与总价!D:D,利润与分析!L:L)-J:J)/SUMIF(利润与分析!B:B,成本与总价!D:D,利润与分析!L:L)</f>
        <v>0.0300000521662539</v>
      </c>
      <c r="AP855" s="60">
        <f t="shared" si="66"/>
        <v>-1.44263935991651e-7</v>
      </c>
      <c r="AR855" s="62">
        <f t="shared" si="67"/>
        <v>0</v>
      </c>
      <c r="AS855" s="62">
        <f t="shared" si="69"/>
        <v>0</v>
      </c>
      <c r="AT855" s="72">
        <f t="shared" si="68"/>
        <v>1</v>
      </c>
    </row>
    <row r="856" ht="14.55" spans="1:46">
      <c r="A856" s="64" t="s">
        <v>46</v>
      </c>
      <c r="B856" s="64" t="s">
        <v>108</v>
      </c>
      <c r="C856" s="64" t="s">
        <v>894</v>
      </c>
      <c r="D856" s="64" t="s">
        <v>6254</v>
      </c>
      <c r="E856" s="64" t="s">
        <v>896</v>
      </c>
      <c r="F856" s="64" t="s">
        <v>6255</v>
      </c>
      <c r="G856" s="64" t="s">
        <v>1745</v>
      </c>
      <c r="H856" s="64" t="s">
        <v>6256</v>
      </c>
      <c r="I856" s="64" t="s">
        <v>6257</v>
      </c>
      <c r="J856" s="62">
        <f>SUMIF(利润与分析!B:B,成本与总价!D:D,利润与分析!K:K)</f>
        <v>118724.69</v>
      </c>
      <c r="K856" s="64">
        <v>0.13</v>
      </c>
      <c r="L856" s="64">
        <v>124319.06</v>
      </c>
      <c r="M856" s="72">
        <f t="shared" si="65"/>
        <v>0.045000098938972</v>
      </c>
      <c r="N856" s="64">
        <v>0</v>
      </c>
      <c r="O856" s="64" t="s">
        <v>6258</v>
      </c>
      <c r="P856" s="64" t="s">
        <v>78</v>
      </c>
      <c r="Q856" s="64" t="s">
        <v>79</v>
      </c>
      <c r="R856" s="74" t="s">
        <v>59</v>
      </c>
      <c r="S856" s="74"/>
      <c r="T856" s="74"/>
      <c r="U856" s="74"/>
      <c r="V856" s="74">
        <v>90</v>
      </c>
      <c r="W856" s="74"/>
      <c r="X856" s="64" t="s">
        <v>6259</v>
      </c>
      <c r="Y856" s="64" t="s">
        <v>61</v>
      </c>
      <c r="Z856" s="64" t="s">
        <v>6260</v>
      </c>
      <c r="AA856" s="64" t="s">
        <v>97</v>
      </c>
      <c r="AB856" s="64"/>
      <c r="AC856" s="64">
        <v>1</v>
      </c>
      <c r="AD856" s="64">
        <v>90</v>
      </c>
      <c r="AE856" s="78">
        <v>1</v>
      </c>
      <c r="AF856" s="64">
        <v>90</v>
      </c>
      <c r="AG856" s="78"/>
      <c r="AH856" s="64"/>
      <c r="AI856" s="78"/>
      <c r="AJ856" s="64"/>
      <c r="AK856" s="78"/>
      <c r="AL856" s="64"/>
      <c r="AM856" s="78"/>
      <c r="AN856" s="64"/>
      <c r="AO856" s="60">
        <f>(SUMIF(利润与分析!B:B,成本与总价!D:D,利润与分析!L:L)-J:J)/SUMIF(利润与分析!B:B,成本与总价!D:D,利润与分析!L:L)</f>
        <v>0.045000098938972</v>
      </c>
      <c r="AP856" s="60">
        <f t="shared" si="66"/>
        <v>0</v>
      </c>
      <c r="AR856" s="62">
        <f t="shared" si="67"/>
        <v>90</v>
      </c>
      <c r="AS856" s="62">
        <f t="shared" si="69"/>
        <v>0</v>
      </c>
      <c r="AT856" s="72">
        <f t="shared" si="68"/>
        <v>1</v>
      </c>
    </row>
    <row r="857" ht="14.55" spans="1:46">
      <c r="A857" s="64" t="s">
        <v>46</v>
      </c>
      <c r="B857" s="64" t="s">
        <v>163</v>
      </c>
      <c r="C857" s="64" t="s">
        <v>660</v>
      </c>
      <c r="D857" s="64" t="s">
        <v>6261</v>
      </c>
      <c r="E857" s="64" t="s">
        <v>3099</v>
      </c>
      <c r="F857" s="64" t="s">
        <v>6262</v>
      </c>
      <c r="G857" s="64" t="s">
        <v>4662</v>
      </c>
      <c r="H857" s="64" t="s">
        <v>6263</v>
      </c>
      <c r="I857" s="64" t="s">
        <v>6264</v>
      </c>
      <c r="J857" s="62">
        <f>SUMIF(利润与分析!B:B,成本与总价!D:D,利润与分析!K:K)</f>
        <v>22930.01</v>
      </c>
      <c r="K857" s="64">
        <v>0.13</v>
      </c>
      <c r="L857" s="64">
        <v>24010.48</v>
      </c>
      <c r="M857" s="72">
        <f t="shared" si="65"/>
        <v>0.0449999333624316</v>
      </c>
      <c r="N857" s="64">
        <v>0</v>
      </c>
      <c r="O857" s="64" t="s">
        <v>2858</v>
      </c>
      <c r="P857" s="64" t="s">
        <v>264</v>
      </c>
      <c r="Q857" s="64" t="s">
        <v>58</v>
      </c>
      <c r="R857" s="74"/>
      <c r="S857" s="74"/>
      <c r="T857" s="74"/>
      <c r="U857" s="74"/>
      <c r="V857" s="74"/>
      <c r="W857" s="74"/>
      <c r="X857" s="64" t="s">
        <v>6265</v>
      </c>
      <c r="Y857" s="64" t="s">
        <v>61</v>
      </c>
      <c r="Z857" s="64" t="s">
        <v>106</v>
      </c>
      <c r="AA857" s="64" t="s">
        <v>140</v>
      </c>
      <c r="AB857" s="64"/>
      <c r="AC857" s="64">
        <v>1</v>
      </c>
      <c r="AD857" s="64">
        <v>60</v>
      </c>
      <c r="AE857" s="78">
        <v>1</v>
      </c>
      <c r="AF857" s="64">
        <v>60</v>
      </c>
      <c r="AG857" s="78"/>
      <c r="AH857" s="64"/>
      <c r="AI857" s="78"/>
      <c r="AJ857" s="64"/>
      <c r="AK857" s="78"/>
      <c r="AL857" s="64"/>
      <c r="AM857" s="78"/>
      <c r="AN857" s="64"/>
      <c r="AO857" s="60">
        <f>(SUMIF(利润与分析!B:B,成本与总价!D:D,利润与分析!L:L)-J:J)/SUMIF(利润与分析!B:B,成本与总价!D:D,利润与分析!L:L)</f>
        <v>0.0449999333624316</v>
      </c>
      <c r="AP857" s="60">
        <f t="shared" si="66"/>
        <v>0</v>
      </c>
      <c r="AR857" s="62">
        <f t="shared" si="67"/>
        <v>0</v>
      </c>
      <c r="AS857" s="62">
        <f t="shared" si="69"/>
        <v>0</v>
      </c>
      <c r="AT857" s="72">
        <f t="shared" si="68"/>
        <v>1</v>
      </c>
    </row>
    <row r="858" ht="14.55" spans="1:46">
      <c r="A858" s="64" t="s">
        <v>46</v>
      </c>
      <c r="B858" s="64" t="s">
        <v>163</v>
      </c>
      <c r="C858" s="64" t="s">
        <v>164</v>
      </c>
      <c r="D858" s="64" t="s">
        <v>6266</v>
      </c>
      <c r="E858" s="64" t="s">
        <v>1420</v>
      </c>
      <c r="F858" s="64" t="s">
        <v>6267</v>
      </c>
      <c r="G858" s="64" t="s">
        <v>6268</v>
      </c>
      <c r="H858" s="64" t="s">
        <v>6269</v>
      </c>
      <c r="I858" s="64" t="s">
        <v>6270</v>
      </c>
      <c r="J858" s="62">
        <f>SUMIF(利润与分析!B:B,成本与总价!D:D,利润与分析!K:K)</f>
        <v>46835.06</v>
      </c>
      <c r="K858" s="64">
        <v>0.13</v>
      </c>
      <c r="L858" s="64">
        <v>49042</v>
      </c>
      <c r="M858" s="72">
        <f t="shared" si="65"/>
        <v>0.0450010195342768</v>
      </c>
      <c r="N858" s="64">
        <v>14701.92</v>
      </c>
      <c r="O858" s="64" t="s">
        <v>6271</v>
      </c>
      <c r="P858" s="64" t="s">
        <v>78</v>
      </c>
      <c r="Q858" s="64" t="s">
        <v>58</v>
      </c>
      <c r="R858" s="74"/>
      <c r="S858" s="74"/>
      <c r="T858" s="74"/>
      <c r="U858" s="74"/>
      <c r="V858" s="74"/>
      <c r="W858" s="74"/>
      <c r="X858" s="64" t="s">
        <v>6272</v>
      </c>
      <c r="Y858" s="64" t="s">
        <v>81</v>
      </c>
      <c r="Z858" s="64" t="s">
        <v>106</v>
      </c>
      <c r="AA858" s="64" t="s">
        <v>140</v>
      </c>
      <c r="AB858" s="64"/>
      <c r="AC858" s="64">
        <v>2</v>
      </c>
      <c r="AD858" s="64">
        <v>0</v>
      </c>
      <c r="AE858" s="78">
        <v>1</v>
      </c>
      <c r="AF858" s="64">
        <v>0</v>
      </c>
      <c r="AG858" s="78"/>
      <c r="AH858" s="64"/>
      <c r="AI858" s="78"/>
      <c r="AJ858" s="64"/>
      <c r="AK858" s="78"/>
      <c r="AL858" s="64"/>
      <c r="AM858" s="78"/>
      <c r="AN858" s="64"/>
      <c r="AO858" s="60">
        <f>(SUMIF(利润与分析!B:B,成本与总价!D:D,利润与分析!L:L)-J:J)/SUMIF(利润与分析!B:B,成本与总价!D:D,利润与分析!L:L)</f>
        <v>0.0450010195342768</v>
      </c>
      <c r="AP858" s="60">
        <f t="shared" si="66"/>
        <v>0</v>
      </c>
      <c r="AR858" s="62">
        <f t="shared" si="67"/>
        <v>0</v>
      </c>
      <c r="AS858" s="62">
        <f t="shared" si="69"/>
        <v>0</v>
      </c>
      <c r="AT858" s="72">
        <f t="shared" si="68"/>
        <v>1</v>
      </c>
    </row>
    <row r="859" ht="14.55" spans="1:46">
      <c r="A859" s="64" t="s">
        <v>46</v>
      </c>
      <c r="B859" s="64" t="s">
        <v>108</v>
      </c>
      <c r="C859" s="64" t="s">
        <v>894</v>
      </c>
      <c r="D859" s="64" t="s">
        <v>6273</v>
      </c>
      <c r="E859" s="64" t="s">
        <v>896</v>
      </c>
      <c r="F859" s="64" t="s">
        <v>6274</v>
      </c>
      <c r="G859" s="64" t="s">
        <v>1745</v>
      </c>
      <c r="H859" s="64" t="s">
        <v>6275</v>
      </c>
      <c r="I859" s="64" t="s">
        <v>6276</v>
      </c>
      <c r="J859" s="62">
        <f>SUMIF(利润与分析!B:B,成本与总价!D:D,利润与分析!K:K)</f>
        <v>147653.7</v>
      </c>
      <c r="K859" s="64">
        <v>0.13</v>
      </c>
      <c r="L859" s="64">
        <v>154611.24</v>
      </c>
      <c r="M859" s="72">
        <f t="shared" si="65"/>
        <v>0.0450002211999592</v>
      </c>
      <c r="N859" s="64">
        <v>0</v>
      </c>
      <c r="O859" s="64" t="s">
        <v>6258</v>
      </c>
      <c r="P859" s="64"/>
      <c r="Q859" s="64" t="s">
        <v>79</v>
      </c>
      <c r="R859" s="74" t="s">
        <v>59</v>
      </c>
      <c r="S859" s="74"/>
      <c r="T859" s="74"/>
      <c r="U859" s="74"/>
      <c r="V859" s="74">
        <v>90</v>
      </c>
      <c r="W859" s="74"/>
      <c r="X859" s="64" t="s">
        <v>6277</v>
      </c>
      <c r="Y859" s="64" t="s">
        <v>61</v>
      </c>
      <c r="Z859" s="64" t="s">
        <v>6278</v>
      </c>
      <c r="AA859" s="64" t="s">
        <v>97</v>
      </c>
      <c r="AB859" s="64"/>
      <c r="AC859" s="64">
        <v>1</v>
      </c>
      <c r="AD859" s="64">
        <v>90</v>
      </c>
      <c r="AE859" s="78">
        <v>1</v>
      </c>
      <c r="AF859" s="64">
        <v>90</v>
      </c>
      <c r="AG859" s="78"/>
      <c r="AH859" s="64"/>
      <c r="AI859" s="78"/>
      <c r="AJ859" s="64"/>
      <c r="AK859" s="78"/>
      <c r="AL859" s="64"/>
      <c r="AM859" s="78"/>
      <c r="AN859" s="64"/>
      <c r="AO859" s="60">
        <f>(SUMIF(利润与分析!B:B,成本与总价!D:D,利润与分析!L:L)-J:J)/SUMIF(利润与分析!B:B,成本与总价!D:D,利润与分析!L:L)</f>
        <v>0.0450002211999592</v>
      </c>
      <c r="AP859" s="60">
        <f t="shared" si="66"/>
        <v>0</v>
      </c>
      <c r="AR859" s="62">
        <f t="shared" si="67"/>
        <v>90</v>
      </c>
      <c r="AS859" s="62">
        <f t="shared" si="69"/>
        <v>0</v>
      </c>
      <c r="AT859" s="72">
        <f t="shared" si="68"/>
        <v>1</v>
      </c>
    </row>
    <row r="860" ht="14.55" spans="1:46">
      <c r="A860" s="64" t="s">
        <v>46</v>
      </c>
      <c r="B860" s="64" t="s">
        <v>119</v>
      </c>
      <c r="C860" s="64" t="s">
        <v>120</v>
      </c>
      <c r="D860" s="64" t="s">
        <v>6279</v>
      </c>
      <c r="E860" s="64" t="s">
        <v>122</v>
      </c>
      <c r="F860" s="64" t="s">
        <v>6280</v>
      </c>
      <c r="G860" s="64" t="s">
        <v>6281</v>
      </c>
      <c r="H860" s="64" t="s">
        <v>6282</v>
      </c>
      <c r="I860" s="64" t="s">
        <v>6283</v>
      </c>
      <c r="J860" s="62">
        <f>SUMIF(利润与分析!B:B,成本与总价!D:D,利润与分析!K:K)</f>
        <v>16764.54</v>
      </c>
      <c r="K860" s="64">
        <v>0.13</v>
      </c>
      <c r="L860" s="64">
        <v>17203.41</v>
      </c>
      <c r="M860" s="72">
        <f t="shared" si="65"/>
        <v>0.0255106400417126</v>
      </c>
      <c r="N860" s="64">
        <v>0</v>
      </c>
      <c r="O860" s="64" t="s">
        <v>2451</v>
      </c>
      <c r="P860" s="64"/>
      <c r="Q860" s="64" t="s">
        <v>58</v>
      </c>
      <c r="R860" s="74"/>
      <c r="S860" s="74"/>
      <c r="T860" s="74"/>
      <c r="U860" s="74"/>
      <c r="V860" s="74"/>
      <c r="W860" s="74"/>
      <c r="X860" s="64" t="s">
        <v>6284</v>
      </c>
      <c r="Y860" s="64" t="s">
        <v>81</v>
      </c>
      <c r="Z860" s="64" t="s">
        <v>106</v>
      </c>
      <c r="AA860" s="64" t="s">
        <v>140</v>
      </c>
      <c r="AB860" s="64"/>
      <c r="AC860" s="64">
        <v>1</v>
      </c>
      <c r="AD860" s="64">
        <v>0</v>
      </c>
      <c r="AE860" s="78">
        <v>1</v>
      </c>
      <c r="AF860" s="64">
        <v>0</v>
      </c>
      <c r="AG860" s="78"/>
      <c r="AH860" s="64"/>
      <c r="AI860" s="78"/>
      <c r="AJ860" s="64"/>
      <c r="AK860" s="78"/>
      <c r="AL860" s="64"/>
      <c r="AM860" s="78"/>
      <c r="AN860" s="64"/>
      <c r="AO860" s="60">
        <f>(SUMIF(利润与分析!B:B,成本与总价!D:D,利润与分析!L:L)-J:J)/SUMIF(利润与分析!B:B,成本与总价!D:D,利润与分析!L:L)</f>
        <v>0.0450004272408784</v>
      </c>
      <c r="AP860" s="60">
        <f t="shared" si="66"/>
        <v>0.0194897871991658</v>
      </c>
      <c r="AR860" s="62">
        <f t="shared" si="67"/>
        <v>0</v>
      </c>
      <c r="AS860" s="62">
        <f t="shared" si="69"/>
        <v>0</v>
      </c>
      <c r="AT860" s="72">
        <f t="shared" si="68"/>
        <v>1</v>
      </c>
    </row>
    <row r="861" ht="14.55" spans="1:46">
      <c r="A861" s="64" t="s">
        <v>46</v>
      </c>
      <c r="B861" s="64" t="s">
        <v>331</v>
      </c>
      <c r="C861" s="64" t="s">
        <v>691</v>
      </c>
      <c r="D861" s="64" t="s">
        <v>6285</v>
      </c>
      <c r="E861" s="64" t="s">
        <v>693</v>
      </c>
      <c r="F861" s="64" t="s">
        <v>6286</v>
      </c>
      <c r="G861" s="64" t="s">
        <v>3513</v>
      </c>
      <c r="H861" s="64" t="s">
        <v>6287</v>
      </c>
      <c r="I861" s="64" t="s">
        <v>6288</v>
      </c>
      <c r="J861" s="62">
        <f>SUMIF(利润与分析!B:B,成本与总价!D:D,利润与分析!K:K)</f>
        <v>44083.12</v>
      </c>
      <c r="K861" s="64">
        <v>0.13</v>
      </c>
      <c r="L861" s="64">
        <v>45494</v>
      </c>
      <c r="M861" s="72">
        <f t="shared" si="65"/>
        <v>0.0310124412010376</v>
      </c>
      <c r="N861" s="64">
        <v>0</v>
      </c>
      <c r="O861" s="64" t="s">
        <v>6289</v>
      </c>
      <c r="P861" s="64" t="s">
        <v>366</v>
      </c>
      <c r="Q861" s="64" t="s">
        <v>58</v>
      </c>
      <c r="R861" s="74"/>
      <c r="S861" s="74"/>
      <c r="T861" s="74"/>
      <c r="U861" s="74"/>
      <c r="V861" s="74"/>
      <c r="W861" s="74"/>
      <c r="X861" s="64" t="s">
        <v>6290</v>
      </c>
      <c r="Y861" s="64" t="s">
        <v>81</v>
      </c>
      <c r="Z861" s="64" t="s">
        <v>106</v>
      </c>
      <c r="AA861" s="64" t="s">
        <v>140</v>
      </c>
      <c r="AB861" s="64"/>
      <c r="AC861" s="64">
        <v>1</v>
      </c>
      <c r="AD861" s="64">
        <v>0</v>
      </c>
      <c r="AE861" s="78">
        <v>1</v>
      </c>
      <c r="AF861" s="64">
        <v>0</v>
      </c>
      <c r="AG861" s="78"/>
      <c r="AH861" s="64"/>
      <c r="AI861" s="78"/>
      <c r="AJ861" s="64"/>
      <c r="AK861" s="78"/>
      <c r="AL861" s="64"/>
      <c r="AM861" s="78"/>
      <c r="AN861" s="64"/>
      <c r="AO861" s="60">
        <f>(SUMIF(利润与分析!B:B,成本与总价!D:D,利润与分析!L:L)-J:J)/SUMIF(利润与分析!B:B,成本与总价!D:D,利润与分析!L:L)</f>
        <v>0.049999913799197</v>
      </c>
      <c r="AP861" s="60">
        <f t="shared" si="66"/>
        <v>0.0189874725981594</v>
      </c>
      <c r="AR861" s="62">
        <f t="shared" si="67"/>
        <v>0</v>
      </c>
      <c r="AS861" s="62">
        <f t="shared" si="69"/>
        <v>0</v>
      </c>
      <c r="AT861" s="72">
        <f t="shared" si="68"/>
        <v>1</v>
      </c>
    </row>
    <row r="862" ht="14.55" spans="1:46">
      <c r="A862" s="64" t="s">
        <v>46</v>
      </c>
      <c r="B862" s="64" t="s">
        <v>119</v>
      </c>
      <c r="C862" s="64" t="s">
        <v>120</v>
      </c>
      <c r="D862" s="64" t="s">
        <v>6291</v>
      </c>
      <c r="E862" s="64" t="s">
        <v>313</v>
      </c>
      <c r="F862" s="64" t="s">
        <v>6292</v>
      </c>
      <c r="G862" s="64" t="s">
        <v>1858</v>
      </c>
      <c r="H862" s="64" t="s">
        <v>6293</v>
      </c>
      <c r="I862" s="64" t="s">
        <v>6294</v>
      </c>
      <c r="J862" s="62">
        <f>SUMIF(利润与分析!B:B,成本与总价!D:D,利润与分析!K:K)</f>
        <v>247150.55</v>
      </c>
      <c r="K862" s="64">
        <v>0.13</v>
      </c>
      <c r="L862" s="64">
        <v>258773.97</v>
      </c>
      <c r="M862" s="72">
        <f t="shared" si="65"/>
        <v>0.0449172689200541</v>
      </c>
      <c r="N862" s="64">
        <v>75044</v>
      </c>
      <c r="O862" s="64" t="s">
        <v>6295</v>
      </c>
      <c r="P862" s="64" t="s">
        <v>78</v>
      </c>
      <c r="Q862" s="64" t="s">
        <v>58</v>
      </c>
      <c r="R862" s="74"/>
      <c r="S862" s="74"/>
      <c r="T862" s="74"/>
      <c r="U862" s="74"/>
      <c r="V862" s="74"/>
      <c r="W862" s="74"/>
      <c r="X862" s="64" t="s">
        <v>6296</v>
      </c>
      <c r="Y862" s="64" t="s">
        <v>61</v>
      </c>
      <c r="Z862" s="64" t="s">
        <v>106</v>
      </c>
      <c r="AA862" s="64" t="s">
        <v>140</v>
      </c>
      <c r="AB862" s="64"/>
      <c r="AC862" s="64">
        <v>2</v>
      </c>
      <c r="AD862" s="64">
        <v>60</v>
      </c>
      <c r="AE862" s="78">
        <v>1</v>
      </c>
      <c r="AF862" s="64">
        <v>60</v>
      </c>
      <c r="AG862" s="78"/>
      <c r="AH862" s="64"/>
      <c r="AI862" s="78"/>
      <c r="AJ862" s="64"/>
      <c r="AK862" s="78"/>
      <c r="AL862" s="64"/>
      <c r="AM862" s="78"/>
      <c r="AN862" s="64"/>
      <c r="AO862" s="60">
        <f>(SUMIF(利润与分析!B:B,成本与总价!D:D,利润与分析!L:L)-J:J)/SUMIF(利润与分析!B:B,成本与总价!D:D,利润与分析!L:L)</f>
        <v>0.04491734273603</v>
      </c>
      <c r="AP862" s="60">
        <f t="shared" si="66"/>
        <v>7.38159759081092e-8</v>
      </c>
      <c r="AR862" s="62">
        <f t="shared" si="67"/>
        <v>0</v>
      </c>
      <c r="AS862" s="62">
        <f t="shared" si="69"/>
        <v>0</v>
      </c>
      <c r="AT862" s="72">
        <f t="shared" si="68"/>
        <v>1</v>
      </c>
    </row>
    <row r="863" ht="14.55" spans="1:46">
      <c r="A863" s="64" t="s">
        <v>69</v>
      </c>
      <c r="B863" s="64" t="s">
        <v>292</v>
      </c>
      <c r="C863" s="64" t="s">
        <v>293</v>
      </c>
      <c r="D863" s="64" t="s">
        <v>6297</v>
      </c>
      <c r="E863" s="64" t="s">
        <v>1751</v>
      </c>
      <c r="F863" s="64" t="s">
        <v>6298</v>
      </c>
      <c r="G863" s="64" t="s">
        <v>6299</v>
      </c>
      <c r="H863" s="64" t="s">
        <v>6300</v>
      </c>
      <c r="I863" s="64" t="s">
        <v>6301</v>
      </c>
      <c r="J863" s="62">
        <f>SUMIF(利润与分析!B:B,成本与总价!D:D,利润与分析!K:K)</f>
        <v>137254.03</v>
      </c>
      <c r="K863" s="64">
        <v>0.13</v>
      </c>
      <c r="L863" s="64">
        <v>143721.51</v>
      </c>
      <c r="M863" s="72">
        <f t="shared" si="65"/>
        <v>0.0450000838427039</v>
      </c>
      <c r="N863" s="64">
        <v>0</v>
      </c>
      <c r="O863" s="64" t="s">
        <v>6302</v>
      </c>
      <c r="P863" s="64" t="s">
        <v>237</v>
      </c>
      <c r="Q863" s="64" t="s">
        <v>58</v>
      </c>
      <c r="R863" s="74"/>
      <c r="S863" s="74"/>
      <c r="T863" s="74"/>
      <c r="U863" s="74"/>
      <c r="V863" s="74"/>
      <c r="W863" s="74"/>
      <c r="X863" s="64" t="s">
        <v>6303</v>
      </c>
      <c r="Y863" s="64" t="s">
        <v>81</v>
      </c>
      <c r="Z863" s="64" t="s">
        <v>106</v>
      </c>
      <c r="AA863" s="64" t="s">
        <v>63</v>
      </c>
      <c r="AB863" s="64" t="s">
        <v>6304</v>
      </c>
      <c r="AC863" s="64">
        <v>2</v>
      </c>
      <c r="AD863" s="64">
        <v>0</v>
      </c>
      <c r="AE863" s="78">
        <v>1</v>
      </c>
      <c r="AF863" s="64">
        <v>0</v>
      </c>
      <c r="AG863" s="78"/>
      <c r="AH863" s="64"/>
      <c r="AI863" s="78"/>
      <c r="AJ863" s="64"/>
      <c r="AK863" s="78"/>
      <c r="AL863" s="64"/>
      <c r="AM863" s="78"/>
      <c r="AN863" s="64"/>
      <c r="AO863" s="60">
        <f>(SUMIF(利润与分析!B:B,成本与总价!D:D,利润与分析!L:L)-J:J)/SUMIF(利润与分析!B:B,成本与总价!D:D,利润与分析!L:L)</f>
        <v>0.0450000838427039</v>
      </c>
      <c r="AP863" s="60">
        <f t="shared" si="66"/>
        <v>0</v>
      </c>
      <c r="AR863" s="62">
        <f t="shared" si="67"/>
        <v>0</v>
      </c>
      <c r="AS863" s="62">
        <f t="shared" si="69"/>
        <v>0</v>
      </c>
      <c r="AT863" s="72">
        <f t="shared" si="68"/>
        <v>1</v>
      </c>
    </row>
    <row r="864" ht="14.55" spans="1:46">
      <c r="A864" s="64" t="s">
        <v>69</v>
      </c>
      <c r="B864" s="64" t="s">
        <v>85</v>
      </c>
      <c r="C864" s="64" t="s">
        <v>86</v>
      </c>
      <c r="D864" s="64" t="s">
        <v>6305</v>
      </c>
      <c r="E864" s="64" t="s">
        <v>3777</v>
      </c>
      <c r="F864" s="64" t="s">
        <v>6306</v>
      </c>
      <c r="G864" s="64" t="s">
        <v>3802</v>
      </c>
      <c r="H864" s="64" t="s">
        <v>6307</v>
      </c>
      <c r="I864" s="64" t="s">
        <v>6308</v>
      </c>
      <c r="J864" s="62">
        <f>SUMIF(利润与分析!B:B,成本与总价!D:D,利润与分析!K:K)</f>
        <v>9088.3</v>
      </c>
      <c r="K864" s="64">
        <v>0.13</v>
      </c>
      <c r="L864" s="64">
        <v>9516.55</v>
      </c>
      <c r="M864" s="72">
        <f t="shared" si="65"/>
        <v>0.0450005516705108</v>
      </c>
      <c r="N864" s="64">
        <v>0</v>
      </c>
      <c r="O864" s="64" t="s">
        <v>4424</v>
      </c>
      <c r="P864" s="64" t="s">
        <v>78</v>
      </c>
      <c r="Q864" s="64" t="s">
        <v>58</v>
      </c>
      <c r="R864" s="74"/>
      <c r="S864" s="74"/>
      <c r="T864" s="74"/>
      <c r="U864" s="74"/>
      <c r="V864" s="74"/>
      <c r="W864" s="74"/>
      <c r="X864" s="64" t="s">
        <v>6309</v>
      </c>
      <c r="Y864" s="64" t="s">
        <v>150</v>
      </c>
      <c r="Z864" s="64" t="s">
        <v>106</v>
      </c>
      <c r="AA864" s="64" t="s">
        <v>83</v>
      </c>
      <c r="AB864" s="64"/>
      <c r="AC864" s="64">
        <v>1</v>
      </c>
      <c r="AD864" s="64">
        <v>60</v>
      </c>
      <c r="AE864" s="78">
        <v>1</v>
      </c>
      <c r="AF864" s="64">
        <v>60</v>
      </c>
      <c r="AG864" s="78"/>
      <c r="AH864" s="64"/>
      <c r="AI864" s="78"/>
      <c r="AJ864" s="64"/>
      <c r="AK864" s="78"/>
      <c r="AL864" s="64"/>
      <c r="AM864" s="78"/>
      <c r="AN864" s="64"/>
      <c r="AO864" s="60">
        <f>(SUMIF(利润与分析!B:B,成本与总价!D:D,利润与分析!L:L)-J:J)/SUMIF(利润与分析!B:B,成本与总价!D:D,利润与分析!L:L)</f>
        <v>0.0450005516705108</v>
      </c>
      <c r="AP864" s="60">
        <f t="shared" si="66"/>
        <v>0</v>
      </c>
      <c r="AR864" s="62">
        <f t="shared" si="67"/>
        <v>0</v>
      </c>
      <c r="AS864" s="62">
        <f t="shared" si="69"/>
        <v>0</v>
      </c>
      <c r="AT864" s="72">
        <f t="shared" si="68"/>
        <v>1</v>
      </c>
    </row>
    <row r="865" ht="14.55" spans="1:46">
      <c r="A865" s="64" t="s">
        <v>69</v>
      </c>
      <c r="B865" s="64" t="s">
        <v>220</v>
      </c>
      <c r="C865" s="64" t="s">
        <v>274</v>
      </c>
      <c r="D865" s="64" t="s">
        <v>6310</v>
      </c>
      <c r="E865" s="64" t="s">
        <v>276</v>
      </c>
      <c r="F865" s="64" t="s">
        <v>6311</v>
      </c>
      <c r="G865" s="64" t="s">
        <v>1777</v>
      </c>
      <c r="H865" s="64" t="s">
        <v>6312</v>
      </c>
      <c r="I865" s="64" t="s">
        <v>6313</v>
      </c>
      <c r="J865" s="62">
        <f>SUMIF(利润与分析!B:B,成本与总价!D:D,利润与分析!K:K)</f>
        <v>149360.87</v>
      </c>
      <c r="K865" s="64">
        <v>0.13</v>
      </c>
      <c r="L865" s="64">
        <v>156317.61</v>
      </c>
      <c r="M865" s="72">
        <f t="shared" si="65"/>
        <v>0.0445038789935439</v>
      </c>
      <c r="N865" s="64">
        <v>43645.4</v>
      </c>
      <c r="O865" s="64" t="s">
        <v>6314</v>
      </c>
      <c r="P865" s="64" t="s">
        <v>78</v>
      </c>
      <c r="Q865" s="64" t="s">
        <v>58</v>
      </c>
      <c r="R865" s="74" t="s">
        <v>59</v>
      </c>
      <c r="S865" s="74"/>
      <c r="T865" s="74"/>
      <c r="U865" s="74"/>
      <c r="V865" s="74">
        <v>90</v>
      </c>
      <c r="W865" s="74"/>
      <c r="X865" s="64" t="s">
        <v>6315</v>
      </c>
      <c r="Y865" s="64" t="s">
        <v>150</v>
      </c>
      <c r="Z865" s="64" t="s">
        <v>6316</v>
      </c>
      <c r="AA865" s="64" t="s">
        <v>1282</v>
      </c>
      <c r="AB865" s="64" t="s">
        <v>6317</v>
      </c>
      <c r="AC865" s="64">
        <v>4</v>
      </c>
      <c r="AD865" s="64">
        <v>90</v>
      </c>
      <c r="AE865" s="78">
        <v>1</v>
      </c>
      <c r="AF865" s="64">
        <v>90</v>
      </c>
      <c r="AG865" s="78"/>
      <c r="AH865" s="64"/>
      <c r="AI865" s="78"/>
      <c r="AJ865" s="64"/>
      <c r="AK865" s="78"/>
      <c r="AL865" s="64"/>
      <c r="AM865" s="78"/>
      <c r="AN865" s="64"/>
      <c r="AO865" s="60">
        <f>(SUMIF(利润与分析!B:B,成本与总价!D:D,利润与分析!L:L)-J:J)/SUMIF(利润与分析!B:B,成本与总价!D:D,利润与分析!L:L)</f>
        <v>0.0445082188703155</v>
      </c>
      <c r="AP865" s="60">
        <f t="shared" si="66"/>
        <v>4.33987677154329e-6</v>
      </c>
      <c r="AR865" s="62">
        <f t="shared" si="67"/>
        <v>90</v>
      </c>
      <c r="AS865" s="62">
        <f t="shared" si="69"/>
        <v>0</v>
      </c>
      <c r="AT865" s="72">
        <f t="shared" si="68"/>
        <v>1</v>
      </c>
    </row>
    <row r="866" ht="14.55" spans="1:46">
      <c r="A866" s="64" t="s">
        <v>46</v>
      </c>
      <c r="B866" s="64" t="s">
        <v>163</v>
      </c>
      <c r="C866" s="64" t="s">
        <v>164</v>
      </c>
      <c r="D866" s="64" t="s">
        <v>6318</v>
      </c>
      <c r="E866" s="64" t="s">
        <v>1420</v>
      </c>
      <c r="F866" s="64" t="s">
        <v>6319</v>
      </c>
      <c r="G866" s="64" t="s">
        <v>1620</v>
      </c>
      <c r="H866" s="64" t="s">
        <v>6320</v>
      </c>
      <c r="I866" s="64" t="s">
        <v>6321</v>
      </c>
      <c r="J866" s="62">
        <f>SUMIF(利润与分析!B:B,成本与总价!D:D,利润与分析!K:K)</f>
        <v>593974.2</v>
      </c>
      <c r="K866" s="64">
        <v>0.13</v>
      </c>
      <c r="L866" s="64">
        <v>621963</v>
      </c>
      <c r="M866" s="72">
        <f t="shared" si="65"/>
        <v>0.0450007476328979</v>
      </c>
      <c r="N866" s="64">
        <v>50000</v>
      </c>
      <c r="O866" s="64" t="s">
        <v>6322</v>
      </c>
      <c r="P866" s="64" t="s">
        <v>237</v>
      </c>
      <c r="Q866" s="64" t="s">
        <v>58</v>
      </c>
      <c r="R866" s="74" t="s">
        <v>59</v>
      </c>
      <c r="S866" s="74" t="s">
        <v>59</v>
      </c>
      <c r="T866" s="74">
        <v>90</v>
      </c>
      <c r="U866" s="74"/>
      <c r="V866" s="74">
        <v>90</v>
      </c>
      <c r="W866" s="74"/>
      <c r="X866" s="64" t="s">
        <v>6323</v>
      </c>
      <c r="Y866" s="64" t="s">
        <v>150</v>
      </c>
      <c r="Z866" s="64" t="s">
        <v>5342</v>
      </c>
      <c r="AA866" s="64" t="s">
        <v>140</v>
      </c>
      <c r="AB866" s="64"/>
      <c r="AC866" s="64">
        <v>1</v>
      </c>
      <c r="AD866" s="64">
        <v>90</v>
      </c>
      <c r="AE866" s="78">
        <v>1</v>
      </c>
      <c r="AF866" s="64">
        <v>90</v>
      </c>
      <c r="AG866" s="78"/>
      <c r="AH866" s="64"/>
      <c r="AI866" s="78"/>
      <c r="AJ866" s="64"/>
      <c r="AK866" s="78"/>
      <c r="AL866" s="64"/>
      <c r="AM866" s="78"/>
      <c r="AN866" s="64"/>
      <c r="AO866" s="60">
        <f>(SUMIF(利润与分析!B:B,成本与总价!D:D,利润与分析!L:L)-J:J)/SUMIF(利润与分析!B:B,成本与总价!D:D,利润与分析!L:L)</f>
        <v>0.0450000720300593</v>
      </c>
      <c r="AP866" s="60">
        <f t="shared" si="66"/>
        <v>-6.7560283852075e-7</v>
      </c>
      <c r="AR866" s="62">
        <f t="shared" si="67"/>
        <v>90</v>
      </c>
      <c r="AS866" s="62">
        <f t="shared" si="69"/>
        <v>0</v>
      </c>
      <c r="AT866" s="72">
        <f t="shared" si="68"/>
        <v>1</v>
      </c>
    </row>
    <row r="867" ht="14.55" spans="1:46">
      <c r="A867" s="64" t="s">
        <v>69</v>
      </c>
      <c r="B867" s="64" t="s">
        <v>200</v>
      </c>
      <c r="C867" s="64" t="s">
        <v>256</v>
      </c>
      <c r="D867" s="64" t="s">
        <v>6324</v>
      </c>
      <c r="E867" s="64" t="s">
        <v>360</v>
      </c>
      <c r="F867" s="64" t="s">
        <v>6325</v>
      </c>
      <c r="G867" s="64" t="s">
        <v>6326</v>
      </c>
      <c r="H867" s="64" t="s">
        <v>6327</v>
      </c>
      <c r="I867" s="64" t="s">
        <v>6328</v>
      </c>
      <c r="J867" s="62">
        <f>SUMIF(利润与分析!B:B,成本与总价!D:D,利润与分析!K:K)</f>
        <v>11328.45</v>
      </c>
      <c r="K867" s="64">
        <v>0.13</v>
      </c>
      <c r="L867" s="64">
        <v>11862</v>
      </c>
      <c r="M867" s="72">
        <f t="shared" si="65"/>
        <v>0.0449797673242287</v>
      </c>
      <c r="N867" s="64">
        <v>0</v>
      </c>
      <c r="O867" s="64" t="s">
        <v>6329</v>
      </c>
      <c r="P867" s="64" t="s">
        <v>78</v>
      </c>
      <c r="Q867" s="64" t="s">
        <v>58</v>
      </c>
      <c r="R867" s="74"/>
      <c r="S867" s="74"/>
      <c r="T867" s="74"/>
      <c r="U867" s="74"/>
      <c r="V867" s="74"/>
      <c r="W867" s="74"/>
      <c r="X867" s="64" t="s">
        <v>6330</v>
      </c>
      <c r="Y867" s="64" t="s">
        <v>61</v>
      </c>
      <c r="Z867" s="64" t="s">
        <v>106</v>
      </c>
      <c r="AA867" s="64" t="s">
        <v>1282</v>
      </c>
      <c r="AB867" s="64"/>
      <c r="AC867" s="64">
        <v>1</v>
      </c>
      <c r="AD867" s="64">
        <v>60</v>
      </c>
      <c r="AE867" s="78">
        <v>1</v>
      </c>
      <c r="AF867" s="64">
        <v>60</v>
      </c>
      <c r="AG867" s="78"/>
      <c r="AH867" s="64"/>
      <c r="AI867" s="78"/>
      <c r="AJ867" s="64"/>
      <c r="AK867" s="78"/>
      <c r="AL867" s="64"/>
      <c r="AM867" s="78"/>
      <c r="AN867" s="64"/>
      <c r="AO867" s="60">
        <f>(SUMIF(利润与分析!B:B,成本与总价!D:D,利润与分析!L:L)-J:J)/SUMIF(利润与分析!B:B,成本与总价!D:D,利润与分析!L:L)</f>
        <v>0.0450015047710094</v>
      </c>
      <c r="AP867" s="60">
        <f t="shared" si="66"/>
        <v>2.17374467806619e-5</v>
      </c>
      <c r="AR867" s="62">
        <f t="shared" si="67"/>
        <v>0</v>
      </c>
      <c r="AS867" s="62">
        <f t="shared" si="69"/>
        <v>0</v>
      </c>
      <c r="AT867" s="72">
        <f t="shared" si="68"/>
        <v>1</v>
      </c>
    </row>
    <row r="868" ht="14.55" spans="1:46">
      <c r="A868" s="64" t="s">
        <v>46</v>
      </c>
      <c r="B868" s="64" t="s">
        <v>181</v>
      </c>
      <c r="C868" s="64" t="s">
        <v>182</v>
      </c>
      <c r="D868" s="64" t="s">
        <v>6331</v>
      </c>
      <c r="E868" s="64" t="s">
        <v>184</v>
      </c>
      <c r="F868" s="64" t="s">
        <v>6332</v>
      </c>
      <c r="G868" s="64" t="s">
        <v>186</v>
      </c>
      <c r="H868" s="64" t="s">
        <v>6333</v>
      </c>
      <c r="I868" s="64" t="s">
        <v>6334</v>
      </c>
      <c r="J868" s="62">
        <f>SUMIF(利润与分析!B:B,成本与总价!D:D,利润与分析!K:K)</f>
        <v>27878.77</v>
      </c>
      <c r="K868" s="64">
        <v>0.13</v>
      </c>
      <c r="L868" s="64">
        <v>29192.43</v>
      </c>
      <c r="M868" s="72">
        <f t="shared" si="65"/>
        <v>0.0450000222660464</v>
      </c>
      <c r="N868" s="64">
        <v>0</v>
      </c>
      <c r="O868" s="64" t="s">
        <v>4424</v>
      </c>
      <c r="P868" s="64"/>
      <c r="Q868" s="64" t="s">
        <v>58</v>
      </c>
      <c r="R868" s="74"/>
      <c r="S868" s="74"/>
      <c r="T868" s="74"/>
      <c r="U868" s="74"/>
      <c r="V868" s="74"/>
      <c r="W868" s="74"/>
      <c r="X868" s="64" t="s">
        <v>6335</v>
      </c>
      <c r="Y868" s="64" t="s">
        <v>150</v>
      </c>
      <c r="Z868" s="64" t="s">
        <v>106</v>
      </c>
      <c r="AA868" s="64" t="s">
        <v>97</v>
      </c>
      <c r="AB868" s="64" t="s">
        <v>2746</v>
      </c>
      <c r="AC868" s="64">
        <v>2</v>
      </c>
      <c r="AD868" s="64">
        <v>60</v>
      </c>
      <c r="AE868" s="78">
        <v>1</v>
      </c>
      <c r="AF868" s="64">
        <v>60</v>
      </c>
      <c r="AG868" s="78"/>
      <c r="AH868" s="64"/>
      <c r="AI868" s="78"/>
      <c r="AJ868" s="64"/>
      <c r="AK868" s="78"/>
      <c r="AL868" s="64"/>
      <c r="AM868" s="78"/>
      <c r="AN868" s="64"/>
      <c r="AO868" s="60">
        <f>(SUMIF(利润与分析!B:B,成本与总价!D:D,利润与分析!L:L)-J:J)/SUMIF(利润与分析!B:B,成本与总价!D:D,利润与分析!L:L)</f>
        <v>0.0450000222660464</v>
      </c>
      <c r="AP868" s="60">
        <f t="shared" si="66"/>
        <v>0</v>
      </c>
      <c r="AR868" s="62">
        <f t="shared" si="67"/>
        <v>0</v>
      </c>
      <c r="AS868" s="62">
        <f t="shared" si="69"/>
        <v>0</v>
      </c>
      <c r="AT868" s="72">
        <f t="shared" si="68"/>
        <v>1</v>
      </c>
    </row>
    <row r="869" ht="14.55" spans="1:46">
      <c r="A869" s="64" t="s">
        <v>69</v>
      </c>
      <c r="B869" s="64" t="s">
        <v>70</v>
      </c>
      <c r="C869" s="64" t="s">
        <v>70</v>
      </c>
      <c r="D869" s="64" t="s">
        <v>6336</v>
      </c>
      <c r="E869" s="64" t="s">
        <v>143</v>
      </c>
      <c r="F869" s="64" t="s">
        <v>6337</v>
      </c>
      <c r="G869" s="64" t="s">
        <v>962</v>
      </c>
      <c r="H869" s="64" t="s">
        <v>6338</v>
      </c>
      <c r="I869" s="64" t="s">
        <v>6339</v>
      </c>
      <c r="J869" s="62">
        <f>SUMIF(利润与分析!B:B,成本与总价!D:D,利润与分析!K:K)</f>
        <v>38794.89</v>
      </c>
      <c r="K869" s="64">
        <v>0.13</v>
      </c>
      <c r="L869" s="64">
        <v>40622.92</v>
      </c>
      <c r="M869" s="72">
        <f t="shared" si="65"/>
        <v>0.0449999655366972</v>
      </c>
      <c r="N869" s="64">
        <v>0</v>
      </c>
      <c r="O869" s="73" t="s">
        <v>6340</v>
      </c>
      <c r="P869" s="64" t="s">
        <v>78</v>
      </c>
      <c r="Q869" s="64" t="s">
        <v>79</v>
      </c>
      <c r="R869" s="74" t="s">
        <v>59</v>
      </c>
      <c r="S869" s="74"/>
      <c r="T869" s="74"/>
      <c r="U869" s="74"/>
      <c r="V869" s="74">
        <v>90</v>
      </c>
      <c r="W869" s="74"/>
      <c r="X869" s="64" t="s">
        <v>6341</v>
      </c>
      <c r="Y869" s="64" t="s">
        <v>150</v>
      </c>
      <c r="Z869" s="64" t="s">
        <v>6342</v>
      </c>
      <c r="AA869" s="64" t="s">
        <v>83</v>
      </c>
      <c r="AB869" s="64"/>
      <c r="AC869" s="64">
        <v>1</v>
      </c>
      <c r="AD869" s="64">
        <v>90</v>
      </c>
      <c r="AE869" s="78">
        <v>1</v>
      </c>
      <c r="AF869" s="64">
        <v>90</v>
      </c>
      <c r="AG869" s="78"/>
      <c r="AH869" s="64"/>
      <c r="AI869" s="78"/>
      <c r="AJ869" s="64"/>
      <c r="AK869" s="78"/>
      <c r="AL869" s="64"/>
      <c r="AM869" s="78"/>
      <c r="AN869" s="64"/>
      <c r="AO869" s="60">
        <f>(SUMIF(利润与分析!B:B,成本与总价!D:D,利润与分析!L:L)-J:J)/SUMIF(利润与分析!B:B,成本与总价!D:D,利润与分析!L:L)</f>
        <v>0.0449999655366972</v>
      </c>
      <c r="AP869" s="60">
        <f t="shared" si="66"/>
        <v>0</v>
      </c>
      <c r="AR869" s="62">
        <f t="shared" si="67"/>
        <v>90</v>
      </c>
      <c r="AS869" s="62">
        <f t="shared" si="69"/>
        <v>0</v>
      </c>
      <c r="AT869" s="72">
        <f t="shared" si="68"/>
        <v>1</v>
      </c>
    </row>
    <row r="870" ht="14.55" spans="1:46">
      <c r="A870" s="64" t="s">
        <v>46</v>
      </c>
      <c r="B870" s="64" t="s">
        <v>181</v>
      </c>
      <c r="C870" s="64" t="s">
        <v>182</v>
      </c>
      <c r="D870" s="64" t="s">
        <v>6343</v>
      </c>
      <c r="E870" s="64" t="s">
        <v>184</v>
      </c>
      <c r="F870" s="64" t="s">
        <v>6344</v>
      </c>
      <c r="G870" s="64" t="s">
        <v>186</v>
      </c>
      <c r="H870" s="64" t="s">
        <v>6345</v>
      </c>
      <c r="I870" s="64" t="s">
        <v>6346</v>
      </c>
      <c r="J870" s="62">
        <f>SUMIF(利润与分析!B:B,成本与总价!D:D,利润与分析!K:K)</f>
        <v>72744</v>
      </c>
      <c r="K870" s="64">
        <v>0.13</v>
      </c>
      <c r="L870" s="64">
        <v>76169.9</v>
      </c>
      <c r="M870" s="72">
        <f t="shared" si="65"/>
        <v>0.0449770841237811</v>
      </c>
      <c r="N870" s="64">
        <v>0</v>
      </c>
      <c r="O870" s="64" t="s">
        <v>4424</v>
      </c>
      <c r="P870" s="64"/>
      <c r="Q870" s="64" t="s">
        <v>58</v>
      </c>
      <c r="R870" s="74"/>
      <c r="S870" s="74"/>
      <c r="T870" s="74"/>
      <c r="U870" s="74"/>
      <c r="V870" s="74"/>
      <c r="W870" s="74"/>
      <c r="X870" s="64" t="s">
        <v>6347</v>
      </c>
      <c r="Y870" s="64" t="s">
        <v>150</v>
      </c>
      <c r="Z870" s="64" t="s">
        <v>106</v>
      </c>
      <c r="AA870" s="64" t="s">
        <v>97</v>
      </c>
      <c r="AB870" s="64"/>
      <c r="AC870" s="64">
        <v>1</v>
      </c>
      <c r="AD870" s="64">
        <v>60</v>
      </c>
      <c r="AE870" s="78">
        <v>1</v>
      </c>
      <c r="AF870" s="64">
        <v>60</v>
      </c>
      <c r="AG870" s="78"/>
      <c r="AH870" s="64"/>
      <c r="AI870" s="78"/>
      <c r="AJ870" s="64"/>
      <c r="AK870" s="78"/>
      <c r="AL870" s="64"/>
      <c r="AM870" s="78"/>
      <c r="AN870" s="64"/>
      <c r="AO870" s="60">
        <f>(SUMIF(利润与分析!B:B,成本与总价!D:D,利润与分析!L:L)-J:J)/SUMIF(利润与分析!B:B,成本与总价!D:D,利润与分析!L:L)</f>
        <v>0.0449783379283182</v>
      </c>
      <c r="AP870" s="60">
        <f t="shared" si="66"/>
        <v>1.25380453713103e-6</v>
      </c>
      <c r="AR870" s="62">
        <f t="shared" si="67"/>
        <v>0</v>
      </c>
      <c r="AS870" s="62">
        <f t="shared" si="69"/>
        <v>0</v>
      </c>
      <c r="AT870" s="72">
        <f t="shared" si="68"/>
        <v>1</v>
      </c>
    </row>
    <row r="871" ht="14.55" spans="1:46">
      <c r="A871" s="64" t="s">
        <v>69</v>
      </c>
      <c r="B871" s="64" t="s">
        <v>292</v>
      </c>
      <c r="C871" s="64" t="s">
        <v>1131</v>
      </c>
      <c r="D871" s="64" t="s">
        <v>6348</v>
      </c>
      <c r="E871" s="64" t="s">
        <v>1901</v>
      </c>
      <c r="F871" s="64" t="s">
        <v>6349</v>
      </c>
      <c r="G871" s="64" t="s">
        <v>1940</v>
      </c>
      <c r="H871" s="64" t="s">
        <v>6350</v>
      </c>
      <c r="I871" s="64" t="s">
        <v>6351</v>
      </c>
      <c r="J871" s="62">
        <f>SUMIF(利润与分析!B:B,成本与总价!D:D,利润与分析!K:K)</f>
        <v>20857.6</v>
      </c>
      <c r="K871" s="64">
        <v>0.13</v>
      </c>
      <c r="L871" s="64">
        <v>21503</v>
      </c>
      <c r="M871" s="72">
        <f t="shared" si="65"/>
        <v>0.0300144165930334</v>
      </c>
      <c r="N871" s="64">
        <v>0</v>
      </c>
      <c r="O871" s="64" t="s">
        <v>6352</v>
      </c>
      <c r="P871" s="64" t="s">
        <v>57</v>
      </c>
      <c r="Q871" s="64" t="s">
        <v>58</v>
      </c>
      <c r="R871" s="74" t="s">
        <v>59</v>
      </c>
      <c r="S871" s="74"/>
      <c r="T871" s="74"/>
      <c r="U871" s="74"/>
      <c r="V871" s="74">
        <v>90</v>
      </c>
      <c r="W871" s="74"/>
      <c r="X871" s="64" t="s">
        <v>6353</v>
      </c>
      <c r="Y871" s="64" t="s">
        <v>150</v>
      </c>
      <c r="Z871" s="64" t="s">
        <v>2895</v>
      </c>
      <c r="AA871" s="64" t="s">
        <v>63</v>
      </c>
      <c r="AB871" s="64"/>
      <c r="AC871" s="64">
        <v>1</v>
      </c>
      <c r="AD871" s="64">
        <v>90</v>
      </c>
      <c r="AE871" s="78">
        <v>1</v>
      </c>
      <c r="AF871" s="64">
        <v>90</v>
      </c>
      <c r="AG871" s="78"/>
      <c r="AH871" s="64"/>
      <c r="AI871" s="78"/>
      <c r="AJ871" s="64"/>
      <c r="AK871" s="78"/>
      <c r="AL871" s="64"/>
      <c r="AM871" s="78"/>
      <c r="AN871" s="64"/>
      <c r="AO871" s="60">
        <f>(SUMIF(利润与分析!B:B,成本与总价!D:D,利润与分析!L:L)-J:J)/SUMIF(利润与分析!B:B,成本与总价!D:D,利润与分析!L:L)</f>
        <v>0.0300017858205845</v>
      </c>
      <c r="AP871" s="60">
        <f t="shared" si="66"/>
        <v>-1.26307724489204e-5</v>
      </c>
      <c r="AR871" s="62">
        <f t="shared" si="67"/>
        <v>90</v>
      </c>
      <c r="AS871" s="62">
        <f t="shared" si="69"/>
        <v>0</v>
      </c>
      <c r="AT871" s="72">
        <f t="shared" si="68"/>
        <v>1</v>
      </c>
    </row>
    <row r="872" ht="14.55" spans="1:46">
      <c r="A872" s="64" t="s">
        <v>46</v>
      </c>
      <c r="B872" s="64" t="s">
        <v>181</v>
      </c>
      <c r="C872" s="64" t="s">
        <v>182</v>
      </c>
      <c r="D872" s="64" t="s">
        <v>6354</v>
      </c>
      <c r="E872" s="64" t="s">
        <v>184</v>
      </c>
      <c r="F872" s="64" t="s">
        <v>6355</v>
      </c>
      <c r="G872" s="64" t="s">
        <v>722</v>
      </c>
      <c r="H872" s="64" t="s">
        <v>6356</v>
      </c>
      <c r="I872" s="64" t="s">
        <v>6357</v>
      </c>
      <c r="J872" s="62">
        <f>SUMIF(利润与分析!B:B,成本与总价!D:D,利润与分析!K:K)</f>
        <v>2085156.9</v>
      </c>
      <c r="K872" s="64">
        <v>0.13</v>
      </c>
      <c r="L872" s="64">
        <v>2149646.3</v>
      </c>
      <c r="M872" s="72">
        <f t="shared" si="65"/>
        <v>0.0300000051171207</v>
      </c>
      <c r="N872" s="64">
        <v>0</v>
      </c>
      <c r="O872" s="64" t="s">
        <v>6358</v>
      </c>
      <c r="P872" s="64"/>
      <c r="Q872" s="64" t="s">
        <v>58</v>
      </c>
      <c r="R872" s="74" t="s">
        <v>59</v>
      </c>
      <c r="S872" s="74" t="s">
        <v>59</v>
      </c>
      <c r="T872" s="74">
        <v>120</v>
      </c>
      <c r="U872" s="74"/>
      <c r="V872" s="74">
        <v>120</v>
      </c>
      <c r="W872" s="74"/>
      <c r="X872" s="64" t="s">
        <v>6359</v>
      </c>
      <c r="Y872" s="64" t="s">
        <v>61</v>
      </c>
      <c r="Z872" s="64" t="s">
        <v>219</v>
      </c>
      <c r="AA872" s="64" t="s">
        <v>97</v>
      </c>
      <c r="AB872" s="64" t="s">
        <v>6360</v>
      </c>
      <c r="AC872" s="64">
        <v>2</v>
      </c>
      <c r="AD872" s="64">
        <v>120</v>
      </c>
      <c r="AE872" s="78">
        <v>1</v>
      </c>
      <c r="AF872" s="64">
        <v>120</v>
      </c>
      <c r="AG872" s="78"/>
      <c r="AH872" s="64"/>
      <c r="AI872" s="78"/>
      <c r="AJ872" s="64"/>
      <c r="AK872" s="78"/>
      <c r="AL872" s="64"/>
      <c r="AM872" s="78"/>
      <c r="AN872" s="64"/>
      <c r="AO872" s="60">
        <f>(SUMIF(利润与分析!B:B,成本与总价!D:D,利润与分析!L:L)-J:J)/SUMIF(利润与分析!B:B,成本与总价!D:D,利润与分析!L:L)</f>
        <v>0.0300000276789715</v>
      </c>
      <c r="AP872" s="60">
        <f t="shared" si="66"/>
        <v>2.25618507036784e-8</v>
      </c>
      <c r="AR872" s="62">
        <f t="shared" si="67"/>
        <v>120</v>
      </c>
      <c r="AS872" s="62">
        <f t="shared" si="69"/>
        <v>0</v>
      </c>
      <c r="AT872" s="72">
        <f t="shared" si="68"/>
        <v>1</v>
      </c>
    </row>
    <row r="873" ht="14.55" spans="1:46">
      <c r="A873" s="64" t="s">
        <v>46</v>
      </c>
      <c r="B873" s="64" t="s">
        <v>47</v>
      </c>
      <c r="C873" s="64" t="s">
        <v>48</v>
      </c>
      <c r="D873" s="64" t="s">
        <v>6361</v>
      </c>
      <c r="E873" s="64" t="s">
        <v>305</v>
      </c>
      <c r="F873" s="64" t="s">
        <v>6362</v>
      </c>
      <c r="G873" s="64" t="s">
        <v>6363</v>
      </c>
      <c r="H873" s="64" t="s">
        <v>6364</v>
      </c>
      <c r="I873" s="64" t="s">
        <v>6365</v>
      </c>
      <c r="J873" s="62">
        <f>SUMIF(利润与分析!B:B,成本与总价!D:D,利润与分析!K:K)</f>
        <v>1105089.02</v>
      </c>
      <c r="K873" s="64">
        <v>0.13</v>
      </c>
      <c r="L873" s="64">
        <v>1108582</v>
      </c>
      <c r="M873" s="72">
        <f t="shared" si="65"/>
        <v>0.00315085397381539</v>
      </c>
      <c r="N873" s="64">
        <v>0</v>
      </c>
      <c r="O873" s="64" t="s">
        <v>6366</v>
      </c>
      <c r="P873" s="64" t="s">
        <v>929</v>
      </c>
      <c r="Q873" s="64" t="s">
        <v>58</v>
      </c>
      <c r="R873" s="74" t="s">
        <v>59</v>
      </c>
      <c r="S873" s="74"/>
      <c r="T873" s="74"/>
      <c r="U873" s="74"/>
      <c r="V873" s="74">
        <v>0</v>
      </c>
      <c r="W873" s="74">
        <v>-2.7</v>
      </c>
      <c r="X873" s="64" t="s">
        <v>6367</v>
      </c>
      <c r="Y873" s="64" t="s">
        <v>81</v>
      </c>
      <c r="Z873" s="64" t="s">
        <v>6368</v>
      </c>
      <c r="AA873" s="64" t="s">
        <v>97</v>
      </c>
      <c r="AB873" s="64" t="s">
        <v>6369</v>
      </c>
      <c r="AC873" s="64">
        <v>2</v>
      </c>
      <c r="AD873" s="64">
        <v>0</v>
      </c>
      <c r="AE873" s="78">
        <v>1</v>
      </c>
      <c r="AF873" s="64">
        <v>0</v>
      </c>
      <c r="AG873" s="78"/>
      <c r="AH873" s="64"/>
      <c r="AI873" s="78"/>
      <c r="AJ873" s="64"/>
      <c r="AK873" s="78"/>
      <c r="AL873" s="64"/>
      <c r="AM873" s="78"/>
      <c r="AN873" s="64"/>
      <c r="AO873" s="60">
        <f>(SUMIF(利润与分析!B:B,成本与总价!D:D,利润与分析!L:L)-J:J)/SUMIF(利润与分析!B:B,成本与总价!D:D,利润与分析!L:L)</f>
        <v>0.030065639606183</v>
      </c>
      <c r="AP873" s="60">
        <f t="shared" si="66"/>
        <v>-8.52143676324003e-5</v>
      </c>
      <c r="AR873" s="62">
        <f t="shared" si="67"/>
        <v>0</v>
      </c>
      <c r="AS873" s="62">
        <f t="shared" si="69"/>
        <v>0</v>
      </c>
      <c r="AT873" s="72">
        <f t="shared" si="68"/>
        <v>1</v>
      </c>
    </row>
    <row r="874" ht="14.55" spans="1:46">
      <c r="A874" s="64" t="s">
        <v>69</v>
      </c>
      <c r="B874" s="64" t="s">
        <v>70</v>
      </c>
      <c r="C874" s="64" t="s">
        <v>70</v>
      </c>
      <c r="D874" s="64" t="s">
        <v>6370</v>
      </c>
      <c r="E874" s="64" t="s">
        <v>143</v>
      </c>
      <c r="F874" s="64" t="s">
        <v>6371</v>
      </c>
      <c r="G874" s="64" t="s">
        <v>6372</v>
      </c>
      <c r="H874" s="64" t="s">
        <v>6373</v>
      </c>
      <c r="I874" s="64" t="s">
        <v>6374</v>
      </c>
      <c r="J874" s="62">
        <f>SUMIF(利润与分析!B:B,成本与总价!D:D,利润与分析!K:K)</f>
        <v>719006.51</v>
      </c>
      <c r="K874" s="64">
        <v>0.13</v>
      </c>
      <c r="L874" s="64">
        <v>728596.54</v>
      </c>
      <c r="M874" s="72">
        <f t="shared" si="65"/>
        <v>0.0131623326127791</v>
      </c>
      <c r="N874" s="64">
        <v>0</v>
      </c>
      <c r="O874" s="73" t="s">
        <v>6375</v>
      </c>
      <c r="P874" s="64" t="s">
        <v>237</v>
      </c>
      <c r="Q874" s="64" t="s">
        <v>79</v>
      </c>
      <c r="R874" s="74" t="s">
        <v>59</v>
      </c>
      <c r="S874" s="74"/>
      <c r="T874" s="74"/>
      <c r="U874" s="74"/>
      <c r="V874" s="74">
        <v>0</v>
      </c>
      <c r="W874" s="74">
        <v>-3</v>
      </c>
      <c r="X874" s="64" t="s">
        <v>6376</v>
      </c>
      <c r="Y874" s="64" t="s">
        <v>81</v>
      </c>
      <c r="Z874" s="64" t="s">
        <v>6377</v>
      </c>
      <c r="AA874" s="64" t="s">
        <v>83</v>
      </c>
      <c r="AB874" s="64"/>
      <c r="AC874" s="64">
        <v>1</v>
      </c>
      <c r="AD874" s="64">
        <v>0</v>
      </c>
      <c r="AE874" s="78">
        <v>1</v>
      </c>
      <c r="AF874" s="64">
        <v>0</v>
      </c>
      <c r="AG874" s="78"/>
      <c r="AH874" s="64"/>
      <c r="AI874" s="78"/>
      <c r="AJ874" s="64"/>
      <c r="AK874" s="78"/>
      <c r="AL874" s="64"/>
      <c r="AM874" s="78"/>
      <c r="AN874" s="64"/>
      <c r="AO874" s="60">
        <f>(SUMIF(利润与分析!B:B,成本与总价!D:D,利润与分析!L:L)-J:J)/SUMIF(利润与分析!B:B,成本与总价!D:D,利润与分析!L:L)</f>
        <v>0.0427679168159805</v>
      </c>
      <c r="AP874" s="60">
        <f t="shared" si="66"/>
        <v>-0.000394415796798633</v>
      </c>
      <c r="AR874" s="62">
        <f t="shared" si="67"/>
        <v>0</v>
      </c>
      <c r="AS874" s="62">
        <f t="shared" si="69"/>
        <v>0</v>
      </c>
      <c r="AT874" s="72">
        <f t="shared" si="68"/>
        <v>1</v>
      </c>
    </row>
    <row r="875" ht="14.55" spans="1:46">
      <c r="A875" s="64" t="s">
        <v>46</v>
      </c>
      <c r="B875" s="64" t="s">
        <v>181</v>
      </c>
      <c r="C875" s="64" t="s">
        <v>1765</v>
      </c>
      <c r="D875" s="64" t="s">
        <v>6378</v>
      </c>
      <c r="E875" s="64" t="s">
        <v>2091</v>
      </c>
      <c r="F875" s="64" t="s">
        <v>6379</v>
      </c>
      <c r="G875" s="64" t="s">
        <v>6380</v>
      </c>
      <c r="H875" s="64" t="s">
        <v>6381</v>
      </c>
      <c r="I875" s="64" t="s">
        <v>6382</v>
      </c>
      <c r="J875" s="62">
        <f>SUMIF(利润与分析!B:B,成本与总价!D:D,利润与分析!K:K)</f>
        <v>2215.48</v>
      </c>
      <c r="K875" s="64">
        <v>0.13</v>
      </c>
      <c r="L875" s="64">
        <v>2284</v>
      </c>
      <c r="M875" s="72">
        <f t="shared" si="65"/>
        <v>0.0300000000000002</v>
      </c>
      <c r="N875" s="64">
        <v>0</v>
      </c>
      <c r="O875" s="64" t="s">
        <v>5974</v>
      </c>
      <c r="P875" s="64" t="s">
        <v>57</v>
      </c>
      <c r="Q875" s="64" t="s">
        <v>58</v>
      </c>
      <c r="R875" s="74"/>
      <c r="S875" s="74"/>
      <c r="T875" s="74"/>
      <c r="U875" s="74"/>
      <c r="V875" s="74"/>
      <c r="W875" s="74"/>
      <c r="X875" s="64" t="s">
        <v>6383</v>
      </c>
      <c r="Y875" s="64" t="s">
        <v>81</v>
      </c>
      <c r="Z875" s="64" t="s">
        <v>106</v>
      </c>
      <c r="AA875" s="64" t="s">
        <v>97</v>
      </c>
      <c r="AB875" s="64"/>
      <c r="AC875" s="64">
        <v>1</v>
      </c>
      <c r="AD875" s="64">
        <v>0</v>
      </c>
      <c r="AE875" s="78">
        <v>1</v>
      </c>
      <c r="AF875" s="64">
        <v>0</v>
      </c>
      <c r="AG875" s="78"/>
      <c r="AH875" s="64"/>
      <c r="AI875" s="78"/>
      <c r="AJ875" s="64"/>
      <c r="AK875" s="78"/>
      <c r="AL875" s="64"/>
      <c r="AM875" s="78"/>
      <c r="AN875" s="64"/>
      <c r="AO875" s="60">
        <f>(SUMIF(利润与分析!B:B,成本与总价!D:D,利润与分析!L:L)-J:J)/SUMIF(利润与分析!B:B,成本与总价!D:D,利润与分析!L:L)</f>
        <v>0.0300000000000002</v>
      </c>
      <c r="AP875" s="60">
        <f t="shared" si="66"/>
        <v>0</v>
      </c>
      <c r="AR875" s="62">
        <f t="shared" si="67"/>
        <v>0</v>
      </c>
      <c r="AS875" s="62">
        <f t="shared" si="69"/>
        <v>0</v>
      </c>
      <c r="AT875" s="72">
        <f t="shared" si="68"/>
        <v>1</v>
      </c>
    </row>
    <row r="876" ht="14.55" spans="1:46">
      <c r="A876" s="64" t="s">
        <v>69</v>
      </c>
      <c r="B876" s="64" t="s">
        <v>70</v>
      </c>
      <c r="C876" s="64" t="s">
        <v>70</v>
      </c>
      <c r="D876" s="64" t="s">
        <v>6384</v>
      </c>
      <c r="E876" s="64" t="s">
        <v>772</v>
      </c>
      <c r="F876" s="64" t="s">
        <v>6385</v>
      </c>
      <c r="G876" s="64" t="s">
        <v>2028</v>
      </c>
      <c r="H876" s="64" t="s">
        <v>6386</v>
      </c>
      <c r="I876" s="64" t="s">
        <v>6387</v>
      </c>
      <c r="J876" s="62">
        <f>SUMIF(利润与分析!B:B,成本与总价!D:D,利润与分析!K:K)</f>
        <v>8397.92</v>
      </c>
      <c r="K876" s="64">
        <v>0.13</v>
      </c>
      <c r="L876" s="64">
        <v>8793.6</v>
      </c>
      <c r="M876" s="72">
        <f t="shared" si="65"/>
        <v>0.0449963609898108</v>
      </c>
      <c r="N876" s="64">
        <v>0</v>
      </c>
      <c r="O876" s="73" t="s">
        <v>4793</v>
      </c>
      <c r="P876" s="64" t="s">
        <v>78</v>
      </c>
      <c r="Q876" s="64" t="s">
        <v>58</v>
      </c>
      <c r="R876" s="74"/>
      <c r="S876" s="74"/>
      <c r="T876" s="74"/>
      <c r="U876" s="74"/>
      <c r="V876" s="74"/>
      <c r="W876" s="74"/>
      <c r="X876" s="64" t="s">
        <v>6388</v>
      </c>
      <c r="Y876" s="64" t="s">
        <v>150</v>
      </c>
      <c r="Z876" s="64" t="s">
        <v>106</v>
      </c>
      <c r="AA876" s="64" t="s">
        <v>83</v>
      </c>
      <c r="AB876" s="64"/>
      <c r="AC876" s="64">
        <v>1</v>
      </c>
      <c r="AD876" s="64">
        <v>60</v>
      </c>
      <c r="AE876" s="78">
        <v>1</v>
      </c>
      <c r="AF876" s="64">
        <v>60</v>
      </c>
      <c r="AG876" s="78"/>
      <c r="AH876" s="64"/>
      <c r="AI876" s="78"/>
      <c r="AJ876" s="64"/>
      <c r="AK876" s="78"/>
      <c r="AL876" s="64"/>
      <c r="AM876" s="78"/>
      <c r="AN876" s="64"/>
      <c r="AO876" s="60">
        <f>(SUMIF(利润与分析!B:B,成本与总价!D:D,利润与分析!L:L)-J:J)/SUMIF(利润与分析!B:B,成本与总价!D:D,利润与分析!L:L)</f>
        <v>0.0449963609898108</v>
      </c>
      <c r="AP876" s="60">
        <f t="shared" si="66"/>
        <v>0</v>
      </c>
      <c r="AR876" s="62">
        <f t="shared" si="67"/>
        <v>0</v>
      </c>
      <c r="AS876" s="62">
        <f t="shared" si="69"/>
        <v>0</v>
      </c>
      <c r="AT876" s="72">
        <f t="shared" si="68"/>
        <v>1</v>
      </c>
    </row>
    <row r="877" ht="14.55" spans="1:46">
      <c r="A877" s="64" t="s">
        <v>69</v>
      </c>
      <c r="B877" s="64" t="s">
        <v>516</v>
      </c>
      <c r="C877" s="64" t="s">
        <v>2760</v>
      </c>
      <c r="D877" s="64" t="s">
        <v>6389</v>
      </c>
      <c r="E877" s="64" t="s">
        <v>2762</v>
      </c>
      <c r="F877" s="64" t="s">
        <v>6390</v>
      </c>
      <c r="G877" s="64" t="s">
        <v>6391</v>
      </c>
      <c r="H877" s="64" t="s">
        <v>6392</v>
      </c>
      <c r="I877" s="64" t="s">
        <v>6393</v>
      </c>
      <c r="J877" s="62">
        <f>SUMIF(利润与分析!B:B,成本与总价!D:D,利润与分析!K:K)</f>
        <v>403096.01</v>
      </c>
      <c r="K877" s="64">
        <v>0.13</v>
      </c>
      <c r="L877" s="64">
        <v>409428</v>
      </c>
      <c r="M877" s="72">
        <f t="shared" si="65"/>
        <v>0.0154654542434811</v>
      </c>
      <c r="N877" s="64">
        <v>0</v>
      </c>
      <c r="O877" s="64" t="s">
        <v>6394</v>
      </c>
      <c r="P877" s="64" t="s">
        <v>78</v>
      </c>
      <c r="Q877" s="64" t="s">
        <v>79</v>
      </c>
      <c r="R877" s="74" t="s">
        <v>59</v>
      </c>
      <c r="S877" s="74"/>
      <c r="T877" s="74"/>
      <c r="U877" s="74"/>
      <c r="V877" s="74">
        <v>0</v>
      </c>
      <c r="W877" s="74">
        <v>-3</v>
      </c>
      <c r="X877" s="64" t="s">
        <v>6395</v>
      </c>
      <c r="Y877" s="64" t="s">
        <v>81</v>
      </c>
      <c r="Z877" s="64" t="s">
        <v>6396</v>
      </c>
      <c r="AA877" s="64" t="s">
        <v>173</v>
      </c>
      <c r="AB877" s="64"/>
      <c r="AC877" s="64">
        <v>1</v>
      </c>
      <c r="AD877" s="64">
        <v>0</v>
      </c>
      <c r="AE877" s="78">
        <v>1</v>
      </c>
      <c r="AF877" s="64">
        <v>0</v>
      </c>
      <c r="AG877" s="78"/>
      <c r="AH877" s="64"/>
      <c r="AI877" s="78"/>
      <c r="AJ877" s="64"/>
      <c r="AK877" s="78"/>
      <c r="AL877" s="64"/>
      <c r="AM877" s="78"/>
      <c r="AN877" s="64"/>
      <c r="AO877" s="60">
        <f>(SUMIF(利润与分析!B:B,成本与总价!D:D,利润与分析!L:L)-J:J)/SUMIF(利润与分析!B:B,成本与总价!D:D,利润与分析!L:L)</f>
        <v>0.0450008533716139</v>
      </c>
      <c r="AP877" s="60">
        <f t="shared" si="66"/>
        <v>-0.000464600871867234</v>
      </c>
      <c r="AR877" s="62">
        <f t="shared" si="67"/>
        <v>0</v>
      </c>
      <c r="AS877" s="62">
        <f t="shared" si="69"/>
        <v>0</v>
      </c>
      <c r="AT877" s="72">
        <f t="shared" si="68"/>
        <v>1</v>
      </c>
    </row>
    <row r="878" ht="14.55" spans="1:46">
      <c r="A878" s="64" t="s">
        <v>46</v>
      </c>
      <c r="B878" s="64" t="s">
        <v>119</v>
      </c>
      <c r="C878" s="64" t="s">
        <v>120</v>
      </c>
      <c r="D878" s="64" t="s">
        <v>6397</v>
      </c>
      <c r="E878" s="64" t="s">
        <v>585</v>
      </c>
      <c r="F878" s="64" t="s">
        <v>6398</v>
      </c>
      <c r="G878" s="64" t="s">
        <v>421</v>
      </c>
      <c r="H878" s="64" t="s">
        <v>6399</v>
      </c>
      <c r="I878" s="64" t="s">
        <v>6400</v>
      </c>
      <c r="J878" s="62">
        <f>SUMIF(利润与分析!B:B,成本与总价!D:D,利润与分析!K:K)</f>
        <v>741659.19</v>
      </c>
      <c r="K878" s="64">
        <v>0.13</v>
      </c>
      <c r="L878" s="64">
        <v>776606.81</v>
      </c>
      <c r="M878" s="72">
        <f t="shared" si="65"/>
        <v>0.0450004037435623</v>
      </c>
      <c r="N878" s="64">
        <v>0</v>
      </c>
      <c r="O878" s="64" t="s">
        <v>6401</v>
      </c>
      <c r="P878" s="64" t="s">
        <v>78</v>
      </c>
      <c r="Q878" s="64" t="s">
        <v>79</v>
      </c>
      <c r="R878" s="74" t="s">
        <v>59</v>
      </c>
      <c r="S878" s="74"/>
      <c r="T878" s="74"/>
      <c r="U878" s="74"/>
      <c r="V878" s="74">
        <v>120</v>
      </c>
      <c r="W878" s="74"/>
      <c r="X878" s="64" t="s">
        <v>6402</v>
      </c>
      <c r="Y878" s="64" t="s">
        <v>1063</v>
      </c>
      <c r="Z878" s="64" t="s">
        <v>6403</v>
      </c>
      <c r="AA878" s="64" t="s">
        <v>140</v>
      </c>
      <c r="AB878" s="64" t="s">
        <v>3152</v>
      </c>
      <c r="AC878" s="64">
        <v>2</v>
      </c>
      <c r="AD878" s="64">
        <v>120</v>
      </c>
      <c r="AE878" s="78">
        <v>1</v>
      </c>
      <c r="AF878" s="64">
        <v>120</v>
      </c>
      <c r="AG878" s="78"/>
      <c r="AH878" s="64"/>
      <c r="AI878" s="78"/>
      <c r="AJ878" s="64"/>
      <c r="AK878" s="78"/>
      <c r="AL878" s="64"/>
      <c r="AM878" s="78"/>
      <c r="AN878" s="64"/>
      <c r="AO878" s="60">
        <f>(SUMIF(利润与分析!B:B,成本与总价!D:D,利润与分析!L:L)-J:J)/SUMIF(利润与分析!B:B,成本与总价!D:D,利润与分析!L:L)</f>
        <v>0.0450004283377213</v>
      </c>
      <c r="AP878" s="60">
        <f t="shared" si="66"/>
        <v>2.4594158966329e-8</v>
      </c>
      <c r="AR878" s="62">
        <f t="shared" si="67"/>
        <v>120</v>
      </c>
      <c r="AS878" s="62">
        <f t="shared" si="69"/>
        <v>0</v>
      </c>
      <c r="AT878" s="72">
        <f t="shared" si="68"/>
        <v>1</v>
      </c>
    </row>
    <row r="879" ht="14.55" spans="1:46">
      <c r="A879" s="64" t="s">
        <v>69</v>
      </c>
      <c r="B879" s="64" t="s">
        <v>220</v>
      </c>
      <c r="C879" s="64" t="s">
        <v>274</v>
      </c>
      <c r="D879" s="64" t="s">
        <v>6404</v>
      </c>
      <c r="E879" s="64" t="s">
        <v>849</v>
      </c>
      <c r="F879" s="64" t="s">
        <v>5424</v>
      </c>
      <c r="G879" s="64" t="s">
        <v>4049</v>
      </c>
      <c r="H879" s="64" t="s">
        <v>6405</v>
      </c>
      <c r="I879" s="64" t="s">
        <v>5426</v>
      </c>
      <c r="J879" s="62">
        <f>SUMIF(利润与分析!B:B,成本与总价!D:D,利润与分析!K:K)</f>
        <v>2697.96614</v>
      </c>
      <c r="K879" s="64">
        <v>0.13</v>
      </c>
      <c r="L879" s="64">
        <v>2820</v>
      </c>
      <c r="M879" s="72">
        <f t="shared" si="65"/>
        <v>0.0432744184397163</v>
      </c>
      <c r="N879" s="64">
        <v>0</v>
      </c>
      <c r="O879" s="64" t="s">
        <v>6406</v>
      </c>
      <c r="P879" s="64" t="s">
        <v>78</v>
      </c>
      <c r="Q879" s="64" t="s">
        <v>159</v>
      </c>
      <c r="R879" s="74"/>
      <c r="S879" s="74"/>
      <c r="T879" s="74"/>
      <c r="U879" s="74"/>
      <c r="V879" s="74"/>
      <c r="W879" s="74"/>
      <c r="X879" s="64" t="s">
        <v>6407</v>
      </c>
      <c r="Y879" s="64" t="s">
        <v>81</v>
      </c>
      <c r="Z879" s="64" t="s">
        <v>106</v>
      </c>
      <c r="AA879" s="64" t="s">
        <v>1282</v>
      </c>
      <c r="AB879" s="64"/>
      <c r="AC879" s="64">
        <v>1</v>
      </c>
      <c r="AD879" s="64">
        <v>0</v>
      </c>
      <c r="AE879" s="78">
        <v>1</v>
      </c>
      <c r="AF879" s="64">
        <v>0</v>
      </c>
      <c r="AG879" s="78"/>
      <c r="AH879" s="64"/>
      <c r="AI879" s="78"/>
      <c r="AJ879" s="64"/>
      <c r="AK879" s="78"/>
      <c r="AL879" s="64"/>
      <c r="AM879" s="78"/>
      <c r="AN879" s="64"/>
      <c r="AO879" s="60">
        <f>(SUMIF(利润与分析!B:B,成本与总价!D:D,利润与分析!L:L)-J:J)/SUMIF(利润与分析!B:B,成本与总价!D:D,利润与分析!L:L)</f>
        <v>0.0434914983833456</v>
      </c>
      <c r="AP879" s="60">
        <f t="shared" si="66"/>
        <v>0.000217079943629267</v>
      </c>
      <c r="AR879" s="62">
        <f t="shared" si="67"/>
        <v>0</v>
      </c>
      <c r="AS879" s="62">
        <f t="shared" si="69"/>
        <v>0</v>
      </c>
      <c r="AT879" s="72">
        <f t="shared" si="68"/>
        <v>1</v>
      </c>
    </row>
    <row r="880" ht="14.55" spans="1:46">
      <c r="A880" s="64" t="s">
        <v>46</v>
      </c>
      <c r="B880" s="64" t="s">
        <v>119</v>
      </c>
      <c r="C880" s="64" t="s">
        <v>429</v>
      </c>
      <c r="D880" s="64" t="s">
        <v>6408</v>
      </c>
      <c r="E880" s="64" t="s">
        <v>481</v>
      </c>
      <c r="F880" s="64" t="s">
        <v>6409</v>
      </c>
      <c r="G880" s="64" t="s">
        <v>5986</v>
      </c>
      <c r="H880" s="64" t="s">
        <v>6410</v>
      </c>
      <c r="I880" s="64" t="s">
        <v>6411</v>
      </c>
      <c r="J880" s="62">
        <f>SUMIF(利润与分析!B:B,成本与总价!D:D,利润与分析!K:K)</f>
        <v>3786828.47</v>
      </c>
      <c r="K880" s="64">
        <v>0.13</v>
      </c>
      <c r="L880" s="64">
        <v>3825875</v>
      </c>
      <c r="M880" s="72">
        <f t="shared" si="65"/>
        <v>0.0102059084523149</v>
      </c>
      <c r="N880" s="64">
        <v>1147762</v>
      </c>
      <c r="O880" s="64" t="s">
        <v>6412</v>
      </c>
      <c r="P880" s="64" t="s">
        <v>319</v>
      </c>
      <c r="Q880" s="64" t="s">
        <v>79</v>
      </c>
      <c r="R880" s="74" t="s">
        <v>59</v>
      </c>
      <c r="S880" s="74" t="s">
        <v>59</v>
      </c>
      <c r="T880" s="74">
        <v>90</v>
      </c>
      <c r="U880" s="74"/>
      <c r="V880" s="74">
        <v>90</v>
      </c>
      <c r="W880" s="74">
        <v>-2</v>
      </c>
      <c r="X880" s="64" t="s">
        <v>6413</v>
      </c>
      <c r="Y880" s="64" t="s">
        <v>61</v>
      </c>
      <c r="Z880" s="64" t="s">
        <v>6414</v>
      </c>
      <c r="AA880" s="64" t="s">
        <v>140</v>
      </c>
      <c r="AB880" s="64"/>
      <c r="AC880" s="64">
        <v>2</v>
      </c>
      <c r="AD880" s="64" t="s">
        <v>4733</v>
      </c>
      <c r="AE880" s="78">
        <v>0.1</v>
      </c>
      <c r="AF880" s="64">
        <v>0</v>
      </c>
      <c r="AG880" s="78">
        <v>0.9</v>
      </c>
      <c r="AH880" s="64">
        <v>90</v>
      </c>
      <c r="AI880" s="78"/>
      <c r="AJ880" s="64"/>
      <c r="AK880" s="78"/>
      <c r="AL880" s="64"/>
      <c r="AM880" s="78"/>
      <c r="AN880" s="64"/>
      <c r="AO880" s="60">
        <f>(SUMIF(利润与分析!B:B,成本与总价!D:D,利润与分析!L:L)-J:J)/SUMIF(利润与分析!B:B,成本与总价!D:D,利润与分析!L:L)</f>
        <v>0.0300018221781347</v>
      </c>
      <c r="AP880" s="60">
        <f t="shared" si="66"/>
        <v>-0.00020408627418023</v>
      </c>
      <c r="AR880" s="62">
        <f t="shared" si="67"/>
        <v>81</v>
      </c>
      <c r="AS880" s="62">
        <f t="shared" si="69"/>
        <v>9</v>
      </c>
      <c r="AT880" s="72">
        <f t="shared" si="68"/>
        <v>1</v>
      </c>
    </row>
    <row r="881" ht="14.55" spans="1:46">
      <c r="A881" s="64" t="s">
        <v>69</v>
      </c>
      <c r="B881" s="64" t="s">
        <v>200</v>
      </c>
      <c r="C881" s="64" t="s">
        <v>256</v>
      </c>
      <c r="D881" s="64" t="s">
        <v>6415</v>
      </c>
      <c r="E881" s="64" t="s">
        <v>360</v>
      </c>
      <c r="F881" s="64" t="s">
        <v>6416</v>
      </c>
      <c r="G881" s="64" t="s">
        <v>6417</v>
      </c>
      <c r="H881" s="64" t="s">
        <v>6418</v>
      </c>
      <c r="I881" s="64" t="s">
        <v>6419</v>
      </c>
      <c r="J881" s="62">
        <f>SUMIF(利润与分析!B:B,成本与总价!D:D,利润与分析!K:K)</f>
        <v>2949.04</v>
      </c>
      <c r="K881" s="64">
        <v>0.13</v>
      </c>
      <c r="L881" s="64">
        <v>3027</v>
      </c>
      <c r="M881" s="72">
        <f t="shared" si="65"/>
        <v>0.0257548728113644</v>
      </c>
      <c r="N881" s="64">
        <v>0</v>
      </c>
      <c r="O881" s="64" t="s">
        <v>6420</v>
      </c>
      <c r="P881" s="64" t="s">
        <v>78</v>
      </c>
      <c r="Q881" s="64" t="s">
        <v>58</v>
      </c>
      <c r="R881" s="74"/>
      <c r="S881" s="74"/>
      <c r="T881" s="74"/>
      <c r="U881" s="74"/>
      <c r="V881" s="74"/>
      <c r="W881" s="74"/>
      <c r="X881" s="64" t="s">
        <v>6421</v>
      </c>
      <c r="Y881" s="64" t="s">
        <v>81</v>
      </c>
      <c r="Z881" s="64" t="s">
        <v>106</v>
      </c>
      <c r="AA881" s="64" t="s">
        <v>1282</v>
      </c>
      <c r="AB881" s="64"/>
      <c r="AC881" s="64">
        <v>1</v>
      </c>
      <c r="AD881" s="64">
        <v>0</v>
      </c>
      <c r="AE881" s="78">
        <v>1</v>
      </c>
      <c r="AF881" s="64">
        <v>0</v>
      </c>
      <c r="AG881" s="78"/>
      <c r="AH881" s="64"/>
      <c r="AI881" s="78"/>
      <c r="AJ881" s="64"/>
      <c r="AK881" s="78"/>
      <c r="AL881" s="64"/>
      <c r="AM881" s="78"/>
      <c r="AN881" s="64"/>
      <c r="AO881" s="60">
        <f>(SUMIF(利润与分析!B:B,成本与总价!D:D,利润与分析!L:L)-J:J)/SUMIF(利润与分析!B:B,成本与总价!D:D,利润与分析!L:L)</f>
        <v>0.045</v>
      </c>
      <c r="AP881" s="60">
        <f t="shared" si="66"/>
        <v>0.0192451271886356</v>
      </c>
      <c r="AR881" s="62">
        <f t="shared" si="67"/>
        <v>0</v>
      </c>
      <c r="AS881" s="62">
        <f t="shared" si="69"/>
        <v>0</v>
      </c>
      <c r="AT881" s="72">
        <f t="shared" si="68"/>
        <v>1</v>
      </c>
    </row>
    <row r="882" ht="14.55" spans="1:46">
      <c r="A882" s="64" t="s">
        <v>46</v>
      </c>
      <c r="B882" s="64" t="s">
        <v>181</v>
      </c>
      <c r="C882" s="64" t="s">
        <v>1765</v>
      </c>
      <c r="D882" s="64" t="s">
        <v>6422</v>
      </c>
      <c r="E882" s="64" t="s">
        <v>1767</v>
      </c>
      <c r="F882" s="64" t="s">
        <v>6423</v>
      </c>
      <c r="G882" s="64" t="s">
        <v>6424</v>
      </c>
      <c r="H882" s="64" t="s">
        <v>6425</v>
      </c>
      <c r="I882" s="64" t="s">
        <v>6426</v>
      </c>
      <c r="J882" s="62">
        <f>SUMIF(利润与分析!B:B,成本与总价!D:D,利润与分析!K:K)</f>
        <v>460980.26</v>
      </c>
      <c r="K882" s="64">
        <v>0.13</v>
      </c>
      <c r="L882" s="64">
        <v>468234</v>
      </c>
      <c r="M882" s="72">
        <f t="shared" si="65"/>
        <v>0.0154916985951467</v>
      </c>
      <c r="N882" s="64">
        <v>0</v>
      </c>
      <c r="O882" s="64" t="s">
        <v>6427</v>
      </c>
      <c r="P882" s="64" t="s">
        <v>237</v>
      </c>
      <c r="Q882" s="64" t="s">
        <v>58</v>
      </c>
      <c r="R882" s="74" t="s">
        <v>59</v>
      </c>
      <c r="S882" s="74"/>
      <c r="T882" s="74"/>
      <c r="U882" s="74"/>
      <c r="V882" s="74">
        <v>0</v>
      </c>
      <c r="W882" s="74">
        <v>-3</v>
      </c>
      <c r="X882" s="64" t="s">
        <v>6428</v>
      </c>
      <c r="Y882" s="64" t="s">
        <v>81</v>
      </c>
      <c r="Z882" s="64" t="s">
        <v>6429</v>
      </c>
      <c r="AA882" s="64" t="s">
        <v>97</v>
      </c>
      <c r="AB882" s="64"/>
      <c r="AC882" s="64">
        <v>1</v>
      </c>
      <c r="AD882" s="64">
        <v>0</v>
      </c>
      <c r="AE882" s="78">
        <v>1</v>
      </c>
      <c r="AF882" s="64">
        <v>0</v>
      </c>
      <c r="AG882" s="78"/>
      <c r="AH882" s="64"/>
      <c r="AI882" s="78"/>
      <c r="AJ882" s="64"/>
      <c r="AK882" s="78"/>
      <c r="AL882" s="64"/>
      <c r="AM882" s="78"/>
      <c r="AN882" s="64"/>
      <c r="AO882" s="60">
        <f>(SUMIF(利润与分析!B:B,成本与总价!D:D,利润与分析!L:L)-J:J)/SUMIF(利润与分析!B:B,成本与总价!D:D,利润与分析!L:L)</f>
        <v>0.0450288786518229</v>
      </c>
      <c r="AP882" s="60">
        <f t="shared" si="66"/>
        <v>-0.00046281994332386</v>
      </c>
      <c r="AR882" s="62">
        <f t="shared" si="67"/>
        <v>0</v>
      </c>
      <c r="AS882" s="62">
        <f t="shared" si="69"/>
        <v>0</v>
      </c>
      <c r="AT882" s="72">
        <f t="shared" si="68"/>
        <v>1</v>
      </c>
    </row>
    <row r="883" ht="14.55" spans="1:46">
      <c r="A883" s="64" t="s">
        <v>46</v>
      </c>
      <c r="B883" s="64" t="s">
        <v>108</v>
      </c>
      <c r="C883" s="64" t="s">
        <v>109</v>
      </c>
      <c r="D883" s="64" t="s">
        <v>6430</v>
      </c>
      <c r="E883" s="64" t="s">
        <v>111</v>
      </c>
      <c r="F883" s="64" t="s">
        <v>6431</v>
      </c>
      <c r="G883" s="64" t="s">
        <v>4771</v>
      </c>
      <c r="H883" s="64" t="s">
        <v>6432</v>
      </c>
      <c r="I883" s="64" t="s">
        <v>6433</v>
      </c>
      <c r="J883" s="62">
        <f>SUMIF(利润与分析!B:B,成本与总价!D:D,利润与分析!K:K)</f>
        <v>137780.4</v>
      </c>
      <c r="K883" s="64">
        <v>0.13</v>
      </c>
      <c r="L883" s="64">
        <v>144272.7</v>
      </c>
      <c r="M883" s="72">
        <f t="shared" si="65"/>
        <v>0.0450001975425707</v>
      </c>
      <c r="N883" s="64">
        <v>0</v>
      </c>
      <c r="O883" s="64" t="s">
        <v>6434</v>
      </c>
      <c r="P883" s="64" t="s">
        <v>264</v>
      </c>
      <c r="Q883" s="64" t="s">
        <v>58</v>
      </c>
      <c r="R883" s="74" t="s">
        <v>59</v>
      </c>
      <c r="S883" s="74"/>
      <c r="T883" s="74"/>
      <c r="U883" s="74"/>
      <c r="V883" s="74">
        <v>120</v>
      </c>
      <c r="W883" s="74"/>
      <c r="X883" s="64" t="s">
        <v>6435</v>
      </c>
      <c r="Y883" s="64" t="s">
        <v>61</v>
      </c>
      <c r="Z883" s="64" t="s">
        <v>6436</v>
      </c>
      <c r="AA883" s="64" t="s">
        <v>97</v>
      </c>
      <c r="AB883" s="64"/>
      <c r="AC883" s="64">
        <v>1</v>
      </c>
      <c r="AD883" s="64">
        <v>120</v>
      </c>
      <c r="AE883" s="78">
        <v>1</v>
      </c>
      <c r="AF883" s="64">
        <v>120</v>
      </c>
      <c r="AG883" s="78"/>
      <c r="AH883" s="64"/>
      <c r="AI883" s="78"/>
      <c r="AJ883" s="64"/>
      <c r="AK883" s="78"/>
      <c r="AL883" s="64"/>
      <c r="AM883" s="78"/>
      <c r="AN883" s="64"/>
      <c r="AO883" s="60">
        <f>(SUMIF(利润与分析!B:B,成本与总价!D:D,利润与分析!L:L)-J:J)/SUMIF(利润与分析!B:B,成本与总价!D:D,利润与分析!L:L)</f>
        <v>0.0450001975425707</v>
      </c>
      <c r="AP883" s="60">
        <f t="shared" si="66"/>
        <v>0</v>
      </c>
      <c r="AR883" s="62">
        <f t="shared" si="67"/>
        <v>120</v>
      </c>
      <c r="AS883" s="62">
        <f t="shared" si="69"/>
        <v>0</v>
      </c>
      <c r="AT883" s="72">
        <f t="shared" si="68"/>
        <v>1</v>
      </c>
    </row>
    <row r="884" ht="14.55" spans="1:46">
      <c r="A884" s="64" t="s">
        <v>46</v>
      </c>
      <c r="B884" s="64" t="s">
        <v>47</v>
      </c>
      <c r="C884" s="64" t="s">
        <v>1252</v>
      </c>
      <c r="D884" s="64" t="s">
        <v>6437</v>
      </c>
      <c r="E884" s="64" t="s">
        <v>1254</v>
      </c>
      <c r="F884" s="64" t="s">
        <v>6438</v>
      </c>
      <c r="G884" s="64" t="s">
        <v>6439</v>
      </c>
      <c r="H884" s="64" t="s">
        <v>6440</v>
      </c>
      <c r="I884" s="64" t="s">
        <v>6441</v>
      </c>
      <c r="J884" s="62">
        <f>SUMIF(利润与分析!B:B,成本与总价!D:D,利润与分析!K:K)</f>
        <v>17187.4</v>
      </c>
      <c r="K884" s="64">
        <v>0.13</v>
      </c>
      <c r="L884" s="64">
        <v>18092</v>
      </c>
      <c r="M884" s="72">
        <f t="shared" si="65"/>
        <v>0.0500000000000001</v>
      </c>
      <c r="N884" s="64">
        <v>0</v>
      </c>
      <c r="O884" s="64" t="s">
        <v>6442</v>
      </c>
      <c r="P884" s="64" t="s">
        <v>647</v>
      </c>
      <c r="Q884" s="64" t="s">
        <v>58</v>
      </c>
      <c r="R884" s="74"/>
      <c r="S884" s="74"/>
      <c r="T884" s="74"/>
      <c r="U884" s="74"/>
      <c r="V884" s="74"/>
      <c r="W884" s="74"/>
      <c r="X884" s="64" t="s">
        <v>6443</v>
      </c>
      <c r="Y884" s="64" t="s">
        <v>81</v>
      </c>
      <c r="Z884" s="64" t="s">
        <v>106</v>
      </c>
      <c r="AA884" s="64" t="s">
        <v>97</v>
      </c>
      <c r="AB884" s="64"/>
      <c r="AC884" s="64">
        <v>1</v>
      </c>
      <c r="AD884" s="64">
        <v>0</v>
      </c>
      <c r="AE884" s="78">
        <v>1</v>
      </c>
      <c r="AF884" s="64">
        <v>0</v>
      </c>
      <c r="AG884" s="78"/>
      <c r="AH884" s="64"/>
      <c r="AI884" s="78"/>
      <c r="AJ884" s="64"/>
      <c r="AK884" s="78"/>
      <c r="AL884" s="64"/>
      <c r="AM884" s="78"/>
      <c r="AN884" s="64"/>
      <c r="AO884" s="60">
        <f>(SUMIF(利润与分析!B:B,成本与总价!D:D,利润与分析!L:L)-J:J)/SUMIF(利润与分析!B:B,成本与总价!D:D,利润与分析!L:L)</f>
        <v>0.0500000000000001</v>
      </c>
      <c r="AP884" s="60">
        <f t="shared" si="66"/>
        <v>0</v>
      </c>
      <c r="AR884" s="62">
        <f t="shared" si="67"/>
        <v>0</v>
      </c>
      <c r="AS884" s="62">
        <f t="shared" si="69"/>
        <v>0</v>
      </c>
      <c r="AT884" s="72">
        <f t="shared" si="68"/>
        <v>1</v>
      </c>
    </row>
    <row r="885" ht="14.55" spans="1:46">
      <c r="A885" s="64" t="s">
        <v>69</v>
      </c>
      <c r="B885" s="64" t="s">
        <v>200</v>
      </c>
      <c r="C885" s="64" t="s">
        <v>256</v>
      </c>
      <c r="D885" s="64" t="s">
        <v>6444</v>
      </c>
      <c r="E885" s="64" t="s">
        <v>611</v>
      </c>
      <c r="F885" s="64" t="s">
        <v>6445</v>
      </c>
      <c r="G885" s="64" t="s">
        <v>3176</v>
      </c>
      <c r="H885" s="64" t="s">
        <v>6446</v>
      </c>
      <c r="I885" s="64" t="s">
        <v>6447</v>
      </c>
      <c r="J885" s="62">
        <f>SUMIF(利润与分析!B:B,成本与总价!D:D,利润与分析!K:K)</f>
        <v>68752.94</v>
      </c>
      <c r="K885" s="64">
        <v>0.13</v>
      </c>
      <c r="L885" s="64">
        <v>71992</v>
      </c>
      <c r="M885" s="72">
        <f t="shared" si="65"/>
        <v>0.0449919435492832</v>
      </c>
      <c r="N885" s="64">
        <v>0</v>
      </c>
      <c r="O885" s="64" t="s">
        <v>5596</v>
      </c>
      <c r="P885" s="64" t="s">
        <v>487</v>
      </c>
      <c r="Q885" s="64" t="s">
        <v>58</v>
      </c>
      <c r="R885" s="74"/>
      <c r="S885" s="74"/>
      <c r="T885" s="74"/>
      <c r="U885" s="74"/>
      <c r="V885" s="74"/>
      <c r="W885" s="74"/>
      <c r="X885" s="64" t="s">
        <v>6448</v>
      </c>
      <c r="Y885" s="64" t="s">
        <v>150</v>
      </c>
      <c r="Z885" s="64" t="s">
        <v>106</v>
      </c>
      <c r="AA885" s="64" t="s">
        <v>1282</v>
      </c>
      <c r="AB885" s="64"/>
      <c r="AC885" s="64">
        <v>1</v>
      </c>
      <c r="AD885" s="64">
        <v>60</v>
      </c>
      <c r="AE885" s="78">
        <v>1</v>
      </c>
      <c r="AF885" s="64">
        <v>60</v>
      </c>
      <c r="AG885" s="78"/>
      <c r="AH885" s="64"/>
      <c r="AI885" s="78"/>
      <c r="AJ885" s="64"/>
      <c r="AK885" s="78"/>
      <c r="AL885" s="64"/>
      <c r="AM885" s="78"/>
      <c r="AN885" s="64"/>
      <c r="AO885" s="60">
        <f>(SUMIF(利润与分析!B:B,成本与总价!D:D,利润与分析!L:L)-J:J)/SUMIF(利润与分析!B:B,成本与总价!D:D,利润与分析!L:L)</f>
        <v>0.0450018925516805</v>
      </c>
      <c r="AP885" s="60">
        <f t="shared" si="66"/>
        <v>9.94900239729285e-6</v>
      </c>
      <c r="AR885" s="62">
        <f t="shared" si="67"/>
        <v>0</v>
      </c>
      <c r="AS885" s="62">
        <f t="shared" si="69"/>
        <v>0</v>
      </c>
      <c r="AT885" s="72">
        <f t="shared" si="68"/>
        <v>1</v>
      </c>
    </row>
    <row r="886" ht="14.55" spans="1:46">
      <c r="A886" s="64" t="s">
        <v>69</v>
      </c>
      <c r="B886" s="64" t="s">
        <v>292</v>
      </c>
      <c r="C886" s="64" t="s">
        <v>1131</v>
      </c>
      <c r="D886" s="64" t="s">
        <v>6449</v>
      </c>
      <c r="E886" s="64" t="s">
        <v>1133</v>
      </c>
      <c r="F886" s="64" t="s">
        <v>6450</v>
      </c>
      <c r="G886" s="64" t="s">
        <v>4906</v>
      </c>
      <c r="H886" s="64" t="s">
        <v>6451</v>
      </c>
      <c r="I886" s="64" t="s">
        <v>6452</v>
      </c>
      <c r="J886" s="62">
        <f>SUMIF(利润与分析!B:B,成本与总价!D:D,利润与分析!K:K)</f>
        <v>1531046.92</v>
      </c>
      <c r="K886" s="64">
        <v>0.13</v>
      </c>
      <c r="L886" s="64">
        <v>1578386.42</v>
      </c>
      <c r="M886" s="72">
        <f t="shared" si="65"/>
        <v>0.0299923386314994</v>
      </c>
      <c r="N886" s="64">
        <v>231180.14</v>
      </c>
      <c r="O886" s="73" t="s">
        <v>6453</v>
      </c>
      <c r="P886" s="64" t="s">
        <v>1053</v>
      </c>
      <c r="Q886" s="64" t="s">
        <v>58</v>
      </c>
      <c r="R886" s="74" t="s">
        <v>59</v>
      </c>
      <c r="S886" s="74"/>
      <c r="T886" s="74"/>
      <c r="U886" s="74"/>
      <c r="V886" s="74">
        <v>90</v>
      </c>
      <c r="W886" s="74"/>
      <c r="X886" s="64" t="s">
        <v>6454</v>
      </c>
      <c r="Y886" s="64" t="s">
        <v>150</v>
      </c>
      <c r="Z886" s="64" t="s">
        <v>4911</v>
      </c>
      <c r="AA886" s="64" t="s">
        <v>63</v>
      </c>
      <c r="AB886" s="64"/>
      <c r="AC886" s="64">
        <v>2</v>
      </c>
      <c r="AD886" s="64">
        <v>90</v>
      </c>
      <c r="AE886" s="78">
        <v>1</v>
      </c>
      <c r="AF886" s="64">
        <v>90</v>
      </c>
      <c r="AG886" s="78"/>
      <c r="AH886" s="64"/>
      <c r="AI886" s="78"/>
      <c r="AJ886" s="64"/>
      <c r="AK886" s="78"/>
      <c r="AL886" s="64"/>
      <c r="AM886" s="78"/>
      <c r="AN886" s="64"/>
      <c r="AO886" s="60">
        <f>(SUMIF(利润与分析!B:B,成本与总价!D:D,利润与分析!L:L)-J:J)/SUMIF(利润与分析!B:B,成本与总价!D:D,利润与分析!L:L)</f>
        <v>0.0299923386314994</v>
      </c>
      <c r="AP886" s="60">
        <f t="shared" si="66"/>
        <v>0</v>
      </c>
      <c r="AR886" s="62">
        <f t="shared" si="67"/>
        <v>90</v>
      </c>
      <c r="AS886" s="62">
        <f t="shared" si="69"/>
        <v>0</v>
      </c>
      <c r="AT886" s="72">
        <f t="shared" si="68"/>
        <v>1</v>
      </c>
    </row>
    <row r="887" ht="14.55" spans="1:46">
      <c r="A887" s="64" t="s">
        <v>46</v>
      </c>
      <c r="B887" s="64" t="s">
        <v>331</v>
      </c>
      <c r="C887" s="64" t="s">
        <v>691</v>
      </c>
      <c r="D887" s="64" t="s">
        <v>6455</v>
      </c>
      <c r="E887" s="64" t="s">
        <v>1172</v>
      </c>
      <c r="F887" s="64" t="s">
        <v>6456</v>
      </c>
      <c r="G887" s="64" t="s">
        <v>6457</v>
      </c>
      <c r="H887" s="64" t="s">
        <v>6458</v>
      </c>
      <c r="I887" s="64" t="s">
        <v>6459</v>
      </c>
      <c r="J887" s="62">
        <f>SUMIF(利润与分析!B:B,成本与总价!D:D,利润与分析!K:K)</f>
        <v>183886</v>
      </c>
      <c r="K887" s="64">
        <v>0.13</v>
      </c>
      <c r="L887" s="64">
        <v>186943</v>
      </c>
      <c r="M887" s="72">
        <f t="shared" si="65"/>
        <v>0.0163525780585526</v>
      </c>
      <c r="N887" s="64">
        <v>0</v>
      </c>
      <c r="O887" s="64" t="s">
        <v>6460</v>
      </c>
      <c r="P887" s="64" t="s">
        <v>78</v>
      </c>
      <c r="Q887" s="64" t="s">
        <v>58</v>
      </c>
      <c r="R887" s="74" t="s">
        <v>59</v>
      </c>
      <c r="S887" s="74"/>
      <c r="T887" s="74"/>
      <c r="U887" s="74"/>
      <c r="V887" s="74">
        <v>0</v>
      </c>
      <c r="W887" s="74">
        <v>-2.7</v>
      </c>
      <c r="X887" s="64" t="s">
        <v>6461</v>
      </c>
      <c r="Y887" s="64" t="s">
        <v>81</v>
      </c>
      <c r="Z887" s="64" t="s">
        <v>6462</v>
      </c>
      <c r="AA887" s="64" t="s">
        <v>140</v>
      </c>
      <c r="AB887" s="64"/>
      <c r="AC887" s="64">
        <v>1</v>
      </c>
      <c r="AD887" s="64">
        <v>0</v>
      </c>
      <c r="AE887" s="78">
        <v>1</v>
      </c>
      <c r="AF887" s="64">
        <v>0</v>
      </c>
      <c r="AG887" s="78"/>
      <c r="AH887" s="64"/>
      <c r="AI887" s="78"/>
      <c r="AJ887" s="64"/>
      <c r="AK887" s="78"/>
      <c r="AL887" s="64"/>
      <c r="AM887" s="78"/>
      <c r="AN887" s="64"/>
      <c r="AO887" s="60">
        <f>(SUMIF(利润与分析!B:B,成本与总价!D:D,利润与分析!L:L)-J:J)/SUMIF(利润与分析!B:B,成本与总价!D:D,利润与分析!L:L)</f>
        <v>0.045001064653001</v>
      </c>
      <c r="AP887" s="60">
        <f t="shared" si="66"/>
        <v>0.00164848659444841</v>
      </c>
      <c r="AR887" s="62">
        <f t="shared" si="67"/>
        <v>0</v>
      </c>
      <c r="AS887" s="62">
        <f t="shared" si="69"/>
        <v>0</v>
      </c>
      <c r="AT887" s="72">
        <f t="shared" si="68"/>
        <v>1</v>
      </c>
    </row>
    <row r="888" ht="14.55" spans="1:46">
      <c r="A888" s="64" t="s">
        <v>69</v>
      </c>
      <c r="B888" s="64" t="s">
        <v>200</v>
      </c>
      <c r="C888" s="64" t="s">
        <v>256</v>
      </c>
      <c r="D888" s="64" t="s">
        <v>6463</v>
      </c>
      <c r="E888" s="64" t="s">
        <v>611</v>
      </c>
      <c r="F888" s="64" t="s">
        <v>6464</v>
      </c>
      <c r="G888" s="64" t="s">
        <v>6465</v>
      </c>
      <c r="H888" s="64" t="s">
        <v>6466</v>
      </c>
      <c r="I888" s="64" t="s">
        <v>6467</v>
      </c>
      <c r="J888" s="62">
        <f>SUMIF(利润与分析!B:B,成本与总价!D:D,利润与分析!K:K)</f>
        <v>293640.85</v>
      </c>
      <c r="K888" s="64">
        <v>0.13</v>
      </c>
      <c r="L888" s="64">
        <v>293640</v>
      </c>
      <c r="M888" s="72">
        <f t="shared" si="65"/>
        <v>-2.89470099453387e-6</v>
      </c>
      <c r="N888" s="64">
        <v>0</v>
      </c>
      <c r="O888" s="64" t="s">
        <v>6468</v>
      </c>
      <c r="P888" s="64" t="s">
        <v>237</v>
      </c>
      <c r="Q888" s="64" t="s">
        <v>58</v>
      </c>
      <c r="R888" s="74"/>
      <c r="S888" s="74"/>
      <c r="T888" s="74"/>
      <c r="U888" s="74"/>
      <c r="V888" s="74"/>
      <c r="W888" s="74"/>
      <c r="X888" s="64" t="s">
        <v>6469</v>
      </c>
      <c r="Y888" s="64" t="s">
        <v>81</v>
      </c>
      <c r="Z888" s="64" t="s">
        <v>106</v>
      </c>
      <c r="AA888" s="64" t="s">
        <v>1282</v>
      </c>
      <c r="AB888" s="64" t="s">
        <v>6470</v>
      </c>
      <c r="AC888" s="64">
        <v>2</v>
      </c>
      <c r="AD888" s="64">
        <v>0</v>
      </c>
      <c r="AE888" s="78">
        <v>1</v>
      </c>
      <c r="AF888" s="64">
        <v>0</v>
      </c>
      <c r="AG888" s="78"/>
      <c r="AH888" s="64"/>
      <c r="AI888" s="78"/>
      <c r="AJ888" s="64"/>
      <c r="AK888" s="78"/>
      <c r="AL888" s="64"/>
      <c r="AM888" s="78"/>
      <c r="AN888" s="64"/>
      <c r="AO888" s="60">
        <f>(SUMIF(利润与分析!B:B,成本与总价!D:D,利润与分析!L:L)-J:J)/SUMIF(利润与分析!B:B,成本与总价!D:D,利润与分析!L:L)</f>
        <v>0</v>
      </c>
      <c r="AP888" s="60">
        <f t="shared" si="66"/>
        <v>2.89470099453387e-6</v>
      </c>
      <c r="AR888" s="62">
        <f t="shared" si="67"/>
        <v>0</v>
      </c>
      <c r="AS888" s="62">
        <f t="shared" si="69"/>
        <v>0</v>
      </c>
      <c r="AT888" s="72">
        <f t="shared" si="68"/>
        <v>1</v>
      </c>
    </row>
    <row r="889" ht="14.55" spans="1:46">
      <c r="A889" s="64" t="s">
        <v>69</v>
      </c>
      <c r="B889" s="64" t="s">
        <v>516</v>
      </c>
      <c r="C889" s="64" t="s">
        <v>517</v>
      </c>
      <c r="D889" s="64" t="s">
        <v>6471</v>
      </c>
      <c r="E889" s="64" t="s">
        <v>6472</v>
      </c>
      <c r="F889" s="64" t="s">
        <v>6473</v>
      </c>
      <c r="G889" s="64" t="s">
        <v>6474</v>
      </c>
      <c r="H889" s="64" t="s">
        <v>6475</v>
      </c>
      <c r="I889" s="64" t="s">
        <v>6476</v>
      </c>
      <c r="J889" s="62">
        <f>SUMIF(利润与分析!B:B,成本与总价!D:D,利润与分析!K:K)</f>
        <v>259957.11</v>
      </c>
      <c r="K889" s="64">
        <v>0.13</v>
      </c>
      <c r="L889" s="64">
        <v>264040.56</v>
      </c>
      <c r="M889" s="72">
        <f t="shared" si="65"/>
        <v>0.015465237613494</v>
      </c>
      <c r="N889" s="64">
        <v>30076.56</v>
      </c>
      <c r="O889" s="64" t="s">
        <v>6477</v>
      </c>
      <c r="P889" s="64" t="s">
        <v>237</v>
      </c>
      <c r="Q889" s="64" t="s">
        <v>58</v>
      </c>
      <c r="R889" s="74" t="s">
        <v>59</v>
      </c>
      <c r="S889" s="74"/>
      <c r="T889" s="74"/>
      <c r="U889" s="74"/>
      <c r="V889" s="74">
        <v>60</v>
      </c>
      <c r="W889" s="74">
        <v>-3</v>
      </c>
      <c r="X889" s="64" t="s">
        <v>6478</v>
      </c>
      <c r="Y889" s="64" t="s">
        <v>150</v>
      </c>
      <c r="Z889" s="64" t="s">
        <v>6479</v>
      </c>
      <c r="AA889" s="64" t="s">
        <v>97</v>
      </c>
      <c r="AB889" s="64"/>
      <c r="AC889" s="64">
        <v>2</v>
      </c>
      <c r="AD889" s="64">
        <v>60</v>
      </c>
      <c r="AE889" s="78">
        <v>1</v>
      </c>
      <c r="AF889" s="64">
        <v>60</v>
      </c>
      <c r="AG889" s="78"/>
      <c r="AH889" s="64"/>
      <c r="AI889" s="78"/>
      <c r="AJ889" s="64"/>
      <c r="AK889" s="78"/>
      <c r="AL889" s="64"/>
      <c r="AM889" s="78"/>
      <c r="AN889" s="64"/>
      <c r="AO889" s="60">
        <f>(SUMIF(利润与分析!B:B,成本与总价!D:D,利润与分析!L:L)-J:J)/SUMIF(利润与分析!B:B,成本与总价!D:D,利润与分析!L:L)</f>
        <v>0.0450001476820314</v>
      </c>
      <c r="AP889" s="60">
        <f t="shared" si="66"/>
        <v>-0.000465089931462583</v>
      </c>
      <c r="AR889" s="62">
        <f t="shared" si="67"/>
        <v>60</v>
      </c>
      <c r="AS889" s="62">
        <f t="shared" si="69"/>
        <v>0</v>
      </c>
      <c r="AT889" s="72">
        <f t="shared" si="68"/>
        <v>1</v>
      </c>
    </row>
    <row r="890" ht="14.55" spans="1:46">
      <c r="A890" s="64" t="s">
        <v>46</v>
      </c>
      <c r="B890" s="64" t="s">
        <v>119</v>
      </c>
      <c r="C890" s="64" t="s">
        <v>120</v>
      </c>
      <c r="D890" s="64" t="s">
        <v>6480</v>
      </c>
      <c r="E890" s="64" t="s">
        <v>1429</v>
      </c>
      <c r="F890" s="64" t="s">
        <v>2855</v>
      </c>
      <c r="G890" s="64" t="s">
        <v>1562</v>
      </c>
      <c r="H890" s="64" t="s">
        <v>6481</v>
      </c>
      <c r="I890" s="64" t="s">
        <v>6482</v>
      </c>
      <c r="J890" s="62">
        <f>SUMIF(利润与分析!B:B,成本与总价!D:D,利润与分析!K:K)</f>
        <v>2743.54</v>
      </c>
      <c r="K890" s="64">
        <v>0.13</v>
      </c>
      <c r="L890" s="64">
        <v>2872.82</v>
      </c>
      <c r="M890" s="72">
        <f t="shared" si="65"/>
        <v>0.0450010790790931</v>
      </c>
      <c r="N890" s="64">
        <v>0</v>
      </c>
      <c r="O890" s="64" t="s">
        <v>2858</v>
      </c>
      <c r="P890" s="64" t="s">
        <v>78</v>
      </c>
      <c r="Q890" s="64" t="s">
        <v>58</v>
      </c>
      <c r="R890" s="74"/>
      <c r="S890" s="74"/>
      <c r="T890" s="74"/>
      <c r="U890" s="74"/>
      <c r="V890" s="74"/>
      <c r="W890" s="74"/>
      <c r="X890" s="64" t="s">
        <v>6483</v>
      </c>
      <c r="Y890" s="64" t="s">
        <v>61</v>
      </c>
      <c r="Z890" s="64" t="s">
        <v>106</v>
      </c>
      <c r="AA890" s="64" t="s">
        <v>140</v>
      </c>
      <c r="AB890" s="64"/>
      <c r="AC890" s="64">
        <v>1</v>
      </c>
      <c r="AD890" s="64">
        <v>60</v>
      </c>
      <c r="AE890" s="78">
        <v>1</v>
      </c>
      <c r="AF890" s="64">
        <v>60</v>
      </c>
      <c r="AG890" s="78"/>
      <c r="AH890" s="64"/>
      <c r="AI890" s="78"/>
      <c r="AJ890" s="64"/>
      <c r="AK890" s="78"/>
      <c r="AL890" s="64"/>
      <c r="AM890" s="78"/>
      <c r="AN890" s="64"/>
      <c r="AO890" s="60">
        <f>(SUMIF(利润与分析!B:B,成本与总价!D:D,利润与分析!L:L)-J:J)/SUMIF(利润与分析!B:B,成本与总价!D:D,利润与分析!L:L)</f>
        <v>0.0450010790790931</v>
      </c>
      <c r="AP890" s="60">
        <f t="shared" si="66"/>
        <v>0</v>
      </c>
      <c r="AR890" s="62">
        <f t="shared" si="67"/>
        <v>0</v>
      </c>
      <c r="AS890" s="62">
        <f t="shared" si="69"/>
        <v>0</v>
      </c>
      <c r="AT890" s="72">
        <f t="shared" si="68"/>
        <v>1</v>
      </c>
    </row>
    <row r="891" ht="14.55" spans="1:46">
      <c r="A891" s="64" t="s">
        <v>46</v>
      </c>
      <c r="B891" s="64" t="s">
        <v>181</v>
      </c>
      <c r="C891" s="64" t="s">
        <v>1765</v>
      </c>
      <c r="D891" s="64" t="s">
        <v>6484</v>
      </c>
      <c r="E891" s="64" t="s">
        <v>1767</v>
      </c>
      <c r="F891" s="64" t="s">
        <v>6485</v>
      </c>
      <c r="G891" s="64" t="s">
        <v>225</v>
      </c>
      <c r="H891" s="64" t="s">
        <v>6486</v>
      </c>
      <c r="I891" s="64" t="s">
        <v>6487</v>
      </c>
      <c r="J891" s="62">
        <f>SUMIF(利润与分析!B:B,成本与总价!D:D,利润与分析!K:K)</f>
        <v>250928.62</v>
      </c>
      <c r="K891" s="64">
        <v>0.13</v>
      </c>
      <c r="L891" s="64">
        <v>254869</v>
      </c>
      <c r="M891" s="72">
        <f t="shared" si="65"/>
        <v>0.0154604129964807</v>
      </c>
      <c r="N891" s="64">
        <v>0</v>
      </c>
      <c r="O891" s="64" t="s">
        <v>6488</v>
      </c>
      <c r="P891" s="64" t="s">
        <v>78</v>
      </c>
      <c r="Q891" s="64" t="s">
        <v>58</v>
      </c>
      <c r="R891" s="74" t="s">
        <v>59</v>
      </c>
      <c r="S891" s="74"/>
      <c r="T891" s="74"/>
      <c r="U891" s="74"/>
      <c r="V891" s="74">
        <v>0</v>
      </c>
      <c r="W891" s="74">
        <v>-3</v>
      </c>
      <c r="X891" s="64" t="s">
        <v>6489</v>
      </c>
      <c r="Y891" s="64" t="s">
        <v>81</v>
      </c>
      <c r="Z891" s="64" t="s">
        <v>6490</v>
      </c>
      <c r="AA891" s="64" t="s">
        <v>97</v>
      </c>
      <c r="AB891" s="64"/>
      <c r="AC891" s="64">
        <v>1</v>
      </c>
      <c r="AD891" s="64">
        <v>0</v>
      </c>
      <c r="AE891" s="78">
        <v>1</v>
      </c>
      <c r="AF891" s="64">
        <v>0</v>
      </c>
      <c r="AG891" s="78"/>
      <c r="AH891" s="64"/>
      <c r="AI891" s="78"/>
      <c r="AJ891" s="64"/>
      <c r="AK891" s="78"/>
      <c r="AL891" s="64"/>
      <c r="AM891" s="78"/>
      <c r="AN891" s="64"/>
      <c r="AO891" s="60">
        <f>(SUMIF(利润与分析!B:B,成本与总价!D:D,利润与分析!L:L)-J:J)/SUMIF(利润与分析!B:B,成本与总价!D:D,利润与分析!L:L)</f>
        <v>0.0450003210244529</v>
      </c>
      <c r="AP891" s="60">
        <f t="shared" si="66"/>
        <v>-0.000460091972027746</v>
      </c>
      <c r="AR891" s="62">
        <f t="shared" si="67"/>
        <v>0</v>
      </c>
      <c r="AS891" s="62">
        <f t="shared" si="69"/>
        <v>0</v>
      </c>
      <c r="AT891" s="72">
        <f t="shared" si="68"/>
        <v>1</v>
      </c>
    </row>
    <row r="892" ht="14.55" spans="1:46">
      <c r="A892" s="64" t="s">
        <v>69</v>
      </c>
      <c r="B892" s="64" t="s">
        <v>85</v>
      </c>
      <c r="C892" s="64" t="s">
        <v>1243</v>
      </c>
      <c r="D892" s="64" t="s">
        <v>6491</v>
      </c>
      <c r="E892" s="64" t="s">
        <v>2337</v>
      </c>
      <c r="F892" s="64" t="s">
        <v>6492</v>
      </c>
      <c r="G892" s="64" t="s">
        <v>6493</v>
      </c>
      <c r="H892" s="64" t="s">
        <v>6494</v>
      </c>
      <c r="I892" s="64" t="s">
        <v>6495</v>
      </c>
      <c r="J892" s="62">
        <f>SUMIF(利润与分析!B:B,成本与总价!D:D,利润与分析!K:K)</f>
        <v>128202.39</v>
      </c>
      <c r="K892" s="64">
        <v>0.13</v>
      </c>
      <c r="L892" s="64">
        <v>134243.38</v>
      </c>
      <c r="M892" s="72">
        <f t="shared" si="65"/>
        <v>0.0450002823230463</v>
      </c>
      <c r="N892" s="64">
        <v>0</v>
      </c>
      <c r="O892" s="64" t="s">
        <v>6496</v>
      </c>
      <c r="P892" s="64" t="s">
        <v>237</v>
      </c>
      <c r="Q892" s="64" t="s">
        <v>58</v>
      </c>
      <c r="R892" s="74" t="s">
        <v>59</v>
      </c>
      <c r="S892" s="74"/>
      <c r="T892" s="74"/>
      <c r="U892" s="74"/>
      <c r="V892" s="74">
        <v>87</v>
      </c>
      <c r="W892" s="74"/>
      <c r="X892" s="64" t="s">
        <v>6497</v>
      </c>
      <c r="Y892" s="64" t="s">
        <v>61</v>
      </c>
      <c r="Z892" s="64" t="s">
        <v>6498</v>
      </c>
      <c r="AA892" s="64" t="s">
        <v>83</v>
      </c>
      <c r="AB892" s="64"/>
      <c r="AC892" s="64">
        <v>1</v>
      </c>
      <c r="AD892" s="64">
        <v>87</v>
      </c>
      <c r="AE892" s="78">
        <v>1</v>
      </c>
      <c r="AF892" s="64">
        <v>87</v>
      </c>
      <c r="AG892" s="78"/>
      <c r="AH892" s="64"/>
      <c r="AI892" s="78"/>
      <c r="AJ892" s="64"/>
      <c r="AK892" s="78"/>
      <c r="AL892" s="64"/>
      <c r="AM892" s="78"/>
      <c r="AN892" s="64"/>
      <c r="AO892" s="60">
        <f>(SUMIF(利润与分析!B:B,成本与总价!D:D,利润与分析!L:L)-J:J)/SUMIF(利润与分析!B:B,成本与总价!D:D,利润与分析!L:L)</f>
        <v>0.0450002823230463</v>
      </c>
      <c r="AP892" s="60">
        <f t="shared" si="66"/>
        <v>0</v>
      </c>
      <c r="AR892" s="62">
        <f t="shared" si="67"/>
        <v>87</v>
      </c>
      <c r="AS892" s="62">
        <f t="shared" si="69"/>
        <v>0</v>
      </c>
      <c r="AT892" s="72">
        <f t="shared" si="68"/>
        <v>1</v>
      </c>
    </row>
    <row r="893" ht="14.55" spans="1:46">
      <c r="A893" s="64" t="s">
        <v>69</v>
      </c>
      <c r="B893" s="64" t="s">
        <v>85</v>
      </c>
      <c r="C893" s="64" t="s">
        <v>86</v>
      </c>
      <c r="D893" s="64" t="s">
        <v>6499</v>
      </c>
      <c r="E893" s="64" t="s">
        <v>1056</v>
      </c>
      <c r="F893" s="64" t="s">
        <v>6500</v>
      </c>
      <c r="G893" s="64" t="s">
        <v>6501</v>
      </c>
      <c r="H893" s="64" t="s">
        <v>6502</v>
      </c>
      <c r="I893" s="64" t="s">
        <v>6503</v>
      </c>
      <c r="J893" s="62">
        <f>SUMIF(利润与分析!B:B,成本与总价!D:D,利润与分析!K:K)</f>
        <v>692622.67614</v>
      </c>
      <c r="K893" s="64">
        <v>0.13</v>
      </c>
      <c r="L893" s="64">
        <v>724680.54</v>
      </c>
      <c r="M893" s="72">
        <f t="shared" si="65"/>
        <v>0.0442372357066466</v>
      </c>
      <c r="N893" s="64">
        <v>0</v>
      </c>
      <c r="O893" s="64" t="s">
        <v>6504</v>
      </c>
      <c r="P893" s="64"/>
      <c r="Q893" s="64" t="s">
        <v>159</v>
      </c>
      <c r="R893" s="74" t="s">
        <v>59</v>
      </c>
      <c r="S893" s="74"/>
      <c r="T893" s="74"/>
      <c r="U893" s="74"/>
      <c r="V893" s="74">
        <v>180</v>
      </c>
      <c r="W893" s="74"/>
      <c r="X893" s="64" t="s">
        <v>6505</v>
      </c>
      <c r="Y893" s="64" t="s">
        <v>61</v>
      </c>
      <c r="Z893" s="64" t="s">
        <v>6506</v>
      </c>
      <c r="AA893" s="64" t="s">
        <v>83</v>
      </c>
      <c r="AB893" s="64"/>
      <c r="AC893" s="64">
        <v>1</v>
      </c>
      <c r="AD893" s="64">
        <v>180</v>
      </c>
      <c r="AE893" s="78">
        <v>1</v>
      </c>
      <c r="AF893" s="64">
        <v>180</v>
      </c>
      <c r="AG893" s="78"/>
      <c r="AH893" s="64"/>
      <c r="AI893" s="78"/>
      <c r="AJ893" s="64"/>
      <c r="AK893" s="78"/>
      <c r="AL893" s="64"/>
      <c r="AM893" s="78"/>
      <c r="AN893" s="64"/>
      <c r="AO893" s="60">
        <f>(SUMIF(利润与分析!B:B,成本与总价!D:D,利润与分析!L:L)-J:J)/SUMIF(利润与分析!B:B,成本与总价!D:D,利润与分析!L:L)</f>
        <v>0.0442372357066466</v>
      </c>
      <c r="AP893" s="60">
        <f t="shared" si="66"/>
        <v>0</v>
      </c>
      <c r="AR893" s="62">
        <f t="shared" si="67"/>
        <v>180</v>
      </c>
      <c r="AS893" s="62">
        <f t="shared" si="69"/>
        <v>0</v>
      </c>
      <c r="AT893" s="72">
        <f t="shared" si="68"/>
        <v>1</v>
      </c>
    </row>
    <row r="894" ht="14.55" spans="1:46">
      <c r="A894" s="64" t="s">
        <v>69</v>
      </c>
      <c r="B894" s="64" t="s">
        <v>516</v>
      </c>
      <c r="C894" s="64" t="s">
        <v>2760</v>
      </c>
      <c r="D894" s="64" t="s">
        <v>6507</v>
      </c>
      <c r="E894" s="64" t="s">
        <v>2762</v>
      </c>
      <c r="F894" s="64" t="s">
        <v>6508</v>
      </c>
      <c r="G894" s="64" t="s">
        <v>6509</v>
      </c>
      <c r="H894" s="64" t="s">
        <v>6510</v>
      </c>
      <c r="I894" s="64" t="s">
        <v>6511</v>
      </c>
      <c r="J894" s="62">
        <f>SUMIF(利润与分析!B:B,成本与总价!D:D,利润与分析!K:K)</f>
        <v>6573.68992</v>
      </c>
      <c r="K894" s="64">
        <v>0.13</v>
      </c>
      <c r="L894" s="64">
        <v>6750.24</v>
      </c>
      <c r="M894" s="72">
        <f t="shared" si="65"/>
        <v>0.0261546374647419</v>
      </c>
      <c r="N894" s="64">
        <v>0</v>
      </c>
      <c r="O894" s="64" t="s">
        <v>6512</v>
      </c>
      <c r="P894" s="64" t="s">
        <v>78</v>
      </c>
      <c r="Q894" s="64" t="s">
        <v>159</v>
      </c>
      <c r="R894" s="74"/>
      <c r="S894" s="74"/>
      <c r="T894" s="74"/>
      <c r="U894" s="74"/>
      <c r="V894" s="74"/>
      <c r="W894" s="74"/>
      <c r="X894" s="64" t="s">
        <v>6513</v>
      </c>
      <c r="Y894" s="64" t="s">
        <v>81</v>
      </c>
      <c r="Z894" s="64" t="s">
        <v>106</v>
      </c>
      <c r="AA894" s="64" t="s">
        <v>173</v>
      </c>
      <c r="AB894" s="64"/>
      <c r="AC894" s="64">
        <v>1</v>
      </c>
      <c r="AD894" s="64">
        <v>0</v>
      </c>
      <c r="AE894" s="78">
        <v>1</v>
      </c>
      <c r="AF894" s="64">
        <v>0</v>
      </c>
      <c r="AG894" s="78"/>
      <c r="AH894" s="64"/>
      <c r="AI894" s="78"/>
      <c r="AJ894" s="64"/>
      <c r="AK894" s="78"/>
      <c r="AL894" s="64"/>
      <c r="AM894" s="78"/>
      <c r="AN894" s="64"/>
      <c r="AO894" s="60">
        <f>(SUMIF(利润与分析!B:B,成本与总价!D:D,利润与分析!L:L)-J:J)/SUMIF(利润与分析!B:B,成本与总价!D:D,利润与分析!L:L)</f>
        <v>0.0456315447154471</v>
      </c>
      <c r="AP894" s="60">
        <f t="shared" si="66"/>
        <v>0.0194769072507052</v>
      </c>
      <c r="AR894" s="62">
        <f t="shared" si="67"/>
        <v>0</v>
      </c>
      <c r="AS894" s="62">
        <f t="shared" si="69"/>
        <v>0</v>
      </c>
      <c r="AT894" s="72">
        <f t="shared" si="68"/>
        <v>1</v>
      </c>
    </row>
    <row r="895" ht="14.55" spans="1:46">
      <c r="A895" s="64" t="s">
        <v>69</v>
      </c>
      <c r="B895" s="64" t="s">
        <v>70</v>
      </c>
      <c r="C895" s="64" t="s">
        <v>70</v>
      </c>
      <c r="D895" s="64" t="s">
        <v>6514</v>
      </c>
      <c r="E895" s="64" t="s">
        <v>772</v>
      </c>
      <c r="F895" s="64" t="s">
        <v>6515</v>
      </c>
      <c r="G895" s="64" t="s">
        <v>6516</v>
      </c>
      <c r="H895" s="64" t="s">
        <v>6517</v>
      </c>
      <c r="I895" s="64" t="s">
        <v>6518</v>
      </c>
      <c r="J895" s="62">
        <f>SUMIF(利润与分析!B:B,成本与总价!D:D,利润与分析!K:K)</f>
        <v>10918.09</v>
      </c>
      <c r="K895" s="64">
        <v>0.13</v>
      </c>
      <c r="L895" s="64">
        <v>11203.9</v>
      </c>
      <c r="M895" s="72">
        <f t="shared" si="65"/>
        <v>0.0255098670998493</v>
      </c>
      <c r="N895" s="64">
        <v>0</v>
      </c>
      <c r="O895" s="73" t="s">
        <v>6519</v>
      </c>
      <c r="P895" s="64" t="s">
        <v>78</v>
      </c>
      <c r="Q895" s="64" t="s">
        <v>58</v>
      </c>
      <c r="R895" s="74"/>
      <c r="S895" s="74"/>
      <c r="T895" s="74"/>
      <c r="U895" s="74"/>
      <c r="V895" s="74"/>
      <c r="W895" s="74"/>
      <c r="X895" s="64" t="s">
        <v>6520</v>
      </c>
      <c r="Y895" s="64" t="s">
        <v>81</v>
      </c>
      <c r="Z895" s="64" t="s">
        <v>106</v>
      </c>
      <c r="AA895" s="64" t="s">
        <v>83</v>
      </c>
      <c r="AB895" s="64" t="s">
        <v>6521</v>
      </c>
      <c r="AC895" s="64">
        <v>2</v>
      </c>
      <c r="AD895" s="64">
        <v>0</v>
      </c>
      <c r="AE895" s="78">
        <v>1</v>
      </c>
      <c r="AF895" s="64">
        <v>0</v>
      </c>
      <c r="AG895" s="78"/>
      <c r="AH895" s="64"/>
      <c r="AI895" s="78"/>
      <c r="AJ895" s="64"/>
      <c r="AK895" s="78"/>
      <c r="AL895" s="64"/>
      <c r="AM895" s="78"/>
      <c r="AN895" s="64"/>
      <c r="AO895" s="60">
        <f>(SUMIF(利润与分析!B:B,成本与总价!D:D,利润与分析!L:L)-J:J)/SUMIF(利润与分析!B:B,成本与总价!D:D,利润与分析!L:L)</f>
        <v>0.0449995845196392</v>
      </c>
      <c r="AP895" s="60">
        <f t="shared" si="66"/>
        <v>0.0194897174197899</v>
      </c>
      <c r="AR895" s="62">
        <f t="shared" si="67"/>
        <v>0</v>
      </c>
      <c r="AS895" s="62">
        <f t="shared" si="69"/>
        <v>0</v>
      </c>
      <c r="AT895" s="72">
        <f t="shared" si="68"/>
        <v>1</v>
      </c>
    </row>
    <row r="896" ht="14.55" spans="1:46">
      <c r="A896" s="64" t="s">
        <v>46</v>
      </c>
      <c r="B896" s="64" t="s">
        <v>108</v>
      </c>
      <c r="C896" s="64" t="s">
        <v>109</v>
      </c>
      <c r="D896" s="64" t="s">
        <v>6522</v>
      </c>
      <c r="E896" s="64" t="s">
        <v>3197</v>
      </c>
      <c r="F896" s="64" t="s">
        <v>6523</v>
      </c>
      <c r="G896" s="64" t="s">
        <v>3199</v>
      </c>
      <c r="H896" s="64" t="s">
        <v>6524</v>
      </c>
      <c r="I896" s="64" t="s">
        <v>6525</v>
      </c>
      <c r="J896" s="62">
        <f>SUMIF(利润与分析!B:B,成本与总价!D:D,利润与分析!K:K)</f>
        <v>339090.6</v>
      </c>
      <c r="K896" s="64">
        <v>0.13</v>
      </c>
      <c r="L896" s="64">
        <v>355068.8</v>
      </c>
      <c r="M896" s="72">
        <f t="shared" si="65"/>
        <v>0.0450002929009813</v>
      </c>
      <c r="N896" s="64">
        <v>0</v>
      </c>
      <c r="O896" s="64" t="s">
        <v>469</v>
      </c>
      <c r="P896" s="64" t="s">
        <v>78</v>
      </c>
      <c r="Q896" s="64" t="s">
        <v>58</v>
      </c>
      <c r="R896" s="74"/>
      <c r="S896" s="74"/>
      <c r="T896" s="74"/>
      <c r="U896" s="74"/>
      <c r="V896" s="74"/>
      <c r="W896" s="74"/>
      <c r="X896" s="64" t="s">
        <v>6526</v>
      </c>
      <c r="Y896" s="64" t="s">
        <v>61</v>
      </c>
      <c r="Z896" s="64" t="s">
        <v>106</v>
      </c>
      <c r="AA896" s="64" t="s">
        <v>97</v>
      </c>
      <c r="AB896" s="64"/>
      <c r="AC896" s="64">
        <v>1</v>
      </c>
      <c r="AD896" s="64">
        <v>60</v>
      </c>
      <c r="AE896" s="78">
        <v>1</v>
      </c>
      <c r="AF896" s="64">
        <v>60</v>
      </c>
      <c r="AG896" s="78"/>
      <c r="AH896" s="64"/>
      <c r="AI896" s="78"/>
      <c r="AJ896" s="64"/>
      <c r="AK896" s="78"/>
      <c r="AL896" s="64"/>
      <c r="AM896" s="78"/>
      <c r="AN896" s="64"/>
      <c r="AO896" s="60">
        <f>(SUMIF(利润与分析!B:B,成本与总价!D:D,利润与分析!L:L)-J:J)/SUMIF(利润与分析!B:B,成本与总价!D:D,利润与分析!L:L)</f>
        <v>0.0450005618627821</v>
      </c>
      <c r="AP896" s="60">
        <f t="shared" si="66"/>
        <v>2.68961800775624e-7</v>
      </c>
      <c r="AR896" s="62">
        <f t="shared" si="67"/>
        <v>0</v>
      </c>
      <c r="AS896" s="62">
        <f t="shared" si="69"/>
        <v>0</v>
      </c>
      <c r="AT896" s="72">
        <f t="shared" si="68"/>
        <v>1</v>
      </c>
    </row>
    <row r="897" ht="14.55" spans="1:46">
      <c r="A897" s="64" t="s">
        <v>46</v>
      </c>
      <c r="B897" s="64" t="s">
        <v>119</v>
      </c>
      <c r="C897" s="64" t="s">
        <v>120</v>
      </c>
      <c r="D897" s="64" t="s">
        <v>6527</v>
      </c>
      <c r="E897" s="64" t="s">
        <v>996</v>
      </c>
      <c r="F897" s="64" t="s">
        <v>6528</v>
      </c>
      <c r="G897" s="64" t="s">
        <v>1538</v>
      </c>
      <c r="H897" s="64" t="s">
        <v>6529</v>
      </c>
      <c r="I897" s="64" t="s">
        <v>6530</v>
      </c>
      <c r="J897" s="62">
        <f>SUMIF(利润与分析!B:B,成本与总价!D:D,利润与分析!K:K)</f>
        <v>63449.81</v>
      </c>
      <c r="K897" s="64">
        <v>0.13</v>
      </c>
      <c r="L897" s="64">
        <v>66439.72</v>
      </c>
      <c r="M897" s="72">
        <f t="shared" ref="M897:M955" si="70">(L:L-J:J)/L:L</f>
        <v>0.045001845281708</v>
      </c>
      <c r="N897" s="64">
        <v>12929.62</v>
      </c>
      <c r="O897" s="64" t="s">
        <v>6531</v>
      </c>
      <c r="P897" s="64"/>
      <c r="Q897" s="64" t="s">
        <v>58</v>
      </c>
      <c r="R897" s="74"/>
      <c r="S897" s="74"/>
      <c r="T897" s="74"/>
      <c r="U897" s="74"/>
      <c r="V897" s="74"/>
      <c r="W897" s="74"/>
      <c r="X897" s="64" t="s">
        <v>6532</v>
      </c>
      <c r="Y897" s="64" t="s">
        <v>61</v>
      </c>
      <c r="Z897" s="64" t="s">
        <v>106</v>
      </c>
      <c r="AA897" s="64" t="s">
        <v>140</v>
      </c>
      <c r="AB897" s="64"/>
      <c r="AC897" s="64">
        <v>2</v>
      </c>
      <c r="AD897" s="64">
        <v>60</v>
      </c>
      <c r="AE897" s="78">
        <v>1</v>
      </c>
      <c r="AF897" s="64">
        <v>60</v>
      </c>
      <c r="AG897" s="78"/>
      <c r="AH897" s="64"/>
      <c r="AI897" s="78"/>
      <c r="AJ897" s="64"/>
      <c r="AK897" s="78"/>
      <c r="AL897" s="64"/>
      <c r="AM897" s="78"/>
      <c r="AN897" s="64"/>
      <c r="AO897" s="60">
        <f>(SUMIF(利润与分析!B:B,成本与总价!D:D,利润与分析!L:L)-J:J)/SUMIF(利润与分析!B:B,成本与总价!D:D,利润与分析!L:L)</f>
        <v>0.045001845281708</v>
      </c>
      <c r="AP897" s="60">
        <f t="shared" ref="AP897:AP959" si="71">AO897-M897+W897%</f>
        <v>0</v>
      </c>
      <c r="AR897" s="62">
        <f t="shared" ref="AR897:AR959" si="72">IF(R897="是",AE897*AF897+AG897*AH897+AI897*AJ897+AK897*AL897+AM897*AN897,0)</f>
        <v>0</v>
      </c>
      <c r="AS897" s="62">
        <f t="shared" si="69"/>
        <v>0</v>
      </c>
      <c r="AT897" s="72">
        <f t="shared" ref="AT897:AT959" si="73">AE897+AG897+AI897+AK897+AM897</f>
        <v>1</v>
      </c>
    </row>
    <row r="898" ht="14.55" spans="1:46">
      <c r="A898" s="64" t="s">
        <v>69</v>
      </c>
      <c r="B898" s="64" t="s">
        <v>70</v>
      </c>
      <c r="C898" s="64" t="s">
        <v>70</v>
      </c>
      <c r="D898" s="64" t="s">
        <v>6533</v>
      </c>
      <c r="E898" s="64" t="s">
        <v>772</v>
      </c>
      <c r="F898" s="64" t="s">
        <v>6534</v>
      </c>
      <c r="G898" s="64" t="s">
        <v>1332</v>
      </c>
      <c r="H898" s="64" t="s">
        <v>6535</v>
      </c>
      <c r="I898" s="64" t="s">
        <v>6536</v>
      </c>
      <c r="J898" s="62">
        <f>SUMIF(利润与分析!B:B,成本与总价!D:D,利润与分析!K:K)</f>
        <v>158.23</v>
      </c>
      <c r="K898" s="64">
        <v>0.13</v>
      </c>
      <c r="L898" s="64">
        <v>168.35</v>
      </c>
      <c r="M898" s="72">
        <f t="shared" si="70"/>
        <v>0.06011286011286</v>
      </c>
      <c r="N898" s="64">
        <v>0</v>
      </c>
      <c r="O898" s="73" t="s">
        <v>6537</v>
      </c>
      <c r="P898" s="64" t="s">
        <v>366</v>
      </c>
      <c r="Q898" s="64" t="s">
        <v>58</v>
      </c>
      <c r="R898" s="74"/>
      <c r="S898" s="74"/>
      <c r="T898" s="74"/>
      <c r="U898" s="74"/>
      <c r="V898" s="74"/>
      <c r="W898" s="74"/>
      <c r="X898" s="64" t="s">
        <v>6538</v>
      </c>
      <c r="Y898" s="64" t="s">
        <v>150</v>
      </c>
      <c r="Z898" s="64" t="s">
        <v>106</v>
      </c>
      <c r="AA898" s="64" t="s">
        <v>83</v>
      </c>
      <c r="AB898" s="64"/>
      <c r="AC898" s="64">
        <v>1</v>
      </c>
      <c r="AD898" s="64">
        <v>60</v>
      </c>
      <c r="AE898" s="78">
        <v>1</v>
      </c>
      <c r="AF898" s="64">
        <v>60</v>
      </c>
      <c r="AG898" s="78"/>
      <c r="AH898" s="64"/>
      <c r="AI898" s="78"/>
      <c r="AJ898" s="64"/>
      <c r="AK898" s="78"/>
      <c r="AL898" s="64"/>
      <c r="AM898" s="78"/>
      <c r="AN898" s="64"/>
      <c r="AO898" s="60">
        <f>(SUMIF(利润与分析!B:B,成本与总价!D:D,利润与分析!L:L)-J:J)/SUMIF(利润与分析!B:B,成本与总价!D:D,利润与分析!L:L)</f>
        <v>0.06011286011286</v>
      </c>
      <c r="AP898" s="60">
        <f t="shared" si="71"/>
        <v>0</v>
      </c>
      <c r="AR898" s="62">
        <f t="shared" si="72"/>
        <v>0</v>
      </c>
      <c r="AS898" s="62">
        <f t="shared" si="69"/>
        <v>0</v>
      </c>
      <c r="AT898" s="72">
        <f t="shared" si="73"/>
        <v>1</v>
      </c>
    </row>
    <row r="899" ht="14.55" spans="1:46">
      <c r="A899" s="64" t="s">
        <v>69</v>
      </c>
      <c r="B899" s="64" t="s">
        <v>200</v>
      </c>
      <c r="C899" s="64" t="s">
        <v>256</v>
      </c>
      <c r="D899" s="64" t="s">
        <v>6539</v>
      </c>
      <c r="E899" s="64" t="s">
        <v>258</v>
      </c>
      <c r="F899" s="64" t="s">
        <v>6540</v>
      </c>
      <c r="G899" s="64" t="s">
        <v>6541</v>
      </c>
      <c r="H899" s="64" t="s">
        <v>6542</v>
      </c>
      <c r="I899" s="64" t="s">
        <v>6543</v>
      </c>
      <c r="J899" s="62">
        <f>SUMIF(利润与分析!B:B,成本与总价!D:D,利润与分析!K:K)</f>
        <v>312801.42</v>
      </c>
      <c r="K899" s="64">
        <v>0.13</v>
      </c>
      <c r="L899" s="64">
        <v>317716</v>
      </c>
      <c r="M899" s="72">
        <f t="shared" si="70"/>
        <v>0.0154684686953127</v>
      </c>
      <c r="N899" s="64">
        <v>0</v>
      </c>
      <c r="O899" s="64" t="s">
        <v>6544</v>
      </c>
      <c r="P899" s="64" t="s">
        <v>78</v>
      </c>
      <c r="Q899" s="64" t="s">
        <v>58</v>
      </c>
      <c r="R899" s="74" t="s">
        <v>59</v>
      </c>
      <c r="S899" s="74"/>
      <c r="T899" s="74"/>
      <c r="U899" s="74"/>
      <c r="V899" s="74">
        <v>0</v>
      </c>
      <c r="W899" s="74">
        <v>-3</v>
      </c>
      <c r="X899" s="64" t="s">
        <v>6545</v>
      </c>
      <c r="Y899" s="64" t="s">
        <v>81</v>
      </c>
      <c r="Z899" s="64" t="s">
        <v>6546</v>
      </c>
      <c r="AA899" s="64" t="s">
        <v>1282</v>
      </c>
      <c r="AB899" s="64"/>
      <c r="AC899" s="64">
        <v>1</v>
      </c>
      <c r="AD899" s="64">
        <v>5</v>
      </c>
      <c r="AE899" s="78">
        <v>1</v>
      </c>
      <c r="AF899" s="64">
        <v>0</v>
      </c>
      <c r="AG899" s="78"/>
      <c r="AH899" s="64"/>
      <c r="AI899" s="78"/>
      <c r="AJ899" s="64"/>
      <c r="AK899" s="78"/>
      <c r="AL899" s="64"/>
      <c r="AM899" s="78"/>
      <c r="AN899" s="64"/>
      <c r="AO899" s="60">
        <f>(SUMIF(利润与分析!B:B,成本与总价!D:D,利润与分析!L:L)-J:J)/SUMIF(利润与分析!B:B,成本与总价!D:D,利润与分析!L:L)</f>
        <v>0.0450025834883161</v>
      </c>
      <c r="AP899" s="60">
        <f t="shared" si="71"/>
        <v>-0.000465885206996572</v>
      </c>
      <c r="AR899" s="62">
        <f t="shared" si="72"/>
        <v>0</v>
      </c>
      <c r="AS899" s="62">
        <f t="shared" ref="AS899:AS962" si="74">V899-AR899</f>
        <v>0</v>
      </c>
      <c r="AT899" s="72">
        <f t="shared" si="73"/>
        <v>1</v>
      </c>
    </row>
    <row r="900" ht="14.55" spans="1:46">
      <c r="A900" s="64" t="s">
        <v>46</v>
      </c>
      <c r="B900" s="64" t="s">
        <v>119</v>
      </c>
      <c r="C900" s="64" t="s">
        <v>429</v>
      </c>
      <c r="D900" s="64" t="s">
        <v>6547</v>
      </c>
      <c r="E900" s="64" t="s">
        <v>481</v>
      </c>
      <c r="F900" s="64" t="s">
        <v>6548</v>
      </c>
      <c r="G900" s="64" t="s">
        <v>6549</v>
      </c>
      <c r="H900" s="64" t="s">
        <v>6550</v>
      </c>
      <c r="I900" s="64" t="s">
        <v>6551</v>
      </c>
      <c r="J900" s="62">
        <f>SUMIF(利润与分析!B:B,成本与总价!D:D,利润与分析!K:K)</f>
        <v>247903</v>
      </c>
      <c r="K900" s="64">
        <v>0.13</v>
      </c>
      <c r="L900" s="64">
        <v>255569.88</v>
      </c>
      <c r="M900" s="72">
        <f t="shared" si="70"/>
        <v>0.0299991532648527</v>
      </c>
      <c r="N900" s="64">
        <v>0</v>
      </c>
      <c r="O900" s="64" t="s">
        <v>6552</v>
      </c>
      <c r="P900" s="64" t="s">
        <v>3415</v>
      </c>
      <c r="Q900" s="64" t="s">
        <v>58</v>
      </c>
      <c r="R900" s="74"/>
      <c r="S900" s="74"/>
      <c r="T900" s="74"/>
      <c r="U900" s="74"/>
      <c r="V900" s="74"/>
      <c r="W900" s="74"/>
      <c r="X900" s="64" t="s">
        <v>6553</v>
      </c>
      <c r="Y900" s="64" t="s">
        <v>81</v>
      </c>
      <c r="Z900" s="64" t="s">
        <v>106</v>
      </c>
      <c r="AA900" s="64" t="s">
        <v>140</v>
      </c>
      <c r="AB900" s="64"/>
      <c r="AC900" s="64">
        <v>1</v>
      </c>
      <c r="AD900" s="64">
        <v>0</v>
      </c>
      <c r="AE900" s="78">
        <v>1</v>
      </c>
      <c r="AF900" s="64">
        <v>0</v>
      </c>
      <c r="AG900" s="78"/>
      <c r="AH900" s="64"/>
      <c r="AI900" s="78"/>
      <c r="AJ900" s="64"/>
      <c r="AK900" s="78"/>
      <c r="AL900" s="64"/>
      <c r="AM900" s="78"/>
      <c r="AN900" s="64"/>
      <c r="AO900" s="60">
        <f>(SUMIF(利润与分析!B:B,成本与总价!D:D,利润与分析!L:L)-J:J)/SUMIF(利润与分析!B:B,成本与总价!D:D,利润与分析!L:L)</f>
        <v>0.0299991532648527</v>
      </c>
      <c r="AP900" s="60">
        <f t="shared" si="71"/>
        <v>0</v>
      </c>
      <c r="AR900" s="62">
        <f t="shared" si="72"/>
        <v>0</v>
      </c>
      <c r="AS900" s="62">
        <f t="shared" si="74"/>
        <v>0</v>
      </c>
      <c r="AT900" s="72">
        <f t="shared" si="73"/>
        <v>1</v>
      </c>
    </row>
    <row r="901" ht="14.55" spans="1:46">
      <c r="A901" s="64" t="s">
        <v>46</v>
      </c>
      <c r="B901" s="64" t="s">
        <v>181</v>
      </c>
      <c r="C901" s="64" t="s">
        <v>182</v>
      </c>
      <c r="D901" s="64" t="s">
        <v>6554</v>
      </c>
      <c r="E901" s="64" t="s">
        <v>184</v>
      </c>
      <c r="F901" s="64" t="s">
        <v>6555</v>
      </c>
      <c r="G901" s="64" t="s">
        <v>722</v>
      </c>
      <c r="H901" s="64" t="s">
        <v>6556</v>
      </c>
      <c r="I901" s="64" t="s">
        <v>6557</v>
      </c>
      <c r="J901" s="62">
        <f>SUMIF(利润与分析!B:B,成本与总价!D:D,利润与分析!K:K)</f>
        <v>1151841.13</v>
      </c>
      <c r="K901" s="64">
        <v>0.13</v>
      </c>
      <c r="L901" s="64">
        <v>1206116.52</v>
      </c>
      <c r="M901" s="72">
        <f t="shared" si="70"/>
        <v>0.0450001215471287</v>
      </c>
      <c r="N901" s="64">
        <v>0</v>
      </c>
      <c r="O901" s="64" t="s">
        <v>6434</v>
      </c>
      <c r="P901" s="64"/>
      <c r="Q901" s="64" t="s">
        <v>58</v>
      </c>
      <c r="R901" s="74" t="s">
        <v>59</v>
      </c>
      <c r="S901" s="74" t="s">
        <v>59</v>
      </c>
      <c r="T901" s="74">
        <v>120</v>
      </c>
      <c r="U901" s="74"/>
      <c r="V901" s="74">
        <v>120</v>
      </c>
      <c r="W901" s="74"/>
      <c r="X901" s="64" t="s">
        <v>6558</v>
      </c>
      <c r="Y901" s="64" t="s">
        <v>61</v>
      </c>
      <c r="Z901" s="64" t="s">
        <v>219</v>
      </c>
      <c r="AA901" s="64" t="s">
        <v>97</v>
      </c>
      <c r="AB901" s="64"/>
      <c r="AC901" s="64">
        <v>1</v>
      </c>
      <c r="AD901" s="64">
        <v>120</v>
      </c>
      <c r="AE901" s="78">
        <v>1</v>
      </c>
      <c r="AF901" s="64">
        <v>120</v>
      </c>
      <c r="AG901" s="78"/>
      <c r="AH901" s="64"/>
      <c r="AI901" s="78"/>
      <c r="AJ901" s="64"/>
      <c r="AK901" s="78"/>
      <c r="AL901" s="64"/>
      <c r="AM901" s="78"/>
      <c r="AN901" s="64"/>
      <c r="AO901" s="60">
        <f>(SUMIF(利润与分析!B:B,成本与总价!D:D,利润与分析!L:L)-J:J)/SUMIF(利润与分析!B:B,成本与总价!D:D,利润与分析!L:L)</f>
        <v>0.0450001611369952</v>
      </c>
      <c r="AP901" s="60">
        <f t="shared" si="71"/>
        <v>3.95898664823369e-8</v>
      </c>
      <c r="AR901" s="62">
        <f t="shared" si="72"/>
        <v>120</v>
      </c>
      <c r="AS901" s="62">
        <f t="shared" si="74"/>
        <v>0</v>
      </c>
      <c r="AT901" s="72">
        <f t="shared" si="73"/>
        <v>1</v>
      </c>
    </row>
    <row r="902" ht="14.55" spans="1:46">
      <c r="A902" s="64" t="s">
        <v>69</v>
      </c>
      <c r="B902" s="64" t="s">
        <v>85</v>
      </c>
      <c r="C902" s="64" t="s">
        <v>86</v>
      </c>
      <c r="D902" s="64" t="s">
        <v>6559</v>
      </c>
      <c r="E902" s="64" t="s">
        <v>385</v>
      </c>
      <c r="F902" s="64" t="s">
        <v>6560</v>
      </c>
      <c r="G902" s="64" t="s">
        <v>6561</v>
      </c>
      <c r="H902" s="64" t="s">
        <v>6562</v>
      </c>
      <c r="I902" s="64" t="s">
        <v>6563</v>
      </c>
      <c r="J902" s="62">
        <f>SUMIF(利润与分析!B:B,成本与总价!D:D,利润与分析!K:K)</f>
        <v>4572105.45</v>
      </c>
      <c r="K902" s="64" t="s">
        <v>55</v>
      </c>
      <c r="L902" s="64">
        <v>4811109</v>
      </c>
      <c r="M902" s="72">
        <f>(L:L-J:J)/L:L</f>
        <v>0.0496774340385969</v>
      </c>
      <c r="N902" s="64">
        <v>0</v>
      </c>
      <c r="O902" s="64" t="s">
        <v>6564</v>
      </c>
      <c r="P902" s="64"/>
      <c r="Q902" s="64" t="s">
        <v>79</v>
      </c>
      <c r="R902" s="74" t="s">
        <v>59</v>
      </c>
      <c r="S902" s="74"/>
      <c r="T902" s="74"/>
      <c r="U902" s="74"/>
      <c r="V902" s="74">
        <v>180</v>
      </c>
      <c r="W902" s="74"/>
      <c r="X902" s="64" t="s">
        <v>6565</v>
      </c>
      <c r="Y902" s="64" t="s">
        <v>61</v>
      </c>
      <c r="Z902" s="64" t="s">
        <v>6566</v>
      </c>
      <c r="AA902" s="64" t="s">
        <v>97</v>
      </c>
      <c r="AB902" s="64"/>
      <c r="AC902" s="64">
        <v>1</v>
      </c>
      <c r="AD902" s="64" t="s">
        <v>98</v>
      </c>
      <c r="AE902" s="78">
        <v>1</v>
      </c>
      <c r="AF902" s="64">
        <v>180</v>
      </c>
      <c r="AG902" s="78"/>
      <c r="AH902" s="64"/>
      <c r="AI902" s="78"/>
      <c r="AJ902" s="64"/>
      <c r="AK902" s="78"/>
      <c r="AL902" s="64"/>
      <c r="AM902" s="78"/>
      <c r="AN902" s="64"/>
      <c r="AO902" s="60">
        <f>(SUMIF(利润与分析!B:B,成本与总价!D:D,利润与分析!L:L)-J:J)/SUMIF(利润与分析!B:B,成本与总价!D:D,利润与分析!L:L)</f>
        <v>0.0496776137878754</v>
      </c>
      <c r="AP902" s="60">
        <f t="shared" si="71"/>
        <v>1.79749278517161e-7</v>
      </c>
      <c r="AR902" s="62">
        <f t="shared" si="72"/>
        <v>180</v>
      </c>
      <c r="AS902" s="62">
        <f t="shared" si="74"/>
        <v>0</v>
      </c>
      <c r="AT902" s="72">
        <f t="shared" si="73"/>
        <v>1</v>
      </c>
    </row>
    <row r="903" ht="14.55" spans="1:46">
      <c r="A903" s="64" t="s">
        <v>46</v>
      </c>
      <c r="B903" s="64" t="s">
        <v>331</v>
      </c>
      <c r="C903" s="64" t="s">
        <v>691</v>
      </c>
      <c r="D903" s="64" t="s">
        <v>6567</v>
      </c>
      <c r="E903" s="64" t="s">
        <v>693</v>
      </c>
      <c r="F903" s="64" t="s">
        <v>6568</v>
      </c>
      <c r="G903" s="64" t="s">
        <v>3842</v>
      </c>
      <c r="H903" s="64" t="s">
        <v>6569</v>
      </c>
      <c r="I903" s="64" t="s">
        <v>6570</v>
      </c>
      <c r="J903" s="62">
        <f>SUMIF(利润与分析!B:B,成本与总价!D:D,利润与分析!K:K)</f>
        <v>2927869.84</v>
      </c>
      <c r="K903" s="64">
        <v>0.13</v>
      </c>
      <c r="L903" s="64">
        <v>2973815.6</v>
      </c>
      <c r="M903" s="72">
        <f t="shared" si="70"/>
        <v>0.0154501039001881</v>
      </c>
      <c r="N903" s="64">
        <v>0</v>
      </c>
      <c r="O903" s="64" t="s">
        <v>6571</v>
      </c>
      <c r="P903" s="64" t="s">
        <v>57</v>
      </c>
      <c r="Q903" s="64" t="s">
        <v>58</v>
      </c>
      <c r="R903" s="74" t="s">
        <v>59</v>
      </c>
      <c r="S903" s="74"/>
      <c r="T903" s="74"/>
      <c r="U903" s="74"/>
      <c r="V903" s="74">
        <v>60</v>
      </c>
      <c r="W903" s="74">
        <v>-1.5</v>
      </c>
      <c r="X903" s="64" t="s">
        <v>6572</v>
      </c>
      <c r="Y903" s="64" t="s">
        <v>61</v>
      </c>
      <c r="Z903" s="64" t="s">
        <v>6573</v>
      </c>
      <c r="AA903" s="64" t="s">
        <v>140</v>
      </c>
      <c r="AB903" s="64"/>
      <c r="AC903" s="64">
        <v>1</v>
      </c>
      <c r="AD903" s="64">
        <v>60</v>
      </c>
      <c r="AE903" s="78">
        <v>1</v>
      </c>
      <c r="AF903" s="64">
        <v>60</v>
      </c>
      <c r="AG903" s="78"/>
      <c r="AH903" s="64"/>
      <c r="AI903" s="78"/>
      <c r="AJ903" s="64"/>
      <c r="AK903" s="78"/>
      <c r="AL903" s="64"/>
      <c r="AM903" s="78"/>
      <c r="AN903" s="64"/>
      <c r="AO903" s="60">
        <f>(SUMIF(利润与分析!B:B,成本与总价!D:D,利润与分析!L:L)-J:J)/SUMIF(利润与分析!B:B,成本与总价!D:D,利润与分析!L:L)</f>
        <v>0.0300000528752985</v>
      </c>
      <c r="AP903" s="60">
        <f t="shared" si="71"/>
        <v>-0.000450051024889575</v>
      </c>
      <c r="AR903" s="62">
        <f t="shared" si="72"/>
        <v>60</v>
      </c>
      <c r="AS903" s="62">
        <f t="shared" si="74"/>
        <v>0</v>
      </c>
      <c r="AT903" s="72">
        <f t="shared" si="73"/>
        <v>1</v>
      </c>
    </row>
    <row r="904" ht="14.55" spans="1:46">
      <c r="A904" s="64" t="s">
        <v>69</v>
      </c>
      <c r="B904" s="64" t="s">
        <v>200</v>
      </c>
      <c r="C904" s="64" t="s">
        <v>256</v>
      </c>
      <c r="D904" s="64" t="s">
        <v>6574</v>
      </c>
      <c r="E904" s="64" t="s">
        <v>1811</v>
      </c>
      <c r="F904" s="64" t="s">
        <v>6575</v>
      </c>
      <c r="G904" s="64" t="s">
        <v>1820</v>
      </c>
      <c r="H904" s="64" t="s">
        <v>6576</v>
      </c>
      <c r="I904" s="64" t="s">
        <v>6577</v>
      </c>
      <c r="J904" s="62">
        <f>SUMIF(利润与分析!B:B,成本与总价!D:D,利润与分析!K:K)</f>
        <v>91636.36</v>
      </c>
      <c r="K904" s="64">
        <v>0.13</v>
      </c>
      <c r="L904" s="64">
        <v>95954</v>
      </c>
      <c r="M904" s="72">
        <f t="shared" si="70"/>
        <v>0.04499697771849</v>
      </c>
      <c r="N904" s="64">
        <v>0</v>
      </c>
      <c r="O904" s="64" t="s">
        <v>6578</v>
      </c>
      <c r="P904" s="64"/>
      <c r="Q904" s="64" t="s">
        <v>58</v>
      </c>
      <c r="R904" s="74" t="s">
        <v>59</v>
      </c>
      <c r="S904" s="74"/>
      <c r="T904" s="74"/>
      <c r="U904" s="74"/>
      <c r="V904" s="74">
        <v>90</v>
      </c>
      <c r="W904" s="74"/>
      <c r="X904" s="64" t="s">
        <v>6579</v>
      </c>
      <c r="Y904" s="64" t="s">
        <v>61</v>
      </c>
      <c r="Z904" s="64" t="s">
        <v>6580</v>
      </c>
      <c r="AA904" s="64" t="s">
        <v>1282</v>
      </c>
      <c r="AB904" s="64"/>
      <c r="AC904" s="64">
        <v>1</v>
      </c>
      <c r="AD904" s="64">
        <v>90</v>
      </c>
      <c r="AE904" s="78">
        <v>1</v>
      </c>
      <c r="AF904" s="64">
        <v>90</v>
      </c>
      <c r="AG904" s="78"/>
      <c r="AH904" s="64"/>
      <c r="AI904" s="78"/>
      <c r="AJ904" s="64"/>
      <c r="AK904" s="78"/>
      <c r="AL904" s="64"/>
      <c r="AM904" s="78"/>
      <c r="AN904" s="64"/>
      <c r="AO904" s="60">
        <f>(SUMIF(利润与分析!B:B,成本与总价!D:D,利润与分析!L:L)-J:J)/SUMIF(利润与分析!B:B,成本与总价!D:D,利润与分析!L:L)</f>
        <v>0.0450009587887578</v>
      </c>
      <c r="AP904" s="60">
        <f t="shared" si="71"/>
        <v>3.98107026781946e-6</v>
      </c>
      <c r="AR904" s="62">
        <f t="shared" si="72"/>
        <v>90</v>
      </c>
      <c r="AS904" s="62">
        <f t="shared" si="74"/>
        <v>0</v>
      </c>
      <c r="AT904" s="72">
        <f t="shared" si="73"/>
        <v>1</v>
      </c>
    </row>
    <row r="905" ht="14.55" spans="1:46">
      <c r="A905" s="64" t="s">
        <v>69</v>
      </c>
      <c r="B905" s="64" t="s">
        <v>200</v>
      </c>
      <c r="C905" s="64" t="s">
        <v>201</v>
      </c>
      <c r="D905" s="64" t="s">
        <v>6581</v>
      </c>
      <c r="E905" s="64" t="s">
        <v>410</v>
      </c>
      <c r="F905" s="64" t="s">
        <v>6582</v>
      </c>
      <c r="G905" s="64" t="s">
        <v>6583</v>
      </c>
      <c r="H905" s="64" t="s">
        <v>6584</v>
      </c>
      <c r="I905" s="64" t="s">
        <v>6585</v>
      </c>
      <c r="J905" s="62">
        <f>SUMIF(利润与分析!B:B,成本与总价!D:D,利润与分析!K:K)</f>
        <v>1255126.08</v>
      </c>
      <c r="K905" s="64">
        <v>0.13</v>
      </c>
      <c r="L905" s="64">
        <v>1236916.03</v>
      </c>
      <c r="M905" s="72">
        <f t="shared" si="70"/>
        <v>-0.0147221392223367</v>
      </c>
      <c r="N905" s="64">
        <v>0</v>
      </c>
      <c r="O905" s="64" t="s">
        <v>6586</v>
      </c>
      <c r="P905" s="64" t="s">
        <v>78</v>
      </c>
      <c r="Q905" s="64" t="s">
        <v>79</v>
      </c>
      <c r="R905" s="74" t="s">
        <v>59</v>
      </c>
      <c r="S905" s="74"/>
      <c r="T905" s="74"/>
      <c r="U905" s="74"/>
      <c r="V905" s="74">
        <v>0</v>
      </c>
      <c r="W905" s="74">
        <v>-5.97</v>
      </c>
      <c r="X905" s="64" t="s">
        <v>6587</v>
      </c>
      <c r="Y905" s="64" t="s">
        <v>81</v>
      </c>
      <c r="Z905" s="64" t="s">
        <v>6588</v>
      </c>
      <c r="AA905" s="64" t="s">
        <v>1282</v>
      </c>
      <c r="AB905" s="64"/>
      <c r="AC905" s="64">
        <v>1</v>
      </c>
      <c r="AD905" s="64">
        <v>0</v>
      </c>
      <c r="AE905" s="78">
        <v>1</v>
      </c>
      <c r="AF905" s="64">
        <v>0</v>
      </c>
      <c r="AG905" s="78"/>
      <c r="AH905" s="64"/>
      <c r="AI905" s="78"/>
      <c r="AJ905" s="64"/>
      <c r="AK905" s="78"/>
      <c r="AL905" s="64"/>
      <c r="AM905" s="78"/>
      <c r="AN905" s="64"/>
      <c r="AO905" s="60">
        <f>(SUMIF(利润与分析!B:B,成本与总价!D:D,利润与分析!L:L)-J:J)/SUMIF(利润与分析!B:B,成本与总价!D:D,利润与分析!L:L)</f>
        <v>0.0450003585263967</v>
      </c>
      <c r="AP905" s="60">
        <f t="shared" si="71"/>
        <v>2.24977487334674e-5</v>
      </c>
      <c r="AR905" s="62">
        <f t="shared" si="72"/>
        <v>0</v>
      </c>
      <c r="AS905" s="62">
        <f t="shared" si="74"/>
        <v>0</v>
      </c>
      <c r="AT905" s="72">
        <f t="shared" si="73"/>
        <v>1</v>
      </c>
    </row>
    <row r="906" ht="14.55" spans="1:46">
      <c r="A906" s="64" t="s">
        <v>69</v>
      </c>
      <c r="B906" s="64" t="s">
        <v>200</v>
      </c>
      <c r="C906" s="64" t="s">
        <v>256</v>
      </c>
      <c r="D906" s="64" t="s">
        <v>6589</v>
      </c>
      <c r="E906" s="64" t="s">
        <v>1811</v>
      </c>
      <c r="F906" s="64" t="s">
        <v>6590</v>
      </c>
      <c r="G906" s="64" t="s">
        <v>6591</v>
      </c>
      <c r="H906" s="64" t="s">
        <v>6592</v>
      </c>
      <c r="I906" s="64" t="s">
        <v>6593</v>
      </c>
      <c r="J906" s="62">
        <f>SUMIF(利润与分析!B:B,成本与总价!D:D,利润与分析!K:K)</f>
        <v>1963368.18</v>
      </c>
      <c r="K906" s="64">
        <v>0.13</v>
      </c>
      <c r="L906" s="64">
        <v>2055775</v>
      </c>
      <c r="M906" s="72">
        <f t="shared" si="70"/>
        <v>0.0449498704867993</v>
      </c>
      <c r="N906" s="64">
        <v>0</v>
      </c>
      <c r="O906" s="64" t="s">
        <v>6594</v>
      </c>
      <c r="P906" s="64" t="s">
        <v>487</v>
      </c>
      <c r="Q906" s="64" t="s">
        <v>58</v>
      </c>
      <c r="R906" s="74" t="s">
        <v>59</v>
      </c>
      <c r="S906" s="74"/>
      <c r="T906" s="74"/>
      <c r="U906" s="74"/>
      <c r="V906" s="74">
        <v>180</v>
      </c>
      <c r="W906" s="74"/>
      <c r="X906" s="64" t="s">
        <v>6595</v>
      </c>
      <c r="Y906" s="64" t="s">
        <v>61</v>
      </c>
      <c r="Z906" s="64" t="s">
        <v>6596</v>
      </c>
      <c r="AA906" s="64" t="s">
        <v>1282</v>
      </c>
      <c r="AB906" s="64"/>
      <c r="AC906" s="64">
        <v>1</v>
      </c>
      <c r="AD906" s="64">
        <v>180</v>
      </c>
      <c r="AE906" s="78">
        <v>1</v>
      </c>
      <c r="AF906" s="64">
        <v>180</v>
      </c>
      <c r="AG906" s="78"/>
      <c r="AH906" s="64"/>
      <c r="AI906" s="78"/>
      <c r="AJ906" s="64"/>
      <c r="AK906" s="78"/>
      <c r="AL906" s="64"/>
      <c r="AM906" s="78"/>
      <c r="AN906" s="64"/>
      <c r="AO906" s="60">
        <f>(SUMIF(利润与分析!B:B,成本与总价!D:D,利润与分析!L:L)-J:J)/SUMIF(利润与分析!B:B,成本与总价!D:D,利润与分析!L:L)</f>
        <v>0.0449497729272183</v>
      </c>
      <c r="AP906" s="60">
        <f t="shared" si="71"/>
        <v>-9.75595810040475e-8</v>
      </c>
      <c r="AR906" s="62">
        <f t="shared" si="72"/>
        <v>180</v>
      </c>
      <c r="AS906" s="62">
        <f t="shared" si="74"/>
        <v>0</v>
      </c>
      <c r="AT906" s="72">
        <f t="shared" si="73"/>
        <v>1</v>
      </c>
    </row>
    <row r="907" ht="14.55" spans="1:46">
      <c r="A907" s="64" t="s">
        <v>69</v>
      </c>
      <c r="B907" s="64" t="s">
        <v>516</v>
      </c>
      <c r="C907" s="64" t="s">
        <v>2760</v>
      </c>
      <c r="D907" s="64" t="s">
        <v>6597</v>
      </c>
      <c r="E907" s="64" t="s">
        <v>2762</v>
      </c>
      <c r="F907" s="64" t="s">
        <v>6598</v>
      </c>
      <c r="G907" s="64" t="s">
        <v>6599</v>
      </c>
      <c r="H907" s="64" t="s">
        <v>6600</v>
      </c>
      <c r="I907" s="64" t="s">
        <v>6601</v>
      </c>
      <c r="J907" s="62">
        <f>SUMIF(利润与分析!B:B,成本与总价!D:D,利润与分析!K:K)</f>
        <v>893022.32</v>
      </c>
      <c r="K907" s="64">
        <v>0.13</v>
      </c>
      <c r="L907" s="64">
        <v>907049</v>
      </c>
      <c r="M907" s="72">
        <f t="shared" si="70"/>
        <v>0.0154640818742979</v>
      </c>
      <c r="N907" s="64">
        <v>0</v>
      </c>
      <c r="O907" s="64" t="s">
        <v>6602</v>
      </c>
      <c r="P907" s="64" t="s">
        <v>78</v>
      </c>
      <c r="Q907" s="64" t="s">
        <v>79</v>
      </c>
      <c r="R907" s="74" t="s">
        <v>59</v>
      </c>
      <c r="S907" s="74"/>
      <c r="T907" s="74"/>
      <c r="U907" s="74"/>
      <c r="V907" s="74">
        <v>76</v>
      </c>
      <c r="W907" s="74">
        <v>-3</v>
      </c>
      <c r="X907" s="64" t="s">
        <v>6603</v>
      </c>
      <c r="Y907" s="64" t="s">
        <v>427</v>
      </c>
      <c r="Z907" s="64" t="s">
        <v>6604</v>
      </c>
      <c r="AA907" s="64" t="s">
        <v>173</v>
      </c>
      <c r="AB907" s="64"/>
      <c r="AC907" s="64">
        <v>1</v>
      </c>
      <c r="AD907" s="64">
        <v>76</v>
      </c>
      <c r="AE907" s="78">
        <v>1</v>
      </c>
      <c r="AF907" s="64">
        <v>76</v>
      </c>
      <c r="AG907" s="78"/>
      <c r="AH907" s="64"/>
      <c r="AI907" s="78"/>
      <c r="AJ907" s="64"/>
      <c r="AK907" s="78"/>
      <c r="AL907" s="64"/>
      <c r="AM907" s="78"/>
      <c r="AN907" s="64"/>
      <c r="AO907" s="60">
        <f>(SUMIF(利润与分析!B:B,成本与总价!D:D,利润与分析!L:L)-J:J)/SUMIF(利润与分析!B:B,成本与总价!D:D,利润与分析!L:L)</f>
        <v>0.0449998511391959</v>
      </c>
      <c r="AP907" s="60">
        <f t="shared" si="71"/>
        <v>-0.000464230735102052</v>
      </c>
      <c r="AR907" s="62">
        <f t="shared" si="72"/>
        <v>76</v>
      </c>
      <c r="AS907" s="62">
        <f t="shared" si="74"/>
        <v>0</v>
      </c>
      <c r="AT907" s="72">
        <f t="shared" si="73"/>
        <v>1</v>
      </c>
    </row>
    <row r="908" ht="14.55" spans="1:46">
      <c r="A908" s="64" t="s">
        <v>46</v>
      </c>
      <c r="B908" s="64" t="s">
        <v>108</v>
      </c>
      <c r="C908" s="64" t="s">
        <v>109</v>
      </c>
      <c r="D908" s="64" t="s">
        <v>6605</v>
      </c>
      <c r="E908" s="64" t="s">
        <v>780</v>
      </c>
      <c r="F908" s="64" t="s">
        <v>6606</v>
      </c>
      <c r="G908" s="64" t="s">
        <v>379</v>
      </c>
      <c r="H908" s="64" t="s">
        <v>6607</v>
      </c>
      <c r="I908" s="64" t="s">
        <v>6608</v>
      </c>
      <c r="J908" s="62">
        <f>SUMIF(利润与分析!B:B,成本与总价!D:D,利润与分析!K:K)</f>
        <v>4911.07</v>
      </c>
      <c r="K908" s="64">
        <v>0.13</v>
      </c>
      <c r="L908" s="64">
        <v>5142.49</v>
      </c>
      <c r="M908" s="72">
        <f t="shared" si="70"/>
        <v>0.0450015459436964</v>
      </c>
      <c r="N908" s="64">
        <v>0</v>
      </c>
      <c r="O908" s="64" t="s">
        <v>4424</v>
      </c>
      <c r="P908" s="64" t="s">
        <v>78</v>
      </c>
      <c r="Q908" s="64" t="s">
        <v>58</v>
      </c>
      <c r="R908" s="74"/>
      <c r="S908" s="74"/>
      <c r="T908" s="74"/>
      <c r="U908" s="74"/>
      <c r="V908" s="74"/>
      <c r="W908" s="74"/>
      <c r="X908" s="64" t="s">
        <v>6609</v>
      </c>
      <c r="Y908" s="64" t="s">
        <v>150</v>
      </c>
      <c r="Z908" s="64" t="s">
        <v>106</v>
      </c>
      <c r="AA908" s="64" t="s">
        <v>97</v>
      </c>
      <c r="AB908" s="64"/>
      <c r="AC908" s="64">
        <v>1</v>
      </c>
      <c r="AD908" s="64">
        <v>60</v>
      </c>
      <c r="AE908" s="78">
        <v>1</v>
      </c>
      <c r="AF908" s="64">
        <v>60</v>
      </c>
      <c r="AG908" s="78"/>
      <c r="AH908" s="64"/>
      <c r="AI908" s="78"/>
      <c r="AJ908" s="64"/>
      <c r="AK908" s="78"/>
      <c r="AL908" s="64"/>
      <c r="AM908" s="78"/>
      <c r="AN908" s="64"/>
      <c r="AO908" s="60">
        <f>(SUMIF(利润与分析!B:B,成本与总价!D:D,利润与分析!L:L)-J:J)/SUMIF(利润与分析!B:B,成本与总价!D:D,利润与分析!L:L)</f>
        <v>0.0450015459436964</v>
      </c>
      <c r="AP908" s="60">
        <f t="shared" si="71"/>
        <v>0</v>
      </c>
      <c r="AR908" s="62">
        <f t="shared" si="72"/>
        <v>0</v>
      </c>
      <c r="AS908" s="62">
        <f t="shared" si="74"/>
        <v>0</v>
      </c>
      <c r="AT908" s="72">
        <f t="shared" si="73"/>
        <v>1</v>
      </c>
    </row>
    <row r="909" ht="14.55" spans="1:46">
      <c r="A909" s="64" t="s">
        <v>46</v>
      </c>
      <c r="B909" s="64" t="s">
        <v>108</v>
      </c>
      <c r="C909" s="64" t="s">
        <v>109</v>
      </c>
      <c r="D909" s="64" t="s">
        <v>6610</v>
      </c>
      <c r="E909" s="64" t="s">
        <v>780</v>
      </c>
      <c r="F909" s="64" t="s">
        <v>6611</v>
      </c>
      <c r="G909" s="64" t="s">
        <v>379</v>
      </c>
      <c r="H909" s="64" t="s">
        <v>6612</v>
      </c>
      <c r="I909" s="64" t="s">
        <v>6613</v>
      </c>
      <c r="J909" s="62">
        <f>SUMIF(利润与分析!B:B,成本与总价!D:D,利润与分析!K:K)</f>
        <v>16866.58</v>
      </c>
      <c r="K909" s="64">
        <v>0.13</v>
      </c>
      <c r="L909" s="64">
        <v>17661.35</v>
      </c>
      <c r="M909" s="72">
        <f t="shared" si="70"/>
        <v>0.0450005237425223</v>
      </c>
      <c r="N909" s="64">
        <v>0</v>
      </c>
      <c r="O909" s="64" t="s">
        <v>6614</v>
      </c>
      <c r="P909" s="64" t="s">
        <v>78</v>
      </c>
      <c r="Q909" s="64" t="s">
        <v>58</v>
      </c>
      <c r="R909" s="74"/>
      <c r="S909" s="74"/>
      <c r="T909" s="74"/>
      <c r="U909" s="74"/>
      <c r="V909" s="74"/>
      <c r="W909" s="74"/>
      <c r="X909" s="64" t="s">
        <v>6615</v>
      </c>
      <c r="Y909" s="64" t="s">
        <v>150</v>
      </c>
      <c r="Z909" s="64" t="s">
        <v>106</v>
      </c>
      <c r="AA909" s="64" t="s">
        <v>97</v>
      </c>
      <c r="AB909" s="64" t="s">
        <v>4976</v>
      </c>
      <c r="AC909" s="64">
        <v>2</v>
      </c>
      <c r="AD909" s="64">
        <v>60</v>
      </c>
      <c r="AE909" s="78">
        <v>1</v>
      </c>
      <c r="AF909" s="64">
        <v>60</v>
      </c>
      <c r="AG909" s="78"/>
      <c r="AH909" s="64"/>
      <c r="AI909" s="78"/>
      <c r="AJ909" s="64"/>
      <c r="AK909" s="78"/>
      <c r="AL909" s="64"/>
      <c r="AM909" s="78"/>
      <c r="AN909" s="64"/>
      <c r="AO909" s="60">
        <f>(SUMIF(利润与分析!B:B,成本与总价!D:D,利润与分析!L:L)-J:J)/SUMIF(利润与分析!B:B,成本与总价!D:D,利润与分析!L:L)</f>
        <v>0.0450005237425223</v>
      </c>
      <c r="AP909" s="60">
        <f t="shared" si="71"/>
        <v>0</v>
      </c>
      <c r="AR909" s="62">
        <f t="shared" si="72"/>
        <v>0</v>
      </c>
      <c r="AS909" s="62">
        <f t="shared" si="74"/>
        <v>0</v>
      </c>
      <c r="AT909" s="72">
        <f t="shared" si="73"/>
        <v>1</v>
      </c>
    </row>
    <row r="910" ht="14.55" spans="1:46">
      <c r="A910" s="64" t="s">
        <v>69</v>
      </c>
      <c r="B910" s="64" t="s">
        <v>200</v>
      </c>
      <c r="C910" s="64" t="s">
        <v>256</v>
      </c>
      <c r="D910" s="64" t="s">
        <v>6616</v>
      </c>
      <c r="E910" s="64" t="s">
        <v>1811</v>
      </c>
      <c r="F910" s="64" t="s">
        <v>6617</v>
      </c>
      <c r="G910" s="64" t="s">
        <v>6591</v>
      </c>
      <c r="H910" s="64" t="s">
        <v>6618</v>
      </c>
      <c r="I910" s="64" t="s">
        <v>6619</v>
      </c>
      <c r="J910" s="62">
        <f>SUMIF(利润与分析!B:B,成本与总价!D:D,利润与分析!K:K)</f>
        <v>565495.44</v>
      </c>
      <c r="K910" s="64">
        <v>0.13</v>
      </c>
      <c r="L910" s="64">
        <v>582985</v>
      </c>
      <c r="M910" s="72">
        <f t="shared" si="70"/>
        <v>0.0300000171530999</v>
      </c>
      <c r="N910" s="64">
        <v>0</v>
      </c>
      <c r="O910" s="64" t="s">
        <v>6620</v>
      </c>
      <c r="P910" s="64" t="s">
        <v>1053</v>
      </c>
      <c r="Q910" s="64" t="s">
        <v>58</v>
      </c>
      <c r="R910" s="74" t="s">
        <v>59</v>
      </c>
      <c r="S910" s="74"/>
      <c r="T910" s="74"/>
      <c r="U910" s="74"/>
      <c r="V910" s="74">
        <v>180</v>
      </c>
      <c r="W910" s="74"/>
      <c r="X910" s="64" t="s">
        <v>6621</v>
      </c>
      <c r="Y910" s="64" t="s">
        <v>61</v>
      </c>
      <c r="Z910" s="64" t="s">
        <v>6596</v>
      </c>
      <c r="AA910" s="64" t="s">
        <v>1282</v>
      </c>
      <c r="AB910" s="64" t="s">
        <v>6622</v>
      </c>
      <c r="AC910" s="64">
        <v>3</v>
      </c>
      <c r="AD910" s="64">
        <v>180</v>
      </c>
      <c r="AE910" s="78">
        <v>1</v>
      </c>
      <c r="AF910" s="64">
        <v>180</v>
      </c>
      <c r="AG910" s="78"/>
      <c r="AH910" s="64"/>
      <c r="AI910" s="78"/>
      <c r="AJ910" s="64"/>
      <c r="AK910" s="78"/>
      <c r="AL910" s="64"/>
      <c r="AM910" s="78"/>
      <c r="AN910" s="64"/>
      <c r="AO910" s="60">
        <f>(SUMIF(利润与分析!B:B,成本与总价!D:D,利润与分析!L:L)-J:J)/SUMIF(利润与分析!B:B,成本与总价!D:D,利润与分析!L:L)</f>
        <v>0.0300002168151392</v>
      </c>
      <c r="AP910" s="60">
        <f t="shared" si="71"/>
        <v>1.99662039294252e-7</v>
      </c>
      <c r="AR910" s="62">
        <f t="shared" si="72"/>
        <v>180</v>
      </c>
      <c r="AS910" s="62">
        <f t="shared" si="74"/>
        <v>0</v>
      </c>
      <c r="AT910" s="72">
        <f t="shared" si="73"/>
        <v>1</v>
      </c>
    </row>
    <row r="911" ht="14.55" spans="1:46">
      <c r="A911" s="64" t="s">
        <v>69</v>
      </c>
      <c r="B911" s="64" t="s">
        <v>85</v>
      </c>
      <c r="C911" s="64" t="s">
        <v>86</v>
      </c>
      <c r="D911" s="64" t="s">
        <v>6623</v>
      </c>
      <c r="E911" s="64" t="s">
        <v>385</v>
      </c>
      <c r="F911" s="64" t="s">
        <v>6560</v>
      </c>
      <c r="G911" s="64" t="s">
        <v>6561</v>
      </c>
      <c r="H911" s="64" t="s">
        <v>6562</v>
      </c>
      <c r="I911" s="64" t="s">
        <v>6563</v>
      </c>
      <c r="J911" s="62">
        <f>SUMIF(利润与分析!B:B,成本与总价!D:D,利润与分析!K:K)</f>
        <v>19311.6996</v>
      </c>
      <c r="K911" s="64" t="s">
        <v>55</v>
      </c>
      <c r="L911" s="64">
        <v>20340</v>
      </c>
      <c r="M911" s="72">
        <f>(L:L-J:J)/L:L</f>
        <v>0.0505555752212388</v>
      </c>
      <c r="N911" s="64">
        <v>0</v>
      </c>
      <c r="O911" s="73" t="s">
        <v>6624</v>
      </c>
      <c r="P911" s="64"/>
      <c r="Q911" s="64" t="s">
        <v>159</v>
      </c>
      <c r="R911" s="74" t="s">
        <v>59</v>
      </c>
      <c r="S911" s="74"/>
      <c r="T911" s="74"/>
      <c r="U911" s="74"/>
      <c r="V911" s="74">
        <v>90</v>
      </c>
      <c r="W911" s="74"/>
      <c r="X911" s="64" t="s">
        <v>6625</v>
      </c>
      <c r="Y911" s="64" t="s">
        <v>61</v>
      </c>
      <c r="Z911" s="64" t="s">
        <v>6566</v>
      </c>
      <c r="AA911" s="64" t="s">
        <v>83</v>
      </c>
      <c r="AB911" s="64"/>
      <c r="AC911" s="64">
        <v>1</v>
      </c>
      <c r="AD911" s="64" t="s">
        <v>303</v>
      </c>
      <c r="AE911" s="78">
        <v>1</v>
      </c>
      <c r="AF911" s="64">
        <v>90</v>
      </c>
      <c r="AG911" s="78"/>
      <c r="AH911" s="64"/>
      <c r="AI911" s="78"/>
      <c r="AJ911" s="64"/>
      <c r="AK911" s="78"/>
      <c r="AL911" s="64"/>
      <c r="AM911" s="78"/>
      <c r="AN911" s="64"/>
      <c r="AO911" s="60">
        <f>(SUMIF(利润与分析!B:B,成本与总价!D:D,利润与分析!L:L)-J:J)/SUMIF(利润与分析!B:B,成本与总价!D:D,利润与分析!L:L)</f>
        <v>0.0505555752212388</v>
      </c>
      <c r="AP911" s="60">
        <f t="shared" si="71"/>
        <v>0</v>
      </c>
      <c r="AR911" s="62">
        <f t="shared" si="72"/>
        <v>90</v>
      </c>
      <c r="AS911" s="62">
        <f t="shared" si="74"/>
        <v>0</v>
      </c>
      <c r="AT911" s="72">
        <f t="shared" si="73"/>
        <v>1</v>
      </c>
    </row>
    <row r="912" ht="14.55" spans="1:46">
      <c r="A912" s="64" t="s">
        <v>46</v>
      </c>
      <c r="B912" s="64" t="s">
        <v>331</v>
      </c>
      <c r="C912" s="64" t="s">
        <v>691</v>
      </c>
      <c r="D912" s="64" t="s">
        <v>6626</v>
      </c>
      <c r="E912" s="64" t="s">
        <v>693</v>
      </c>
      <c r="F912" s="64" t="s">
        <v>6627</v>
      </c>
      <c r="G912" s="64" t="s">
        <v>6628</v>
      </c>
      <c r="H912" s="64" t="s">
        <v>6629</v>
      </c>
      <c r="I912" s="64" t="s">
        <v>6630</v>
      </c>
      <c r="J912" s="62">
        <f>SUMIF(利润与分析!B:B,成本与总价!D:D,利润与分析!K:K)</f>
        <v>743407.28</v>
      </c>
      <c r="K912" s="64">
        <v>0.13</v>
      </c>
      <c r="L912" s="64">
        <v>766400</v>
      </c>
      <c r="M912" s="72">
        <f t="shared" si="70"/>
        <v>0.0300009394572026</v>
      </c>
      <c r="N912" s="64">
        <v>0</v>
      </c>
      <c r="O912" s="64" t="s">
        <v>6631</v>
      </c>
      <c r="P912" s="64" t="s">
        <v>319</v>
      </c>
      <c r="Q912" s="64" t="s">
        <v>58</v>
      </c>
      <c r="R912" s="74" t="s">
        <v>59</v>
      </c>
      <c r="S912" s="74"/>
      <c r="T912" s="74"/>
      <c r="U912" s="74"/>
      <c r="V912" s="74">
        <v>115</v>
      </c>
      <c r="W912" s="74"/>
      <c r="X912" s="64" t="s">
        <v>6632</v>
      </c>
      <c r="Y912" s="64" t="s">
        <v>61</v>
      </c>
      <c r="Z912" s="64" t="s">
        <v>6633</v>
      </c>
      <c r="AA912" s="64" t="s">
        <v>140</v>
      </c>
      <c r="AB912" s="64"/>
      <c r="AC912" s="64">
        <v>1</v>
      </c>
      <c r="AD912" s="64">
        <v>115</v>
      </c>
      <c r="AE912" s="78">
        <v>1</v>
      </c>
      <c r="AF912" s="64">
        <v>115</v>
      </c>
      <c r="AG912" s="78"/>
      <c r="AH912" s="64"/>
      <c r="AI912" s="78"/>
      <c r="AJ912" s="64"/>
      <c r="AK912" s="78"/>
      <c r="AL912" s="64"/>
      <c r="AM912" s="78"/>
      <c r="AN912" s="64"/>
      <c r="AO912" s="60">
        <f>(SUMIF(利润与分析!B:B,成本与总价!D:D,利润与分析!L:L)-J:J)/SUMIF(利润与分析!B:B,成本与总价!D:D,利润与分析!L:L)</f>
        <v>0.0299998509914822</v>
      </c>
      <c r="AP912" s="60">
        <f t="shared" si="71"/>
        <v>-1.08846572042381e-6</v>
      </c>
      <c r="AR912" s="62">
        <f t="shared" si="72"/>
        <v>115</v>
      </c>
      <c r="AS912" s="62">
        <f t="shared" si="74"/>
        <v>0</v>
      </c>
      <c r="AT912" s="72">
        <f t="shared" si="73"/>
        <v>1</v>
      </c>
    </row>
    <row r="913" ht="14.55" spans="1:46">
      <c r="A913" s="64" t="s">
        <v>46</v>
      </c>
      <c r="B913" s="64" t="s">
        <v>119</v>
      </c>
      <c r="C913" s="64" t="s">
        <v>120</v>
      </c>
      <c r="D913" s="64" t="s">
        <v>6634</v>
      </c>
      <c r="E913" s="64" t="s">
        <v>313</v>
      </c>
      <c r="F913" s="64" t="s">
        <v>6635</v>
      </c>
      <c r="G913" s="64" t="s">
        <v>4742</v>
      </c>
      <c r="H913" s="64" t="s">
        <v>6636</v>
      </c>
      <c r="I913" s="64" t="s">
        <v>6637</v>
      </c>
      <c r="J913" s="62">
        <f>SUMIF(利润与分析!B:B,成本与总价!D:D,利润与分析!K:K)</f>
        <v>208905.13</v>
      </c>
      <c r="K913" s="64">
        <v>0.13</v>
      </c>
      <c r="L913" s="64">
        <v>211092.67</v>
      </c>
      <c r="M913" s="72">
        <f t="shared" si="70"/>
        <v>0.0103629368087487</v>
      </c>
      <c r="N913" s="64">
        <v>20094.97</v>
      </c>
      <c r="O913" s="64" t="s">
        <v>6638</v>
      </c>
      <c r="P913" s="64" t="s">
        <v>78</v>
      </c>
      <c r="Q913" s="64" t="s">
        <v>79</v>
      </c>
      <c r="R913" s="74" t="s">
        <v>59</v>
      </c>
      <c r="S913" s="74"/>
      <c r="T913" s="74"/>
      <c r="U913" s="74"/>
      <c r="V913" s="74">
        <v>0</v>
      </c>
      <c r="W913" s="74">
        <v>-3.5</v>
      </c>
      <c r="X913" s="64" t="s">
        <v>6639</v>
      </c>
      <c r="Y913" s="64" t="s">
        <v>81</v>
      </c>
      <c r="Z913" s="64" t="s">
        <v>4746</v>
      </c>
      <c r="AA913" s="64" t="s">
        <v>140</v>
      </c>
      <c r="AB913" s="64" t="s">
        <v>6640</v>
      </c>
      <c r="AC913" s="64">
        <v>4</v>
      </c>
      <c r="AD913" s="64">
        <v>0</v>
      </c>
      <c r="AE913" s="78">
        <v>1</v>
      </c>
      <c r="AF913" s="64">
        <v>0</v>
      </c>
      <c r="AG913" s="78"/>
      <c r="AH913" s="64"/>
      <c r="AI913" s="78"/>
      <c r="AJ913" s="64"/>
      <c r="AK913" s="78"/>
      <c r="AL913" s="64"/>
      <c r="AM913" s="78"/>
      <c r="AN913" s="64"/>
      <c r="AO913" s="60">
        <f>(SUMIF(利润与分析!B:B,成本与总价!D:D,利润与分析!L:L)-J:J)/SUMIF(利润与分析!B:B,成本与总价!D:D,利润与分析!L:L)</f>
        <v>0.0450007542891626</v>
      </c>
      <c r="AP913" s="60">
        <f t="shared" si="71"/>
        <v>-0.000362182519586099</v>
      </c>
      <c r="AR913" s="62">
        <f t="shared" si="72"/>
        <v>0</v>
      </c>
      <c r="AS913" s="62">
        <f t="shared" si="74"/>
        <v>0</v>
      </c>
      <c r="AT913" s="72">
        <f t="shared" si="73"/>
        <v>1</v>
      </c>
    </row>
    <row r="914" ht="14.55" spans="1:46">
      <c r="A914" s="64" t="s">
        <v>69</v>
      </c>
      <c r="B914" s="64" t="s">
        <v>292</v>
      </c>
      <c r="C914" s="64" t="s">
        <v>788</v>
      </c>
      <c r="D914" s="64" t="s">
        <v>6641</v>
      </c>
      <c r="E914" s="64" t="s">
        <v>1909</v>
      </c>
      <c r="F914" s="64" t="s">
        <v>6642</v>
      </c>
      <c r="G914" s="64" t="s">
        <v>792</v>
      </c>
      <c r="H914" s="64" t="s">
        <v>6643</v>
      </c>
      <c r="I914" s="64" t="s">
        <v>6644</v>
      </c>
      <c r="J914" s="62">
        <f>SUMIF(利润与分析!B:B,成本与总价!D:D,利润与分析!K:K)</f>
        <v>943701.83</v>
      </c>
      <c r="K914" s="64">
        <v>0.13</v>
      </c>
      <c r="L914" s="64">
        <v>988173.36</v>
      </c>
      <c r="M914" s="72">
        <f t="shared" si="70"/>
        <v>0.0450037734269623</v>
      </c>
      <c r="N914" s="64">
        <v>0</v>
      </c>
      <c r="O914" s="64" t="s">
        <v>6645</v>
      </c>
      <c r="P914" s="64" t="s">
        <v>78</v>
      </c>
      <c r="Q914" s="64" t="s">
        <v>79</v>
      </c>
      <c r="R914" s="74" t="s">
        <v>59</v>
      </c>
      <c r="S914" s="74"/>
      <c r="T914" s="74">
        <v>150</v>
      </c>
      <c r="U914" s="74"/>
      <c r="V914" s="74">
        <v>150</v>
      </c>
      <c r="W914" s="74"/>
      <c r="X914" s="64" t="s">
        <v>6646</v>
      </c>
      <c r="Y914" s="64" t="s">
        <v>150</v>
      </c>
      <c r="Z914" s="64" t="s">
        <v>2276</v>
      </c>
      <c r="AA914" s="64" t="s">
        <v>63</v>
      </c>
      <c r="AB914" s="64"/>
      <c r="AC914" s="64">
        <v>1</v>
      </c>
      <c r="AD914" s="64" t="s">
        <v>6647</v>
      </c>
      <c r="AE914" s="78">
        <v>0.1</v>
      </c>
      <c r="AF914" s="64">
        <v>0</v>
      </c>
      <c r="AG914" s="78">
        <v>0.9</v>
      </c>
      <c r="AH914" s="64">
        <v>150</v>
      </c>
      <c r="AI914" s="78"/>
      <c r="AJ914" s="64"/>
      <c r="AK914" s="78"/>
      <c r="AL914" s="64"/>
      <c r="AM914" s="78"/>
      <c r="AN914" s="64"/>
      <c r="AO914" s="60">
        <f>(SUMIF(利润与分析!B:B,成本与总价!D:D,利润与分析!L:L)-J:J)/SUMIF(利润与分析!B:B,成本与总价!D:D,利润与分析!L:L)</f>
        <v>0.0450037734269623</v>
      </c>
      <c r="AP914" s="60">
        <f t="shared" si="71"/>
        <v>0</v>
      </c>
      <c r="AR914" s="62">
        <f t="shared" si="72"/>
        <v>135</v>
      </c>
      <c r="AS914" s="62">
        <f t="shared" si="74"/>
        <v>15</v>
      </c>
      <c r="AT914" s="72">
        <f t="shared" si="73"/>
        <v>1</v>
      </c>
    </row>
    <row r="915" ht="14.55" spans="1:46">
      <c r="A915" s="64" t="s">
        <v>69</v>
      </c>
      <c r="B915" s="64" t="s">
        <v>200</v>
      </c>
      <c r="C915" s="64" t="s">
        <v>256</v>
      </c>
      <c r="D915" s="64" t="s">
        <v>6648</v>
      </c>
      <c r="E915" s="64" t="s">
        <v>258</v>
      </c>
      <c r="F915" s="64" t="s">
        <v>6649</v>
      </c>
      <c r="G915" s="64" t="s">
        <v>6650</v>
      </c>
      <c r="H915" s="64" t="s">
        <v>6651</v>
      </c>
      <c r="I915" s="64" t="s">
        <v>6652</v>
      </c>
      <c r="J915" s="62">
        <f>SUMIF(利润与分析!B:B,成本与总价!D:D,利润与分析!K:K)</f>
        <v>66284.64</v>
      </c>
      <c r="K915" s="64">
        <v>0.13</v>
      </c>
      <c r="L915" s="64">
        <v>69408</v>
      </c>
      <c r="M915" s="72">
        <f t="shared" si="70"/>
        <v>0.045</v>
      </c>
      <c r="N915" s="64">
        <v>0</v>
      </c>
      <c r="O915" s="64" t="s">
        <v>6653</v>
      </c>
      <c r="P915" s="64" t="s">
        <v>78</v>
      </c>
      <c r="Q915" s="64" t="s">
        <v>79</v>
      </c>
      <c r="R915" s="74" t="s">
        <v>59</v>
      </c>
      <c r="S915" s="74"/>
      <c r="T915" s="74"/>
      <c r="U915" s="74"/>
      <c r="V915" s="74">
        <v>180</v>
      </c>
      <c r="W915" s="74"/>
      <c r="X915" s="64" t="s">
        <v>6654</v>
      </c>
      <c r="Y915" s="64" t="s">
        <v>61</v>
      </c>
      <c r="Z915" s="64" t="s">
        <v>6655</v>
      </c>
      <c r="AA915" s="64" t="s">
        <v>1282</v>
      </c>
      <c r="AB915" s="64"/>
      <c r="AC915" s="64">
        <v>1</v>
      </c>
      <c r="AD915" s="64">
        <v>180</v>
      </c>
      <c r="AE915" s="78">
        <v>1</v>
      </c>
      <c r="AF915" s="64">
        <v>180</v>
      </c>
      <c r="AG915" s="78"/>
      <c r="AH915" s="64"/>
      <c r="AI915" s="78"/>
      <c r="AJ915" s="64"/>
      <c r="AK915" s="78"/>
      <c r="AL915" s="64"/>
      <c r="AM915" s="78"/>
      <c r="AN915" s="64"/>
      <c r="AO915" s="60">
        <f>(SUMIF(利润与分析!B:B,成本与总价!D:D,利润与分析!L:L)-J:J)/SUMIF(利润与分析!B:B,成本与总价!D:D,利润与分析!L:L)</f>
        <v>0.045</v>
      </c>
      <c r="AP915" s="60">
        <f t="shared" si="71"/>
        <v>0</v>
      </c>
      <c r="AR915" s="62">
        <f t="shared" si="72"/>
        <v>180</v>
      </c>
      <c r="AS915" s="62">
        <f t="shared" si="74"/>
        <v>0</v>
      </c>
      <c r="AT915" s="72">
        <f t="shared" si="73"/>
        <v>1</v>
      </c>
    </row>
    <row r="916" ht="14.55" spans="1:46">
      <c r="A916" s="64" t="s">
        <v>69</v>
      </c>
      <c r="B916" s="64" t="s">
        <v>292</v>
      </c>
      <c r="C916" s="64" t="s">
        <v>1385</v>
      </c>
      <c r="D916" s="64" t="s">
        <v>6656</v>
      </c>
      <c r="E916" s="64" t="s">
        <v>1387</v>
      </c>
      <c r="F916" s="64" t="s">
        <v>6657</v>
      </c>
      <c r="G916" s="64" t="s">
        <v>6658</v>
      </c>
      <c r="H916" s="64" t="s">
        <v>6659</v>
      </c>
      <c r="I916" s="64" t="s">
        <v>6660</v>
      </c>
      <c r="J916" s="62">
        <f>SUMIF(利润与分析!B:B,成本与总价!D:D,利润与分析!K:K)</f>
        <v>162796.96</v>
      </c>
      <c r="K916" s="64">
        <v>0.13</v>
      </c>
      <c r="L916" s="64">
        <v>170468</v>
      </c>
      <c r="M916" s="72">
        <f t="shared" si="70"/>
        <v>0.0449998826759275</v>
      </c>
      <c r="N916" s="64">
        <v>49000</v>
      </c>
      <c r="O916" s="64" t="s">
        <v>6661</v>
      </c>
      <c r="P916" s="64" t="s">
        <v>237</v>
      </c>
      <c r="Q916" s="64" t="s">
        <v>58</v>
      </c>
      <c r="R916" s="74"/>
      <c r="S916" s="74"/>
      <c r="T916" s="74"/>
      <c r="U916" s="74"/>
      <c r="V916" s="74"/>
      <c r="W916" s="74"/>
      <c r="X916" s="64" t="s">
        <v>6662</v>
      </c>
      <c r="Y916" s="64" t="s">
        <v>150</v>
      </c>
      <c r="Z916" s="64" t="s">
        <v>106</v>
      </c>
      <c r="AA916" s="64" t="s">
        <v>63</v>
      </c>
      <c r="AB916" s="64"/>
      <c r="AC916" s="64">
        <v>1</v>
      </c>
      <c r="AD916" s="64">
        <v>60</v>
      </c>
      <c r="AE916" s="78">
        <v>1</v>
      </c>
      <c r="AF916" s="64">
        <v>60</v>
      </c>
      <c r="AG916" s="78"/>
      <c r="AH916" s="64"/>
      <c r="AI916" s="78"/>
      <c r="AJ916" s="64"/>
      <c r="AK916" s="78"/>
      <c r="AL916" s="64"/>
      <c r="AM916" s="78"/>
      <c r="AN916" s="64"/>
      <c r="AO916" s="60">
        <f>(SUMIF(利润与分析!B:B,成本与总价!D:D,利润与分析!L:L)-J:J)/SUMIF(利润与分析!B:B,成本与总价!D:D,利润与分析!L:L)</f>
        <v>0.0449998826759275</v>
      </c>
      <c r="AP916" s="60">
        <f t="shared" si="71"/>
        <v>0</v>
      </c>
      <c r="AR916" s="62">
        <f t="shared" si="72"/>
        <v>0</v>
      </c>
      <c r="AS916" s="62">
        <f t="shared" si="74"/>
        <v>0</v>
      </c>
      <c r="AT916" s="72">
        <f t="shared" si="73"/>
        <v>1</v>
      </c>
    </row>
    <row r="917" ht="14.55" spans="1:46">
      <c r="A917" s="64" t="s">
        <v>46</v>
      </c>
      <c r="B917" s="64" t="s">
        <v>108</v>
      </c>
      <c r="C917" s="64" t="s">
        <v>341</v>
      </c>
      <c r="D917" s="64" t="s">
        <v>6663</v>
      </c>
      <c r="E917" s="64" t="s">
        <v>1552</v>
      </c>
      <c r="F917" s="64" t="s">
        <v>6664</v>
      </c>
      <c r="G917" s="64" t="s">
        <v>6665</v>
      </c>
      <c r="H917" s="64" t="s">
        <v>6666</v>
      </c>
      <c r="I917" s="64" t="s">
        <v>6667</v>
      </c>
      <c r="J917" s="62">
        <f>SUMIF(利润与分析!B:B,成本与总价!D:D,利润与分析!K:K)</f>
        <v>987276.51</v>
      </c>
      <c r="K917" s="64">
        <v>0.13</v>
      </c>
      <c r="L917" s="64">
        <v>1016621.85</v>
      </c>
      <c r="M917" s="72">
        <f t="shared" si="70"/>
        <v>0.0288655413023043</v>
      </c>
      <c r="N917" s="64">
        <v>0</v>
      </c>
      <c r="O917" s="64" t="s">
        <v>6668</v>
      </c>
      <c r="P917" s="64" t="s">
        <v>57</v>
      </c>
      <c r="Q917" s="64" t="s">
        <v>58</v>
      </c>
      <c r="R917" s="74"/>
      <c r="S917" s="74"/>
      <c r="T917" s="74"/>
      <c r="U917" s="74"/>
      <c r="V917" s="74"/>
      <c r="W917" s="74"/>
      <c r="X917" s="64" t="s">
        <v>6669</v>
      </c>
      <c r="Y917" s="64" t="s">
        <v>81</v>
      </c>
      <c r="Z917" s="64" t="s">
        <v>106</v>
      </c>
      <c r="AA917" s="64" t="s">
        <v>97</v>
      </c>
      <c r="AB917" s="64"/>
      <c r="AC917" s="64">
        <v>1</v>
      </c>
      <c r="AD917" s="64">
        <v>0</v>
      </c>
      <c r="AE917" s="78">
        <v>1</v>
      </c>
      <c r="AF917" s="64">
        <v>0</v>
      </c>
      <c r="AG917" s="78"/>
      <c r="AH917" s="64"/>
      <c r="AI917" s="78"/>
      <c r="AJ917" s="64"/>
      <c r="AK917" s="78"/>
      <c r="AL917" s="64"/>
      <c r="AM917" s="78"/>
      <c r="AN917" s="64"/>
      <c r="AO917" s="60">
        <f>(SUMIF(利润与分析!B:B,成本与总价!D:D,利润与分析!L:L)-J:J)/SUMIF(利润与分析!B:B,成本与总价!D:D,利润与分析!L:L)</f>
        <v>0.0288655413023043</v>
      </c>
      <c r="AP917" s="60">
        <f t="shared" si="71"/>
        <v>0</v>
      </c>
      <c r="AR917" s="62">
        <f t="shared" si="72"/>
        <v>0</v>
      </c>
      <c r="AS917" s="62">
        <f t="shared" si="74"/>
        <v>0</v>
      </c>
      <c r="AT917" s="72">
        <f t="shared" si="73"/>
        <v>1</v>
      </c>
    </row>
    <row r="918" ht="14.55" spans="1:46">
      <c r="A918" s="64" t="s">
        <v>69</v>
      </c>
      <c r="B918" s="64" t="s">
        <v>85</v>
      </c>
      <c r="C918" s="64" t="s">
        <v>1243</v>
      </c>
      <c r="D918" s="64" t="s">
        <v>6670</v>
      </c>
      <c r="E918" s="64" t="s">
        <v>1245</v>
      </c>
      <c r="F918" s="64" t="s">
        <v>6671</v>
      </c>
      <c r="G918" s="64" t="s">
        <v>1247</v>
      </c>
      <c r="H918" s="64" t="s">
        <v>6672</v>
      </c>
      <c r="I918" s="64" t="s">
        <v>6673</v>
      </c>
      <c r="J918" s="62">
        <f>SUMIF(利润与分析!B:B,成本与总价!D:D,利润与分析!K:K)</f>
        <v>6953.74</v>
      </c>
      <c r="K918" s="64">
        <v>0.13</v>
      </c>
      <c r="L918" s="64">
        <v>7281.4</v>
      </c>
      <c r="M918" s="72">
        <f t="shared" si="70"/>
        <v>0.0449995879913203</v>
      </c>
      <c r="N918" s="64">
        <v>0</v>
      </c>
      <c r="O918" s="73" t="s">
        <v>6674</v>
      </c>
      <c r="P918" s="64"/>
      <c r="Q918" s="64" t="s">
        <v>58</v>
      </c>
      <c r="R918" s="74" t="s">
        <v>59</v>
      </c>
      <c r="S918" s="74"/>
      <c r="T918" s="74"/>
      <c r="U918" s="74"/>
      <c r="V918" s="74">
        <v>90</v>
      </c>
      <c r="W918" s="74"/>
      <c r="X918" s="64" t="s">
        <v>6675</v>
      </c>
      <c r="Y918" s="64" t="s">
        <v>150</v>
      </c>
      <c r="Z918" s="64" t="s">
        <v>6676</v>
      </c>
      <c r="AA918" s="64" t="s">
        <v>83</v>
      </c>
      <c r="AB918" s="64"/>
      <c r="AC918" s="64">
        <v>1</v>
      </c>
      <c r="AD918" s="64">
        <v>90</v>
      </c>
      <c r="AE918" s="78">
        <v>1</v>
      </c>
      <c r="AF918" s="64">
        <v>90</v>
      </c>
      <c r="AG918" s="78"/>
      <c r="AH918" s="64"/>
      <c r="AI918" s="78"/>
      <c r="AJ918" s="64"/>
      <c r="AK918" s="78"/>
      <c r="AL918" s="64"/>
      <c r="AM918" s="78"/>
      <c r="AN918" s="64"/>
      <c r="AO918" s="60">
        <f>(SUMIF(利润与分析!B:B,成本与总价!D:D,利润与分析!L:L)-J:J)/SUMIF(利润与分析!B:B,成本与总价!D:D,利润与分析!L:L)</f>
        <v>0.0449995879913203</v>
      </c>
      <c r="AP918" s="60">
        <f t="shared" si="71"/>
        <v>0</v>
      </c>
      <c r="AR918" s="62">
        <f t="shared" si="72"/>
        <v>90</v>
      </c>
      <c r="AS918" s="62">
        <f t="shared" si="74"/>
        <v>0</v>
      </c>
      <c r="AT918" s="72">
        <f t="shared" si="73"/>
        <v>1</v>
      </c>
    </row>
    <row r="919" ht="14.55" spans="1:46">
      <c r="A919" s="64" t="s">
        <v>69</v>
      </c>
      <c r="B919" s="64" t="s">
        <v>129</v>
      </c>
      <c r="C919" s="64" t="s">
        <v>649</v>
      </c>
      <c r="D919" s="64" t="s">
        <v>6677</v>
      </c>
      <c r="E919" s="64" t="s">
        <v>807</v>
      </c>
      <c r="F919" s="64" t="s">
        <v>6678</v>
      </c>
      <c r="G919" s="64" t="s">
        <v>2347</v>
      </c>
      <c r="H919" s="64" t="s">
        <v>6679</v>
      </c>
      <c r="I919" s="64" t="s">
        <v>6680</v>
      </c>
      <c r="J919" s="62">
        <f>SUMIF(利润与分析!B:B,成本与总价!D:D,利润与分析!K:K)</f>
        <v>90859.99</v>
      </c>
      <c r="K919" s="64">
        <v>0.13</v>
      </c>
      <c r="L919" s="64">
        <v>93657</v>
      </c>
      <c r="M919" s="72">
        <f t="shared" si="70"/>
        <v>0.0298643988169597</v>
      </c>
      <c r="N919" s="64">
        <v>27000</v>
      </c>
      <c r="O919" s="64" t="s">
        <v>6681</v>
      </c>
      <c r="P919" s="64" t="s">
        <v>78</v>
      </c>
      <c r="Q919" s="64" t="s">
        <v>58</v>
      </c>
      <c r="R919" s="74"/>
      <c r="S919" s="74"/>
      <c r="T919" s="74"/>
      <c r="U919" s="74"/>
      <c r="V919" s="74"/>
      <c r="W919" s="74"/>
      <c r="X919" s="64" t="s">
        <v>6682</v>
      </c>
      <c r="Y919" s="64" t="s">
        <v>81</v>
      </c>
      <c r="Z919" s="64" t="s">
        <v>106</v>
      </c>
      <c r="AA919" s="64" t="s">
        <v>173</v>
      </c>
      <c r="AB919" s="64"/>
      <c r="AC919" s="64">
        <v>2</v>
      </c>
      <c r="AD919" s="64">
        <v>0</v>
      </c>
      <c r="AE919" s="78">
        <v>1</v>
      </c>
      <c r="AF919" s="64">
        <v>0</v>
      </c>
      <c r="AG919" s="78"/>
      <c r="AH919" s="64"/>
      <c r="AI919" s="78"/>
      <c r="AJ919" s="64"/>
      <c r="AK919" s="78"/>
      <c r="AL919" s="64"/>
      <c r="AM919" s="78"/>
      <c r="AN919" s="64"/>
      <c r="AO919" s="60">
        <f>(SUMIF(利润与分析!B:B,成本与总价!D:D,利润与分析!L:L)-J:J)/SUMIF(利润与分析!B:B,成本与总价!D:D,利润与分析!L:L)</f>
        <v>0.0492782790825817</v>
      </c>
      <c r="AP919" s="60">
        <f t="shared" si="71"/>
        <v>0.019413880265622</v>
      </c>
      <c r="AR919" s="62">
        <f t="shared" si="72"/>
        <v>0</v>
      </c>
      <c r="AS919" s="62">
        <f t="shared" si="74"/>
        <v>0</v>
      </c>
      <c r="AT919" s="72">
        <f t="shared" si="73"/>
        <v>1</v>
      </c>
    </row>
    <row r="920" ht="14.55" spans="1:46">
      <c r="A920" s="64" t="s">
        <v>69</v>
      </c>
      <c r="B920" s="64" t="s">
        <v>85</v>
      </c>
      <c r="C920" s="64" t="s">
        <v>86</v>
      </c>
      <c r="D920" s="64" t="s">
        <v>6683</v>
      </c>
      <c r="E920" s="64" t="s">
        <v>1056</v>
      </c>
      <c r="F920" s="64" t="s">
        <v>6684</v>
      </c>
      <c r="G920" s="64" t="s">
        <v>2980</v>
      </c>
      <c r="H920" s="64" t="s">
        <v>6685</v>
      </c>
      <c r="I920" s="64" t="s">
        <v>6686</v>
      </c>
      <c r="J920" s="62">
        <f>SUMIF(利润与分析!B:B,成本与总价!D:D,利润与分析!K:K)</f>
        <v>11093502.92</v>
      </c>
      <c r="K920" s="64">
        <v>0.13</v>
      </c>
      <c r="L920" s="64">
        <v>11211130.86</v>
      </c>
      <c r="M920" s="72">
        <f t="shared" si="70"/>
        <v>0.0104920673452917</v>
      </c>
      <c r="N920" s="64">
        <v>0</v>
      </c>
      <c r="O920" s="64" t="s">
        <v>6687</v>
      </c>
      <c r="P920" s="64"/>
      <c r="Q920" s="64" t="s">
        <v>79</v>
      </c>
      <c r="R920" s="74" t="s">
        <v>59</v>
      </c>
      <c r="S920" s="74"/>
      <c r="T920" s="74"/>
      <c r="U920" s="74"/>
      <c r="V920" s="74">
        <v>90</v>
      </c>
      <c r="W920" s="74">
        <v>-2</v>
      </c>
      <c r="X920" s="64" t="s">
        <v>6688</v>
      </c>
      <c r="Y920" s="64" t="s">
        <v>61</v>
      </c>
      <c r="Z920" s="64" t="s">
        <v>6689</v>
      </c>
      <c r="AA920" s="64" t="s">
        <v>83</v>
      </c>
      <c r="AB920" s="64" t="s">
        <v>6690</v>
      </c>
      <c r="AC920" s="64">
        <v>3</v>
      </c>
      <c r="AD920" s="64">
        <v>90</v>
      </c>
      <c r="AE920" s="78">
        <v>1</v>
      </c>
      <c r="AF920" s="64">
        <v>90</v>
      </c>
      <c r="AG920" s="78"/>
      <c r="AH920" s="64"/>
      <c r="AI920" s="78"/>
      <c r="AJ920" s="64"/>
      <c r="AK920" s="78"/>
      <c r="AL920" s="64"/>
      <c r="AM920" s="78"/>
      <c r="AN920" s="64"/>
      <c r="AO920" s="60">
        <f>(SUMIF(利润与分析!B:B,成本与总价!D:D,利润与分析!L:L)-J:J)/SUMIF(利润与分析!B:B,成本与总价!D:D,利润与分析!L:L)</f>
        <v>0.0302822260848818</v>
      </c>
      <c r="AP920" s="60">
        <f t="shared" si="71"/>
        <v>-0.000209841260409866</v>
      </c>
      <c r="AR920" s="62">
        <f t="shared" si="72"/>
        <v>90</v>
      </c>
      <c r="AS920" s="62">
        <f t="shared" si="74"/>
        <v>0</v>
      </c>
      <c r="AT920" s="72">
        <f t="shared" si="73"/>
        <v>1</v>
      </c>
    </row>
    <row r="921" ht="14.55" spans="1:46">
      <c r="A921" s="64" t="s">
        <v>69</v>
      </c>
      <c r="B921" s="64" t="s">
        <v>200</v>
      </c>
      <c r="C921" s="64" t="s">
        <v>256</v>
      </c>
      <c r="D921" s="64" t="s">
        <v>6691</v>
      </c>
      <c r="E921" s="64" t="s">
        <v>1811</v>
      </c>
      <c r="F921" s="64" t="s">
        <v>6692</v>
      </c>
      <c r="G921" s="64" t="s">
        <v>6591</v>
      </c>
      <c r="H921" s="64" t="s">
        <v>6693</v>
      </c>
      <c r="I921" s="64" t="s">
        <v>6694</v>
      </c>
      <c r="J921" s="62">
        <f>SUMIF(利润与分析!B:B,成本与总价!D:D,利润与分析!K:K)</f>
        <v>1459182.68</v>
      </c>
      <c r="K921" s="64">
        <v>0.06</v>
      </c>
      <c r="L921" s="64">
        <v>1504312</v>
      </c>
      <c r="M921" s="72">
        <f t="shared" si="70"/>
        <v>0.0299999734097714</v>
      </c>
      <c r="N921" s="64">
        <v>0</v>
      </c>
      <c r="O921" s="64" t="s">
        <v>6695</v>
      </c>
      <c r="P921" s="64" t="s">
        <v>1639</v>
      </c>
      <c r="Q921" s="64" t="s">
        <v>58</v>
      </c>
      <c r="R921" s="74" t="s">
        <v>59</v>
      </c>
      <c r="S921" s="74"/>
      <c r="T921" s="74"/>
      <c r="U921" s="74"/>
      <c r="V921" s="74">
        <v>180</v>
      </c>
      <c r="W921" s="74"/>
      <c r="X921" s="64" t="s">
        <v>6696</v>
      </c>
      <c r="Y921" s="64" t="s">
        <v>61</v>
      </c>
      <c r="Z921" s="64" t="s">
        <v>6596</v>
      </c>
      <c r="AA921" s="64" t="s">
        <v>1282</v>
      </c>
      <c r="AB921" s="64" t="s">
        <v>6697</v>
      </c>
      <c r="AC921" s="64">
        <v>2</v>
      </c>
      <c r="AD921" s="64">
        <v>180</v>
      </c>
      <c r="AE921" s="78">
        <v>1</v>
      </c>
      <c r="AF921" s="64">
        <v>180</v>
      </c>
      <c r="AG921" s="78"/>
      <c r="AH921" s="64"/>
      <c r="AI921" s="78"/>
      <c r="AJ921" s="64"/>
      <c r="AK921" s="78"/>
      <c r="AL921" s="64"/>
      <c r="AM921" s="78"/>
      <c r="AN921" s="64"/>
      <c r="AO921" s="60">
        <f>(SUMIF(利润与分析!B:B,成本与总价!D:D,利润与分析!L:L)-J:J)/SUMIF(利润与分析!B:B,成本与总价!D:D,利润与分析!L:L)</f>
        <v>0.0299999992022932</v>
      </c>
      <c r="AP921" s="60">
        <f t="shared" si="71"/>
        <v>2.57925218093147e-8</v>
      </c>
      <c r="AR921" s="62">
        <f t="shared" si="72"/>
        <v>180</v>
      </c>
      <c r="AS921" s="62">
        <f t="shared" si="74"/>
        <v>0</v>
      </c>
      <c r="AT921" s="72">
        <f t="shared" si="73"/>
        <v>1</v>
      </c>
    </row>
    <row r="922" ht="14.55" spans="1:46">
      <c r="A922" s="64" t="s">
        <v>69</v>
      </c>
      <c r="B922" s="64" t="s">
        <v>220</v>
      </c>
      <c r="C922" s="64" t="s">
        <v>221</v>
      </c>
      <c r="D922" s="64" t="s">
        <v>6698</v>
      </c>
      <c r="E922" s="64" t="s">
        <v>223</v>
      </c>
      <c r="F922" s="64" t="s">
        <v>6699</v>
      </c>
      <c r="G922" s="64" t="s">
        <v>6700</v>
      </c>
      <c r="H922" s="64" t="s">
        <v>6701</v>
      </c>
      <c r="I922" s="64" t="s">
        <v>6702</v>
      </c>
      <c r="J922" s="62">
        <f>SUMIF(利润与分析!B:B,成本与总价!D:D,利润与分析!K:K)</f>
        <v>481502.86</v>
      </c>
      <c r="K922" s="64">
        <v>0.13</v>
      </c>
      <c r="L922" s="64">
        <v>504192.18</v>
      </c>
      <c r="M922" s="72">
        <f t="shared" si="70"/>
        <v>0.0450013326267773</v>
      </c>
      <c r="N922" s="64">
        <v>0</v>
      </c>
      <c r="O922" s="64" t="s">
        <v>6703</v>
      </c>
      <c r="P922" s="64" t="s">
        <v>78</v>
      </c>
      <c r="Q922" s="64" t="s">
        <v>58</v>
      </c>
      <c r="R922" s="74"/>
      <c r="S922" s="74"/>
      <c r="T922" s="74"/>
      <c r="U922" s="74"/>
      <c r="V922" s="74"/>
      <c r="W922" s="74"/>
      <c r="X922" s="64" t="s">
        <v>6704</v>
      </c>
      <c r="Y922" s="64" t="s">
        <v>150</v>
      </c>
      <c r="Z922" s="64" t="s">
        <v>106</v>
      </c>
      <c r="AA922" s="64" t="s">
        <v>1282</v>
      </c>
      <c r="AB922" s="64"/>
      <c r="AC922" s="64">
        <v>1</v>
      </c>
      <c r="AD922" s="64" t="s">
        <v>628</v>
      </c>
      <c r="AE922" s="78">
        <v>0.3</v>
      </c>
      <c r="AF922" s="64">
        <v>0</v>
      </c>
      <c r="AG922" s="78">
        <v>0.7</v>
      </c>
      <c r="AH922" s="64">
        <v>60</v>
      </c>
      <c r="AI922" s="78"/>
      <c r="AJ922" s="64"/>
      <c r="AK922" s="78"/>
      <c r="AL922" s="64"/>
      <c r="AM922" s="78"/>
      <c r="AN922" s="64"/>
      <c r="AO922" s="60">
        <f>(SUMIF(利润与分析!B:B,成本与总价!D:D,利润与分析!L:L)-J:J)/SUMIF(利润与分析!B:B,成本与总价!D:D,利润与分析!L:L)</f>
        <v>0.0450013326267773</v>
      </c>
      <c r="AP922" s="60">
        <f t="shared" si="71"/>
        <v>0</v>
      </c>
      <c r="AR922" s="62">
        <f t="shared" si="72"/>
        <v>0</v>
      </c>
      <c r="AS922" s="62">
        <f t="shared" si="74"/>
        <v>0</v>
      </c>
      <c r="AT922" s="72">
        <f t="shared" si="73"/>
        <v>1</v>
      </c>
    </row>
    <row r="923" ht="14.55" spans="1:46">
      <c r="A923" s="64" t="s">
        <v>69</v>
      </c>
      <c r="B923" s="64" t="s">
        <v>129</v>
      </c>
      <c r="C923" s="64" t="s">
        <v>649</v>
      </c>
      <c r="D923" s="64" t="s">
        <v>6705</v>
      </c>
      <c r="E923" s="64" t="s">
        <v>807</v>
      </c>
      <c r="F923" s="64" t="s">
        <v>6706</v>
      </c>
      <c r="G923" s="64" t="s">
        <v>809</v>
      </c>
      <c r="H923" s="64" t="s">
        <v>6707</v>
      </c>
      <c r="I923" s="64" t="s">
        <v>811</v>
      </c>
      <c r="J923" s="62">
        <f>SUMIF(利润与分析!B:B,成本与总价!D:D,利润与分析!K:K)</f>
        <v>2881.6896</v>
      </c>
      <c r="K923" s="64">
        <v>0.13</v>
      </c>
      <c r="L923" s="64">
        <v>2980</v>
      </c>
      <c r="M923" s="72">
        <f t="shared" si="70"/>
        <v>0.0329900671140941</v>
      </c>
      <c r="N923" s="64">
        <v>0</v>
      </c>
      <c r="O923" s="64" t="s">
        <v>6708</v>
      </c>
      <c r="P923" s="64" t="s">
        <v>78</v>
      </c>
      <c r="Q923" s="64" t="s">
        <v>159</v>
      </c>
      <c r="R923" s="74"/>
      <c r="S923" s="74"/>
      <c r="T923" s="74"/>
      <c r="U923" s="74"/>
      <c r="V923" s="74"/>
      <c r="W923" s="74"/>
      <c r="X923" s="64" t="s">
        <v>6709</v>
      </c>
      <c r="Y923" s="64" t="s">
        <v>61</v>
      </c>
      <c r="Z923" s="64" t="s">
        <v>106</v>
      </c>
      <c r="AA923" s="64" t="s">
        <v>173</v>
      </c>
      <c r="AB923" s="64"/>
      <c r="AC923" s="64">
        <v>1</v>
      </c>
      <c r="AD923" s="64">
        <v>60</v>
      </c>
      <c r="AE923" s="78">
        <v>1</v>
      </c>
      <c r="AF923" s="64">
        <v>60</v>
      </c>
      <c r="AG923" s="78"/>
      <c r="AH923" s="64"/>
      <c r="AI923" s="78"/>
      <c r="AJ923" s="64"/>
      <c r="AK923" s="78"/>
      <c r="AL923" s="64"/>
      <c r="AM923" s="78"/>
      <c r="AN923" s="64"/>
      <c r="AO923" s="60">
        <f>(SUMIF(利润与分析!B:B,成本与总价!D:D,利润与分析!L:L)-J:J)/SUMIF(利润与分析!B:B,成本与总价!D:D,利润与分析!L:L)</f>
        <v>0.0329900671140941</v>
      </c>
      <c r="AP923" s="60">
        <f t="shared" si="71"/>
        <v>0</v>
      </c>
      <c r="AR923" s="62">
        <f t="shared" si="72"/>
        <v>0</v>
      </c>
      <c r="AS923" s="62">
        <f t="shared" si="74"/>
        <v>0</v>
      </c>
      <c r="AT923" s="72">
        <f t="shared" si="73"/>
        <v>1</v>
      </c>
    </row>
    <row r="924" ht="14.55" spans="1:46">
      <c r="A924" s="64" t="s">
        <v>46</v>
      </c>
      <c r="B924" s="64" t="s">
        <v>108</v>
      </c>
      <c r="C924" s="64" t="s">
        <v>894</v>
      </c>
      <c r="D924" s="64" t="s">
        <v>6710</v>
      </c>
      <c r="E924" s="64" t="s">
        <v>4295</v>
      </c>
      <c r="F924" s="64" t="s">
        <v>6711</v>
      </c>
      <c r="G924" s="64" t="s">
        <v>4297</v>
      </c>
      <c r="H924" s="64" t="s">
        <v>6712</v>
      </c>
      <c r="I924" s="64" t="s">
        <v>6713</v>
      </c>
      <c r="J924" s="62">
        <f>SUMIF(利润与分析!B:B,成本与总价!D:D,利润与分析!K:K)</f>
        <v>199724.81</v>
      </c>
      <c r="K924" s="64">
        <v>0.13</v>
      </c>
      <c r="L924" s="64">
        <v>211522</v>
      </c>
      <c r="M924" s="72">
        <f t="shared" si="70"/>
        <v>0.0557728746891578</v>
      </c>
      <c r="N924" s="64">
        <v>0</v>
      </c>
      <c r="O924" s="64" t="s">
        <v>6714</v>
      </c>
      <c r="P924" s="64" t="s">
        <v>78</v>
      </c>
      <c r="Q924" s="64" t="s">
        <v>58</v>
      </c>
      <c r="R924" s="74" t="s">
        <v>59</v>
      </c>
      <c r="S924" s="74"/>
      <c r="T924" s="74"/>
      <c r="U924" s="74"/>
      <c r="V924" s="74">
        <v>120</v>
      </c>
      <c r="W924" s="74">
        <v>1.07</v>
      </c>
      <c r="X924" s="64" t="s">
        <v>6715</v>
      </c>
      <c r="Y924" s="64" t="s">
        <v>61</v>
      </c>
      <c r="Z924" s="64" t="s">
        <v>6716</v>
      </c>
      <c r="AA924" s="64" t="s">
        <v>97</v>
      </c>
      <c r="AB924" s="64" t="s">
        <v>6717</v>
      </c>
      <c r="AC924" s="64">
        <v>2</v>
      </c>
      <c r="AD924" s="64">
        <v>120</v>
      </c>
      <c r="AE924" s="78">
        <v>1</v>
      </c>
      <c r="AF924" s="64">
        <v>120</v>
      </c>
      <c r="AG924" s="78"/>
      <c r="AH924" s="64"/>
      <c r="AI924" s="78"/>
      <c r="AJ924" s="64"/>
      <c r="AK924" s="78"/>
      <c r="AL924" s="64"/>
      <c r="AM924" s="78"/>
      <c r="AN924" s="64"/>
      <c r="AO924" s="60">
        <f>(SUMIF(利润与分析!B:B,成本与总价!D:D,利润与分析!L:L)-J:J)/SUMIF(利润与分析!B:B,成本与总价!D:D,利润与分析!L:L)</f>
        <v>0.0450049010935417</v>
      </c>
      <c r="AP924" s="60">
        <f t="shared" si="71"/>
        <v>-6.79735956160762e-5</v>
      </c>
      <c r="AR924" s="62">
        <f t="shared" si="72"/>
        <v>120</v>
      </c>
      <c r="AS924" s="62">
        <f t="shared" si="74"/>
        <v>0</v>
      </c>
      <c r="AT924" s="72">
        <f t="shared" si="73"/>
        <v>1</v>
      </c>
    </row>
    <row r="925" ht="14.55" spans="1:46">
      <c r="A925" s="64" t="s">
        <v>69</v>
      </c>
      <c r="B925" s="64" t="s">
        <v>200</v>
      </c>
      <c r="C925" s="64" t="s">
        <v>201</v>
      </c>
      <c r="D925" s="64" t="s">
        <v>6718</v>
      </c>
      <c r="E925" s="64" t="s">
        <v>410</v>
      </c>
      <c r="F925" s="64" t="s">
        <v>6719</v>
      </c>
      <c r="G925" s="64" t="s">
        <v>1413</v>
      </c>
      <c r="H925" s="64" t="s">
        <v>6720</v>
      </c>
      <c r="I925" s="64" t="s">
        <v>6721</v>
      </c>
      <c r="J925" s="62">
        <f>SUMIF(利润与分析!B:B,成本与总价!D:D,利润与分析!K:K)</f>
        <v>170834.53</v>
      </c>
      <c r="K925" s="64">
        <v>0.13</v>
      </c>
      <c r="L925" s="64">
        <v>178884.5</v>
      </c>
      <c r="M925" s="72">
        <f t="shared" si="70"/>
        <v>0.0450009363583767</v>
      </c>
      <c r="N925" s="64">
        <v>0</v>
      </c>
      <c r="O925" s="64" t="s">
        <v>6722</v>
      </c>
      <c r="P925" s="64" t="s">
        <v>78</v>
      </c>
      <c r="Q925" s="64" t="s">
        <v>79</v>
      </c>
      <c r="R925" s="74" t="s">
        <v>59</v>
      </c>
      <c r="S925" s="74"/>
      <c r="T925" s="74"/>
      <c r="U925" s="74"/>
      <c r="V925" s="74">
        <v>115</v>
      </c>
      <c r="W925" s="74"/>
      <c r="X925" s="64" t="s">
        <v>6723</v>
      </c>
      <c r="Y925" s="64" t="s">
        <v>61</v>
      </c>
      <c r="Z925" s="64" t="s">
        <v>6724</v>
      </c>
      <c r="AA925" s="64" t="s">
        <v>1282</v>
      </c>
      <c r="AB925" s="64"/>
      <c r="AC925" s="64">
        <v>1</v>
      </c>
      <c r="AD925" s="64">
        <v>115</v>
      </c>
      <c r="AE925" s="78">
        <v>1</v>
      </c>
      <c r="AF925" s="64">
        <v>115</v>
      </c>
      <c r="AG925" s="78"/>
      <c r="AH925" s="64"/>
      <c r="AI925" s="78"/>
      <c r="AJ925" s="64"/>
      <c r="AK925" s="78"/>
      <c r="AL925" s="64"/>
      <c r="AM925" s="78"/>
      <c r="AN925" s="64"/>
      <c r="AO925" s="60">
        <f>(SUMIF(利润与分析!B:B,成本与总价!D:D,利润与分析!L:L)-J:J)/SUMIF(利润与分析!B:B,成本与总价!D:D,利润与分析!L:L)</f>
        <v>0.0450009897447243</v>
      </c>
      <c r="AP925" s="60">
        <f t="shared" si="71"/>
        <v>5.33863476759322e-8</v>
      </c>
      <c r="AR925" s="62">
        <f t="shared" si="72"/>
        <v>115</v>
      </c>
      <c r="AS925" s="62">
        <f t="shared" si="74"/>
        <v>0</v>
      </c>
      <c r="AT925" s="72">
        <f t="shared" si="73"/>
        <v>1</v>
      </c>
    </row>
    <row r="926" ht="14.55" spans="1:46">
      <c r="A926" s="64" t="s">
        <v>69</v>
      </c>
      <c r="B926" s="64" t="s">
        <v>200</v>
      </c>
      <c r="C926" s="64" t="s">
        <v>256</v>
      </c>
      <c r="D926" s="64" t="s">
        <v>6725</v>
      </c>
      <c r="E926" s="64" t="s">
        <v>1811</v>
      </c>
      <c r="F926" s="64" t="s">
        <v>6726</v>
      </c>
      <c r="G926" s="64" t="s">
        <v>3176</v>
      </c>
      <c r="H926" s="64" t="s">
        <v>6727</v>
      </c>
      <c r="I926" s="64" t="s">
        <v>6728</v>
      </c>
      <c r="J926" s="62">
        <f>SUMIF(利润与分析!B:B,成本与总价!D:D,利润与分析!K:K)</f>
        <v>590330.17</v>
      </c>
      <c r="K926" s="64">
        <v>0.13</v>
      </c>
      <c r="L926" s="64">
        <v>618147</v>
      </c>
      <c r="M926" s="72">
        <f t="shared" si="70"/>
        <v>0.0450003478137079</v>
      </c>
      <c r="N926" s="64">
        <v>53004.67</v>
      </c>
      <c r="O926" s="64" t="s">
        <v>6729</v>
      </c>
      <c r="P926" s="64" t="s">
        <v>78</v>
      </c>
      <c r="Q926" s="64" t="s">
        <v>58</v>
      </c>
      <c r="R926" s="74"/>
      <c r="S926" s="74"/>
      <c r="T926" s="74"/>
      <c r="U926" s="74"/>
      <c r="V926" s="74"/>
      <c r="W926" s="74"/>
      <c r="X926" s="64" t="s">
        <v>6730</v>
      </c>
      <c r="Y926" s="64" t="s">
        <v>150</v>
      </c>
      <c r="Z926" s="64" t="s">
        <v>106</v>
      </c>
      <c r="AA926" s="64" t="s">
        <v>1282</v>
      </c>
      <c r="AB926" s="64"/>
      <c r="AC926" s="64">
        <v>2</v>
      </c>
      <c r="AD926" s="64">
        <v>60</v>
      </c>
      <c r="AE926" s="78">
        <v>1</v>
      </c>
      <c r="AF926" s="64">
        <v>60</v>
      </c>
      <c r="AG926" s="78"/>
      <c r="AH926" s="64"/>
      <c r="AI926" s="78"/>
      <c r="AJ926" s="64"/>
      <c r="AK926" s="78"/>
      <c r="AL926" s="64"/>
      <c r="AM926" s="78"/>
      <c r="AN926" s="64"/>
      <c r="AO926" s="60">
        <f>(SUMIF(利润与分析!B:B,成本与总价!D:D,利润与分析!L:L)-J:J)/SUMIF(利润与分析!B:B,成本与总价!D:D,利润与分析!L:L)</f>
        <v>0.0450004559594532</v>
      </c>
      <c r="AP926" s="60">
        <f t="shared" si="71"/>
        <v>1.08145745324195e-7</v>
      </c>
      <c r="AR926" s="62">
        <f t="shared" si="72"/>
        <v>0</v>
      </c>
      <c r="AS926" s="62">
        <f t="shared" si="74"/>
        <v>0</v>
      </c>
      <c r="AT926" s="72">
        <f t="shared" si="73"/>
        <v>1</v>
      </c>
    </row>
    <row r="927" ht="14.55" spans="1:46">
      <c r="A927" s="64" t="s">
        <v>46</v>
      </c>
      <c r="B927" s="64" t="s">
        <v>163</v>
      </c>
      <c r="C927" s="64" t="s">
        <v>164</v>
      </c>
      <c r="D927" s="64" t="s">
        <v>6731</v>
      </c>
      <c r="E927" s="64" t="s">
        <v>1420</v>
      </c>
      <c r="F927" s="64" t="s">
        <v>6732</v>
      </c>
      <c r="G927" s="64" t="s">
        <v>250</v>
      </c>
      <c r="H927" s="64" t="s">
        <v>6733</v>
      </c>
      <c r="I927" s="64" t="s">
        <v>6734</v>
      </c>
      <c r="J927" s="62">
        <f>SUMIF(利润与分析!B:B,成本与总价!D:D,利润与分析!K:K)</f>
        <v>671639.99</v>
      </c>
      <c r="K927" s="64">
        <v>0.13</v>
      </c>
      <c r="L927" s="64">
        <v>706072</v>
      </c>
      <c r="M927" s="72">
        <f t="shared" si="70"/>
        <v>0.0487655791477357</v>
      </c>
      <c r="N927" s="64">
        <v>0</v>
      </c>
      <c r="O927" s="64" t="s">
        <v>6735</v>
      </c>
      <c r="P927" s="64" t="s">
        <v>366</v>
      </c>
      <c r="Q927" s="64" t="s">
        <v>58</v>
      </c>
      <c r="R927" s="74" t="s">
        <v>59</v>
      </c>
      <c r="S927" s="74" t="s">
        <v>59</v>
      </c>
      <c r="T927" s="74">
        <v>180</v>
      </c>
      <c r="U927" s="74"/>
      <c r="V927" s="74">
        <v>180</v>
      </c>
      <c r="W927" s="74"/>
      <c r="X927" s="64" t="s">
        <v>6736</v>
      </c>
      <c r="Y927" s="64" t="s">
        <v>61</v>
      </c>
      <c r="Z927" s="64" t="s">
        <v>573</v>
      </c>
      <c r="AA927" s="64" t="s">
        <v>140</v>
      </c>
      <c r="AB927" s="64"/>
      <c r="AC927" s="64">
        <v>1</v>
      </c>
      <c r="AD927" s="64">
        <v>180</v>
      </c>
      <c r="AE927" s="78">
        <v>1</v>
      </c>
      <c r="AF927" s="64">
        <v>180</v>
      </c>
      <c r="AG927" s="78"/>
      <c r="AH927" s="64"/>
      <c r="AI927" s="78"/>
      <c r="AJ927" s="64"/>
      <c r="AK927" s="78"/>
      <c r="AL927" s="64"/>
      <c r="AM927" s="78"/>
      <c r="AN927" s="64"/>
      <c r="AO927" s="60">
        <f>(SUMIF(利润与分析!B:B,成本与总价!D:D,利润与分析!L:L)-J:J)/SUMIF(利润与分析!B:B,成本与总价!D:D,利润与分析!L:L)</f>
        <v>0.0487652153981579</v>
      </c>
      <c r="AP927" s="60">
        <f t="shared" si="71"/>
        <v>-3.63749577750316e-7</v>
      </c>
      <c r="AR927" s="62">
        <f t="shared" si="72"/>
        <v>180</v>
      </c>
      <c r="AS927" s="62">
        <f t="shared" si="74"/>
        <v>0</v>
      </c>
      <c r="AT927" s="72">
        <f t="shared" si="73"/>
        <v>1</v>
      </c>
    </row>
    <row r="928" ht="14.55" spans="1:46">
      <c r="A928" s="64" t="s">
        <v>46</v>
      </c>
      <c r="B928" s="64" t="s">
        <v>108</v>
      </c>
      <c r="C928" s="64" t="s">
        <v>894</v>
      </c>
      <c r="D928" s="64" t="s">
        <v>6737</v>
      </c>
      <c r="E928" s="64" t="s">
        <v>896</v>
      </c>
      <c r="F928" s="64" t="s">
        <v>6738</v>
      </c>
      <c r="G928" s="64" t="s">
        <v>1745</v>
      </c>
      <c r="H928" s="64" t="s">
        <v>6739</v>
      </c>
      <c r="I928" s="64" t="s">
        <v>6740</v>
      </c>
      <c r="J928" s="62">
        <f>SUMIF(利润与分析!B:B,成本与总价!D:D,利润与分析!K:K)</f>
        <v>358217.39</v>
      </c>
      <c r="K928" s="64">
        <v>0.13</v>
      </c>
      <c r="L928" s="64">
        <v>375096.8</v>
      </c>
      <c r="M928" s="72">
        <f t="shared" si="70"/>
        <v>0.0450001439628383</v>
      </c>
      <c r="N928" s="64">
        <v>0</v>
      </c>
      <c r="O928" s="64" t="s">
        <v>6741</v>
      </c>
      <c r="P928" s="64" t="s">
        <v>78</v>
      </c>
      <c r="Q928" s="64" t="s">
        <v>79</v>
      </c>
      <c r="R928" s="74" t="s">
        <v>59</v>
      </c>
      <c r="S928" s="74"/>
      <c r="T928" s="74"/>
      <c r="U928" s="74"/>
      <c r="V928" s="74">
        <v>90</v>
      </c>
      <c r="W928" s="74"/>
      <c r="X928" s="64" t="s">
        <v>6742</v>
      </c>
      <c r="Y928" s="64" t="s">
        <v>61</v>
      </c>
      <c r="Z928" s="64" t="s">
        <v>6278</v>
      </c>
      <c r="AA928" s="64" t="s">
        <v>97</v>
      </c>
      <c r="AB928" s="64"/>
      <c r="AC928" s="64">
        <v>1</v>
      </c>
      <c r="AD928" s="64">
        <v>90</v>
      </c>
      <c r="AE928" s="78">
        <v>1</v>
      </c>
      <c r="AF928" s="64">
        <v>90</v>
      </c>
      <c r="AG928" s="78"/>
      <c r="AH928" s="64"/>
      <c r="AI928" s="78"/>
      <c r="AJ928" s="64"/>
      <c r="AK928" s="78"/>
      <c r="AL928" s="64"/>
      <c r="AM928" s="78"/>
      <c r="AN928" s="64"/>
      <c r="AO928" s="60">
        <f>(SUMIF(利润与分析!B:B,成本与总价!D:D,利润与分析!L:L)-J:J)/SUMIF(利润与分析!B:B,成本与总价!D:D,利润与分析!L:L)</f>
        <v>0.0450001694229284</v>
      </c>
      <c r="AP928" s="60">
        <f t="shared" si="71"/>
        <v>2.54600900778668e-8</v>
      </c>
      <c r="AR928" s="62">
        <f t="shared" si="72"/>
        <v>90</v>
      </c>
      <c r="AS928" s="62">
        <f t="shared" si="74"/>
        <v>0</v>
      </c>
      <c r="AT928" s="72">
        <f t="shared" si="73"/>
        <v>1</v>
      </c>
    </row>
    <row r="929" ht="14.55" spans="1:46">
      <c r="A929" s="64" t="s">
        <v>69</v>
      </c>
      <c r="B929" s="64" t="s">
        <v>85</v>
      </c>
      <c r="C929" s="64" t="s">
        <v>86</v>
      </c>
      <c r="D929" s="64" t="s">
        <v>6743</v>
      </c>
      <c r="E929" s="64" t="s">
        <v>3777</v>
      </c>
      <c r="F929" s="64" t="s">
        <v>6744</v>
      </c>
      <c r="G929" s="64" t="s">
        <v>1894</v>
      </c>
      <c r="H929" s="64" t="s">
        <v>6745</v>
      </c>
      <c r="I929" s="64" t="s">
        <v>6746</v>
      </c>
      <c r="J929" s="62">
        <f>SUMIF(利润与分析!B:B,成本与总价!D:D,利润与分析!K:K)</f>
        <v>47708.2</v>
      </c>
      <c r="K929" s="64">
        <v>0.13</v>
      </c>
      <c r="L929" s="64">
        <v>49956</v>
      </c>
      <c r="M929" s="72">
        <f>(L:L-J:J)/L:L</f>
        <v>0.0449955961245897</v>
      </c>
      <c r="N929" s="64">
        <v>0</v>
      </c>
      <c r="O929" s="73" t="s">
        <v>6747</v>
      </c>
      <c r="P929" s="64" t="s">
        <v>78</v>
      </c>
      <c r="Q929" s="64" t="s">
        <v>58</v>
      </c>
      <c r="R929" s="74"/>
      <c r="S929" s="74"/>
      <c r="T929" s="74"/>
      <c r="U929" s="74"/>
      <c r="V929" s="74"/>
      <c r="W929" s="74"/>
      <c r="X929" s="64" t="s">
        <v>6748</v>
      </c>
      <c r="Y929" s="64" t="s">
        <v>150</v>
      </c>
      <c r="Z929" s="64" t="s">
        <v>106</v>
      </c>
      <c r="AA929" s="64" t="s">
        <v>83</v>
      </c>
      <c r="AB929" s="64"/>
      <c r="AC929" s="64">
        <v>1</v>
      </c>
      <c r="AD929" s="64">
        <v>60</v>
      </c>
      <c r="AE929" s="78">
        <v>1</v>
      </c>
      <c r="AF929" s="64">
        <v>60</v>
      </c>
      <c r="AG929" s="78"/>
      <c r="AH929" s="64"/>
      <c r="AI929" s="78"/>
      <c r="AJ929" s="64"/>
      <c r="AK929" s="78"/>
      <c r="AL929" s="64"/>
      <c r="AM929" s="78"/>
      <c r="AN929" s="64"/>
      <c r="AO929" s="60">
        <f>(SUMIF(利润与分析!B:B,成本与总价!D:D,利润与分析!L:L)-J:J)/SUMIF(利润与分析!B:B,成本与总价!D:D,利润与分析!L:L)</f>
        <v>0.0450024781629407</v>
      </c>
      <c r="AP929" s="60">
        <f t="shared" si="71"/>
        <v>6.88203835098877e-6</v>
      </c>
      <c r="AR929" s="62">
        <f t="shared" si="72"/>
        <v>0</v>
      </c>
      <c r="AS929" s="62">
        <f t="shared" si="74"/>
        <v>0</v>
      </c>
      <c r="AT929" s="72">
        <f t="shared" si="73"/>
        <v>1</v>
      </c>
    </row>
    <row r="930" ht="14.55" spans="1:46">
      <c r="A930" s="64" t="s">
        <v>69</v>
      </c>
      <c r="B930" s="64" t="s">
        <v>85</v>
      </c>
      <c r="C930" s="64" t="s">
        <v>86</v>
      </c>
      <c r="D930" s="64" t="s">
        <v>6749</v>
      </c>
      <c r="E930" s="64" t="s">
        <v>3777</v>
      </c>
      <c r="F930" s="64" t="s">
        <v>6750</v>
      </c>
      <c r="G930" s="64" t="s">
        <v>1894</v>
      </c>
      <c r="H930" s="64" t="s">
        <v>6745</v>
      </c>
      <c r="I930" s="64" t="s">
        <v>6751</v>
      </c>
      <c r="J930" s="62">
        <f>SUMIF(利润与分析!B:B,成本与总价!D:D,利润与分析!K:K)</f>
        <v>38155.62</v>
      </c>
      <c r="K930" s="64">
        <v>0.13</v>
      </c>
      <c r="L930" s="64">
        <v>39953</v>
      </c>
      <c r="M930" s="72">
        <f>(L:L-J:J)/L:L</f>
        <v>0.0449873601481742</v>
      </c>
      <c r="N930" s="64">
        <v>0</v>
      </c>
      <c r="O930" s="73" t="s">
        <v>4793</v>
      </c>
      <c r="P930" s="64" t="s">
        <v>78</v>
      </c>
      <c r="Q930" s="64" t="s">
        <v>58</v>
      </c>
      <c r="R930" s="74"/>
      <c r="S930" s="74"/>
      <c r="T930" s="74"/>
      <c r="U930" s="74"/>
      <c r="V930" s="74"/>
      <c r="W930" s="74"/>
      <c r="X930" s="64" t="s">
        <v>6752</v>
      </c>
      <c r="Y930" s="64" t="s">
        <v>150</v>
      </c>
      <c r="Z930" s="64" t="s">
        <v>106</v>
      </c>
      <c r="AA930" s="64" t="s">
        <v>83</v>
      </c>
      <c r="AB930" s="64"/>
      <c r="AC930" s="64">
        <v>1</v>
      </c>
      <c r="AD930" s="64">
        <v>60</v>
      </c>
      <c r="AE930" s="78">
        <v>1</v>
      </c>
      <c r="AF930" s="64">
        <v>60</v>
      </c>
      <c r="AG930" s="78"/>
      <c r="AH930" s="64"/>
      <c r="AI930" s="78"/>
      <c r="AJ930" s="64"/>
      <c r="AK930" s="78"/>
      <c r="AL930" s="64"/>
      <c r="AM930" s="78"/>
      <c r="AN930" s="64"/>
      <c r="AO930" s="60">
        <f>(SUMIF(利润与分析!B:B,成本与总价!D:D,利润与分析!L:L)-J:J)/SUMIF(利润与分析!B:B,成本与总价!D:D,利润与分析!L:L)</f>
        <v>0.0449997897556962</v>
      </c>
      <c r="AP930" s="60">
        <f t="shared" si="71"/>
        <v>1.24296075219368e-5</v>
      </c>
      <c r="AR930" s="62">
        <f t="shared" si="72"/>
        <v>0</v>
      </c>
      <c r="AS930" s="62">
        <f t="shared" si="74"/>
        <v>0</v>
      </c>
      <c r="AT930" s="72">
        <f t="shared" si="73"/>
        <v>1</v>
      </c>
    </row>
    <row r="931" ht="14.55" spans="1:46">
      <c r="A931" s="64" t="s">
        <v>46</v>
      </c>
      <c r="B931" s="64" t="s">
        <v>108</v>
      </c>
      <c r="C931" s="64" t="s">
        <v>894</v>
      </c>
      <c r="D931" s="64" t="s">
        <v>6753</v>
      </c>
      <c r="E931" s="64" t="s">
        <v>4295</v>
      </c>
      <c r="F931" s="64" t="s">
        <v>6754</v>
      </c>
      <c r="G931" s="64" t="s">
        <v>4297</v>
      </c>
      <c r="H931" s="64" t="s">
        <v>6755</v>
      </c>
      <c r="I931" s="64" t="s">
        <v>6756</v>
      </c>
      <c r="J931" s="62">
        <f>SUMIF(利润与分析!B:B,成本与总价!D:D,利润与分析!K:K)</f>
        <v>208693.26</v>
      </c>
      <c r="K931" s="64">
        <v>0.13</v>
      </c>
      <c r="L931" s="64">
        <v>218523.14</v>
      </c>
      <c r="M931" s="72">
        <f t="shared" si="70"/>
        <v>0.0449832452526538</v>
      </c>
      <c r="N931" s="64">
        <v>0</v>
      </c>
      <c r="O931" s="64" t="s">
        <v>6757</v>
      </c>
      <c r="P931" s="64" t="s">
        <v>78</v>
      </c>
      <c r="Q931" s="64" t="s">
        <v>58</v>
      </c>
      <c r="R931" s="74" t="s">
        <v>59</v>
      </c>
      <c r="S931" s="74"/>
      <c r="T931" s="74"/>
      <c r="U931" s="74"/>
      <c r="V931" s="74">
        <v>120</v>
      </c>
      <c r="W931" s="74"/>
      <c r="X931" s="64" t="s">
        <v>6758</v>
      </c>
      <c r="Y931" s="64" t="s">
        <v>61</v>
      </c>
      <c r="Z931" s="64" t="s">
        <v>4302</v>
      </c>
      <c r="AA931" s="64" t="s">
        <v>97</v>
      </c>
      <c r="AB931" s="64"/>
      <c r="AC931" s="64">
        <v>1</v>
      </c>
      <c r="AD931" s="64">
        <v>120</v>
      </c>
      <c r="AE931" s="78">
        <v>1</v>
      </c>
      <c r="AF931" s="64">
        <v>120</v>
      </c>
      <c r="AG931" s="78"/>
      <c r="AH931" s="64"/>
      <c r="AI931" s="78"/>
      <c r="AJ931" s="64"/>
      <c r="AK931" s="78"/>
      <c r="AL931" s="64"/>
      <c r="AM931" s="78"/>
      <c r="AN931" s="64"/>
      <c r="AO931" s="60">
        <f>(SUMIF(利润与分析!B:B,成本与总价!D:D,利润与分析!L:L)-J:J)/SUMIF(利润与分析!B:B,成本与总价!D:D,利润与分析!L:L)</f>
        <v>0.045024674119589</v>
      </c>
      <c r="AP931" s="60">
        <f t="shared" si="71"/>
        <v>4.14288669352281e-5</v>
      </c>
      <c r="AR931" s="62">
        <f t="shared" si="72"/>
        <v>120</v>
      </c>
      <c r="AS931" s="62">
        <f t="shared" si="74"/>
        <v>0</v>
      </c>
      <c r="AT931" s="72">
        <f t="shared" si="73"/>
        <v>1</v>
      </c>
    </row>
    <row r="932" ht="14.55" spans="1:46">
      <c r="A932" s="64" t="s">
        <v>69</v>
      </c>
      <c r="B932" s="64" t="s">
        <v>292</v>
      </c>
      <c r="C932" s="64" t="s">
        <v>293</v>
      </c>
      <c r="D932" s="64" t="s">
        <v>6759</v>
      </c>
      <c r="E932" s="64" t="s">
        <v>1751</v>
      </c>
      <c r="F932" s="64" t="s">
        <v>6760</v>
      </c>
      <c r="G932" s="64" t="s">
        <v>6761</v>
      </c>
      <c r="H932" s="64" t="s">
        <v>6762</v>
      </c>
      <c r="I932" s="64" t="s">
        <v>6763</v>
      </c>
      <c r="J932" s="62">
        <f>SUMIF(利润与分析!B:B,成本与总价!D:D,利润与分析!K:K)</f>
        <v>1028439.47</v>
      </c>
      <c r="K932" s="64">
        <v>0.13</v>
      </c>
      <c r="L932" s="64">
        <v>1076900</v>
      </c>
      <c r="M932" s="72">
        <f t="shared" si="70"/>
        <v>0.0450000278577398</v>
      </c>
      <c r="N932" s="64">
        <v>0</v>
      </c>
      <c r="O932" s="64" t="s">
        <v>6764</v>
      </c>
      <c r="P932" s="64" t="s">
        <v>237</v>
      </c>
      <c r="Q932" s="64" t="s">
        <v>58</v>
      </c>
      <c r="R932" s="74"/>
      <c r="S932" s="74"/>
      <c r="T932" s="74"/>
      <c r="U932" s="74"/>
      <c r="V932" s="74"/>
      <c r="W932" s="74"/>
      <c r="X932" s="64" t="s">
        <v>6765</v>
      </c>
      <c r="Y932" s="64" t="s">
        <v>1063</v>
      </c>
      <c r="Z932" s="64" t="s">
        <v>106</v>
      </c>
      <c r="AA932" s="64" t="s">
        <v>63</v>
      </c>
      <c r="AB932" s="64" t="s">
        <v>6766</v>
      </c>
      <c r="AC932" s="64">
        <v>2</v>
      </c>
      <c r="AD932" s="64">
        <v>60</v>
      </c>
      <c r="AE932" s="78">
        <v>1</v>
      </c>
      <c r="AF932" s="64">
        <v>60</v>
      </c>
      <c r="AG932" s="78"/>
      <c r="AH932" s="64"/>
      <c r="AI932" s="78"/>
      <c r="AJ932" s="64"/>
      <c r="AK932" s="78"/>
      <c r="AL932" s="64"/>
      <c r="AM932" s="78"/>
      <c r="AN932" s="64"/>
      <c r="AO932" s="60">
        <f>(SUMIF(利润与分析!B:B,成本与总价!D:D,利润与分析!L:L)-J:J)/SUMIF(利润与分析!B:B,成本与总价!D:D,利润与分析!L:L)</f>
        <v>0.0450000278577398</v>
      </c>
      <c r="AP932" s="60">
        <f t="shared" si="71"/>
        <v>0</v>
      </c>
      <c r="AR932" s="62">
        <f t="shared" si="72"/>
        <v>0</v>
      </c>
      <c r="AS932" s="62">
        <f t="shared" si="74"/>
        <v>0</v>
      </c>
      <c r="AT932" s="72">
        <f t="shared" si="73"/>
        <v>1</v>
      </c>
    </row>
    <row r="933" ht="14.55" spans="1:46">
      <c r="A933" s="64" t="s">
        <v>69</v>
      </c>
      <c r="B933" s="64" t="s">
        <v>292</v>
      </c>
      <c r="C933" s="64" t="s">
        <v>1131</v>
      </c>
      <c r="D933" s="64" t="s">
        <v>6767</v>
      </c>
      <c r="E933" s="64" t="s">
        <v>1901</v>
      </c>
      <c r="F933" s="64" t="s">
        <v>6768</v>
      </c>
      <c r="G933" s="64" t="s">
        <v>2692</v>
      </c>
      <c r="H933" s="64" t="s">
        <v>6769</v>
      </c>
      <c r="I933" s="64" t="s">
        <v>6770</v>
      </c>
      <c r="J933" s="62">
        <f>SUMIF(利润与分析!B:B,成本与总价!D:D,利润与分析!K:K)</f>
        <v>65676.82</v>
      </c>
      <c r="K933" s="64">
        <v>0.13</v>
      </c>
      <c r="L933" s="64">
        <v>68771.6</v>
      </c>
      <c r="M933" s="72">
        <f t="shared" si="70"/>
        <v>0.0450008433713919</v>
      </c>
      <c r="N933" s="64">
        <v>0</v>
      </c>
      <c r="O933" s="64" t="s">
        <v>6771</v>
      </c>
      <c r="P933" s="64" t="s">
        <v>78</v>
      </c>
      <c r="Q933" s="64" t="s">
        <v>58</v>
      </c>
      <c r="R933" s="74"/>
      <c r="S933" s="74"/>
      <c r="T933" s="74"/>
      <c r="U933" s="74"/>
      <c r="V933" s="74"/>
      <c r="W933" s="74"/>
      <c r="X933" s="64" t="s">
        <v>6772</v>
      </c>
      <c r="Y933" s="64" t="s">
        <v>150</v>
      </c>
      <c r="Z933" s="64" t="s">
        <v>106</v>
      </c>
      <c r="AA933" s="64" t="s">
        <v>63</v>
      </c>
      <c r="AB933" s="64"/>
      <c r="AC933" s="64">
        <v>1</v>
      </c>
      <c r="AD933" s="64">
        <v>60</v>
      </c>
      <c r="AE933" s="78">
        <v>1</v>
      </c>
      <c r="AF933" s="64">
        <v>60</v>
      </c>
      <c r="AG933" s="78"/>
      <c r="AH933" s="64"/>
      <c r="AI933" s="78"/>
      <c r="AJ933" s="64"/>
      <c r="AK933" s="78"/>
      <c r="AL933" s="64"/>
      <c r="AM933" s="78"/>
      <c r="AN933" s="64"/>
      <c r="AO933" s="60">
        <f>(SUMIF(利润与分析!B:B,成本与总价!D:D,利润与分析!L:L)-J:J)/SUMIF(利润与分析!B:B,成本与总价!D:D,利润与分析!L:L)</f>
        <v>0.0450008433713919</v>
      </c>
      <c r="AP933" s="60">
        <f t="shared" si="71"/>
        <v>0</v>
      </c>
      <c r="AR933" s="62">
        <f t="shared" si="72"/>
        <v>0</v>
      </c>
      <c r="AS933" s="62">
        <f t="shared" si="74"/>
        <v>0</v>
      </c>
      <c r="AT933" s="72">
        <f t="shared" si="73"/>
        <v>1</v>
      </c>
    </row>
    <row r="934" ht="14.55" spans="1:46">
      <c r="A934" s="64" t="s">
        <v>69</v>
      </c>
      <c r="B934" s="64" t="s">
        <v>220</v>
      </c>
      <c r="C934" s="64" t="s">
        <v>274</v>
      </c>
      <c r="D934" s="64" t="s">
        <v>6773</v>
      </c>
      <c r="E934" s="64" t="s">
        <v>849</v>
      </c>
      <c r="F934" s="64" t="s">
        <v>6774</v>
      </c>
      <c r="G934" s="64" t="s">
        <v>6775</v>
      </c>
      <c r="H934" s="64" t="s">
        <v>6776</v>
      </c>
      <c r="I934" s="64" t="s">
        <v>6777</v>
      </c>
      <c r="J934" s="62">
        <f>SUMIF(利润与分析!B:B,成本与总价!D:D,利润与分析!K:K)</f>
        <v>91641.02</v>
      </c>
      <c r="K934" s="64">
        <v>0.06</v>
      </c>
      <c r="L934" s="64">
        <v>94475</v>
      </c>
      <c r="M934" s="72">
        <f t="shared" si="70"/>
        <v>0.0299971421010849</v>
      </c>
      <c r="N934" s="64">
        <v>28342</v>
      </c>
      <c r="O934" s="64" t="s">
        <v>6778</v>
      </c>
      <c r="P934" s="64" t="s">
        <v>6779</v>
      </c>
      <c r="Q934" s="64" t="s">
        <v>58</v>
      </c>
      <c r="R934" s="74"/>
      <c r="S934" s="74"/>
      <c r="T934" s="74"/>
      <c r="U934" s="74"/>
      <c r="V934" s="74"/>
      <c r="W934" s="74"/>
      <c r="X934" s="64" t="s">
        <v>6780</v>
      </c>
      <c r="Y934" s="64" t="s">
        <v>150</v>
      </c>
      <c r="Z934" s="64" t="s">
        <v>106</v>
      </c>
      <c r="AA934" s="64" t="s">
        <v>1282</v>
      </c>
      <c r="AB934" s="64"/>
      <c r="AC934" s="64">
        <v>2</v>
      </c>
      <c r="AD934" s="64">
        <v>60</v>
      </c>
      <c r="AE934" s="78">
        <v>1</v>
      </c>
      <c r="AF934" s="64">
        <v>60</v>
      </c>
      <c r="AG934" s="78"/>
      <c r="AH934" s="64"/>
      <c r="AI934" s="78"/>
      <c r="AJ934" s="64"/>
      <c r="AK934" s="78"/>
      <c r="AL934" s="64"/>
      <c r="AM934" s="78"/>
      <c r="AN934" s="64"/>
      <c r="AO934" s="60">
        <f>(SUMIF(利润与分析!B:B,成本与总价!D:D,利润与分析!L:L)-J:J)/SUMIF(利润与分析!B:B,成本与总价!D:D,利润与分析!L:L)</f>
        <v>0.0299992982286041</v>
      </c>
      <c r="AP934" s="60">
        <f t="shared" si="71"/>
        <v>2.15612751922056e-6</v>
      </c>
      <c r="AR934" s="62">
        <f t="shared" si="72"/>
        <v>0</v>
      </c>
      <c r="AS934" s="62">
        <f t="shared" si="74"/>
        <v>0</v>
      </c>
      <c r="AT934" s="72">
        <f t="shared" si="73"/>
        <v>1</v>
      </c>
    </row>
    <row r="935" ht="14.55" spans="1:46">
      <c r="A935" s="64" t="s">
        <v>46</v>
      </c>
      <c r="B935" s="64" t="s">
        <v>163</v>
      </c>
      <c r="C935" s="64" t="s">
        <v>164</v>
      </c>
      <c r="D935" s="64" t="s">
        <v>6781</v>
      </c>
      <c r="E935" s="64" t="s">
        <v>166</v>
      </c>
      <c r="F935" s="64" t="s">
        <v>6782</v>
      </c>
      <c r="G935" s="64" t="s">
        <v>6783</v>
      </c>
      <c r="H935" s="64" t="s">
        <v>6784</v>
      </c>
      <c r="I935" s="64" t="s">
        <v>6785</v>
      </c>
      <c r="J935" s="62">
        <f>SUMIF(利润与分析!B:B,成本与总价!D:D,利润与分析!K:K)</f>
        <v>8426645.38</v>
      </c>
      <c r="K935" s="64">
        <v>0.13</v>
      </c>
      <c r="L935" s="64">
        <v>8851620</v>
      </c>
      <c r="M935" s="72">
        <f t="shared" si="70"/>
        <v>0.0480109426297106</v>
      </c>
      <c r="N935" s="64">
        <v>469373.58</v>
      </c>
      <c r="O935" s="64" t="s">
        <v>6786</v>
      </c>
      <c r="P935" s="64" t="s">
        <v>57</v>
      </c>
      <c r="Q935" s="64" t="s">
        <v>79</v>
      </c>
      <c r="R935" s="74" t="s">
        <v>59</v>
      </c>
      <c r="S935" s="74" t="s">
        <v>59</v>
      </c>
      <c r="T935" s="74">
        <v>210</v>
      </c>
      <c r="U935" s="74">
        <v>2</v>
      </c>
      <c r="V935" s="74">
        <v>210</v>
      </c>
      <c r="W935" s="74">
        <v>2</v>
      </c>
      <c r="X935" s="64" t="s">
        <v>6787</v>
      </c>
      <c r="Y935" s="64" t="s">
        <v>61</v>
      </c>
      <c r="Z935" s="64" t="s">
        <v>6788</v>
      </c>
      <c r="AA935" s="64" t="s">
        <v>140</v>
      </c>
      <c r="AB935" s="64"/>
      <c r="AC935" s="64">
        <v>2</v>
      </c>
      <c r="AD935" s="64">
        <v>210</v>
      </c>
      <c r="AE935" s="78">
        <v>1</v>
      </c>
      <c r="AF935" s="64">
        <v>210</v>
      </c>
      <c r="AG935" s="78"/>
      <c r="AH935" s="64"/>
      <c r="AI935" s="78"/>
      <c r="AJ935" s="64"/>
      <c r="AK935" s="78"/>
      <c r="AL935" s="64"/>
      <c r="AM935" s="78"/>
      <c r="AN935" s="64"/>
      <c r="AO935" s="60">
        <f>(SUMIF(利润与分析!B:B,成本与总价!D:D,利润与分析!L:L)-J:J)/SUMIF(利润与分析!B:B,成本与总价!D:D,利润与分析!L:L)</f>
        <v>0.029999996834446</v>
      </c>
      <c r="AP935" s="60">
        <f t="shared" si="71"/>
        <v>0.00198905420473539</v>
      </c>
      <c r="AR935" s="62">
        <f t="shared" si="72"/>
        <v>210</v>
      </c>
      <c r="AS935" s="62">
        <f t="shared" si="74"/>
        <v>0</v>
      </c>
      <c r="AT935" s="72">
        <f t="shared" si="73"/>
        <v>1</v>
      </c>
    </row>
    <row r="936" ht="14.55" spans="1:46">
      <c r="A936" s="64" t="s">
        <v>69</v>
      </c>
      <c r="B936" s="64" t="s">
        <v>85</v>
      </c>
      <c r="C936" s="64" t="s">
        <v>86</v>
      </c>
      <c r="D936" s="64" t="s">
        <v>6789</v>
      </c>
      <c r="E936" s="64" t="s">
        <v>385</v>
      </c>
      <c r="F936" s="64" t="s">
        <v>6790</v>
      </c>
      <c r="G936" s="64" t="s">
        <v>643</v>
      </c>
      <c r="H936" s="64" t="s">
        <v>6791</v>
      </c>
      <c r="I936" s="64" t="s">
        <v>6792</v>
      </c>
      <c r="J936" s="62">
        <f>SUMIF(利润与分析!B:B,成本与总价!D:D,利润与分析!K:K)</f>
        <v>54712.48</v>
      </c>
      <c r="K936" s="64">
        <v>0.13</v>
      </c>
      <c r="L936" s="64">
        <v>57592</v>
      </c>
      <c r="M936" s="72">
        <f>(L:L-J:J)/L:L</f>
        <v>0.0499986109181832</v>
      </c>
      <c r="N936" s="64">
        <v>16701</v>
      </c>
      <c r="O936" s="73" t="s">
        <v>6793</v>
      </c>
      <c r="P936" s="64" t="s">
        <v>647</v>
      </c>
      <c r="Q936" s="64" t="s">
        <v>58</v>
      </c>
      <c r="R936" s="74" t="s">
        <v>59</v>
      </c>
      <c r="S936" s="74"/>
      <c r="T936" s="74"/>
      <c r="U936" s="74"/>
      <c r="V936" s="74">
        <v>90</v>
      </c>
      <c r="W936" s="74"/>
      <c r="X936" s="64" t="s">
        <v>6794</v>
      </c>
      <c r="Y936" s="64" t="s">
        <v>61</v>
      </c>
      <c r="Z936" s="64" t="s">
        <v>6795</v>
      </c>
      <c r="AA936" s="64" t="s">
        <v>83</v>
      </c>
      <c r="AB936" s="64" t="s">
        <v>6796</v>
      </c>
      <c r="AC936" s="64">
        <v>3</v>
      </c>
      <c r="AD936" s="64">
        <v>90</v>
      </c>
      <c r="AE936" s="78">
        <v>1</v>
      </c>
      <c r="AF936" s="64">
        <v>90</v>
      </c>
      <c r="AG936" s="78"/>
      <c r="AH936" s="64"/>
      <c r="AI936" s="78"/>
      <c r="AJ936" s="64"/>
      <c r="AK936" s="78"/>
      <c r="AL936" s="64"/>
      <c r="AM936" s="78"/>
      <c r="AN936" s="64"/>
      <c r="AO936" s="60">
        <f>(SUMIF(利润与分析!B:B,成本与总价!D:D,利润与分析!L:L)-J:J)/SUMIF(利润与分析!B:B,成本与总价!D:D,利润与分析!L:L)</f>
        <v>0.0499999305460057</v>
      </c>
      <c r="AP936" s="60">
        <f t="shared" si="71"/>
        <v>1.31962782257827e-6</v>
      </c>
      <c r="AR936" s="62">
        <f t="shared" si="72"/>
        <v>90</v>
      </c>
      <c r="AS936" s="62">
        <f t="shared" si="74"/>
        <v>0</v>
      </c>
      <c r="AT936" s="72">
        <f t="shared" si="73"/>
        <v>1</v>
      </c>
    </row>
    <row r="937" ht="14.55" spans="1:46">
      <c r="A937" s="64" t="s">
        <v>69</v>
      </c>
      <c r="B937" s="64" t="s">
        <v>220</v>
      </c>
      <c r="C937" s="64" t="s">
        <v>274</v>
      </c>
      <c r="D937" s="64" t="s">
        <v>6797</v>
      </c>
      <c r="E937" s="64" t="s">
        <v>849</v>
      </c>
      <c r="F937" s="64" t="s">
        <v>6798</v>
      </c>
      <c r="G937" s="64" t="s">
        <v>4049</v>
      </c>
      <c r="H937" s="64" t="s">
        <v>6799</v>
      </c>
      <c r="I937" s="64" t="s">
        <v>6800</v>
      </c>
      <c r="J937" s="62">
        <f>SUMIF(利润与分析!B:B,成本与总价!D:D,利润与分析!K:K)</f>
        <v>3342.5</v>
      </c>
      <c r="K937" s="64">
        <v>0.13</v>
      </c>
      <c r="L937" s="64">
        <v>3500</v>
      </c>
      <c r="M937" s="72">
        <f t="shared" si="70"/>
        <v>0.0450000000000001</v>
      </c>
      <c r="N937" s="64">
        <v>0</v>
      </c>
      <c r="O937" s="64" t="s">
        <v>6801</v>
      </c>
      <c r="P937" s="64" t="s">
        <v>78</v>
      </c>
      <c r="Q937" s="64" t="s">
        <v>58</v>
      </c>
      <c r="R937" s="74"/>
      <c r="S937" s="74"/>
      <c r="T937" s="74"/>
      <c r="U937" s="74"/>
      <c r="V937" s="74"/>
      <c r="W937" s="74"/>
      <c r="X937" s="64" t="s">
        <v>6802</v>
      </c>
      <c r="Y937" s="64" t="s">
        <v>81</v>
      </c>
      <c r="Z937" s="64" t="s">
        <v>106</v>
      </c>
      <c r="AA937" s="64" t="s">
        <v>1282</v>
      </c>
      <c r="AB937" s="64"/>
      <c r="AC937" s="64">
        <v>1</v>
      </c>
      <c r="AD937" s="64">
        <v>0</v>
      </c>
      <c r="AE937" s="78">
        <v>1</v>
      </c>
      <c r="AF937" s="64">
        <v>0</v>
      </c>
      <c r="AG937" s="78"/>
      <c r="AH937" s="64"/>
      <c r="AI937" s="78"/>
      <c r="AJ937" s="64"/>
      <c r="AK937" s="78"/>
      <c r="AL937" s="64"/>
      <c r="AM937" s="78"/>
      <c r="AN937" s="64"/>
      <c r="AO937" s="60">
        <f>(SUMIF(利润与分析!B:B,成本与总价!D:D,利润与分析!L:L)-J:J)/SUMIF(利润与分析!B:B,成本与总价!D:D,利润与分析!L:L)</f>
        <v>0.0450000000000001</v>
      </c>
      <c r="AP937" s="60">
        <f t="shared" si="71"/>
        <v>0</v>
      </c>
      <c r="AR937" s="62">
        <f t="shared" si="72"/>
        <v>0</v>
      </c>
      <c r="AS937" s="62">
        <f t="shared" si="74"/>
        <v>0</v>
      </c>
      <c r="AT937" s="72">
        <f t="shared" si="73"/>
        <v>1</v>
      </c>
    </row>
    <row r="938" ht="14.55" spans="1:46">
      <c r="A938" s="64" t="s">
        <v>69</v>
      </c>
      <c r="B938" s="64" t="s">
        <v>85</v>
      </c>
      <c r="C938" s="64" t="s">
        <v>86</v>
      </c>
      <c r="D938" s="64" t="s">
        <v>6803</v>
      </c>
      <c r="E938" s="64" t="s">
        <v>385</v>
      </c>
      <c r="F938" s="64" t="s">
        <v>6790</v>
      </c>
      <c r="G938" s="64" t="s">
        <v>643</v>
      </c>
      <c r="H938" s="64" t="s">
        <v>6791</v>
      </c>
      <c r="I938" s="64" t="s">
        <v>6792</v>
      </c>
      <c r="J938" s="62">
        <f>SUMIF(利润与分析!B:B,成本与总价!D:D,利润与分析!K:K)</f>
        <v>22194.1088</v>
      </c>
      <c r="K938" s="64">
        <v>0.13</v>
      </c>
      <c r="L938" s="64">
        <v>23072</v>
      </c>
      <c r="M938" s="72">
        <f>(L:L-J:J)/L:L</f>
        <v>0.0380500693481277</v>
      </c>
      <c r="N938" s="64">
        <v>0</v>
      </c>
      <c r="O938" s="73" t="s">
        <v>6804</v>
      </c>
      <c r="P938" s="64"/>
      <c r="Q938" s="64" t="s">
        <v>159</v>
      </c>
      <c r="R938" s="74" t="s">
        <v>59</v>
      </c>
      <c r="S938" s="74"/>
      <c r="T938" s="74"/>
      <c r="U938" s="74"/>
      <c r="V938" s="74">
        <v>90</v>
      </c>
      <c r="W938" s="74"/>
      <c r="X938" s="64" t="s">
        <v>6805</v>
      </c>
      <c r="Y938" s="64" t="s">
        <v>61</v>
      </c>
      <c r="Z938" s="64" t="s">
        <v>6795</v>
      </c>
      <c r="AA938" s="64" t="s">
        <v>83</v>
      </c>
      <c r="AB938" s="64"/>
      <c r="AC938" s="64">
        <v>1</v>
      </c>
      <c r="AD938" s="64">
        <v>90</v>
      </c>
      <c r="AE938" s="78">
        <v>1</v>
      </c>
      <c r="AF938" s="64">
        <v>90</v>
      </c>
      <c r="AG938" s="78"/>
      <c r="AH938" s="64"/>
      <c r="AI938" s="78"/>
      <c r="AJ938" s="64"/>
      <c r="AK938" s="78"/>
      <c r="AL938" s="64"/>
      <c r="AM938" s="78"/>
      <c r="AN938" s="64"/>
      <c r="AO938" s="60">
        <f>(SUMIF(利润与分析!B:B,成本与总价!D:D,利润与分析!L:L)-J:J)/SUMIF(利润与分析!B:B,成本与总价!D:D,利润与分析!L:L)</f>
        <v>0.0380500693481277</v>
      </c>
      <c r="AP938" s="60">
        <f t="shared" si="71"/>
        <v>0</v>
      </c>
      <c r="AR938" s="62">
        <f t="shared" si="72"/>
        <v>90</v>
      </c>
      <c r="AS938" s="62">
        <f t="shared" si="74"/>
        <v>0</v>
      </c>
      <c r="AT938" s="72">
        <f t="shared" si="73"/>
        <v>1</v>
      </c>
    </row>
    <row r="939" ht="14.55" spans="1:46">
      <c r="A939" s="64" t="s">
        <v>69</v>
      </c>
      <c r="B939" s="64" t="s">
        <v>85</v>
      </c>
      <c r="C939" s="64" t="s">
        <v>86</v>
      </c>
      <c r="D939" s="64" t="s">
        <v>6806</v>
      </c>
      <c r="E939" s="64" t="s">
        <v>1056</v>
      </c>
      <c r="F939" s="64" t="s">
        <v>6807</v>
      </c>
      <c r="G939" s="64" t="s">
        <v>1058</v>
      </c>
      <c r="H939" s="64" t="s">
        <v>6808</v>
      </c>
      <c r="I939" s="64" t="s">
        <v>6809</v>
      </c>
      <c r="J939" s="62">
        <f>SUMIF(利润与分析!B:B,成本与总价!D:D,利润与分析!K:K)</f>
        <v>555048.9</v>
      </c>
      <c r="K939" s="64">
        <v>0.13</v>
      </c>
      <c r="L939" s="64">
        <v>578065.28</v>
      </c>
      <c r="M939" s="72">
        <f t="shared" si="70"/>
        <v>0.0398162297517676</v>
      </c>
      <c r="N939" s="64">
        <v>0</v>
      </c>
      <c r="O939" s="73" t="s">
        <v>6810</v>
      </c>
      <c r="P939" s="64" t="s">
        <v>4087</v>
      </c>
      <c r="Q939" s="64" t="s">
        <v>58</v>
      </c>
      <c r="R939" s="74" t="s">
        <v>59</v>
      </c>
      <c r="S939" s="74"/>
      <c r="T939" s="74"/>
      <c r="U939" s="74"/>
      <c r="V939" s="74">
        <v>120</v>
      </c>
      <c r="W939" s="74"/>
      <c r="X939" s="64" t="s">
        <v>6811</v>
      </c>
      <c r="Y939" s="64" t="s">
        <v>1063</v>
      </c>
      <c r="Z939" s="64" t="s">
        <v>6812</v>
      </c>
      <c r="AA939" s="64" t="s">
        <v>83</v>
      </c>
      <c r="AB939" s="64" t="s">
        <v>4834</v>
      </c>
      <c r="AC939" s="64">
        <v>2</v>
      </c>
      <c r="AD939" s="64">
        <v>120</v>
      </c>
      <c r="AE939" s="78">
        <v>1</v>
      </c>
      <c r="AF939" s="64">
        <v>120</v>
      </c>
      <c r="AG939" s="78"/>
      <c r="AH939" s="64"/>
      <c r="AI939" s="78"/>
      <c r="AJ939" s="64"/>
      <c r="AK939" s="78"/>
      <c r="AL939" s="64"/>
      <c r="AM939" s="78"/>
      <c r="AN939" s="64"/>
      <c r="AO939" s="60">
        <f>(SUMIF(利润与分析!B:B,成本与总价!D:D,利润与分析!L:L)-J:J)/SUMIF(利润与分析!B:B,成本与总价!D:D,利润与分析!L:L)</f>
        <v>0.0398162961929628</v>
      </c>
      <c r="AP939" s="60">
        <f t="shared" si="71"/>
        <v>6.64411951428745e-8</v>
      </c>
      <c r="AR939" s="62">
        <f t="shared" si="72"/>
        <v>120</v>
      </c>
      <c r="AS939" s="62">
        <f t="shared" si="74"/>
        <v>0</v>
      </c>
      <c r="AT939" s="72">
        <f t="shared" si="73"/>
        <v>1</v>
      </c>
    </row>
    <row r="940" ht="14.55" spans="1:46">
      <c r="A940" s="64" t="s">
        <v>69</v>
      </c>
      <c r="B940" s="64" t="s">
        <v>70</v>
      </c>
      <c r="C940" s="64" t="s">
        <v>70</v>
      </c>
      <c r="D940" s="64" t="s">
        <v>6813</v>
      </c>
      <c r="E940" s="64" t="s">
        <v>772</v>
      </c>
      <c r="F940" s="64" t="s">
        <v>6814</v>
      </c>
      <c r="G940" s="64" t="s">
        <v>6815</v>
      </c>
      <c r="H940" s="64" t="s">
        <v>6816</v>
      </c>
      <c r="I940" s="64" t="s">
        <v>6817</v>
      </c>
      <c r="J940" s="62">
        <f>SUMIF(利润与分析!B:B,成本与总价!D:D,利润与分析!K:K)</f>
        <v>9168</v>
      </c>
      <c r="K940" s="64">
        <v>0.13</v>
      </c>
      <c r="L940" s="64">
        <v>9600</v>
      </c>
      <c r="M940" s="72">
        <f t="shared" si="70"/>
        <v>0.045</v>
      </c>
      <c r="N940" s="64">
        <v>0</v>
      </c>
      <c r="O940" s="64" t="s">
        <v>4424</v>
      </c>
      <c r="P940" s="64" t="s">
        <v>1178</v>
      </c>
      <c r="Q940" s="64" t="s">
        <v>58</v>
      </c>
      <c r="R940" s="74"/>
      <c r="S940" s="74"/>
      <c r="T940" s="74"/>
      <c r="U940" s="74"/>
      <c r="V940" s="74"/>
      <c r="W940" s="74"/>
      <c r="X940" s="64" t="s">
        <v>6818</v>
      </c>
      <c r="Y940" s="64" t="s">
        <v>150</v>
      </c>
      <c r="Z940" s="64" t="s">
        <v>106</v>
      </c>
      <c r="AA940" s="64" t="s">
        <v>83</v>
      </c>
      <c r="AB940" s="64"/>
      <c r="AC940" s="64">
        <v>1</v>
      </c>
      <c r="AD940" s="64">
        <v>60</v>
      </c>
      <c r="AE940" s="78">
        <v>1</v>
      </c>
      <c r="AF940" s="64">
        <v>60</v>
      </c>
      <c r="AG940" s="78"/>
      <c r="AH940" s="64"/>
      <c r="AI940" s="78"/>
      <c r="AJ940" s="64"/>
      <c r="AK940" s="78"/>
      <c r="AL940" s="64"/>
      <c r="AM940" s="78"/>
      <c r="AN940" s="64"/>
      <c r="AO940" s="60">
        <f>(SUMIF(利润与分析!B:B,成本与总价!D:D,利润与分析!L:L)-J:J)/SUMIF(利润与分析!B:B,成本与总价!D:D,利润与分析!L:L)</f>
        <v>0.045</v>
      </c>
      <c r="AP940" s="60">
        <f t="shared" si="71"/>
        <v>0</v>
      </c>
      <c r="AR940" s="62">
        <f t="shared" si="72"/>
        <v>0</v>
      </c>
      <c r="AS940" s="62">
        <f t="shared" si="74"/>
        <v>0</v>
      </c>
      <c r="AT940" s="72">
        <f t="shared" si="73"/>
        <v>1</v>
      </c>
    </row>
    <row r="941" ht="14.55" spans="1:46">
      <c r="A941" s="64" t="s">
        <v>69</v>
      </c>
      <c r="B941" s="64" t="s">
        <v>200</v>
      </c>
      <c r="C941" s="64" t="s">
        <v>201</v>
      </c>
      <c r="D941" s="64" t="s">
        <v>6819</v>
      </c>
      <c r="E941" s="64" t="s">
        <v>2315</v>
      </c>
      <c r="F941" s="64" t="s">
        <v>6820</v>
      </c>
      <c r="G941" s="64" t="s">
        <v>6821</v>
      </c>
      <c r="H941" s="64" t="s">
        <v>6822</v>
      </c>
      <c r="I941" s="64" t="s">
        <v>6823</v>
      </c>
      <c r="J941" s="62">
        <f>SUMIF(利润与分析!B:B,成本与总价!D:D,利润与分析!K:K)</f>
        <v>30808.2</v>
      </c>
      <c r="K941" s="64">
        <v>0.13</v>
      </c>
      <c r="L941" s="64">
        <v>32260</v>
      </c>
      <c r="M941" s="72">
        <f t="shared" si="70"/>
        <v>0.0450030998140111</v>
      </c>
      <c r="N941" s="64">
        <v>0</v>
      </c>
      <c r="O941" s="64" t="s">
        <v>6824</v>
      </c>
      <c r="P941" s="64" t="s">
        <v>78</v>
      </c>
      <c r="Q941" s="64" t="s">
        <v>58</v>
      </c>
      <c r="R941" s="74"/>
      <c r="S941" s="74"/>
      <c r="T941" s="74"/>
      <c r="U941" s="74"/>
      <c r="V941" s="74"/>
      <c r="W941" s="74"/>
      <c r="X941" s="64" t="s">
        <v>6825</v>
      </c>
      <c r="Y941" s="64" t="s">
        <v>81</v>
      </c>
      <c r="Z941" s="64" t="s">
        <v>106</v>
      </c>
      <c r="AA941" s="64" t="s">
        <v>1282</v>
      </c>
      <c r="AB941" s="64"/>
      <c r="AC941" s="64">
        <v>1</v>
      </c>
      <c r="AD941" s="64">
        <v>3</v>
      </c>
      <c r="AE941" s="78">
        <v>1</v>
      </c>
      <c r="AF941" s="64">
        <v>0</v>
      </c>
      <c r="AG941" s="78"/>
      <c r="AH941" s="64"/>
      <c r="AI941" s="78"/>
      <c r="AJ941" s="64"/>
      <c r="AK941" s="78"/>
      <c r="AL941" s="64"/>
      <c r="AM941" s="78"/>
      <c r="AN941" s="64"/>
      <c r="AO941" s="60">
        <f>(SUMIF(利润与分析!B:B,成本与总价!D:D,利润与分析!L:L)-J:J)/SUMIF(利润与分析!B:B,成本与总价!D:D,利润与分析!L:L)</f>
        <v>0.0450030998140111</v>
      </c>
      <c r="AP941" s="60">
        <f t="shared" si="71"/>
        <v>0</v>
      </c>
      <c r="AR941" s="62">
        <f t="shared" si="72"/>
        <v>0</v>
      </c>
      <c r="AS941" s="62">
        <f t="shared" si="74"/>
        <v>0</v>
      </c>
      <c r="AT941" s="72">
        <f t="shared" si="73"/>
        <v>1</v>
      </c>
    </row>
    <row r="942" ht="14.55" spans="1:46">
      <c r="A942" s="64" t="s">
        <v>46</v>
      </c>
      <c r="B942" s="64" t="s">
        <v>163</v>
      </c>
      <c r="C942" s="64" t="s">
        <v>164</v>
      </c>
      <c r="D942" s="64" t="s">
        <v>6826</v>
      </c>
      <c r="E942" s="64" t="s">
        <v>5429</v>
      </c>
      <c r="F942" s="64" t="s">
        <v>6827</v>
      </c>
      <c r="G942" s="64" t="s">
        <v>233</v>
      </c>
      <c r="H942" s="64" t="s">
        <v>6828</v>
      </c>
      <c r="I942" s="64" t="s">
        <v>6829</v>
      </c>
      <c r="J942" s="62">
        <f>SUMIF(利润与分析!B:B,成本与总价!D:D,利润与分析!K:K)</f>
        <v>22260</v>
      </c>
      <c r="K942" s="64">
        <v>0.13</v>
      </c>
      <c r="L942" s="64">
        <v>23685</v>
      </c>
      <c r="M942" s="72">
        <f t="shared" si="70"/>
        <v>0.0601646611779607</v>
      </c>
      <c r="N942" s="64">
        <v>0</v>
      </c>
      <c r="O942" s="64" t="s">
        <v>6830</v>
      </c>
      <c r="P942" s="64" t="s">
        <v>366</v>
      </c>
      <c r="Q942" s="64" t="s">
        <v>58</v>
      </c>
      <c r="R942" s="74"/>
      <c r="S942" s="74"/>
      <c r="T942" s="74"/>
      <c r="U942" s="74"/>
      <c r="V942" s="74"/>
      <c r="W942" s="74"/>
      <c r="X942" s="64" t="s">
        <v>6831</v>
      </c>
      <c r="Y942" s="64" t="s">
        <v>81</v>
      </c>
      <c r="Z942" s="64" t="s">
        <v>106</v>
      </c>
      <c r="AA942" s="64" t="s">
        <v>140</v>
      </c>
      <c r="AB942" s="64"/>
      <c r="AC942" s="64">
        <v>1</v>
      </c>
      <c r="AD942" s="64">
        <v>0</v>
      </c>
      <c r="AE942" s="78">
        <v>1</v>
      </c>
      <c r="AF942" s="64">
        <v>0</v>
      </c>
      <c r="AG942" s="78"/>
      <c r="AH942" s="64"/>
      <c r="AI942" s="78"/>
      <c r="AJ942" s="64"/>
      <c r="AK942" s="78"/>
      <c r="AL942" s="64"/>
      <c r="AM942" s="78"/>
      <c r="AN942" s="64"/>
      <c r="AO942" s="60">
        <f>(SUMIF(利润与分析!B:B,成本与总价!D:D,利润与分析!L:L)-J:J)/SUMIF(利润与分析!B:B,成本与总价!D:D,利润与分析!L:L)</f>
        <v>0.0601646611779607</v>
      </c>
      <c r="AP942" s="60">
        <f t="shared" si="71"/>
        <v>0</v>
      </c>
      <c r="AR942" s="62">
        <f t="shared" si="72"/>
        <v>0</v>
      </c>
      <c r="AS942" s="62">
        <f t="shared" si="74"/>
        <v>0</v>
      </c>
      <c r="AT942" s="72">
        <f t="shared" si="73"/>
        <v>1</v>
      </c>
    </row>
    <row r="943" ht="14.55" spans="1:46">
      <c r="A943" s="64" t="s">
        <v>46</v>
      </c>
      <c r="B943" s="64" t="s">
        <v>181</v>
      </c>
      <c r="C943" s="64" t="s">
        <v>1765</v>
      </c>
      <c r="D943" s="64" t="s">
        <v>6832</v>
      </c>
      <c r="E943" s="64" t="s">
        <v>2201</v>
      </c>
      <c r="F943" s="64" t="s">
        <v>6833</v>
      </c>
      <c r="G943" s="64" t="s">
        <v>6834</v>
      </c>
      <c r="H943" s="64" t="s">
        <v>6835</v>
      </c>
      <c r="I943" s="64" t="s">
        <v>6836</v>
      </c>
      <c r="J943" s="62">
        <f>SUMIF(利润与分析!B:B,成本与总价!D:D,利润与分析!K:K)</f>
        <v>155518</v>
      </c>
      <c r="K943" s="64">
        <v>0.13</v>
      </c>
      <c r="L943" s="64">
        <v>190617.98</v>
      </c>
      <c r="M943" s="72">
        <f t="shared" si="70"/>
        <v>0.184137823724708</v>
      </c>
      <c r="N943" s="64">
        <v>0</v>
      </c>
      <c r="O943" s="64" t="s">
        <v>6837</v>
      </c>
      <c r="P943" s="64" t="s">
        <v>366</v>
      </c>
      <c r="Q943" s="64" t="s">
        <v>58</v>
      </c>
      <c r="R943" s="74" t="s">
        <v>59</v>
      </c>
      <c r="S943" s="74"/>
      <c r="T943" s="74"/>
      <c r="U943" s="74"/>
      <c r="V943" s="74">
        <v>180</v>
      </c>
      <c r="W943" s="74">
        <v>13.41</v>
      </c>
      <c r="X943" s="64" t="s">
        <v>6838</v>
      </c>
      <c r="Y943" s="64" t="s">
        <v>61</v>
      </c>
      <c r="Z943" s="64" t="s">
        <v>6839</v>
      </c>
      <c r="AA943" s="64" t="s">
        <v>97</v>
      </c>
      <c r="AB943" s="64"/>
      <c r="AC943" s="64">
        <v>1</v>
      </c>
      <c r="AD943" s="64">
        <v>180</v>
      </c>
      <c r="AE943" s="78">
        <v>1</v>
      </c>
      <c r="AF943" s="64">
        <v>180</v>
      </c>
      <c r="AG943" s="78"/>
      <c r="AH943" s="64"/>
      <c r="AI943" s="78"/>
      <c r="AJ943" s="64"/>
      <c r="AK943" s="78"/>
      <c r="AL943" s="64"/>
      <c r="AM943" s="78"/>
      <c r="AN943" s="64"/>
      <c r="AO943" s="60">
        <f>(SUMIF(利润与分析!B:B,成本与总价!D:D,利润与分析!L:L)-J:J)/SUMIF(利润与分析!B:B,成本与总价!D:D,利润与分析!L:L)</f>
        <v>0.0504805050492716</v>
      </c>
      <c r="AP943" s="60">
        <f t="shared" si="71"/>
        <v>0.000442681324563099</v>
      </c>
      <c r="AR943" s="62">
        <f t="shared" si="72"/>
        <v>180</v>
      </c>
      <c r="AS943" s="62">
        <f t="shared" si="74"/>
        <v>0</v>
      </c>
      <c r="AT943" s="72">
        <f t="shared" si="73"/>
        <v>1</v>
      </c>
    </row>
    <row r="944" ht="14.55" spans="1:46">
      <c r="A944" s="64" t="s">
        <v>69</v>
      </c>
      <c r="B944" s="64" t="s">
        <v>516</v>
      </c>
      <c r="C944" s="64" t="s">
        <v>619</v>
      </c>
      <c r="D944" s="64" t="s">
        <v>6840</v>
      </c>
      <c r="E944" s="64" t="s">
        <v>621</v>
      </c>
      <c r="F944" s="64" t="s">
        <v>6841</v>
      </c>
      <c r="G944" s="64" t="s">
        <v>889</v>
      </c>
      <c r="H944" s="64" t="s">
        <v>6842</v>
      </c>
      <c r="I944" s="64" t="s">
        <v>6843</v>
      </c>
      <c r="J944" s="62">
        <f>SUMIF(利润与分析!B:B,成本与总价!D:D,利润与分析!K:K)</f>
        <v>828458.51</v>
      </c>
      <c r="K944" s="64">
        <v>0.13</v>
      </c>
      <c r="L944" s="64">
        <v>838998</v>
      </c>
      <c r="M944" s="72">
        <f t="shared" si="70"/>
        <v>0.0125619965721015</v>
      </c>
      <c r="N944" s="64">
        <v>0</v>
      </c>
      <c r="O944" s="64" t="s">
        <v>6844</v>
      </c>
      <c r="P944" s="64"/>
      <c r="Q944" s="64" t="s">
        <v>58</v>
      </c>
      <c r="R944" s="74"/>
      <c r="S944" s="74"/>
      <c r="T944" s="74"/>
      <c r="U944" s="74"/>
      <c r="V944" s="74"/>
      <c r="W944" s="74"/>
      <c r="X944" s="64" t="s">
        <v>6845</v>
      </c>
      <c r="Y944" s="64" t="s">
        <v>81</v>
      </c>
      <c r="Z944" s="64" t="s">
        <v>106</v>
      </c>
      <c r="AA944" s="64" t="s">
        <v>173</v>
      </c>
      <c r="AB944" s="64"/>
      <c r="AC944" s="64">
        <v>1</v>
      </c>
      <c r="AD944" s="64">
        <v>0</v>
      </c>
      <c r="AE944" s="78">
        <v>1</v>
      </c>
      <c r="AF944" s="64">
        <v>0</v>
      </c>
      <c r="AG944" s="78"/>
      <c r="AH944" s="64"/>
      <c r="AI944" s="78"/>
      <c r="AJ944" s="64"/>
      <c r="AK944" s="78"/>
      <c r="AL944" s="64"/>
      <c r="AM944" s="78"/>
      <c r="AN944" s="64"/>
      <c r="AO944" s="60">
        <f>(SUMIF(利润与分析!B:B,成本与总价!D:D,利润与分析!L:L)-J:J)/SUMIF(利润与分析!B:B,成本与总价!D:D,利润与分析!L:L)</f>
        <v>0.0323105326528852</v>
      </c>
      <c r="AP944" s="60">
        <f t="shared" si="71"/>
        <v>0.0197485360807837</v>
      </c>
      <c r="AR944" s="62">
        <f t="shared" si="72"/>
        <v>0</v>
      </c>
      <c r="AS944" s="62">
        <f t="shared" si="74"/>
        <v>0</v>
      </c>
      <c r="AT944" s="72">
        <f t="shared" si="73"/>
        <v>1</v>
      </c>
    </row>
    <row r="945" ht="14.55" spans="1:46">
      <c r="A945" s="64" t="s">
        <v>69</v>
      </c>
      <c r="B945" s="64" t="s">
        <v>516</v>
      </c>
      <c r="C945" s="64" t="s">
        <v>619</v>
      </c>
      <c r="D945" s="64" t="s">
        <v>6846</v>
      </c>
      <c r="E945" s="64" t="s">
        <v>621</v>
      </c>
      <c r="F945" s="64" t="s">
        <v>6847</v>
      </c>
      <c r="G945" s="64" t="s">
        <v>889</v>
      </c>
      <c r="H945" s="64" t="s">
        <v>6848</v>
      </c>
      <c r="I945" s="64" t="s">
        <v>6849</v>
      </c>
      <c r="J945" s="62">
        <f>SUMIF(利润与分析!B:B,成本与总价!D:D,利润与分析!K:K)</f>
        <v>522198.98</v>
      </c>
      <c r="K945" s="64">
        <v>0.13</v>
      </c>
      <c r="L945" s="64">
        <v>528520</v>
      </c>
      <c r="M945" s="72">
        <f t="shared" si="70"/>
        <v>0.011959850147582</v>
      </c>
      <c r="N945" s="64">
        <v>0</v>
      </c>
      <c r="O945" s="64" t="s">
        <v>6850</v>
      </c>
      <c r="P945" s="64"/>
      <c r="Q945" s="64" t="s">
        <v>58</v>
      </c>
      <c r="R945" s="74"/>
      <c r="S945" s="74"/>
      <c r="T945" s="74"/>
      <c r="U945" s="74"/>
      <c r="V945" s="74"/>
      <c r="W945" s="74"/>
      <c r="X945" s="64" t="s">
        <v>6851</v>
      </c>
      <c r="Y945" s="64" t="s">
        <v>81</v>
      </c>
      <c r="Z945" s="64" t="s">
        <v>106</v>
      </c>
      <c r="AA945" s="64" t="s">
        <v>173</v>
      </c>
      <c r="AB945" s="64"/>
      <c r="AC945" s="64">
        <v>1</v>
      </c>
      <c r="AD945" s="64">
        <v>0</v>
      </c>
      <c r="AE945" s="78">
        <v>1</v>
      </c>
      <c r="AF945" s="64">
        <v>0</v>
      </c>
      <c r="AG945" s="78"/>
      <c r="AH945" s="64"/>
      <c r="AI945" s="78"/>
      <c r="AJ945" s="64"/>
      <c r="AK945" s="78"/>
      <c r="AL945" s="64"/>
      <c r="AM945" s="78"/>
      <c r="AN945" s="64"/>
      <c r="AO945" s="60">
        <f>(SUMIF(利润与分析!B:B,成本与总价!D:D,利润与分析!L:L)-J:J)/SUMIF(利润与分析!B:B,成本与总价!D:D,利润与分析!L:L)</f>
        <v>0.0317207564726962</v>
      </c>
      <c r="AP945" s="60">
        <f t="shared" si="71"/>
        <v>0.0197609063251142</v>
      </c>
      <c r="AR945" s="62">
        <f t="shared" si="72"/>
        <v>0</v>
      </c>
      <c r="AS945" s="62">
        <f t="shared" si="74"/>
        <v>0</v>
      </c>
      <c r="AT945" s="72">
        <f t="shared" si="73"/>
        <v>1</v>
      </c>
    </row>
    <row r="946" ht="14.55" spans="1:46">
      <c r="A946" s="64" t="s">
        <v>69</v>
      </c>
      <c r="B946" s="64" t="s">
        <v>200</v>
      </c>
      <c r="C946" s="64" t="s">
        <v>201</v>
      </c>
      <c r="D946" s="64" t="s">
        <v>6852</v>
      </c>
      <c r="E946" s="64" t="s">
        <v>410</v>
      </c>
      <c r="F946" s="64" t="s">
        <v>6853</v>
      </c>
      <c r="G946" s="64" t="s">
        <v>6854</v>
      </c>
      <c r="H946" s="64" t="s">
        <v>6855</v>
      </c>
      <c r="I946" s="64" t="s">
        <v>6856</v>
      </c>
      <c r="J946" s="62">
        <f>SUMIF(利润与分析!B:B,成本与总价!D:D,利润与分析!K:K)</f>
        <v>52067.76</v>
      </c>
      <c r="K946" s="64">
        <v>0.13</v>
      </c>
      <c r="L946" s="64">
        <v>54522</v>
      </c>
      <c r="M946" s="72">
        <f t="shared" si="70"/>
        <v>0.0450137559150434</v>
      </c>
      <c r="N946" s="64">
        <v>0</v>
      </c>
      <c r="O946" s="64" t="s">
        <v>5927</v>
      </c>
      <c r="P946" s="64" t="s">
        <v>78</v>
      </c>
      <c r="Q946" s="64" t="s">
        <v>58</v>
      </c>
      <c r="R946" s="74"/>
      <c r="S946" s="74"/>
      <c r="T946" s="74"/>
      <c r="U946" s="74"/>
      <c r="V946" s="74"/>
      <c r="W946" s="74"/>
      <c r="X946" s="64" t="s">
        <v>6857</v>
      </c>
      <c r="Y946" s="64" t="s">
        <v>150</v>
      </c>
      <c r="Z946" s="64" t="s">
        <v>106</v>
      </c>
      <c r="AA946" s="64" t="s">
        <v>1282</v>
      </c>
      <c r="AB946" s="64"/>
      <c r="AC946" s="64">
        <v>1</v>
      </c>
      <c r="AD946" s="64">
        <v>60</v>
      </c>
      <c r="AE946" s="78">
        <v>1</v>
      </c>
      <c r="AF946" s="64">
        <v>60</v>
      </c>
      <c r="AG946" s="78"/>
      <c r="AH946" s="64"/>
      <c r="AI946" s="78"/>
      <c r="AJ946" s="64"/>
      <c r="AK946" s="78"/>
      <c r="AL946" s="64"/>
      <c r="AM946" s="78"/>
      <c r="AN946" s="64"/>
      <c r="AO946" s="60">
        <f>(SUMIF(利润与分析!B:B,成本与总价!D:D,利润与分析!L:L)-J:J)/SUMIF(利润与分析!B:B,成本与总价!D:D,利润与分析!L:L)</f>
        <v>0.0450137559150434</v>
      </c>
      <c r="AP946" s="60">
        <f t="shared" si="71"/>
        <v>0</v>
      </c>
      <c r="AR946" s="62">
        <f t="shared" si="72"/>
        <v>0</v>
      </c>
      <c r="AS946" s="62">
        <f t="shared" si="74"/>
        <v>0</v>
      </c>
      <c r="AT946" s="72">
        <f t="shared" si="73"/>
        <v>1</v>
      </c>
    </row>
    <row r="947" ht="14.55" spans="1:46">
      <c r="A947" s="64" t="s">
        <v>69</v>
      </c>
      <c r="B947" s="64" t="s">
        <v>85</v>
      </c>
      <c r="C947" s="64" t="s">
        <v>86</v>
      </c>
      <c r="D947" s="64" t="s">
        <v>6858</v>
      </c>
      <c r="E947" s="64" t="s">
        <v>3777</v>
      </c>
      <c r="F947" s="64" t="s">
        <v>6859</v>
      </c>
      <c r="G947" s="64" t="s">
        <v>6860</v>
      </c>
      <c r="H947" s="64" t="s">
        <v>6861</v>
      </c>
      <c r="I947" s="64" t="s">
        <v>6862</v>
      </c>
      <c r="J947" s="62">
        <f>SUMIF(利润与分析!B:B,成本与总价!D:D,利润与分析!K:K)</f>
        <v>94039.72</v>
      </c>
      <c r="K947" s="64">
        <v>0.13</v>
      </c>
      <c r="L947" s="64">
        <v>98471</v>
      </c>
      <c r="M947" s="72">
        <f t="shared" si="70"/>
        <v>0.045000863198302</v>
      </c>
      <c r="N947" s="64">
        <v>0</v>
      </c>
      <c r="O947" s="64" t="s">
        <v>469</v>
      </c>
      <c r="P947" s="64" t="s">
        <v>78</v>
      </c>
      <c r="Q947" s="64" t="s">
        <v>58</v>
      </c>
      <c r="R947" s="74"/>
      <c r="S947" s="74"/>
      <c r="T947" s="74"/>
      <c r="U947" s="74"/>
      <c r="V947" s="74"/>
      <c r="W947" s="74"/>
      <c r="X947" s="64" t="s">
        <v>6863</v>
      </c>
      <c r="Y947" s="64" t="s">
        <v>61</v>
      </c>
      <c r="Z947" s="64" t="s">
        <v>106</v>
      </c>
      <c r="AA947" s="64" t="s">
        <v>83</v>
      </c>
      <c r="AB947" s="64"/>
      <c r="AC947" s="64">
        <v>1</v>
      </c>
      <c r="AD947" s="64">
        <v>60</v>
      </c>
      <c r="AE947" s="78">
        <v>1</v>
      </c>
      <c r="AF947" s="64">
        <v>60</v>
      </c>
      <c r="AG947" s="78"/>
      <c r="AH947" s="64"/>
      <c r="AI947" s="78"/>
      <c r="AJ947" s="64"/>
      <c r="AK947" s="78"/>
      <c r="AL947" s="64"/>
      <c r="AM947" s="78"/>
      <c r="AN947" s="64"/>
      <c r="AO947" s="60">
        <f>(SUMIF(利润与分析!B:B,成本与总价!D:D,利润与分析!L:L)-J:J)/SUMIF(利润与分析!B:B,成本与总价!D:D,利润与分析!L:L)</f>
        <v>0.0450003782841538</v>
      </c>
      <c r="AP947" s="60">
        <f t="shared" si="71"/>
        <v>-4.84914148217441e-7</v>
      </c>
      <c r="AR947" s="62">
        <f t="shared" si="72"/>
        <v>0</v>
      </c>
      <c r="AS947" s="62">
        <f t="shared" si="74"/>
        <v>0</v>
      </c>
      <c r="AT947" s="72">
        <f t="shared" si="73"/>
        <v>1</v>
      </c>
    </row>
    <row r="948" ht="14.55" spans="1:46">
      <c r="A948" s="64" t="s">
        <v>69</v>
      </c>
      <c r="B948" s="64" t="s">
        <v>70</v>
      </c>
      <c r="C948" s="64" t="s">
        <v>70</v>
      </c>
      <c r="D948" s="64" t="s">
        <v>6864</v>
      </c>
      <c r="E948" s="64" t="s">
        <v>72</v>
      </c>
      <c r="F948" s="64" t="s">
        <v>6865</v>
      </c>
      <c r="G948" s="64" t="s">
        <v>6866</v>
      </c>
      <c r="H948" s="64" t="s">
        <v>6867</v>
      </c>
      <c r="I948" s="64" t="s">
        <v>6868</v>
      </c>
      <c r="J948" s="62">
        <f>SUMIF(利润与分析!B:B,成本与总价!D:D,利润与分析!K:K)</f>
        <v>638530.56</v>
      </c>
      <c r="K948" s="64">
        <v>0.13</v>
      </c>
      <c r="L948" s="64">
        <v>658281.6</v>
      </c>
      <c r="M948" s="72">
        <f t="shared" si="70"/>
        <v>0.0300039375246094</v>
      </c>
      <c r="N948" s="64">
        <v>100000</v>
      </c>
      <c r="O948" s="64" t="s">
        <v>6869</v>
      </c>
      <c r="P948" s="64" t="s">
        <v>929</v>
      </c>
      <c r="Q948" s="64" t="s">
        <v>58</v>
      </c>
      <c r="R948" s="74" t="s">
        <v>59</v>
      </c>
      <c r="S948" s="74"/>
      <c r="T948" s="74"/>
      <c r="U948" s="74"/>
      <c r="V948" s="74">
        <v>90</v>
      </c>
      <c r="W948" s="74"/>
      <c r="X948" s="64" t="s">
        <v>6870</v>
      </c>
      <c r="Y948" s="64" t="s">
        <v>150</v>
      </c>
      <c r="Z948" s="64" t="s">
        <v>6871</v>
      </c>
      <c r="AA948" s="64" t="s">
        <v>83</v>
      </c>
      <c r="AB948" s="64"/>
      <c r="AC948" s="64">
        <v>3</v>
      </c>
      <c r="AD948" s="64">
        <v>90</v>
      </c>
      <c r="AE948" s="78">
        <v>1</v>
      </c>
      <c r="AF948" s="64">
        <v>90</v>
      </c>
      <c r="AG948" s="78"/>
      <c r="AH948" s="64"/>
      <c r="AI948" s="78"/>
      <c r="AJ948" s="64"/>
      <c r="AK948" s="78"/>
      <c r="AL948" s="64"/>
      <c r="AM948" s="78"/>
      <c r="AN948" s="64"/>
      <c r="AO948" s="60">
        <f>(SUMIF(利润与分析!B:B,成本与总价!D:D,利润与分析!L:L)-J:J)/SUMIF(利润与分析!B:B,成本与总价!D:D,利润与分析!L:L)</f>
        <v>0.0300039375246094</v>
      </c>
      <c r="AP948" s="60">
        <f t="shared" si="71"/>
        <v>0</v>
      </c>
      <c r="AR948" s="62">
        <f t="shared" si="72"/>
        <v>90</v>
      </c>
      <c r="AS948" s="62">
        <f t="shared" si="74"/>
        <v>0</v>
      </c>
      <c r="AT948" s="72">
        <f t="shared" si="73"/>
        <v>1</v>
      </c>
    </row>
    <row r="949" ht="14.55" spans="1:46">
      <c r="A949" s="64" t="s">
        <v>69</v>
      </c>
      <c r="B949" s="64" t="s">
        <v>85</v>
      </c>
      <c r="C949" s="64" t="s">
        <v>86</v>
      </c>
      <c r="D949" s="64" t="s">
        <v>6872</v>
      </c>
      <c r="E949" s="64" t="s">
        <v>100</v>
      </c>
      <c r="F949" s="64" t="s">
        <v>6873</v>
      </c>
      <c r="G949" s="64" t="s">
        <v>5635</v>
      </c>
      <c r="H949" s="64" t="s">
        <v>6874</v>
      </c>
      <c r="I949" s="64" t="s">
        <v>6875</v>
      </c>
      <c r="J949" s="62">
        <f>SUMIF(利润与分析!B:B,成本与总价!D:D,利润与分析!K:K)</f>
        <v>154160.7</v>
      </c>
      <c r="K949" s="64">
        <v>0.13</v>
      </c>
      <c r="L949" s="64">
        <v>155750.1</v>
      </c>
      <c r="M949" s="72">
        <f t="shared" si="70"/>
        <v>0.0102048088572657</v>
      </c>
      <c r="N949" s="64">
        <v>0</v>
      </c>
      <c r="O949" s="73" t="s">
        <v>6876</v>
      </c>
      <c r="P949" s="64" t="s">
        <v>57</v>
      </c>
      <c r="Q949" s="64" t="s">
        <v>58</v>
      </c>
      <c r="R949" s="74"/>
      <c r="S949" s="74"/>
      <c r="T949" s="74"/>
      <c r="U949" s="74"/>
      <c r="V949" s="74"/>
      <c r="W949" s="74"/>
      <c r="X949" s="64" t="s">
        <v>6877</v>
      </c>
      <c r="Y949" s="64" t="s">
        <v>81</v>
      </c>
      <c r="Z949" s="64" t="s">
        <v>106</v>
      </c>
      <c r="AA949" s="64" t="s">
        <v>83</v>
      </c>
      <c r="AB949" s="64" t="s">
        <v>6878</v>
      </c>
      <c r="AC949" s="64">
        <v>2</v>
      </c>
      <c r="AD949" s="64">
        <v>0</v>
      </c>
      <c r="AE949" s="78">
        <v>1</v>
      </c>
      <c r="AF949" s="64">
        <v>0</v>
      </c>
      <c r="AG949" s="78"/>
      <c r="AH949" s="64"/>
      <c r="AI949" s="78"/>
      <c r="AJ949" s="64"/>
      <c r="AK949" s="78"/>
      <c r="AL949" s="64"/>
      <c r="AM949" s="78"/>
      <c r="AN949" s="64"/>
      <c r="AO949" s="60">
        <f>(SUMIF(利润与分析!B:B,成本与总价!D:D,利润与分析!L:L)-J:J)/SUMIF(利润与分析!B:B,成本与总价!D:D,利润与分析!L:L)</f>
        <v>0.0300002642696156</v>
      </c>
      <c r="AP949" s="60">
        <f t="shared" si="71"/>
        <v>0.0197954554123498</v>
      </c>
      <c r="AR949" s="62">
        <f t="shared" si="72"/>
        <v>0</v>
      </c>
      <c r="AS949" s="62">
        <f t="shared" si="74"/>
        <v>0</v>
      </c>
      <c r="AT949" s="72">
        <f t="shared" si="73"/>
        <v>1</v>
      </c>
    </row>
    <row r="950" ht="14.55" spans="1:46">
      <c r="A950" s="64" t="s">
        <v>69</v>
      </c>
      <c r="B950" s="64" t="s">
        <v>70</v>
      </c>
      <c r="C950" s="64" t="s">
        <v>70</v>
      </c>
      <c r="D950" s="64" t="s">
        <v>6879</v>
      </c>
      <c r="E950" s="64" t="s">
        <v>143</v>
      </c>
      <c r="F950" s="64" t="s">
        <v>6880</v>
      </c>
      <c r="G950" s="64" t="s">
        <v>6372</v>
      </c>
      <c r="H950" s="64" t="s">
        <v>6881</v>
      </c>
      <c r="I950" s="64" t="s">
        <v>6882</v>
      </c>
      <c r="J950" s="62">
        <f>SUMIF(利润与分析!B:B,成本与总价!D:D,利润与分析!K:K)</f>
        <v>2712.77</v>
      </c>
      <c r="K950" s="64">
        <v>0.13</v>
      </c>
      <c r="L950" s="64">
        <v>2812.19</v>
      </c>
      <c r="M950" s="72">
        <f t="shared" si="70"/>
        <v>0.0353532300449116</v>
      </c>
      <c r="N950" s="64">
        <v>0</v>
      </c>
      <c r="O950" s="73" t="s">
        <v>6883</v>
      </c>
      <c r="P950" s="64" t="s">
        <v>78</v>
      </c>
      <c r="Q950" s="64" t="s">
        <v>79</v>
      </c>
      <c r="R950" s="74"/>
      <c r="S950" s="74"/>
      <c r="T950" s="74"/>
      <c r="U950" s="74"/>
      <c r="V950" s="74"/>
      <c r="W950" s="74"/>
      <c r="X950" s="64" t="s">
        <v>6884</v>
      </c>
      <c r="Y950" s="64" t="s">
        <v>81</v>
      </c>
      <c r="Z950" s="64" t="s">
        <v>106</v>
      </c>
      <c r="AA950" s="64" t="s">
        <v>83</v>
      </c>
      <c r="AB950" s="64"/>
      <c r="AC950" s="64">
        <v>1</v>
      </c>
      <c r="AD950" s="64">
        <v>0</v>
      </c>
      <c r="AE950" s="78">
        <v>1</v>
      </c>
      <c r="AF950" s="64">
        <v>0</v>
      </c>
      <c r="AG950" s="78"/>
      <c r="AH950" s="64"/>
      <c r="AI950" s="78"/>
      <c r="AJ950" s="64"/>
      <c r="AK950" s="78"/>
      <c r="AL950" s="64"/>
      <c r="AM950" s="78"/>
      <c r="AN950" s="64"/>
      <c r="AO950" s="60">
        <f>(SUMIF(利润与分析!B:B,成本与总价!D:D,利润与分析!L:L)-J:J)/SUMIF(利润与分析!B:B,成本与总价!D:D,利润与分析!L:L)</f>
        <v>0.0450010561149053</v>
      </c>
      <c r="AP950" s="60">
        <f t="shared" si="71"/>
        <v>0.00964782606999363</v>
      </c>
      <c r="AR950" s="62">
        <f t="shared" si="72"/>
        <v>0</v>
      </c>
      <c r="AS950" s="62">
        <f t="shared" si="74"/>
        <v>0</v>
      </c>
      <c r="AT950" s="72">
        <f t="shared" si="73"/>
        <v>1</v>
      </c>
    </row>
    <row r="951" ht="14.55" spans="1:46">
      <c r="A951" s="64" t="s">
        <v>69</v>
      </c>
      <c r="B951" s="64" t="s">
        <v>85</v>
      </c>
      <c r="C951" s="64" t="s">
        <v>86</v>
      </c>
      <c r="D951" s="64" t="s">
        <v>6885</v>
      </c>
      <c r="E951" s="64" t="s">
        <v>153</v>
      </c>
      <c r="F951" s="64" t="s">
        <v>6886</v>
      </c>
      <c r="G951" s="64" t="s">
        <v>560</v>
      </c>
      <c r="H951" s="64" t="s">
        <v>6887</v>
      </c>
      <c r="I951" s="64" t="s">
        <v>6888</v>
      </c>
      <c r="J951" s="62">
        <f>SUMIF(利润与分析!B:B,成本与总价!D:D,利润与分析!K:K)</f>
        <v>1210196.49</v>
      </c>
      <c r="K951" s="64">
        <v>0.13</v>
      </c>
      <c r="L951" s="64">
        <v>1235548.78</v>
      </c>
      <c r="M951" s="72">
        <f t="shared" si="70"/>
        <v>0.020519052270846</v>
      </c>
      <c r="N951" s="64">
        <v>0</v>
      </c>
      <c r="O951" s="64" t="s">
        <v>6889</v>
      </c>
      <c r="P951" s="64" t="s">
        <v>94</v>
      </c>
      <c r="Q951" s="64" t="s">
        <v>58</v>
      </c>
      <c r="R951" s="74" t="s">
        <v>59</v>
      </c>
      <c r="S951" s="74"/>
      <c r="T951" s="74"/>
      <c r="U951" s="74"/>
      <c r="V951" s="74">
        <v>0</v>
      </c>
      <c r="W951" s="74">
        <v>-2.5</v>
      </c>
      <c r="X951" s="64" t="s">
        <v>6890</v>
      </c>
      <c r="Y951" s="64" t="s">
        <v>81</v>
      </c>
      <c r="Z951" s="64" t="s">
        <v>6891</v>
      </c>
      <c r="AA951" s="64" t="s">
        <v>83</v>
      </c>
      <c r="AB951" s="64"/>
      <c r="AC951" s="64">
        <v>1</v>
      </c>
      <c r="AD951" s="64">
        <v>0</v>
      </c>
      <c r="AE951" s="78">
        <v>1</v>
      </c>
      <c r="AF951" s="64">
        <v>0</v>
      </c>
      <c r="AG951" s="78"/>
      <c r="AH951" s="64"/>
      <c r="AI951" s="78"/>
      <c r="AJ951" s="64"/>
      <c r="AK951" s="78"/>
      <c r="AL951" s="64"/>
      <c r="AM951" s="78"/>
      <c r="AN951" s="64"/>
      <c r="AO951" s="60">
        <f>(SUMIF(利润与分析!B:B,成本与总价!D:D,利润与分析!L:L)-J:J)/SUMIF(利润与分析!B:B,成本与总价!D:D,利润与分析!L:L)</f>
        <v>0.0450060775099368</v>
      </c>
      <c r="AP951" s="60">
        <f t="shared" si="71"/>
        <v>-0.000512974760909213</v>
      </c>
      <c r="AR951" s="62">
        <f t="shared" si="72"/>
        <v>0</v>
      </c>
      <c r="AS951" s="62">
        <f t="shared" si="74"/>
        <v>0</v>
      </c>
      <c r="AT951" s="72">
        <f t="shared" si="73"/>
        <v>1</v>
      </c>
    </row>
    <row r="952" ht="14.55" spans="1:46">
      <c r="A952" s="64" t="s">
        <v>69</v>
      </c>
      <c r="B952" s="64" t="s">
        <v>292</v>
      </c>
      <c r="C952" s="64" t="s">
        <v>1131</v>
      </c>
      <c r="D952" s="64" t="s">
        <v>6892</v>
      </c>
      <c r="E952" s="64" t="s">
        <v>1901</v>
      </c>
      <c r="F952" s="64" t="s">
        <v>6893</v>
      </c>
      <c r="G952" s="64" t="s">
        <v>1940</v>
      </c>
      <c r="H952" s="64" t="s">
        <v>6894</v>
      </c>
      <c r="I952" s="64" t="s">
        <v>6895</v>
      </c>
      <c r="J952" s="62">
        <f>SUMIF(利润与分析!B:B,成本与总价!D:D,利润与分析!K:K)</f>
        <v>26072</v>
      </c>
      <c r="K952" s="64">
        <v>0.13</v>
      </c>
      <c r="L952" s="64">
        <v>26878.4</v>
      </c>
      <c r="M952" s="72">
        <f t="shared" si="70"/>
        <v>0.0300017858205846</v>
      </c>
      <c r="N952" s="64">
        <v>0</v>
      </c>
      <c r="O952" s="64" t="s">
        <v>6896</v>
      </c>
      <c r="P952" s="64" t="s">
        <v>57</v>
      </c>
      <c r="Q952" s="64" t="s">
        <v>58</v>
      </c>
      <c r="R952" s="74" t="s">
        <v>59</v>
      </c>
      <c r="S952" s="74"/>
      <c r="T952" s="74"/>
      <c r="U952" s="74"/>
      <c r="V952" s="74">
        <v>90</v>
      </c>
      <c r="W952" s="74"/>
      <c r="X952" s="64" t="s">
        <v>6897</v>
      </c>
      <c r="Y952" s="64" t="s">
        <v>150</v>
      </c>
      <c r="Z952" s="64" t="s">
        <v>2895</v>
      </c>
      <c r="AA952" s="64" t="s">
        <v>63</v>
      </c>
      <c r="AB952" s="64"/>
      <c r="AC952" s="64">
        <v>1</v>
      </c>
      <c r="AD952" s="64">
        <v>90</v>
      </c>
      <c r="AE952" s="78">
        <v>1</v>
      </c>
      <c r="AF952" s="64">
        <v>90</v>
      </c>
      <c r="AG952" s="78"/>
      <c r="AH952" s="64"/>
      <c r="AI952" s="78"/>
      <c r="AJ952" s="64"/>
      <c r="AK952" s="78"/>
      <c r="AL952" s="64"/>
      <c r="AM952" s="78"/>
      <c r="AN952" s="64"/>
      <c r="AO952" s="60">
        <f>(SUMIF(利润与分析!B:B,成本与总价!D:D,利润与分析!L:L)-J:J)/SUMIF(利润与分析!B:B,成本与总价!D:D,利润与分析!L:L)</f>
        <v>0.0300017858205846</v>
      </c>
      <c r="AP952" s="60">
        <f t="shared" si="71"/>
        <v>0</v>
      </c>
      <c r="AR952" s="62">
        <f t="shared" si="72"/>
        <v>90</v>
      </c>
      <c r="AS952" s="62">
        <f t="shared" si="74"/>
        <v>0</v>
      </c>
      <c r="AT952" s="72">
        <f t="shared" si="73"/>
        <v>1</v>
      </c>
    </row>
    <row r="953" ht="14.55" spans="1:46">
      <c r="A953" s="64" t="s">
        <v>46</v>
      </c>
      <c r="B953" s="64" t="s">
        <v>181</v>
      </c>
      <c r="C953" s="64" t="s">
        <v>629</v>
      </c>
      <c r="D953" s="64" t="s">
        <v>6898</v>
      </c>
      <c r="E953" s="64" t="s">
        <v>631</v>
      </c>
      <c r="F953" s="64" t="s">
        <v>6899</v>
      </c>
      <c r="G953" s="64" t="s">
        <v>4920</v>
      </c>
      <c r="H953" s="64" t="s">
        <v>6900</v>
      </c>
      <c r="I953" s="64" t="s">
        <v>6901</v>
      </c>
      <c r="J953" s="62">
        <f>SUMIF(利润与分析!B:B,成本与总价!D:D,利润与分析!K:K)</f>
        <v>770547.3</v>
      </c>
      <c r="K953" s="64">
        <v>0.13</v>
      </c>
      <c r="L953" s="64">
        <v>794373</v>
      </c>
      <c r="M953" s="72">
        <f t="shared" si="70"/>
        <v>0.0299930888889728</v>
      </c>
      <c r="N953" s="64">
        <v>0</v>
      </c>
      <c r="O953" s="64" t="s">
        <v>6902</v>
      </c>
      <c r="P953" s="64"/>
      <c r="Q953" s="64" t="s">
        <v>58</v>
      </c>
      <c r="R953" s="74"/>
      <c r="S953" s="74"/>
      <c r="T953" s="74"/>
      <c r="U953" s="74"/>
      <c r="V953" s="74"/>
      <c r="W953" s="74"/>
      <c r="X953" s="64" t="s">
        <v>6903</v>
      </c>
      <c r="Y953" s="64" t="s">
        <v>150</v>
      </c>
      <c r="Z953" s="64" t="s">
        <v>106</v>
      </c>
      <c r="AA953" s="64" t="s">
        <v>97</v>
      </c>
      <c r="AB953" s="64" t="s">
        <v>6904</v>
      </c>
      <c r="AC953" s="64">
        <v>2</v>
      </c>
      <c r="AD953" s="64" t="s">
        <v>6905</v>
      </c>
      <c r="AE953" s="78">
        <v>1</v>
      </c>
      <c r="AF953" s="64">
        <v>15</v>
      </c>
      <c r="AG953" s="78"/>
      <c r="AH953" s="64"/>
      <c r="AI953" s="78"/>
      <c r="AJ953" s="64"/>
      <c r="AK953" s="78"/>
      <c r="AL953" s="64"/>
      <c r="AM953" s="78"/>
      <c r="AN953" s="64"/>
      <c r="AO953" s="60">
        <f>(SUMIF(利润与分析!B:B,成本与总价!D:D,利润与分析!L:L)-J:J)/SUMIF(利润与分析!B:B,成本与总价!D:D,利润与分析!L:L)</f>
        <v>0.0300004154188365</v>
      </c>
      <c r="AP953" s="60">
        <f t="shared" si="71"/>
        <v>7.32652986378673e-6</v>
      </c>
      <c r="AR953" s="62">
        <f t="shared" si="72"/>
        <v>0</v>
      </c>
      <c r="AS953" s="62">
        <f t="shared" si="74"/>
        <v>0</v>
      </c>
      <c r="AT953" s="72">
        <f t="shared" si="73"/>
        <v>1</v>
      </c>
    </row>
    <row r="954" ht="14.55" spans="1:46">
      <c r="A954" s="64" t="s">
        <v>69</v>
      </c>
      <c r="B954" s="64" t="s">
        <v>70</v>
      </c>
      <c r="C954" s="64" t="s">
        <v>70</v>
      </c>
      <c r="D954" s="64" t="s">
        <v>6906</v>
      </c>
      <c r="E954" s="64" t="s">
        <v>772</v>
      </c>
      <c r="F954" s="64" t="s">
        <v>6907</v>
      </c>
      <c r="G954" s="64" t="s">
        <v>6908</v>
      </c>
      <c r="H954" s="64" t="s">
        <v>6909</v>
      </c>
      <c r="I954" s="64" t="s">
        <v>6910</v>
      </c>
      <c r="J954" s="62">
        <f>SUMIF(利润与分析!B:B,成本与总价!D:D,利润与分析!K:K)</f>
        <v>14633.13</v>
      </c>
      <c r="K954" s="64">
        <v>0.13</v>
      </c>
      <c r="L954" s="64">
        <v>14780.99</v>
      </c>
      <c r="M954" s="72">
        <f t="shared" si="70"/>
        <v>0.010003389488796</v>
      </c>
      <c r="N954" s="64">
        <v>4434</v>
      </c>
      <c r="O954" s="64" t="s">
        <v>6911</v>
      </c>
      <c r="P954" s="64" t="s">
        <v>78</v>
      </c>
      <c r="Q954" s="64" t="s">
        <v>58</v>
      </c>
      <c r="R954" s="74"/>
      <c r="S954" s="74"/>
      <c r="T954" s="74"/>
      <c r="U954" s="74"/>
      <c r="V954" s="74"/>
      <c r="W954" s="74"/>
      <c r="X954" s="64" t="s">
        <v>6912</v>
      </c>
      <c r="Y954" s="64" t="s">
        <v>61</v>
      </c>
      <c r="Z954" s="64" t="s">
        <v>106</v>
      </c>
      <c r="AA954" s="64" t="s">
        <v>83</v>
      </c>
      <c r="AB954" s="64"/>
      <c r="AC954" s="64">
        <v>2</v>
      </c>
      <c r="AD954" s="64">
        <v>60</v>
      </c>
      <c r="AE954" s="78">
        <v>1</v>
      </c>
      <c r="AF954" s="64">
        <v>60</v>
      </c>
      <c r="AG954" s="78"/>
      <c r="AH954" s="64"/>
      <c r="AI954" s="78"/>
      <c r="AJ954" s="64"/>
      <c r="AK954" s="78"/>
      <c r="AL954" s="64"/>
      <c r="AM954" s="78"/>
      <c r="AN954" s="64"/>
      <c r="AO954" s="60">
        <f>(SUMIF(利润与分析!B:B,成本与总价!D:D,利润与分析!L:L)-J:J)/SUMIF(利润与分析!B:B,成本与总价!D:D,利润与分析!L:L)</f>
        <v>0.010003389488796</v>
      </c>
      <c r="AP954" s="60">
        <f t="shared" si="71"/>
        <v>0</v>
      </c>
      <c r="AR954" s="62">
        <f t="shared" si="72"/>
        <v>0</v>
      </c>
      <c r="AS954" s="62">
        <f t="shared" si="74"/>
        <v>0</v>
      </c>
      <c r="AT954" s="72">
        <f t="shared" si="73"/>
        <v>1</v>
      </c>
    </row>
    <row r="955" ht="14.55" spans="1:46">
      <c r="A955" s="64" t="s">
        <v>69</v>
      </c>
      <c r="B955" s="64" t="s">
        <v>292</v>
      </c>
      <c r="C955" s="64" t="s">
        <v>1526</v>
      </c>
      <c r="D955" s="64" t="s">
        <v>6913</v>
      </c>
      <c r="E955" s="64" t="s">
        <v>2144</v>
      </c>
      <c r="F955" s="64" t="s">
        <v>6914</v>
      </c>
      <c r="G955" s="64" t="s">
        <v>2661</v>
      </c>
      <c r="H955" s="64" t="s">
        <v>6915</v>
      </c>
      <c r="I955" s="64" t="s">
        <v>6916</v>
      </c>
      <c r="J955" s="62">
        <f>SUMIF(利润与分析!B:B,成本与总价!D:D,利润与分析!K:K)</f>
        <v>228170.51</v>
      </c>
      <c r="K955" s="64">
        <v>0.13</v>
      </c>
      <c r="L955" s="64">
        <v>236771.74</v>
      </c>
      <c r="M955" s="72">
        <f t="shared" si="70"/>
        <v>0.036327097144279</v>
      </c>
      <c r="N955" s="64">
        <v>0</v>
      </c>
      <c r="O955" s="73" t="s">
        <v>6917</v>
      </c>
      <c r="P955" s="64" t="s">
        <v>78</v>
      </c>
      <c r="Q955" s="64" t="s">
        <v>79</v>
      </c>
      <c r="R955" s="74" t="s">
        <v>59</v>
      </c>
      <c r="S955" s="74"/>
      <c r="T955" s="74"/>
      <c r="U955" s="74"/>
      <c r="V955" s="74">
        <v>150</v>
      </c>
      <c r="W955" s="74"/>
      <c r="X955" s="64" t="s">
        <v>6918</v>
      </c>
      <c r="Y955" s="64" t="s">
        <v>150</v>
      </c>
      <c r="Z955" s="64" t="s">
        <v>6919</v>
      </c>
      <c r="AA955" s="64" t="s">
        <v>63</v>
      </c>
      <c r="AB955" s="64"/>
      <c r="AC955" s="64">
        <v>1</v>
      </c>
      <c r="AD955" s="64">
        <v>150</v>
      </c>
      <c r="AE955" s="78">
        <v>1</v>
      </c>
      <c r="AF955" s="64">
        <v>150</v>
      </c>
      <c r="AG955" s="78"/>
      <c r="AH955" s="64"/>
      <c r="AI955" s="78"/>
      <c r="AJ955" s="64"/>
      <c r="AK955" s="78"/>
      <c r="AL955" s="64"/>
      <c r="AM955" s="78"/>
      <c r="AN955" s="64"/>
      <c r="AO955" s="60">
        <f>(SUMIF(利润与分析!B:B,成本与总价!D:D,利润与分析!L:L)-J:J)/SUMIF(利润与分析!B:B,成本与总价!D:D,利润与分析!L:L)</f>
        <v>0.0450001598847892</v>
      </c>
      <c r="AP955" s="60">
        <f t="shared" si="71"/>
        <v>0.00867306274051014</v>
      </c>
      <c r="AR955" s="62">
        <f t="shared" si="72"/>
        <v>150</v>
      </c>
      <c r="AS955" s="62">
        <f t="shared" si="74"/>
        <v>0</v>
      </c>
      <c r="AT955" s="72">
        <f t="shared" si="73"/>
        <v>1</v>
      </c>
    </row>
    <row r="956" ht="14.55" spans="1:46">
      <c r="A956" s="64" t="s">
        <v>69</v>
      </c>
      <c r="B956" s="64" t="s">
        <v>200</v>
      </c>
      <c r="C956" s="64" t="s">
        <v>201</v>
      </c>
      <c r="D956" s="64" t="s">
        <v>6920</v>
      </c>
      <c r="E956" s="64" t="s">
        <v>203</v>
      </c>
      <c r="F956" s="64" t="s">
        <v>6921</v>
      </c>
      <c r="G956" s="64" t="s">
        <v>6922</v>
      </c>
      <c r="H956" s="64" t="s">
        <v>6923</v>
      </c>
      <c r="I956" s="64" t="s">
        <v>6924</v>
      </c>
      <c r="J956" s="62">
        <f>SUMIF(利润与分析!B:B,成本与总价!D:D,利润与分析!K:K)</f>
        <v>238865.62</v>
      </c>
      <c r="K956" s="64">
        <v>0.13</v>
      </c>
      <c r="L956" s="64">
        <v>250121.26</v>
      </c>
      <c r="M956" s="72">
        <f>(L:L-J:J)/L:L</f>
        <v>0.045000732844541</v>
      </c>
      <c r="N956" s="64">
        <v>0</v>
      </c>
      <c r="O956" s="64" t="s">
        <v>5596</v>
      </c>
      <c r="P956" s="64" t="s">
        <v>78</v>
      </c>
      <c r="Q956" s="64" t="s">
        <v>58</v>
      </c>
      <c r="R956" s="74"/>
      <c r="S956" s="74"/>
      <c r="T956" s="74"/>
      <c r="U956" s="74"/>
      <c r="V956" s="74"/>
      <c r="W956" s="74"/>
      <c r="X956" s="64" t="s">
        <v>6925</v>
      </c>
      <c r="Y956" s="64" t="s">
        <v>150</v>
      </c>
      <c r="Z956" s="64" t="s">
        <v>106</v>
      </c>
      <c r="AA956" s="64" t="s">
        <v>1282</v>
      </c>
      <c r="AB956" s="64"/>
      <c r="AC956" s="64">
        <v>1</v>
      </c>
      <c r="AD956" s="64">
        <v>60</v>
      </c>
      <c r="AE956" s="78">
        <v>1</v>
      </c>
      <c r="AF956" s="64">
        <v>60</v>
      </c>
      <c r="AG956" s="78"/>
      <c r="AH956" s="64"/>
      <c r="AI956" s="78"/>
      <c r="AJ956" s="64"/>
      <c r="AK956" s="78"/>
      <c r="AL956" s="64"/>
      <c r="AM956" s="78"/>
      <c r="AN956" s="64"/>
      <c r="AO956" s="60">
        <f>(SUMIF(利润与分析!B:B,成本与总价!D:D,利润与分析!L:L)-J:J)/SUMIF(利润与分析!B:B,成本与总价!D:D,利润与分析!L:L)</f>
        <v>0.045000732844541</v>
      </c>
      <c r="AP956" s="60">
        <f t="shared" si="71"/>
        <v>0</v>
      </c>
      <c r="AR956" s="62">
        <f t="shared" si="72"/>
        <v>0</v>
      </c>
      <c r="AS956" s="62">
        <f t="shared" si="74"/>
        <v>0</v>
      </c>
      <c r="AT956" s="72">
        <f t="shared" si="73"/>
        <v>1</v>
      </c>
    </row>
    <row r="957" ht="14.55" spans="1:46">
      <c r="A957" s="64" t="s">
        <v>46</v>
      </c>
      <c r="B957" s="64" t="s">
        <v>119</v>
      </c>
      <c r="C957" s="64" t="s">
        <v>429</v>
      </c>
      <c r="D957" s="64" t="s">
        <v>6926</v>
      </c>
      <c r="E957" s="64" t="s">
        <v>481</v>
      </c>
      <c r="F957" s="64" t="s">
        <v>6927</v>
      </c>
      <c r="G957" s="64" t="s">
        <v>4727</v>
      </c>
      <c r="H957" s="64" t="s">
        <v>6928</v>
      </c>
      <c r="I957" s="64" t="s">
        <v>6929</v>
      </c>
      <c r="J957" s="62">
        <f>SUMIF(利润与分析!B:B,成本与总价!D:D,利润与分析!K:K)</f>
        <v>455239.6</v>
      </c>
      <c r="K957" s="64">
        <v>0.13</v>
      </c>
      <c r="L957" s="64">
        <v>469319</v>
      </c>
      <c r="M957" s="72">
        <f>(L:L-J:J)/L:L</f>
        <v>0.0299996377730285</v>
      </c>
      <c r="N957" s="64">
        <v>0</v>
      </c>
      <c r="O957" s="64" t="s">
        <v>6930</v>
      </c>
      <c r="P957" s="64" t="s">
        <v>319</v>
      </c>
      <c r="Q957" s="64" t="s">
        <v>58</v>
      </c>
      <c r="R957" s="74"/>
      <c r="S957" s="74"/>
      <c r="T957" s="74"/>
      <c r="U957" s="74"/>
      <c r="V957" s="74"/>
      <c r="W957" s="74"/>
      <c r="X957" s="64" t="s">
        <v>6931</v>
      </c>
      <c r="Y957" s="64" t="s">
        <v>61</v>
      </c>
      <c r="Z957" s="64" t="s">
        <v>106</v>
      </c>
      <c r="AA957" s="64" t="s">
        <v>140</v>
      </c>
      <c r="AB957" s="64"/>
      <c r="AC957" s="64">
        <v>1</v>
      </c>
      <c r="AD957" s="64" t="s">
        <v>6932</v>
      </c>
      <c r="AE957" s="78">
        <v>0.15</v>
      </c>
      <c r="AF957" s="64">
        <v>0</v>
      </c>
      <c r="AG957" s="78">
        <v>0.85</v>
      </c>
      <c r="AH957" s="64">
        <v>60</v>
      </c>
      <c r="AI957" s="78"/>
      <c r="AJ957" s="64"/>
      <c r="AK957" s="78"/>
      <c r="AL957" s="64"/>
      <c r="AM957" s="78"/>
      <c r="AN957" s="64"/>
      <c r="AO957" s="60">
        <f>(SUMIF(利润与分析!B:B,成本与总价!D:D,利润与分析!L:L)-J:J)/SUMIF(利润与分析!B:B,成本与总价!D:D,利润与分析!L:L)</f>
        <v>0.0300000924743716</v>
      </c>
      <c r="AP957" s="60">
        <f t="shared" si="71"/>
        <v>4.54701343070851e-7</v>
      </c>
      <c r="AR957" s="62">
        <f t="shared" si="72"/>
        <v>0</v>
      </c>
      <c r="AS957" s="62">
        <f t="shared" si="74"/>
        <v>0</v>
      </c>
      <c r="AT957" s="72">
        <f t="shared" si="73"/>
        <v>1</v>
      </c>
    </row>
    <row r="958" ht="14.55" spans="1:46">
      <c r="A958" s="64" t="s">
        <v>69</v>
      </c>
      <c r="B958" s="64" t="s">
        <v>220</v>
      </c>
      <c r="C958" s="64" t="s">
        <v>221</v>
      </c>
      <c r="D958" s="64" t="s">
        <v>6933</v>
      </c>
      <c r="E958" s="64" t="s">
        <v>223</v>
      </c>
      <c r="F958" s="64" t="s">
        <v>6934</v>
      </c>
      <c r="G958" s="64" t="s">
        <v>1784</v>
      </c>
      <c r="H958" s="64" t="s">
        <v>6935</v>
      </c>
      <c r="I958" s="64" t="s">
        <v>6936</v>
      </c>
      <c r="J958" s="62">
        <f>SUMIF(利润与分析!B:B,成本与总价!D:D,利润与分析!K:K)</f>
        <v>8511.75</v>
      </c>
      <c r="K958" s="64">
        <v>0.13</v>
      </c>
      <c r="L958" s="64">
        <v>8775</v>
      </c>
      <c r="M958" s="72">
        <f>(L:L-J:J)/L:L</f>
        <v>0.03</v>
      </c>
      <c r="N958" s="64">
        <v>0</v>
      </c>
      <c r="O958" s="64" t="s">
        <v>6184</v>
      </c>
      <c r="P958" s="64" t="s">
        <v>57</v>
      </c>
      <c r="Q958" s="64" t="s">
        <v>58</v>
      </c>
      <c r="R958" s="74"/>
      <c r="S958" s="74"/>
      <c r="T958" s="74"/>
      <c r="U958" s="74"/>
      <c r="V958" s="74"/>
      <c r="W958" s="74"/>
      <c r="X958" s="64" t="s">
        <v>6937</v>
      </c>
      <c r="Y958" s="64" t="s">
        <v>150</v>
      </c>
      <c r="Z958" s="64" t="s">
        <v>106</v>
      </c>
      <c r="AA958" s="64" t="s">
        <v>1282</v>
      </c>
      <c r="AB958" s="64" t="s">
        <v>6938</v>
      </c>
      <c r="AC958" s="64">
        <v>2</v>
      </c>
      <c r="AD958" s="64">
        <v>60</v>
      </c>
      <c r="AE958" s="78">
        <v>1</v>
      </c>
      <c r="AF958" s="64">
        <v>60</v>
      </c>
      <c r="AG958" s="78"/>
      <c r="AH958" s="64"/>
      <c r="AI958" s="78"/>
      <c r="AJ958" s="64"/>
      <c r="AK958" s="78"/>
      <c r="AL958" s="64"/>
      <c r="AM958" s="78"/>
      <c r="AN958" s="64"/>
      <c r="AO958" s="60">
        <f>(SUMIF(利润与分析!B:B,成本与总价!D:D,利润与分析!L:L)-J:J)/SUMIF(利润与分析!B:B,成本与总价!D:D,利润与分析!L:L)</f>
        <v>0.03</v>
      </c>
      <c r="AP958" s="60">
        <f t="shared" si="71"/>
        <v>0</v>
      </c>
      <c r="AR958" s="62">
        <f t="shared" si="72"/>
        <v>0</v>
      </c>
      <c r="AS958" s="62">
        <f t="shared" si="74"/>
        <v>0</v>
      </c>
      <c r="AT958" s="72">
        <f t="shared" si="73"/>
        <v>1</v>
      </c>
    </row>
    <row r="959" ht="14.55" spans="1:46">
      <c r="A959" s="64" t="s">
        <v>46</v>
      </c>
      <c r="B959" s="64" t="s">
        <v>119</v>
      </c>
      <c r="C959" s="64" t="s">
        <v>120</v>
      </c>
      <c r="D959" s="64" t="s">
        <v>6939</v>
      </c>
      <c r="E959" s="64" t="s">
        <v>585</v>
      </c>
      <c r="F959" s="64" t="s">
        <v>6940</v>
      </c>
      <c r="G959" s="64" t="s">
        <v>6941</v>
      </c>
      <c r="H959" s="64" t="s">
        <v>6942</v>
      </c>
      <c r="I959" s="64" t="s">
        <v>6943</v>
      </c>
      <c r="J959" s="62">
        <f>SUMIF(利润与分析!B:B,成本与总价!D:D,利润与分析!K:K)</f>
        <v>270880.98</v>
      </c>
      <c r="K959" s="64">
        <v>0.13</v>
      </c>
      <c r="L959" s="64">
        <v>273673.56</v>
      </c>
      <c r="M959" s="72">
        <f>(L:L-J:J)/L:L</f>
        <v>0.0102040547870242</v>
      </c>
      <c r="N959" s="64">
        <v>0</v>
      </c>
      <c r="O959" s="64" t="s">
        <v>2642</v>
      </c>
      <c r="P959" s="64"/>
      <c r="Q959" s="64" t="s">
        <v>58</v>
      </c>
      <c r="R959" s="74"/>
      <c r="S959" s="74"/>
      <c r="T959" s="74"/>
      <c r="U959" s="74"/>
      <c r="V959" s="74"/>
      <c r="W959" s="74"/>
      <c r="X959" s="64" t="s">
        <v>6944</v>
      </c>
      <c r="Y959" s="64" t="s">
        <v>81</v>
      </c>
      <c r="Z959" s="64" t="s">
        <v>106</v>
      </c>
      <c r="AA959" s="64" t="s">
        <v>140</v>
      </c>
      <c r="AB959" s="64"/>
      <c r="AC959" s="64">
        <v>1</v>
      </c>
      <c r="AD959" s="64">
        <v>0</v>
      </c>
      <c r="AE959" s="78">
        <v>1</v>
      </c>
      <c r="AF959" s="64">
        <v>0</v>
      </c>
      <c r="AG959" s="78"/>
      <c r="AH959" s="64"/>
      <c r="AI959" s="78"/>
      <c r="AJ959" s="64"/>
      <c r="AK959" s="78"/>
      <c r="AL959" s="64"/>
      <c r="AM959" s="78"/>
      <c r="AN959" s="64"/>
      <c r="AO959" s="60">
        <f>(SUMIF(利润与分析!B:B,成本与总价!D:D,利润与分析!L:L)-J:J)/SUMIF(利润与分析!B:B,成本与总价!D:D,利润与分析!L:L)</f>
        <v>0.0299999226523703</v>
      </c>
      <c r="AP959" s="60">
        <f t="shared" si="71"/>
        <v>0.0197958678653461</v>
      </c>
      <c r="AR959" s="62">
        <f t="shared" si="72"/>
        <v>0</v>
      </c>
      <c r="AS959" s="62">
        <f t="shared" si="74"/>
        <v>0</v>
      </c>
      <c r="AT959" s="72">
        <f t="shared" si="73"/>
        <v>1</v>
      </c>
    </row>
    <row r="960" ht="14.55" spans="1:46">
      <c r="A960" s="64" t="s">
        <v>69</v>
      </c>
      <c r="B960" s="64" t="s">
        <v>200</v>
      </c>
      <c r="C960" s="64" t="s">
        <v>256</v>
      </c>
      <c r="D960" s="64" t="s">
        <v>6945</v>
      </c>
      <c r="E960" s="64" t="s">
        <v>611</v>
      </c>
      <c r="F960" s="64" t="s">
        <v>6946</v>
      </c>
      <c r="G960" s="64" t="s">
        <v>3950</v>
      </c>
      <c r="H960" s="64" t="s">
        <v>6947</v>
      </c>
      <c r="I960" s="64" t="s">
        <v>6948</v>
      </c>
      <c r="J960" s="62">
        <f>SUMIF(利润与分析!B:B,成本与总价!D:D,利润与分析!K:K)</f>
        <v>2556.75</v>
      </c>
      <c r="K960" s="64">
        <v>0.13</v>
      </c>
      <c r="L960" s="64">
        <v>2625</v>
      </c>
      <c r="M960" s="72">
        <f t="shared" ref="M960:M1023" si="75">(L:L-J:J)/L:L</f>
        <v>0.026</v>
      </c>
      <c r="N960" s="64">
        <v>0</v>
      </c>
      <c r="O960" s="64" t="s">
        <v>6949</v>
      </c>
      <c r="P960" s="64" t="s">
        <v>78</v>
      </c>
      <c r="Q960" s="64" t="s">
        <v>58</v>
      </c>
      <c r="R960" s="74"/>
      <c r="S960" s="74"/>
      <c r="T960" s="74"/>
      <c r="U960" s="74"/>
      <c r="V960" s="74"/>
      <c r="W960" s="74"/>
      <c r="X960" s="64" t="s">
        <v>6950</v>
      </c>
      <c r="Y960" s="64" t="s">
        <v>81</v>
      </c>
      <c r="Z960" s="64" t="s">
        <v>106</v>
      </c>
      <c r="AA960" s="64" t="s">
        <v>1282</v>
      </c>
      <c r="AB960" s="64"/>
      <c r="AC960" s="64">
        <v>1</v>
      </c>
      <c r="AD960" s="64">
        <v>5</v>
      </c>
      <c r="AE960" s="78">
        <v>1</v>
      </c>
      <c r="AF960" s="64">
        <v>0</v>
      </c>
      <c r="AG960" s="78"/>
      <c r="AH960" s="64"/>
      <c r="AI960" s="78"/>
      <c r="AJ960" s="64"/>
      <c r="AK960" s="78"/>
      <c r="AL960" s="64"/>
      <c r="AM960" s="78"/>
      <c r="AN960" s="64"/>
      <c r="AO960" s="60">
        <f>(SUMIF(利润与分析!B:B,成本与总价!D:D,利润与分析!L:L)-J:J)/SUMIF(利润与分析!B:B,成本与总价!D:D,利润与分析!L:L)</f>
        <v>0.0450980392156863</v>
      </c>
      <c r="AP960" s="60">
        <f t="shared" ref="AP960:AP1023" si="76">AO960-M960+W960%</f>
        <v>0.0190980392156863</v>
      </c>
      <c r="AR960" s="62">
        <f t="shared" ref="AR960:AR1023" si="77">IF(R960="是",AE960*AF960+AG960*AH960+AI960*AJ960+AK960*AL960+AM960*AN960,0)</f>
        <v>0</v>
      </c>
      <c r="AS960" s="62">
        <f t="shared" si="74"/>
        <v>0</v>
      </c>
      <c r="AT960" s="72">
        <f t="shared" ref="AT960:AT1023" si="78">AE960+AG960+AI960+AK960+AM960</f>
        <v>1</v>
      </c>
    </row>
    <row r="961" ht="14.55" spans="1:46">
      <c r="A961" s="64" t="s">
        <v>69</v>
      </c>
      <c r="B961" s="64" t="s">
        <v>85</v>
      </c>
      <c r="C961" s="64" t="s">
        <v>86</v>
      </c>
      <c r="D961" s="64" t="s">
        <v>6951</v>
      </c>
      <c r="E961" s="64" t="s">
        <v>1056</v>
      </c>
      <c r="F961" s="64" t="s">
        <v>6952</v>
      </c>
      <c r="G961" s="64" t="s">
        <v>5978</v>
      </c>
      <c r="H961" s="64" t="s">
        <v>6953</v>
      </c>
      <c r="I961" s="64" t="s">
        <v>6954</v>
      </c>
      <c r="J961" s="62">
        <f>SUMIF(利润与分析!B:B,成本与总价!D:D,利润与分析!K:K)</f>
        <v>1933616.2</v>
      </c>
      <c r="K961" s="64">
        <v>0.13</v>
      </c>
      <c r="L961" s="64">
        <v>1948567</v>
      </c>
      <c r="M961" s="72">
        <f t="shared" si="75"/>
        <v>0.00767271538520349</v>
      </c>
      <c r="N961" s="64">
        <v>0</v>
      </c>
      <c r="O961" s="64" t="s">
        <v>6955</v>
      </c>
      <c r="P961" s="64" t="s">
        <v>319</v>
      </c>
      <c r="Q961" s="64" t="s">
        <v>58</v>
      </c>
      <c r="R961" s="74" t="s">
        <v>59</v>
      </c>
      <c r="S961" s="74"/>
      <c r="T961" s="74"/>
      <c r="U961" s="74"/>
      <c r="V961" s="74">
        <v>180</v>
      </c>
      <c r="W961" s="74">
        <v>-2.3</v>
      </c>
      <c r="X961" s="64" t="s">
        <v>6956</v>
      </c>
      <c r="Y961" s="64" t="s">
        <v>61</v>
      </c>
      <c r="Z961" s="64" t="s">
        <v>6957</v>
      </c>
      <c r="AA961" s="64" t="s">
        <v>83</v>
      </c>
      <c r="AB961" s="64" t="s">
        <v>6958</v>
      </c>
      <c r="AC961" s="64">
        <v>3</v>
      </c>
      <c r="AD961" s="64">
        <v>180</v>
      </c>
      <c r="AE961" s="78">
        <v>1</v>
      </c>
      <c r="AF961" s="64">
        <v>180</v>
      </c>
      <c r="AG961" s="78"/>
      <c r="AH961" s="64"/>
      <c r="AI961" s="78"/>
      <c r="AJ961" s="64"/>
      <c r="AK961" s="78"/>
      <c r="AL961" s="64"/>
      <c r="AM961" s="78"/>
      <c r="AN961" s="64"/>
      <c r="AO961" s="60">
        <f>(SUMIF(利润与分析!B:B,成本与总价!D:D,利润与分析!L:L)-J:J)/SUMIF(利润与分析!B:B,成本与总价!D:D,利润与分析!L:L)</f>
        <v>0.0300000813175782</v>
      </c>
      <c r="AP961" s="60">
        <f t="shared" si="76"/>
        <v>-0.000672634067625279</v>
      </c>
      <c r="AR961" s="62">
        <f t="shared" si="77"/>
        <v>180</v>
      </c>
      <c r="AS961" s="62">
        <f t="shared" si="74"/>
        <v>0</v>
      </c>
      <c r="AT961" s="72">
        <f t="shared" si="78"/>
        <v>1</v>
      </c>
    </row>
    <row r="962" ht="14.55" spans="1:46">
      <c r="A962" s="64" t="s">
        <v>69</v>
      </c>
      <c r="B962" s="64" t="s">
        <v>292</v>
      </c>
      <c r="C962" s="64" t="s">
        <v>1526</v>
      </c>
      <c r="D962" s="64" t="s">
        <v>6959</v>
      </c>
      <c r="E962" s="64" t="s">
        <v>2144</v>
      </c>
      <c r="F962" s="64" t="s">
        <v>6960</v>
      </c>
      <c r="G962" s="64" t="s">
        <v>6961</v>
      </c>
      <c r="H962" s="64" t="s">
        <v>6962</v>
      </c>
      <c r="I962" s="64" t="s">
        <v>6963</v>
      </c>
      <c r="J962" s="62">
        <f>SUMIF(利润与分析!B:B,成本与总价!D:D,利润与分析!K:K)</f>
        <v>216199.18</v>
      </c>
      <c r="K962" s="64">
        <v>0.13</v>
      </c>
      <c r="L962" s="64">
        <v>226386.57</v>
      </c>
      <c r="M962" s="72">
        <f t="shared" si="75"/>
        <v>0.0449999750426892</v>
      </c>
      <c r="N962" s="64">
        <v>0</v>
      </c>
      <c r="O962" s="64" t="s">
        <v>6964</v>
      </c>
      <c r="P962" s="64"/>
      <c r="Q962" s="64" t="s">
        <v>58</v>
      </c>
      <c r="R962" s="74" t="s">
        <v>59</v>
      </c>
      <c r="S962" s="74"/>
      <c r="T962" s="74"/>
      <c r="U962" s="74"/>
      <c r="V962" s="74">
        <v>90</v>
      </c>
      <c r="W962" s="74"/>
      <c r="X962" s="64" t="s">
        <v>6965</v>
      </c>
      <c r="Y962" s="64" t="s">
        <v>150</v>
      </c>
      <c r="Z962" s="64" t="s">
        <v>6919</v>
      </c>
      <c r="AA962" s="64" t="s">
        <v>63</v>
      </c>
      <c r="AB962" s="64"/>
      <c r="AC962" s="64">
        <v>1</v>
      </c>
      <c r="AD962" s="64" t="s">
        <v>6966</v>
      </c>
      <c r="AE962" s="78">
        <v>0.05</v>
      </c>
      <c r="AF962" s="64">
        <v>0</v>
      </c>
      <c r="AG962" s="78">
        <v>0.95</v>
      </c>
      <c r="AH962" s="64">
        <v>90</v>
      </c>
      <c r="AI962" s="78"/>
      <c r="AJ962" s="64"/>
      <c r="AK962" s="78"/>
      <c r="AL962" s="64"/>
      <c r="AM962" s="78"/>
      <c r="AN962" s="64"/>
      <c r="AO962" s="60">
        <f>(SUMIF(利润与分析!B:B,成本与总价!D:D,利润与分析!L:L)-J:J)/SUMIF(利润与分析!B:B,成本与总价!D:D,利润与分析!L:L)</f>
        <v>0.0449999750426892</v>
      </c>
      <c r="AP962" s="60">
        <f t="shared" si="76"/>
        <v>0</v>
      </c>
      <c r="AR962" s="62">
        <f t="shared" si="77"/>
        <v>85.5</v>
      </c>
      <c r="AS962" s="62">
        <f t="shared" si="74"/>
        <v>4.5</v>
      </c>
      <c r="AT962" s="72">
        <f t="shared" si="78"/>
        <v>1</v>
      </c>
    </row>
    <row r="963" ht="14.55" spans="1:46">
      <c r="A963" s="64" t="s">
        <v>69</v>
      </c>
      <c r="B963" s="64" t="s">
        <v>292</v>
      </c>
      <c r="C963" s="64" t="s">
        <v>293</v>
      </c>
      <c r="D963" s="64" t="s">
        <v>6967</v>
      </c>
      <c r="E963" s="64" t="s">
        <v>295</v>
      </c>
      <c r="F963" s="64" t="s">
        <v>6968</v>
      </c>
      <c r="G963" s="64" t="s">
        <v>2309</v>
      </c>
      <c r="H963" s="64" t="s">
        <v>6969</v>
      </c>
      <c r="I963" s="64" t="s">
        <v>6970</v>
      </c>
      <c r="J963" s="62">
        <f>SUMIF(利润与分析!B:B,成本与总价!D:D,利润与分析!K:K)</f>
        <v>29253.51</v>
      </c>
      <c r="K963" s="64">
        <v>0.13</v>
      </c>
      <c r="L963" s="64">
        <v>29699</v>
      </c>
      <c r="M963" s="72">
        <f t="shared" si="75"/>
        <v>0.0150001683558368</v>
      </c>
      <c r="N963" s="64">
        <v>0</v>
      </c>
      <c r="O963" s="64" t="s">
        <v>6971</v>
      </c>
      <c r="P963" s="64" t="s">
        <v>94</v>
      </c>
      <c r="Q963" s="64" t="s">
        <v>58</v>
      </c>
      <c r="R963" s="74"/>
      <c r="S963" s="74"/>
      <c r="T963" s="74"/>
      <c r="U963" s="74"/>
      <c r="V963" s="74"/>
      <c r="W963" s="74"/>
      <c r="X963" s="64" t="s">
        <v>6972</v>
      </c>
      <c r="Y963" s="64" t="s">
        <v>81</v>
      </c>
      <c r="Z963" s="64" t="s">
        <v>106</v>
      </c>
      <c r="AA963" s="64" t="s">
        <v>63</v>
      </c>
      <c r="AB963" s="64" t="s">
        <v>4834</v>
      </c>
      <c r="AC963" s="64">
        <v>2</v>
      </c>
      <c r="AD963" s="64">
        <v>0</v>
      </c>
      <c r="AE963" s="78">
        <v>1</v>
      </c>
      <c r="AF963" s="64">
        <v>0</v>
      </c>
      <c r="AG963" s="78"/>
      <c r="AH963" s="64"/>
      <c r="AI963" s="78"/>
      <c r="AJ963" s="64"/>
      <c r="AK963" s="78"/>
      <c r="AL963" s="64"/>
      <c r="AM963" s="78"/>
      <c r="AN963" s="64"/>
      <c r="AO963" s="60">
        <f>(SUMIF(利润与分析!B:B,成本与总价!D:D,利润与分析!L:L)-J:J)/SUMIF(利润与分析!B:B,成本与总价!D:D,利润与分析!L:L)</f>
        <v>0.0150001683558368</v>
      </c>
      <c r="AP963" s="60">
        <f t="shared" si="76"/>
        <v>0</v>
      </c>
      <c r="AR963" s="62">
        <f t="shared" si="77"/>
        <v>0</v>
      </c>
      <c r="AS963" s="62">
        <f t="shared" ref="AS963:AS1026" si="79">V963-AR963</f>
        <v>0</v>
      </c>
      <c r="AT963" s="72">
        <f t="shared" si="78"/>
        <v>1</v>
      </c>
    </row>
    <row r="964" ht="14.55" spans="1:46">
      <c r="A964" s="64" t="s">
        <v>69</v>
      </c>
      <c r="B964" s="64" t="s">
        <v>200</v>
      </c>
      <c r="C964" s="64" t="s">
        <v>201</v>
      </c>
      <c r="D964" s="64" t="s">
        <v>6973</v>
      </c>
      <c r="E964" s="64" t="s">
        <v>472</v>
      </c>
      <c r="F964" s="64" t="s">
        <v>6974</v>
      </c>
      <c r="G964" s="64" t="s">
        <v>6975</v>
      </c>
      <c r="H964" s="64" t="s">
        <v>6976</v>
      </c>
      <c r="I964" s="64" t="s">
        <v>6977</v>
      </c>
      <c r="J964" s="62">
        <f>SUMIF(利润与分析!B:B,成本与总价!D:D,利润与分析!K:K)</f>
        <v>2422244.83</v>
      </c>
      <c r="K964" s="64">
        <v>0.13</v>
      </c>
      <c r="L964" s="64">
        <v>2447219</v>
      </c>
      <c r="M964" s="72">
        <f t="shared" si="75"/>
        <v>0.0102051226310354</v>
      </c>
      <c r="N964" s="64">
        <v>0</v>
      </c>
      <c r="O964" s="64" t="s">
        <v>6978</v>
      </c>
      <c r="P964" s="64" t="s">
        <v>57</v>
      </c>
      <c r="Q964" s="64" t="s">
        <v>58</v>
      </c>
      <c r="R964" s="74"/>
      <c r="S964" s="74"/>
      <c r="T964" s="74"/>
      <c r="U964" s="74"/>
      <c r="V964" s="74"/>
      <c r="W964" s="74"/>
      <c r="X964" s="64" t="s">
        <v>6979</v>
      </c>
      <c r="Y964" s="64" t="s">
        <v>81</v>
      </c>
      <c r="Z964" s="64" t="s">
        <v>106</v>
      </c>
      <c r="AA964" s="64" t="s">
        <v>1282</v>
      </c>
      <c r="AB964" s="64" t="s">
        <v>6980</v>
      </c>
      <c r="AC964" s="64">
        <v>2</v>
      </c>
      <c r="AD964" s="64">
        <v>5</v>
      </c>
      <c r="AE964" s="78">
        <v>1</v>
      </c>
      <c r="AF964" s="64">
        <v>0</v>
      </c>
      <c r="AG964" s="78"/>
      <c r="AH964" s="64"/>
      <c r="AI964" s="78"/>
      <c r="AJ964" s="64"/>
      <c r="AK964" s="78"/>
      <c r="AL964" s="64"/>
      <c r="AM964" s="78"/>
      <c r="AN964" s="64"/>
      <c r="AO964" s="60">
        <f>(SUMIF(利润与分析!B:B,成本与总价!D:D,利润与分析!L:L)-J:J)/SUMIF(利润与分析!B:B,成本与总价!D:D,利润与分析!L:L)</f>
        <v>0.0300010571198987</v>
      </c>
      <c r="AP964" s="60">
        <f t="shared" si="76"/>
        <v>0.0197959344888632</v>
      </c>
      <c r="AR964" s="62">
        <f t="shared" si="77"/>
        <v>0</v>
      </c>
      <c r="AS964" s="62">
        <f t="shared" si="79"/>
        <v>0</v>
      </c>
      <c r="AT964" s="72">
        <f t="shared" si="78"/>
        <v>1</v>
      </c>
    </row>
    <row r="965" ht="14.55" spans="1:46">
      <c r="A965" s="64" t="s">
        <v>46</v>
      </c>
      <c r="B965" s="64" t="s">
        <v>119</v>
      </c>
      <c r="C965" s="64" t="s">
        <v>120</v>
      </c>
      <c r="D965" s="64" t="s">
        <v>6981</v>
      </c>
      <c r="E965" s="64" t="s">
        <v>1856</v>
      </c>
      <c r="F965" s="64" t="s">
        <v>6982</v>
      </c>
      <c r="G965" s="64" t="s">
        <v>6983</v>
      </c>
      <c r="H965" s="64" t="s">
        <v>6984</v>
      </c>
      <c r="I965" s="64" t="s">
        <v>6985</v>
      </c>
      <c r="J965" s="62">
        <f>SUMIF(利润与分析!B:B,成本与总价!D:D,利润与分析!K:K)</f>
        <v>32660.65</v>
      </c>
      <c r="K965" s="64">
        <v>0.13</v>
      </c>
      <c r="L965" s="64">
        <v>33516</v>
      </c>
      <c r="M965" s="72">
        <f t="shared" si="75"/>
        <v>0.0255206468552334</v>
      </c>
      <c r="N965" s="64">
        <v>0</v>
      </c>
      <c r="O965" s="64" t="s">
        <v>2451</v>
      </c>
      <c r="P965" s="64"/>
      <c r="Q965" s="64" t="s">
        <v>58</v>
      </c>
      <c r="R965" s="74"/>
      <c r="S965" s="74"/>
      <c r="T965" s="74"/>
      <c r="U965" s="74"/>
      <c r="V965" s="74"/>
      <c r="W965" s="74"/>
      <c r="X965" s="64" t="s">
        <v>6986</v>
      </c>
      <c r="Y965" s="64" t="s">
        <v>81</v>
      </c>
      <c r="Z965" s="64" t="s">
        <v>106</v>
      </c>
      <c r="AA965" s="64" t="s">
        <v>140</v>
      </c>
      <c r="AB965" s="64"/>
      <c r="AC965" s="64">
        <v>1</v>
      </c>
      <c r="AD965" s="64">
        <v>0</v>
      </c>
      <c r="AE965" s="78">
        <v>1</v>
      </c>
      <c r="AF965" s="64">
        <v>0</v>
      </c>
      <c r="AG965" s="78"/>
      <c r="AH965" s="64"/>
      <c r="AI965" s="78"/>
      <c r="AJ965" s="64"/>
      <c r="AK965" s="78"/>
      <c r="AL965" s="64"/>
      <c r="AM965" s="78"/>
      <c r="AN965" s="64"/>
      <c r="AO965" s="60">
        <f>(SUMIF(利润与分析!B:B,成本与总价!D:D,利润与分析!L:L)-J:J)/SUMIF(利润与分析!B:B,成本与总价!D:D,利润与分析!L:L)</f>
        <v>0.0449999020457239</v>
      </c>
      <c r="AP965" s="60">
        <f t="shared" si="76"/>
        <v>0.0194792551904905</v>
      </c>
      <c r="AR965" s="62">
        <f t="shared" si="77"/>
        <v>0</v>
      </c>
      <c r="AS965" s="62">
        <f t="shared" si="79"/>
        <v>0</v>
      </c>
      <c r="AT965" s="72">
        <f t="shared" si="78"/>
        <v>1</v>
      </c>
    </row>
    <row r="966" ht="14.55" spans="1:46">
      <c r="A966" s="64" t="s">
        <v>69</v>
      </c>
      <c r="B966" s="64" t="s">
        <v>129</v>
      </c>
      <c r="C966" s="64" t="s">
        <v>649</v>
      </c>
      <c r="D966" s="64" t="s">
        <v>6987</v>
      </c>
      <c r="E966" s="64" t="s">
        <v>968</v>
      </c>
      <c r="F966" s="64" t="s">
        <v>6988</v>
      </c>
      <c r="G966" s="64" t="s">
        <v>2172</v>
      </c>
      <c r="H966" s="64" t="s">
        <v>6989</v>
      </c>
      <c r="I966" s="64" t="s">
        <v>6990</v>
      </c>
      <c r="J966" s="62">
        <f>SUMIF(利润与分析!B:B,成本与总价!D:D,利润与分析!K:K)</f>
        <v>19790.09</v>
      </c>
      <c r="K966" s="64">
        <v>0.13</v>
      </c>
      <c r="L966" s="64">
        <v>20308</v>
      </c>
      <c r="M966" s="72">
        <f t="shared" si="75"/>
        <v>0.0255027575339767</v>
      </c>
      <c r="N966" s="64">
        <v>0</v>
      </c>
      <c r="O966" s="64" t="s">
        <v>6991</v>
      </c>
      <c r="P966" s="64"/>
      <c r="Q966" s="64" t="s">
        <v>58</v>
      </c>
      <c r="R966" s="74"/>
      <c r="S966" s="74"/>
      <c r="T966" s="74"/>
      <c r="U966" s="74"/>
      <c r="V966" s="74"/>
      <c r="W966" s="74"/>
      <c r="X966" s="64" t="s">
        <v>6992</v>
      </c>
      <c r="Y966" s="64" t="s">
        <v>81</v>
      </c>
      <c r="Z966" s="64" t="s">
        <v>106</v>
      </c>
      <c r="AA966" s="64" t="s">
        <v>173</v>
      </c>
      <c r="AB966" s="64"/>
      <c r="AC966" s="64">
        <v>1</v>
      </c>
      <c r="AD966" s="64">
        <v>3</v>
      </c>
      <c r="AE966" s="78">
        <v>1</v>
      </c>
      <c r="AF966" s="64">
        <v>0</v>
      </c>
      <c r="AG966" s="78"/>
      <c r="AH966" s="64"/>
      <c r="AI966" s="78"/>
      <c r="AJ966" s="64"/>
      <c r="AK966" s="78"/>
      <c r="AL966" s="64"/>
      <c r="AM966" s="78"/>
      <c r="AN966" s="64"/>
      <c r="AO966" s="60">
        <f>(SUMIF(利润与分析!B:B,成本与总价!D:D,利润与分析!L:L)-J:J)/SUMIF(利润与分析!B:B,成本与总价!D:D,利润与分析!L:L)</f>
        <v>0.0449987405043195</v>
      </c>
      <c r="AP966" s="60">
        <f t="shared" si="76"/>
        <v>0.0194959829703428</v>
      </c>
      <c r="AR966" s="62">
        <f t="shared" si="77"/>
        <v>0</v>
      </c>
      <c r="AS966" s="62">
        <f t="shared" si="79"/>
        <v>0</v>
      </c>
      <c r="AT966" s="72">
        <f t="shared" si="78"/>
        <v>1</v>
      </c>
    </row>
    <row r="967" ht="14.55" spans="1:46">
      <c r="A967" s="64" t="s">
        <v>69</v>
      </c>
      <c r="B967" s="64" t="s">
        <v>129</v>
      </c>
      <c r="C967" s="64" t="s">
        <v>649</v>
      </c>
      <c r="D967" s="64" t="s">
        <v>6993</v>
      </c>
      <c r="E967" s="64" t="s">
        <v>968</v>
      </c>
      <c r="F967" s="64" t="s">
        <v>6994</v>
      </c>
      <c r="G967" s="64" t="s">
        <v>1984</v>
      </c>
      <c r="H967" s="64" t="s">
        <v>6995</v>
      </c>
      <c r="I967" s="64" t="s">
        <v>6996</v>
      </c>
      <c r="J967" s="62">
        <f>SUMIF(利润与分析!B:B,成本与总价!D:D,利润与分析!K:K)</f>
        <v>31656.64</v>
      </c>
      <c r="K967" s="64">
        <v>0.13</v>
      </c>
      <c r="L967" s="64">
        <v>32485</v>
      </c>
      <c r="M967" s="72">
        <f t="shared" si="75"/>
        <v>0.0254997691242111</v>
      </c>
      <c r="N967" s="64">
        <v>0</v>
      </c>
      <c r="O967" s="64" t="s">
        <v>6991</v>
      </c>
      <c r="P967" s="64" t="s">
        <v>78</v>
      </c>
      <c r="Q967" s="64" t="s">
        <v>58</v>
      </c>
      <c r="R967" s="74"/>
      <c r="S967" s="74"/>
      <c r="T967" s="74"/>
      <c r="U967" s="74"/>
      <c r="V967" s="74"/>
      <c r="W967" s="74"/>
      <c r="X967" s="64" t="s">
        <v>6997</v>
      </c>
      <c r="Y967" s="64" t="s">
        <v>81</v>
      </c>
      <c r="Z967" s="64" t="s">
        <v>106</v>
      </c>
      <c r="AA967" s="64" t="s">
        <v>173</v>
      </c>
      <c r="AB967" s="64"/>
      <c r="AC967" s="64">
        <v>1</v>
      </c>
      <c r="AD967" s="64">
        <v>3</v>
      </c>
      <c r="AE967" s="78">
        <v>1</v>
      </c>
      <c r="AF967" s="64">
        <v>0</v>
      </c>
      <c r="AG967" s="78"/>
      <c r="AH967" s="64"/>
      <c r="AI967" s="78"/>
      <c r="AJ967" s="64"/>
      <c r="AK967" s="78"/>
      <c r="AL967" s="64"/>
      <c r="AM967" s="78"/>
      <c r="AN967" s="64"/>
      <c r="AO967" s="60">
        <f>(SUMIF(利润与分析!B:B,成本与总价!D:D,利润与分析!L:L)-J:J)/SUMIF(利润与分析!B:B,成本与总价!D:D,利润与分析!L:L)</f>
        <v>0.0450036261133254</v>
      </c>
      <c r="AP967" s="60">
        <f t="shared" si="76"/>
        <v>0.0195038569891143</v>
      </c>
      <c r="AR967" s="62">
        <f t="shared" si="77"/>
        <v>0</v>
      </c>
      <c r="AS967" s="62">
        <f t="shared" si="79"/>
        <v>0</v>
      </c>
      <c r="AT967" s="72">
        <f t="shared" si="78"/>
        <v>1</v>
      </c>
    </row>
    <row r="968" ht="14.55" spans="1:46">
      <c r="A968" s="64" t="s">
        <v>69</v>
      </c>
      <c r="B968" s="64" t="s">
        <v>129</v>
      </c>
      <c r="C968" s="64" t="s">
        <v>649</v>
      </c>
      <c r="D968" s="64" t="s">
        <v>6998</v>
      </c>
      <c r="E968" s="64" t="s">
        <v>968</v>
      </c>
      <c r="F968" s="64" t="s">
        <v>6999</v>
      </c>
      <c r="G968" s="64" t="s">
        <v>1729</v>
      </c>
      <c r="H968" s="64" t="s">
        <v>7000</v>
      </c>
      <c r="I968" s="64" t="s">
        <v>7001</v>
      </c>
      <c r="J968" s="62">
        <f>SUMIF(利润与分析!B:B,成本与总价!D:D,利润与分析!K:K)</f>
        <v>5776.74</v>
      </c>
      <c r="K968" s="64">
        <v>0.13</v>
      </c>
      <c r="L968" s="64">
        <v>5928</v>
      </c>
      <c r="M968" s="72">
        <f t="shared" si="75"/>
        <v>0.0255161943319838</v>
      </c>
      <c r="N968" s="64">
        <v>0</v>
      </c>
      <c r="O968" s="64" t="s">
        <v>6991</v>
      </c>
      <c r="P968" s="64" t="s">
        <v>78</v>
      </c>
      <c r="Q968" s="64" t="s">
        <v>58</v>
      </c>
      <c r="R968" s="74"/>
      <c r="S968" s="74"/>
      <c r="T968" s="74"/>
      <c r="U968" s="74"/>
      <c r="V968" s="74"/>
      <c r="W968" s="74"/>
      <c r="X968" s="64" t="s">
        <v>7002</v>
      </c>
      <c r="Y968" s="64" t="s">
        <v>81</v>
      </c>
      <c r="Z968" s="64" t="s">
        <v>106</v>
      </c>
      <c r="AA968" s="64" t="s">
        <v>173</v>
      </c>
      <c r="AB968" s="64"/>
      <c r="AC968" s="64">
        <v>1</v>
      </c>
      <c r="AD968" s="64">
        <v>3</v>
      </c>
      <c r="AE968" s="78">
        <v>1</v>
      </c>
      <c r="AF968" s="64">
        <v>0</v>
      </c>
      <c r="AG968" s="78"/>
      <c r="AH968" s="64"/>
      <c r="AI968" s="78"/>
      <c r="AJ968" s="64"/>
      <c r="AK968" s="78"/>
      <c r="AL968" s="64"/>
      <c r="AM968" s="78"/>
      <c r="AN968" s="64"/>
      <c r="AO968" s="60">
        <f>(SUMIF(利润与分析!B:B,成本与总价!D:D,利润与分析!L:L)-J:J)/SUMIF(利润与分析!B:B,成本与总价!D:D,利润与分析!L:L)</f>
        <v>0.0449996197680916</v>
      </c>
      <c r="AP968" s="60">
        <f t="shared" si="76"/>
        <v>0.0194834254361077</v>
      </c>
      <c r="AR968" s="62">
        <f t="shared" si="77"/>
        <v>0</v>
      </c>
      <c r="AS968" s="62">
        <f t="shared" si="79"/>
        <v>0</v>
      </c>
      <c r="AT968" s="72">
        <f t="shared" si="78"/>
        <v>1</v>
      </c>
    </row>
    <row r="969" ht="14.55" spans="1:46">
      <c r="A969" s="64" t="s">
        <v>69</v>
      </c>
      <c r="B969" s="64" t="s">
        <v>70</v>
      </c>
      <c r="C969" s="64" t="s">
        <v>70</v>
      </c>
      <c r="D969" s="64" t="s">
        <v>7003</v>
      </c>
      <c r="E969" s="64" t="s">
        <v>772</v>
      </c>
      <c r="F969" s="64" t="s">
        <v>7004</v>
      </c>
      <c r="G969" s="64" t="s">
        <v>7005</v>
      </c>
      <c r="H969" s="64" t="s">
        <v>7006</v>
      </c>
      <c r="I969" s="64" t="s">
        <v>7007</v>
      </c>
      <c r="J969" s="62">
        <f>SUMIF(利润与分析!B:B,成本与总价!D:D,利润与分析!K:K)</f>
        <v>118981.45</v>
      </c>
      <c r="K969" s="64">
        <v>0.13</v>
      </c>
      <c r="L969" s="64">
        <v>122661.34</v>
      </c>
      <c r="M969" s="72">
        <f t="shared" si="75"/>
        <v>0.0300004059958907</v>
      </c>
      <c r="N969" s="64">
        <v>0</v>
      </c>
      <c r="O969" s="73" t="s">
        <v>7008</v>
      </c>
      <c r="P969" s="64" t="s">
        <v>78</v>
      </c>
      <c r="Q969" s="64" t="s">
        <v>58</v>
      </c>
      <c r="R969" s="74"/>
      <c r="S969" s="74"/>
      <c r="T969" s="74"/>
      <c r="U969" s="74"/>
      <c r="V969" s="74"/>
      <c r="W969" s="74"/>
      <c r="X969" s="64" t="s">
        <v>7009</v>
      </c>
      <c r="Y969" s="64" t="s">
        <v>81</v>
      </c>
      <c r="Z969" s="64" t="s">
        <v>106</v>
      </c>
      <c r="AA969" s="64" t="s">
        <v>83</v>
      </c>
      <c r="AB969" s="64" t="s">
        <v>7010</v>
      </c>
      <c r="AC969" s="64">
        <v>2</v>
      </c>
      <c r="AD969" s="64">
        <v>0</v>
      </c>
      <c r="AE969" s="78">
        <v>1</v>
      </c>
      <c r="AF969" s="64">
        <v>0</v>
      </c>
      <c r="AG969" s="78"/>
      <c r="AH969" s="64"/>
      <c r="AI969" s="78"/>
      <c r="AJ969" s="64"/>
      <c r="AK969" s="78"/>
      <c r="AL969" s="64"/>
      <c r="AM969" s="78"/>
      <c r="AN969" s="64"/>
      <c r="AO969" s="60">
        <f>(SUMIF(利润与分析!B:B,成本与总价!D:D,利润与分析!L:L)-J:J)/SUMIF(利润与分析!B:B,成本与总价!D:D,利润与分析!L:L)</f>
        <v>0.0300004059958907</v>
      </c>
      <c r="AP969" s="60">
        <f t="shared" si="76"/>
        <v>0</v>
      </c>
      <c r="AR969" s="62">
        <f t="shared" si="77"/>
        <v>0</v>
      </c>
      <c r="AS969" s="62">
        <f t="shared" si="79"/>
        <v>0</v>
      </c>
      <c r="AT969" s="72">
        <f t="shared" si="78"/>
        <v>1</v>
      </c>
    </row>
    <row r="970" ht="14.55" spans="1:46">
      <c r="A970" s="64" t="s">
        <v>69</v>
      </c>
      <c r="B970" s="64" t="s">
        <v>70</v>
      </c>
      <c r="C970" s="64" t="s">
        <v>70</v>
      </c>
      <c r="D970" s="64" t="s">
        <v>7011</v>
      </c>
      <c r="E970" s="64" t="s">
        <v>772</v>
      </c>
      <c r="F970" s="64" t="s">
        <v>7012</v>
      </c>
      <c r="G970" s="64" t="s">
        <v>2028</v>
      </c>
      <c r="H970" s="64" t="s">
        <v>7013</v>
      </c>
      <c r="I970" s="64" t="s">
        <v>7014</v>
      </c>
      <c r="J970" s="62">
        <f>SUMIF(利润与分析!B:B,成本与总价!D:D,利润与分析!K:K)</f>
        <v>405457.07</v>
      </c>
      <c r="K970" s="64">
        <v>0.13</v>
      </c>
      <c r="L970" s="64">
        <v>424562.4</v>
      </c>
      <c r="M970" s="72">
        <f t="shared" si="75"/>
        <v>0.0450000518180602</v>
      </c>
      <c r="N970" s="64">
        <v>197510</v>
      </c>
      <c r="O970" s="64" t="s">
        <v>7015</v>
      </c>
      <c r="P970" s="64" t="s">
        <v>78</v>
      </c>
      <c r="Q970" s="64" t="s">
        <v>79</v>
      </c>
      <c r="R970" s="74" t="s">
        <v>59</v>
      </c>
      <c r="S970" s="74"/>
      <c r="T970" s="74"/>
      <c r="U970" s="74"/>
      <c r="V970" s="74">
        <v>120</v>
      </c>
      <c r="W970" s="74"/>
      <c r="X970" s="64" t="s">
        <v>7016</v>
      </c>
      <c r="Y970" s="64" t="s">
        <v>150</v>
      </c>
      <c r="Z970" s="64" t="s">
        <v>7017</v>
      </c>
      <c r="AA970" s="64" t="s">
        <v>83</v>
      </c>
      <c r="AB970" s="64"/>
      <c r="AC970" s="64">
        <v>2</v>
      </c>
      <c r="AD970" s="64">
        <v>120</v>
      </c>
      <c r="AE970" s="78">
        <v>1</v>
      </c>
      <c r="AF970" s="64">
        <v>120</v>
      </c>
      <c r="AG970" s="78"/>
      <c r="AH970" s="64"/>
      <c r="AI970" s="78"/>
      <c r="AJ970" s="64"/>
      <c r="AK970" s="78"/>
      <c r="AL970" s="64"/>
      <c r="AM970" s="78"/>
      <c r="AN970" s="64"/>
      <c r="AO970" s="60">
        <f>(SUMIF(利润与分析!B:B,成本与总价!D:D,利润与分析!L:L)-J:J)/SUMIF(利润与分析!B:B,成本与总价!D:D,利润与分析!L:L)</f>
        <v>0.0450000518180602</v>
      </c>
      <c r="AP970" s="60">
        <f t="shared" si="76"/>
        <v>0</v>
      </c>
      <c r="AR970" s="62">
        <f t="shared" si="77"/>
        <v>120</v>
      </c>
      <c r="AS970" s="62">
        <f t="shared" si="79"/>
        <v>0</v>
      </c>
      <c r="AT970" s="72">
        <f t="shared" si="78"/>
        <v>1</v>
      </c>
    </row>
    <row r="971" ht="14.55" spans="1:46">
      <c r="A971" s="64" t="s">
        <v>46</v>
      </c>
      <c r="B971" s="64" t="s">
        <v>181</v>
      </c>
      <c r="C971" s="64" t="s">
        <v>182</v>
      </c>
      <c r="D971" s="64" t="s">
        <v>7018</v>
      </c>
      <c r="E971" s="64" t="s">
        <v>4427</v>
      </c>
      <c r="F971" s="64" t="s">
        <v>7019</v>
      </c>
      <c r="G971" s="64" t="s">
        <v>7020</v>
      </c>
      <c r="H971" s="64" t="s">
        <v>7021</v>
      </c>
      <c r="I971" s="64" t="s">
        <v>7022</v>
      </c>
      <c r="J971" s="62">
        <f>SUMIF(利润与分析!B:B,成本与总价!D:D,利润与分析!K:K)</f>
        <v>98434.32</v>
      </c>
      <c r="K971" s="64">
        <v>0.13</v>
      </c>
      <c r="L971" s="64">
        <v>99449.04</v>
      </c>
      <c r="M971" s="72">
        <f t="shared" si="75"/>
        <v>0.0102034167448977</v>
      </c>
      <c r="N971" s="64">
        <v>0</v>
      </c>
      <c r="O971" s="64" t="s">
        <v>7023</v>
      </c>
      <c r="P971" s="64"/>
      <c r="Q971" s="64" t="s">
        <v>58</v>
      </c>
      <c r="R971" s="74"/>
      <c r="S971" s="74"/>
      <c r="T971" s="74"/>
      <c r="U971" s="74"/>
      <c r="V971" s="74"/>
      <c r="W971" s="74"/>
      <c r="X971" s="64" t="s">
        <v>7024</v>
      </c>
      <c r="Y971" s="64" t="s">
        <v>81</v>
      </c>
      <c r="Z971" s="64" t="s">
        <v>106</v>
      </c>
      <c r="AA971" s="64" t="s">
        <v>97</v>
      </c>
      <c r="AB971" s="64"/>
      <c r="AC971" s="64">
        <v>1</v>
      </c>
      <c r="AD971" s="64">
        <v>0</v>
      </c>
      <c r="AE971" s="78">
        <v>1</v>
      </c>
      <c r="AF971" s="64">
        <v>0</v>
      </c>
      <c r="AG971" s="78"/>
      <c r="AH971" s="64"/>
      <c r="AI971" s="78"/>
      <c r="AJ971" s="64"/>
      <c r="AK971" s="78"/>
      <c r="AL971" s="64"/>
      <c r="AM971" s="78"/>
      <c r="AN971" s="64"/>
      <c r="AO971" s="60">
        <f>(SUMIF(利润与分析!B:B,成本与总价!D:D,利润与分析!L:L)-J:J)/SUMIF(利润与分析!B:B,成本与总价!D:D,利润与分析!L:L)</f>
        <v>0.0300003784044577</v>
      </c>
      <c r="AP971" s="60">
        <f t="shared" si="76"/>
        <v>0.01979696165956</v>
      </c>
      <c r="AR971" s="62">
        <f t="shared" si="77"/>
        <v>0</v>
      </c>
      <c r="AS971" s="62">
        <f t="shared" si="79"/>
        <v>0</v>
      </c>
      <c r="AT971" s="72">
        <f t="shared" si="78"/>
        <v>1</v>
      </c>
    </row>
    <row r="972" ht="14.55" spans="1:46">
      <c r="A972" s="64" t="s">
        <v>46</v>
      </c>
      <c r="B972" s="64" t="s">
        <v>163</v>
      </c>
      <c r="C972" s="64" t="s">
        <v>490</v>
      </c>
      <c r="D972" s="64" t="s">
        <v>7025</v>
      </c>
      <c r="E972" s="64" t="s">
        <v>492</v>
      </c>
      <c r="F972" s="64" t="s">
        <v>7026</v>
      </c>
      <c r="G972" s="64" t="s">
        <v>2815</v>
      </c>
      <c r="H972" s="64" t="s">
        <v>7027</v>
      </c>
      <c r="I972" s="64" t="s">
        <v>7028</v>
      </c>
      <c r="J972" s="62">
        <f>SUMIF(利润与分析!B:B,成本与总价!D:D,利润与分析!K:K)</f>
        <v>2250908.77</v>
      </c>
      <c r="K972" s="64">
        <v>0.13</v>
      </c>
      <c r="L972" s="64">
        <v>2274115</v>
      </c>
      <c r="M972" s="72">
        <f t="shared" si="75"/>
        <v>0.0102045103259949</v>
      </c>
      <c r="N972" s="64">
        <v>0</v>
      </c>
      <c r="O972" s="64" t="s">
        <v>2642</v>
      </c>
      <c r="P972" s="64" t="s">
        <v>319</v>
      </c>
      <c r="Q972" s="64" t="s">
        <v>58</v>
      </c>
      <c r="R972" s="74"/>
      <c r="S972" s="74"/>
      <c r="T972" s="74"/>
      <c r="U972" s="74"/>
      <c r="V972" s="74"/>
      <c r="W972" s="74"/>
      <c r="X972" s="64" t="s">
        <v>7029</v>
      </c>
      <c r="Y972" s="64" t="s">
        <v>81</v>
      </c>
      <c r="Z972" s="64" t="s">
        <v>106</v>
      </c>
      <c r="AA972" s="64" t="s">
        <v>140</v>
      </c>
      <c r="AB972" s="64"/>
      <c r="AC972" s="64">
        <v>1</v>
      </c>
      <c r="AD972" s="64">
        <v>0</v>
      </c>
      <c r="AE972" s="78">
        <v>1</v>
      </c>
      <c r="AF972" s="64">
        <v>0</v>
      </c>
      <c r="AG972" s="78"/>
      <c r="AH972" s="64"/>
      <c r="AI972" s="78"/>
      <c r="AJ972" s="64"/>
      <c r="AK972" s="78"/>
      <c r="AL972" s="64"/>
      <c r="AM972" s="78"/>
      <c r="AN972" s="64"/>
      <c r="AO972" s="60">
        <f>(SUMIF(利润与分析!B:B,成本与总价!D:D,利润与分析!L:L)-J:J)/SUMIF(利润与分析!B:B,成本与总价!D:D,利润与分析!L:L)</f>
        <v>0.0300002193900058</v>
      </c>
      <c r="AP972" s="60">
        <f t="shared" si="76"/>
        <v>0.0197957090640109</v>
      </c>
      <c r="AR972" s="62">
        <f t="shared" si="77"/>
        <v>0</v>
      </c>
      <c r="AS972" s="62">
        <f t="shared" si="79"/>
        <v>0</v>
      </c>
      <c r="AT972" s="72">
        <f t="shared" si="78"/>
        <v>1</v>
      </c>
    </row>
    <row r="973" ht="14.55" spans="1:46">
      <c r="A973" s="64" t="s">
        <v>46</v>
      </c>
      <c r="B973" s="64" t="s">
        <v>181</v>
      </c>
      <c r="C973" s="64" t="s">
        <v>182</v>
      </c>
      <c r="D973" s="64" t="s">
        <v>7030</v>
      </c>
      <c r="E973" s="64" t="s">
        <v>212</v>
      </c>
      <c r="F973" s="64" t="s">
        <v>7031</v>
      </c>
      <c r="G973" s="64" t="s">
        <v>1702</v>
      </c>
      <c r="H973" s="64" t="s">
        <v>7032</v>
      </c>
      <c r="I973" s="64" t="s">
        <v>7033</v>
      </c>
      <c r="J973" s="62">
        <f>SUMIF(利润与分析!B:B,成本与总价!D:D,利润与分析!K:K)</f>
        <v>362289.93</v>
      </c>
      <c r="K973" s="64">
        <v>0.13</v>
      </c>
      <c r="L973" s="64">
        <v>377322.2</v>
      </c>
      <c r="M973" s="72">
        <f t="shared" si="75"/>
        <v>0.0398393468499868</v>
      </c>
      <c r="N973" s="64">
        <v>0</v>
      </c>
      <c r="O973" s="64" t="s">
        <v>7034</v>
      </c>
      <c r="P973" s="64" t="s">
        <v>94</v>
      </c>
      <c r="Q973" s="64" t="s">
        <v>58</v>
      </c>
      <c r="R973" s="74"/>
      <c r="S973" s="74"/>
      <c r="T973" s="74"/>
      <c r="U973" s="74"/>
      <c r="V973" s="74"/>
      <c r="W973" s="74"/>
      <c r="X973" s="64" t="s">
        <v>7035</v>
      </c>
      <c r="Y973" s="64" t="s">
        <v>61</v>
      </c>
      <c r="Z973" s="64" t="s">
        <v>106</v>
      </c>
      <c r="AA973" s="64" t="s">
        <v>97</v>
      </c>
      <c r="AB973" s="64"/>
      <c r="AC973" s="64">
        <v>1</v>
      </c>
      <c r="AD973" s="64">
        <v>60</v>
      </c>
      <c r="AE973" s="78">
        <v>1</v>
      </c>
      <c r="AF973" s="64">
        <v>60</v>
      </c>
      <c r="AG973" s="78"/>
      <c r="AH973" s="64"/>
      <c r="AI973" s="78"/>
      <c r="AJ973" s="64"/>
      <c r="AK973" s="78"/>
      <c r="AL973" s="64"/>
      <c r="AM973" s="78"/>
      <c r="AN973" s="64"/>
      <c r="AO973" s="60">
        <f>(SUMIF(利润与分析!B:B,成本与总价!D:D,利润与分析!L:L)-J:J)/SUMIF(利润与分析!B:B,成本与总价!D:D,利润与分析!L:L)</f>
        <v>0.0398393468499868</v>
      </c>
      <c r="AP973" s="60">
        <f t="shared" si="76"/>
        <v>0</v>
      </c>
      <c r="AR973" s="62">
        <f t="shared" si="77"/>
        <v>0</v>
      </c>
      <c r="AS973" s="62">
        <f t="shared" si="79"/>
        <v>0</v>
      </c>
      <c r="AT973" s="72">
        <f t="shared" si="78"/>
        <v>1</v>
      </c>
    </row>
    <row r="974" ht="14.55" spans="1:46">
      <c r="A974" s="64" t="s">
        <v>46</v>
      </c>
      <c r="B974" s="64" t="s">
        <v>47</v>
      </c>
      <c r="C974" s="64" t="s">
        <v>1252</v>
      </c>
      <c r="D974" s="64" t="s">
        <v>7036</v>
      </c>
      <c r="E974" s="64" t="s">
        <v>1254</v>
      </c>
      <c r="F974" s="64" t="s">
        <v>7037</v>
      </c>
      <c r="G974" s="64" t="s">
        <v>7038</v>
      </c>
      <c r="H974" s="64" t="s">
        <v>7039</v>
      </c>
      <c r="I974" s="64" t="s">
        <v>7040</v>
      </c>
      <c r="J974" s="62">
        <f>SUMIF(利润与分析!B:B,成本与总价!D:D,利润与分析!K:K)</f>
        <v>17373.6</v>
      </c>
      <c r="K974" s="64">
        <v>0.13</v>
      </c>
      <c r="L974" s="64">
        <v>18288</v>
      </c>
      <c r="M974" s="72">
        <f t="shared" si="75"/>
        <v>0.0500000000000001</v>
      </c>
      <c r="N974" s="64">
        <v>0</v>
      </c>
      <c r="O974" s="64" t="s">
        <v>7041</v>
      </c>
      <c r="P974" s="64" t="s">
        <v>647</v>
      </c>
      <c r="Q974" s="64" t="s">
        <v>58</v>
      </c>
      <c r="R974" s="74"/>
      <c r="S974" s="74"/>
      <c r="T974" s="74"/>
      <c r="U974" s="74"/>
      <c r="V974" s="74"/>
      <c r="W974" s="74"/>
      <c r="X974" s="64" t="s">
        <v>7042</v>
      </c>
      <c r="Y974" s="64" t="s">
        <v>150</v>
      </c>
      <c r="Z974" s="64" t="s">
        <v>106</v>
      </c>
      <c r="AA974" s="64" t="s">
        <v>97</v>
      </c>
      <c r="AB974" s="64"/>
      <c r="AC974" s="64">
        <v>1</v>
      </c>
      <c r="AD974" s="64" t="s">
        <v>2917</v>
      </c>
      <c r="AE974" s="78">
        <v>0.05</v>
      </c>
      <c r="AF974" s="64">
        <v>0</v>
      </c>
      <c r="AG974" s="78">
        <v>0.95</v>
      </c>
      <c r="AH974" s="64">
        <v>60</v>
      </c>
      <c r="AI974" s="78"/>
      <c r="AJ974" s="64"/>
      <c r="AK974" s="78"/>
      <c r="AL974" s="64"/>
      <c r="AM974" s="78"/>
      <c r="AN974" s="64"/>
      <c r="AO974" s="60">
        <f>(SUMIF(利润与分析!B:B,成本与总价!D:D,利润与分析!L:L)-J:J)/SUMIF(利润与分析!B:B,成本与总价!D:D,利润与分析!L:L)</f>
        <v>0.0500000000000001</v>
      </c>
      <c r="AP974" s="60">
        <f t="shared" si="76"/>
        <v>0</v>
      </c>
      <c r="AR974" s="62">
        <f t="shared" si="77"/>
        <v>0</v>
      </c>
      <c r="AS974" s="62">
        <f t="shared" si="79"/>
        <v>0</v>
      </c>
      <c r="AT974" s="72">
        <f t="shared" si="78"/>
        <v>1</v>
      </c>
    </row>
    <row r="975" ht="14.55" spans="1:46">
      <c r="A975" s="64" t="s">
        <v>46</v>
      </c>
      <c r="B975" s="64" t="s">
        <v>181</v>
      </c>
      <c r="C975" s="64" t="s">
        <v>182</v>
      </c>
      <c r="D975" s="64" t="s">
        <v>7043</v>
      </c>
      <c r="E975" s="64" t="s">
        <v>2557</v>
      </c>
      <c r="F975" s="64" t="s">
        <v>7044</v>
      </c>
      <c r="G975" s="64" t="s">
        <v>7045</v>
      </c>
      <c r="H975" s="64" t="s">
        <v>7046</v>
      </c>
      <c r="I975" s="64" t="s">
        <v>7047</v>
      </c>
      <c r="J975" s="62">
        <f>SUMIF(利润与分析!B:B,成本与总价!D:D,利润与分析!K:K)</f>
        <v>3588256.55</v>
      </c>
      <c r="K975" s="64">
        <v>0.13</v>
      </c>
      <c r="L975" s="64">
        <v>3699233.42</v>
      </c>
      <c r="M975" s="72">
        <f t="shared" si="75"/>
        <v>0.0299999641547356</v>
      </c>
      <c r="N975" s="64">
        <v>0</v>
      </c>
      <c r="O975" s="64" t="s">
        <v>7048</v>
      </c>
      <c r="P975" s="64"/>
      <c r="Q975" s="64" t="s">
        <v>58</v>
      </c>
      <c r="R975" s="74" t="s">
        <v>59</v>
      </c>
      <c r="S975" s="74"/>
      <c r="T975" s="74">
        <v>180</v>
      </c>
      <c r="U975" s="74"/>
      <c r="V975" s="74">
        <v>180</v>
      </c>
      <c r="W975" s="74"/>
      <c r="X975" s="64" t="s">
        <v>7049</v>
      </c>
      <c r="Y975" s="64" t="s">
        <v>61</v>
      </c>
      <c r="Z975" s="64" t="s">
        <v>219</v>
      </c>
      <c r="AA975" s="64" t="s">
        <v>97</v>
      </c>
      <c r="AB975" s="64" t="s">
        <v>7050</v>
      </c>
      <c r="AC975" s="64">
        <v>2</v>
      </c>
      <c r="AD975" s="64" t="s">
        <v>7051</v>
      </c>
      <c r="AE975" s="78">
        <v>0.1</v>
      </c>
      <c r="AF975" s="64">
        <v>0</v>
      </c>
      <c r="AG975" s="78">
        <v>0.9</v>
      </c>
      <c r="AH975" s="64">
        <v>180</v>
      </c>
      <c r="AI975" s="78"/>
      <c r="AJ975" s="64"/>
      <c r="AK975" s="78"/>
      <c r="AL975" s="64"/>
      <c r="AM975" s="78"/>
      <c r="AN975" s="64"/>
      <c r="AO975" s="60">
        <f>(SUMIF(利润与分析!B:B,成本与总价!D:D,利润与分析!L:L)-J:J)/SUMIF(利润与分析!B:B,成本与总价!D:D,利润与分析!L:L)</f>
        <v>0.0299999746433955</v>
      </c>
      <c r="AP975" s="60">
        <f t="shared" si="76"/>
        <v>1.04886598503717e-8</v>
      </c>
      <c r="AR975" s="62">
        <f t="shared" si="77"/>
        <v>162</v>
      </c>
      <c r="AS975" s="62">
        <f t="shared" si="79"/>
        <v>18</v>
      </c>
      <c r="AT975" s="72">
        <f t="shared" si="78"/>
        <v>1</v>
      </c>
    </row>
    <row r="976" ht="14.55" spans="1:46">
      <c r="A976" s="64" t="s">
        <v>46</v>
      </c>
      <c r="B976" s="64" t="s">
        <v>119</v>
      </c>
      <c r="C976" s="64" t="s">
        <v>191</v>
      </c>
      <c r="D976" s="64" t="s">
        <v>7052</v>
      </c>
      <c r="E976" s="64" t="s">
        <v>193</v>
      </c>
      <c r="F976" s="64" t="s">
        <v>7053</v>
      </c>
      <c r="G976" s="64" t="s">
        <v>195</v>
      </c>
      <c r="H976" s="64" t="s">
        <v>7054</v>
      </c>
      <c r="I976" s="64" t="s">
        <v>7055</v>
      </c>
      <c r="J976" s="62">
        <f>SUMIF(利润与分析!B:B,成本与总价!D:D,利润与分析!K:K)</f>
        <v>32169.08</v>
      </c>
      <c r="K976" s="64">
        <v>0.13</v>
      </c>
      <c r="L976" s="64">
        <v>33012</v>
      </c>
      <c r="M976" s="72">
        <f t="shared" si="75"/>
        <v>0.0255337453047377</v>
      </c>
      <c r="N976" s="64">
        <v>0</v>
      </c>
      <c r="O976" s="64" t="s">
        <v>2451</v>
      </c>
      <c r="P976" s="64" t="s">
        <v>78</v>
      </c>
      <c r="Q976" s="64" t="s">
        <v>58</v>
      </c>
      <c r="R976" s="74"/>
      <c r="S976" s="74"/>
      <c r="T976" s="74"/>
      <c r="U976" s="74"/>
      <c r="V976" s="74"/>
      <c r="W976" s="74"/>
      <c r="X976" s="64" t="s">
        <v>7056</v>
      </c>
      <c r="Y976" s="64" t="s">
        <v>81</v>
      </c>
      <c r="Z976" s="64" t="s">
        <v>106</v>
      </c>
      <c r="AA976" s="64" t="s">
        <v>140</v>
      </c>
      <c r="AB976" s="64"/>
      <c r="AC976" s="64">
        <v>1</v>
      </c>
      <c r="AD976" s="64">
        <v>0</v>
      </c>
      <c r="AE976" s="78">
        <v>1</v>
      </c>
      <c r="AF976" s="64">
        <v>0</v>
      </c>
      <c r="AG976" s="78"/>
      <c r="AH976" s="64"/>
      <c r="AI976" s="78"/>
      <c r="AJ976" s="64"/>
      <c r="AK976" s="78"/>
      <c r="AL976" s="64"/>
      <c r="AM976" s="78"/>
      <c r="AN976" s="64"/>
      <c r="AO976" s="60">
        <f>(SUMIF(利润与分析!B:B,成本与总价!D:D,利润与分析!L:L)-J:J)/SUMIF(利润与分析!B:B,成本与总价!D:D,利润与分析!L:L)</f>
        <v>0.0450005521758698</v>
      </c>
      <c r="AP976" s="60">
        <f t="shared" si="76"/>
        <v>0.0194668068711321</v>
      </c>
      <c r="AR976" s="62">
        <f t="shared" si="77"/>
        <v>0</v>
      </c>
      <c r="AS976" s="62">
        <f t="shared" si="79"/>
        <v>0</v>
      </c>
      <c r="AT976" s="72">
        <f t="shared" si="78"/>
        <v>1</v>
      </c>
    </row>
    <row r="977" ht="14.55" spans="1:46">
      <c r="A977" s="64" t="s">
        <v>46</v>
      </c>
      <c r="B977" s="64" t="s">
        <v>108</v>
      </c>
      <c r="C977" s="64" t="s">
        <v>109</v>
      </c>
      <c r="D977" s="64" t="s">
        <v>7057</v>
      </c>
      <c r="E977" s="64" t="s">
        <v>111</v>
      </c>
      <c r="F977" s="64" t="s">
        <v>7058</v>
      </c>
      <c r="G977" s="64" t="s">
        <v>7059</v>
      </c>
      <c r="H977" s="64" t="s">
        <v>7060</v>
      </c>
      <c r="I977" s="64" t="s">
        <v>7061</v>
      </c>
      <c r="J977" s="62">
        <f>SUMIF(利润与分析!B:B,成本与总价!D:D,利润与分析!K:K)</f>
        <v>46251.76</v>
      </c>
      <c r="K977" s="64">
        <v>0.13</v>
      </c>
      <c r="L977" s="64">
        <v>47681.18</v>
      </c>
      <c r="M977" s="72">
        <f t="shared" si="75"/>
        <v>0.0299787043860911</v>
      </c>
      <c r="N977" s="64">
        <v>0</v>
      </c>
      <c r="O977" s="64" t="s">
        <v>7062</v>
      </c>
      <c r="P977" s="64" t="s">
        <v>929</v>
      </c>
      <c r="Q977" s="64" t="s">
        <v>58</v>
      </c>
      <c r="R977" s="74"/>
      <c r="S977" s="74"/>
      <c r="T977" s="74"/>
      <c r="U977" s="74"/>
      <c r="V977" s="74"/>
      <c r="W977" s="74"/>
      <c r="X977" s="64" t="s">
        <v>7063</v>
      </c>
      <c r="Y977" s="64" t="s">
        <v>61</v>
      </c>
      <c r="Z977" s="64" t="s">
        <v>106</v>
      </c>
      <c r="AA977" s="64" t="s">
        <v>97</v>
      </c>
      <c r="AB977" s="64"/>
      <c r="AC977" s="64">
        <v>1</v>
      </c>
      <c r="AD977" s="64">
        <v>60</v>
      </c>
      <c r="AE977" s="78">
        <v>1</v>
      </c>
      <c r="AF977" s="64">
        <v>60</v>
      </c>
      <c r="AG977" s="78"/>
      <c r="AH977" s="64"/>
      <c r="AI977" s="78"/>
      <c r="AJ977" s="64"/>
      <c r="AK977" s="78"/>
      <c r="AL977" s="64"/>
      <c r="AM977" s="78"/>
      <c r="AN977" s="64"/>
      <c r="AO977" s="60">
        <f>(SUMIF(利润与分析!B:B,成本与总价!D:D,利润与分析!L:L)-J:J)/SUMIF(利润与分析!B:B,成本与总价!D:D,利润与分析!L:L)</f>
        <v>0.0299787043860911</v>
      </c>
      <c r="AP977" s="60">
        <f t="shared" si="76"/>
        <v>0</v>
      </c>
      <c r="AR977" s="62">
        <f t="shared" si="77"/>
        <v>0</v>
      </c>
      <c r="AS977" s="62">
        <f t="shared" si="79"/>
        <v>0</v>
      </c>
      <c r="AT977" s="72">
        <f t="shared" si="78"/>
        <v>1</v>
      </c>
    </row>
    <row r="978" ht="14.55" spans="1:46">
      <c r="A978" s="64" t="s">
        <v>69</v>
      </c>
      <c r="B978" s="64" t="s">
        <v>129</v>
      </c>
      <c r="C978" s="64" t="s">
        <v>649</v>
      </c>
      <c r="D978" s="64" t="s">
        <v>7064</v>
      </c>
      <c r="E978" s="64" t="s">
        <v>968</v>
      </c>
      <c r="F978" s="64" t="s">
        <v>4914</v>
      </c>
      <c r="G978" s="64" t="s">
        <v>1729</v>
      </c>
      <c r="H978" s="64" t="s">
        <v>7065</v>
      </c>
      <c r="I978" s="64" t="s">
        <v>7066</v>
      </c>
      <c r="J978" s="62">
        <f>SUMIF(利润与分析!B:B,成本与总价!D:D,利润与分析!K:K)</f>
        <v>3500.16</v>
      </c>
      <c r="K978" s="64">
        <v>0.13</v>
      </c>
      <c r="L978" s="64">
        <v>3592</v>
      </c>
      <c r="M978" s="72">
        <f t="shared" si="75"/>
        <v>0.0255679287305123</v>
      </c>
      <c r="N978" s="64">
        <v>0</v>
      </c>
      <c r="O978" s="64" t="s">
        <v>7067</v>
      </c>
      <c r="P978" s="64" t="s">
        <v>78</v>
      </c>
      <c r="Q978" s="64" t="s">
        <v>58</v>
      </c>
      <c r="R978" s="74"/>
      <c r="S978" s="74"/>
      <c r="T978" s="74"/>
      <c r="U978" s="74"/>
      <c r="V978" s="74"/>
      <c r="W978" s="74"/>
      <c r="X978" s="64" t="s">
        <v>7068</v>
      </c>
      <c r="Y978" s="64" t="s">
        <v>81</v>
      </c>
      <c r="Z978" s="64" t="s">
        <v>106</v>
      </c>
      <c r="AA978" s="64" t="s">
        <v>173</v>
      </c>
      <c r="AB978" s="64"/>
      <c r="AC978" s="64">
        <v>1</v>
      </c>
      <c r="AD978" s="64">
        <v>3</v>
      </c>
      <c r="AE978" s="78">
        <v>1</v>
      </c>
      <c r="AF978" s="64">
        <v>0</v>
      </c>
      <c r="AG978" s="78"/>
      <c r="AH978" s="64"/>
      <c r="AI978" s="78"/>
      <c r="AJ978" s="64"/>
      <c r="AK978" s="78"/>
      <c r="AL978" s="64"/>
      <c r="AM978" s="78"/>
      <c r="AN978" s="64"/>
      <c r="AO978" s="60">
        <f>(SUMIF(利润与分析!B:B,成本与总价!D:D,利润与分析!L:L)-J:J)/SUMIF(利润与分析!B:B,成本与总价!D:D,利润与分析!L:L)</f>
        <v>0.0450002592023662</v>
      </c>
      <c r="AP978" s="60">
        <f t="shared" si="76"/>
        <v>0.0194323304718539</v>
      </c>
      <c r="AR978" s="62">
        <f t="shared" si="77"/>
        <v>0</v>
      </c>
      <c r="AS978" s="62">
        <f t="shared" si="79"/>
        <v>0</v>
      </c>
      <c r="AT978" s="72">
        <f t="shared" si="78"/>
        <v>1</v>
      </c>
    </row>
    <row r="979" ht="14.55" spans="1:46">
      <c r="A979" s="64" t="s">
        <v>46</v>
      </c>
      <c r="B979" s="64" t="s">
        <v>119</v>
      </c>
      <c r="C979" s="64" t="s">
        <v>191</v>
      </c>
      <c r="D979" s="64" t="s">
        <v>7069</v>
      </c>
      <c r="E979" s="64" t="s">
        <v>1266</v>
      </c>
      <c r="F979" s="64" t="s">
        <v>7070</v>
      </c>
      <c r="G979" s="64" t="s">
        <v>4281</v>
      </c>
      <c r="H979" s="64" t="s">
        <v>7071</v>
      </c>
      <c r="I979" s="64" t="s">
        <v>7072</v>
      </c>
      <c r="J979" s="62">
        <f>SUMIF(利润与分析!B:B,成本与总价!D:D,利润与分析!K:K)</f>
        <v>1102365.58</v>
      </c>
      <c r="K979" s="64">
        <v>0.13</v>
      </c>
      <c r="L979" s="64">
        <v>1119681</v>
      </c>
      <c r="M979" s="72">
        <f t="shared" si="75"/>
        <v>0.0154646010783428</v>
      </c>
      <c r="N979" s="64">
        <v>0</v>
      </c>
      <c r="O979" s="64" t="s">
        <v>6122</v>
      </c>
      <c r="P979" s="64" t="s">
        <v>487</v>
      </c>
      <c r="Q979" s="64" t="s">
        <v>58</v>
      </c>
      <c r="R979" s="74" t="s">
        <v>59</v>
      </c>
      <c r="S979" s="74"/>
      <c r="T979" s="74"/>
      <c r="U979" s="74"/>
      <c r="V979" s="74">
        <v>0</v>
      </c>
      <c r="W979" s="74">
        <v>-3</v>
      </c>
      <c r="X979" s="64" t="s">
        <v>7073</v>
      </c>
      <c r="Y979" s="64" t="s">
        <v>81</v>
      </c>
      <c r="Z979" s="64" t="s">
        <v>7074</v>
      </c>
      <c r="AA979" s="64" t="s">
        <v>140</v>
      </c>
      <c r="AB979" s="64"/>
      <c r="AC979" s="64">
        <v>1</v>
      </c>
      <c r="AD979" s="64">
        <v>0</v>
      </c>
      <c r="AE979" s="78">
        <v>1</v>
      </c>
      <c r="AF979" s="64">
        <v>0</v>
      </c>
      <c r="AG979" s="78"/>
      <c r="AH979" s="64"/>
      <c r="AI979" s="78"/>
      <c r="AJ979" s="64"/>
      <c r="AK979" s="78"/>
      <c r="AL979" s="64"/>
      <c r="AM979" s="78"/>
      <c r="AN979" s="64"/>
      <c r="AO979" s="60">
        <f>(SUMIF(利润与分析!B:B,成本与总价!D:D,利润与分析!L:L)-J:J)/SUMIF(利润与分析!B:B,成本与总价!D:D,利润与分析!L:L)</f>
        <v>0.0450003409829484</v>
      </c>
      <c r="AP979" s="60">
        <f t="shared" si="76"/>
        <v>-0.000464260095394416</v>
      </c>
      <c r="AR979" s="62">
        <f t="shared" si="77"/>
        <v>0</v>
      </c>
      <c r="AS979" s="62">
        <f t="shared" si="79"/>
        <v>0</v>
      </c>
      <c r="AT979" s="72">
        <f t="shared" si="78"/>
        <v>1</v>
      </c>
    </row>
    <row r="980" ht="14.55" spans="1:46">
      <c r="A980" s="64" t="s">
        <v>46</v>
      </c>
      <c r="B980" s="64" t="s">
        <v>181</v>
      </c>
      <c r="C980" s="64" t="s">
        <v>182</v>
      </c>
      <c r="D980" s="64" t="s">
        <v>7075</v>
      </c>
      <c r="E980" s="64" t="s">
        <v>184</v>
      </c>
      <c r="F980" s="64" t="s">
        <v>7076</v>
      </c>
      <c r="G980" s="64" t="s">
        <v>7077</v>
      </c>
      <c r="H980" s="64" t="s">
        <v>7078</v>
      </c>
      <c r="I980" s="64" t="s">
        <v>7079</v>
      </c>
      <c r="J980" s="62">
        <f>SUMIF(利润与分析!B:B,成本与总价!D:D,利润与分析!K:K)</f>
        <v>3450926.66</v>
      </c>
      <c r="K980" s="64">
        <v>0.13</v>
      </c>
      <c r="L980" s="64">
        <v>3598556.74</v>
      </c>
      <c r="M980" s="72">
        <f t="shared" si="75"/>
        <v>0.0410248026268442</v>
      </c>
      <c r="N980" s="64">
        <v>0</v>
      </c>
      <c r="O980" s="64" t="s">
        <v>7080</v>
      </c>
      <c r="P980" s="64"/>
      <c r="Q980" s="64" t="s">
        <v>58</v>
      </c>
      <c r="R980" s="74" t="s">
        <v>59</v>
      </c>
      <c r="S980" s="74" t="s">
        <v>59</v>
      </c>
      <c r="T980" s="74">
        <v>180</v>
      </c>
      <c r="U980" s="74"/>
      <c r="V980" s="74">
        <v>180</v>
      </c>
      <c r="W980" s="74"/>
      <c r="X980" s="64" t="s">
        <v>7081</v>
      </c>
      <c r="Y980" s="64" t="s">
        <v>61</v>
      </c>
      <c r="Z980" s="64" t="s">
        <v>219</v>
      </c>
      <c r="AA980" s="64" t="s">
        <v>97</v>
      </c>
      <c r="AB980" s="64"/>
      <c r="AC980" s="64">
        <v>1</v>
      </c>
      <c r="AD980" s="64">
        <v>180</v>
      </c>
      <c r="AE980" s="78">
        <v>1</v>
      </c>
      <c r="AF980" s="64">
        <v>180</v>
      </c>
      <c r="AG980" s="78"/>
      <c r="AH980" s="64"/>
      <c r="AI980" s="78"/>
      <c r="AJ980" s="64"/>
      <c r="AK980" s="78"/>
      <c r="AL980" s="64"/>
      <c r="AM980" s="78"/>
      <c r="AN980" s="64"/>
      <c r="AO980" s="60">
        <f>(SUMIF(利润与分析!B:B,成本与总价!D:D,利润与分析!L:L)-J:J)/SUMIF(利润与分析!B:B,成本与总价!D:D,利润与分析!L:L)</f>
        <v>0.0410248026268442</v>
      </c>
      <c r="AP980" s="60">
        <f t="shared" si="76"/>
        <v>0</v>
      </c>
      <c r="AR980" s="62">
        <f t="shared" si="77"/>
        <v>180</v>
      </c>
      <c r="AS980" s="62">
        <f t="shared" si="79"/>
        <v>0</v>
      </c>
      <c r="AT980" s="72">
        <f t="shared" si="78"/>
        <v>1</v>
      </c>
    </row>
    <row r="981" ht="14.55" spans="1:46">
      <c r="A981" s="64" t="s">
        <v>69</v>
      </c>
      <c r="B981" s="64" t="s">
        <v>85</v>
      </c>
      <c r="C981" s="64" t="s">
        <v>86</v>
      </c>
      <c r="D981" s="64" t="s">
        <v>7082</v>
      </c>
      <c r="E981" s="64" t="s">
        <v>100</v>
      </c>
      <c r="F981" s="64" t="s">
        <v>7083</v>
      </c>
      <c r="G981" s="64" t="s">
        <v>5815</v>
      </c>
      <c r="H981" s="64" t="s">
        <v>7084</v>
      </c>
      <c r="I981" s="64" t="s">
        <v>7085</v>
      </c>
      <c r="J981" s="62">
        <f>SUMIF(利润与分析!B:B,成本与总价!D:D,利润与分析!K:K)</f>
        <v>22796.94856</v>
      </c>
      <c r="K981" s="64">
        <v>0.13</v>
      </c>
      <c r="L981" s="64">
        <v>23210</v>
      </c>
      <c r="M981" s="72">
        <f t="shared" si="75"/>
        <v>0.0177962705730288</v>
      </c>
      <c r="N981" s="64">
        <v>0</v>
      </c>
      <c r="O981" s="73" t="s">
        <v>7086</v>
      </c>
      <c r="P981" s="64" t="s">
        <v>57</v>
      </c>
      <c r="Q981" s="64" t="s">
        <v>159</v>
      </c>
      <c r="R981" s="74"/>
      <c r="S981" s="74"/>
      <c r="T981" s="74"/>
      <c r="U981" s="74"/>
      <c r="V981" s="74"/>
      <c r="W981" s="74"/>
      <c r="X981" s="64" t="s">
        <v>7087</v>
      </c>
      <c r="Y981" s="64" t="s">
        <v>61</v>
      </c>
      <c r="Z981" s="64" t="s">
        <v>106</v>
      </c>
      <c r="AA981" s="64" t="s">
        <v>83</v>
      </c>
      <c r="AB981" s="64" t="s">
        <v>7088</v>
      </c>
      <c r="AC981" s="64">
        <v>2</v>
      </c>
      <c r="AD981" s="64">
        <v>60</v>
      </c>
      <c r="AE981" s="78">
        <v>1</v>
      </c>
      <c r="AF981" s="64">
        <v>60</v>
      </c>
      <c r="AG981" s="78"/>
      <c r="AH981" s="64"/>
      <c r="AI981" s="78"/>
      <c r="AJ981" s="64"/>
      <c r="AK981" s="78"/>
      <c r="AL981" s="64"/>
      <c r="AM981" s="78"/>
      <c r="AN981" s="64"/>
      <c r="AO981" s="60">
        <f>(SUMIF(利润与分析!B:B,成本与总价!D:D,利润与分析!L:L)-J:J)/SUMIF(利润与分析!B:B,成本与总价!D:D,利润与分析!L:L)</f>
        <v>0.0177962705730288</v>
      </c>
      <c r="AP981" s="60">
        <f t="shared" si="76"/>
        <v>0</v>
      </c>
      <c r="AR981" s="62">
        <f t="shared" si="77"/>
        <v>0</v>
      </c>
      <c r="AS981" s="62">
        <f t="shared" si="79"/>
        <v>0</v>
      </c>
      <c r="AT981" s="72">
        <f t="shared" si="78"/>
        <v>1</v>
      </c>
    </row>
    <row r="982" ht="14.55" spans="1:46">
      <c r="A982" s="64" t="s">
        <v>69</v>
      </c>
      <c r="B982" s="64" t="s">
        <v>516</v>
      </c>
      <c r="C982" s="64" t="s">
        <v>619</v>
      </c>
      <c r="D982" s="64" t="s">
        <v>7089</v>
      </c>
      <c r="E982" s="64" t="s">
        <v>1284</v>
      </c>
      <c r="F982" s="64" t="s">
        <v>7090</v>
      </c>
      <c r="G982" s="64" t="s">
        <v>7091</v>
      </c>
      <c r="H982" s="64" t="s">
        <v>7092</v>
      </c>
      <c r="I982" s="64" t="s">
        <v>7093</v>
      </c>
      <c r="J982" s="62">
        <f>SUMIF(利润与分析!B:B,成本与总价!D:D,利润与分析!K:K)</f>
        <v>156135.65</v>
      </c>
      <c r="K982" s="64">
        <v>0.13</v>
      </c>
      <c r="L982" s="64">
        <v>163493</v>
      </c>
      <c r="M982" s="72">
        <f t="shared" si="75"/>
        <v>0.0450010092175199</v>
      </c>
      <c r="N982" s="64">
        <v>0</v>
      </c>
      <c r="O982" s="64" t="s">
        <v>7094</v>
      </c>
      <c r="P982" s="64" t="s">
        <v>78</v>
      </c>
      <c r="Q982" s="64" t="s">
        <v>79</v>
      </c>
      <c r="R982" s="74" t="s">
        <v>59</v>
      </c>
      <c r="S982" s="74"/>
      <c r="T982" s="74"/>
      <c r="U982" s="74"/>
      <c r="V982" s="74">
        <v>115</v>
      </c>
      <c r="W982" s="74"/>
      <c r="X982" s="64" t="s">
        <v>7095</v>
      </c>
      <c r="Y982" s="64" t="s">
        <v>150</v>
      </c>
      <c r="Z982" s="64" t="s">
        <v>7096</v>
      </c>
      <c r="AA982" s="64" t="s">
        <v>173</v>
      </c>
      <c r="AB982" s="64"/>
      <c r="AC982" s="64">
        <v>1</v>
      </c>
      <c r="AD982" s="64">
        <v>115</v>
      </c>
      <c r="AE982" s="78">
        <v>1</v>
      </c>
      <c r="AF982" s="64">
        <v>115</v>
      </c>
      <c r="AG982" s="78"/>
      <c r="AH982" s="64"/>
      <c r="AI982" s="78"/>
      <c r="AJ982" s="64"/>
      <c r="AK982" s="78"/>
      <c r="AL982" s="64"/>
      <c r="AM982" s="78"/>
      <c r="AN982" s="64"/>
      <c r="AO982" s="60">
        <f>(SUMIF(利润与分析!B:B,成本与总价!D:D,利润与分析!L:L)-J:J)/SUMIF(利润与分析!B:B,成本与总价!D:D,利润与分析!L:L)</f>
        <v>0.0449999577963117</v>
      </c>
      <c r="AP982" s="60">
        <f t="shared" si="76"/>
        <v>-1.05142120818136e-6</v>
      </c>
      <c r="AR982" s="62">
        <f t="shared" si="77"/>
        <v>115</v>
      </c>
      <c r="AS982" s="62">
        <f t="shared" si="79"/>
        <v>0</v>
      </c>
      <c r="AT982" s="72">
        <f t="shared" si="78"/>
        <v>1</v>
      </c>
    </row>
    <row r="983" ht="14.55" spans="1:46">
      <c r="A983" s="64" t="s">
        <v>69</v>
      </c>
      <c r="B983" s="64" t="s">
        <v>200</v>
      </c>
      <c r="C983" s="64" t="s">
        <v>201</v>
      </c>
      <c r="D983" s="64" t="s">
        <v>7097</v>
      </c>
      <c r="E983" s="64" t="s">
        <v>472</v>
      </c>
      <c r="F983" s="64" t="s">
        <v>7098</v>
      </c>
      <c r="G983" s="64" t="s">
        <v>7099</v>
      </c>
      <c r="H983" s="64" t="s">
        <v>7100</v>
      </c>
      <c r="I983" s="64" t="s">
        <v>7101</v>
      </c>
      <c r="J983" s="62">
        <f>SUMIF(利润与分析!B:B,成本与总价!D:D,利润与分析!K:K)</f>
        <v>38808.4</v>
      </c>
      <c r="K983" s="64">
        <v>0.13</v>
      </c>
      <c r="L983" s="64">
        <v>40637.1</v>
      </c>
      <c r="M983" s="72">
        <f t="shared" si="75"/>
        <v>0.0450007505456837</v>
      </c>
      <c r="N983" s="64">
        <v>0</v>
      </c>
      <c r="O983" s="64" t="s">
        <v>5596</v>
      </c>
      <c r="P983" s="64" t="s">
        <v>78</v>
      </c>
      <c r="Q983" s="64" t="s">
        <v>79</v>
      </c>
      <c r="R983" s="74"/>
      <c r="S983" s="74"/>
      <c r="T983" s="74"/>
      <c r="U983" s="74"/>
      <c r="V983" s="74"/>
      <c r="W983" s="74"/>
      <c r="X983" s="64" t="s">
        <v>7102</v>
      </c>
      <c r="Y983" s="64" t="s">
        <v>150</v>
      </c>
      <c r="Z983" s="64" t="s">
        <v>106</v>
      </c>
      <c r="AA983" s="64" t="s">
        <v>1282</v>
      </c>
      <c r="AB983" s="64"/>
      <c r="AC983" s="64">
        <v>1</v>
      </c>
      <c r="AD983" s="64">
        <v>60</v>
      </c>
      <c r="AE983" s="78">
        <v>1</v>
      </c>
      <c r="AF983" s="64">
        <v>60</v>
      </c>
      <c r="AG983" s="78"/>
      <c r="AH983" s="64"/>
      <c r="AI983" s="78"/>
      <c r="AJ983" s="64"/>
      <c r="AK983" s="78"/>
      <c r="AL983" s="64"/>
      <c r="AM983" s="78"/>
      <c r="AN983" s="64"/>
      <c r="AO983" s="60">
        <f>(SUMIF(利润与分析!B:B,成本与总价!D:D,利润与分析!L:L)-J:J)/SUMIF(利润与分析!B:B,成本与总价!D:D,利润与分析!L:L)</f>
        <v>0.0450007505456837</v>
      </c>
      <c r="AP983" s="60">
        <f t="shared" si="76"/>
        <v>0</v>
      </c>
      <c r="AR983" s="62">
        <f t="shared" si="77"/>
        <v>0</v>
      </c>
      <c r="AS983" s="62">
        <f t="shared" si="79"/>
        <v>0</v>
      </c>
      <c r="AT983" s="72">
        <f t="shared" si="78"/>
        <v>1</v>
      </c>
    </row>
    <row r="984" ht="14.55" spans="1:46">
      <c r="A984" s="64" t="s">
        <v>69</v>
      </c>
      <c r="B984" s="64" t="s">
        <v>70</v>
      </c>
      <c r="C984" s="64" t="s">
        <v>70</v>
      </c>
      <c r="D984" s="64" t="s">
        <v>7103</v>
      </c>
      <c r="E984" s="64" t="s">
        <v>143</v>
      </c>
      <c r="F984" s="64" t="s">
        <v>7104</v>
      </c>
      <c r="G984" s="64" t="s">
        <v>774</v>
      </c>
      <c r="H984" s="64" t="s">
        <v>7105</v>
      </c>
      <c r="I984" s="64" t="s">
        <v>7106</v>
      </c>
      <c r="J984" s="62">
        <f>SUMIF(利润与分析!B:B,成本与总价!D:D,利润与分析!K:K)</f>
        <v>94186.2</v>
      </c>
      <c r="K984" s="64">
        <v>0.13</v>
      </c>
      <c r="L984" s="64">
        <v>98624.34</v>
      </c>
      <c r="M984" s="72">
        <f t="shared" si="75"/>
        <v>0.0450004532349722</v>
      </c>
      <c r="N984" s="64">
        <v>29587.3</v>
      </c>
      <c r="O984" s="64" t="s">
        <v>7107</v>
      </c>
      <c r="P984" s="64" t="s">
        <v>94</v>
      </c>
      <c r="Q984" s="64" t="s">
        <v>79</v>
      </c>
      <c r="R984" s="74" t="s">
        <v>59</v>
      </c>
      <c r="S984" s="74"/>
      <c r="T984" s="74"/>
      <c r="U984" s="74"/>
      <c r="V984" s="74">
        <v>90</v>
      </c>
      <c r="W984" s="74"/>
      <c r="X984" s="64" t="s">
        <v>7108</v>
      </c>
      <c r="Y984" s="64" t="s">
        <v>150</v>
      </c>
      <c r="Z984" s="64" t="s">
        <v>7109</v>
      </c>
      <c r="AA984" s="64" t="s">
        <v>83</v>
      </c>
      <c r="AB984" s="64"/>
      <c r="AC984" s="64">
        <v>2</v>
      </c>
      <c r="AD984" s="64">
        <v>90</v>
      </c>
      <c r="AE984" s="78">
        <v>1</v>
      </c>
      <c r="AF984" s="64">
        <v>90</v>
      </c>
      <c r="AG984" s="78"/>
      <c r="AH984" s="64"/>
      <c r="AI984" s="78"/>
      <c r="AJ984" s="64"/>
      <c r="AK984" s="78"/>
      <c r="AL984" s="64"/>
      <c r="AM984" s="78"/>
      <c r="AN984" s="64"/>
      <c r="AO984" s="60">
        <f>(SUMIF(利润与分析!B:B,成本与总价!D:D,利润与分析!L:L)-J:J)/SUMIF(利润与分析!B:B,成本与总价!D:D,利润与分析!L:L)</f>
        <v>0.0450004532349722</v>
      </c>
      <c r="AP984" s="60">
        <f t="shared" si="76"/>
        <v>0</v>
      </c>
      <c r="AR984" s="62">
        <f t="shared" si="77"/>
        <v>90</v>
      </c>
      <c r="AS984" s="62">
        <f t="shared" si="79"/>
        <v>0</v>
      </c>
      <c r="AT984" s="72">
        <f t="shared" si="78"/>
        <v>1</v>
      </c>
    </row>
    <row r="985" ht="14.55" spans="1:46">
      <c r="A985" s="64" t="s">
        <v>69</v>
      </c>
      <c r="B985" s="64" t="s">
        <v>200</v>
      </c>
      <c r="C985" s="64" t="s">
        <v>201</v>
      </c>
      <c r="D985" s="64" t="s">
        <v>7110</v>
      </c>
      <c r="E985" s="64" t="s">
        <v>857</v>
      </c>
      <c r="F985" s="64" t="s">
        <v>7111</v>
      </c>
      <c r="G985" s="64" t="s">
        <v>5777</v>
      </c>
      <c r="H985" s="64" t="s">
        <v>7112</v>
      </c>
      <c r="I985" s="64" t="s">
        <v>7113</v>
      </c>
      <c r="J985" s="62">
        <f>SUMIF(利润与分析!B:B,成本与总价!D:D,利润与分析!K:K)</f>
        <v>319060.34</v>
      </c>
      <c r="K985" s="64">
        <v>0.13</v>
      </c>
      <c r="L985" s="64">
        <v>327394</v>
      </c>
      <c r="M985" s="72">
        <f t="shared" si="75"/>
        <v>0.0254545287940525</v>
      </c>
      <c r="N985" s="64">
        <v>0</v>
      </c>
      <c r="O985" s="64" t="s">
        <v>7114</v>
      </c>
      <c r="P985" s="64" t="s">
        <v>78</v>
      </c>
      <c r="Q985" s="64" t="s">
        <v>58</v>
      </c>
      <c r="R985" s="74"/>
      <c r="S985" s="74"/>
      <c r="T985" s="74"/>
      <c r="U985" s="74"/>
      <c r="V985" s="74"/>
      <c r="W985" s="74"/>
      <c r="X985" s="64" t="s">
        <v>7115</v>
      </c>
      <c r="Y985" s="64" t="s">
        <v>81</v>
      </c>
      <c r="Z985" s="64" t="s">
        <v>106</v>
      </c>
      <c r="AA985" s="64" t="s">
        <v>1282</v>
      </c>
      <c r="AB985" s="64" t="s">
        <v>7116</v>
      </c>
      <c r="AC985" s="64">
        <v>2</v>
      </c>
      <c r="AD985" s="64">
        <v>0</v>
      </c>
      <c r="AE985" s="78">
        <v>1</v>
      </c>
      <c r="AF985" s="64">
        <v>0</v>
      </c>
      <c r="AG985" s="78"/>
      <c r="AH985" s="64"/>
      <c r="AI985" s="78"/>
      <c r="AJ985" s="64"/>
      <c r="AK985" s="78"/>
      <c r="AL985" s="64"/>
      <c r="AM985" s="78"/>
      <c r="AN985" s="64"/>
      <c r="AO985" s="60">
        <f>(SUMIF(利润与分析!B:B,成本与总价!D:D,利润与分析!L:L)-J:J)/SUMIF(利润与分析!B:B,成本与总价!D:D,利润与分析!L:L)</f>
        <v>0.0450002376571816</v>
      </c>
      <c r="AP985" s="60">
        <f t="shared" si="76"/>
        <v>0.019545708863129</v>
      </c>
      <c r="AR985" s="62">
        <f t="shared" si="77"/>
        <v>0</v>
      </c>
      <c r="AS985" s="62">
        <f t="shared" si="79"/>
        <v>0</v>
      </c>
      <c r="AT985" s="72">
        <f t="shared" si="78"/>
        <v>1</v>
      </c>
    </row>
    <row r="986" ht="14.55" spans="1:46">
      <c r="A986" s="64" t="s">
        <v>69</v>
      </c>
      <c r="B986" s="64" t="s">
        <v>200</v>
      </c>
      <c r="C986" s="64" t="s">
        <v>201</v>
      </c>
      <c r="D986" s="64" t="s">
        <v>7117</v>
      </c>
      <c r="E986" s="64" t="s">
        <v>857</v>
      </c>
      <c r="F986" s="64" t="s">
        <v>7118</v>
      </c>
      <c r="G986" s="64" t="s">
        <v>3705</v>
      </c>
      <c r="H986" s="64" t="s">
        <v>7119</v>
      </c>
      <c r="I986" s="64" t="s">
        <v>7120</v>
      </c>
      <c r="J986" s="62">
        <f>SUMIF(利润与分析!B:B,成本与总价!D:D,利润与分析!K:K)</f>
        <v>131458.26</v>
      </c>
      <c r="K986" s="64">
        <v>0.13</v>
      </c>
      <c r="L986" s="64">
        <v>151239</v>
      </c>
      <c r="M986" s="72">
        <f t="shared" si="75"/>
        <v>0.130791264158055</v>
      </c>
      <c r="N986" s="64">
        <v>0</v>
      </c>
      <c r="O986" s="64" t="s">
        <v>7121</v>
      </c>
      <c r="P986" s="64"/>
      <c r="Q986" s="64" t="s">
        <v>58</v>
      </c>
      <c r="R986" s="74"/>
      <c r="S986" s="74"/>
      <c r="T986" s="74"/>
      <c r="U986" s="74"/>
      <c r="V986" s="74"/>
      <c r="W986" s="74"/>
      <c r="X986" s="64" t="s">
        <v>7122</v>
      </c>
      <c r="Y986" s="64" t="s">
        <v>81</v>
      </c>
      <c r="Z986" s="64" t="s">
        <v>106</v>
      </c>
      <c r="AA986" s="64" t="s">
        <v>1282</v>
      </c>
      <c r="AB986" s="64"/>
      <c r="AC986" s="64">
        <v>1</v>
      </c>
      <c r="AD986" s="64">
        <v>0</v>
      </c>
      <c r="AE986" s="78">
        <v>1</v>
      </c>
      <c r="AF986" s="64">
        <v>0</v>
      </c>
      <c r="AG986" s="78"/>
      <c r="AH986" s="64"/>
      <c r="AI986" s="78"/>
      <c r="AJ986" s="64"/>
      <c r="AK986" s="78"/>
      <c r="AL986" s="64"/>
      <c r="AM986" s="78"/>
      <c r="AN986" s="64"/>
      <c r="AO986" s="60">
        <f>(SUMIF(利润与分析!B:B,成本与总价!D:D,利润与分析!L:L)-J:J)/SUMIF(利润与分析!B:B,成本与总价!D:D,利润与分析!L:L)</f>
        <v>0.0450000119866945</v>
      </c>
      <c r="AP986" s="60">
        <f t="shared" si="76"/>
        <v>-0.0857912521713601</v>
      </c>
      <c r="AQ986" s="61" t="s">
        <v>2151</v>
      </c>
      <c r="AR986" s="62">
        <f t="shared" si="77"/>
        <v>0</v>
      </c>
      <c r="AS986" s="62">
        <f t="shared" si="79"/>
        <v>0</v>
      </c>
      <c r="AT986" s="72">
        <f t="shared" si="78"/>
        <v>1</v>
      </c>
    </row>
    <row r="987" ht="14.55" spans="1:46">
      <c r="A987" s="64" t="s">
        <v>46</v>
      </c>
      <c r="B987" s="64" t="s">
        <v>331</v>
      </c>
      <c r="C987" s="64" t="s">
        <v>691</v>
      </c>
      <c r="D987" s="64" t="s">
        <v>7123</v>
      </c>
      <c r="E987" s="64" t="s">
        <v>1473</v>
      </c>
      <c r="F987" s="64" t="s">
        <v>7124</v>
      </c>
      <c r="G987" s="64" t="s">
        <v>7125</v>
      </c>
      <c r="H987" s="64" t="s">
        <v>7126</v>
      </c>
      <c r="I987" s="64" t="s">
        <v>7127</v>
      </c>
      <c r="J987" s="62">
        <f>SUMIF(利润与分析!B:B,成本与总价!D:D,利润与分析!K:K)</f>
        <v>278642.95</v>
      </c>
      <c r="K987" s="64">
        <v>0.13</v>
      </c>
      <c r="L987" s="64">
        <v>286052</v>
      </c>
      <c r="M987" s="72">
        <f t="shared" si="75"/>
        <v>0.0259010599471424</v>
      </c>
      <c r="N987" s="64">
        <v>0</v>
      </c>
      <c r="O987" s="64" t="s">
        <v>3811</v>
      </c>
      <c r="P987" s="64" t="s">
        <v>78</v>
      </c>
      <c r="Q987" s="64" t="s">
        <v>58</v>
      </c>
      <c r="R987" s="74"/>
      <c r="S987" s="74"/>
      <c r="T987" s="74"/>
      <c r="U987" s="74"/>
      <c r="V987" s="74"/>
      <c r="W987" s="74"/>
      <c r="X987" s="64" t="s">
        <v>7128</v>
      </c>
      <c r="Y987" s="64" t="s">
        <v>81</v>
      </c>
      <c r="Z987" s="64" t="s">
        <v>106</v>
      </c>
      <c r="AA987" s="64" t="s">
        <v>140</v>
      </c>
      <c r="AB987" s="64"/>
      <c r="AC987" s="64">
        <v>1</v>
      </c>
      <c r="AD987" s="64">
        <v>0</v>
      </c>
      <c r="AE987" s="78">
        <v>1</v>
      </c>
      <c r="AF987" s="64">
        <v>0</v>
      </c>
      <c r="AG987" s="78"/>
      <c r="AH987" s="64"/>
      <c r="AI987" s="78"/>
      <c r="AJ987" s="64"/>
      <c r="AK987" s="78"/>
      <c r="AL987" s="64"/>
      <c r="AM987" s="78"/>
      <c r="AN987" s="64"/>
      <c r="AO987" s="60">
        <f>(SUMIF(利润与分析!B:B,成本与总价!D:D,利润与分析!L:L)-J:J)/SUMIF(利润与分析!B:B,成本与总价!D:D,利润与分析!L:L)</f>
        <v>0.0450000572363271</v>
      </c>
      <c r="AP987" s="60">
        <f t="shared" si="76"/>
        <v>0.0190989972891846</v>
      </c>
      <c r="AR987" s="62">
        <f t="shared" si="77"/>
        <v>0</v>
      </c>
      <c r="AS987" s="62">
        <f t="shared" si="79"/>
        <v>0</v>
      </c>
      <c r="AT987" s="72">
        <f t="shared" si="78"/>
        <v>1</v>
      </c>
    </row>
    <row r="988" ht="14.55" spans="1:46">
      <c r="A988" s="64" t="s">
        <v>46</v>
      </c>
      <c r="B988" s="64" t="s">
        <v>181</v>
      </c>
      <c r="C988" s="64" t="s">
        <v>182</v>
      </c>
      <c r="D988" s="64" t="s">
        <v>7129</v>
      </c>
      <c r="E988" s="64" t="s">
        <v>212</v>
      </c>
      <c r="F988" s="64" t="s">
        <v>7130</v>
      </c>
      <c r="G988" s="64" t="s">
        <v>7131</v>
      </c>
      <c r="H988" s="64" t="s">
        <v>7132</v>
      </c>
      <c r="I988" s="64" t="s">
        <v>7133</v>
      </c>
      <c r="J988" s="62">
        <f>SUMIF(利润与分析!B:B,成本与总价!D:D,利润与分析!K:K)</f>
        <v>213760.9</v>
      </c>
      <c r="K988" s="64">
        <v>0.13</v>
      </c>
      <c r="L988" s="64">
        <v>214880</v>
      </c>
      <c r="M988" s="72">
        <f t="shared" si="75"/>
        <v>0.00520802308265094</v>
      </c>
      <c r="N988" s="64">
        <v>0</v>
      </c>
      <c r="O988" s="64" t="s">
        <v>7134</v>
      </c>
      <c r="P988" s="64"/>
      <c r="Q988" s="64" t="s">
        <v>58</v>
      </c>
      <c r="R988" s="74" t="s">
        <v>59</v>
      </c>
      <c r="S988" s="74" t="s">
        <v>59</v>
      </c>
      <c r="T988" s="74"/>
      <c r="U988" s="74">
        <v>-4</v>
      </c>
      <c r="V988" s="74">
        <v>0</v>
      </c>
      <c r="W988" s="74">
        <v>-4</v>
      </c>
      <c r="X988" s="64" t="s">
        <v>7135</v>
      </c>
      <c r="Y988" s="64" t="s">
        <v>150</v>
      </c>
      <c r="Z988" s="64" t="s">
        <v>219</v>
      </c>
      <c r="AA988" s="64" t="s">
        <v>97</v>
      </c>
      <c r="AB988" s="64"/>
      <c r="AC988" s="64">
        <v>1</v>
      </c>
      <c r="AD988" s="64">
        <v>0</v>
      </c>
      <c r="AE988" s="78">
        <v>1</v>
      </c>
      <c r="AF988" s="64">
        <v>0</v>
      </c>
      <c r="AG988" s="78"/>
      <c r="AH988" s="64"/>
      <c r="AI988" s="78"/>
      <c r="AJ988" s="64"/>
      <c r="AK988" s="78"/>
      <c r="AL988" s="64"/>
      <c r="AM988" s="78"/>
      <c r="AN988" s="64"/>
      <c r="AO988" s="60">
        <f>(SUMIF(利润与分析!B:B,成本与总价!D:D,利润与分析!L:L)-J:J)/SUMIF(利润与分析!B:B,成本与总价!D:D,利润与分析!L:L)</f>
        <v>0.0450000719284906</v>
      </c>
      <c r="AP988" s="60">
        <f t="shared" si="76"/>
        <v>-0.000207951154160342</v>
      </c>
      <c r="AR988" s="62">
        <f t="shared" si="77"/>
        <v>0</v>
      </c>
      <c r="AS988" s="62">
        <f t="shared" si="79"/>
        <v>0</v>
      </c>
      <c r="AT988" s="72">
        <f t="shared" si="78"/>
        <v>1</v>
      </c>
    </row>
    <row r="989" ht="14.55" spans="1:46">
      <c r="A989" s="64" t="s">
        <v>69</v>
      </c>
      <c r="B989" s="64" t="s">
        <v>129</v>
      </c>
      <c r="C989" s="64" t="s">
        <v>130</v>
      </c>
      <c r="D989" s="64" t="s">
        <v>7136</v>
      </c>
      <c r="E989" s="64" t="s">
        <v>132</v>
      </c>
      <c r="F989" s="64" t="s">
        <v>7137</v>
      </c>
      <c r="G989" s="64" t="s">
        <v>7138</v>
      </c>
      <c r="H989" s="64" t="s">
        <v>7139</v>
      </c>
      <c r="I989" s="64" t="s">
        <v>7140</v>
      </c>
      <c r="J989" s="62">
        <f>SUMIF(利润与分析!B:B,成本与总价!D:D,利润与分析!K:K)</f>
        <v>365798.71</v>
      </c>
      <c r="K989" s="64">
        <v>0.13</v>
      </c>
      <c r="L989" s="64">
        <v>382980.9</v>
      </c>
      <c r="M989" s="72">
        <f t="shared" si="75"/>
        <v>0.0448643522431538</v>
      </c>
      <c r="N989" s="64">
        <v>0</v>
      </c>
      <c r="O989" s="64" t="s">
        <v>7141</v>
      </c>
      <c r="P989" s="64"/>
      <c r="Q989" s="64" t="s">
        <v>58</v>
      </c>
      <c r="R989" s="74" t="s">
        <v>59</v>
      </c>
      <c r="S989" s="74"/>
      <c r="T989" s="74"/>
      <c r="U989" s="74"/>
      <c r="V989" s="74">
        <v>120</v>
      </c>
      <c r="W989" s="74"/>
      <c r="X989" s="64" t="s">
        <v>7142</v>
      </c>
      <c r="Y989" s="64" t="s">
        <v>61</v>
      </c>
      <c r="Z989" s="64" t="s">
        <v>7143</v>
      </c>
      <c r="AA989" s="64" t="s">
        <v>173</v>
      </c>
      <c r="AB989" s="64"/>
      <c r="AC989" s="64">
        <v>1</v>
      </c>
      <c r="AD989" s="64">
        <v>120</v>
      </c>
      <c r="AE989" s="78">
        <v>1</v>
      </c>
      <c r="AF989" s="64">
        <v>120</v>
      </c>
      <c r="AG989" s="78"/>
      <c r="AH989" s="64"/>
      <c r="AI989" s="78"/>
      <c r="AJ989" s="64"/>
      <c r="AK989" s="78"/>
      <c r="AL989" s="64"/>
      <c r="AM989" s="78"/>
      <c r="AN989" s="64"/>
      <c r="AO989" s="60">
        <f>(SUMIF(利润与分析!B:B,成本与总价!D:D,利润与分析!L:L)-J:J)/SUMIF(利润与分析!B:B,成本与总价!D:D,利润与分析!L:L)</f>
        <v>0.0448643522431538</v>
      </c>
      <c r="AP989" s="60">
        <f t="shared" si="76"/>
        <v>0</v>
      </c>
      <c r="AR989" s="62">
        <f t="shared" si="77"/>
        <v>120</v>
      </c>
      <c r="AS989" s="62">
        <f t="shared" si="79"/>
        <v>0</v>
      </c>
      <c r="AT989" s="72">
        <f t="shared" si="78"/>
        <v>1</v>
      </c>
    </row>
    <row r="990" ht="14.55" spans="1:46">
      <c r="A990" s="64" t="s">
        <v>69</v>
      </c>
      <c r="B990" s="64" t="s">
        <v>129</v>
      </c>
      <c r="C990" s="64" t="s">
        <v>649</v>
      </c>
      <c r="D990" s="64" t="s">
        <v>7144</v>
      </c>
      <c r="E990" s="64" t="s">
        <v>712</v>
      </c>
      <c r="F990" s="64" t="s">
        <v>7145</v>
      </c>
      <c r="G990" s="64" t="s">
        <v>233</v>
      </c>
      <c r="H990" s="64" t="s">
        <v>7146</v>
      </c>
      <c r="I990" s="64" t="s">
        <v>7147</v>
      </c>
      <c r="J990" s="62">
        <f>SUMIF(利润与分析!B:B,成本与总价!D:D,利润与分析!K:K)</f>
        <v>213400.08</v>
      </c>
      <c r="K990" s="64">
        <v>0.13</v>
      </c>
      <c r="L990" s="64">
        <v>223456</v>
      </c>
      <c r="M990" s="72">
        <f t="shared" si="75"/>
        <v>0.045001790061578</v>
      </c>
      <c r="N990" s="64">
        <v>0</v>
      </c>
      <c r="O990" s="64" t="s">
        <v>7148</v>
      </c>
      <c r="P990" s="64" t="s">
        <v>78</v>
      </c>
      <c r="Q990" s="64" t="s">
        <v>58</v>
      </c>
      <c r="R990" s="74" t="s">
        <v>59</v>
      </c>
      <c r="S990" s="74"/>
      <c r="T990" s="74"/>
      <c r="U990" s="74"/>
      <c r="V990" s="74">
        <v>120</v>
      </c>
      <c r="W990" s="74"/>
      <c r="X990" s="64" t="s">
        <v>7149</v>
      </c>
      <c r="Y990" s="64" t="s">
        <v>150</v>
      </c>
      <c r="Z990" s="64" t="s">
        <v>7150</v>
      </c>
      <c r="AA990" s="64" t="s">
        <v>173</v>
      </c>
      <c r="AB990" s="64"/>
      <c r="AC990" s="64">
        <v>1</v>
      </c>
      <c r="AD990" s="64">
        <v>120</v>
      </c>
      <c r="AE990" s="78">
        <v>1</v>
      </c>
      <c r="AF990" s="64">
        <v>120</v>
      </c>
      <c r="AG990" s="78"/>
      <c r="AH990" s="64"/>
      <c r="AI990" s="78"/>
      <c r="AJ990" s="64"/>
      <c r="AK990" s="78"/>
      <c r="AL990" s="64"/>
      <c r="AM990" s="78"/>
      <c r="AN990" s="64"/>
      <c r="AO990" s="60">
        <f>(SUMIF(利润与分析!B:B,成本与总价!D:D,利润与分析!L:L)-J:J)/SUMIF(利润与分析!B:B,成本与总价!D:D,利润与分析!L:L)</f>
        <v>0.0449999950773213</v>
      </c>
      <c r="AP990" s="60">
        <f t="shared" si="76"/>
        <v>-1.79498425676577e-6</v>
      </c>
      <c r="AR990" s="62">
        <f t="shared" si="77"/>
        <v>120</v>
      </c>
      <c r="AS990" s="62">
        <f t="shared" si="79"/>
        <v>0</v>
      </c>
      <c r="AT990" s="72">
        <f t="shared" si="78"/>
        <v>1</v>
      </c>
    </row>
    <row r="991" ht="14.55" spans="1:46">
      <c r="A991" s="64" t="s">
        <v>46</v>
      </c>
      <c r="B991" s="64" t="s">
        <v>108</v>
      </c>
      <c r="C991" s="64" t="s">
        <v>109</v>
      </c>
      <c r="D991" s="64" t="s">
        <v>7151</v>
      </c>
      <c r="E991" s="64" t="s">
        <v>3197</v>
      </c>
      <c r="F991" s="64" t="s">
        <v>7152</v>
      </c>
      <c r="G991" s="64" t="s">
        <v>5777</v>
      </c>
      <c r="H991" s="64" t="s">
        <v>7153</v>
      </c>
      <c r="I991" s="64" t="s">
        <v>7154</v>
      </c>
      <c r="J991" s="62">
        <f>SUMIF(利润与分析!B:B,成本与总价!D:D,利润与分析!K:K)</f>
        <v>78552.44</v>
      </c>
      <c r="K991" s="64">
        <v>0.13</v>
      </c>
      <c r="L991" s="64">
        <v>82253.86</v>
      </c>
      <c r="M991" s="72">
        <f t="shared" si="75"/>
        <v>0.0449999550173086</v>
      </c>
      <c r="N991" s="64">
        <v>0</v>
      </c>
      <c r="O991" s="64" t="s">
        <v>6614</v>
      </c>
      <c r="P991" s="64" t="s">
        <v>78</v>
      </c>
      <c r="Q991" s="64" t="s">
        <v>58</v>
      </c>
      <c r="R991" s="74"/>
      <c r="S991" s="74"/>
      <c r="T991" s="74"/>
      <c r="U991" s="74"/>
      <c r="V991" s="74"/>
      <c r="W991" s="74"/>
      <c r="X991" s="64" t="s">
        <v>7155</v>
      </c>
      <c r="Y991" s="64" t="s">
        <v>150</v>
      </c>
      <c r="Z991" s="64" t="s">
        <v>106</v>
      </c>
      <c r="AA991" s="64" t="s">
        <v>97</v>
      </c>
      <c r="AB991" s="64"/>
      <c r="AC991" s="64">
        <v>1</v>
      </c>
      <c r="AD991" s="64">
        <v>60</v>
      </c>
      <c r="AE991" s="78">
        <v>1</v>
      </c>
      <c r="AF991" s="64">
        <v>60</v>
      </c>
      <c r="AG991" s="78"/>
      <c r="AH991" s="64"/>
      <c r="AI991" s="78"/>
      <c r="AJ991" s="64"/>
      <c r="AK991" s="78"/>
      <c r="AL991" s="64"/>
      <c r="AM991" s="78"/>
      <c r="AN991" s="64"/>
      <c r="AO991" s="60">
        <f>(SUMIF(利润与分析!B:B,成本与总价!D:D,利润与分析!L:L)-J:J)/SUMIF(利润与分析!B:B,成本与总价!D:D,利润与分析!L:L)</f>
        <v>0.0450000711212736</v>
      </c>
      <c r="AP991" s="60">
        <f t="shared" si="76"/>
        <v>1.16103965018544e-7</v>
      </c>
      <c r="AR991" s="62">
        <f t="shared" si="77"/>
        <v>0</v>
      </c>
      <c r="AS991" s="62">
        <f t="shared" si="79"/>
        <v>0</v>
      </c>
      <c r="AT991" s="72">
        <f t="shared" si="78"/>
        <v>1</v>
      </c>
    </row>
    <row r="992" ht="14.55" spans="1:46">
      <c r="A992" s="64" t="s">
        <v>69</v>
      </c>
      <c r="B992" s="64" t="s">
        <v>220</v>
      </c>
      <c r="C992" s="64" t="s">
        <v>221</v>
      </c>
      <c r="D992" s="64" t="s">
        <v>7156</v>
      </c>
      <c r="E992" s="64" t="s">
        <v>799</v>
      </c>
      <c r="F992" s="64" t="s">
        <v>7157</v>
      </c>
      <c r="G992" s="64" t="s">
        <v>2217</v>
      </c>
      <c r="H992" s="64" t="s">
        <v>7158</v>
      </c>
      <c r="I992" s="64" t="s">
        <v>7159</v>
      </c>
      <c r="J992" s="62">
        <f>SUMIF(利润与分析!B:B,成本与总价!D:D,利润与分析!K:K)</f>
        <v>759589.23</v>
      </c>
      <c r="K992" s="64">
        <v>0.13</v>
      </c>
      <c r="L992" s="64">
        <v>795381</v>
      </c>
      <c r="M992" s="72">
        <f t="shared" si="75"/>
        <v>0.0449995285278376</v>
      </c>
      <c r="N992" s="64">
        <v>0</v>
      </c>
      <c r="O992" s="64" t="s">
        <v>7160</v>
      </c>
      <c r="P992" s="64" t="s">
        <v>78</v>
      </c>
      <c r="Q992" s="64" t="s">
        <v>58</v>
      </c>
      <c r="R992" s="74" t="s">
        <v>59</v>
      </c>
      <c r="S992" s="74"/>
      <c r="T992" s="74"/>
      <c r="U992" s="74"/>
      <c r="V992" s="74">
        <v>120</v>
      </c>
      <c r="W992" s="74"/>
      <c r="X992" s="64" t="s">
        <v>7161</v>
      </c>
      <c r="Y992" s="64" t="s">
        <v>150</v>
      </c>
      <c r="Z992" s="64" t="s">
        <v>7162</v>
      </c>
      <c r="AA992" s="64" t="s">
        <v>1282</v>
      </c>
      <c r="AB992" s="64"/>
      <c r="AC992" s="64">
        <v>1</v>
      </c>
      <c r="AD992" s="64">
        <v>120</v>
      </c>
      <c r="AE992" s="78">
        <v>1</v>
      </c>
      <c r="AF992" s="64">
        <v>120</v>
      </c>
      <c r="AG992" s="78"/>
      <c r="AH992" s="64"/>
      <c r="AI992" s="78"/>
      <c r="AJ992" s="64"/>
      <c r="AK992" s="78"/>
      <c r="AL992" s="64"/>
      <c r="AM992" s="78"/>
      <c r="AN992" s="64"/>
      <c r="AO992" s="60">
        <f>(SUMIF(利润与分析!B:B,成本与总价!D:D,利润与分析!L:L)-J:J)/SUMIF(利润与分析!B:B,成本与总价!D:D,利润与分析!L:L)</f>
        <v>0.0449995645483273</v>
      </c>
      <c r="AP992" s="60">
        <f t="shared" si="76"/>
        <v>3.60204896673877e-8</v>
      </c>
      <c r="AR992" s="62">
        <f t="shared" si="77"/>
        <v>120</v>
      </c>
      <c r="AS992" s="62">
        <f t="shared" si="79"/>
        <v>0</v>
      </c>
      <c r="AT992" s="72">
        <f t="shared" si="78"/>
        <v>1</v>
      </c>
    </row>
    <row r="993" ht="14.55" spans="1:46">
      <c r="A993" s="64" t="s">
        <v>69</v>
      </c>
      <c r="B993" s="64" t="s">
        <v>200</v>
      </c>
      <c r="C993" s="64" t="s">
        <v>256</v>
      </c>
      <c r="D993" s="64" t="s">
        <v>7163</v>
      </c>
      <c r="E993" s="64" t="s">
        <v>323</v>
      </c>
      <c r="F993" s="64" t="s">
        <v>4816</v>
      </c>
      <c r="G993" s="64" t="s">
        <v>3685</v>
      </c>
      <c r="H993" s="64" t="s">
        <v>7164</v>
      </c>
      <c r="I993" s="64" t="s">
        <v>4818</v>
      </c>
      <c r="J993" s="62">
        <f>SUMIF(利润与分析!B:B,成本与总价!D:D,利润与分析!K:K)</f>
        <v>750.52224</v>
      </c>
      <c r="K993" s="64">
        <v>0.13</v>
      </c>
      <c r="L993" s="64">
        <v>748</v>
      </c>
      <c r="M993" s="72">
        <f t="shared" si="75"/>
        <v>-0.00337197860962568</v>
      </c>
      <c r="N993" s="64">
        <v>0</v>
      </c>
      <c r="O993" s="64" t="s">
        <v>7165</v>
      </c>
      <c r="P993" s="64" t="s">
        <v>57</v>
      </c>
      <c r="Q993" s="64" t="s">
        <v>159</v>
      </c>
      <c r="R993" s="74"/>
      <c r="S993" s="74"/>
      <c r="T993" s="74"/>
      <c r="U993" s="74"/>
      <c r="V993" s="74"/>
      <c r="W993" s="74"/>
      <c r="X993" s="64" t="s">
        <v>7166</v>
      </c>
      <c r="Y993" s="64" t="s">
        <v>81</v>
      </c>
      <c r="Z993" s="64" t="s">
        <v>106</v>
      </c>
      <c r="AA993" s="64" t="s">
        <v>1282</v>
      </c>
      <c r="AB993" s="64"/>
      <c r="AC993" s="64">
        <v>1</v>
      </c>
      <c r="AD993" s="64">
        <v>3</v>
      </c>
      <c r="AE993" s="78">
        <v>1</v>
      </c>
      <c r="AF993" s="64">
        <v>0</v>
      </c>
      <c r="AG993" s="78"/>
      <c r="AH993" s="64"/>
      <c r="AI993" s="78"/>
      <c r="AJ993" s="64"/>
      <c r="AK993" s="78"/>
      <c r="AL993" s="64"/>
      <c r="AM993" s="78"/>
      <c r="AN993" s="64"/>
      <c r="AO993" s="60">
        <f>(SUMIF(利润与分析!B:B,成本与总价!D:D,利润与分析!L:L)-J:J)/SUMIF(利润与分析!B:B,成本与总价!D:D,利润与分析!L:L)</f>
        <v>0.0177953201067895</v>
      </c>
      <c r="AP993" s="60">
        <f t="shared" si="76"/>
        <v>0.0211672987164152</v>
      </c>
      <c r="AR993" s="62">
        <f t="shared" si="77"/>
        <v>0</v>
      </c>
      <c r="AS993" s="62">
        <f t="shared" si="79"/>
        <v>0</v>
      </c>
      <c r="AT993" s="72">
        <f t="shared" si="78"/>
        <v>1</v>
      </c>
    </row>
    <row r="994" ht="14.55" spans="1:46">
      <c r="A994" s="64" t="s">
        <v>46</v>
      </c>
      <c r="B994" s="64" t="s">
        <v>47</v>
      </c>
      <c r="C994" s="64" t="s">
        <v>48</v>
      </c>
      <c r="D994" s="64" t="s">
        <v>7167</v>
      </c>
      <c r="E994" s="64" t="s">
        <v>305</v>
      </c>
      <c r="F994" s="64" t="s">
        <v>7168</v>
      </c>
      <c r="G994" s="64" t="s">
        <v>5943</v>
      </c>
      <c r="H994" s="64" t="s">
        <v>7169</v>
      </c>
      <c r="I994" s="64" t="s">
        <v>7170</v>
      </c>
      <c r="J994" s="62">
        <f>SUMIF(利润与分析!B:B,成本与总价!D:D,利润与分析!K:K)</f>
        <v>1369337.3</v>
      </c>
      <c r="K994" s="64">
        <v>0.13</v>
      </c>
      <c r="L994" s="64">
        <v>1390846</v>
      </c>
      <c r="M994" s="72">
        <f t="shared" si="75"/>
        <v>0.0154644727022258</v>
      </c>
      <c r="N994" s="64">
        <v>229824.27</v>
      </c>
      <c r="O994" s="64" t="s">
        <v>7171</v>
      </c>
      <c r="P994" s="64" t="s">
        <v>78</v>
      </c>
      <c r="Q994" s="64" t="s">
        <v>58</v>
      </c>
      <c r="R994" s="74" t="s">
        <v>59</v>
      </c>
      <c r="S994" s="74"/>
      <c r="T994" s="74"/>
      <c r="U994" s="74"/>
      <c r="V994" s="74">
        <v>0</v>
      </c>
      <c r="W994" s="74">
        <v>-3</v>
      </c>
      <c r="X994" s="64" t="s">
        <v>7172</v>
      </c>
      <c r="Y994" s="64" t="s">
        <v>81</v>
      </c>
      <c r="Z994" s="64" t="s">
        <v>7173</v>
      </c>
      <c r="AA994" s="64" t="s">
        <v>97</v>
      </c>
      <c r="AB994" s="64"/>
      <c r="AC994" s="64">
        <v>2</v>
      </c>
      <c r="AD994" s="64">
        <v>0</v>
      </c>
      <c r="AE994" s="78">
        <v>1</v>
      </c>
      <c r="AF994" s="64">
        <v>0</v>
      </c>
      <c r="AG994" s="78"/>
      <c r="AH994" s="64"/>
      <c r="AI994" s="78"/>
      <c r="AJ994" s="64"/>
      <c r="AK994" s="78"/>
      <c r="AL994" s="64"/>
      <c r="AM994" s="78"/>
      <c r="AN994" s="64"/>
      <c r="AO994" s="60">
        <f>(SUMIF(利润与分析!B:B,成本与总价!D:D,利润与分析!L:L)-J:J)/SUMIF(利润与分析!B:B,成本与总价!D:D,利润与分析!L:L)</f>
        <v>0.0450002550106951</v>
      </c>
      <c r="AP994" s="60">
        <f t="shared" si="76"/>
        <v>-0.000464217691530738</v>
      </c>
      <c r="AR994" s="62">
        <f t="shared" si="77"/>
        <v>0</v>
      </c>
      <c r="AS994" s="62">
        <f t="shared" si="79"/>
        <v>0</v>
      </c>
      <c r="AT994" s="72">
        <f t="shared" si="78"/>
        <v>1</v>
      </c>
    </row>
    <row r="995" ht="14.55" spans="1:46">
      <c r="A995" s="64" t="s">
        <v>69</v>
      </c>
      <c r="B995" s="64" t="s">
        <v>200</v>
      </c>
      <c r="C995" s="64" t="s">
        <v>256</v>
      </c>
      <c r="D995" s="64" t="s">
        <v>7174</v>
      </c>
      <c r="E995" s="64" t="s">
        <v>323</v>
      </c>
      <c r="F995" s="64" t="s">
        <v>7175</v>
      </c>
      <c r="G995" s="64" t="s">
        <v>743</v>
      </c>
      <c r="H995" s="64" t="s">
        <v>7176</v>
      </c>
      <c r="I995" s="64" t="s">
        <v>7177</v>
      </c>
      <c r="J995" s="62">
        <f>SUMIF(利润与分析!B:B,成本与总价!D:D,利润与分析!K:K)</f>
        <v>2791612.95</v>
      </c>
      <c r="K995" s="86">
        <v>0.06</v>
      </c>
      <c r="L995" s="64">
        <v>2895219</v>
      </c>
      <c r="M995" s="72">
        <f>(L:L-J:J)/L:L</f>
        <v>0.0357852203926542</v>
      </c>
      <c r="N995" s="64">
        <v>0</v>
      </c>
      <c r="O995" s="64" t="s">
        <v>7178</v>
      </c>
      <c r="P995" s="64" t="s">
        <v>1290</v>
      </c>
      <c r="Q995" s="64" t="s">
        <v>79</v>
      </c>
      <c r="R995" s="74" t="s">
        <v>59</v>
      </c>
      <c r="S995" s="74"/>
      <c r="T995" s="74"/>
      <c r="U995" s="74"/>
      <c r="V995" s="74">
        <v>150</v>
      </c>
      <c r="W995" s="74">
        <v>0.58</v>
      </c>
      <c r="X995" s="64" t="s">
        <v>7179</v>
      </c>
      <c r="Y995" s="64" t="s">
        <v>61</v>
      </c>
      <c r="Z995" s="64" t="s">
        <v>3394</v>
      </c>
      <c r="AA995" s="64" t="s">
        <v>1282</v>
      </c>
      <c r="AB995" s="64"/>
      <c r="AC995" s="64">
        <v>1</v>
      </c>
      <c r="AD995" s="64">
        <v>150</v>
      </c>
      <c r="AE995" s="78">
        <v>1</v>
      </c>
      <c r="AF995" s="64">
        <v>150</v>
      </c>
      <c r="AG995" s="78"/>
      <c r="AH995" s="64"/>
      <c r="AI995" s="78"/>
      <c r="AJ995" s="64"/>
      <c r="AK995" s="78"/>
      <c r="AL995" s="64"/>
      <c r="AM995" s="78"/>
      <c r="AN995" s="64"/>
      <c r="AO995" s="60">
        <f>(SUMIF(利润与分析!B:B,成本与总价!D:D,利润与分析!L:L)-J:J)/SUMIF(利润与分析!B:B,成本与总价!D:D,利润与分析!L:L)</f>
        <v>0.0300000017373468</v>
      </c>
      <c r="AP995" s="60">
        <f t="shared" si="76"/>
        <v>1.47813446926201e-5</v>
      </c>
      <c r="AR995" s="62">
        <f t="shared" si="77"/>
        <v>150</v>
      </c>
      <c r="AS995" s="62">
        <f t="shared" si="79"/>
        <v>0</v>
      </c>
      <c r="AT995" s="72">
        <f t="shared" si="78"/>
        <v>1</v>
      </c>
    </row>
    <row r="996" ht="14.55" spans="1:46">
      <c r="A996" s="64" t="s">
        <v>69</v>
      </c>
      <c r="B996" s="64" t="s">
        <v>220</v>
      </c>
      <c r="C996" s="64" t="s">
        <v>221</v>
      </c>
      <c r="D996" s="64" t="s">
        <v>7180</v>
      </c>
      <c r="E996" s="64" t="s">
        <v>501</v>
      </c>
      <c r="F996" s="64" t="s">
        <v>7181</v>
      </c>
      <c r="G996" s="64" t="s">
        <v>7182</v>
      </c>
      <c r="H996" s="64" t="s">
        <v>7183</v>
      </c>
      <c r="I996" s="64" t="s">
        <v>7184</v>
      </c>
      <c r="J996" s="62">
        <f>SUMIF(利润与分析!B:B,成本与总价!D:D,利润与分析!K:K)</f>
        <v>182953.84</v>
      </c>
      <c r="K996" s="64">
        <v>0.13</v>
      </c>
      <c r="L996" s="64">
        <v>188612</v>
      </c>
      <c r="M996" s="72">
        <f t="shared" si="75"/>
        <v>0.0299989396220813</v>
      </c>
      <c r="N996" s="64">
        <v>0</v>
      </c>
      <c r="O996" s="64" t="s">
        <v>7185</v>
      </c>
      <c r="P996" s="64"/>
      <c r="Q996" s="64" t="s">
        <v>79</v>
      </c>
      <c r="R996" s="74"/>
      <c r="S996" s="74"/>
      <c r="T996" s="74"/>
      <c r="U996" s="74"/>
      <c r="V996" s="74"/>
      <c r="W996" s="74"/>
      <c r="X996" s="64" t="s">
        <v>7186</v>
      </c>
      <c r="Y996" s="64" t="s">
        <v>61</v>
      </c>
      <c r="Z996" s="64" t="s">
        <v>106</v>
      </c>
      <c r="AA996" s="64" t="s">
        <v>1282</v>
      </c>
      <c r="AB996" s="64"/>
      <c r="AC996" s="64">
        <v>1</v>
      </c>
      <c r="AD996" s="64">
        <v>60</v>
      </c>
      <c r="AE996" s="78">
        <v>1</v>
      </c>
      <c r="AF996" s="64">
        <v>60</v>
      </c>
      <c r="AG996" s="78"/>
      <c r="AH996" s="64"/>
      <c r="AI996" s="78"/>
      <c r="AJ996" s="64"/>
      <c r="AK996" s="78"/>
      <c r="AL996" s="64"/>
      <c r="AM996" s="78"/>
      <c r="AN996" s="64"/>
      <c r="AO996" s="60">
        <f>(SUMIF(利润与分析!B:B,成本与总价!D:D,利润与分析!L:L)-J:J)/SUMIF(利润与分析!B:B,成本与总价!D:D,利润与分析!L:L)</f>
        <v>0.0300001224735003</v>
      </c>
      <c r="AP996" s="60">
        <f t="shared" si="76"/>
        <v>1.18285141900362e-6</v>
      </c>
      <c r="AR996" s="62">
        <f t="shared" si="77"/>
        <v>0</v>
      </c>
      <c r="AS996" s="62">
        <f t="shared" si="79"/>
        <v>0</v>
      </c>
      <c r="AT996" s="72">
        <f t="shared" si="78"/>
        <v>1</v>
      </c>
    </row>
    <row r="997" ht="14.55" spans="1:46">
      <c r="A997" s="64" t="s">
        <v>69</v>
      </c>
      <c r="B997" s="64" t="s">
        <v>292</v>
      </c>
      <c r="C997" s="64" t="s">
        <v>293</v>
      </c>
      <c r="D997" s="64" t="s">
        <v>7187</v>
      </c>
      <c r="E997" s="64" t="s">
        <v>295</v>
      </c>
      <c r="F997" s="64" t="s">
        <v>3619</v>
      </c>
      <c r="G997" s="64" t="s">
        <v>3620</v>
      </c>
      <c r="H997" s="64" t="s">
        <v>7188</v>
      </c>
      <c r="I997" s="64" t="s">
        <v>3622</v>
      </c>
      <c r="J997" s="62">
        <f>SUMIF(利润与分析!B:B,成本与总价!D:D,利润与分析!K:K)</f>
        <v>4167.57368</v>
      </c>
      <c r="K997" s="64">
        <v>0.13</v>
      </c>
      <c r="L997" s="64">
        <v>4309</v>
      </c>
      <c r="M997" s="72">
        <f t="shared" si="75"/>
        <v>0.0328211464376885</v>
      </c>
      <c r="N997" s="64">
        <v>0</v>
      </c>
      <c r="O997" s="64" t="s">
        <v>7189</v>
      </c>
      <c r="P997" s="64" t="s">
        <v>78</v>
      </c>
      <c r="Q997" s="64" t="s">
        <v>159</v>
      </c>
      <c r="R997" s="74"/>
      <c r="S997" s="74"/>
      <c r="T997" s="74"/>
      <c r="U997" s="74"/>
      <c r="V997" s="74"/>
      <c r="W997" s="74"/>
      <c r="X997" s="64" t="s">
        <v>7190</v>
      </c>
      <c r="Y997" s="64" t="s">
        <v>81</v>
      </c>
      <c r="Z997" s="64" t="s">
        <v>106</v>
      </c>
      <c r="AA997" s="64" t="s">
        <v>63</v>
      </c>
      <c r="AB997" s="64"/>
      <c r="AC997" s="64">
        <v>1</v>
      </c>
      <c r="AD997" s="64">
        <v>0</v>
      </c>
      <c r="AE997" s="78">
        <v>1</v>
      </c>
      <c r="AF997" s="64">
        <v>0</v>
      </c>
      <c r="AG997" s="78"/>
      <c r="AH997" s="64"/>
      <c r="AI997" s="78"/>
      <c r="AJ997" s="64"/>
      <c r="AK997" s="78"/>
      <c r="AL997" s="64"/>
      <c r="AM997" s="78"/>
      <c r="AN997" s="64"/>
      <c r="AO997" s="60">
        <f>(SUMIF(利润与分析!B:B,成本与总价!D:D,利润与分析!L:L)-J:J)/SUMIF(利润与分析!B:B,成本与总价!D:D,利润与分析!L:L)</f>
        <v>0.0330006775256392</v>
      </c>
      <c r="AP997" s="60">
        <f t="shared" si="76"/>
        <v>0.00017953108795072</v>
      </c>
      <c r="AR997" s="62">
        <f t="shared" si="77"/>
        <v>0</v>
      </c>
      <c r="AS997" s="62">
        <f t="shared" si="79"/>
        <v>0</v>
      </c>
      <c r="AT997" s="72">
        <f t="shared" si="78"/>
        <v>1</v>
      </c>
    </row>
    <row r="998" ht="14.55" spans="1:46">
      <c r="A998" s="64" t="s">
        <v>46</v>
      </c>
      <c r="B998" s="64" t="s">
        <v>108</v>
      </c>
      <c r="C998" s="64" t="s">
        <v>109</v>
      </c>
      <c r="D998" s="64" t="s">
        <v>7191</v>
      </c>
      <c r="E998" s="64" t="s">
        <v>1841</v>
      </c>
      <c r="F998" s="64" t="s">
        <v>7192</v>
      </c>
      <c r="G998" s="64" t="s">
        <v>4941</v>
      </c>
      <c r="H998" s="64" t="s">
        <v>7193</v>
      </c>
      <c r="I998" s="64" t="s">
        <v>7194</v>
      </c>
      <c r="J998" s="62">
        <f>SUMIF(利润与分析!B:B,成本与总价!D:D,利润与分析!K:K)</f>
        <v>1598268.3</v>
      </c>
      <c r="K998" s="64">
        <v>0.13</v>
      </c>
      <c r="L998" s="64">
        <v>1647699.22</v>
      </c>
      <c r="M998" s="72">
        <f t="shared" si="75"/>
        <v>0.0299999656490704</v>
      </c>
      <c r="N998" s="64">
        <v>0</v>
      </c>
      <c r="O998" s="64" t="s">
        <v>7195</v>
      </c>
      <c r="P998" s="64" t="s">
        <v>319</v>
      </c>
      <c r="Q998" s="64" t="s">
        <v>58</v>
      </c>
      <c r="R998" s="74"/>
      <c r="S998" s="74"/>
      <c r="T998" s="74"/>
      <c r="U998" s="74"/>
      <c r="V998" s="74"/>
      <c r="W998" s="74"/>
      <c r="X998" s="64" t="s">
        <v>7196</v>
      </c>
      <c r="Y998" s="64" t="s">
        <v>150</v>
      </c>
      <c r="Z998" s="64" t="s">
        <v>106</v>
      </c>
      <c r="AA998" s="64" t="s">
        <v>97</v>
      </c>
      <c r="AB998" s="64"/>
      <c r="AC998" s="64">
        <v>1</v>
      </c>
      <c r="AD998" s="64">
        <v>60</v>
      </c>
      <c r="AE998" s="78">
        <v>1</v>
      </c>
      <c r="AF998" s="64">
        <v>60</v>
      </c>
      <c r="AG998" s="78"/>
      <c r="AH998" s="64"/>
      <c r="AI998" s="78"/>
      <c r="AJ998" s="64"/>
      <c r="AK998" s="78"/>
      <c r="AL998" s="64"/>
      <c r="AM998" s="78"/>
      <c r="AN998" s="64"/>
      <c r="AO998" s="60">
        <f>(SUMIF(利润与分析!B:B,成本与总价!D:D,利润与分析!L:L)-J:J)/SUMIF(利润与分析!B:B,成本与总价!D:D,利润与分析!L:L)</f>
        <v>0.0299999656490704</v>
      </c>
      <c r="AP998" s="60">
        <f t="shared" si="76"/>
        <v>0</v>
      </c>
      <c r="AR998" s="62">
        <f t="shared" si="77"/>
        <v>0</v>
      </c>
      <c r="AS998" s="62">
        <f t="shared" si="79"/>
        <v>0</v>
      </c>
      <c r="AT998" s="72">
        <f t="shared" si="78"/>
        <v>1</v>
      </c>
    </row>
    <row r="999" ht="14.55" spans="1:46">
      <c r="A999" s="64" t="s">
        <v>69</v>
      </c>
      <c r="B999" s="64" t="s">
        <v>200</v>
      </c>
      <c r="C999" s="64" t="s">
        <v>256</v>
      </c>
      <c r="D999" s="64" t="s">
        <v>7197</v>
      </c>
      <c r="E999" s="64" t="s">
        <v>258</v>
      </c>
      <c r="F999" s="64" t="s">
        <v>7198</v>
      </c>
      <c r="G999" s="64" t="s">
        <v>3950</v>
      </c>
      <c r="H999" s="64" t="s">
        <v>7199</v>
      </c>
      <c r="I999" s="64" t="s">
        <v>7200</v>
      </c>
      <c r="J999" s="62">
        <f>SUMIF(利润与分析!B:B,成本与总价!D:D,利润与分析!K:K)</f>
        <v>878639.21</v>
      </c>
      <c r="K999" s="64">
        <v>0.13</v>
      </c>
      <c r="L999" s="64">
        <v>920041</v>
      </c>
      <c r="M999" s="72">
        <f t="shared" si="75"/>
        <v>0.0449999402200554</v>
      </c>
      <c r="N999" s="64">
        <v>0</v>
      </c>
      <c r="O999" s="64" t="s">
        <v>7201</v>
      </c>
      <c r="P999" s="64" t="s">
        <v>78</v>
      </c>
      <c r="Q999" s="64" t="s">
        <v>79</v>
      </c>
      <c r="R999" s="74" t="s">
        <v>59</v>
      </c>
      <c r="S999" s="74"/>
      <c r="T999" s="74"/>
      <c r="U999" s="74"/>
      <c r="V999" s="74">
        <v>130</v>
      </c>
      <c r="W999" s="74"/>
      <c r="X999" s="64" t="s">
        <v>7202</v>
      </c>
      <c r="Y999" s="64" t="s">
        <v>61</v>
      </c>
      <c r="Z999" s="64" t="s">
        <v>7203</v>
      </c>
      <c r="AA999" s="64" t="s">
        <v>1282</v>
      </c>
      <c r="AB999" s="64"/>
      <c r="AC999" s="64">
        <v>1</v>
      </c>
      <c r="AD999" s="64">
        <v>130</v>
      </c>
      <c r="AE999" s="78">
        <v>1</v>
      </c>
      <c r="AF999" s="64">
        <v>130</v>
      </c>
      <c r="AG999" s="78"/>
      <c r="AH999" s="64"/>
      <c r="AI999" s="78"/>
      <c r="AJ999" s="64"/>
      <c r="AK999" s="78"/>
      <c r="AL999" s="64"/>
      <c r="AM999" s="78"/>
      <c r="AN999" s="64"/>
      <c r="AO999" s="60">
        <f>(SUMIF(利润与分析!B:B,成本与总价!D:D,利润与分析!L:L)-J:J)/SUMIF(利润与分析!B:B,成本与总价!D:D,利润与分析!L:L)</f>
        <v>0.0450003346588607</v>
      </c>
      <c r="AP999" s="60">
        <f t="shared" si="76"/>
        <v>3.94438805263742e-7</v>
      </c>
      <c r="AR999" s="62">
        <f t="shared" si="77"/>
        <v>130</v>
      </c>
      <c r="AS999" s="62">
        <f t="shared" si="79"/>
        <v>0</v>
      </c>
      <c r="AT999" s="72">
        <f t="shared" si="78"/>
        <v>1</v>
      </c>
    </row>
    <row r="1000" ht="14.55" spans="1:46">
      <c r="A1000" s="64" t="s">
        <v>69</v>
      </c>
      <c r="B1000" s="64" t="s">
        <v>200</v>
      </c>
      <c r="C1000" s="64" t="s">
        <v>256</v>
      </c>
      <c r="D1000" s="64" t="s">
        <v>7204</v>
      </c>
      <c r="E1000" s="64" t="s">
        <v>258</v>
      </c>
      <c r="F1000" s="64" t="s">
        <v>7205</v>
      </c>
      <c r="G1000" s="64" t="s">
        <v>3950</v>
      </c>
      <c r="H1000" s="64" t="s">
        <v>7206</v>
      </c>
      <c r="I1000" s="64" t="s">
        <v>7207</v>
      </c>
      <c r="J1000" s="62">
        <f>SUMIF(利润与分析!B:B,成本与总价!D:D,利润与分析!K:K)</f>
        <v>141642.21</v>
      </c>
      <c r="K1000" s="64">
        <v>0.13</v>
      </c>
      <c r="L1000" s="64">
        <v>148316</v>
      </c>
      <c r="M1000" s="72">
        <f t="shared" si="75"/>
        <v>0.0449971007848109</v>
      </c>
      <c r="N1000" s="64">
        <v>0</v>
      </c>
      <c r="O1000" s="64" t="s">
        <v>7201</v>
      </c>
      <c r="P1000" s="64" t="s">
        <v>237</v>
      </c>
      <c r="Q1000" s="64" t="s">
        <v>79</v>
      </c>
      <c r="R1000" s="74" t="s">
        <v>59</v>
      </c>
      <c r="S1000" s="74"/>
      <c r="T1000" s="74"/>
      <c r="U1000" s="74"/>
      <c r="V1000" s="74">
        <v>130</v>
      </c>
      <c r="W1000" s="74"/>
      <c r="X1000" s="64" t="s">
        <v>7208</v>
      </c>
      <c r="Y1000" s="64" t="s">
        <v>61</v>
      </c>
      <c r="Z1000" s="64" t="s">
        <v>7203</v>
      </c>
      <c r="AA1000" s="64" t="s">
        <v>1282</v>
      </c>
      <c r="AB1000" s="64"/>
      <c r="AC1000" s="64">
        <v>1</v>
      </c>
      <c r="AD1000" s="64">
        <v>130</v>
      </c>
      <c r="AE1000" s="78">
        <v>1</v>
      </c>
      <c r="AF1000" s="64">
        <v>130</v>
      </c>
      <c r="AG1000" s="78"/>
      <c r="AH1000" s="64"/>
      <c r="AI1000" s="78"/>
      <c r="AJ1000" s="64"/>
      <c r="AK1000" s="78"/>
      <c r="AL1000" s="64"/>
      <c r="AM1000" s="78"/>
      <c r="AN1000" s="64"/>
      <c r="AO1000" s="60">
        <f>(SUMIF(利润与分析!B:B,成本与总价!D:D,利润与分析!L:L)-J:J)/SUMIF(利润与分析!B:B,成本与总价!D:D,利润与分析!L:L)</f>
        <v>0.0449998695356947</v>
      </c>
      <c r="AP1000" s="60">
        <f t="shared" si="76"/>
        <v>2.76875088387613e-6</v>
      </c>
      <c r="AR1000" s="62">
        <f t="shared" si="77"/>
        <v>130</v>
      </c>
      <c r="AS1000" s="62">
        <f t="shared" si="79"/>
        <v>0</v>
      </c>
      <c r="AT1000" s="72">
        <f t="shared" si="78"/>
        <v>1</v>
      </c>
    </row>
    <row r="1001" ht="14.55" spans="1:46">
      <c r="A1001" s="64" t="s">
        <v>69</v>
      </c>
      <c r="B1001" s="64" t="s">
        <v>220</v>
      </c>
      <c r="C1001" s="64" t="s">
        <v>221</v>
      </c>
      <c r="D1001" s="64" t="s">
        <v>7209</v>
      </c>
      <c r="E1001" s="64" t="s">
        <v>223</v>
      </c>
      <c r="F1001" s="64" t="s">
        <v>7210</v>
      </c>
      <c r="G1001" s="64" t="s">
        <v>801</v>
      </c>
      <c r="H1001" s="64" t="s">
        <v>7211</v>
      </c>
      <c r="I1001" s="64" t="s">
        <v>7212</v>
      </c>
      <c r="J1001" s="62">
        <f>SUMIF(利润与分析!B:B,成本与总价!D:D,利润与分析!K:K)</f>
        <v>192120.06</v>
      </c>
      <c r="K1001" s="64">
        <v>0.13</v>
      </c>
      <c r="L1001" s="64">
        <v>198061.9</v>
      </c>
      <c r="M1001" s="72">
        <f t="shared" si="75"/>
        <v>0.0299999141682474</v>
      </c>
      <c r="N1001" s="64">
        <v>0</v>
      </c>
      <c r="O1001" s="64" t="s">
        <v>7213</v>
      </c>
      <c r="P1001" s="64" t="s">
        <v>57</v>
      </c>
      <c r="Q1001" s="64" t="s">
        <v>58</v>
      </c>
      <c r="R1001" s="74" t="s">
        <v>59</v>
      </c>
      <c r="S1001" s="74"/>
      <c r="T1001" s="74"/>
      <c r="U1001" s="74"/>
      <c r="V1001" s="74">
        <v>90</v>
      </c>
      <c r="W1001" s="74"/>
      <c r="X1001" s="64" t="s">
        <v>7214</v>
      </c>
      <c r="Y1001" s="64" t="s">
        <v>150</v>
      </c>
      <c r="Z1001" s="64" t="s">
        <v>7215</v>
      </c>
      <c r="AA1001" s="64" t="s">
        <v>1282</v>
      </c>
      <c r="AB1001" s="64"/>
      <c r="AC1001" s="64">
        <v>1</v>
      </c>
      <c r="AD1001" s="64">
        <v>90</v>
      </c>
      <c r="AE1001" s="78">
        <v>1</v>
      </c>
      <c r="AF1001" s="64">
        <v>90</v>
      </c>
      <c r="AG1001" s="78"/>
      <c r="AH1001" s="64"/>
      <c r="AI1001" s="78"/>
      <c r="AJ1001" s="64"/>
      <c r="AK1001" s="78"/>
      <c r="AL1001" s="64"/>
      <c r="AM1001" s="78"/>
      <c r="AN1001" s="64"/>
      <c r="AO1001" s="60">
        <f>(SUMIF(利润与分析!B:B,成本与总价!D:D,利润与分析!L:L)-J:J)/SUMIF(利润与分析!B:B,成本与总价!D:D,利润与分析!L:L)</f>
        <v>0.0299999141682474</v>
      </c>
      <c r="AP1001" s="60">
        <f t="shared" si="76"/>
        <v>0</v>
      </c>
      <c r="AR1001" s="62">
        <f t="shared" si="77"/>
        <v>90</v>
      </c>
      <c r="AS1001" s="62">
        <f t="shared" si="79"/>
        <v>0</v>
      </c>
      <c r="AT1001" s="72">
        <f t="shared" si="78"/>
        <v>1</v>
      </c>
    </row>
    <row r="1002" ht="14.55" spans="1:46">
      <c r="A1002" s="64" t="s">
        <v>69</v>
      </c>
      <c r="B1002" s="64" t="s">
        <v>85</v>
      </c>
      <c r="C1002" s="64" t="s">
        <v>86</v>
      </c>
      <c r="D1002" s="64" t="s">
        <v>7216</v>
      </c>
      <c r="E1002" s="64" t="s">
        <v>3777</v>
      </c>
      <c r="F1002" s="64" t="s">
        <v>7217</v>
      </c>
      <c r="G1002" s="64" t="s">
        <v>1894</v>
      </c>
      <c r="H1002" s="64" t="s">
        <v>7218</v>
      </c>
      <c r="I1002" s="64" t="s">
        <v>7219</v>
      </c>
      <c r="J1002" s="62">
        <f>SUMIF(利润与分析!B:B,成本与总价!D:D,利润与分析!K:K)</f>
        <v>79197.22</v>
      </c>
      <c r="K1002" s="64">
        <v>0.13</v>
      </c>
      <c r="L1002" s="64">
        <v>82929</v>
      </c>
      <c r="M1002" s="72">
        <f t="shared" si="75"/>
        <v>0.0449996985373028</v>
      </c>
      <c r="N1002" s="64">
        <v>0</v>
      </c>
      <c r="O1002" s="73" t="s">
        <v>5691</v>
      </c>
      <c r="P1002" s="64" t="s">
        <v>78</v>
      </c>
      <c r="Q1002" s="64" t="s">
        <v>58</v>
      </c>
      <c r="R1002" s="74"/>
      <c r="S1002" s="74"/>
      <c r="T1002" s="74"/>
      <c r="U1002" s="74"/>
      <c r="V1002" s="74"/>
      <c r="W1002" s="74"/>
      <c r="X1002" s="64" t="s">
        <v>7220</v>
      </c>
      <c r="Y1002" s="64" t="s">
        <v>150</v>
      </c>
      <c r="Z1002" s="64" t="s">
        <v>106</v>
      </c>
      <c r="AA1002" s="64" t="s">
        <v>83</v>
      </c>
      <c r="AB1002" s="64"/>
      <c r="AC1002" s="64">
        <v>1</v>
      </c>
      <c r="AD1002" s="64">
        <v>60</v>
      </c>
      <c r="AE1002" s="78">
        <v>1</v>
      </c>
      <c r="AF1002" s="64">
        <v>60</v>
      </c>
      <c r="AG1002" s="78"/>
      <c r="AH1002" s="64"/>
      <c r="AI1002" s="78"/>
      <c r="AJ1002" s="64"/>
      <c r="AK1002" s="78"/>
      <c r="AL1002" s="64"/>
      <c r="AM1002" s="78"/>
      <c r="AN1002" s="64"/>
      <c r="AO1002" s="60">
        <f>(SUMIF(利润与分析!B:B,成本与总价!D:D,利润与分析!L:L)-J:J)/SUMIF(利润与分析!B:B,成本与总价!D:D,利润与分析!L:L)</f>
        <v>0.045000159172227</v>
      </c>
      <c r="AP1002" s="60">
        <f t="shared" si="76"/>
        <v>4.60634924176473e-7</v>
      </c>
      <c r="AR1002" s="62">
        <f t="shared" si="77"/>
        <v>0</v>
      </c>
      <c r="AS1002" s="62">
        <f t="shared" si="79"/>
        <v>0</v>
      </c>
      <c r="AT1002" s="72">
        <f t="shared" si="78"/>
        <v>1</v>
      </c>
    </row>
    <row r="1003" ht="14.55" spans="1:46">
      <c r="A1003" s="64" t="s">
        <v>46</v>
      </c>
      <c r="B1003" s="64" t="s">
        <v>163</v>
      </c>
      <c r="C1003" s="64" t="s">
        <v>164</v>
      </c>
      <c r="D1003" s="64" t="s">
        <v>7221</v>
      </c>
      <c r="E1003" s="64" t="s">
        <v>1110</v>
      </c>
      <c r="F1003" s="64" t="s">
        <v>7222</v>
      </c>
      <c r="G1003" s="64" t="s">
        <v>1112</v>
      </c>
      <c r="H1003" s="64" t="s">
        <v>7223</v>
      </c>
      <c r="I1003" s="64" t="s">
        <v>7224</v>
      </c>
      <c r="J1003" s="62">
        <f>SUMIF(利润与分析!B:B,成本与总价!D:D,利润与分析!K:K)</f>
        <v>1709018.33</v>
      </c>
      <c r="K1003" s="64">
        <v>0.13</v>
      </c>
      <c r="L1003" s="64">
        <v>1717638</v>
      </c>
      <c r="M1003" s="72">
        <f t="shared" si="75"/>
        <v>0.00501832749391907</v>
      </c>
      <c r="N1003" s="64">
        <v>515291</v>
      </c>
      <c r="O1003" s="64" t="s">
        <v>7225</v>
      </c>
      <c r="P1003" s="64" t="s">
        <v>78</v>
      </c>
      <c r="Q1003" s="64" t="s">
        <v>58</v>
      </c>
      <c r="R1003" s="74" t="s">
        <v>59</v>
      </c>
      <c r="S1003" s="74" t="s">
        <v>59</v>
      </c>
      <c r="T1003" s="74"/>
      <c r="U1003" s="74">
        <v>-4</v>
      </c>
      <c r="V1003" s="74">
        <v>0</v>
      </c>
      <c r="W1003" s="74">
        <v>-3.98</v>
      </c>
      <c r="X1003" s="64" t="s">
        <v>7226</v>
      </c>
      <c r="Y1003" s="64" t="s">
        <v>81</v>
      </c>
      <c r="Z1003" s="64" t="s">
        <v>7227</v>
      </c>
      <c r="AA1003" s="64" t="s">
        <v>140</v>
      </c>
      <c r="AB1003" s="64"/>
      <c r="AC1003" s="64">
        <v>1</v>
      </c>
      <c r="AD1003" s="64">
        <v>0</v>
      </c>
      <c r="AE1003" s="78">
        <v>1</v>
      </c>
      <c r="AF1003" s="64">
        <v>0</v>
      </c>
      <c r="AG1003" s="78"/>
      <c r="AH1003" s="64"/>
      <c r="AI1003" s="78"/>
      <c r="AJ1003" s="64"/>
      <c r="AK1003" s="78"/>
      <c r="AL1003" s="64"/>
      <c r="AM1003" s="78"/>
      <c r="AN1003" s="64"/>
      <c r="AO1003" s="60">
        <f>(SUMIF(利润与分析!B:B,成本与总价!D:D,利润与分析!L:L)-J:J)/SUMIF(利润与分析!B:B,成本与总价!D:D,利润与分析!L:L)</f>
        <v>0.04481780259881</v>
      </c>
      <c r="AP1003" s="60">
        <f t="shared" si="76"/>
        <v>-5.24895109099699e-7</v>
      </c>
      <c r="AR1003" s="62">
        <f t="shared" si="77"/>
        <v>0</v>
      </c>
      <c r="AS1003" s="62">
        <f t="shared" si="79"/>
        <v>0</v>
      </c>
      <c r="AT1003" s="72">
        <f t="shared" si="78"/>
        <v>1</v>
      </c>
    </row>
    <row r="1004" ht="14.55" spans="1:46">
      <c r="A1004" s="64" t="s">
        <v>46</v>
      </c>
      <c r="B1004" s="64" t="s">
        <v>119</v>
      </c>
      <c r="C1004" s="64" t="s">
        <v>120</v>
      </c>
      <c r="D1004" s="64" t="s">
        <v>7228</v>
      </c>
      <c r="E1004" s="64" t="s">
        <v>1033</v>
      </c>
      <c r="F1004" s="64" t="s">
        <v>7229</v>
      </c>
      <c r="G1004" s="64" t="s">
        <v>7230</v>
      </c>
      <c r="H1004" s="64" t="s">
        <v>7231</v>
      </c>
      <c r="I1004" s="64" t="s">
        <v>7232</v>
      </c>
      <c r="J1004" s="62">
        <f>SUMIF(利润与分析!B:B,成本与总价!D:D,利润与分析!K:K)</f>
        <v>153399.05</v>
      </c>
      <c r="K1004" s="64">
        <v>0.13</v>
      </c>
      <c r="L1004" s="64">
        <v>157413</v>
      </c>
      <c r="M1004" s="72">
        <f t="shared" si="75"/>
        <v>0.0254994822536894</v>
      </c>
      <c r="N1004" s="64">
        <v>0</v>
      </c>
      <c r="O1004" s="64" t="s">
        <v>875</v>
      </c>
      <c r="P1004" s="64" t="s">
        <v>78</v>
      </c>
      <c r="Q1004" s="64" t="s">
        <v>58</v>
      </c>
      <c r="R1004" s="74"/>
      <c r="S1004" s="74"/>
      <c r="T1004" s="74"/>
      <c r="U1004" s="74"/>
      <c r="V1004" s="74"/>
      <c r="W1004" s="74"/>
      <c r="X1004" s="64" t="s">
        <v>7233</v>
      </c>
      <c r="Y1004" s="64" t="s">
        <v>81</v>
      </c>
      <c r="Z1004" s="64" t="s">
        <v>106</v>
      </c>
      <c r="AA1004" s="64" t="s">
        <v>140</v>
      </c>
      <c r="AB1004" s="64"/>
      <c r="AC1004" s="64">
        <v>1</v>
      </c>
      <c r="AD1004" s="64">
        <v>0</v>
      </c>
      <c r="AE1004" s="78">
        <v>1</v>
      </c>
      <c r="AF1004" s="64">
        <v>0</v>
      </c>
      <c r="AG1004" s="78"/>
      <c r="AH1004" s="64"/>
      <c r="AI1004" s="78"/>
      <c r="AJ1004" s="64"/>
      <c r="AK1004" s="78"/>
      <c r="AL1004" s="64"/>
      <c r="AM1004" s="78"/>
      <c r="AN1004" s="64"/>
      <c r="AO1004" s="60">
        <f>(SUMIF(利润与分析!B:B,成本与总价!D:D,利润与分析!L:L)-J:J)/SUMIF(利润与分析!B:B,成本与总价!D:D,利润与分析!L:L)</f>
        <v>0.0450002527589953</v>
      </c>
      <c r="AP1004" s="60">
        <f t="shared" si="76"/>
        <v>0.0195007705053059</v>
      </c>
      <c r="AR1004" s="62">
        <f t="shared" si="77"/>
        <v>0</v>
      </c>
      <c r="AS1004" s="62">
        <f t="shared" si="79"/>
        <v>0</v>
      </c>
      <c r="AT1004" s="72">
        <f t="shared" si="78"/>
        <v>1</v>
      </c>
    </row>
    <row r="1005" ht="14.55" spans="1:46">
      <c r="A1005" s="64" t="s">
        <v>46</v>
      </c>
      <c r="B1005" s="64" t="s">
        <v>181</v>
      </c>
      <c r="C1005" s="64" t="s">
        <v>1765</v>
      </c>
      <c r="D1005" s="64" t="s">
        <v>7234</v>
      </c>
      <c r="E1005" s="64" t="s">
        <v>2091</v>
      </c>
      <c r="F1005" s="64" t="s">
        <v>7235</v>
      </c>
      <c r="G1005" s="64" t="s">
        <v>6380</v>
      </c>
      <c r="H1005" s="64" t="s">
        <v>7236</v>
      </c>
      <c r="I1005" s="64" t="s">
        <v>7237</v>
      </c>
      <c r="J1005" s="62">
        <f>SUMIF(利润与分析!B:B,成本与总价!D:D,利润与分析!K:K)</f>
        <v>610099.38</v>
      </c>
      <c r="K1005" s="64">
        <v>0.13</v>
      </c>
      <c r="L1005" s="64">
        <v>628968.99</v>
      </c>
      <c r="M1005" s="72">
        <f t="shared" si="75"/>
        <v>0.0300008590248622</v>
      </c>
      <c r="N1005" s="64">
        <v>0</v>
      </c>
      <c r="O1005" s="64" t="s">
        <v>7238</v>
      </c>
      <c r="P1005" s="64" t="s">
        <v>57</v>
      </c>
      <c r="Q1005" s="64" t="s">
        <v>58</v>
      </c>
      <c r="R1005" s="74" t="s">
        <v>59</v>
      </c>
      <c r="S1005" s="74"/>
      <c r="T1005" s="74"/>
      <c r="U1005" s="74"/>
      <c r="V1005" s="74">
        <v>100</v>
      </c>
      <c r="W1005" s="74"/>
      <c r="X1005" s="64" t="s">
        <v>7239</v>
      </c>
      <c r="Y1005" s="64" t="s">
        <v>61</v>
      </c>
      <c r="Z1005" s="64" t="s">
        <v>7240</v>
      </c>
      <c r="AA1005" s="64" t="s">
        <v>97</v>
      </c>
      <c r="AB1005" s="64"/>
      <c r="AC1005" s="64">
        <v>1</v>
      </c>
      <c r="AD1005" s="64">
        <v>100</v>
      </c>
      <c r="AE1005" s="78">
        <v>1</v>
      </c>
      <c r="AF1005" s="64">
        <v>100</v>
      </c>
      <c r="AG1005" s="78"/>
      <c r="AH1005" s="64"/>
      <c r="AI1005" s="78"/>
      <c r="AJ1005" s="64"/>
      <c r="AK1005" s="78"/>
      <c r="AL1005" s="64"/>
      <c r="AM1005" s="78"/>
      <c r="AN1005" s="64"/>
      <c r="AO1005" s="60">
        <f>(SUMIF(利润与分析!B:B,成本与总价!D:D,利润与分析!L:L)-J:J)/SUMIF(利润与分析!B:B,成本与总价!D:D,利润与分析!L:L)</f>
        <v>0.0300008590248622</v>
      </c>
      <c r="AP1005" s="60">
        <f t="shared" si="76"/>
        <v>0</v>
      </c>
      <c r="AR1005" s="62">
        <f t="shared" si="77"/>
        <v>100</v>
      </c>
      <c r="AS1005" s="62">
        <f t="shared" si="79"/>
        <v>0</v>
      </c>
      <c r="AT1005" s="72">
        <f t="shared" si="78"/>
        <v>1</v>
      </c>
    </row>
    <row r="1006" ht="14.55" spans="1:46">
      <c r="A1006" s="64" t="s">
        <v>46</v>
      </c>
      <c r="B1006" s="64" t="s">
        <v>163</v>
      </c>
      <c r="C1006" s="64" t="s">
        <v>660</v>
      </c>
      <c r="D1006" s="64" t="s">
        <v>7241</v>
      </c>
      <c r="E1006" s="64" t="s">
        <v>662</v>
      </c>
      <c r="F1006" s="64" t="s">
        <v>7242</v>
      </c>
      <c r="G1006" s="64" t="s">
        <v>1095</v>
      </c>
      <c r="H1006" s="64" t="s">
        <v>7243</v>
      </c>
      <c r="I1006" s="64" t="s">
        <v>7244</v>
      </c>
      <c r="J1006" s="62">
        <f>SUMIF(利润与分析!B:B,成本与总价!D:D,利润与分析!K:K)</f>
        <v>4750</v>
      </c>
      <c r="K1006" s="64">
        <v>0.13</v>
      </c>
      <c r="L1006" s="64">
        <v>5140</v>
      </c>
      <c r="M1006" s="72">
        <f t="shared" si="75"/>
        <v>0.075875486381323</v>
      </c>
      <c r="N1006" s="64">
        <v>0</v>
      </c>
      <c r="O1006" s="64" t="s">
        <v>7245</v>
      </c>
      <c r="P1006" s="64"/>
      <c r="Q1006" s="64" t="s">
        <v>58</v>
      </c>
      <c r="R1006" s="74" t="s">
        <v>59</v>
      </c>
      <c r="S1006" s="74"/>
      <c r="T1006" s="74"/>
      <c r="U1006" s="74"/>
      <c r="V1006" s="74">
        <v>60</v>
      </c>
      <c r="W1006" s="74">
        <v>2.59</v>
      </c>
      <c r="X1006" s="64" t="s">
        <v>7246</v>
      </c>
      <c r="Y1006" s="64" t="s">
        <v>150</v>
      </c>
      <c r="Z1006" s="64" t="s">
        <v>7247</v>
      </c>
      <c r="AA1006" s="64" t="s">
        <v>140</v>
      </c>
      <c r="AB1006" s="64"/>
      <c r="AC1006" s="64">
        <v>1</v>
      </c>
      <c r="AD1006" s="64">
        <v>60</v>
      </c>
      <c r="AE1006" s="78">
        <v>1</v>
      </c>
      <c r="AF1006" s="64">
        <v>60</v>
      </c>
      <c r="AG1006" s="78"/>
      <c r="AH1006" s="64"/>
      <c r="AI1006" s="78"/>
      <c r="AJ1006" s="64"/>
      <c r="AK1006" s="78"/>
      <c r="AL1006" s="64"/>
      <c r="AM1006" s="78"/>
      <c r="AN1006" s="64"/>
      <c r="AO1006" s="60">
        <f>(SUMIF(利润与分析!B:B,成本与总价!D:D,利润与分析!L:L)-J:J)/SUMIF(利润与分析!B:B,成本与总价!D:D,利润与分析!L:L)</f>
        <v>0.05</v>
      </c>
      <c r="AP1006" s="60">
        <f t="shared" si="76"/>
        <v>2.45136186770509e-5</v>
      </c>
      <c r="AR1006" s="62">
        <f t="shared" si="77"/>
        <v>60</v>
      </c>
      <c r="AS1006" s="62">
        <f t="shared" si="79"/>
        <v>0</v>
      </c>
      <c r="AT1006" s="72">
        <f t="shared" si="78"/>
        <v>1</v>
      </c>
    </row>
    <row r="1007" ht="14.55" spans="1:46">
      <c r="A1007" s="64" t="s">
        <v>69</v>
      </c>
      <c r="B1007" s="64" t="s">
        <v>70</v>
      </c>
      <c r="C1007" s="64" t="s">
        <v>70</v>
      </c>
      <c r="D1007" s="64" t="s">
        <v>7248</v>
      </c>
      <c r="E1007" s="64" t="s">
        <v>670</v>
      </c>
      <c r="F1007" s="64" t="s">
        <v>7249</v>
      </c>
      <c r="G1007" s="64" t="s">
        <v>962</v>
      </c>
      <c r="H1007" s="64" t="s">
        <v>7250</v>
      </c>
      <c r="I1007" s="64" t="s">
        <v>7251</v>
      </c>
      <c r="J1007" s="62">
        <f>SUMIF(利润与分析!B:B,成本与总价!D:D,利润与分析!K:K)</f>
        <v>22972.97</v>
      </c>
      <c r="K1007" s="64">
        <v>0.13</v>
      </c>
      <c r="L1007" s="64">
        <v>24055.46</v>
      </c>
      <c r="M1007" s="72">
        <f t="shared" si="75"/>
        <v>0.0449997630475575</v>
      </c>
      <c r="N1007" s="64">
        <v>0</v>
      </c>
      <c r="O1007" s="73" t="s">
        <v>6674</v>
      </c>
      <c r="P1007" s="64" t="s">
        <v>78</v>
      </c>
      <c r="Q1007" s="64" t="s">
        <v>79</v>
      </c>
      <c r="R1007" s="74" t="s">
        <v>59</v>
      </c>
      <c r="S1007" s="74"/>
      <c r="T1007" s="74"/>
      <c r="U1007" s="74"/>
      <c r="V1007" s="74">
        <v>90</v>
      </c>
      <c r="W1007" s="74"/>
      <c r="X1007" s="64" t="s">
        <v>7252</v>
      </c>
      <c r="Y1007" s="64" t="s">
        <v>150</v>
      </c>
      <c r="Z1007" s="64" t="s">
        <v>7253</v>
      </c>
      <c r="AA1007" s="64" t="s">
        <v>83</v>
      </c>
      <c r="AB1007" s="64"/>
      <c r="AC1007" s="64">
        <v>1</v>
      </c>
      <c r="AD1007" s="64">
        <v>90</v>
      </c>
      <c r="AE1007" s="78">
        <v>1</v>
      </c>
      <c r="AF1007" s="64">
        <v>90</v>
      </c>
      <c r="AG1007" s="78"/>
      <c r="AH1007" s="64"/>
      <c r="AI1007" s="78"/>
      <c r="AJ1007" s="64"/>
      <c r="AK1007" s="78"/>
      <c r="AL1007" s="64"/>
      <c r="AM1007" s="78"/>
      <c r="AN1007" s="64"/>
      <c r="AO1007" s="60">
        <f>(SUMIF(利润与分析!B:B,成本与总价!D:D,利润与分析!L:L)-J:J)/SUMIF(利润与分析!B:B,成本与总价!D:D,利润与分析!L:L)</f>
        <v>0.0449997630475575</v>
      </c>
      <c r="AP1007" s="60">
        <f t="shared" si="76"/>
        <v>0</v>
      </c>
      <c r="AR1007" s="62">
        <f t="shared" si="77"/>
        <v>90</v>
      </c>
      <c r="AS1007" s="62">
        <f t="shared" si="79"/>
        <v>0</v>
      </c>
      <c r="AT1007" s="72">
        <f t="shared" si="78"/>
        <v>1</v>
      </c>
    </row>
    <row r="1008" ht="14.55" spans="1:46">
      <c r="A1008" s="64" t="s">
        <v>69</v>
      </c>
      <c r="B1008" s="64" t="s">
        <v>70</v>
      </c>
      <c r="C1008" s="64" t="s">
        <v>70</v>
      </c>
      <c r="D1008" s="64" t="s">
        <v>7254</v>
      </c>
      <c r="E1008" s="64" t="s">
        <v>670</v>
      </c>
      <c r="F1008" s="64" t="s">
        <v>7255</v>
      </c>
      <c r="G1008" s="64" t="s">
        <v>962</v>
      </c>
      <c r="H1008" s="64" t="s">
        <v>7256</v>
      </c>
      <c r="I1008" s="64" t="s">
        <v>7257</v>
      </c>
      <c r="J1008" s="62">
        <f>SUMIF(利润与分析!B:B,成本与总价!D:D,利润与分析!K:K)</f>
        <v>19572.25</v>
      </c>
      <c r="K1008" s="64">
        <v>0.13</v>
      </c>
      <c r="L1008" s="64">
        <v>20494.5</v>
      </c>
      <c r="M1008" s="72">
        <f t="shared" si="75"/>
        <v>0.0449998780160531</v>
      </c>
      <c r="N1008" s="64">
        <v>0</v>
      </c>
      <c r="O1008" s="73" t="s">
        <v>6674</v>
      </c>
      <c r="P1008" s="64" t="s">
        <v>78</v>
      </c>
      <c r="Q1008" s="64" t="s">
        <v>79</v>
      </c>
      <c r="R1008" s="74" t="s">
        <v>59</v>
      </c>
      <c r="S1008" s="74"/>
      <c r="T1008" s="74"/>
      <c r="U1008" s="74"/>
      <c r="V1008" s="74">
        <v>90</v>
      </c>
      <c r="W1008" s="74"/>
      <c r="X1008" s="64" t="s">
        <v>7258</v>
      </c>
      <c r="Y1008" s="64" t="s">
        <v>150</v>
      </c>
      <c r="Z1008" s="64" t="s">
        <v>7259</v>
      </c>
      <c r="AA1008" s="64" t="s">
        <v>83</v>
      </c>
      <c r="AB1008" s="64"/>
      <c r="AC1008" s="64">
        <v>1</v>
      </c>
      <c r="AD1008" s="64">
        <v>90</v>
      </c>
      <c r="AE1008" s="78">
        <v>1</v>
      </c>
      <c r="AF1008" s="64">
        <v>90</v>
      </c>
      <c r="AG1008" s="78"/>
      <c r="AH1008" s="64"/>
      <c r="AI1008" s="78"/>
      <c r="AJ1008" s="64"/>
      <c r="AK1008" s="78"/>
      <c r="AL1008" s="64"/>
      <c r="AM1008" s="78"/>
      <c r="AN1008" s="64"/>
      <c r="AO1008" s="60">
        <f>(SUMIF(利润与分析!B:B,成本与总价!D:D,利润与分析!L:L)-J:J)/SUMIF(利润与分析!B:B,成本与总价!D:D,利润与分析!L:L)</f>
        <v>0.0449998780160531</v>
      </c>
      <c r="AP1008" s="60">
        <f t="shared" si="76"/>
        <v>0</v>
      </c>
      <c r="AR1008" s="62">
        <f t="shared" si="77"/>
        <v>90</v>
      </c>
      <c r="AS1008" s="62">
        <f t="shared" si="79"/>
        <v>0</v>
      </c>
      <c r="AT1008" s="72">
        <f t="shared" si="78"/>
        <v>1</v>
      </c>
    </row>
    <row r="1009" ht="14.55" spans="1:46">
      <c r="A1009" s="64" t="s">
        <v>69</v>
      </c>
      <c r="B1009" s="64" t="s">
        <v>292</v>
      </c>
      <c r="C1009" s="64" t="s">
        <v>293</v>
      </c>
      <c r="D1009" s="64" t="s">
        <v>7260</v>
      </c>
      <c r="E1009" s="64" t="s">
        <v>295</v>
      </c>
      <c r="F1009" s="64" t="s">
        <v>7261</v>
      </c>
      <c r="G1009" s="64" t="s">
        <v>2309</v>
      </c>
      <c r="H1009" s="64" t="s">
        <v>7262</v>
      </c>
      <c r="I1009" s="64" t="s">
        <v>7263</v>
      </c>
      <c r="J1009" s="62">
        <f>SUMIF(利润与分析!B:B,成本与总价!D:D,利润与分析!K:K)</f>
        <v>166840</v>
      </c>
      <c r="K1009" s="64">
        <v>0.13</v>
      </c>
      <c r="L1009" s="64">
        <v>169420</v>
      </c>
      <c r="M1009" s="72">
        <f t="shared" si="75"/>
        <v>0.0152284263959393</v>
      </c>
      <c r="N1009" s="64">
        <v>0</v>
      </c>
      <c r="O1009" s="73" t="s">
        <v>7264</v>
      </c>
      <c r="P1009" s="64" t="s">
        <v>1178</v>
      </c>
      <c r="Q1009" s="64" t="s">
        <v>79</v>
      </c>
      <c r="R1009" s="74"/>
      <c r="S1009" s="74"/>
      <c r="T1009" s="74"/>
      <c r="U1009" s="74"/>
      <c r="V1009" s="74"/>
      <c r="W1009" s="74"/>
      <c r="X1009" s="64" t="s">
        <v>7265</v>
      </c>
      <c r="Y1009" s="64" t="s">
        <v>81</v>
      </c>
      <c r="Z1009" s="64" t="s">
        <v>106</v>
      </c>
      <c r="AA1009" s="64" t="s">
        <v>63</v>
      </c>
      <c r="AB1009" s="64" t="s">
        <v>7266</v>
      </c>
      <c r="AC1009" s="64">
        <v>2</v>
      </c>
      <c r="AD1009" s="64">
        <v>0</v>
      </c>
      <c r="AE1009" s="78">
        <v>1</v>
      </c>
      <c r="AF1009" s="64">
        <v>0</v>
      </c>
      <c r="AG1009" s="78"/>
      <c r="AH1009" s="64"/>
      <c r="AI1009" s="78"/>
      <c r="AJ1009" s="64"/>
      <c r="AK1009" s="78"/>
      <c r="AL1009" s="64"/>
      <c r="AM1009" s="78"/>
      <c r="AN1009" s="64"/>
      <c r="AO1009" s="60">
        <f>(SUMIF(利润与分析!B:B,成本与总价!D:D,利润与分析!L:L)-J:J)/SUMIF(利润与分析!B:B,成本与总价!D:D,利润与分析!L:L)</f>
        <v>0.0300000000000002</v>
      </c>
      <c r="AP1009" s="60">
        <f t="shared" si="76"/>
        <v>0.0147715736040609</v>
      </c>
      <c r="AR1009" s="62">
        <f t="shared" si="77"/>
        <v>0</v>
      </c>
      <c r="AS1009" s="62">
        <f t="shared" si="79"/>
        <v>0</v>
      </c>
      <c r="AT1009" s="72">
        <f t="shared" si="78"/>
        <v>1</v>
      </c>
    </row>
    <row r="1010" ht="14.55" spans="1:46">
      <c r="A1010" s="64" t="s">
        <v>46</v>
      </c>
      <c r="B1010" s="64" t="s">
        <v>108</v>
      </c>
      <c r="C1010" s="64" t="s">
        <v>109</v>
      </c>
      <c r="D1010" s="64" t="s">
        <v>7267</v>
      </c>
      <c r="E1010" s="64" t="s">
        <v>7268</v>
      </c>
      <c r="F1010" s="64" t="s">
        <v>7269</v>
      </c>
      <c r="G1010" s="64" t="s">
        <v>7270</v>
      </c>
      <c r="H1010" s="64" t="s">
        <v>7271</v>
      </c>
      <c r="I1010" s="64" t="s">
        <v>7272</v>
      </c>
      <c r="J1010" s="62">
        <f>SUMIF(利润与分析!B:B,成本与总价!D:D,利润与分析!K:K)</f>
        <v>2569234.84</v>
      </c>
      <c r="K1010" s="64">
        <v>0.13</v>
      </c>
      <c r="L1010" s="64">
        <v>2602193.34</v>
      </c>
      <c r="M1010" s="72">
        <f t="shared" si="75"/>
        <v>0.0126656614992334</v>
      </c>
      <c r="N1010" s="64">
        <v>0</v>
      </c>
      <c r="O1010" s="64" t="s">
        <v>7273</v>
      </c>
      <c r="P1010" s="64" t="s">
        <v>78</v>
      </c>
      <c r="Q1010" s="64" t="s">
        <v>79</v>
      </c>
      <c r="R1010" s="74" t="s">
        <v>59</v>
      </c>
      <c r="S1010" s="74"/>
      <c r="T1010" s="74"/>
      <c r="U1010" s="74"/>
      <c r="V1010" s="74">
        <v>0</v>
      </c>
      <c r="W1010" s="74">
        <v>-3</v>
      </c>
      <c r="X1010" s="64" t="s">
        <v>7274</v>
      </c>
      <c r="Y1010" s="64" t="s">
        <v>81</v>
      </c>
      <c r="Z1010" s="64" t="s">
        <v>7275</v>
      </c>
      <c r="AA1010" s="64" t="s">
        <v>97</v>
      </c>
      <c r="AB1010" s="64"/>
      <c r="AC1010" s="64">
        <v>1</v>
      </c>
      <c r="AD1010" s="64">
        <v>0</v>
      </c>
      <c r="AE1010" s="78">
        <v>1</v>
      </c>
      <c r="AF1010" s="64">
        <v>0</v>
      </c>
      <c r="AG1010" s="78"/>
      <c r="AH1010" s="64"/>
      <c r="AI1010" s="78"/>
      <c r="AJ1010" s="64"/>
      <c r="AK1010" s="78"/>
      <c r="AL1010" s="64"/>
      <c r="AM1010" s="78"/>
      <c r="AN1010" s="64"/>
      <c r="AO1010" s="60">
        <f>(SUMIF(利润与分析!B:B,成本与总价!D:D,利润与分析!L:L)-J:J)/SUMIF(利润与分析!B:B,成本与总价!D:D,利润与分析!L:L)</f>
        <v>0.0422856893724011</v>
      </c>
      <c r="AP1010" s="60">
        <f t="shared" si="76"/>
        <v>-0.000379972126832252</v>
      </c>
      <c r="AR1010" s="62">
        <f t="shared" si="77"/>
        <v>0</v>
      </c>
      <c r="AS1010" s="62">
        <f t="shared" si="79"/>
        <v>0</v>
      </c>
      <c r="AT1010" s="72">
        <f t="shared" si="78"/>
        <v>1</v>
      </c>
    </row>
    <row r="1011" ht="14.55" spans="1:46">
      <c r="A1011" s="64" t="s">
        <v>46</v>
      </c>
      <c r="B1011" s="64" t="s">
        <v>47</v>
      </c>
      <c r="C1011" s="64" t="s">
        <v>1252</v>
      </c>
      <c r="D1011" s="64" t="s">
        <v>7276</v>
      </c>
      <c r="E1011" s="64" t="s">
        <v>1254</v>
      </c>
      <c r="F1011" s="64" t="s">
        <v>7277</v>
      </c>
      <c r="G1011" s="64" t="s">
        <v>7038</v>
      </c>
      <c r="H1011" s="64" t="s">
        <v>7278</v>
      </c>
      <c r="I1011" s="64" t="s">
        <v>7279</v>
      </c>
      <c r="J1011" s="62">
        <f>SUMIF(利润与分析!B:B,成本与总价!D:D,利润与分析!K:K)</f>
        <v>389499</v>
      </c>
      <c r="K1011" s="64">
        <v>0.13</v>
      </c>
      <c r="L1011" s="64">
        <v>409998</v>
      </c>
      <c r="M1011" s="72">
        <f t="shared" si="75"/>
        <v>0.0499978048673408</v>
      </c>
      <c r="N1011" s="64">
        <v>0</v>
      </c>
      <c r="O1011" s="64" t="s">
        <v>7280</v>
      </c>
      <c r="P1011" s="64" t="s">
        <v>647</v>
      </c>
      <c r="Q1011" s="64" t="s">
        <v>58</v>
      </c>
      <c r="R1011" s="74" t="s">
        <v>59</v>
      </c>
      <c r="S1011" s="74"/>
      <c r="T1011" s="74"/>
      <c r="U1011" s="74"/>
      <c r="V1011" s="74">
        <v>90</v>
      </c>
      <c r="W1011" s="74"/>
      <c r="X1011" s="64" t="s">
        <v>7281</v>
      </c>
      <c r="Y1011" s="64" t="s">
        <v>150</v>
      </c>
      <c r="Z1011" s="64" t="s">
        <v>7282</v>
      </c>
      <c r="AA1011" s="64" t="s">
        <v>97</v>
      </c>
      <c r="AB1011" s="64"/>
      <c r="AC1011" s="64">
        <v>1</v>
      </c>
      <c r="AD1011" s="64" t="s">
        <v>408</v>
      </c>
      <c r="AE1011" s="78">
        <v>0.05</v>
      </c>
      <c r="AF1011" s="64">
        <v>0</v>
      </c>
      <c r="AG1011" s="78">
        <v>0.95</v>
      </c>
      <c r="AH1011" s="64">
        <v>90</v>
      </c>
      <c r="AI1011" s="78"/>
      <c r="AJ1011" s="64"/>
      <c r="AK1011" s="78"/>
      <c r="AL1011" s="64"/>
      <c r="AM1011" s="78"/>
      <c r="AN1011" s="64"/>
      <c r="AO1011" s="60">
        <f>(SUMIF(利润与分析!B:B,成本与总价!D:D,利润与分析!L:L)-J:J)/SUMIF(利润与分析!B:B,成本与总价!D:D,利润与分析!L:L)</f>
        <v>0.0499978048673408</v>
      </c>
      <c r="AP1011" s="60">
        <f t="shared" si="76"/>
        <v>0</v>
      </c>
      <c r="AR1011" s="62">
        <f t="shared" si="77"/>
        <v>85.5</v>
      </c>
      <c r="AS1011" s="62">
        <f t="shared" si="79"/>
        <v>4.5</v>
      </c>
      <c r="AT1011" s="72">
        <f t="shared" si="78"/>
        <v>1</v>
      </c>
    </row>
    <row r="1012" ht="14.55" spans="1:46">
      <c r="A1012" s="64" t="s">
        <v>46</v>
      </c>
      <c r="B1012" s="64" t="s">
        <v>119</v>
      </c>
      <c r="C1012" s="64" t="s">
        <v>120</v>
      </c>
      <c r="D1012" s="64" t="s">
        <v>7283</v>
      </c>
      <c r="E1012" s="64" t="s">
        <v>393</v>
      </c>
      <c r="F1012" s="64" t="s">
        <v>7284</v>
      </c>
      <c r="G1012" s="64" t="s">
        <v>7285</v>
      </c>
      <c r="H1012" s="64" t="s">
        <v>7286</v>
      </c>
      <c r="I1012" s="64" t="s">
        <v>7287</v>
      </c>
      <c r="J1012" s="62">
        <f>SUMIF(利润与分析!B:B,成本与总价!D:D,利润与分析!K:K)</f>
        <v>2295253.64</v>
      </c>
      <c r="K1012" s="64">
        <v>0.13</v>
      </c>
      <c r="L1012" s="64">
        <v>2403357</v>
      </c>
      <c r="M1012" s="72">
        <f t="shared" si="75"/>
        <v>0.0449801506809017</v>
      </c>
      <c r="N1012" s="64">
        <v>0</v>
      </c>
      <c r="O1012" s="64" t="s">
        <v>2858</v>
      </c>
      <c r="P1012" s="64" t="s">
        <v>7288</v>
      </c>
      <c r="Q1012" s="64" t="s">
        <v>58</v>
      </c>
      <c r="R1012" s="74"/>
      <c r="S1012" s="74"/>
      <c r="T1012" s="74"/>
      <c r="U1012" s="74"/>
      <c r="V1012" s="74"/>
      <c r="W1012" s="74"/>
      <c r="X1012" s="64" t="s">
        <v>7289</v>
      </c>
      <c r="Y1012" s="64" t="s">
        <v>61</v>
      </c>
      <c r="Z1012" s="64" t="s">
        <v>106</v>
      </c>
      <c r="AA1012" s="64" t="s">
        <v>140</v>
      </c>
      <c r="AB1012" s="64"/>
      <c r="AC1012" s="64">
        <v>1</v>
      </c>
      <c r="AD1012" s="64">
        <v>60</v>
      </c>
      <c r="AE1012" s="78">
        <v>1</v>
      </c>
      <c r="AF1012" s="64">
        <v>60</v>
      </c>
      <c r="AG1012" s="78"/>
      <c r="AH1012" s="64"/>
      <c r="AI1012" s="78"/>
      <c r="AJ1012" s="64"/>
      <c r="AK1012" s="78"/>
      <c r="AL1012" s="64"/>
      <c r="AM1012" s="78"/>
      <c r="AN1012" s="64"/>
      <c r="AO1012" s="60">
        <f>(SUMIF(利润与分析!B:B,成本与总价!D:D,利润与分析!L:L)-J:J)/SUMIF(利润与分析!B:B,成本与总价!D:D,利润与分析!L:L)</f>
        <v>0.0449801467072106</v>
      </c>
      <c r="AP1012" s="60">
        <f t="shared" si="76"/>
        <v>-3.97369109839119e-9</v>
      </c>
      <c r="AR1012" s="62">
        <f t="shared" si="77"/>
        <v>0</v>
      </c>
      <c r="AS1012" s="62">
        <f t="shared" si="79"/>
        <v>0</v>
      </c>
      <c r="AT1012" s="72">
        <f t="shared" si="78"/>
        <v>1</v>
      </c>
    </row>
    <row r="1013" ht="14.55" spans="1:46">
      <c r="A1013" s="64" t="s">
        <v>46</v>
      </c>
      <c r="B1013" s="64" t="s">
        <v>331</v>
      </c>
      <c r="C1013" s="64" t="s">
        <v>691</v>
      </c>
      <c r="D1013" s="64" t="s">
        <v>7290</v>
      </c>
      <c r="E1013" s="64" t="s">
        <v>1172</v>
      </c>
      <c r="F1013" s="64" t="s">
        <v>7291</v>
      </c>
      <c r="G1013" s="64" t="s">
        <v>7292</v>
      </c>
      <c r="H1013" s="64" t="s">
        <v>7293</v>
      </c>
      <c r="I1013" s="64" t="s">
        <v>7294</v>
      </c>
      <c r="J1013" s="62">
        <f>SUMIF(利润与分析!B:B,成本与总价!D:D,利润与分析!K:K)</f>
        <v>739947.99</v>
      </c>
      <c r="K1013" s="64">
        <v>0.13</v>
      </c>
      <c r="L1013" s="64">
        <v>763288.8</v>
      </c>
      <c r="M1013" s="72">
        <f t="shared" si="75"/>
        <v>0.0305792643623227</v>
      </c>
      <c r="N1013" s="64">
        <v>8562.6</v>
      </c>
      <c r="O1013" s="64" t="s">
        <v>7295</v>
      </c>
      <c r="P1013" s="64" t="s">
        <v>7296</v>
      </c>
      <c r="Q1013" s="64" t="s">
        <v>58</v>
      </c>
      <c r="R1013" s="74" t="s">
        <v>59</v>
      </c>
      <c r="S1013" s="74"/>
      <c r="T1013" s="74"/>
      <c r="U1013" s="74"/>
      <c r="V1013" s="74">
        <v>115</v>
      </c>
      <c r="W1013" s="74"/>
      <c r="X1013" s="64" t="s">
        <v>7297</v>
      </c>
      <c r="Y1013" s="64" t="s">
        <v>61</v>
      </c>
      <c r="Z1013" s="64" t="s">
        <v>7298</v>
      </c>
      <c r="AA1013" s="64" t="s">
        <v>140</v>
      </c>
      <c r="AB1013" s="64"/>
      <c r="AC1013" s="64">
        <v>2</v>
      </c>
      <c r="AD1013" s="64">
        <v>115</v>
      </c>
      <c r="AE1013" s="78">
        <v>1</v>
      </c>
      <c r="AF1013" s="64">
        <v>115</v>
      </c>
      <c r="AG1013" s="78"/>
      <c r="AH1013" s="64"/>
      <c r="AI1013" s="78"/>
      <c r="AJ1013" s="64"/>
      <c r="AK1013" s="78"/>
      <c r="AL1013" s="64"/>
      <c r="AM1013" s="78"/>
      <c r="AN1013" s="64"/>
      <c r="AO1013" s="60">
        <f>(SUMIF(利润与分析!B:B,成本与总价!D:D,利润与分析!L:L)-J:J)/SUMIF(利润与分析!B:B,成本与总价!D:D,利润与分析!L:L)</f>
        <v>0.0305792643623227</v>
      </c>
      <c r="AP1013" s="60">
        <f t="shared" si="76"/>
        <v>0</v>
      </c>
      <c r="AR1013" s="62">
        <f t="shared" si="77"/>
        <v>115</v>
      </c>
      <c r="AS1013" s="62">
        <f t="shared" si="79"/>
        <v>0</v>
      </c>
      <c r="AT1013" s="72">
        <f t="shared" si="78"/>
        <v>1</v>
      </c>
    </row>
    <row r="1014" ht="14.55" spans="1:46">
      <c r="A1014" s="64" t="s">
        <v>69</v>
      </c>
      <c r="B1014" s="64" t="s">
        <v>129</v>
      </c>
      <c r="C1014" s="64" t="s">
        <v>649</v>
      </c>
      <c r="D1014" s="64" t="s">
        <v>7299</v>
      </c>
      <c r="E1014" s="64" t="s">
        <v>968</v>
      </c>
      <c r="F1014" s="64" t="s">
        <v>2384</v>
      </c>
      <c r="G1014" s="64" t="s">
        <v>1123</v>
      </c>
      <c r="H1014" s="64" t="s">
        <v>7300</v>
      </c>
      <c r="I1014" s="64" t="s">
        <v>7301</v>
      </c>
      <c r="J1014" s="62">
        <f>SUMIF(利润与分析!B:B,成本与总价!D:D,利润与分析!K:K)</f>
        <v>41821</v>
      </c>
      <c r="K1014" s="64">
        <v>0.13</v>
      </c>
      <c r="L1014" s="64">
        <v>43792</v>
      </c>
      <c r="M1014" s="72">
        <f t="shared" si="75"/>
        <v>0.0450082206795762</v>
      </c>
      <c r="N1014" s="64">
        <v>0</v>
      </c>
      <c r="O1014" s="64" t="s">
        <v>4424</v>
      </c>
      <c r="P1014" s="64" t="s">
        <v>78</v>
      </c>
      <c r="Q1014" s="64" t="s">
        <v>58</v>
      </c>
      <c r="R1014" s="74"/>
      <c r="S1014" s="74"/>
      <c r="T1014" s="74"/>
      <c r="U1014" s="74"/>
      <c r="V1014" s="74"/>
      <c r="W1014" s="74"/>
      <c r="X1014" s="64" t="s">
        <v>7302</v>
      </c>
      <c r="Y1014" s="64" t="s">
        <v>150</v>
      </c>
      <c r="Z1014" s="64" t="s">
        <v>106</v>
      </c>
      <c r="AA1014" s="64" t="s">
        <v>173</v>
      </c>
      <c r="AB1014" s="64"/>
      <c r="AC1014" s="64">
        <v>1</v>
      </c>
      <c r="AD1014" s="64">
        <v>60</v>
      </c>
      <c r="AE1014" s="78">
        <v>1</v>
      </c>
      <c r="AF1014" s="64">
        <v>60</v>
      </c>
      <c r="AG1014" s="78"/>
      <c r="AH1014" s="64"/>
      <c r="AI1014" s="78"/>
      <c r="AJ1014" s="64"/>
      <c r="AK1014" s="78"/>
      <c r="AL1014" s="64"/>
      <c r="AM1014" s="78"/>
      <c r="AN1014" s="64"/>
      <c r="AO1014" s="60">
        <f>(SUMIF(利润与分析!B:B,成本与总价!D:D,利润与分析!L:L)-J:J)/SUMIF(利润与分析!B:B,成本与总价!D:D,利润与分析!L:L)</f>
        <v>0.045000369933622</v>
      </c>
      <c r="AP1014" s="60">
        <f t="shared" si="76"/>
        <v>-7.85074595416324e-6</v>
      </c>
      <c r="AR1014" s="62">
        <f t="shared" si="77"/>
        <v>0</v>
      </c>
      <c r="AS1014" s="62">
        <f t="shared" si="79"/>
        <v>0</v>
      </c>
      <c r="AT1014" s="72">
        <f t="shared" si="78"/>
        <v>1</v>
      </c>
    </row>
    <row r="1015" ht="14.55" spans="1:46">
      <c r="A1015" s="64" t="s">
        <v>69</v>
      </c>
      <c r="B1015" s="64" t="s">
        <v>70</v>
      </c>
      <c r="C1015" s="64" t="s">
        <v>70</v>
      </c>
      <c r="D1015" s="64" t="s">
        <v>7303</v>
      </c>
      <c r="E1015" s="64" t="s">
        <v>772</v>
      </c>
      <c r="F1015" s="64" t="s">
        <v>7304</v>
      </c>
      <c r="G1015" s="64" t="s">
        <v>1332</v>
      </c>
      <c r="H1015" s="64" t="s">
        <v>7305</v>
      </c>
      <c r="I1015" s="64" t="s">
        <v>7306</v>
      </c>
      <c r="J1015" s="62">
        <f>SUMIF(利润与分析!B:B,成本与总价!D:D,利润与分析!K:K)</f>
        <v>97606.59</v>
      </c>
      <c r="K1015" s="64">
        <v>0.13</v>
      </c>
      <c r="L1015" s="64">
        <v>102206</v>
      </c>
      <c r="M1015" s="72">
        <f t="shared" si="75"/>
        <v>0.045001369782596</v>
      </c>
      <c r="N1015" s="64">
        <v>0</v>
      </c>
      <c r="O1015" s="64" t="s">
        <v>7307</v>
      </c>
      <c r="P1015" s="64" t="s">
        <v>78</v>
      </c>
      <c r="Q1015" s="64" t="s">
        <v>79</v>
      </c>
      <c r="R1015" s="74" t="s">
        <v>59</v>
      </c>
      <c r="S1015" s="74"/>
      <c r="T1015" s="74"/>
      <c r="U1015" s="74"/>
      <c r="V1015" s="74">
        <v>90</v>
      </c>
      <c r="W1015" s="74"/>
      <c r="X1015" s="64" t="s">
        <v>7308</v>
      </c>
      <c r="Y1015" s="64" t="s">
        <v>150</v>
      </c>
      <c r="Z1015" s="64" t="s">
        <v>7309</v>
      </c>
      <c r="AA1015" s="64" t="s">
        <v>83</v>
      </c>
      <c r="AB1015" s="64"/>
      <c r="AC1015" s="64">
        <v>1</v>
      </c>
      <c r="AD1015" s="64">
        <v>90</v>
      </c>
      <c r="AE1015" s="78">
        <v>1</v>
      </c>
      <c r="AF1015" s="64">
        <v>90</v>
      </c>
      <c r="AG1015" s="78"/>
      <c r="AH1015" s="64"/>
      <c r="AI1015" s="78"/>
      <c r="AJ1015" s="64"/>
      <c r="AK1015" s="78"/>
      <c r="AL1015" s="64"/>
      <c r="AM1015" s="78"/>
      <c r="AN1015" s="64"/>
      <c r="AO1015" s="60">
        <f>(SUMIF(利润与分析!B:B,成本与总价!D:D,利润与分析!L:L)-J:J)/SUMIF(利润与分析!B:B,成本与总价!D:D,利润与分析!L:L)</f>
        <v>0.045001369782596</v>
      </c>
      <c r="AP1015" s="60">
        <f t="shared" si="76"/>
        <v>0</v>
      </c>
      <c r="AR1015" s="62">
        <f t="shared" si="77"/>
        <v>90</v>
      </c>
      <c r="AS1015" s="62">
        <f t="shared" si="79"/>
        <v>0</v>
      </c>
      <c r="AT1015" s="72">
        <f t="shared" si="78"/>
        <v>1</v>
      </c>
    </row>
    <row r="1016" ht="14.55" spans="1:46">
      <c r="A1016" s="64" t="s">
        <v>46</v>
      </c>
      <c r="B1016" s="64" t="s">
        <v>47</v>
      </c>
      <c r="C1016" s="64" t="s">
        <v>48</v>
      </c>
      <c r="D1016" s="64" t="s">
        <v>7310</v>
      </c>
      <c r="E1016" s="64" t="s">
        <v>305</v>
      </c>
      <c r="F1016" s="64" t="s">
        <v>7311</v>
      </c>
      <c r="G1016" s="64" t="s">
        <v>7312</v>
      </c>
      <c r="H1016" s="64" t="s">
        <v>7313</v>
      </c>
      <c r="I1016" s="64" t="s">
        <v>7314</v>
      </c>
      <c r="J1016" s="62">
        <f>SUMIF(利润与分析!B:B,成本与总价!D:D,利润与分析!K:K)</f>
        <v>487575.26</v>
      </c>
      <c r="K1016" s="64">
        <v>0.13</v>
      </c>
      <c r="L1016" s="64">
        <v>510550.75</v>
      </c>
      <c r="M1016" s="72">
        <f t="shared" si="75"/>
        <v>0.0450013833100824</v>
      </c>
      <c r="N1016" s="64">
        <v>0</v>
      </c>
      <c r="O1016" s="64" t="s">
        <v>7315</v>
      </c>
      <c r="P1016" s="64" t="s">
        <v>78</v>
      </c>
      <c r="Q1016" s="64" t="s">
        <v>58</v>
      </c>
      <c r="R1016" s="74" t="s">
        <v>59</v>
      </c>
      <c r="S1016" s="74"/>
      <c r="T1016" s="74"/>
      <c r="U1016" s="74"/>
      <c r="V1016" s="74">
        <v>90</v>
      </c>
      <c r="W1016" s="74"/>
      <c r="X1016" s="64" t="s">
        <v>7316</v>
      </c>
      <c r="Y1016" s="64" t="s">
        <v>61</v>
      </c>
      <c r="Z1016" s="64" t="s">
        <v>5718</v>
      </c>
      <c r="AA1016" s="64" t="s">
        <v>97</v>
      </c>
      <c r="AB1016" s="64" t="s">
        <v>7317</v>
      </c>
      <c r="AC1016" s="64">
        <v>4</v>
      </c>
      <c r="AD1016" s="64" t="s">
        <v>2168</v>
      </c>
      <c r="AE1016" s="78">
        <v>0.1</v>
      </c>
      <c r="AF1016" s="64">
        <v>0</v>
      </c>
      <c r="AG1016" s="78">
        <v>0.9</v>
      </c>
      <c r="AH1016" s="64">
        <v>90</v>
      </c>
      <c r="AI1016" s="78"/>
      <c r="AJ1016" s="64"/>
      <c r="AK1016" s="78"/>
      <c r="AL1016" s="64"/>
      <c r="AM1016" s="78"/>
      <c r="AN1016" s="64"/>
      <c r="AO1016" s="60">
        <f>(SUMIF(利润与分析!B:B,成本与总价!D:D,利润与分析!L:L)-J:J)/SUMIF(利润与分析!B:B,成本与总价!D:D,利润与分析!L:L)</f>
        <v>0.0450013833100824</v>
      </c>
      <c r="AP1016" s="60">
        <f t="shared" si="76"/>
        <v>0</v>
      </c>
      <c r="AR1016" s="62">
        <f t="shared" si="77"/>
        <v>81</v>
      </c>
      <c r="AS1016" s="62">
        <f t="shared" si="79"/>
        <v>9</v>
      </c>
      <c r="AT1016" s="72">
        <f t="shared" si="78"/>
        <v>1</v>
      </c>
    </row>
    <row r="1017" ht="14.55" spans="1:46">
      <c r="A1017" s="64" t="s">
        <v>46</v>
      </c>
      <c r="B1017" s="64" t="s">
        <v>108</v>
      </c>
      <c r="C1017" s="64" t="s">
        <v>894</v>
      </c>
      <c r="D1017" s="64" t="s">
        <v>7318</v>
      </c>
      <c r="E1017" s="64" t="s">
        <v>896</v>
      </c>
      <c r="F1017" s="64" t="s">
        <v>7319</v>
      </c>
      <c r="G1017" s="64" t="s">
        <v>7320</v>
      </c>
      <c r="H1017" s="64" t="s">
        <v>7321</v>
      </c>
      <c r="I1017" s="64" t="s">
        <v>7322</v>
      </c>
      <c r="J1017" s="62">
        <f>SUMIF(利润与分析!B:B,成本与总价!D:D,利润与分析!K:K)</f>
        <v>104176.89</v>
      </c>
      <c r="K1017" s="64">
        <v>0.13</v>
      </c>
      <c r="L1017" s="64">
        <v>104713.88</v>
      </c>
      <c r="M1017" s="72">
        <f t="shared" si="75"/>
        <v>0.00512816448020063</v>
      </c>
      <c r="N1017" s="64">
        <v>0</v>
      </c>
      <c r="O1017" s="64" t="s">
        <v>7323</v>
      </c>
      <c r="P1017" s="64" t="s">
        <v>319</v>
      </c>
      <c r="Q1017" s="64" t="s">
        <v>79</v>
      </c>
      <c r="R1017" s="74" t="s">
        <v>59</v>
      </c>
      <c r="S1017" s="74"/>
      <c r="T1017" s="74"/>
      <c r="U1017" s="74"/>
      <c r="V1017" s="74">
        <v>0</v>
      </c>
      <c r="W1017" s="74">
        <v>-2.5</v>
      </c>
      <c r="X1017" s="64" t="s">
        <v>7324</v>
      </c>
      <c r="Y1017" s="64" t="s">
        <v>81</v>
      </c>
      <c r="Z1017" s="64" t="s">
        <v>6278</v>
      </c>
      <c r="AA1017" s="64" t="s">
        <v>97</v>
      </c>
      <c r="AB1017" s="64" t="s">
        <v>7325</v>
      </c>
      <c r="AC1017" s="64">
        <v>2</v>
      </c>
      <c r="AD1017" s="64">
        <v>0</v>
      </c>
      <c r="AE1017" s="78">
        <v>1</v>
      </c>
      <c r="AF1017" s="64">
        <v>0</v>
      </c>
      <c r="AG1017" s="78"/>
      <c r="AH1017" s="64"/>
      <c r="AI1017" s="78"/>
      <c r="AJ1017" s="64"/>
      <c r="AK1017" s="78"/>
      <c r="AL1017" s="64"/>
      <c r="AM1017" s="78"/>
      <c r="AN1017" s="64"/>
      <c r="AO1017" s="60">
        <f>(SUMIF(利润与分析!B:B,成本与总价!D:D,利润与分析!L:L)-J:J)/SUMIF(利润与分析!B:B,成本与总价!D:D,利润与分析!L:L)</f>
        <v>0.0300003100590703</v>
      </c>
      <c r="AP1017" s="60">
        <f t="shared" si="76"/>
        <v>-0.000127854421130322</v>
      </c>
      <c r="AR1017" s="62">
        <f t="shared" si="77"/>
        <v>0</v>
      </c>
      <c r="AS1017" s="62">
        <f t="shared" si="79"/>
        <v>0</v>
      </c>
      <c r="AT1017" s="72">
        <f t="shared" si="78"/>
        <v>1</v>
      </c>
    </row>
    <row r="1018" ht="14.55" spans="1:46">
      <c r="A1018" s="64" t="s">
        <v>46</v>
      </c>
      <c r="B1018" s="64" t="s">
        <v>119</v>
      </c>
      <c r="C1018" s="64" t="s">
        <v>120</v>
      </c>
      <c r="D1018" s="64" t="s">
        <v>7326</v>
      </c>
      <c r="E1018" s="64" t="s">
        <v>313</v>
      </c>
      <c r="F1018" s="64" t="s">
        <v>7327</v>
      </c>
      <c r="G1018" s="64" t="s">
        <v>4742</v>
      </c>
      <c r="H1018" s="64" t="s">
        <v>7328</v>
      </c>
      <c r="I1018" s="64" t="s">
        <v>7329</v>
      </c>
      <c r="J1018" s="62">
        <f>SUMIF(利润与分析!B:B,成本与总价!D:D,利润与分析!K:K)</f>
        <v>93120.34</v>
      </c>
      <c r="K1018" s="64">
        <v>0.13</v>
      </c>
      <c r="L1018" s="64">
        <v>94095.16</v>
      </c>
      <c r="M1018" s="72">
        <f t="shared" si="75"/>
        <v>0.0103599377481264</v>
      </c>
      <c r="N1018" s="64">
        <v>0</v>
      </c>
      <c r="O1018" s="64" t="s">
        <v>3143</v>
      </c>
      <c r="P1018" s="64" t="s">
        <v>78</v>
      </c>
      <c r="Q1018" s="64" t="s">
        <v>58</v>
      </c>
      <c r="R1018" s="74" t="s">
        <v>59</v>
      </c>
      <c r="S1018" s="74"/>
      <c r="T1018" s="74"/>
      <c r="U1018" s="74"/>
      <c r="V1018" s="74">
        <v>0</v>
      </c>
      <c r="W1018" s="74">
        <v>-3.5</v>
      </c>
      <c r="X1018" s="64" t="s">
        <v>7330</v>
      </c>
      <c r="Y1018" s="64" t="s">
        <v>81</v>
      </c>
      <c r="Z1018" s="64" t="s">
        <v>7331</v>
      </c>
      <c r="AA1018" s="64" t="s">
        <v>140</v>
      </c>
      <c r="AB1018" s="64"/>
      <c r="AC1018" s="64">
        <v>1</v>
      </c>
      <c r="AD1018" s="64">
        <v>0</v>
      </c>
      <c r="AE1018" s="78">
        <v>1</v>
      </c>
      <c r="AF1018" s="64">
        <v>0</v>
      </c>
      <c r="AG1018" s="78"/>
      <c r="AH1018" s="64"/>
      <c r="AI1018" s="78"/>
      <c r="AJ1018" s="64"/>
      <c r="AK1018" s="78"/>
      <c r="AL1018" s="64"/>
      <c r="AM1018" s="78"/>
      <c r="AN1018" s="64"/>
      <c r="AO1018" s="60">
        <f>(SUMIF(利润与分析!B:B,成本与总价!D:D,利润与分析!L:L)-J:J)/SUMIF(利润与分析!B:B,成本与总价!D:D,利润与分析!L:L)</f>
        <v>0.0450002015214509</v>
      </c>
      <c r="AP1018" s="60">
        <f t="shared" si="76"/>
        <v>-0.000359736226675483</v>
      </c>
      <c r="AR1018" s="62">
        <f t="shared" si="77"/>
        <v>0</v>
      </c>
      <c r="AS1018" s="62">
        <f t="shared" si="79"/>
        <v>0</v>
      </c>
      <c r="AT1018" s="72">
        <f t="shared" si="78"/>
        <v>1</v>
      </c>
    </row>
    <row r="1019" ht="14.55" spans="1:46">
      <c r="A1019" s="64" t="s">
        <v>69</v>
      </c>
      <c r="B1019" s="64" t="s">
        <v>200</v>
      </c>
      <c r="C1019" s="64" t="s">
        <v>256</v>
      </c>
      <c r="D1019" s="64" t="s">
        <v>7332</v>
      </c>
      <c r="E1019" s="64" t="s">
        <v>360</v>
      </c>
      <c r="F1019" s="64" t="s">
        <v>750</v>
      </c>
      <c r="G1019" s="64" t="s">
        <v>751</v>
      </c>
      <c r="H1019" s="64" t="s">
        <v>7333</v>
      </c>
      <c r="I1019" s="64" t="s">
        <v>753</v>
      </c>
      <c r="J1019" s="62">
        <f>SUMIF(利润与分析!B:B,成本与总价!D:D,利润与分析!K:K)</f>
        <v>63496.84608</v>
      </c>
      <c r="K1019" s="64" t="s">
        <v>55</v>
      </c>
      <c r="L1019" s="64">
        <v>64531.2</v>
      </c>
      <c r="M1019" s="72">
        <f>(L:L-J:J)/L:L</f>
        <v>0.0160287414459981</v>
      </c>
      <c r="N1019" s="64">
        <v>0</v>
      </c>
      <c r="O1019" s="64" t="s">
        <v>7334</v>
      </c>
      <c r="P1019" s="64" t="s">
        <v>78</v>
      </c>
      <c r="Q1019" s="64" t="s">
        <v>159</v>
      </c>
      <c r="R1019" s="74" t="s">
        <v>59</v>
      </c>
      <c r="S1019" s="74"/>
      <c r="T1019" s="74"/>
      <c r="U1019" s="74"/>
      <c r="V1019" s="74">
        <v>0</v>
      </c>
      <c r="W1019" s="74">
        <v>-3</v>
      </c>
      <c r="X1019" s="64" t="s">
        <v>7335</v>
      </c>
      <c r="Y1019" s="64" t="s">
        <v>81</v>
      </c>
      <c r="Z1019" s="64" t="s">
        <v>7336</v>
      </c>
      <c r="AA1019" s="64" t="s">
        <v>140</v>
      </c>
      <c r="AB1019" s="64"/>
      <c r="AC1019" s="64">
        <v>1</v>
      </c>
      <c r="AD1019" s="64" t="s">
        <v>67</v>
      </c>
      <c r="AE1019" s="78">
        <v>1</v>
      </c>
      <c r="AF1019" s="64">
        <v>0</v>
      </c>
      <c r="AG1019" s="78"/>
      <c r="AH1019" s="64"/>
      <c r="AI1019" s="78"/>
      <c r="AJ1019" s="64"/>
      <c r="AK1019" s="78"/>
      <c r="AL1019" s="64"/>
      <c r="AM1019" s="78"/>
      <c r="AN1019" s="64"/>
      <c r="AO1019" s="60">
        <f>(SUMIF(利润与分析!B:B,成本与总价!D:D,利润与分析!L:L)-J:J)/SUMIF(利润与分析!B:B,成本与总价!D:D,利润与分析!L:L)</f>
        <v>0.0455620779220779</v>
      </c>
      <c r="AP1019" s="60">
        <f t="shared" si="76"/>
        <v>-0.000466663523920243</v>
      </c>
      <c r="AR1019" s="62">
        <f t="shared" si="77"/>
        <v>0</v>
      </c>
      <c r="AS1019" s="62">
        <f t="shared" si="79"/>
        <v>0</v>
      </c>
      <c r="AT1019" s="72">
        <f t="shared" si="78"/>
        <v>1</v>
      </c>
    </row>
    <row r="1020" ht="14.55" spans="1:46">
      <c r="A1020" s="64" t="s">
        <v>46</v>
      </c>
      <c r="B1020" s="64" t="s">
        <v>331</v>
      </c>
      <c r="C1020" s="64" t="s">
        <v>574</v>
      </c>
      <c r="D1020" s="64" t="s">
        <v>7337</v>
      </c>
      <c r="E1020" s="64" t="s">
        <v>576</v>
      </c>
      <c r="F1020" s="64" t="s">
        <v>7338</v>
      </c>
      <c r="G1020" s="64" t="s">
        <v>3243</v>
      </c>
      <c r="H1020" s="64" t="s">
        <v>7339</v>
      </c>
      <c r="I1020" s="64" t="s">
        <v>7340</v>
      </c>
      <c r="J1020" s="62">
        <f>SUMIF(利润与分析!B:B,成本与总价!D:D,利润与分析!K:K)</f>
        <v>106305.93</v>
      </c>
      <c r="K1020" s="64">
        <v>0.13</v>
      </c>
      <c r="L1020" s="64">
        <v>111315.24</v>
      </c>
      <c r="M1020" s="72">
        <f t="shared" si="75"/>
        <v>0.0450011157501885</v>
      </c>
      <c r="N1020" s="64">
        <v>0</v>
      </c>
      <c r="O1020" s="64" t="s">
        <v>228</v>
      </c>
      <c r="P1020" s="64" t="s">
        <v>78</v>
      </c>
      <c r="Q1020" s="64" t="s">
        <v>58</v>
      </c>
      <c r="R1020" s="74"/>
      <c r="S1020" s="74"/>
      <c r="T1020" s="74"/>
      <c r="U1020" s="74"/>
      <c r="V1020" s="74"/>
      <c r="W1020" s="74"/>
      <c r="X1020" s="64" t="s">
        <v>7341</v>
      </c>
      <c r="Y1020" s="64" t="s">
        <v>150</v>
      </c>
      <c r="Z1020" s="64" t="s">
        <v>106</v>
      </c>
      <c r="AA1020" s="64" t="s">
        <v>140</v>
      </c>
      <c r="AB1020" s="64"/>
      <c r="AC1020" s="64">
        <v>1</v>
      </c>
      <c r="AD1020" s="64">
        <v>60</v>
      </c>
      <c r="AE1020" s="78">
        <v>1</v>
      </c>
      <c r="AF1020" s="64">
        <v>60</v>
      </c>
      <c r="AG1020" s="78"/>
      <c r="AH1020" s="64"/>
      <c r="AI1020" s="78"/>
      <c r="AJ1020" s="64"/>
      <c r="AK1020" s="78"/>
      <c r="AL1020" s="64"/>
      <c r="AM1020" s="78"/>
      <c r="AN1020" s="64"/>
      <c r="AO1020" s="60">
        <f>(SUMIF(利润与分析!B:B,成本与总价!D:D,利润与分析!L:L)-J:J)/SUMIF(利润与分析!B:B,成本与总价!D:D,利润与分析!L:L)</f>
        <v>0.0450011157501885</v>
      </c>
      <c r="AP1020" s="60">
        <f t="shared" si="76"/>
        <v>0</v>
      </c>
      <c r="AR1020" s="62">
        <f t="shared" si="77"/>
        <v>0</v>
      </c>
      <c r="AS1020" s="62">
        <f t="shared" si="79"/>
        <v>0</v>
      </c>
      <c r="AT1020" s="72">
        <f t="shared" si="78"/>
        <v>1</v>
      </c>
    </row>
    <row r="1021" ht="13" customHeight="1" spans="1:46">
      <c r="A1021" s="64" t="s">
        <v>46</v>
      </c>
      <c r="B1021" s="64" t="s">
        <v>119</v>
      </c>
      <c r="C1021" s="64" t="s">
        <v>120</v>
      </c>
      <c r="D1021" s="64" t="s">
        <v>7342</v>
      </c>
      <c r="E1021" s="64" t="s">
        <v>122</v>
      </c>
      <c r="F1021" s="64" t="s">
        <v>7343</v>
      </c>
      <c r="G1021" s="64" t="s">
        <v>345</v>
      </c>
      <c r="H1021" s="64" t="s">
        <v>7344</v>
      </c>
      <c r="I1021" s="64" t="s">
        <v>7345</v>
      </c>
      <c r="J1021" s="62">
        <f>SUMIF(利润与分析!B:B,成本与总价!D:D,利润与分析!K:K)</f>
        <v>734003.32</v>
      </c>
      <c r="K1021" s="64">
        <v>0.13</v>
      </c>
      <c r="L1021" s="64">
        <v>833100</v>
      </c>
      <c r="M1021" s="72">
        <f t="shared" si="75"/>
        <v>0.118949321810107</v>
      </c>
      <c r="N1021" s="64">
        <v>0</v>
      </c>
      <c r="O1021" s="64" t="s">
        <v>7346</v>
      </c>
      <c r="P1021" s="64"/>
      <c r="Q1021" s="64" t="s">
        <v>58</v>
      </c>
      <c r="R1021" s="74"/>
      <c r="S1021" s="74"/>
      <c r="T1021" s="74"/>
      <c r="U1021" s="74"/>
      <c r="V1021" s="74"/>
      <c r="W1021" s="74"/>
      <c r="X1021" s="64" t="s">
        <v>7347</v>
      </c>
      <c r="Y1021" s="64" t="s">
        <v>81</v>
      </c>
      <c r="Z1021" s="64" t="s">
        <v>7348</v>
      </c>
      <c r="AA1021" s="64" t="s">
        <v>140</v>
      </c>
      <c r="AB1021" s="64" t="s">
        <v>7349</v>
      </c>
      <c r="AC1021" s="64">
        <v>2</v>
      </c>
      <c r="AD1021" s="64">
        <v>0</v>
      </c>
      <c r="AE1021" s="78">
        <v>1</v>
      </c>
      <c r="AF1021" s="64">
        <v>0</v>
      </c>
      <c r="AG1021" s="78"/>
      <c r="AH1021" s="64"/>
      <c r="AI1021" s="78"/>
      <c r="AJ1021" s="64"/>
      <c r="AK1021" s="78"/>
      <c r="AL1021" s="64"/>
      <c r="AM1021" s="78"/>
      <c r="AN1021" s="64"/>
      <c r="AO1021" s="60">
        <f>(SUMIF(利润与分析!B:B,成本与总价!D:D,利润与分析!L:L)-J:J)/SUMIF(利润与分析!B:B,成本与总价!D:D,利润与分析!L:L)</f>
        <v>0.0449998833578021</v>
      </c>
      <c r="AP1021" s="60">
        <f t="shared" si="76"/>
        <v>-0.0739494384523046</v>
      </c>
      <c r="AQ1021" s="61" t="s">
        <v>2151</v>
      </c>
      <c r="AR1021" s="62">
        <f t="shared" si="77"/>
        <v>0</v>
      </c>
      <c r="AS1021" s="62">
        <f t="shared" si="79"/>
        <v>0</v>
      </c>
      <c r="AT1021" s="72">
        <f t="shared" si="78"/>
        <v>1</v>
      </c>
    </row>
    <row r="1022" ht="14.55" spans="1:46">
      <c r="A1022" s="64" t="s">
        <v>69</v>
      </c>
      <c r="B1022" s="64" t="s">
        <v>220</v>
      </c>
      <c r="C1022" s="64" t="s">
        <v>274</v>
      </c>
      <c r="D1022" s="64" t="s">
        <v>7350</v>
      </c>
      <c r="E1022" s="64" t="s">
        <v>849</v>
      </c>
      <c r="F1022" s="64" t="s">
        <v>7351</v>
      </c>
      <c r="G1022" s="64" t="s">
        <v>7352</v>
      </c>
      <c r="H1022" s="64" t="s">
        <v>7353</v>
      </c>
      <c r="I1022" s="64" t="s">
        <v>7354</v>
      </c>
      <c r="J1022" s="62">
        <f>SUMIF(利润与分析!B:B,成本与总价!D:D,利润与分析!K:K)</f>
        <v>308306.78</v>
      </c>
      <c r="K1022" s="64">
        <v>0.13</v>
      </c>
      <c r="L1022" s="64">
        <v>317992</v>
      </c>
      <c r="M1022" s="72">
        <f t="shared" si="75"/>
        <v>0.0304574328913934</v>
      </c>
      <c r="N1022" s="64">
        <v>0</v>
      </c>
      <c r="O1022" s="64" t="s">
        <v>7355</v>
      </c>
      <c r="P1022" s="64" t="s">
        <v>78</v>
      </c>
      <c r="Q1022" s="64" t="s">
        <v>58</v>
      </c>
      <c r="R1022" s="74"/>
      <c r="S1022" s="74"/>
      <c r="T1022" s="74"/>
      <c r="U1022" s="74"/>
      <c r="V1022" s="74"/>
      <c r="W1022" s="74"/>
      <c r="X1022" s="64" t="s">
        <v>7356</v>
      </c>
      <c r="Y1022" s="64" t="s">
        <v>81</v>
      </c>
      <c r="Z1022" s="64" t="s">
        <v>106</v>
      </c>
      <c r="AA1022" s="64" t="s">
        <v>1282</v>
      </c>
      <c r="AB1022" s="64"/>
      <c r="AC1022" s="64">
        <v>1</v>
      </c>
      <c r="AD1022" s="64">
        <v>0</v>
      </c>
      <c r="AE1022" s="78">
        <v>1</v>
      </c>
      <c r="AF1022" s="64">
        <v>0</v>
      </c>
      <c r="AG1022" s="78"/>
      <c r="AH1022" s="64"/>
      <c r="AI1022" s="78"/>
      <c r="AJ1022" s="64"/>
      <c r="AK1022" s="78"/>
      <c r="AL1022" s="64"/>
      <c r="AM1022" s="78"/>
      <c r="AN1022" s="64"/>
      <c r="AO1022" s="60">
        <f>(SUMIF(利润与分析!B:B,成本与总价!D:D,利润与分析!L:L)-J:J)/SUMIF(利润与分析!B:B,成本与总价!D:D,利润与分析!L:L)</f>
        <v>0.0450013175470535</v>
      </c>
      <c r="AP1022" s="60">
        <f t="shared" si="76"/>
        <v>0.0145438846556601</v>
      </c>
      <c r="AR1022" s="62">
        <f t="shared" si="77"/>
        <v>0</v>
      </c>
      <c r="AS1022" s="62">
        <f t="shared" si="79"/>
        <v>0</v>
      </c>
      <c r="AT1022" s="72">
        <f t="shared" si="78"/>
        <v>1</v>
      </c>
    </row>
    <row r="1023" ht="14.55" spans="1:46">
      <c r="A1023" s="64" t="s">
        <v>69</v>
      </c>
      <c r="B1023" s="64" t="s">
        <v>70</v>
      </c>
      <c r="C1023" s="64" t="s">
        <v>70</v>
      </c>
      <c r="D1023" s="64" t="s">
        <v>7357</v>
      </c>
      <c r="E1023" s="64" t="s">
        <v>772</v>
      </c>
      <c r="F1023" s="64" t="s">
        <v>7358</v>
      </c>
      <c r="G1023" s="64" t="s">
        <v>1332</v>
      </c>
      <c r="H1023" s="64" t="s">
        <v>7359</v>
      </c>
      <c r="I1023" s="64" t="s">
        <v>7360</v>
      </c>
      <c r="J1023" s="62">
        <f>SUMIF(利润与分析!B:B,成本与总价!D:D,利润与分析!K:K)</f>
        <v>188489.16</v>
      </c>
      <c r="K1023" s="64">
        <v>0.13</v>
      </c>
      <c r="L1023" s="64">
        <v>197371.02</v>
      </c>
      <c r="M1023" s="72">
        <f t="shared" si="75"/>
        <v>0.0450008314290517</v>
      </c>
      <c r="N1023" s="64">
        <v>50000</v>
      </c>
      <c r="O1023" s="73" t="s">
        <v>7361</v>
      </c>
      <c r="P1023" s="64" t="s">
        <v>78</v>
      </c>
      <c r="Q1023" s="64" t="s">
        <v>79</v>
      </c>
      <c r="R1023" s="74" t="s">
        <v>59</v>
      </c>
      <c r="S1023" s="74"/>
      <c r="T1023" s="74"/>
      <c r="U1023" s="74"/>
      <c r="V1023" s="74">
        <v>210</v>
      </c>
      <c r="W1023" s="74"/>
      <c r="X1023" s="64" t="s">
        <v>7362</v>
      </c>
      <c r="Y1023" s="64" t="s">
        <v>150</v>
      </c>
      <c r="Z1023" s="64" t="s">
        <v>5739</v>
      </c>
      <c r="AA1023" s="64" t="s">
        <v>83</v>
      </c>
      <c r="AB1023" s="64"/>
      <c r="AC1023" s="64">
        <v>1</v>
      </c>
      <c r="AD1023" s="64">
        <v>210</v>
      </c>
      <c r="AE1023" s="78">
        <v>1</v>
      </c>
      <c r="AF1023" s="64">
        <v>210</v>
      </c>
      <c r="AG1023" s="78"/>
      <c r="AH1023" s="64"/>
      <c r="AI1023" s="78"/>
      <c r="AJ1023" s="64"/>
      <c r="AK1023" s="78"/>
      <c r="AL1023" s="64"/>
      <c r="AM1023" s="78"/>
      <c r="AN1023" s="64"/>
      <c r="AO1023" s="60">
        <f>(SUMIF(利润与分析!B:B,成本与总价!D:D,利润与分析!L:L)-J:J)/SUMIF(利润与分析!B:B,成本与总价!D:D,利润与分析!L:L)</f>
        <v>0.0450008314290517</v>
      </c>
      <c r="AP1023" s="60">
        <f t="shared" si="76"/>
        <v>0</v>
      </c>
      <c r="AR1023" s="62">
        <f t="shared" si="77"/>
        <v>210</v>
      </c>
      <c r="AS1023" s="62">
        <f t="shared" si="79"/>
        <v>0</v>
      </c>
      <c r="AT1023" s="72">
        <f t="shared" si="78"/>
        <v>1</v>
      </c>
    </row>
    <row r="1024" ht="14.55" spans="1:46">
      <c r="A1024" s="64" t="s">
        <v>69</v>
      </c>
      <c r="B1024" s="64" t="s">
        <v>85</v>
      </c>
      <c r="C1024" s="64" t="s">
        <v>86</v>
      </c>
      <c r="D1024" s="64" t="s">
        <v>7363</v>
      </c>
      <c r="E1024" s="64" t="s">
        <v>3057</v>
      </c>
      <c r="F1024" s="64" t="s">
        <v>7364</v>
      </c>
      <c r="G1024" s="64" t="s">
        <v>3752</v>
      </c>
      <c r="H1024" s="64" t="s">
        <v>7365</v>
      </c>
      <c r="I1024" s="64" t="s">
        <v>7366</v>
      </c>
      <c r="J1024" s="62">
        <f>SUMIF(利润与分析!B:B,成本与总价!D:D,利润与分析!K:K)</f>
        <v>233576</v>
      </c>
      <c r="K1024" s="64">
        <v>0.13</v>
      </c>
      <c r="L1024" s="64">
        <v>240800</v>
      </c>
      <c r="M1024" s="72">
        <f>(L:L-J:J)/L:L</f>
        <v>0.03</v>
      </c>
      <c r="N1024" s="64">
        <v>0</v>
      </c>
      <c r="O1024" s="64" t="s">
        <v>7367</v>
      </c>
      <c r="P1024" s="64"/>
      <c r="Q1024" s="64" t="s">
        <v>58</v>
      </c>
      <c r="R1024" s="74" t="s">
        <v>59</v>
      </c>
      <c r="S1024" s="74"/>
      <c r="T1024" s="74"/>
      <c r="U1024" s="74"/>
      <c r="V1024" s="74">
        <v>120</v>
      </c>
      <c r="W1024" s="74"/>
      <c r="X1024" s="64" t="s">
        <v>7368</v>
      </c>
      <c r="Y1024" s="64" t="s">
        <v>61</v>
      </c>
      <c r="Z1024" s="64" t="s">
        <v>7369</v>
      </c>
      <c r="AA1024" s="64" t="s">
        <v>83</v>
      </c>
      <c r="AB1024" s="64"/>
      <c r="AC1024" s="64">
        <v>1</v>
      </c>
      <c r="AD1024" s="64">
        <v>120</v>
      </c>
      <c r="AE1024" s="78">
        <v>1</v>
      </c>
      <c r="AF1024" s="64">
        <v>120</v>
      </c>
      <c r="AG1024" s="78"/>
      <c r="AH1024" s="64"/>
      <c r="AI1024" s="78"/>
      <c r="AJ1024" s="64"/>
      <c r="AK1024" s="78"/>
      <c r="AL1024" s="64"/>
      <c r="AM1024" s="78"/>
      <c r="AN1024" s="64"/>
      <c r="AO1024" s="60">
        <f>(SUMIF(利润与分析!B:B,成本与总价!D:D,利润与分析!L:L)-J:J)/SUMIF(利润与分析!B:B,成本与总价!D:D,利润与分析!L:L)</f>
        <v>0.03</v>
      </c>
      <c r="AP1024" s="60">
        <f>AO1024-M1024+W1024%</f>
        <v>0</v>
      </c>
      <c r="AR1024" s="62">
        <f>IF(R1024="是",AE1024*AF1024+AG1024*AH1024+AI1024*AJ1024+AK1024*AL1024+AM1024*AN1024,0)</f>
        <v>120</v>
      </c>
      <c r="AS1024" s="62">
        <f t="shared" si="79"/>
        <v>0</v>
      </c>
      <c r="AT1024" s="72">
        <f>AE1024+AG1024+AI1024+AK1024+AM1024</f>
        <v>1</v>
      </c>
    </row>
    <row r="1025" ht="14.55" spans="1:46">
      <c r="A1025" s="64" t="s">
        <v>69</v>
      </c>
      <c r="B1025" s="64" t="s">
        <v>292</v>
      </c>
      <c r="C1025" s="64" t="s">
        <v>293</v>
      </c>
      <c r="D1025" s="64" t="s">
        <v>7370</v>
      </c>
      <c r="E1025" s="64" t="s">
        <v>295</v>
      </c>
      <c r="F1025" s="64" t="s">
        <v>7371</v>
      </c>
      <c r="G1025" s="64" t="s">
        <v>7372</v>
      </c>
      <c r="H1025" s="64" t="s">
        <v>7373</v>
      </c>
      <c r="I1025" s="64" t="s">
        <v>7374</v>
      </c>
      <c r="J1025" s="62">
        <f>SUMIF(利润与分析!B:B,成本与总价!D:D,利润与分析!K:K)</f>
        <v>387424.01</v>
      </c>
      <c r="K1025" s="64">
        <v>0.13</v>
      </c>
      <c r="L1025" s="64">
        <v>399407</v>
      </c>
      <c r="M1025" s="72">
        <f>(L:L-J:J)/L:L</f>
        <v>0.0300019528951672</v>
      </c>
      <c r="N1025" s="64">
        <v>0</v>
      </c>
      <c r="O1025" s="73" t="s">
        <v>7375</v>
      </c>
      <c r="P1025" s="64" t="s">
        <v>57</v>
      </c>
      <c r="Q1025" s="64" t="s">
        <v>79</v>
      </c>
      <c r="R1025" s="74" t="s">
        <v>59</v>
      </c>
      <c r="S1025" s="74"/>
      <c r="T1025" s="74"/>
      <c r="U1025" s="74"/>
      <c r="V1025" s="74">
        <v>90</v>
      </c>
      <c r="W1025" s="74"/>
      <c r="X1025" s="64" t="s">
        <v>7376</v>
      </c>
      <c r="Y1025" s="64" t="s">
        <v>150</v>
      </c>
      <c r="Z1025" s="64" t="s">
        <v>7377</v>
      </c>
      <c r="AA1025" s="64" t="s">
        <v>63</v>
      </c>
      <c r="AB1025" s="64"/>
      <c r="AC1025" s="64">
        <v>1</v>
      </c>
      <c r="AD1025" s="64">
        <v>90</v>
      </c>
      <c r="AE1025" s="78">
        <v>1</v>
      </c>
      <c r="AF1025" s="64">
        <v>90</v>
      </c>
      <c r="AG1025" s="78"/>
      <c r="AH1025" s="64"/>
      <c r="AI1025" s="78"/>
      <c r="AJ1025" s="64"/>
      <c r="AK1025" s="78"/>
      <c r="AL1025" s="64"/>
      <c r="AM1025" s="78"/>
      <c r="AN1025" s="64"/>
      <c r="AO1025" s="60">
        <f>(SUMIF(利润与分析!B:B,成本与总价!D:D,利润与分析!L:L)-J:J)/SUMIF(利润与分析!B:B,成本与总价!D:D,利润与分析!L:L)</f>
        <v>0.0300035314796801</v>
      </c>
      <c r="AP1025" s="60">
        <f>AO1025-M1025+W1025%</f>
        <v>1.5785845129436e-6</v>
      </c>
      <c r="AR1025" s="62">
        <f>IF(R1025="是",AE1025*AF1025+AG1025*AH1025+AI1025*AJ1025+AK1025*AL1025+AM1025*AN1025,0)</f>
        <v>90</v>
      </c>
      <c r="AS1025" s="62">
        <f t="shared" si="79"/>
        <v>0</v>
      </c>
      <c r="AT1025" s="72">
        <f>AE1025+AG1025+AI1025+AK1025+AM1025</f>
        <v>1</v>
      </c>
    </row>
    <row r="1026" ht="14.55" spans="1:46">
      <c r="A1026" s="64" t="s">
        <v>69</v>
      </c>
      <c r="B1026" s="64" t="s">
        <v>85</v>
      </c>
      <c r="C1026" s="64" t="s">
        <v>1243</v>
      </c>
      <c r="D1026" s="64" t="s">
        <v>7378</v>
      </c>
      <c r="E1026" s="64" t="s">
        <v>2337</v>
      </c>
      <c r="F1026" s="64" t="s">
        <v>7379</v>
      </c>
      <c r="G1026" s="64" t="s">
        <v>7380</v>
      </c>
      <c r="H1026" s="64" t="s">
        <v>7381</v>
      </c>
      <c r="I1026" s="64" t="s">
        <v>7382</v>
      </c>
      <c r="J1026" s="62">
        <f>SUMIF(利润与分析!B:B,成本与总价!D:D,利润与分析!K:K)</f>
        <v>13478.52</v>
      </c>
      <c r="K1026" s="64">
        <v>0.13</v>
      </c>
      <c r="L1026" s="64">
        <v>14113.63</v>
      </c>
      <c r="M1026" s="72">
        <f t="shared" ref="M1026:M1086" si="80">(L:L-J:J)/L:L</f>
        <v>0.0449997626407947</v>
      </c>
      <c r="N1026" s="64">
        <v>0</v>
      </c>
      <c r="O1026" s="64" t="s">
        <v>7383</v>
      </c>
      <c r="P1026" s="64"/>
      <c r="Q1026" s="64" t="s">
        <v>58</v>
      </c>
      <c r="R1026" s="74"/>
      <c r="S1026" s="74"/>
      <c r="T1026" s="74"/>
      <c r="U1026" s="74"/>
      <c r="V1026" s="74"/>
      <c r="W1026" s="74"/>
      <c r="X1026" s="64" t="s">
        <v>7384</v>
      </c>
      <c r="Y1026" s="64" t="s">
        <v>150</v>
      </c>
      <c r="Z1026" s="64" t="s">
        <v>106</v>
      </c>
      <c r="AA1026" s="64" t="s">
        <v>83</v>
      </c>
      <c r="AB1026" s="64" t="s">
        <v>7385</v>
      </c>
      <c r="AC1026" s="64">
        <v>3</v>
      </c>
      <c r="AD1026" s="64">
        <v>45</v>
      </c>
      <c r="AE1026" s="78">
        <v>1</v>
      </c>
      <c r="AF1026" s="64">
        <v>45</v>
      </c>
      <c r="AG1026" s="78"/>
      <c r="AH1026" s="64"/>
      <c r="AI1026" s="78"/>
      <c r="AJ1026" s="64"/>
      <c r="AK1026" s="78"/>
      <c r="AL1026" s="64"/>
      <c r="AM1026" s="78"/>
      <c r="AN1026" s="64"/>
      <c r="AO1026" s="60">
        <f>(SUMIF(利润与分析!B:B,成本与总价!D:D,利润与分析!L:L)-J:J)/SUMIF(利润与分析!B:B,成本与总价!D:D,利润与分析!L:L)</f>
        <v>0.0449997626407947</v>
      </c>
      <c r="AP1026" s="60">
        <f t="shared" ref="AP1026:AP1089" si="81">AO1026-M1026+W1026%</f>
        <v>0</v>
      </c>
      <c r="AR1026" s="62">
        <f t="shared" ref="AR1026:AR1089" si="82">IF(R1026="是",AE1026*AF1026+AG1026*AH1026+AI1026*AJ1026+AK1026*AL1026+AM1026*AN1026,0)</f>
        <v>0</v>
      </c>
      <c r="AS1026" s="62">
        <f t="shared" si="79"/>
        <v>0</v>
      </c>
      <c r="AT1026" s="72">
        <f t="shared" ref="AT1026:AT1089" si="83">AE1026+AG1026+AI1026+AK1026+AM1026</f>
        <v>1</v>
      </c>
    </row>
    <row r="1027" ht="14.55" spans="1:46">
      <c r="A1027" s="64" t="s">
        <v>69</v>
      </c>
      <c r="B1027" s="64" t="s">
        <v>129</v>
      </c>
      <c r="C1027" s="64" t="s">
        <v>649</v>
      </c>
      <c r="D1027" s="64" t="s">
        <v>7386</v>
      </c>
      <c r="E1027" s="64" t="s">
        <v>968</v>
      </c>
      <c r="F1027" s="64" t="s">
        <v>7387</v>
      </c>
      <c r="G1027" s="64" t="s">
        <v>7388</v>
      </c>
      <c r="H1027" s="64" t="s">
        <v>7389</v>
      </c>
      <c r="I1027" s="64" t="s">
        <v>7390</v>
      </c>
      <c r="J1027" s="62">
        <f>SUMIF(利润与分析!B:B,成本与总价!D:D,利润与分析!K:K)</f>
        <v>2482911.84</v>
      </c>
      <c r="K1027" s="64">
        <v>0.13</v>
      </c>
      <c r="L1027" s="64">
        <v>2290748</v>
      </c>
      <c r="M1027" s="72">
        <f t="shared" si="80"/>
        <v>-0.0838869399864148</v>
      </c>
      <c r="N1027" s="64">
        <v>0</v>
      </c>
      <c r="O1027" s="64" t="s">
        <v>7391</v>
      </c>
      <c r="P1027" s="64" t="s">
        <v>237</v>
      </c>
      <c r="Q1027" s="64" t="s">
        <v>79</v>
      </c>
      <c r="R1027" s="74" t="s">
        <v>59</v>
      </c>
      <c r="S1027" s="74"/>
      <c r="T1027" s="74"/>
      <c r="U1027" s="74"/>
      <c r="V1027" s="74">
        <v>0</v>
      </c>
      <c r="W1027" s="74">
        <v>-12.89</v>
      </c>
      <c r="X1027" s="64" t="s">
        <v>7392</v>
      </c>
      <c r="Y1027" s="64" t="s">
        <v>81</v>
      </c>
      <c r="Z1027" s="64" t="s">
        <v>1734</v>
      </c>
      <c r="AA1027" s="64" t="s">
        <v>173</v>
      </c>
      <c r="AB1027" s="64"/>
      <c r="AC1027" s="64">
        <v>1</v>
      </c>
      <c r="AD1027" s="64">
        <v>3</v>
      </c>
      <c r="AE1027" s="78">
        <v>1</v>
      </c>
      <c r="AF1027" s="64">
        <v>0</v>
      </c>
      <c r="AG1027" s="78"/>
      <c r="AH1027" s="64"/>
      <c r="AI1027" s="78"/>
      <c r="AJ1027" s="64"/>
      <c r="AK1027" s="78"/>
      <c r="AL1027" s="64"/>
      <c r="AM1027" s="78"/>
      <c r="AN1027" s="64"/>
      <c r="AO1027" s="60">
        <f>(SUMIF(利润与分析!B:B,成本与总价!D:D,利润与分析!L:L)-J:J)/SUMIF(利润与分析!B:B,成本与总价!D:D,利润与分析!L:L)</f>
        <v>0.0450000639638053</v>
      </c>
      <c r="AP1027" s="60">
        <f t="shared" si="81"/>
        <v>-1.29960497799175e-5</v>
      </c>
      <c r="AR1027" s="62">
        <f t="shared" si="82"/>
        <v>0</v>
      </c>
      <c r="AS1027" s="62">
        <f t="shared" ref="AS1027:AS1090" si="84">V1027-AR1027</f>
        <v>0</v>
      </c>
      <c r="AT1027" s="72">
        <f t="shared" si="83"/>
        <v>1</v>
      </c>
    </row>
    <row r="1028" ht="14.55" spans="1:46">
      <c r="A1028" s="64" t="s">
        <v>69</v>
      </c>
      <c r="B1028" s="64" t="s">
        <v>220</v>
      </c>
      <c r="C1028" s="64" t="s">
        <v>221</v>
      </c>
      <c r="D1028" s="64" t="s">
        <v>7393</v>
      </c>
      <c r="E1028" s="64" t="s">
        <v>501</v>
      </c>
      <c r="F1028" s="64" t="s">
        <v>7394</v>
      </c>
      <c r="G1028" s="64" t="s">
        <v>2217</v>
      </c>
      <c r="H1028" s="64" t="s">
        <v>7395</v>
      </c>
      <c r="I1028" s="64" t="s">
        <v>7396</v>
      </c>
      <c r="J1028" s="62">
        <f>SUMIF(利润与分析!B:B,成本与总价!D:D,利润与分析!K:K)</f>
        <v>2622259.44</v>
      </c>
      <c r="K1028" s="64">
        <v>0.13</v>
      </c>
      <c r="L1028" s="64">
        <v>2745815</v>
      </c>
      <c r="M1028" s="72">
        <f t="shared" si="80"/>
        <v>0.0449977729745085</v>
      </c>
      <c r="N1028" s="64">
        <v>0</v>
      </c>
      <c r="O1028" s="64" t="s">
        <v>7397</v>
      </c>
      <c r="P1028" s="64" t="s">
        <v>237</v>
      </c>
      <c r="Q1028" s="64" t="s">
        <v>58</v>
      </c>
      <c r="R1028" s="74" t="s">
        <v>59</v>
      </c>
      <c r="S1028" s="74"/>
      <c r="T1028" s="74"/>
      <c r="U1028" s="74"/>
      <c r="V1028" s="74">
        <v>180</v>
      </c>
      <c r="W1028" s="74"/>
      <c r="X1028" s="64" t="s">
        <v>7398</v>
      </c>
      <c r="Y1028" s="64" t="s">
        <v>150</v>
      </c>
      <c r="Z1028" s="64" t="s">
        <v>7399</v>
      </c>
      <c r="AA1028" s="64" t="s">
        <v>1282</v>
      </c>
      <c r="AB1028" s="64" t="s">
        <v>7400</v>
      </c>
      <c r="AC1028" s="64">
        <v>2</v>
      </c>
      <c r="AD1028" s="64">
        <v>180</v>
      </c>
      <c r="AE1028" s="78">
        <v>1</v>
      </c>
      <c r="AF1028" s="64">
        <v>180</v>
      </c>
      <c r="AG1028" s="78"/>
      <c r="AH1028" s="64"/>
      <c r="AI1028" s="78"/>
      <c r="AJ1028" s="64"/>
      <c r="AK1028" s="78"/>
      <c r="AL1028" s="64"/>
      <c r="AM1028" s="78"/>
      <c r="AN1028" s="64"/>
      <c r="AO1028" s="60">
        <f>(SUMIF(利润与分析!B:B,成本与总价!D:D,利润与分析!L:L)-J:J)/SUMIF(利润与分析!B:B,成本与总价!D:D,利润与分析!L:L)</f>
        <v>0.044997606029121</v>
      </c>
      <c r="AP1028" s="60">
        <f t="shared" si="81"/>
        <v>-1.66945387465589e-7</v>
      </c>
      <c r="AR1028" s="62">
        <f t="shared" si="82"/>
        <v>180</v>
      </c>
      <c r="AS1028" s="62">
        <f t="shared" si="84"/>
        <v>0</v>
      </c>
      <c r="AT1028" s="72">
        <f t="shared" si="83"/>
        <v>1</v>
      </c>
    </row>
    <row r="1029" ht="14.55" spans="1:46">
      <c r="A1029" s="64" t="s">
        <v>46</v>
      </c>
      <c r="B1029" s="64" t="s">
        <v>108</v>
      </c>
      <c r="C1029" s="64" t="s">
        <v>109</v>
      </c>
      <c r="D1029" s="64" t="s">
        <v>7401</v>
      </c>
      <c r="E1029" s="64" t="s">
        <v>3197</v>
      </c>
      <c r="F1029" s="64" t="s">
        <v>7402</v>
      </c>
      <c r="G1029" s="64" t="s">
        <v>5777</v>
      </c>
      <c r="H1029" s="64" t="s">
        <v>7403</v>
      </c>
      <c r="I1029" s="64" t="s">
        <v>7404</v>
      </c>
      <c r="J1029" s="62">
        <f>SUMIF(利润与分析!B:B,成本与总价!D:D,利润与分析!K:K)</f>
        <v>189.08</v>
      </c>
      <c r="K1029" s="64">
        <v>0.13</v>
      </c>
      <c r="L1029" s="64">
        <v>198</v>
      </c>
      <c r="M1029" s="72">
        <f t="shared" si="80"/>
        <v>0.045050505050505</v>
      </c>
      <c r="N1029" s="64">
        <v>0</v>
      </c>
      <c r="O1029" s="64" t="s">
        <v>7405</v>
      </c>
      <c r="P1029" s="64" t="s">
        <v>78</v>
      </c>
      <c r="Q1029" s="64" t="s">
        <v>58</v>
      </c>
      <c r="R1029" s="74"/>
      <c r="S1029" s="74"/>
      <c r="T1029" s="74"/>
      <c r="U1029" s="74"/>
      <c r="V1029" s="74"/>
      <c r="W1029" s="74"/>
      <c r="X1029" s="64" t="s">
        <v>7406</v>
      </c>
      <c r="Y1029" s="64" t="s">
        <v>150</v>
      </c>
      <c r="Z1029" s="64" t="s">
        <v>106</v>
      </c>
      <c r="AA1029" s="64" t="s">
        <v>97</v>
      </c>
      <c r="AB1029" s="64"/>
      <c r="AC1029" s="64">
        <v>1</v>
      </c>
      <c r="AD1029" s="64">
        <v>60</v>
      </c>
      <c r="AE1029" s="78">
        <v>1</v>
      </c>
      <c r="AF1029" s="64">
        <v>60</v>
      </c>
      <c r="AG1029" s="78"/>
      <c r="AH1029" s="64"/>
      <c r="AI1029" s="78"/>
      <c r="AJ1029" s="64"/>
      <c r="AK1029" s="78"/>
      <c r="AL1029" s="64"/>
      <c r="AM1029" s="78"/>
      <c r="AN1029" s="64"/>
      <c r="AO1029" s="60">
        <f>(SUMIF(利润与分析!B:B,成本与总价!D:D,利润与分析!L:L)-J:J)/SUMIF(利润与分析!B:B,成本与总价!D:D,利润与分析!L:L)</f>
        <v>0.045050505050505</v>
      </c>
      <c r="AP1029" s="60">
        <f t="shared" si="81"/>
        <v>0</v>
      </c>
      <c r="AR1029" s="62">
        <f t="shared" si="82"/>
        <v>0</v>
      </c>
      <c r="AS1029" s="62">
        <f t="shared" si="84"/>
        <v>0</v>
      </c>
      <c r="AT1029" s="72">
        <f t="shared" si="83"/>
        <v>1</v>
      </c>
    </row>
    <row r="1030" ht="14.55" spans="1:46">
      <c r="A1030" s="64" t="s">
        <v>46</v>
      </c>
      <c r="B1030" s="64" t="s">
        <v>47</v>
      </c>
      <c r="C1030" s="64" t="s">
        <v>48</v>
      </c>
      <c r="D1030" s="64" t="s">
        <v>7407</v>
      </c>
      <c r="E1030" s="64" t="s">
        <v>305</v>
      </c>
      <c r="F1030" s="64" t="s">
        <v>7408</v>
      </c>
      <c r="G1030" s="64" t="s">
        <v>7409</v>
      </c>
      <c r="H1030" s="64" t="s">
        <v>7410</v>
      </c>
      <c r="I1030" s="64" t="s">
        <v>7411</v>
      </c>
      <c r="J1030" s="62">
        <f>SUMIF(利润与分析!B:B,成本与总价!D:D,利润与分析!K:K)</f>
        <v>208505.69</v>
      </c>
      <c r="K1030" s="64">
        <v>0.13</v>
      </c>
      <c r="L1030" s="64">
        <v>213964</v>
      </c>
      <c r="M1030" s="72">
        <f t="shared" si="80"/>
        <v>0.0255104129666673</v>
      </c>
      <c r="N1030" s="64">
        <v>0</v>
      </c>
      <c r="O1030" s="64" t="s">
        <v>5840</v>
      </c>
      <c r="P1030" s="64"/>
      <c r="Q1030" s="64" t="s">
        <v>58</v>
      </c>
      <c r="R1030" s="74"/>
      <c r="S1030" s="74"/>
      <c r="T1030" s="74"/>
      <c r="U1030" s="74"/>
      <c r="V1030" s="74"/>
      <c r="W1030" s="74"/>
      <c r="X1030" s="64" t="s">
        <v>7412</v>
      </c>
      <c r="Y1030" s="64" t="s">
        <v>81</v>
      </c>
      <c r="Z1030" s="64" t="s">
        <v>106</v>
      </c>
      <c r="AA1030" s="64" t="s">
        <v>97</v>
      </c>
      <c r="AB1030" s="64"/>
      <c r="AC1030" s="64">
        <v>1</v>
      </c>
      <c r="AD1030" s="64">
        <v>0</v>
      </c>
      <c r="AE1030" s="78">
        <v>1</v>
      </c>
      <c r="AF1030" s="64">
        <v>0</v>
      </c>
      <c r="AG1030" s="78"/>
      <c r="AH1030" s="64"/>
      <c r="AI1030" s="78"/>
      <c r="AJ1030" s="64"/>
      <c r="AK1030" s="78"/>
      <c r="AL1030" s="64"/>
      <c r="AM1030" s="78"/>
      <c r="AN1030" s="64"/>
      <c r="AO1030" s="60">
        <f>(SUMIF(利润与分析!B:B,成本与总价!D:D,利润与分析!L:L)-J:J)/SUMIF(利润与分析!B:B,成本与总价!D:D,利润与分析!L:L)</f>
        <v>0.0450000199239163</v>
      </c>
      <c r="AP1030" s="60">
        <f t="shared" si="81"/>
        <v>0.019489606957249</v>
      </c>
      <c r="AR1030" s="62">
        <f t="shared" si="82"/>
        <v>0</v>
      </c>
      <c r="AS1030" s="62">
        <f t="shared" si="84"/>
        <v>0</v>
      </c>
      <c r="AT1030" s="72">
        <f t="shared" si="83"/>
        <v>1</v>
      </c>
    </row>
    <row r="1031" ht="14.55" spans="1:46">
      <c r="A1031" s="64" t="s">
        <v>46</v>
      </c>
      <c r="B1031" s="64" t="s">
        <v>108</v>
      </c>
      <c r="C1031" s="64" t="s">
        <v>894</v>
      </c>
      <c r="D1031" s="64" t="s">
        <v>7413</v>
      </c>
      <c r="E1031" s="64" t="s">
        <v>896</v>
      </c>
      <c r="F1031" s="64" t="s">
        <v>7414</v>
      </c>
      <c r="G1031" s="64" t="s">
        <v>4188</v>
      </c>
      <c r="H1031" s="64" t="s">
        <v>7415</v>
      </c>
      <c r="I1031" s="64" t="s">
        <v>7416</v>
      </c>
      <c r="J1031" s="62">
        <f>SUMIF(利润与分析!B:B,成本与总价!D:D,利润与分析!K:K)</f>
        <v>1652641.6</v>
      </c>
      <c r="K1031" s="64">
        <v>0.13</v>
      </c>
      <c r="L1031" s="64">
        <v>1730510</v>
      </c>
      <c r="M1031" s="72">
        <f t="shared" si="80"/>
        <v>0.0449973707173029</v>
      </c>
      <c r="N1031" s="64">
        <v>0</v>
      </c>
      <c r="O1031" s="64" t="s">
        <v>6258</v>
      </c>
      <c r="P1031" s="64" t="s">
        <v>78</v>
      </c>
      <c r="Q1031" s="64" t="s">
        <v>79</v>
      </c>
      <c r="R1031" s="74" t="s">
        <v>59</v>
      </c>
      <c r="S1031" s="74"/>
      <c r="T1031" s="74"/>
      <c r="U1031" s="74"/>
      <c r="V1031" s="74">
        <v>90</v>
      </c>
      <c r="W1031" s="74"/>
      <c r="X1031" s="64" t="s">
        <v>7417</v>
      </c>
      <c r="Y1031" s="64" t="s">
        <v>61</v>
      </c>
      <c r="Z1031" s="64" t="s">
        <v>6278</v>
      </c>
      <c r="AA1031" s="64" t="s">
        <v>97</v>
      </c>
      <c r="AB1031" s="64" t="s">
        <v>7418</v>
      </c>
      <c r="AC1031" s="64">
        <v>2</v>
      </c>
      <c r="AD1031" s="64">
        <v>90</v>
      </c>
      <c r="AE1031" s="78">
        <v>1</v>
      </c>
      <c r="AF1031" s="64">
        <v>90</v>
      </c>
      <c r="AG1031" s="78"/>
      <c r="AH1031" s="64"/>
      <c r="AI1031" s="78"/>
      <c r="AJ1031" s="64"/>
      <c r="AK1031" s="78"/>
      <c r="AL1031" s="64"/>
      <c r="AM1031" s="78"/>
      <c r="AN1031" s="64"/>
      <c r="AO1031" s="60">
        <f>(SUMIF(利润与分析!B:B,成本与总价!D:D,利润与分析!L:L)-J:J)/SUMIF(利润与分析!B:B,成本与总价!D:D,利润与分析!L:L)</f>
        <v>0.0449971830842018</v>
      </c>
      <c r="AP1031" s="60">
        <f t="shared" si="81"/>
        <v>-1.87633101132734e-7</v>
      </c>
      <c r="AR1031" s="62">
        <f t="shared" si="82"/>
        <v>90</v>
      </c>
      <c r="AS1031" s="62">
        <f t="shared" si="84"/>
        <v>0</v>
      </c>
      <c r="AT1031" s="72">
        <f t="shared" si="83"/>
        <v>1</v>
      </c>
    </row>
    <row r="1032" ht="14.55" spans="1:46">
      <c r="A1032" s="64" t="s">
        <v>46</v>
      </c>
      <c r="B1032" s="64" t="s">
        <v>119</v>
      </c>
      <c r="C1032" s="64" t="s">
        <v>429</v>
      </c>
      <c r="D1032" s="64" t="s">
        <v>7419</v>
      </c>
      <c r="E1032" s="64" t="s">
        <v>431</v>
      </c>
      <c r="F1032" s="64" t="s">
        <v>7420</v>
      </c>
      <c r="G1032" s="64" t="s">
        <v>7421</v>
      </c>
      <c r="H1032" s="64" t="s">
        <v>7422</v>
      </c>
      <c r="I1032" s="64" t="s">
        <v>7423</v>
      </c>
      <c r="J1032" s="62">
        <f>SUMIF(利润与分析!B:B,成本与总价!D:D,利润与分析!K:K)</f>
        <v>189791</v>
      </c>
      <c r="K1032" s="64">
        <v>0.13</v>
      </c>
      <c r="L1032" s="64">
        <v>199780</v>
      </c>
      <c r="M1032" s="72">
        <f t="shared" si="80"/>
        <v>0.0499999999999999</v>
      </c>
      <c r="N1032" s="64">
        <v>0</v>
      </c>
      <c r="O1032" s="64" t="s">
        <v>7424</v>
      </c>
      <c r="P1032" s="64" t="s">
        <v>366</v>
      </c>
      <c r="Q1032" s="64" t="s">
        <v>58</v>
      </c>
      <c r="R1032" s="74"/>
      <c r="S1032" s="74"/>
      <c r="T1032" s="74"/>
      <c r="U1032" s="74"/>
      <c r="V1032" s="74"/>
      <c r="W1032" s="74"/>
      <c r="X1032" s="64" t="s">
        <v>7425</v>
      </c>
      <c r="Y1032" s="64" t="s">
        <v>61</v>
      </c>
      <c r="Z1032" s="64" t="s">
        <v>106</v>
      </c>
      <c r="AA1032" s="64" t="s">
        <v>140</v>
      </c>
      <c r="AB1032" s="64"/>
      <c r="AC1032" s="64">
        <v>1</v>
      </c>
      <c r="AD1032" s="64" t="s">
        <v>6202</v>
      </c>
      <c r="AE1032" s="78">
        <v>0.1</v>
      </c>
      <c r="AF1032" s="64">
        <v>0</v>
      </c>
      <c r="AG1032" s="78">
        <v>0.9</v>
      </c>
      <c r="AH1032" s="64">
        <v>60</v>
      </c>
      <c r="AI1032" s="78"/>
      <c r="AJ1032" s="64"/>
      <c r="AK1032" s="78"/>
      <c r="AL1032" s="64"/>
      <c r="AM1032" s="78"/>
      <c r="AN1032" s="64"/>
      <c r="AO1032" s="60">
        <f>(SUMIF(利润与分析!B:B,成本与总价!D:D,利润与分析!L:L)-J:J)/SUMIF(利润与分析!B:B,成本与总价!D:D,利润与分析!L:L)</f>
        <v>0.0499999999999999</v>
      </c>
      <c r="AP1032" s="60">
        <f t="shared" si="81"/>
        <v>0</v>
      </c>
      <c r="AR1032" s="62">
        <f t="shared" si="82"/>
        <v>0</v>
      </c>
      <c r="AS1032" s="62">
        <f t="shared" si="84"/>
        <v>0</v>
      </c>
      <c r="AT1032" s="72">
        <f t="shared" si="83"/>
        <v>1</v>
      </c>
    </row>
    <row r="1033" ht="14.55" spans="1:46">
      <c r="A1033" s="64" t="s">
        <v>69</v>
      </c>
      <c r="B1033" s="64" t="s">
        <v>129</v>
      </c>
      <c r="C1033" s="64" t="s">
        <v>649</v>
      </c>
      <c r="D1033" s="64" t="s">
        <v>7426</v>
      </c>
      <c r="E1033" s="64" t="s">
        <v>968</v>
      </c>
      <c r="F1033" s="64" t="s">
        <v>7427</v>
      </c>
      <c r="G1033" s="64" t="s">
        <v>7428</v>
      </c>
      <c r="H1033" s="64" t="s">
        <v>7429</v>
      </c>
      <c r="I1033" s="64" t="s">
        <v>7430</v>
      </c>
      <c r="J1033" s="62">
        <f>SUMIF(利润与分析!B:B,成本与总价!D:D,利润与分析!K:K)</f>
        <v>3936129.26</v>
      </c>
      <c r="K1033" s="64">
        <v>0.13</v>
      </c>
      <c r="L1033" s="64">
        <v>4121589</v>
      </c>
      <c r="M1033" s="72">
        <f t="shared" si="80"/>
        <v>0.044997145518391</v>
      </c>
      <c r="N1033" s="64">
        <v>0</v>
      </c>
      <c r="O1033" s="64" t="s">
        <v>7431</v>
      </c>
      <c r="P1033" s="64" t="s">
        <v>78</v>
      </c>
      <c r="Q1033" s="64" t="s">
        <v>58</v>
      </c>
      <c r="R1033" s="74"/>
      <c r="S1033" s="74"/>
      <c r="T1033" s="74"/>
      <c r="U1033" s="74"/>
      <c r="V1033" s="74"/>
      <c r="W1033" s="74"/>
      <c r="X1033" s="64" t="s">
        <v>7432</v>
      </c>
      <c r="Y1033" s="64" t="s">
        <v>61</v>
      </c>
      <c r="Z1033" s="64" t="s">
        <v>106</v>
      </c>
      <c r="AA1033" s="64" t="s">
        <v>173</v>
      </c>
      <c r="AB1033" s="64"/>
      <c r="AC1033" s="64">
        <v>1</v>
      </c>
      <c r="AD1033" s="64">
        <v>60</v>
      </c>
      <c r="AE1033" s="78">
        <v>1</v>
      </c>
      <c r="AF1033" s="64">
        <v>60</v>
      </c>
      <c r="AG1033" s="78"/>
      <c r="AH1033" s="64"/>
      <c r="AI1033" s="78"/>
      <c r="AJ1033" s="64"/>
      <c r="AK1033" s="78"/>
      <c r="AL1033" s="64"/>
      <c r="AM1033" s="78"/>
      <c r="AN1033" s="64"/>
      <c r="AO1033" s="60">
        <f>(SUMIF(利润与分析!B:B,成本与总价!D:D,利润与分析!L:L)-J:J)/SUMIF(利润与分析!B:B,成本与总价!D:D,利润与分析!L:L)</f>
        <v>0.0449970319817297</v>
      </c>
      <c r="AP1033" s="60">
        <f t="shared" si="81"/>
        <v>-1.13536661357216e-7</v>
      </c>
      <c r="AR1033" s="62">
        <f t="shared" si="82"/>
        <v>0</v>
      </c>
      <c r="AS1033" s="62">
        <f t="shared" si="84"/>
        <v>0</v>
      </c>
      <c r="AT1033" s="72">
        <f t="shared" si="83"/>
        <v>1</v>
      </c>
    </row>
    <row r="1034" ht="14.55" spans="1:46">
      <c r="A1034" s="64" t="s">
        <v>69</v>
      </c>
      <c r="B1034" s="64" t="s">
        <v>220</v>
      </c>
      <c r="C1034" s="64" t="s">
        <v>274</v>
      </c>
      <c r="D1034" s="64" t="s">
        <v>7433</v>
      </c>
      <c r="E1034" s="64" t="s">
        <v>276</v>
      </c>
      <c r="F1034" s="64" t="s">
        <v>7434</v>
      </c>
      <c r="G1034" s="64" t="s">
        <v>7435</v>
      </c>
      <c r="H1034" s="64" t="s">
        <v>7436</v>
      </c>
      <c r="I1034" s="64" t="s">
        <v>7437</v>
      </c>
      <c r="J1034" s="62">
        <f>SUMIF(利润与分析!B:B,成本与总价!D:D,利润与分析!K:K)</f>
        <v>97685.09</v>
      </c>
      <c r="K1034" s="64">
        <v>0.13</v>
      </c>
      <c r="L1034" s="64">
        <v>102288.12</v>
      </c>
      <c r="M1034" s="72">
        <f t="shared" si="80"/>
        <v>0.045000631549392</v>
      </c>
      <c r="N1034" s="64">
        <v>0</v>
      </c>
      <c r="O1034" s="64" t="s">
        <v>5596</v>
      </c>
      <c r="P1034" s="64" t="s">
        <v>237</v>
      </c>
      <c r="Q1034" s="64" t="s">
        <v>58</v>
      </c>
      <c r="R1034" s="74"/>
      <c r="S1034" s="74"/>
      <c r="T1034" s="74"/>
      <c r="U1034" s="74"/>
      <c r="V1034" s="74"/>
      <c r="W1034" s="74"/>
      <c r="X1034" s="64" t="s">
        <v>7438</v>
      </c>
      <c r="Y1034" s="64" t="s">
        <v>150</v>
      </c>
      <c r="Z1034" s="64" t="s">
        <v>106</v>
      </c>
      <c r="AA1034" s="64" t="s">
        <v>1282</v>
      </c>
      <c r="AB1034" s="64"/>
      <c r="AC1034" s="64">
        <v>1</v>
      </c>
      <c r="AD1034" s="64">
        <v>60</v>
      </c>
      <c r="AE1034" s="78">
        <v>1</v>
      </c>
      <c r="AF1034" s="64">
        <v>60</v>
      </c>
      <c r="AG1034" s="78"/>
      <c r="AH1034" s="64"/>
      <c r="AI1034" s="78"/>
      <c r="AJ1034" s="64"/>
      <c r="AK1034" s="78"/>
      <c r="AL1034" s="64"/>
      <c r="AM1034" s="78"/>
      <c r="AN1034" s="64"/>
      <c r="AO1034" s="60">
        <f>(SUMIF(利润与分析!B:B,成本与总价!D:D,利润与分析!L:L)-J:J)/SUMIF(利润与分析!B:B,成本与总价!D:D,利润与分析!L:L)</f>
        <v>0.045000631549392</v>
      </c>
      <c r="AP1034" s="60">
        <f t="shared" si="81"/>
        <v>0</v>
      </c>
      <c r="AR1034" s="62">
        <f t="shared" si="82"/>
        <v>0</v>
      </c>
      <c r="AS1034" s="62">
        <f t="shared" si="84"/>
        <v>0</v>
      </c>
      <c r="AT1034" s="72">
        <f t="shared" si="83"/>
        <v>1</v>
      </c>
    </row>
    <row r="1035" ht="14.55" spans="1:46">
      <c r="A1035" s="64" t="s">
        <v>46</v>
      </c>
      <c r="B1035" s="64" t="s">
        <v>119</v>
      </c>
      <c r="C1035" s="64" t="s">
        <v>429</v>
      </c>
      <c r="D1035" s="64" t="s">
        <v>7439</v>
      </c>
      <c r="E1035" s="64" t="s">
        <v>431</v>
      </c>
      <c r="F1035" s="64" t="s">
        <v>7440</v>
      </c>
      <c r="G1035" s="64" t="s">
        <v>7441</v>
      </c>
      <c r="H1035" s="64" t="s">
        <v>7442</v>
      </c>
      <c r="I1035" s="64" t="s">
        <v>7443</v>
      </c>
      <c r="J1035" s="62">
        <f>SUMIF(利润与分析!B:B,成本与总价!D:D,利润与分析!K:K)</f>
        <v>166073.18</v>
      </c>
      <c r="K1035" s="64">
        <v>0.13</v>
      </c>
      <c r="L1035" s="64">
        <v>173898</v>
      </c>
      <c r="M1035" s="72">
        <f t="shared" si="80"/>
        <v>0.0449966072065232</v>
      </c>
      <c r="N1035" s="64">
        <v>0</v>
      </c>
      <c r="O1035" s="64" t="s">
        <v>7444</v>
      </c>
      <c r="P1035" s="64" t="s">
        <v>78</v>
      </c>
      <c r="Q1035" s="64" t="s">
        <v>58</v>
      </c>
      <c r="R1035" s="74"/>
      <c r="S1035" s="74"/>
      <c r="T1035" s="74"/>
      <c r="U1035" s="74"/>
      <c r="V1035" s="74"/>
      <c r="W1035" s="74"/>
      <c r="X1035" s="64" t="s">
        <v>7445</v>
      </c>
      <c r="Y1035" s="64" t="s">
        <v>61</v>
      </c>
      <c r="Z1035" s="64" t="s">
        <v>106</v>
      </c>
      <c r="AA1035" s="64" t="s">
        <v>140</v>
      </c>
      <c r="AB1035" s="64"/>
      <c r="AC1035" s="64">
        <v>1</v>
      </c>
      <c r="AD1035" s="64" t="s">
        <v>499</v>
      </c>
      <c r="AE1035" s="78">
        <v>0.1</v>
      </c>
      <c r="AF1035" s="64">
        <v>0</v>
      </c>
      <c r="AG1035" s="78">
        <v>0.9</v>
      </c>
      <c r="AH1035" s="64">
        <v>60</v>
      </c>
      <c r="AI1035" s="78"/>
      <c r="AJ1035" s="64"/>
      <c r="AK1035" s="78"/>
      <c r="AL1035" s="64"/>
      <c r="AM1035" s="78"/>
      <c r="AN1035" s="64"/>
      <c r="AO1035" s="60">
        <f>(SUMIF(利润与分析!B:B,成本与总价!D:D,利润与分析!L:L)-J:J)/SUMIF(利润与分析!B:B,成本与总价!D:D,利润与分析!L:L)</f>
        <v>0.0449996276564696</v>
      </c>
      <c r="AP1035" s="60">
        <f t="shared" si="81"/>
        <v>3.02044994639206e-6</v>
      </c>
      <c r="AR1035" s="62">
        <f t="shared" si="82"/>
        <v>0</v>
      </c>
      <c r="AS1035" s="62">
        <f t="shared" si="84"/>
        <v>0</v>
      </c>
      <c r="AT1035" s="72">
        <f t="shared" si="83"/>
        <v>1</v>
      </c>
    </row>
    <row r="1036" ht="14.55" spans="1:46">
      <c r="A1036" s="64" t="s">
        <v>69</v>
      </c>
      <c r="B1036" s="64" t="s">
        <v>70</v>
      </c>
      <c r="C1036" s="64" t="s">
        <v>70</v>
      </c>
      <c r="D1036" s="64" t="s">
        <v>7446</v>
      </c>
      <c r="E1036" s="64" t="s">
        <v>670</v>
      </c>
      <c r="F1036" s="64" t="s">
        <v>7447</v>
      </c>
      <c r="G1036" s="64" t="s">
        <v>7448</v>
      </c>
      <c r="H1036" s="64" t="s">
        <v>7449</v>
      </c>
      <c r="I1036" s="64" t="s">
        <v>7450</v>
      </c>
      <c r="J1036" s="62">
        <f>SUMIF(利润与分析!B:B,成本与总价!D:D,利润与分析!K:K)</f>
        <v>232703.67</v>
      </c>
      <c r="K1036" s="64">
        <v>0.13</v>
      </c>
      <c r="L1036" s="64">
        <v>243669.09</v>
      </c>
      <c r="M1036" s="72">
        <f t="shared" si="80"/>
        <v>0.0450012761158996</v>
      </c>
      <c r="N1036" s="64">
        <v>0</v>
      </c>
      <c r="O1036" s="64" t="s">
        <v>7451</v>
      </c>
      <c r="P1036" s="64" t="s">
        <v>78</v>
      </c>
      <c r="Q1036" s="64" t="s">
        <v>58</v>
      </c>
      <c r="R1036" s="74" t="s">
        <v>59</v>
      </c>
      <c r="S1036" s="74"/>
      <c r="T1036" s="74"/>
      <c r="U1036" s="74"/>
      <c r="V1036" s="74">
        <v>100</v>
      </c>
      <c r="W1036" s="74"/>
      <c r="X1036" s="64" t="s">
        <v>7452</v>
      </c>
      <c r="Y1036" s="64" t="s">
        <v>150</v>
      </c>
      <c r="Z1036" s="64" t="s">
        <v>7453</v>
      </c>
      <c r="AA1036" s="64" t="s">
        <v>83</v>
      </c>
      <c r="AB1036" s="64"/>
      <c r="AC1036" s="64">
        <v>1</v>
      </c>
      <c r="AD1036" s="64">
        <v>100</v>
      </c>
      <c r="AE1036" s="78">
        <v>1</v>
      </c>
      <c r="AF1036" s="64">
        <v>100</v>
      </c>
      <c r="AG1036" s="78"/>
      <c r="AH1036" s="64"/>
      <c r="AI1036" s="78"/>
      <c r="AJ1036" s="64"/>
      <c r="AK1036" s="78"/>
      <c r="AL1036" s="64"/>
      <c r="AM1036" s="78"/>
      <c r="AN1036" s="64"/>
      <c r="AO1036" s="60">
        <f>(SUMIF(利润与分析!B:B,成本与总价!D:D,利润与分析!L:L)-J:J)/SUMIF(利润与分析!B:B,成本与总价!D:D,利润与分析!L:L)</f>
        <v>0.0450020207717607</v>
      </c>
      <c r="AP1036" s="60">
        <f t="shared" si="81"/>
        <v>7.44655861174837e-7</v>
      </c>
      <c r="AR1036" s="62">
        <f t="shared" si="82"/>
        <v>100</v>
      </c>
      <c r="AS1036" s="62">
        <f t="shared" si="84"/>
        <v>0</v>
      </c>
      <c r="AT1036" s="72">
        <f t="shared" si="83"/>
        <v>1</v>
      </c>
    </row>
    <row r="1037" ht="14.55" spans="1:46">
      <c r="A1037" s="64" t="s">
        <v>69</v>
      </c>
      <c r="B1037" s="64" t="s">
        <v>220</v>
      </c>
      <c r="C1037" s="64" t="s">
        <v>221</v>
      </c>
      <c r="D1037" s="64" t="s">
        <v>7454</v>
      </c>
      <c r="E1037" s="64" t="s">
        <v>799</v>
      </c>
      <c r="F1037" s="64" t="s">
        <v>7455</v>
      </c>
      <c r="G1037" s="64" t="s">
        <v>503</v>
      </c>
      <c r="H1037" s="64" t="s">
        <v>7456</v>
      </c>
      <c r="I1037" s="64" t="s">
        <v>7457</v>
      </c>
      <c r="J1037" s="62">
        <f>SUMIF(利润与分析!B:B,成本与总价!D:D,利润与分析!K:K)</f>
        <v>5860942.78</v>
      </c>
      <c r="K1037" s="64">
        <v>0.13</v>
      </c>
      <c r="L1037" s="64">
        <v>6137114.36</v>
      </c>
      <c r="M1037" s="72">
        <f t="shared" si="80"/>
        <v>0.0450002336277144</v>
      </c>
      <c r="N1037" s="64">
        <v>796004.36</v>
      </c>
      <c r="O1037" s="64" t="s">
        <v>7458</v>
      </c>
      <c r="P1037" s="64" t="s">
        <v>7459</v>
      </c>
      <c r="Q1037" s="64" t="s">
        <v>58</v>
      </c>
      <c r="R1037" s="74" t="s">
        <v>59</v>
      </c>
      <c r="S1037" s="74"/>
      <c r="T1037" s="74"/>
      <c r="U1037" s="74"/>
      <c r="V1037" s="74">
        <v>150</v>
      </c>
      <c r="W1037" s="74"/>
      <c r="X1037" s="64" t="s">
        <v>7460</v>
      </c>
      <c r="Y1037" s="64" t="s">
        <v>150</v>
      </c>
      <c r="Z1037" s="64" t="s">
        <v>7461</v>
      </c>
      <c r="AA1037" s="64" t="s">
        <v>1282</v>
      </c>
      <c r="AB1037" s="64" t="s">
        <v>7462</v>
      </c>
      <c r="AC1037" s="64">
        <v>4</v>
      </c>
      <c r="AD1037" s="64" t="s">
        <v>7463</v>
      </c>
      <c r="AE1037" s="78">
        <v>0.5</v>
      </c>
      <c r="AF1037" s="64">
        <v>120</v>
      </c>
      <c r="AG1037" s="78">
        <v>0.5</v>
      </c>
      <c r="AH1037" s="64">
        <v>150</v>
      </c>
      <c r="AI1037" s="78"/>
      <c r="AJ1037" s="64"/>
      <c r="AK1037" s="78"/>
      <c r="AL1037" s="64"/>
      <c r="AM1037" s="78"/>
      <c r="AN1037" s="64"/>
      <c r="AO1037" s="60">
        <f>(SUMIF(利润与分析!B:B,成本与总价!D:D,利润与分析!L:L)-J:J)/SUMIF(利润与分析!B:B,成本与总价!D:D,利润与分析!L:L)</f>
        <v>0.0450001464857961</v>
      </c>
      <c r="AP1037" s="60">
        <f t="shared" si="81"/>
        <v>-8.71419183479105e-8</v>
      </c>
      <c r="AR1037" s="62">
        <f t="shared" si="82"/>
        <v>135</v>
      </c>
      <c r="AS1037" s="62">
        <f t="shared" si="84"/>
        <v>15</v>
      </c>
      <c r="AT1037" s="72">
        <f t="shared" si="83"/>
        <v>1</v>
      </c>
    </row>
    <row r="1038" ht="14.55" spans="1:46">
      <c r="A1038" s="64" t="s">
        <v>69</v>
      </c>
      <c r="B1038" s="64" t="s">
        <v>85</v>
      </c>
      <c r="C1038" s="64" t="s">
        <v>86</v>
      </c>
      <c r="D1038" s="64" t="s">
        <v>7464</v>
      </c>
      <c r="E1038" s="64" t="s">
        <v>100</v>
      </c>
      <c r="F1038" s="64" t="s">
        <v>7465</v>
      </c>
      <c r="G1038" s="64" t="s">
        <v>4970</v>
      </c>
      <c r="H1038" s="64" t="s">
        <v>7466</v>
      </c>
      <c r="I1038" s="64" t="s">
        <v>7467</v>
      </c>
      <c r="J1038" s="62">
        <f>SUMIF(利润与分析!B:B,成本与总价!D:D,利润与分析!K:K)</f>
        <v>13459014.68</v>
      </c>
      <c r="K1038" s="64">
        <v>0.13</v>
      </c>
      <c r="L1038" s="64">
        <v>13875283</v>
      </c>
      <c r="M1038" s="72">
        <f t="shared" si="80"/>
        <v>0.0300007084540186</v>
      </c>
      <c r="N1038" s="64">
        <v>0</v>
      </c>
      <c r="O1038" s="73" t="s">
        <v>7468</v>
      </c>
      <c r="P1038" s="64" t="s">
        <v>57</v>
      </c>
      <c r="Q1038" s="64" t="s">
        <v>79</v>
      </c>
      <c r="R1038" s="74" t="s">
        <v>59</v>
      </c>
      <c r="S1038" s="74"/>
      <c r="T1038" s="74"/>
      <c r="U1038" s="74"/>
      <c r="V1038" s="74">
        <v>180</v>
      </c>
      <c r="W1038" s="74"/>
      <c r="X1038" s="64" t="s">
        <v>7469</v>
      </c>
      <c r="Y1038" s="64" t="s">
        <v>61</v>
      </c>
      <c r="Z1038" s="64" t="s">
        <v>7470</v>
      </c>
      <c r="AA1038" s="64" t="s">
        <v>83</v>
      </c>
      <c r="AB1038" s="64"/>
      <c r="AC1038" s="64">
        <v>1</v>
      </c>
      <c r="AD1038" s="64">
        <v>180</v>
      </c>
      <c r="AE1038" s="78">
        <v>1</v>
      </c>
      <c r="AF1038" s="64">
        <v>180</v>
      </c>
      <c r="AG1038" s="78"/>
      <c r="AH1038" s="64"/>
      <c r="AI1038" s="78"/>
      <c r="AJ1038" s="64"/>
      <c r="AK1038" s="78"/>
      <c r="AL1038" s="64"/>
      <c r="AM1038" s="78"/>
      <c r="AN1038" s="64"/>
      <c r="AO1038" s="60">
        <f>(SUMIF(利润与分析!B:B,成本与总价!D:D,利润与分析!L:L)-J:J)/SUMIF(利润与分析!B:B,成本与总价!D:D,利润与分析!L:L)</f>
        <v>0.0300007084540186</v>
      </c>
      <c r="AP1038" s="60">
        <f t="shared" si="81"/>
        <v>0</v>
      </c>
      <c r="AR1038" s="62">
        <f t="shared" si="82"/>
        <v>180</v>
      </c>
      <c r="AS1038" s="62">
        <f t="shared" si="84"/>
        <v>0</v>
      </c>
      <c r="AT1038" s="72">
        <f t="shared" si="83"/>
        <v>1</v>
      </c>
    </row>
    <row r="1039" ht="14.55" spans="1:46">
      <c r="A1039" s="64" t="s">
        <v>69</v>
      </c>
      <c r="B1039" s="64" t="s">
        <v>220</v>
      </c>
      <c r="C1039" s="64" t="s">
        <v>274</v>
      </c>
      <c r="D1039" s="64" t="s">
        <v>7471</v>
      </c>
      <c r="E1039" s="64" t="s">
        <v>276</v>
      </c>
      <c r="F1039" s="64" t="s">
        <v>7472</v>
      </c>
      <c r="G1039" s="64" t="s">
        <v>1067</v>
      </c>
      <c r="H1039" s="64" t="s">
        <v>7473</v>
      </c>
      <c r="I1039" s="64" t="s">
        <v>7474</v>
      </c>
      <c r="J1039" s="62">
        <f>SUMIF(利润与分析!B:B,成本与总价!D:D,利润与分析!K:K)</f>
        <v>4671333.5</v>
      </c>
      <c r="K1039" s="64">
        <v>0.13</v>
      </c>
      <c r="L1039" s="64">
        <v>4819219.39</v>
      </c>
      <c r="M1039" s="72">
        <f t="shared" si="80"/>
        <v>0.0306866896964406</v>
      </c>
      <c r="N1039" s="64">
        <v>75828.39</v>
      </c>
      <c r="O1039" s="64" t="s">
        <v>7475</v>
      </c>
      <c r="P1039" s="64" t="s">
        <v>7476</v>
      </c>
      <c r="Q1039" s="64" t="s">
        <v>79</v>
      </c>
      <c r="R1039" s="74" t="s">
        <v>59</v>
      </c>
      <c r="S1039" s="74" t="s">
        <v>59</v>
      </c>
      <c r="T1039" s="74">
        <v>180</v>
      </c>
      <c r="U1039" s="74"/>
      <c r="V1039" s="74">
        <v>240</v>
      </c>
      <c r="W1039" s="74"/>
      <c r="X1039" s="64" t="s">
        <v>7477</v>
      </c>
      <c r="Y1039" s="64" t="s">
        <v>150</v>
      </c>
      <c r="Z1039" s="64" t="s">
        <v>7478</v>
      </c>
      <c r="AA1039" s="64" t="s">
        <v>1282</v>
      </c>
      <c r="AB1039" s="64" t="s">
        <v>7479</v>
      </c>
      <c r="AC1039" s="64">
        <v>3</v>
      </c>
      <c r="AD1039" s="64" t="s">
        <v>7480</v>
      </c>
      <c r="AE1039" s="78">
        <v>0.6</v>
      </c>
      <c r="AF1039" s="64">
        <v>180</v>
      </c>
      <c r="AG1039" s="78">
        <v>0.4</v>
      </c>
      <c r="AH1039" s="64">
        <v>240</v>
      </c>
      <c r="AI1039" s="78"/>
      <c r="AJ1039" s="64"/>
      <c r="AK1039" s="78"/>
      <c r="AL1039" s="64"/>
      <c r="AM1039" s="78"/>
      <c r="AN1039" s="64"/>
      <c r="AO1039" s="60">
        <f>(SUMIF(利润与分析!B:B,成本与总价!D:D,利润与分析!L:L)-J:J)/SUMIF(利润与分析!B:B,成本与总价!D:D,利润与分析!L:L)</f>
        <v>0.0306867399801682</v>
      </c>
      <c r="AP1039" s="60">
        <f t="shared" si="81"/>
        <v>5.02837275880019e-8</v>
      </c>
      <c r="AR1039" s="62">
        <f t="shared" si="82"/>
        <v>204</v>
      </c>
      <c r="AS1039" s="62">
        <f t="shared" si="84"/>
        <v>36</v>
      </c>
      <c r="AT1039" s="72">
        <f t="shared" si="83"/>
        <v>1</v>
      </c>
    </row>
    <row r="1040" ht="14.55" spans="1:46">
      <c r="A1040" s="64" t="s">
        <v>69</v>
      </c>
      <c r="B1040" s="64" t="s">
        <v>200</v>
      </c>
      <c r="C1040" s="64" t="s">
        <v>256</v>
      </c>
      <c r="D1040" s="64" t="s">
        <v>7481</v>
      </c>
      <c r="E1040" s="64" t="s">
        <v>360</v>
      </c>
      <c r="F1040" s="64" t="s">
        <v>750</v>
      </c>
      <c r="G1040" s="64" t="s">
        <v>751</v>
      </c>
      <c r="H1040" s="64" t="s">
        <v>7333</v>
      </c>
      <c r="I1040" s="64" t="s">
        <v>753</v>
      </c>
      <c r="J1040" s="62">
        <f>SUMIF(利润与分析!B:B,成本与总价!D:D,利润与分析!K:K)</f>
        <v>4268.21488</v>
      </c>
      <c r="K1040" s="64">
        <v>0.13</v>
      </c>
      <c r="L1040" s="64">
        <v>4384</v>
      </c>
      <c r="M1040" s="72">
        <f>(L:L-J:J)/L:L</f>
        <v>0.0264108394160583</v>
      </c>
      <c r="N1040" s="64">
        <v>0</v>
      </c>
      <c r="O1040" s="64" t="s">
        <v>7482</v>
      </c>
      <c r="P1040" s="64" t="s">
        <v>78</v>
      </c>
      <c r="Q1040" s="64" t="s">
        <v>159</v>
      </c>
      <c r="R1040" s="74"/>
      <c r="S1040" s="74"/>
      <c r="T1040" s="74"/>
      <c r="U1040" s="74"/>
      <c r="V1040" s="74"/>
      <c r="W1040" s="74"/>
      <c r="X1040" s="64" t="s">
        <v>7483</v>
      </c>
      <c r="Y1040" s="64" t="s">
        <v>81</v>
      </c>
      <c r="Z1040" s="64" t="s">
        <v>106</v>
      </c>
      <c r="AA1040" s="64" t="s">
        <v>1282</v>
      </c>
      <c r="AB1040" s="64"/>
      <c r="AC1040" s="64">
        <v>1</v>
      </c>
      <c r="AD1040" s="64">
        <v>0</v>
      </c>
      <c r="AE1040" s="78">
        <v>1</v>
      </c>
      <c r="AF1040" s="64">
        <v>0</v>
      </c>
      <c r="AG1040" s="78"/>
      <c r="AH1040" s="64"/>
      <c r="AI1040" s="78"/>
      <c r="AJ1040" s="64"/>
      <c r="AK1040" s="78"/>
      <c r="AL1040" s="64"/>
      <c r="AM1040" s="78"/>
      <c r="AN1040" s="64"/>
      <c r="AO1040" s="60">
        <f>(SUMIF(利润与分析!B:B,成本与总价!D:D,利润与分析!L:L)-J:J)/SUMIF(利润与分析!B:B,成本与总价!D:D,利润与分析!L:L)</f>
        <v>0.0455691234347047</v>
      </c>
      <c r="AP1040" s="60">
        <f t="shared" si="81"/>
        <v>0.0191582840186464</v>
      </c>
      <c r="AR1040" s="62">
        <f t="shared" si="82"/>
        <v>0</v>
      </c>
      <c r="AS1040" s="62">
        <f t="shared" si="84"/>
        <v>0</v>
      </c>
      <c r="AT1040" s="72">
        <f t="shared" si="83"/>
        <v>1</v>
      </c>
    </row>
    <row r="1041" ht="14.55" spans="1:46">
      <c r="A1041" s="64" t="s">
        <v>69</v>
      </c>
      <c r="B1041" s="64" t="s">
        <v>200</v>
      </c>
      <c r="C1041" s="64" t="s">
        <v>256</v>
      </c>
      <c r="D1041" s="64" t="s">
        <v>7484</v>
      </c>
      <c r="E1041" s="64" t="s">
        <v>611</v>
      </c>
      <c r="F1041" s="64" t="s">
        <v>7485</v>
      </c>
      <c r="G1041" s="64" t="s">
        <v>2263</v>
      </c>
      <c r="H1041" s="64" t="s">
        <v>7486</v>
      </c>
      <c r="I1041" s="64" t="s">
        <v>7487</v>
      </c>
      <c r="J1041" s="62">
        <f>SUMIF(利润与分析!B:B,成本与总价!D:D,利润与分析!K:K)</f>
        <v>989367.51</v>
      </c>
      <c r="K1041" s="64">
        <v>0.13</v>
      </c>
      <c r="L1041" s="64">
        <v>1035987</v>
      </c>
      <c r="M1041" s="72">
        <f t="shared" si="80"/>
        <v>0.0450000723947307</v>
      </c>
      <c r="N1041" s="64">
        <v>0</v>
      </c>
      <c r="O1041" s="64" t="s">
        <v>7488</v>
      </c>
      <c r="P1041" s="64" t="s">
        <v>78</v>
      </c>
      <c r="Q1041" s="64" t="s">
        <v>79</v>
      </c>
      <c r="R1041" s="74" t="s">
        <v>59</v>
      </c>
      <c r="S1041" s="74"/>
      <c r="T1041" s="74"/>
      <c r="U1041" s="74"/>
      <c r="V1041" s="74">
        <v>135</v>
      </c>
      <c r="W1041" s="74"/>
      <c r="X1041" s="64" t="s">
        <v>7489</v>
      </c>
      <c r="Y1041" s="64" t="s">
        <v>61</v>
      </c>
      <c r="Z1041" s="64" t="s">
        <v>7490</v>
      </c>
      <c r="AA1041" s="64" t="s">
        <v>1282</v>
      </c>
      <c r="AB1041" s="64"/>
      <c r="AC1041" s="64">
        <v>1</v>
      </c>
      <c r="AD1041" s="64">
        <v>135</v>
      </c>
      <c r="AE1041" s="78">
        <v>1</v>
      </c>
      <c r="AF1041" s="64">
        <v>135</v>
      </c>
      <c r="AG1041" s="78"/>
      <c r="AH1041" s="64"/>
      <c r="AI1041" s="78"/>
      <c r="AJ1041" s="64"/>
      <c r="AK1041" s="78"/>
      <c r="AL1041" s="64"/>
      <c r="AM1041" s="78"/>
      <c r="AN1041" s="64"/>
      <c r="AO1041" s="60">
        <f>(SUMIF(利润与分析!B:B,成本与总价!D:D,利润与分析!L:L)-J:J)/SUMIF(利润与分析!B:B,成本与总价!D:D,利润与分析!L:L)</f>
        <v>0.0450008651645781</v>
      </c>
      <c r="AP1041" s="60">
        <f t="shared" si="81"/>
        <v>7.92769847442198e-7</v>
      </c>
      <c r="AR1041" s="62">
        <f t="shared" si="82"/>
        <v>135</v>
      </c>
      <c r="AS1041" s="62">
        <f t="shared" si="84"/>
        <v>0</v>
      </c>
      <c r="AT1041" s="72">
        <f t="shared" si="83"/>
        <v>1</v>
      </c>
    </row>
    <row r="1042" ht="14.55" spans="1:46">
      <c r="A1042" s="64" t="s">
        <v>69</v>
      </c>
      <c r="B1042" s="64" t="s">
        <v>70</v>
      </c>
      <c r="C1042" s="64" t="s">
        <v>70</v>
      </c>
      <c r="D1042" s="64" t="s">
        <v>7491</v>
      </c>
      <c r="E1042" s="64" t="s">
        <v>670</v>
      </c>
      <c r="F1042" s="64" t="s">
        <v>7492</v>
      </c>
      <c r="G1042" s="64" t="s">
        <v>74</v>
      </c>
      <c r="H1042" s="64" t="s">
        <v>7493</v>
      </c>
      <c r="I1042" s="64" t="s">
        <v>7494</v>
      </c>
      <c r="J1042" s="62">
        <f>SUMIF(利润与分析!B:B,成本与总价!D:D,利润与分析!K:K)</f>
        <v>845576.33</v>
      </c>
      <c r="K1042" s="64">
        <v>0.13</v>
      </c>
      <c r="L1042" s="64">
        <v>876565.8</v>
      </c>
      <c r="M1042" s="72">
        <f t="shared" si="80"/>
        <v>0.0353532729659315</v>
      </c>
      <c r="N1042" s="64">
        <v>0</v>
      </c>
      <c r="O1042" s="73" t="s">
        <v>7495</v>
      </c>
      <c r="P1042" s="64" t="s">
        <v>237</v>
      </c>
      <c r="Q1042" s="64" t="s">
        <v>79</v>
      </c>
      <c r="R1042" s="74" t="s">
        <v>59</v>
      </c>
      <c r="S1042" s="74"/>
      <c r="T1042" s="74"/>
      <c r="U1042" s="74"/>
      <c r="V1042" s="74">
        <v>120</v>
      </c>
      <c r="W1042" s="74">
        <v>-1</v>
      </c>
      <c r="X1042" s="64" t="s">
        <v>7496</v>
      </c>
      <c r="Y1042" s="64" t="s">
        <v>150</v>
      </c>
      <c r="Z1042" s="64" t="s">
        <v>7497</v>
      </c>
      <c r="AA1042" s="64" t="s">
        <v>83</v>
      </c>
      <c r="AB1042" s="64"/>
      <c r="AC1042" s="64">
        <v>1</v>
      </c>
      <c r="AD1042" s="64">
        <v>120</v>
      </c>
      <c r="AE1042" s="78">
        <v>1</v>
      </c>
      <c r="AF1042" s="64">
        <v>120</v>
      </c>
      <c r="AG1042" s="78"/>
      <c r="AH1042" s="64"/>
      <c r="AI1042" s="78"/>
      <c r="AJ1042" s="64"/>
      <c r="AK1042" s="78"/>
      <c r="AL1042" s="64"/>
      <c r="AM1042" s="78"/>
      <c r="AN1042" s="64"/>
      <c r="AO1042" s="60">
        <f>(SUMIF(利润与分析!B:B,成本与总价!D:D,利润与分析!L:L)-J:J)/SUMIF(利润与分析!B:B,成本与总价!D:D,利润与分析!L:L)</f>
        <v>0.0449998265230217</v>
      </c>
      <c r="AP1042" s="60">
        <f t="shared" si="81"/>
        <v>-0.000353446442909756</v>
      </c>
      <c r="AR1042" s="62">
        <f t="shared" si="82"/>
        <v>120</v>
      </c>
      <c r="AS1042" s="62">
        <f t="shared" si="84"/>
        <v>0</v>
      </c>
      <c r="AT1042" s="72">
        <f t="shared" si="83"/>
        <v>1</v>
      </c>
    </row>
    <row r="1043" ht="14.55" spans="1:46">
      <c r="A1043" s="64" t="s">
        <v>46</v>
      </c>
      <c r="B1043" s="64" t="s">
        <v>47</v>
      </c>
      <c r="C1043" s="64" t="s">
        <v>48</v>
      </c>
      <c r="D1043" s="64" t="s">
        <v>7498</v>
      </c>
      <c r="E1043" s="64" t="s">
        <v>305</v>
      </c>
      <c r="F1043" s="64" t="s">
        <v>7499</v>
      </c>
      <c r="G1043" s="64" t="s">
        <v>5943</v>
      </c>
      <c r="H1043" s="64" t="s">
        <v>7500</v>
      </c>
      <c r="I1043" s="64" t="s">
        <v>7501</v>
      </c>
      <c r="J1043" s="62">
        <f>SUMIF(利润与分析!B:B,成本与总价!D:D,利润与分析!K:K)</f>
        <v>2215292.88</v>
      </c>
      <c r="K1043" s="64">
        <v>0.13</v>
      </c>
      <c r="L1043" s="64">
        <v>2283368</v>
      </c>
      <c r="M1043" s="72">
        <f t="shared" si="80"/>
        <v>0.0298134685254414</v>
      </c>
      <c r="N1043" s="64">
        <v>0</v>
      </c>
      <c r="O1043" s="64" t="s">
        <v>7502</v>
      </c>
      <c r="P1043" s="64" t="s">
        <v>366</v>
      </c>
      <c r="Q1043" s="64" t="s">
        <v>58</v>
      </c>
      <c r="R1043" s="74" t="s">
        <v>59</v>
      </c>
      <c r="S1043" s="74"/>
      <c r="T1043" s="74"/>
      <c r="U1043" s="74"/>
      <c r="V1043" s="74">
        <v>0</v>
      </c>
      <c r="W1043" s="74">
        <v>-3</v>
      </c>
      <c r="X1043" s="64" t="s">
        <v>7503</v>
      </c>
      <c r="Y1043" s="64" t="s">
        <v>81</v>
      </c>
      <c r="Z1043" s="64" t="s">
        <v>7504</v>
      </c>
      <c r="AA1043" s="64" t="s">
        <v>97</v>
      </c>
      <c r="AB1043" s="64"/>
      <c r="AC1043" s="64">
        <v>1</v>
      </c>
      <c r="AD1043" s="64">
        <v>0</v>
      </c>
      <c r="AE1043" s="78">
        <v>1</v>
      </c>
      <c r="AF1043" s="64">
        <v>0</v>
      </c>
      <c r="AG1043" s="78"/>
      <c r="AH1043" s="64"/>
      <c r="AI1043" s="78"/>
      <c r="AJ1043" s="64"/>
      <c r="AK1043" s="78"/>
      <c r="AL1043" s="64"/>
      <c r="AM1043" s="78"/>
      <c r="AN1043" s="64"/>
      <c r="AO1043" s="60">
        <f>(SUMIF(利润与分析!B:B,成本与总价!D:D,利润与分析!L:L)-J:J)/SUMIF(利润与分析!B:B,成本与总价!D:D,利润与分析!L:L)</f>
        <v>0.0589190689208548</v>
      </c>
      <c r="AP1043" s="60">
        <f t="shared" si="81"/>
        <v>-0.000894399604586656</v>
      </c>
      <c r="AR1043" s="62">
        <f t="shared" si="82"/>
        <v>0</v>
      </c>
      <c r="AS1043" s="62">
        <f t="shared" si="84"/>
        <v>0</v>
      </c>
      <c r="AT1043" s="72">
        <f t="shared" si="83"/>
        <v>1</v>
      </c>
    </row>
    <row r="1044" ht="14.55" spans="1:46">
      <c r="A1044" s="64" t="s">
        <v>69</v>
      </c>
      <c r="B1044" s="64" t="s">
        <v>70</v>
      </c>
      <c r="C1044" s="64" t="s">
        <v>70</v>
      </c>
      <c r="D1044" s="64" t="s">
        <v>7505</v>
      </c>
      <c r="E1044" s="64" t="s">
        <v>670</v>
      </c>
      <c r="F1044" s="64" t="s">
        <v>7506</v>
      </c>
      <c r="G1044" s="64" t="s">
        <v>74</v>
      </c>
      <c r="H1044" s="64" t="s">
        <v>7507</v>
      </c>
      <c r="I1044" s="64" t="s">
        <v>7508</v>
      </c>
      <c r="J1044" s="62">
        <f>SUMIF(利润与分析!B:B,成本与总价!D:D,利润与分析!K:K)</f>
        <v>1819.85</v>
      </c>
      <c r="K1044" s="64">
        <v>0.13</v>
      </c>
      <c r="L1044" s="64">
        <v>1905.6</v>
      </c>
      <c r="M1044" s="72">
        <f t="shared" si="80"/>
        <v>0.0449989504617968</v>
      </c>
      <c r="N1044" s="64">
        <v>0</v>
      </c>
      <c r="O1044" s="64" t="s">
        <v>5596</v>
      </c>
      <c r="P1044" s="64" t="s">
        <v>78</v>
      </c>
      <c r="Q1044" s="64" t="s">
        <v>79</v>
      </c>
      <c r="R1044" s="74"/>
      <c r="S1044" s="74"/>
      <c r="T1044" s="74"/>
      <c r="U1044" s="74"/>
      <c r="V1044" s="74"/>
      <c r="W1044" s="74"/>
      <c r="X1044" s="64" t="s">
        <v>7509</v>
      </c>
      <c r="Y1044" s="64" t="s">
        <v>150</v>
      </c>
      <c r="Z1044" s="64" t="s">
        <v>106</v>
      </c>
      <c r="AA1044" s="64" t="s">
        <v>83</v>
      </c>
      <c r="AB1044" s="64"/>
      <c r="AC1044" s="64">
        <v>1</v>
      </c>
      <c r="AD1044" s="64">
        <v>60</v>
      </c>
      <c r="AE1044" s="78">
        <v>1</v>
      </c>
      <c r="AF1044" s="64">
        <v>60</v>
      </c>
      <c r="AG1044" s="78"/>
      <c r="AH1044" s="64"/>
      <c r="AI1044" s="78"/>
      <c r="AJ1044" s="64"/>
      <c r="AK1044" s="78"/>
      <c r="AL1044" s="64"/>
      <c r="AM1044" s="78"/>
      <c r="AN1044" s="64"/>
      <c r="AO1044" s="60">
        <f>(SUMIF(利润与分析!B:B,成本与总价!D:D,利润与分析!L:L)-J:J)/SUMIF(利润与分析!B:B,成本与总价!D:D,利润与分析!L:L)</f>
        <v>0.0449989504617968</v>
      </c>
      <c r="AP1044" s="60">
        <f t="shared" si="81"/>
        <v>0</v>
      </c>
      <c r="AR1044" s="62">
        <f t="shared" si="82"/>
        <v>0</v>
      </c>
      <c r="AS1044" s="62">
        <f t="shared" si="84"/>
        <v>0</v>
      </c>
      <c r="AT1044" s="72">
        <f t="shared" si="83"/>
        <v>1</v>
      </c>
    </row>
    <row r="1045" ht="14.55" spans="1:46">
      <c r="A1045" s="64" t="s">
        <v>69</v>
      </c>
      <c r="B1045" s="64" t="s">
        <v>70</v>
      </c>
      <c r="C1045" s="64" t="s">
        <v>70</v>
      </c>
      <c r="D1045" s="64" t="s">
        <v>7510</v>
      </c>
      <c r="E1045" s="64" t="s">
        <v>772</v>
      </c>
      <c r="F1045" s="64" t="s">
        <v>7511</v>
      </c>
      <c r="G1045" s="64" t="s">
        <v>2317</v>
      </c>
      <c r="H1045" s="64" t="s">
        <v>7512</v>
      </c>
      <c r="I1045" s="64" t="s">
        <v>7513</v>
      </c>
      <c r="J1045" s="62">
        <f>SUMIF(利润与分析!B:B,成本与总价!D:D,利润与分析!K:K)</f>
        <v>364865</v>
      </c>
      <c r="K1045" s="64">
        <v>0.13</v>
      </c>
      <c r="L1045" s="64">
        <v>376152</v>
      </c>
      <c r="M1045" s="72">
        <f t="shared" si="80"/>
        <v>0.0300064867394032</v>
      </c>
      <c r="N1045" s="64">
        <v>112845</v>
      </c>
      <c r="O1045" s="73" t="s">
        <v>7514</v>
      </c>
      <c r="P1045" s="64" t="s">
        <v>1053</v>
      </c>
      <c r="Q1045" s="64" t="s">
        <v>79</v>
      </c>
      <c r="R1045" s="74" t="s">
        <v>59</v>
      </c>
      <c r="S1045" s="74"/>
      <c r="T1045" s="74"/>
      <c r="U1045" s="74"/>
      <c r="V1045" s="74">
        <v>150</v>
      </c>
      <c r="W1045" s="74"/>
      <c r="X1045" s="64" t="s">
        <v>7515</v>
      </c>
      <c r="Y1045" s="64" t="s">
        <v>61</v>
      </c>
      <c r="Z1045" s="64" t="s">
        <v>7516</v>
      </c>
      <c r="AA1045" s="64" t="s">
        <v>83</v>
      </c>
      <c r="AB1045" s="64"/>
      <c r="AC1045" s="64">
        <v>2</v>
      </c>
      <c r="AD1045" s="64">
        <v>150</v>
      </c>
      <c r="AE1045" s="78">
        <v>1</v>
      </c>
      <c r="AF1045" s="64">
        <v>150</v>
      </c>
      <c r="AG1045" s="78"/>
      <c r="AH1045" s="64"/>
      <c r="AI1045" s="78"/>
      <c r="AJ1045" s="64"/>
      <c r="AK1045" s="78"/>
      <c r="AL1045" s="64"/>
      <c r="AM1045" s="78"/>
      <c r="AN1045" s="64"/>
      <c r="AO1045" s="60">
        <f>(SUMIF(利润与分析!B:B,成本与总价!D:D,利润与分析!L:L)-J:J)/SUMIF(利润与分析!B:B,成本与总价!D:D,利润与分析!L:L)</f>
        <v>0.0300064867394032</v>
      </c>
      <c r="AP1045" s="60">
        <f t="shared" si="81"/>
        <v>0</v>
      </c>
      <c r="AR1045" s="62">
        <f t="shared" si="82"/>
        <v>150</v>
      </c>
      <c r="AS1045" s="62">
        <f t="shared" si="84"/>
        <v>0</v>
      </c>
      <c r="AT1045" s="72">
        <f t="shared" si="83"/>
        <v>1</v>
      </c>
    </row>
    <row r="1046" ht="14.55" spans="1:46">
      <c r="A1046" s="64" t="s">
        <v>69</v>
      </c>
      <c r="B1046" s="64" t="s">
        <v>220</v>
      </c>
      <c r="C1046" s="64" t="s">
        <v>274</v>
      </c>
      <c r="D1046" s="64" t="s">
        <v>7517</v>
      </c>
      <c r="E1046" s="64" t="s">
        <v>849</v>
      </c>
      <c r="F1046" s="64" t="s">
        <v>7518</v>
      </c>
      <c r="G1046" s="64" t="s">
        <v>7519</v>
      </c>
      <c r="H1046" s="64" t="s">
        <v>7520</v>
      </c>
      <c r="I1046" s="64" t="s">
        <v>7521</v>
      </c>
      <c r="J1046" s="62">
        <f>SUMIF(利润与分析!B:B,成本与总价!D:D,利润与分析!K:K)</f>
        <v>12579.88</v>
      </c>
      <c r="K1046" s="64">
        <v>0.13</v>
      </c>
      <c r="L1046" s="64">
        <v>13172</v>
      </c>
      <c r="M1046" s="72">
        <f t="shared" si="80"/>
        <v>0.0449529304585484</v>
      </c>
      <c r="N1046" s="64">
        <v>0</v>
      </c>
      <c r="O1046" s="64" t="s">
        <v>7522</v>
      </c>
      <c r="P1046" s="64" t="s">
        <v>237</v>
      </c>
      <c r="Q1046" s="64" t="s">
        <v>58</v>
      </c>
      <c r="R1046" s="74"/>
      <c r="S1046" s="74"/>
      <c r="T1046" s="74"/>
      <c r="U1046" s="74"/>
      <c r="V1046" s="74"/>
      <c r="W1046" s="74"/>
      <c r="X1046" s="64" t="s">
        <v>7523</v>
      </c>
      <c r="Y1046" s="64" t="s">
        <v>81</v>
      </c>
      <c r="Z1046" s="64" t="s">
        <v>106</v>
      </c>
      <c r="AA1046" s="64" t="s">
        <v>1282</v>
      </c>
      <c r="AB1046" s="64"/>
      <c r="AC1046" s="64">
        <v>1</v>
      </c>
      <c r="AD1046" s="64">
        <v>0</v>
      </c>
      <c r="AE1046" s="78">
        <v>1</v>
      </c>
      <c r="AF1046" s="64">
        <v>0</v>
      </c>
      <c r="AG1046" s="78"/>
      <c r="AH1046" s="64"/>
      <c r="AI1046" s="78"/>
      <c r="AJ1046" s="64"/>
      <c r="AK1046" s="78"/>
      <c r="AL1046" s="64"/>
      <c r="AM1046" s="78"/>
      <c r="AN1046" s="64"/>
      <c r="AO1046" s="60">
        <f>(SUMIF(利润与分析!B:B,成本与总价!D:D,利润与分析!L:L)-J:J)/SUMIF(利润与分析!B:B,成本与总价!D:D,利润与分析!L:L)</f>
        <v>0.044999331948645</v>
      </c>
      <c r="AP1046" s="60">
        <f t="shared" si="81"/>
        <v>4.64014900965898e-5</v>
      </c>
      <c r="AR1046" s="62">
        <f t="shared" si="82"/>
        <v>0</v>
      </c>
      <c r="AS1046" s="62">
        <f t="shared" si="84"/>
        <v>0</v>
      </c>
      <c r="AT1046" s="72">
        <f t="shared" si="83"/>
        <v>1</v>
      </c>
    </row>
    <row r="1047" ht="14.55" spans="1:46">
      <c r="A1047" s="64" t="s">
        <v>69</v>
      </c>
      <c r="B1047" s="64" t="s">
        <v>70</v>
      </c>
      <c r="C1047" s="64" t="s">
        <v>70</v>
      </c>
      <c r="D1047" s="64" t="s">
        <v>7524</v>
      </c>
      <c r="E1047" s="64" t="s">
        <v>772</v>
      </c>
      <c r="F1047" s="64" t="s">
        <v>7525</v>
      </c>
      <c r="G1047" s="64" t="s">
        <v>2317</v>
      </c>
      <c r="H1047" s="64" t="s">
        <v>7526</v>
      </c>
      <c r="I1047" s="64" t="s">
        <v>7527</v>
      </c>
      <c r="J1047" s="62">
        <f>SUMIF(利润与分析!B:B,成本与总价!D:D,利润与分析!K:K)</f>
        <v>1272677.08</v>
      </c>
      <c r="K1047" s="64">
        <v>0.13</v>
      </c>
      <c r="L1047" s="64">
        <v>1332647.12</v>
      </c>
      <c r="M1047" s="72">
        <f t="shared" si="80"/>
        <v>0.0450006900551438</v>
      </c>
      <c r="N1047" s="64">
        <v>625360</v>
      </c>
      <c r="O1047" s="64" t="s">
        <v>7528</v>
      </c>
      <c r="P1047" s="64" t="s">
        <v>487</v>
      </c>
      <c r="Q1047" s="64" t="s">
        <v>79</v>
      </c>
      <c r="R1047" s="74" t="s">
        <v>59</v>
      </c>
      <c r="S1047" s="74"/>
      <c r="T1047" s="74"/>
      <c r="U1047" s="74"/>
      <c r="V1047" s="74">
        <v>150</v>
      </c>
      <c r="W1047" s="74"/>
      <c r="X1047" s="64" t="s">
        <v>7529</v>
      </c>
      <c r="Y1047" s="64" t="s">
        <v>61</v>
      </c>
      <c r="Z1047" s="64" t="s">
        <v>7516</v>
      </c>
      <c r="AA1047" s="64" t="s">
        <v>83</v>
      </c>
      <c r="AB1047" s="64" t="s">
        <v>7530</v>
      </c>
      <c r="AC1047" s="64">
        <v>3</v>
      </c>
      <c r="AD1047" s="64">
        <v>150</v>
      </c>
      <c r="AE1047" s="78">
        <v>1</v>
      </c>
      <c r="AF1047" s="64">
        <v>150</v>
      </c>
      <c r="AG1047" s="78"/>
      <c r="AH1047" s="64"/>
      <c r="AI1047" s="78"/>
      <c r="AJ1047" s="64"/>
      <c r="AK1047" s="78"/>
      <c r="AL1047" s="64"/>
      <c r="AM1047" s="78"/>
      <c r="AN1047" s="64"/>
      <c r="AO1047" s="60">
        <f>(SUMIF(利润与分析!B:B,成本与总价!D:D,利润与分析!L:L)-J:J)/SUMIF(利润与分析!B:B,成本与总价!D:D,利润与分析!L:L)</f>
        <v>0.0450006900551438</v>
      </c>
      <c r="AP1047" s="60">
        <f t="shared" si="81"/>
        <v>0</v>
      </c>
      <c r="AR1047" s="62">
        <f t="shared" si="82"/>
        <v>150</v>
      </c>
      <c r="AS1047" s="62">
        <f t="shared" si="84"/>
        <v>0</v>
      </c>
      <c r="AT1047" s="72">
        <f t="shared" si="83"/>
        <v>1</v>
      </c>
    </row>
    <row r="1048" ht="14.55" spans="1:46">
      <c r="A1048" s="64" t="s">
        <v>69</v>
      </c>
      <c r="B1048" s="64" t="s">
        <v>70</v>
      </c>
      <c r="C1048" s="64" t="s">
        <v>70</v>
      </c>
      <c r="D1048" s="64" t="s">
        <v>7531</v>
      </c>
      <c r="E1048" s="64" t="s">
        <v>72</v>
      </c>
      <c r="F1048" s="64" t="s">
        <v>7532</v>
      </c>
      <c r="G1048" s="64" t="s">
        <v>3397</v>
      </c>
      <c r="H1048" s="64" t="s">
        <v>7533</v>
      </c>
      <c r="I1048" s="64" t="s">
        <v>7534</v>
      </c>
      <c r="J1048" s="62">
        <f>SUMIF(利润与分析!B:B,成本与总价!D:D,利润与分析!K:K)</f>
        <v>5534540.79</v>
      </c>
      <c r="K1048" s="64">
        <v>0.13</v>
      </c>
      <c r="L1048" s="64">
        <v>5853279</v>
      </c>
      <c r="M1048" s="72">
        <f t="shared" si="80"/>
        <v>0.0544546415778233</v>
      </c>
      <c r="N1048" s="64">
        <v>6964.36</v>
      </c>
      <c r="O1048" s="64" t="s">
        <v>7535</v>
      </c>
      <c r="P1048" s="64" t="s">
        <v>237</v>
      </c>
      <c r="Q1048" s="64" t="s">
        <v>79</v>
      </c>
      <c r="R1048" s="74" t="s">
        <v>59</v>
      </c>
      <c r="S1048" s="74"/>
      <c r="T1048" s="74"/>
      <c r="U1048" s="74"/>
      <c r="V1048" s="74">
        <v>180</v>
      </c>
      <c r="W1048" s="74">
        <v>1</v>
      </c>
      <c r="X1048" s="64" t="s">
        <v>7536</v>
      </c>
      <c r="Y1048" s="64" t="s">
        <v>61</v>
      </c>
      <c r="Z1048" s="64" t="s">
        <v>7537</v>
      </c>
      <c r="AA1048" s="64" t="s">
        <v>83</v>
      </c>
      <c r="AB1048" s="64"/>
      <c r="AC1048" s="64">
        <v>2</v>
      </c>
      <c r="AD1048" s="64">
        <v>180</v>
      </c>
      <c r="AE1048" s="78">
        <v>1</v>
      </c>
      <c r="AF1048" s="64">
        <v>180</v>
      </c>
      <c r="AG1048" s="78"/>
      <c r="AH1048" s="64"/>
      <c r="AI1048" s="78"/>
      <c r="AJ1048" s="64"/>
      <c r="AK1048" s="78"/>
      <c r="AL1048" s="64"/>
      <c r="AM1048" s="78"/>
      <c r="AN1048" s="64"/>
      <c r="AO1048" s="60">
        <f>(SUMIF(利润与分析!B:B,成本与总价!D:D,利润与分析!L:L)-J:J)/SUMIF(利润与分析!B:B,成本与总价!D:D,利润与分析!L:L)</f>
        <v>0.0449992271185409</v>
      </c>
      <c r="AP1048" s="60">
        <f t="shared" si="81"/>
        <v>0.000544585540717566</v>
      </c>
      <c r="AR1048" s="62">
        <f t="shared" si="82"/>
        <v>180</v>
      </c>
      <c r="AS1048" s="62">
        <f t="shared" si="84"/>
        <v>0</v>
      </c>
      <c r="AT1048" s="72">
        <f t="shared" si="83"/>
        <v>1</v>
      </c>
    </row>
    <row r="1049" ht="14.55" spans="1:46">
      <c r="A1049" s="64" t="s">
        <v>69</v>
      </c>
      <c r="B1049" s="64" t="s">
        <v>516</v>
      </c>
      <c r="C1049" s="64" t="s">
        <v>517</v>
      </c>
      <c r="D1049" s="64" t="s">
        <v>7538</v>
      </c>
      <c r="E1049" s="64" t="s">
        <v>519</v>
      </c>
      <c r="F1049" s="64" t="s">
        <v>7539</v>
      </c>
      <c r="G1049" s="64" t="s">
        <v>7540</v>
      </c>
      <c r="H1049" s="64" t="s">
        <v>7541</v>
      </c>
      <c r="I1049" s="64" t="s">
        <v>7542</v>
      </c>
      <c r="J1049" s="62">
        <f>SUMIF(利润与分析!B:B,成本与总价!D:D,利润与分析!K:K)</f>
        <v>190885.71</v>
      </c>
      <c r="K1049" s="64">
        <v>0.13</v>
      </c>
      <c r="L1049" s="64">
        <v>193883.81</v>
      </c>
      <c r="M1049" s="72">
        <f t="shared" si="80"/>
        <v>0.0154633850036265</v>
      </c>
      <c r="N1049" s="64">
        <v>0</v>
      </c>
      <c r="O1049" s="64" t="s">
        <v>6488</v>
      </c>
      <c r="P1049" s="64" t="s">
        <v>237</v>
      </c>
      <c r="Q1049" s="64" t="s">
        <v>58</v>
      </c>
      <c r="R1049" s="74" t="s">
        <v>59</v>
      </c>
      <c r="S1049" s="74"/>
      <c r="T1049" s="74"/>
      <c r="U1049" s="74"/>
      <c r="V1049" s="74">
        <v>0</v>
      </c>
      <c r="W1049" s="74">
        <v>-3</v>
      </c>
      <c r="X1049" s="64" t="s">
        <v>7543</v>
      </c>
      <c r="Y1049" s="64" t="s">
        <v>81</v>
      </c>
      <c r="Z1049" s="64" t="s">
        <v>7544</v>
      </c>
      <c r="AA1049" s="64" t="s">
        <v>173</v>
      </c>
      <c r="AB1049" s="64" t="s">
        <v>7545</v>
      </c>
      <c r="AC1049" s="64">
        <v>2</v>
      </c>
      <c r="AD1049" s="64">
        <v>0</v>
      </c>
      <c r="AE1049" s="78">
        <v>1</v>
      </c>
      <c r="AF1049" s="64">
        <v>0</v>
      </c>
      <c r="AG1049" s="78"/>
      <c r="AH1049" s="64"/>
      <c r="AI1049" s="78"/>
      <c r="AJ1049" s="64"/>
      <c r="AK1049" s="78"/>
      <c r="AL1049" s="64"/>
      <c r="AM1049" s="78"/>
      <c r="AN1049" s="64"/>
      <c r="AO1049" s="60">
        <f>(SUMIF(利润与分析!B:B,成本与总价!D:D,利润与分析!L:L)-J:J)/SUMIF(利润与分析!B:B,成本与总价!D:D,利润与分析!L:L)</f>
        <v>0.0449997868724217</v>
      </c>
      <c r="AP1049" s="60">
        <f t="shared" si="81"/>
        <v>-0.000463598131204817</v>
      </c>
      <c r="AR1049" s="62">
        <f t="shared" si="82"/>
        <v>0</v>
      </c>
      <c r="AS1049" s="62">
        <f t="shared" si="84"/>
        <v>0</v>
      </c>
      <c r="AT1049" s="72">
        <f t="shared" si="83"/>
        <v>1</v>
      </c>
    </row>
    <row r="1050" ht="14.55" spans="1:46">
      <c r="A1050" s="64" t="s">
        <v>69</v>
      </c>
      <c r="B1050" s="64" t="s">
        <v>129</v>
      </c>
      <c r="C1050" s="64" t="s">
        <v>130</v>
      </c>
      <c r="D1050" s="64" t="s">
        <v>7546</v>
      </c>
      <c r="E1050" s="64" t="s">
        <v>1165</v>
      </c>
      <c r="F1050" s="64" t="s">
        <v>7547</v>
      </c>
      <c r="G1050" s="64" t="s">
        <v>1167</v>
      </c>
      <c r="H1050" s="64" t="s">
        <v>7548</v>
      </c>
      <c r="I1050" s="64" t="s">
        <v>7549</v>
      </c>
      <c r="J1050" s="62">
        <f>SUMIF(利润与分析!B:B,成本与总价!D:D,利润与分析!K:K)</f>
        <v>118019.64</v>
      </c>
      <c r="K1050" s="64">
        <v>0.13</v>
      </c>
      <c r="L1050" s="64">
        <v>123580.75</v>
      </c>
      <c r="M1050" s="72">
        <f t="shared" si="80"/>
        <v>0.0449998078179653</v>
      </c>
      <c r="N1050" s="64">
        <v>0</v>
      </c>
      <c r="O1050" s="64" t="s">
        <v>7550</v>
      </c>
      <c r="P1050" s="64" t="s">
        <v>237</v>
      </c>
      <c r="Q1050" s="64" t="s">
        <v>58</v>
      </c>
      <c r="R1050" s="74" t="s">
        <v>59</v>
      </c>
      <c r="S1050" s="74"/>
      <c r="T1050" s="74"/>
      <c r="U1050" s="74"/>
      <c r="V1050" s="74">
        <v>90</v>
      </c>
      <c r="W1050" s="74"/>
      <c r="X1050" s="64" t="s">
        <v>7551</v>
      </c>
      <c r="Y1050" s="64" t="s">
        <v>61</v>
      </c>
      <c r="Z1050" s="64" t="s">
        <v>7552</v>
      </c>
      <c r="AA1050" s="64" t="s">
        <v>173</v>
      </c>
      <c r="AB1050" s="64"/>
      <c r="AC1050" s="64">
        <v>1</v>
      </c>
      <c r="AD1050" s="64">
        <v>90</v>
      </c>
      <c r="AE1050" s="78">
        <v>1</v>
      </c>
      <c r="AF1050" s="64">
        <v>90</v>
      </c>
      <c r="AG1050" s="78"/>
      <c r="AH1050" s="64"/>
      <c r="AI1050" s="78"/>
      <c r="AJ1050" s="64"/>
      <c r="AK1050" s="78"/>
      <c r="AL1050" s="64"/>
      <c r="AM1050" s="78"/>
      <c r="AN1050" s="64"/>
      <c r="AO1050" s="60">
        <f>(SUMIF(利润与分析!B:B,成本与总价!D:D,利润与分析!L:L)-J:J)/SUMIF(利润与分析!B:B,成本与总价!D:D,利润与分析!L:L)</f>
        <v>0.0449998078179653</v>
      </c>
      <c r="AP1050" s="60">
        <f t="shared" si="81"/>
        <v>0</v>
      </c>
      <c r="AR1050" s="62">
        <f t="shared" si="82"/>
        <v>90</v>
      </c>
      <c r="AS1050" s="62">
        <f t="shared" si="84"/>
        <v>0</v>
      </c>
      <c r="AT1050" s="72">
        <f t="shared" si="83"/>
        <v>1</v>
      </c>
    </row>
    <row r="1051" ht="14.55" spans="1:46">
      <c r="A1051" s="64" t="s">
        <v>69</v>
      </c>
      <c r="B1051" s="64" t="s">
        <v>129</v>
      </c>
      <c r="C1051" s="64" t="s">
        <v>649</v>
      </c>
      <c r="D1051" s="64" t="s">
        <v>7553</v>
      </c>
      <c r="E1051" s="64" t="s">
        <v>968</v>
      </c>
      <c r="F1051" s="64" t="s">
        <v>7554</v>
      </c>
      <c r="G1051" s="64" t="s">
        <v>7555</v>
      </c>
      <c r="H1051" s="64" t="s">
        <v>7556</v>
      </c>
      <c r="I1051" s="64" t="s">
        <v>7557</v>
      </c>
      <c r="J1051" s="62">
        <f>SUMIF(利润与分析!B:B,成本与总价!D:D,利润与分析!K:K)</f>
        <v>108392.75</v>
      </c>
      <c r="K1051" s="64">
        <v>0.13</v>
      </c>
      <c r="L1051" s="64">
        <v>111133</v>
      </c>
      <c r="M1051" s="72">
        <f t="shared" si="80"/>
        <v>0.0246573924936786</v>
      </c>
      <c r="N1051" s="64">
        <v>0</v>
      </c>
      <c r="O1051" s="64" t="s">
        <v>7558</v>
      </c>
      <c r="P1051" s="64" t="s">
        <v>78</v>
      </c>
      <c r="Q1051" s="64" t="s">
        <v>58</v>
      </c>
      <c r="R1051" s="74"/>
      <c r="S1051" s="74"/>
      <c r="T1051" s="74"/>
      <c r="U1051" s="74"/>
      <c r="V1051" s="74"/>
      <c r="W1051" s="74"/>
      <c r="X1051" s="64" t="s">
        <v>7559</v>
      </c>
      <c r="Y1051" s="64" t="s">
        <v>81</v>
      </c>
      <c r="Z1051" s="64" t="s">
        <v>106</v>
      </c>
      <c r="AA1051" s="64" t="s">
        <v>173</v>
      </c>
      <c r="AB1051" s="64"/>
      <c r="AC1051" s="64">
        <v>1</v>
      </c>
      <c r="AD1051" s="64">
        <v>3</v>
      </c>
      <c r="AE1051" s="78">
        <v>1</v>
      </c>
      <c r="AF1051" s="64">
        <v>0</v>
      </c>
      <c r="AG1051" s="78"/>
      <c r="AH1051" s="64"/>
      <c r="AI1051" s="78"/>
      <c r="AJ1051" s="64"/>
      <c r="AK1051" s="78"/>
      <c r="AL1051" s="64"/>
      <c r="AM1051" s="78"/>
      <c r="AN1051" s="64"/>
      <c r="AO1051" s="60">
        <f>(SUMIF(利润与分析!B:B,成本与总价!D:D,利润与分析!L:L)-J:J)/SUMIF(利润与分析!B:B,成本与总价!D:D,利润与分析!L:L)</f>
        <v>0.0441666855523978</v>
      </c>
      <c r="AP1051" s="60">
        <f t="shared" si="81"/>
        <v>0.0195092930587192</v>
      </c>
      <c r="AR1051" s="62">
        <f t="shared" si="82"/>
        <v>0</v>
      </c>
      <c r="AS1051" s="62">
        <f t="shared" si="84"/>
        <v>0</v>
      </c>
      <c r="AT1051" s="72">
        <f t="shared" si="83"/>
        <v>1</v>
      </c>
    </row>
    <row r="1052" ht="14.55" spans="1:46">
      <c r="A1052" s="64" t="s">
        <v>46</v>
      </c>
      <c r="B1052" s="64" t="s">
        <v>108</v>
      </c>
      <c r="C1052" s="64" t="s">
        <v>109</v>
      </c>
      <c r="D1052" s="64" t="s">
        <v>7560</v>
      </c>
      <c r="E1052" s="64" t="s">
        <v>780</v>
      </c>
      <c r="F1052" s="64" t="s">
        <v>7561</v>
      </c>
      <c r="G1052" s="64" t="s">
        <v>379</v>
      </c>
      <c r="H1052" s="64" t="s">
        <v>7562</v>
      </c>
      <c r="I1052" s="64" t="s">
        <v>7563</v>
      </c>
      <c r="J1052" s="62">
        <f>SUMIF(利润与分析!B:B,成本与总价!D:D,利润与分析!K:K)</f>
        <v>62341.6</v>
      </c>
      <c r="K1052" s="64">
        <v>0.13</v>
      </c>
      <c r="L1052" s="64">
        <v>65279.21</v>
      </c>
      <c r="M1052" s="72">
        <f t="shared" si="80"/>
        <v>0.0450006977719246</v>
      </c>
      <c r="N1052" s="64">
        <v>0</v>
      </c>
      <c r="O1052" s="64" t="s">
        <v>4424</v>
      </c>
      <c r="P1052" s="64" t="s">
        <v>78</v>
      </c>
      <c r="Q1052" s="64" t="s">
        <v>58</v>
      </c>
      <c r="R1052" s="74"/>
      <c r="S1052" s="74"/>
      <c r="T1052" s="74"/>
      <c r="U1052" s="74"/>
      <c r="V1052" s="74"/>
      <c r="W1052" s="74"/>
      <c r="X1052" s="64" t="s">
        <v>7564</v>
      </c>
      <c r="Y1052" s="64" t="s">
        <v>150</v>
      </c>
      <c r="Z1052" s="64" t="s">
        <v>106</v>
      </c>
      <c r="AA1052" s="64" t="s">
        <v>97</v>
      </c>
      <c r="AB1052" s="64"/>
      <c r="AC1052" s="64">
        <v>1</v>
      </c>
      <c r="AD1052" s="64">
        <v>60</v>
      </c>
      <c r="AE1052" s="78">
        <v>1</v>
      </c>
      <c r="AF1052" s="64">
        <v>60</v>
      </c>
      <c r="AG1052" s="78"/>
      <c r="AH1052" s="64"/>
      <c r="AI1052" s="78"/>
      <c r="AJ1052" s="64"/>
      <c r="AK1052" s="78"/>
      <c r="AL1052" s="64"/>
      <c r="AM1052" s="78"/>
      <c r="AN1052" s="64"/>
      <c r="AO1052" s="60">
        <f>(SUMIF(利润与分析!B:B,成本与总价!D:D,利润与分析!L:L)-J:J)/SUMIF(利润与分析!B:B,成本与总价!D:D,利润与分析!L:L)</f>
        <v>0.0450006977719246</v>
      </c>
      <c r="AP1052" s="60">
        <f t="shared" si="81"/>
        <v>0</v>
      </c>
      <c r="AR1052" s="62">
        <f t="shared" si="82"/>
        <v>0</v>
      </c>
      <c r="AS1052" s="62">
        <f t="shared" si="84"/>
        <v>0</v>
      </c>
      <c r="AT1052" s="72">
        <f t="shared" si="83"/>
        <v>1</v>
      </c>
    </row>
    <row r="1053" ht="14.55" spans="1:46">
      <c r="A1053" s="64" t="s">
        <v>46</v>
      </c>
      <c r="B1053" s="64" t="s">
        <v>181</v>
      </c>
      <c r="C1053" s="64" t="s">
        <v>629</v>
      </c>
      <c r="D1053" s="64" t="s">
        <v>7565</v>
      </c>
      <c r="E1053" s="64" t="s">
        <v>1397</v>
      </c>
      <c r="F1053" s="64" t="s">
        <v>7566</v>
      </c>
      <c r="G1053" s="64" t="s">
        <v>7567</v>
      </c>
      <c r="H1053" s="64" t="s">
        <v>7568</v>
      </c>
      <c r="I1053" s="64" t="s">
        <v>7569</v>
      </c>
      <c r="J1053" s="62">
        <f>SUMIF(利润与分析!B:B,成本与总价!D:D,利润与分析!K:K)</f>
        <v>102992.71</v>
      </c>
      <c r="K1053" s="64">
        <v>0.13</v>
      </c>
      <c r="L1053" s="64">
        <v>107845.78</v>
      </c>
      <c r="M1053" s="72">
        <f t="shared" si="80"/>
        <v>0.0450000917977505</v>
      </c>
      <c r="N1053" s="64">
        <v>32353.73</v>
      </c>
      <c r="O1053" s="64" t="s">
        <v>7570</v>
      </c>
      <c r="P1053" s="64"/>
      <c r="Q1053" s="64" t="s">
        <v>58</v>
      </c>
      <c r="R1053" s="74"/>
      <c r="S1053" s="74"/>
      <c r="T1053" s="74"/>
      <c r="U1053" s="74"/>
      <c r="V1053" s="74"/>
      <c r="W1053" s="74"/>
      <c r="X1053" s="64" t="s">
        <v>7571</v>
      </c>
      <c r="Y1053" s="64" t="s">
        <v>150</v>
      </c>
      <c r="Z1053" s="64" t="s">
        <v>106</v>
      </c>
      <c r="AA1053" s="64" t="s">
        <v>97</v>
      </c>
      <c r="AB1053" s="64"/>
      <c r="AC1053" s="64">
        <v>2</v>
      </c>
      <c r="AD1053" s="64" t="s">
        <v>499</v>
      </c>
      <c r="AE1053" s="78">
        <v>0.1</v>
      </c>
      <c r="AF1053" s="64">
        <v>0</v>
      </c>
      <c r="AG1053" s="78">
        <v>0.9</v>
      </c>
      <c r="AH1053" s="64">
        <v>60</v>
      </c>
      <c r="AI1053" s="78"/>
      <c r="AJ1053" s="64"/>
      <c r="AK1053" s="78"/>
      <c r="AL1053" s="64"/>
      <c r="AM1053" s="78"/>
      <c r="AN1053" s="64"/>
      <c r="AO1053" s="60">
        <f>(SUMIF(利润与分析!B:B,成本与总价!D:D,利润与分析!L:L)-J:J)/SUMIF(利润与分析!B:B,成本与总价!D:D,利润与分析!L:L)</f>
        <v>0.0450000917977505</v>
      </c>
      <c r="AP1053" s="60">
        <f t="shared" si="81"/>
        <v>0</v>
      </c>
      <c r="AR1053" s="62">
        <f t="shared" si="82"/>
        <v>0</v>
      </c>
      <c r="AS1053" s="62">
        <f t="shared" si="84"/>
        <v>0</v>
      </c>
      <c r="AT1053" s="72">
        <f t="shared" si="83"/>
        <v>1</v>
      </c>
    </row>
    <row r="1054" ht="14.55" spans="1:46">
      <c r="A1054" s="64" t="s">
        <v>69</v>
      </c>
      <c r="B1054" s="64" t="s">
        <v>292</v>
      </c>
      <c r="C1054" s="64" t="s">
        <v>293</v>
      </c>
      <c r="D1054" s="64" t="s">
        <v>7572</v>
      </c>
      <c r="E1054" s="64" t="s">
        <v>1751</v>
      </c>
      <c r="F1054" s="64" t="s">
        <v>7573</v>
      </c>
      <c r="G1054" s="64" t="s">
        <v>7574</v>
      </c>
      <c r="H1054" s="64" t="s">
        <v>7575</v>
      </c>
      <c r="I1054" s="64" t="s">
        <v>7576</v>
      </c>
      <c r="J1054" s="62">
        <f>SUMIF(利润与分析!B:B,成本与总价!D:D,利润与分析!K:K)</f>
        <v>313614.81</v>
      </c>
      <c r="K1054" s="64">
        <v>0.13</v>
      </c>
      <c r="L1054" s="64">
        <v>316782.57</v>
      </c>
      <c r="M1054" s="72">
        <f t="shared" si="80"/>
        <v>0.00999979260222559</v>
      </c>
      <c r="N1054" s="64">
        <v>0</v>
      </c>
      <c r="O1054" s="73" t="s">
        <v>7577</v>
      </c>
      <c r="P1054" s="64" t="s">
        <v>78</v>
      </c>
      <c r="Q1054" s="64" t="s">
        <v>58</v>
      </c>
      <c r="R1054" s="74"/>
      <c r="S1054" s="74"/>
      <c r="T1054" s="74"/>
      <c r="U1054" s="74"/>
      <c r="V1054" s="74"/>
      <c r="W1054" s="74"/>
      <c r="X1054" s="64" t="s">
        <v>7578</v>
      </c>
      <c r="Y1054" s="64" t="s">
        <v>150</v>
      </c>
      <c r="Z1054" s="64" t="s">
        <v>106</v>
      </c>
      <c r="AA1054" s="64" t="s">
        <v>63</v>
      </c>
      <c r="AB1054" s="64"/>
      <c r="AC1054" s="64">
        <v>1</v>
      </c>
      <c r="AD1054" s="64">
        <v>60</v>
      </c>
      <c r="AE1054" s="78">
        <v>1</v>
      </c>
      <c r="AF1054" s="64">
        <v>60</v>
      </c>
      <c r="AG1054" s="78"/>
      <c r="AH1054" s="64"/>
      <c r="AI1054" s="78"/>
      <c r="AJ1054" s="64"/>
      <c r="AK1054" s="78"/>
      <c r="AL1054" s="64"/>
      <c r="AM1054" s="78"/>
      <c r="AN1054" s="64"/>
      <c r="AO1054" s="60">
        <f>(SUMIF(利润与分析!B:B,成本与总价!D:D,利润与分析!L:L)-J:J)/SUMIF(利润与分析!B:B,成本与总价!D:D,利润与分析!L:L)</f>
        <v>0.00999979260222559</v>
      </c>
      <c r="AP1054" s="60">
        <f t="shared" si="81"/>
        <v>0</v>
      </c>
      <c r="AR1054" s="62">
        <f t="shared" si="82"/>
        <v>0</v>
      </c>
      <c r="AS1054" s="62">
        <f t="shared" si="84"/>
        <v>0</v>
      </c>
      <c r="AT1054" s="72">
        <f t="shared" si="83"/>
        <v>1</v>
      </c>
    </row>
    <row r="1055" ht="14.55" spans="1:46">
      <c r="A1055" s="64" t="s">
        <v>46</v>
      </c>
      <c r="B1055" s="64" t="s">
        <v>47</v>
      </c>
      <c r="C1055" s="64" t="s">
        <v>48</v>
      </c>
      <c r="D1055" s="64" t="s">
        <v>7579</v>
      </c>
      <c r="E1055" s="64" t="s">
        <v>305</v>
      </c>
      <c r="F1055" s="64" t="s">
        <v>7580</v>
      </c>
      <c r="G1055" s="64" t="s">
        <v>1151</v>
      </c>
      <c r="H1055" s="64" t="s">
        <v>7581</v>
      </c>
      <c r="I1055" s="64" t="s">
        <v>7582</v>
      </c>
      <c r="J1055" s="62">
        <f>SUMIF(利润与分析!B:B,成本与总价!D:D,利润与分析!K:K)</f>
        <v>706888.34</v>
      </c>
      <c r="K1055" s="64">
        <v>0.13</v>
      </c>
      <c r="L1055" s="64">
        <v>740197.09</v>
      </c>
      <c r="M1055" s="72">
        <f t="shared" si="80"/>
        <v>0.0449998391644581</v>
      </c>
      <c r="N1055" s="64">
        <v>161221.55</v>
      </c>
      <c r="O1055" s="64" t="s">
        <v>7583</v>
      </c>
      <c r="P1055" s="64" t="s">
        <v>78</v>
      </c>
      <c r="Q1055" s="64" t="s">
        <v>58</v>
      </c>
      <c r="R1055" s="74" t="s">
        <v>59</v>
      </c>
      <c r="S1055" s="74"/>
      <c r="T1055" s="74"/>
      <c r="U1055" s="74"/>
      <c r="V1055" s="74">
        <v>115</v>
      </c>
      <c r="W1055" s="74"/>
      <c r="X1055" s="64" t="s">
        <v>7584</v>
      </c>
      <c r="Y1055" s="64" t="s">
        <v>61</v>
      </c>
      <c r="Z1055" s="64" t="s">
        <v>5827</v>
      </c>
      <c r="AA1055" s="64" t="s">
        <v>97</v>
      </c>
      <c r="AB1055" s="64" t="s">
        <v>7585</v>
      </c>
      <c r="AC1055" s="64">
        <v>3</v>
      </c>
      <c r="AD1055" s="64" t="s">
        <v>7586</v>
      </c>
      <c r="AE1055" s="78">
        <v>0.1</v>
      </c>
      <c r="AF1055" s="64">
        <v>0</v>
      </c>
      <c r="AG1055" s="78">
        <v>0.9</v>
      </c>
      <c r="AH1055" s="64">
        <v>115</v>
      </c>
      <c r="AI1055" s="78"/>
      <c r="AJ1055" s="64"/>
      <c r="AK1055" s="78"/>
      <c r="AL1055" s="64"/>
      <c r="AM1055" s="78"/>
      <c r="AN1055" s="64"/>
      <c r="AO1055" s="60">
        <f>(SUMIF(利润与分析!B:B,成本与总价!D:D,利润与分析!L:L)-J:J)/SUMIF(利润与分析!B:B,成本与总价!D:D,利润与分析!L:L)</f>
        <v>0.0449998778703704</v>
      </c>
      <c r="AP1055" s="60">
        <f t="shared" si="81"/>
        <v>3.87059123502231e-8</v>
      </c>
      <c r="AR1055" s="62">
        <f t="shared" si="82"/>
        <v>103.5</v>
      </c>
      <c r="AS1055" s="62">
        <f t="shared" si="84"/>
        <v>11.5</v>
      </c>
      <c r="AT1055" s="72">
        <f t="shared" si="83"/>
        <v>1</v>
      </c>
    </row>
    <row r="1056" ht="14.55" spans="1:46">
      <c r="A1056" s="64" t="s">
        <v>69</v>
      </c>
      <c r="B1056" s="64" t="s">
        <v>70</v>
      </c>
      <c r="C1056" s="64" t="s">
        <v>70</v>
      </c>
      <c r="D1056" s="64" t="s">
        <v>7587</v>
      </c>
      <c r="E1056" s="64" t="s">
        <v>670</v>
      </c>
      <c r="F1056" s="64" t="s">
        <v>7588</v>
      </c>
      <c r="G1056" s="64" t="s">
        <v>1049</v>
      </c>
      <c r="H1056" s="64" t="s">
        <v>7589</v>
      </c>
      <c r="I1056" s="64" t="s">
        <v>7590</v>
      </c>
      <c r="J1056" s="62">
        <f>SUMIF(利润与分析!B:B,成本与总价!D:D,利润与分析!K:K)</f>
        <v>44274.03</v>
      </c>
      <c r="K1056" s="64">
        <v>0.13</v>
      </c>
      <c r="L1056" s="64">
        <v>46360.25</v>
      </c>
      <c r="M1056" s="72">
        <f t="shared" si="80"/>
        <v>0.0450001887392756</v>
      </c>
      <c r="N1056" s="64">
        <v>0</v>
      </c>
      <c r="O1056" s="73" t="s">
        <v>7591</v>
      </c>
      <c r="P1056" s="64" t="s">
        <v>78</v>
      </c>
      <c r="Q1056" s="64" t="s">
        <v>58</v>
      </c>
      <c r="R1056" s="74" t="s">
        <v>59</v>
      </c>
      <c r="S1056" s="74"/>
      <c r="T1056" s="74"/>
      <c r="U1056" s="74"/>
      <c r="V1056" s="74">
        <v>90</v>
      </c>
      <c r="W1056" s="74"/>
      <c r="X1056" s="64" t="s">
        <v>7592</v>
      </c>
      <c r="Y1056" s="64" t="s">
        <v>150</v>
      </c>
      <c r="Z1056" s="64" t="s">
        <v>7593</v>
      </c>
      <c r="AA1056" s="64" t="s">
        <v>83</v>
      </c>
      <c r="AB1056" s="64"/>
      <c r="AC1056" s="64">
        <v>1</v>
      </c>
      <c r="AD1056" s="64">
        <v>90</v>
      </c>
      <c r="AE1056" s="78">
        <v>1</v>
      </c>
      <c r="AF1056" s="64">
        <v>90</v>
      </c>
      <c r="AG1056" s="78"/>
      <c r="AH1056" s="64"/>
      <c r="AI1056" s="78"/>
      <c r="AJ1056" s="64"/>
      <c r="AK1056" s="78"/>
      <c r="AL1056" s="64"/>
      <c r="AM1056" s="78"/>
      <c r="AN1056" s="64"/>
      <c r="AO1056" s="60">
        <f>(SUMIF(利润与分析!B:B,成本与总价!D:D,利润与分析!L:L)-J:J)/SUMIF(利润与分析!B:B,成本与总价!D:D,利润与分析!L:L)</f>
        <v>0.0450006007298922</v>
      </c>
      <c r="AP1056" s="60">
        <f t="shared" si="81"/>
        <v>4.11990616580593e-7</v>
      </c>
      <c r="AR1056" s="62">
        <f t="shared" si="82"/>
        <v>90</v>
      </c>
      <c r="AS1056" s="62">
        <f t="shared" si="84"/>
        <v>0</v>
      </c>
      <c r="AT1056" s="72">
        <f t="shared" si="83"/>
        <v>1</v>
      </c>
    </row>
    <row r="1057" ht="14.55" spans="1:46">
      <c r="A1057" s="64" t="s">
        <v>69</v>
      </c>
      <c r="B1057" s="64" t="s">
        <v>129</v>
      </c>
      <c r="C1057" s="64" t="s">
        <v>649</v>
      </c>
      <c r="D1057" s="64" t="s">
        <v>7594</v>
      </c>
      <c r="E1057" s="64" t="s">
        <v>712</v>
      </c>
      <c r="F1057" s="64" t="s">
        <v>7595</v>
      </c>
      <c r="G1057" s="64" t="s">
        <v>7596</v>
      </c>
      <c r="H1057" s="64" t="s">
        <v>7597</v>
      </c>
      <c r="I1057" s="64" t="s">
        <v>7598</v>
      </c>
      <c r="J1057" s="62">
        <f>SUMIF(利润与分析!B:B,成本与总价!D:D,利润与分析!K:K)</f>
        <v>108579.69</v>
      </c>
      <c r="K1057" s="64">
        <v>0.13</v>
      </c>
      <c r="L1057" s="64">
        <v>111422</v>
      </c>
      <c r="M1057" s="72">
        <f t="shared" si="80"/>
        <v>0.0255094146577875</v>
      </c>
      <c r="N1057" s="64">
        <v>0</v>
      </c>
      <c r="O1057" s="64" t="s">
        <v>5840</v>
      </c>
      <c r="P1057" s="64"/>
      <c r="Q1057" s="64" t="s">
        <v>58</v>
      </c>
      <c r="R1057" s="74"/>
      <c r="S1057" s="74"/>
      <c r="T1057" s="74"/>
      <c r="U1057" s="74"/>
      <c r="V1057" s="74"/>
      <c r="W1057" s="74"/>
      <c r="X1057" s="64" t="s">
        <v>7599</v>
      </c>
      <c r="Y1057" s="64" t="s">
        <v>81</v>
      </c>
      <c r="Z1057" s="64" t="s">
        <v>106</v>
      </c>
      <c r="AA1057" s="64" t="s">
        <v>173</v>
      </c>
      <c r="AB1057" s="64"/>
      <c r="AC1057" s="64">
        <v>1</v>
      </c>
      <c r="AD1057" s="64">
        <v>0</v>
      </c>
      <c r="AE1057" s="78">
        <v>1</v>
      </c>
      <c r="AF1057" s="64">
        <v>0</v>
      </c>
      <c r="AG1057" s="78"/>
      <c r="AH1057" s="64"/>
      <c r="AI1057" s="78"/>
      <c r="AJ1057" s="64"/>
      <c r="AK1057" s="78"/>
      <c r="AL1057" s="64"/>
      <c r="AM1057" s="78"/>
      <c r="AN1057" s="64"/>
      <c r="AO1057" s="60">
        <f>(SUMIF(利润与分析!B:B,成本与总价!D:D,利润与分析!L:L)-J:J)/SUMIF(利润与分析!B:B,成本与总价!D:D,利润与分析!L:L)</f>
        <v>0.0450005840130988</v>
      </c>
      <c r="AP1057" s="60">
        <f t="shared" si="81"/>
        <v>0.0194911693553113</v>
      </c>
      <c r="AR1057" s="62">
        <f t="shared" si="82"/>
        <v>0</v>
      </c>
      <c r="AS1057" s="62">
        <f t="shared" si="84"/>
        <v>0</v>
      </c>
      <c r="AT1057" s="72">
        <f t="shared" si="83"/>
        <v>1</v>
      </c>
    </row>
    <row r="1058" ht="14.55" spans="1:46">
      <c r="A1058" s="64" t="s">
        <v>69</v>
      </c>
      <c r="B1058" s="64" t="s">
        <v>70</v>
      </c>
      <c r="C1058" s="64" t="s">
        <v>70</v>
      </c>
      <c r="D1058" s="64" t="s">
        <v>7600</v>
      </c>
      <c r="E1058" s="64" t="s">
        <v>72</v>
      </c>
      <c r="F1058" s="64" t="s">
        <v>7601</v>
      </c>
      <c r="G1058" s="64" t="s">
        <v>1332</v>
      </c>
      <c r="H1058" s="64" t="s">
        <v>7602</v>
      </c>
      <c r="I1058" s="64" t="s">
        <v>7603</v>
      </c>
      <c r="J1058" s="62">
        <f>SUMIF(利润与分析!B:B,成本与总价!D:D,利润与分析!K:K)</f>
        <v>4723715.48</v>
      </c>
      <c r="K1058" s="64">
        <v>0.13</v>
      </c>
      <c r="L1058" s="64">
        <v>4946298.8</v>
      </c>
      <c r="M1058" s="72">
        <f t="shared" si="80"/>
        <v>0.0449999745264076</v>
      </c>
      <c r="N1058" s="64">
        <v>0</v>
      </c>
      <c r="O1058" s="73" t="s">
        <v>7604</v>
      </c>
      <c r="P1058" s="64" t="s">
        <v>78</v>
      </c>
      <c r="Q1058" s="64" t="s">
        <v>79</v>
      </c>
      <c r="R1058" s="74" t="s">
        <v>59</v>
      </c>
      <c r="S1058" s="74"/>
      <c r="T1058" s="74"/>
      <c r="U1058" s="74"/>
      <c r="V1058" s="74">
        <v>120</v>
      </c>
      <c r="W1058" s="74"/>
      <c r="X1058" s="64" t="s">
        <v>7605</v>
      </c>
      <c r="Y1058" s="64" t="s">
        <v>150</v>
      </c>
      <c r="Z1058" s="64" t="s">
        <v>7606</v>
      </c>
      <c r="AA1058" s="64" t="s">
        <v>83</v>
      </c>
      <c r="AB1058" s="64"/>
      <c r="AC1058" s="64">
        <v>1</v>
      </c>
      <c r="AD1058" s="64">
        <v>120</v>
      </c>
      <c r="AE1058" s="78">
        <v>1</v>
      </c>
      <c r="AF1058" s="64">
        <v>120</v>
      </c>
      <c r="AG1058" s="78"/>
      <c r="AH1058" s="64"/>
      <c r="AI1058" s="78"/>
      <c r="AJ1058" s="64"/>
      <c r="AK1058" s="78"/>
      <c r="AL1058" s="64"/>
      <c r="AM1058" s="78"/>
      <c r="AN1058" s="64"/>
      <c r="AO1058" s="60">
        <f>(SUMIF(利润与分析!B:B,成本与总价!D:D,利润与分析!L:L)-J:J)/SUMIF(利润与分析!B:B,成本与总价!D:D,利润与分析!L:L)</f>
        <v>0.0450000421021848</v>
      </c>
      <c r="AP1058" s="60">
        <f t="shared" si="81"/>
        <v>6.75757772308772e-8</v>
      </c>
      <c r="AR1058" s="62">
        <f t="shared" si="82"/>
        <v>120</v>
      </c>
      <c r="AS1058" s="62">
        <f t="shared" si="84"/>
        <v>0</v>
      </c>
      <c r="AT1058" s="72">
        <f t="shared" si="83"/>
        <v>1</v>
      </c>
    </row>
    <row r="1059" ht="14.55" spans="1:46">
      <c r="A1059" s="64" t="s">
        <v>69</v>
      </c>
      <c r="B1059" s="64" t="s">
        <v>516</v>
      </c>
      <c r="C1059" s="64" t="s">
        <v>619</v>
      </c>
      <c r="D1059" s="64" t="s">
        <v>7607</v>
      </c>
      <c r="E1059" s="64" t="s">
        <v>621</v>
      </c>
      <c r="F1059" s="64" t="s">
        <v>7608</v>
      </c>
      <c r="G1059" s="64" t="s">
        <v>2661</v>
      </c>
      <c r="H1059" s="64" t="s">
        <v>7609</v>
      </c>
      <c r="I1059" s="64" t="s">
        <v>7610</v>
      </c>
      <c r="J1059" s="62">
        <f>SUMIF(利润与分析!B:B,成本与总价!D:D,利润与分析!K:K)</f>
        <v>202539.43</v>
      </c>
      <c r="K1059" s="64">
        <v>0.13</v>
      </c>
      <c r="L1059" s="64">
        <v>206924</v>
      </c>
      <c r="M1059" s="72">
        <f t="shared" si="80"/>
        <v>0.0211892772225552</v>
      </c>
      <c r="N1059" s="64">
        <v>0</v>
      </c>
      <c r="O1059" s="64" t="s">
        <v>7611</v>
      </c>
      <c r="P1059" s="64"/>
      <c r="Q1059" s="64" t="s">
        <v>79</v>
      </c>
      <c r="R1059" s="74" t="s">
        <v>59</v>
      </c>
      <c r="S1059" s="74"/>
      <c r="T1059" s="74"/>
      <c r="U1059" s="74"/>
      <c r="V1059" s="74">
        <v>120</v>
      </c>
      <c r="W1059" s="74">
        <v>-0.9</v>
      </c>
      <c r="X1059" s="64" t="s">
        <v>7612</v>
      </c>
      <c r="Y1059" s="64" t="s">
        <v>150</v>
      </c>
      <c r="Z1059" s="64" t="s">
        <v>7613</v>
      </c>
      <c r="AA1059" s="64" t="s">
        <v>173</v>
      </c>
      <c r="AB1059" s="64"/>
      <c r="AC1059" s="64">
        <v>2</v>
      </c>
      <c r="AD1059" s="64">
        <v>120</v>
      </c>
      <c r="AE1059" s="78">
        <v>1</v>
      </c>
      <c r="AF1059" s="64">
        <v>120</v>
      </c>
      <c r="AG1059" s="78"/>
      <c r="AH1059" s="64"/>
      <c r="AI1059" s="78"/>
      <c r="AJ1059" s="64"/>
      <c r="AK1059" s="78"/>
      <c r="AL1059" s="64"/>
      <c r="AM1059" s="78"/>
      <c r="AN1059" s="64"/>
      <c r="AO1059" s="60">
        <f>(SUMIF(利润与分析!B:B,成本与总价!D:D,利润与分析!L:L)-J:J)/SUMIF(利润与分析!B:B,成本与总价!D:D,利润与分析!L:L)</f>
        <v>0.0300000646540731</v>
      </c>
      <c r="AP1059" s="60">
        <f t="shared" si="81"/>
        <v>-0.000189212568482026</v>
      </c>
      <c r="AR1059" s="62">
        <f t="shared" si="82"/>
        <v>120</v>
      </c>
      <c r="AS1059" s="62">
        <f t="shared" si="84"/>
        <v>0</v>
      </c>
      <c r="AT1059" s="72">
        <f t="shared" si="83"/>
        <v>1</v>
      </c>
    </row>
    <row r="1060" ht="14.55" spans="1:46">
      <c r="A1060" s="64" t="s">
        <v>69</v>
      </c>
      <c r="B1060" s="64" t="s">
        <v>516</v>
      </c>
      <c r="C1060" s="64" t="s">
        <v>619</v>
      </c>
      <c r="D1060" s="64" t="s">
        <v>7614</v>
      </c>
      <c r="E1060" s="64" t="s">
        <v>621</v>
      </c>
      <c r="F1060" s="64" t="s">
        <v>7615</v>
      </c>
      <c r="G1060" s="64" t="s">
        <v>2661</v>
      </c>
      <c r="H1060" s="64" t="s">
        <v>7616</v>
      </c>
      <c r="I1060" s="64" t="s">
        <v>7617</v>
      </c>
      <c r="J1060" s="62">
        <f>SUMIF(利润与分析!B:B,成本与总价!D:D,利润与分析!K:K)</f>
        <v>202539.43</v>
      </c>
      <c r="K1060" s="64">
        <v>0.13</v>
      </c>
      <c r="L1060" s="64">
        <v>206924</v>
      </c>
      <c r="M1060" s="72">
        <f t="shared" si="80"/>
        <v>0.0211892772225552</v>
      </c>
      <c r="N1060" s="64">
        <v>0</v>
      </c>
      <c r="O1060" s="64" t="s">
        <v>7618</v>
      </c>
      <c r="P1060" s="64"/>
      <c r="Q1060" s="64" t="s">
        <v>79</v>
      </c>
      <c r="R1060" s="74" t="s">
        <v>59</v>
      </c>
      <c r="S1060" s="74"/>
      <c r="T1060" s="74"/>
      <c r="U1060" s="74"/>
      <c r="V1060" s="74">
        <v>120</v>
      </c>
      <c r="W1060" s="74">
        <v>-0.9</v>
      </c>
      <c r="X1060" s="64" t="s">
        <v>7619</v>
      </c>
      <c r="Y1060" s="64" t="s">
        <v>150</v>
      </c>
      <c r="Z1060" s="64" t="s">
        <v>7613</v>
      </c>
      <c r="AA1060" s="64" t="s">
        <v>173</v>
      </c>
      <c r="AB1060" s="64" t="s">
        <v>7620</v>
      </c>
      <c r="AC1060" s="64">
        <v>2</v>
      </c>
      <c r="AD1060" s="64">
        <v>120</v>
      </c>
      <c r="AE1060" s="78">
        <v>1</v>
      </c>
      <c r="AF1060" s="64">
        <v>120</v>
      </c>
      <c r="AG1060" s="78"/>
      <c r="AH1060" s="64"/>
      <c r="AI1060" s="78"/>
      <c r="AJ1060" s="64"/>
      <c r="AK1060" s="78"/>
      <c r="AL1060" s="64"/>
      <c r="AM1060" s="78"/>
      <c r="AN1060" s="64"/>
      <c r="AO1060" s="60">
        <f>(SUMIF(利润与分析!B:B,成本与总价!D:D,利润与分析!L:L)-J:J)/SUMIF(利润与分析!B:B,成本与总价!D:D,利润与分析!L:L)</f>
        <v>0.0300000646540731</v>
      </c>
      <c r="AP1060" s="60">
        <f t="shared" si="81"/>
        <v>-0.000189212568482026</v>
      </c>
      <c r="AR1060" s="62">
        <f t="shared" si="82"/>
        <v>120</v>
      </c>
      <c r="AS1060" s="62">
        <f t="shared" si="84"/>
        <v>0</v>
      </c>
      <c r="AT1060" s="72">
        <f t="shared" si="83"/>
        <v>1</v>
      </c>
    </row>
    <row r="1061" ht="14.55" spans="1:46">
      <c r="A1061" s="64" t="s">
        <v>69</v>
      </c>
      <c r="B1061" s="64" t="s">
        <v>129</v>
      </c>
      <c r="C1061" s="64" t="s">
        <v>649</v>
      </c>
      <c r="D1061" s="64" t="s">
        <v>7621</v>
      </c>
      <c r="E1061" s="64" t="s">
        <v>968</v>
      </c>
      <c r="F1061" s="64" t="s">
        <v>7622</v>
      </c>
      <c r="G1061" s="64" t="s">
        <v>205</v>
      </c>
      <c r="H1061" s="64" t="s">
        <v>7623</v>
      </c>
      <c r="I1061" s="64" t="s">
        <v>7624</v>
      </c>
      <c r="J1061" s="62">
        <f>SUMIF(利润与分析!B:B,成本与总价!D:D,利润与分析!K:K)</f>
        <v>142591.16</v>
      </c>
      <c r="K1061" s="64">
        <v>0.13</v>
      </c>
      <c r="L1061" s="64">
        <v>149310</v>
      </c>
      <c r="M1061" s="72">
        <f t="shared" si="80"/>
        <v>0.0449992632777445</v>
      </c>
      <c r="N1061" s="64">
        <v>0</v>
      </c>
      <c r="O1061" s="64" t="s">
        <v>6614</v>
      </c>
      <c r="P1061" s="64" t="s">
        <v>78</v>
      </c>
      <c r="Q1061" s="64" t="s">
        <v>58</v>
      </c>
      <c r="R1061" s="74"/>
      <c r="S1061" s="74"/>
      <c r="T1061" s="74"/>
      <c r="U1061" s="74"/>
      <c r="V1061" s="74"/>
      <c r="W1061" s="74"/>
      <c r="X1061" s="64" t="s">
        <v>7625</v>
      </c>
      <c r="Y1061" s="64" t="s">
        <v>150</v>
      </c>
      <c r="Z1061" s="64" t="s">
        <v>106</v>
      </c>
      <c r="AA1061" s="64" t="s">
        <v>173</v>
      </c>
      <c r="AB1061" s="64"/>
      <c r="AC1061" s="64">
        <v>1</v>
      </c>
      <c r="AD1061" s="64">
        <v>60</v>
      </c>
      <c r="AE1061" s="78">
        <v>1</v>
      </c>
      <c r="AF1061" s="64">
        <v>60</v>
      </c>
      <c r="AG1061" s="78"/>
      <c r="AH1061" s="64"/>
      <c r="AI1061" s="78"/>
      <c r="AJ1061" s="64"/>
      <c r="AK1061" s="78"/>
      <c r="AL1061" s="64"/>
      <c r="AM1061" s="78"/>
      <c r="AN1061" s="64"/>
      <c r="AO1061" s="60">
        <f>(SUMIF(利润与分析!B:B,成本与总价!D:D,利润与分析!L:L)-J:J)/SUMIF(利润与分析!B:B,成本与总价!D:D,利润与分析!L:L)</f>
        <v>0.0450001587300102</v>
      </c>
      <c r="AP1061" s="60">
        <f t="shared" si="81"/>
        <v>8.95452265697871e-7</v>
      </c>
      <c r="AR1061" s="62">
        <f t="shared" si="82"/>
        <v>0</v>
      </c>
      <c r="AS1061" s="62">
        <f t="shared" si="84"/>
        <v>0</v>
      </c>
      <c r="AT1061" s="72">
        <f t="shared" si="83"/>
        <v>1</v>
      </c>
    </row>
    <row r="1062" ht="14.55" spans="1:46">
      <c r="A1062" s="64" t="s">
        <v>69</v>
      </c>
      <c r="B1062" s="64" t="s">
        <v>70</v>
      </c>
      <c r="C1062" s="64" t="s">
        <v>70</v>
      </c>
      <c r="D1062" s="64" t="s">
        <v>7626</v>
      </c>
      <c r="E1062" s="64" t="s">
        <v>670</v>
      </c>
      <c r="F1062" s="64" t="s">
        <v>7627</v>
      </c>
      <c r="G1062" s="64" t="s">
        <v>7628</v>
      </c>
      <c r="H1062" s="64" t="s">
        <v>7629</v>
      </c>
      <c r="I1062" s="64" t="s">
        <v>7630</v>
      </c>
      <c r="J1062" s="62">
        <f>SUMIF(利润与分析!B:B,成本与总价!D:D,利润与分析!K:K)</f>
        <v>273926.79</v>
      </c>
      <c r="K1062" s="64">
        <v>0.13</v>
      </c>
      <c r="L1062" s="64">
        <v>286588.67</v>
      </c>
      <c r="M1062" s="72">
        <f t="shared" si="80"/>
        <v>0.0441813697659437</v>
      </c>
      <c r="N1062" s="64">
        <v>0</v>
      </c>
      <c r="O1062" s="64" t="s">
        <v>7631</v>
      </c>
      <c r="P1062" s="64" t="s">
        <v>7288</v>
      </c>
      <c r="Q1062" s="64" t="s">
        <v>79</v>
      </c>
      <c r="R1062" s="74" t="s">
        <v>59</v>
      </c>
      <c r="S1062" s="74"/>
      <c r="T1062" s="74"/>
      <c r="U1062" s="74"/>
      <c r="V1062" s="74">
        <v>90</v>
      </c>
      <c r="W1062" s="74"/>
      <c r="X1062" s="64" t="s">
        <v>7632</v>
      </c>
      <c r="Y1062" s="64" t="s">
        <v>150</v>
      </c>
      <c r="Z1062" s="64" t="s">
        <v>7633</v>
      </c>
      <c r="AA1062" s="64" t="s">
        <v>83</v>
      </c>
      <c r="AB1062" s="64"/>
      <c r="AC1062" s="64">
        <v>1</v>
      </c>
      <c r="AD1062" s="64">
        <v>90</v>
      </c>
      <c r="AE1062" s="78">
        <v>1</v>
      </c>
      <c r="AF1062" s="64">
        <v>90</v>
      </c>
      <c r="AG1062" s="78"/>
      <c r="AH1062" s="64"/>
      <c r="AI1062" s="78"/>
      <c r="AJ1062" s="64"/>
      <c r="AK1062" s="78"/>
      <c r="AL1062" s="64"/>
      <c r="AM1062" s="78"/>
      <c r="AN1062" s="64"/>
      <c r="AO1062" s="60">
        <f>(SUMIF(利润与分析!B:B,成本与总价!D:D,利润与分析!L:L)-J:J)/SUMIF(利润与分析!B:B,成本与总价!D:D,利润与分析!L:L)</f>
        <v>0.0441817032816744</v>
      </c>
      <c r="AP1062" s="60">
        <f t="shared" si="81"/>
        <v>3.33515730768785e-7</v>
      </c>
      <c r="AR1062" s="62">
        <f t="shared" si="82"/>
        <v>90</v>
      </c>
      <c r="AS1062" s="62">
        <f t="shared" si="84"/>
        <v>0</v>
      </c>
      <c r="AT1062" s="72">
        <f t="shared" si="83"/>
        <v>1</v>
      </c>
    </row>
    <row r="1063" ht="14.55" spans="1:46">
      <c r="A1063" s="64" t="s">
        <v>69</v>
      </c>
      <c r="B1063" s="64" t="s">
        <v>70</v>
      </c>
      <c r="C1063" s="64" t="s">
        <v>70</v>
      </c>
      <c r="D1063" s="64" t="s">
        <v>7634</v>
      </c>
      <c r="E1063" s="64" t="s">
        <v>670</v>
      </c>
      <c r="F1063" s="64" t="s">
        <v>7635</v>
      </c>
      <c r="G1063" s="64" t="s">
        <v>7628</v>
      </c>
      <c r="H1063" s="64" t="s">
        <v>7636</v>
      </c>
      <c r="I1063" s="64" t="s">
        <v>7637</v>
      </c>
      <c r="J1063" s="62">
        <f>SUMIF(利润与分析!B:B,成本与总价!D:D,利润与分析!K:K)</f>
        <v>32268.13</v>
      </c>
      <c r="K1063" s="64">
        <v>0.13</v>
      </c>
      <c r="L1063" s="64">
        <v>33788.64</v>
      </c>
      <c r="M1063" s="72">
        <f t="shared" si="80"/>
        <v>0.0450006274298107</v>
      </c>
      <c r="N1063" s="64">
        <v>0</v>
      </c>
      <c r="O1063" s="73" t="s">
        <v>6674</v>
      </c>
      <c r="P1063" s="64" t="s">
        <v>78</v>
      </c>
      <c r="Q1063" s="64" t="s">
        <v>79</v>
      </c>
      <c r="R1063" s="74" t="s">
        <v>59</v>
      </c>
      <c r="S1063" s="74"/>
      <c r="T1063" s="74"/>
      <c r="U1063" s="74"/>
      <c r="V1063" s="74">
        <v>90</v>
      </c>
      <c r="W1063" s="74"/>
      <c r="X1063" s="64" t="s">
        <v>7638</v>
      </c>
      <c r="Y1063" s="64" t="s">
        <v>150</v>
      </c>
      <c r="Z1063" s="64" t="s">
        <v>7639</v>
      </c>
      <c r="AA1063" s="64" t="s">
        <v>83</v>
      </c>
      <c r="AB1063" s="64"/>
      <c r="AC1063" s="64">
        <v>1</v>
      </c>
      <c r="AD1063" s="64">
        <v>90</v>
      </c>
      <c r="AE1063" s="78">
        <v>1</v>
      </c>
      <c r="AF1063" s="64">
        <v>90</v>
      </c>
      <c r="AG1063" s="78"/>
      <c r="AH1063" s="64"/>
      <c r="AI1063" s="78"/>
      <c r="AJ1063" s="64"/>
      <c r="AK1063" s="78"/>
      <c r="AL1063" s="64"/>
      <c r="AM1063" s="78"/>
      <c r="AN1063" s="64"/>
      <c r="AO1063" s="60">
        <f>(SUMIF(利润与分析!B:B,成本与总价!D:D,利润与分析!L:L)-J:J)/SUMIF(利润与分析!B:B,成本与总价!D:D,利润与分析!L:L)</f>
        <v>0.0450006274298107</v>
      </c>
      <c r="AP1063" s="60">
        <f t="shared" si="81"/>
        <v>0</v>
      </c>
      <c r="AR1063" s="62">
        <f t="shared" si="82"/>
        <v>90</v>
      </c>
      <c r="AS1063" s="62">
        <f t="shared" si="84"/>
        <v>0</v>
      </c>
      <c r="AT1063" s="72">
        <f t="shared" si="83"/>
        <v>1</v>
      </c>
    </row>
    <row r="1064" ht="14.55" spans="1:46">
      <c r="A1064" s="64" t="s">
        <v>69</v>
      </c>
      <c r="B1064" s="64" t="s">
        <v>85</v>
      </c>
      <c r="C1064" s="64" t="s">
        <v>86</v>
      </c>
      <c r="D1064" s="64" t="s">
        <v>7640</v>
      </c>
      <c r="E1064" s="64" t="s">
        <v>100</v>
      </c>
      <c r="F1064" s="64" t="s">
        <v>7641</v>
      </c>
      <c r="G1064" s="64" t="s">
        <v>5815</v>
      </c>
      <c r="H1064" s="64" t="s">
        <v>7642</v>
      </c>
      <c r="I1064" s="64" t="s">
        <v>7643</v>
      </c>
      <c r="J1064" s="62">
        <f>SUMIF(利润与分析!B:B,成本与总价!D:D,利润与分析!K:K)</f>
        <v>4777186.58</v>
      </c>
      <c r="K1064" s="64">
        <v>0.13</v>
      </c>
      <c r="L1064" s="64">
        <v>4801811.88</v>
      </c>
      <c r="M1064" s="72">
        <f t="shared" si="80"/>
        <v>0.00512833501507348</v>
      </c>
      <c r="N1064" s="64">
        <v>0</v>
      </c>
      <c r="O1064" s="64" t="s">
        <v>7644</v>
      </c>
      <c r="P1064" s="64" t="s">
        <v>57</v>
      </c>
      <c r="Q1064" s="64" t="s">
        <v>79</v>
      </c>
      <c r="R1064" s="74" t="s">
        <v>59</v>
      </c>
      <c r="S1064" s="74"/>
      <c r="T1064" s="74"/>
      <c r="U1064" s="74"/>
      <c r="V1064" s="74">
        <v>135</v>
      </c>
      <c r="W1064" s="74">
        <v>-2.5</v>
      </c>
      <c r="X1064" s="64" t="s">
        <v>7645</v>
      </c>
      <c r="Y1064" s="64" t="s">
        <v>61</v>
      </c>
      <c r="Z1064" s="64" t="s">
        <v>7646</v>
      </c>
      <c r="AA1064" s="64" t="s">
        <v>83</v>
      </c>
      <c r="AB1064" s="64"/>
      <c r="AC1064" s="64">
        <v>2</v>
      </c>
      <c r="AD1064" s="64">
        <v>135</v>
      </c>
      <c r="AE1064" s="78">
        <v>1</v>
      </c>
      <c r="AF1064" s="64">
        <v>135</v>
      </c>
      <c r="AG1064" s="78"/>
      <c r="AH1064" s="64"/>
      <c r="AI1064" s="78"/>
      <c r="AJ1064" s="64"/>
      <c r="AK1064" s="78"/>
      <c r="AL1064" s="64"/>
      <c r="AM1064" s="78"/>
      <c r="AN1064" s="64"/>
      <c r="AO1064" s="60">
        <f>(SUMIF(利润与分析!B:B,成本与总价!D:D,利润与分析!L:L)-J:J)/SUMIF(利润与分析!B:B,成本与总价!D:D,利润与分析!L:L)</f>
        <v>0.030000126336686</v>
      </c>
      <c r="AP1064" s="60">
        <f t="shared" si="81"/>
        <v>-0.000128208678387441</v>
      </c>
      <c r="AR1064" s="62">
        <f t="shared" si="82"/>
        <v>135</v>
      </c>
      <c r="AS1064" s="62">
        <f t="shared" si="84"/>
        <v>0</v>
      </c>
      <c r="AT1064" s="72">
        <f t="shared" si="83"/>
        <v>1</v>
      </c>
    </row>
    <row r="1065" ht="14.55" spans="1:46">
      <c r="A1065" s="64" t="s">
        <v>46</v>
      </c>
      <c r="B1065" s="64" t="s">
        <v>181</v>
      </c>
      <c r="C1065" s="64" t="s">
        <v>182</v>
      </c>
      <c r="D1065" s="64" t="s">
        <v>7647</v>
      </c>
      <c r="E1065" s="64" t="s">
        <v>2557</v>
      </c>
      <c r="F1065" s="64" t="s">
        <v>7648</v>
      </c>
      <c r="G1065" s="64" t="s">
        <v>751</v>
      </c>
      <c r="H1065" s="64" t="s">
        <v>7649</v>
      </c>
      <c r="I1065" s="64" t="s">
        <v>7650</v>
      </c>
      <c r="J1065" s="62">
        <f>SUMIF(利润与分析!B:B,成本与总价!D:D,利润与分析!K:K)</f>
        <v>40607.98</v>
      </c>
      <c r="K1065" s="64">
        <v>0.13</v>
      </c>
      <c r="L1065" s="64">
        <v>41671</v>
      </c>
      <c r="M1065" s="72">
        <f t="shared" si="80"/>
        <v>0.0255098269779942</v>
      </c>
      <c r="N1065" s="64">
        <v>12500</v>
      </c>
      <c r="O1065" s="64" t="s">
        <v>7651</v>
      </c>
      <c r="P1065" s="64"/>
      <c r="Q1065" s="64" t="s">
        <v>58</v>
      </c>
      <c r="R1065" s="74"/>
      <c r="S1065" s="74"/>
      <c r="T1065" s="74"/>
      <c r="U1065" s="74"/>
      <c r="V1065" s="74"/>
      <c r="W1065" s="74"/>
      <c r="X1065" s="64" t="s">
        <v>7652</v>
      </c>
      <c r="Y1065" s="64" t="s">
        <v>150</v>
      </c>
      <c r="Z1065" s="64" t="s">
        <v>106</v>
      </c>
      <c r="AA1065" s="64" t="s">
        <v>97</v>
      </c>
      <c r="AB1065" s="64"/>
      <c r="AC1065" s="64">
        <v>2</v>
      </c>
      <c r="AD1065" s="64">
        <v>0</v>
      </c>
      <c r="AE1065" s="78">
        <v>1</v>
      </c>
      <c r="AF1065" s="64">
        <v>0</v>
      </c>
      <c r="AG1065" s="78"/>
      <c r="AH1065" s="64"/>
      <c r="AI1065" s="78"/>
      <c r="AJ1065" s="64"/>
      <c r="AK1065" s="78"/>
      <c r="AL1065" s="64"/>
      <c r="AM1065" s="78"/>
      <c r="AN1065" s="64"/>
      <c r="AO1065" s="60">
        <f>(SUMIF(利润与分析!B:B,成本与总价!D:D,利润与分析!L:L)-J:J)/SUMIF(利润与分析!B:B,成本与总价!D:D,利润与分析!L:L)</f>
        <v>0.0450007854853594</v>
      </c>
      <c r="AP1065" s="60">
        <f t="shared" si="81"/>
        <v>0.0194909585073652</v>
      </c>
      <c r="AR1065" s="62">
        <f t="shared" si="82"/>
        <v>0</v>
      </c>
      <c r="AS1065" s="62">
        <f t="shared" si="84"/>
        <v>0</v>
      </c>
      <c r="AT1065" s="72">
        <f t="shared" si="83"/>
        <v>1</v>
      </c>
    </row>
    <row r="1066" ht="14.55" spans="1:46">
      <c r="A1066" s="64" t="s">
        <v>46</v>
      </c>
      <c r="B1066" s="64" t="s">
        <v>163</v>
      </c>
      <c r="C1066" s="64" t="s">
        <v>164</v>
      </c>
      <c r="D1066" s="64" t="s">
        <v>7653</v>
      </c>
      <c r="E1066" s="64" t="s">
        <v>166</v>
      </c>
      <c r="F1066" s="64" t="s">
        <v>7654</v>
      </c>
      <c r="G1066" s="64" t="s">
        <v>5900</v>
      </c>
      <c r="H1066" s="64" t="s">
        <v>7655</v>
      </c>
      <c r="I1066" s="64" t="s">
        <v>7656</v>
      </c>
      <c r="J1066" s="62">
        <f>SUMIF(利润与分析!B:B,成本与总价!D:D,利润与分析!K:K)</f>
        <v>45652.91</v>
      </c>
      <c r="K1066" s="64">
        <v>0.13</v>
      </c>
      <c r="L1066" s="64">
        <v>47065</v>
      </c>
      <c r="M1066" s="72">
        <f t="shared" si="80"/>
        <v>0.0300029746095824</v>
      </c>
      <c r="N1066" s="64">
        <v>0</v>
      </c>
      <c r="O1066" s="64" t="s">
        <v>6033</v>
      </c>
      <c r="P1066" s="64"/>
      <c r="Q1066" s="64" t="s">
        <v>58</v>
      </c>
      <c r="R1066" s="74"/>
      <c r="S1066" s="74"/>
      <c r="T1066" s="74"/>
      <c r="U1066" s="74"/>
      <c r="V1066" s="74"/>
      <c r="W1066" s="74"/>
      <c r="X1066" s="64" t="s">
        <v>7657</v>
      </c>
      <c r="Y1066" s="64" t="s">
        <v>61</v>
      </c>
      <c r="Z1066" s="64" t="s">
        <v>106</v>
      </c>
      <c r="AA1066" s="64" t="s">
        <v>140</v>
      </c>
      <c r="AB1066" s="64"/>
      <c r="AC1066" s="64">
        <v>1</v>
      </c>
      <c r="AD1066" s="64">
        <v>60</v>
      </c>
      <c r="AE1066" s="78">
        <v>1</v>
      </c>
      <c r="AF1066" s="64">
        <v>60</v>
      </c>
      <c r="AG1066" s="78"/>
      <c r="AH1066" s="64"/>
      <c r="AI1066" s="78"/>
      <c r="AJ1066" s="64"/>
      <c r="AK1066" s="78"/>
      <c r="AL1066" s="64"/>
      <c r="AM1066" s="78"/>
      <c r="AN1066" s="64"/>
      <c r="AO1066" s="60">
        <f>(SUMIF(利润与分析!B:B,成本与总价!D:D,利润与分析!L:L)-J:J)/SUMIF(利润与分析!B:B,成本与总价!D:D,利润与分析!L:L)</f>
        <v>0.0299998831399653</v>
      </c>
      <c r="AP1066" s="60">
        <f t="shared" si="81"/>
        <v>-3.09146961713358e-6</v>
      </c>
      <c r="AR1066" s="62">
        <f t="shared" si="82"/>
        <v>0</v>
      </c>
      <c r="AS1066" s="62">
        <f t="shared" si="84"/>
        <v>0</v>
      </c>
      <c r="AT1066" s="72">
        <f t="shared" si="83"/>
        <v>1</v>
      </c>
    </row>
    <row r="1067" ht="14.55" spans="1:46">
      <c r="A1067" s="64" t="s">
        <v>46</v>
      </c>
      <c r="B1067" s="64" t="s">
        <v>119</v>
      </c>
      <c r="C1067" s="64" t="s">
        <v>429</v>
      </c>
      <c r="D1067" s="64" t="s">
        <v>7658</v>
      </c>
      <c r="E1067" s="64" t="s">
        <v>481</v>
      </c>
      <c r="F1067" s="64" t="s">
        <v>7659</v>
      </c>
      <c r="G1067" s="64" t="s">
        <v>5777</v>
      </c>
      <c r="H1067" s="64" t="s">
        <v>7660</v>
      </c>
      <c r="I1067" s="64" t="s">
        <v>7661</v>
      </c>
      <c r="J1067" s="62">
        <f>SUMIF(利润与分析!B:B,成本与总价!D:D,利润与分析!K:K)</f>
        <v>12399427.96</v>
      </c>
      <c r="K1067" s="64">
        <v>0.13</v>
      </c>
      <c r="L1067" s="64">
        <v>19984853</v>
      </c>
      <c r="M1067" s="72">
        <f t="shared" si="80"/>
        <v>0.379558710789617</v>
      </c>
      <c r="N1067" s="64">
        <v>0</v>
      </c>
      <c r="O1067" s="64" t="s">
        <v>7662</v>
      </c>
      <c r="P1067" s="64" t="s">
        <v>7663</v>
      </c>
      <c r="Q1067" s="64" t="s">
        <v>79</v>
      </c>
      <c r="R1067" s="74" t="s">
        <v>59</v>
      </c>
      <c r="S1067" s="74"/>
      <c r="T1067" s="74"/>
      <c r="U1067" s="74"/>
      <c r="V1067" s="74">
        <v>180</v>
      </c>
      <c r="W1067" s="74">
        <v>2.05</v>
      </c>
      <c r="X1067" s="64" t="s">
        <v>7664</v>
      </c>
      <c r="Y1067" s="64" t="s">
        <v>1063</v>
      </c>
      <c r="Z1067" s="64" t="s">
        <v>7665</v>
      </c>
      <c r="AA1067" s="64" t="s">
        <v>140</v>
      </c>
      <c r="AB1067" s="64" t="s">
        <v>7666</v>
      </c>
      <c r="AC1067" s="64">
        <v>2</v>
      </c>
      <c r="AD1067" s="64">
        <v>180</v>
      </c>
      <c r="AE1067" s="78">
        <v>1</v>
      </c>
      <c r="AF1067" s="64">
        <v>180</v>
      </c>
      <c r="AG1067" s="78"/>
      <c r="AH1067" s="64"/>
      <c r="AI1067" s="78"/>
      <c r="AJ1067" s="64"/>
      <c r="AK1067" s="78"/>
      <c r="AL1067" s="64"/>
      <c r="AM1067" s="78"/>
      <c r="AN1067" s="64"/>
      <c r="AO1067" s="60">
        <f>(SUMIF(利润与分析!B:B,成本与总价!D:D,利润与分析!L:L)-J:J)/SUMIF(利润与分析!B:B,成本与总价!D:D,利润与分析!L:L)</f>
        <v>0.0389149477937148</v>
      </c>
      <c r="AP1067" s="60">
        <f t="shared" si="81"/>
        <v>-0.320143762995902</v>
      </c>
      <c r="AQ1067" s="61" t="s">
        <v>5298</v>
      </c>
      <c r="AR1067" s="62">
        <f t="shared" si="82"/>
        <v>180</v>
      </c>
      <c r="AS1067" s="62">
        <f t="shared" si="84"/>
        <v>0</v>
      </c>
      <c r="AT1067" s="72">
        <f t="shared" si="83"/>
        <v>1</v>
      </c>
    </row>
    <row r="1068" ht="14.55" spans="1:46">
      <c r="A1068" s="64" t="s">
        <v>69</v>
      </c>
      <c r="B1068" s="64" t="s">
        <v>220</v>
      </c>
      <c r="C1068" s="64" t="s">
        <v>274</v>
      </c>
      <c r="D1068" s="64" t="s">
        <v>7667</v>
      </c>
      <c r="E1068" s="64" t="s">
        <v>849</v>
      </c>
      <c r="F1068" s="64" t="s">
        <v>7668</v>
      </c>
      <c r="G1068" s="64" t="s">
        <v>7669</v>
      </c>
      <c r="H1068" s="64" t="s">
        <v>7670</v>
      </c>
      <c r="I1068" s="64" t="s">
        <v>7671</v>
      </c>
      <c r="J1068" s="62">
        <f>SUMIF(利润与分析!B:B,成本与总价!D:D,利润与分析!K:K)</f>
        <v>780990.03</v>
      </c>
      <c r="K1068" s="64">
        <v>0.13</v>
      </c>
      <c r="L1068" s="64">
        <v>780989</v>
      </c>
      <c r="M1068" s="72">
        <f t="shared" si="80"/>
        <v>-1.31884059830284e-6</v>
      </c>
      <c r="N1068" s="64">
        <v>0</v>
      </c>
      <c r="O1068" s="64" t="s">
        <v>7672</v>
      </c>
      <c r="P1068" s="64" t="s">
        <v>57</v>
      </c>
      <c r="Q1068" s="64" t="s">
        <v>58</v>
      </c>
      <c r="R1068" s="74" t="s">
        <v>59</v>
      </c>
      <c r="S1068" s="74"/>
      <c r="T1068" s="74"/>
      <c r="U1068" s="74"/>
      <c r="V1068" s="74">
        <v>60</v>
      </c>
      <c r="W1068" s="74">
        <v>-3</v>
      </c>
      <c r="X1068" s="64" t="s">
        <v>7673</v>
      </c>
      <c r="Y1068" s="64" t="s">
        <v>150</v>
      </c>
      <c r="Z1068" s="64" t="s">
        <v>7674</v>
      </c>
      <c r="AA1068" s="64" t="s">
        <v>1282</v>
      </c>
      <c r="AB1068" s="64" t="s">
        <v>7675</v>
      </c>
      <c r="AC1068" s="64">
        <v>2</v>
      </c>
      <c r="AD1068" s="64" t="s">
        <v>499</v>
      </c>
      <c r="AE1068" s="78">
        <v>0.1</v>
      </c>
      <c r="AF1068" s="64">
        <v>0</v>
      </c>
      <c r="AG1068" s="78">
        <v>0.9</v>
      </c>
      <c r="AH1068" s="64">
        <v>60</v>
      </c>
      <c r="AI1068" s="78"/>
      <c r="AJ1068" s="64"/>
      <c r="AK1068" s="78"/>
      <c r="AL1068" s="64"/>
      <c r="AM1068" s="78"/>
      <c r="AN1068" s="64"/>
      <c r="AO1068" s="60">
        <f>(SUMIF(利润与分析!B:B,成本与总价!D:D,利润与分析!L:L)-J:J)/SUMIF(利润与分析!B:B,成本与总价!D:D,利润与分析!L:L)</f>
        <v>0.0299987581093169</v>
      </c>
      <c r="AP1068" s="60">
        <f t="shared" si="81"/>
        <v>7.69499152279696e-8</v>
      </c>
      <c r="AR1068" s="62">
        <f t="shared" si="82"/>
        <v>54</v>
      </c>
      <c r="AS1068" s="62">
        <f t="shared" si="84"/>
        <v>6</v>
      </c>
      <c r="AT1068" s="72">
        <f t="shared" si="83"/>
        <v>1</v>
      </c>
    </row>
    <row r="1069" ht="14.55" spans="1:46">
      <c r="A1069" s="64" t="s">
        <v>46</v>
      </c>
      <c r="B1069" s="64" t="s">
        <v>47</v>
      </c>
      <c r="C1069" s="64" t="s">
        <v>48</v>
      </c>
      <c r="D1069" s="64" t="s">
        <v>7676</v>
      </c>
      <c r="E1069" s="64" t="s">
        <v>305</v>
      </c>
      <c r="F1069" s="64" t="s">
        <v>7677</v>
      </c>
      <c r="G1069" s="64" t="s">
        <v>7678</v>
      </c>
      <c r="H1069" s="64" t="s">
        <v>7679</v>
      </c>
      <c r="I1069" s="64" t="s">
        <v>7680</v>
      </c>
      <c r="J1069" s="62">
        <f>SUMIF(利润与分析!B:B,成本与总价!D:D,利润与分析!K:K)</f>
        <v>297123.46</v>
      </c>
      <c r="K1069" s="64">
        <v>0.13</v>
      </c>
      <c r="L1069" s="64">
        <v>308013</v>
      </c>
      <c r="M1069" s="72">
        <f t="shared" si="80"/>
        <v>0.0353541571297317</v>
      </c>
      <c r="N1069" s="64">
        <v>0</v>
      </c>
      <c r="O1069" s="64" t="s">
        <v>7681</v>
      </c>
      <c r="P1069" s="64"/>
      <c r="Q1069" s="64" t="s">
        <v>58</v>
      </c>
      <c r="R1069" s="74"/>
      <c r="S1069" s="74"/>
      <c r="T1069" s="74"/>
      <c r="U1069" s="74"/>
      <c r="V1069" s="74"/>
      <c r="W1069" s="74"/>
      <c r="X1069" s="64" t="s">
        <v>7682</v>
      </c>
      <c r="Y1069" s="64" t="s">
        <v>81</v>
      </c>
      <c r="Z1069" s="64" t="s">
        <v>106</v>
      </c>
      <c r="AA1069" s="64" t="s">
        <v>97</v>
      </c>
      <c r="AB1069" s="64" t="s">
        <v>4205</v>
      </c>
      <c r="AC1069" s="64">
        <v>2</v>
      </c>
      <c r="AD1069" s="64">
        <v>0</v>
      </c>
      <c r="AE1069" s="78">
        <v>1</v>
      </c>
      <c r="AF1069" s="64">
        <v>0</v>
      </c>
      <c r="AG1069" s="78"/>
      <c r="AH1069" s="64"/>
      <c r="AI1069" s="78"/>
      <c r="AJ1069" s="64"/>
      <c r="AK1069" s="78"/>
      <c r="AL1069" s="64"/>
      <c r="AM1069" s="78"/>
      <c r="AN1069" s="64"/>
      <c r="AO1069" s="60">
        <f>(SUMIF(利润与分析!B:B,成本与总价!D:D,利润与分析!L:L)-J:J)/SUMIF(利润与分析!B:B,成本与总价!D:D,利润与分析!L:L)</f>
        <v>0.0449998407387358</v>
      </c>
      <c r="AP1069" s="60">
        <f t="shared" si="81"/>
        <v>0.00964568360900413</v>
      </c>
      <c r="AR1069" s="62">
        <f t="shared" si="82"/>
        <v>0</v>
      </c>
      <c r="AS1069" s="62">
        <f t="shared" si="84"/>
        <v>0</v>
      </c>
      <c r="AT1069" s="72">
        <f t="shared" si="83"/>
        <v>1</v>
      </c>
    </row>
    <row r="1070" ht="14.55" spans="1:46">
      <c r="A1070" s="64" t="s">
        <v>46</v>
      </c>
      <c r="B1070" s="64" t="s">
        <v>119</v>
      </c>
      <c r="C1070" s="64" t="s">
        <v>191</v>
      </c>
      <c r="D1070" s="64" t="s">
        <v>7683</v>
      </c>
      <c r="E1070" s="64" t="s">
        <v>456</v>
      </c>
      <c r="F1070" s="64" t="s">
        <v>7684</v>
      </c>
      <c r="G1070" s="64" t="s">
        <v>7685</v>
      </c>
      <c r="H1070" s="64" t="s">
        <v>7686</v>
      </c>
      <c r="I1070" s="64" t="s">
        <v>7687</v>
      </c>
      <c r="J1070" s="62">
        <f>SUMIF(利润与分析!B:B,成本与总价!D:D,利润与分析!K:K)</f>
        <v>220306.5</v>
      </c>
      <c r="K1070" s="64">
        <v>0.13</v>
      </c>
      <c r="L1070" s="64">
        <v>223767</v>
      </c>
      <c r="M1070" s="72">
        <f t="shared" si="80"/>
        <v>0.0154647468125328</v>
      </c>
      <c r="N1070" s="64">
        <v>0</v>
      </c>
      <c r="O1070" s="64" t="s">
        <v>6122</v>
      </c>
      <c r="P1070" s="64" t="s">
        <v>78</v>
      </c>
      <c r="Q1070" s="64" t="s">
        <v>58</v>
      </c>
      <c r="R1070" s="74" t="s">
        <v>59</v>
      </c>
      <c r="S1070" s="74"/>
      <c r="T1070" s="74"/>
      <c r="U1070" s="74"/>
      <c r="V1070" s="74">
        <v>0</v>
      </c>
      <c r="W1070" s="74">
        <v>-3</v>
      </c>
      <c r="X1070" s="64" t="s">
        <v>7688</v>
      </c>
      <c r="Y1070" s="64" t="s">
        <v>81</v>
      </c>
      <c r="Z1070" s="64" t="s">
        <v>7689</v>
      </c>
      <c r="AA1070" s="64" t="s">
        <v>140</v>
      </c>
      <c r="AB1070" s="64"/>
      <c r="AC1070" s="64">
        <v>1</v>
      </c>
      <c r="AD1070" s="64">
        <v>0</v>
      </c>
      <c r="AE1070" s="78">
        <v>1</v>
      </c>
      <c r="AF1070" s="64">
        <v>0</v>
      </c>
      <c r="AG1070" s="78"/>
      <c r="AH1070" s="64"/>
      <c r="AI1070" s="78"/>
      <c r="AJ1070" s="64"/>
      <c r="AK1070" s="78"/>
      <c r="AL1070" s="64"/>
      <c r="AM1070" s="78"/>
      <c r="AN1070" s="64"/>
      <c r="AO1070" s="60">
        <f>(SUMIF(利润与分析!B:B,成本与总价!D:D,利润与分析!L:L)-J:J)/SUMIF(利润与分析!B:B,成本与总价!D:D,利润与分析!L:L)</f>
        <v>0.0450000225413227</v>
      </c>
      <c r="AP1070" s="60">
        <f t="shared" si="81"/>
        <v>-0.000464724271210092</v>
      </c>
      <c r="AR1070" s="62">
        <f t="shared" si="82"/>
        <v>0</v>
      </c>
      <c r="AS1070" s="62">
        <f t="shared" si="84"/>
        <v>0</v>
      </c>
      <c r="AT1070" s="72">
        <f t="shared" si="83"/>
        <v>1</v>
      </c>
    </row>
    <row r="1071" ht="14.55" spans="1:46">
      <c r="A1071" s="64" t="s">
        <v>46</v>
      </c>
      <c r="B1071" s="64" t="s">
        <v>47</v>
      </c>
      <c r="C1071" s="64" t="s">
        <v>48</v>
      </c>
      <c r="D1071" s="64" t="s">
        <v>7690</v>
      </c>
      <c r="E1071" s="64" t="s">
        <v>305</v>
      </c>
      <c r="F1071" s="64" t="s">
        <v>7691</v>
      </c>
      <c r="G1071" s="64" t="s">
        <v>7692</v>
      </c>
      <c r="H1071" s="64" t="s">
        <v>7693</v>
      </c>
      <c r="I1071" s="64" t="s">
        <v>7694</v>
      </c>
      <c r="J1071" s="62">
        <f>SUMIF(利润与分析!B:B,成本与总价!D:D,利润与分析!K:K)</f>
        <v>672475.39</v>
      </c>
      <c r="K1071" s="64">
        <v>0.13</v>
      </c>
      <c r="L1071" s="64">
        <v>704166.2</v>
      </c>
      <c r="M1071" s="72">
        <f t="shared" si="80"/>
        <v>0.0450047304173361</v>
      </c>
      <c r="N1071" s="64">
        <v>0</v>
      </c>
      <c r="O1071" s="64" t="s">
        <v>7695</v>
      </c>
      <c r="P1071" s="64" t="s">
        <v>78</v>
      </c>
      <c r="Q1071" s="64" t="s">
        <v>58</v>
      </c>
      <c r="R1071" s="74" t="s">
        <v>59</v>
      </c>
      <c r="S1071" s="74"/>
      <c r="T1071" s="74"/>
      <c r="U1071" s="74"/>
      <c r="V1071" s="74">
        <v>115</v>
      </c>
      <c r="W1071" s="74"/>
      <c r="X1071" s="64" t="s">
        <v>7696</v>
      </c>
      <c r="Y1071" s="64" t="s">
        <v>61</v>
      </c>
      <c r="Z1071" s="64" t="s">
        <v>5827</v>
      </c>
      <c r="AA1071" s="64" t="s">
        <v>97</v>
      </c>
      <c r="AB1071" s="64" t="s">
        <v>7697</v>
      </c>
      <c r="AC1071" s="64">
        <v>2</v>
      </c>
      <c r="AD1071" s="64" t="s">
        <v>65</v>
      </c>
      <c r="AE1071" s="78">
        <v>0.05</v>
      </c>
      <c r="AF1071" s="64">
        <v>0</v>
      </c>
      <c r="AG1071" s="78">
        <v>0.95</v>
      </c>
      <c r="AH1071" s="64">
        <v>115</v>
      </c>
      <c r="AI1071" s="78"/>
      <c r="AJ1071" s="64"/>
      <c r="AK1071" s="78"/>
      <c r="AL1071" s="64"/>
      <c r="AM1071" s="78"/>
      <c r="AN1071" s="64"/>
      <c r="AO1071" s="60">
        <f>(SUMIF(利润与分析!B:B,成本与总价!D:D,利润与分析!L:L)-J:J)/SUMIF(利润与分析!B:B,成本与总价!D:D,利润与分析!L:L)</f>
        <v>0.0450045541103677</v>
      </c>
      <c r="AP1071" s="60">
        <f t="shared" si="81"/>
        <v>-1.76306968399653e-7</v>
      </c>
      <c r="AR1071" s="62">
        <f t="shared" si="82"/>
        <v>109.25</v>
      </c>
      <c r="AS1071" s="62">
        <f t="shared" si="84"/>
        <v>5.75</v>
      </c>
      <c r="AT1071" s="72">
        <f t="shared" si="83"/>
        <v>1</v>
      </c>
    </row>
    <row r="1072" ht="14.55" spans="1:46">
      <c r="A1072" s="64" t="s">
        <v>69</v>
      </c>
      <c r="B1072" s="64" t="s">
        <v>129</v>
      </c>
      <c r="C1072" s="64" t="s">
        <v>130</v>
      </c>
      <c r="D1072" s="64" t="s">
        <v>7698</v>
      </c>
      <c r="E1072" s="64" t="s">
        <v>132</v>
      </c>
      <c r="F1072" s="64" t="s">
        <v>7699</v>
      </c>
      <c r="G1072" s="64" t="s">
        <v>2720</v>
      </c>
      <c r="H1072" s="64" t="s">
        <v>7700</v>
      </c>
      <c r="I1072" s="64" t="s">
        <v>7701</v>
      </c>
      <c r="J1072" s="62">
        <f>SUMIF(利润与分析!B:B,成本与总价!D:D,利润与分析!K:K)</f>
        <v>1553729.19</v>
      </c>
      <c r="K1072" s="64">
        <v>0.13</v>
      </c>
      <c r="L1072" s="64">
        <v>1626941.69</v>
      </c>
      <c r="M1072" s="72">
        <f t="shared" si="80"/>
        <v>0.0450000761858895</v>
      </c>
      <c r="N1072" s="64">
        <v>0</v>
      </c>
      <c r="O1072" s="64" t="s">
        <v>6258</v>
      </c>
      <c r="P1072" s="64"/>
      <c r="Q1072" s="64" t="s">
        <v>79</v>
      </c>
      <c r="R1072" s="74" t="s">
        <v>59</v>
      </c>
      <c r="S1072" s="74"/>
      <c r="T1072" s="74"/>
      <c r="U1072" s="74"/>
      <c r="V1072" s="74">
        <v>90</v>
      </c>
      <c r="W1072" s="74"/>
      <c r="X1072" s="64" t="s">
        <v>7702</v>
      </c>
      <c r="Y1072" s="64" t="s">
        <v>61</v>
      </c>
      <c r="Z1072" s="64" t="s">
        <v>7703</v>
      </c>
      <c r="AA1072" s="64" t="s">
        <v>173</v>
      </c>
      <c r="AB1072" s="64"/>
      <c r="AC1072" s="64">
        <v>1</v>
      </c>
      <c r="AD1072" s="64">
        <v>90</v>
      </c>
      <c r="AE1072" s="78">
        <v>1</v>
      </c>
      <c r="AF1072" s="64">
        <v>90</v>
      </c>
      <c r="AG1072" s="78"/>
      <c r="AH1072" s="64"/>
      <c r="AI1072" s="78"/>
      <c r="AJ1072" s="64"/>
      <c r="AK1072" s="78"/>
      <c r="AL1072" s="64"/>
      <c r="AM1072" s="78"/>
      <c r="AN1072" s="64"/>
      <c r="AO1072" s="60">
        <f>(SUMIF(利润与分析!B:B,成本与总价!D:D,利润与分析!L:L)-J:J)/SUMIF(利润与分析!B:B,成本与总价!D:D,利润与分析!L:L)</f>
        <v>0.0450000761858895</v>
      </c>
      <c r="AP1072" s="60">
        <f t="shared" si="81"/>
        <v>0</v>
      </c>
      <c r="AR1072" s="62">
        <f t="shared" si="82"/>
        <v>90</v>
      </c>
      <c r="AS1072" s="62">
        <f t="shared" si="84"/>
        <v>0</v>
      </c>
      <c r="AT1072" s="72">
        <f t="shared" si="83"/>
        <v>1</v>
      </c>
    </row>
    <row r="1073" ht="14.55" spans="1:46">
      <c r="A1073" s="64" t="s">
        <v>46</v>
      </c>
      <c r="B1073" s="64" t="s">
        <v>119</v>
      </c>
      <c r="C1073" s="64" t="s">
        <v>429</v>
      </c>
      <c r="D1073" s="64" t="s">
        <v>7704</v>
      </c>
      <c r="E1073" s="64" t="s">
        <v>481</v>
      </c>
      <c r="F1073" s="64" t="s">
        <v>7705</v>
      </c>
      <c r="G1073" s="64" t="s">
        <v>4727</v>
      </c>
      <c r="H1073" s="64" t="s">
        <v>7706</v>
      </c>
      <c r="I1073" s="64" t="s">
        <v>7707</v>
      </c>
      <c r="J1073" s="62">
        <f>SUMIF(利润与分析!B:B,成本与总价!D:D,利润与分析!K:K)</f>
        <v>868548.12</v>
      </c>
      <c r="K1073" s="64">
        <v>0.13</v>
      </c>
      <c r="L1073" s="64">
        <v>895410</v>
      </c>
      <c r="M1073" s="72">
        <f t="shared" si="80"/>
        <v>0.029999530941133</v>
      </c>
      <c r="N1073" s="64">
        <v>0</v>
      </c>
      <c r="O1073" s="64" t="s">
        <v>7708</v>
      </c>
      <c r="P1073" s="64" t="s">
        <v>319</v>
      </c>
      <c r="Q1073" s="64" t="s">
        <v>58</v>
      </c>
      <c r="R1073" s="74" t="s">
        <v>59</v>
      </c>
      <c r="S1073" s="74" t="s">
        <v>59</v>
      </c>
      <c r="T1073" s="74">
        <v>90</v>
      </c>
      <c r="U1073" s="74"/>
      <c r="V1073" s="74">
        <v>90</v>
      </c>
      <c r="W1073" s="74"/>
      <c r="X1073" s="64" t="s">
        <v>7709</v>
      </c>
      <c r="Y1073" s="64" t="s">
        <v>61</v>
      </c>
      <c r="Z1073" s="64" t="s">
        <v>7710</v>
      </c>
      <c r="AA1073" s="64" t="s">
        <v>140</v>
      </c>
      <c r="AB1073" s="64" t="s">
        <v>2746</v>
      </c>
      <c r="AC1073" s="64">
        <v>2</v>
      </c>
      <c r="AD1073" s="64" t="s">
        <v>7711</v>
      </c>
      <c r="AE1073" s="78">
        <v>0.15</v>
      </c>
      <c r="AF1073" s="64">
        <v>0</v>
      </c>
      <c r="AG1073" s="78">
        <v>0.85</v>
      </c>
      <c r="AH1073" s="64">
        <v>90</v>
      </c>
      <c r="AI1073" s="78"/>
      <c r="AJ1073" s="64"/>
      <c r="AK1073" s="78"/>
      <c r="AL1073" s="64"/>
      <c r="AM1073" s="78"/>
      <c r="AN1073" s="64"/>
      <c r="AO1073" s="60">
        <f>(SUMIF(利润与分析!B:B,成本与总价!D:D,利润与分析!L:L)-J:J)/SUMIF(利润与分析!B:B,成本与总价!D:D,利润与分析!L:L)</f>
        <v>0.0300000509263637</v>
      </c>
      <c r="AP1073" s="60">
        <f t="shared" si="81"/>
        <v>5.19985230703485e-7</v>
      </c>
      <c r="AR1073" s="62">
        <f t="shared" si="82"/>
        <v>76.5</v>
      </c>
      <c r="AS1073" s="62">
        <f t="shared" si="84"/>
        <v>13.5</v>
      </c>
      <c r="AT1073" s="72">
        <f t="shared" si="83"/>
        <v>1</v>
      </c>
    </row>
    <row r="1074" ht="14.55" spans="1:46">
      <c r="A1074" s="64" t="s">
        <v>69</v>
      </c>
      <c r="B1074" s="64" t="s">
        <v>220</v>
      </c>
      <c r="C1074" s="64" t="s">
        <v>274</v>
      </c>
      <c r="D1074" s="64" t="s">
        <v>7712</v>
      </c>
      <c r="E1074" s="64" t="s">
        <v>276</v>
      </c>
      <c r="F1074" s="64" t="s">
        <v>7713</v>
      </c>
      <c r="G1074" s="64" t="s">
        <v>7714</v>
      </c>
      <c r="H1074" s="64" t="s">
        <v>7715</v>
      </c>
      <c r="I1074" s="64" t="s">
        <v>7716</v>
      </c>
      <c r="J1074" s="62">
        <f>SUMIF(利润与分析!B:B,成本与总价!D:D,利润与分析!K:K)</f>
        <v>1775036.07</v>
      </c>
      <c r="K1074" s="64">
        <v>0.13</v>
      </c>
      <c r="L1074" s="64">
        <v>1829934</v>
      </c>
      <c r="M1074" s="72">
        <f t="shared" si="80"/>
        <v>0.0299999508178983</v>
      </c>
      <c r="N1074" s="64">
        <v>0</v>
      </c>
      <c r="O1074" s="64" t="s">
        <v>7717</v>
      </c>
      <c r="P1074" s="64" t="s">
        <v>3415</v>
      </c>
      <c r="Q1074" s="64" t="s">
        <v>58</v>
      </c>
      <c r="R1074" s="74" t="s">
        <v>59</v>
      </c>
      <c r="S1074" s="74" t="s">
        <v>59</v>
      </c>
      <c r="T1074" s="74">
        <v>150</v>
      </c>
      <c r="U1074" s="74"/>
      <c r="V1074" s="74">
        <v>150</v>
      </c>
      <c r="W1074" s="74"/>
      <c r="X1074" s="64" t="s">
        <v>7718</v>
      </c>
      <c r="Y1074" s="64" t="s">
        <v>150</v>
      </c>
      <c r="Z1074" s="64" t="s">
        <v>7719</v>
      </c>
      <c r="AA1074" s="64" t="s">
        <v>1282</v>
      </c>
      <c r="AB1074" s="64"/>
      <c r="AC1074" s="64">
        <v>1</v>
      </c>
      <c r="AD1074" s="64">
        <v>150</v>
      </c>
      <c r="AE1074" s="78">
        <v>1</v>
      </c>
      <c r="AF1074" s="64">
        <v>150</v>
      </c>
      <c r="AG1074" s="78"/>
      <c r="AH1074" s="64"/>
      <c r="AI1074" s="78"/>
      <c r="AJ1074" s="64"/>
      <c r="AK1074" s="78"/>
      <c r="AL1074" s="64"/>
      <c r="AM1074" s="78"/>
      <c r="AN1074" s="64"/>
      <c r="AO1074" s="60">
        <f>(SUMIF(利润与分析!B:B,成本与总价!D:D,利润与分析!L:L)-J:J)/SUMIF(利润与分析!B:B,成本与总价!D:D,利润与分析!L:L)</f>
        <v>0.0300000250282231</v>
      </c>
      <c r="AP1074" s="60">
        <f t="shared" si="81"/>
        <v>7.42103247394765e-8</v>
      </c>
      <c r="AR1074" s="62">
        <f t="shared" si="82"/>
        <v>150</v>
      </c>
      <c r="AS1074" s="62">
        <f t="shared" si="84"/>
        <v>0</v>
      </c>
      <c r="AT1074" s="72">
        <f t="shared" si="83"/>
        <v>1</v>
      </c>
    </row>
    <row r="1075" ht="14.55" spans="1:46">
      <c r="A1075" s="64" t="s">
        <v>69</v>
      </c>
      <c r="B1075" s="64" t="s">
        <v>220</v>
      </c>
      <c r="C1075" s="64" t="s">
        <v>274</v>
      </c>
      <c r="D1075" s="64" t="s">
        <v>7720</v>
      </c>
      <c r="E1075" s="64" t="s">
        <v>849</v>
      </c>
      <c r="F1075" s="64" t="s">
        <v>7721</v>
      </c>
      <c r="G1075" s="64" t="s">
        <v>7669</v>
      </c>
      <c r="H1075" s="64" t="s">
        <v>7722</v>
      </c>
      <c r="I1075" s="64" t="s">
        <v>7723</v>
      </c>
      <c r="J1075" s="62">
        <f>SUMIF(利润与分析!B:B,成本与总价!D:D,利润与分析!K:K)</f>
        <v>1491320.61</v>
      </c>
      <c r="K1075" s="64">
        <v>0.13</v>
      </c>
      <c r="L1075" s="64">
        <v>1491324</v>
      </c>
      <c r="M1075" s="72">
        <f t="shared" si="80"/>
        <v>2.27314788731192e-6</v>
      </c>
      <c r="N1075" s="64">
        <v>0</v>
      </c>
      <c r="O1075" s="64" t="s">
        <v>7724</v>
      </c>
      <c r="P1075" s="64" t="s">
        <v>57</v>
      </c>
      <c r="Q1075" s="64" t="s">
        <v>58</v>
      </c>
      <c r="R1075" s="74" t="s">
        <v>59</v>
      </c>
      <c r="S1075" s="74"/>
      <c r="T1075" s="74"/>
      <c r="U1075" s="74"/>
      <c r="V1075" s="74">
        <v>60</v>
      </c>
      <c r="W1075" s="74">
        <v>-3</v>
      </c>
      <c r="X1075" s="64" t="s">
        <v>7725</v>
      </c>
      <c r="Y1075" s="64" t="s">
        <v>150</v>
      </c>
      <c r="Z1075" s="64" t="s">
        <v>7674</v>
      </c>
      <c r="AA1075" s="64" t="s">
        <v>1282</v>
      </c>
      <c r="AB1075" s="64" t="s">
        <v>7726</v>
      </c>
      <c r="AC1075" s="64">
        <v>2</v>
      </c>
      <c r="AD1075" s="64" t="s">
        <v>499</v>
      </c>
      <c r="AE1075" s="78">
        <v>0.1</v>
      </c>
      <c r="AF1075" s="64">
        <v>0</v>
      </c>
      <c r="AG1075" s="78">
        <v>0.9</v>
      </c>
      <c r="AH1075" s="64">
        <v>60</v>
      </c>
      <c r="AI1075" s="78"/>
      <c r="AJ1075" s="64"/>
      <c r="AK1075" s="78"/>
      <c r="AL1075" s="64"/>
      <c r="AM1075" s="78"/>
      <c r="AN1075" s="64"/>
      <c r="AO1075" s="60">
        <f>(SUMIF(利润与分析!B:B,成本与总价!D:D,利润与分析!L:L)-J:J)/SUMIF(利润与分析!B:B,成本与总价!D:D,利润与分析!L:L)</f>
        <v>0.0300020202971141</v>
      </c>
      <c r="AP1075" s="60">
        <f t="shared" si="81"/>
        <v>-2.52850773228841e-7</v>
      </c>
      <c r="AR1075" s="62">
        <f t="shared" si="82"/>
        <v>54</v>
      </c>
      <c r="AS1075" s="62">
        <f t="shared" si="84"/>
        <v>6</v>
      </c>
      <c r="AT1075" s="72">
        <f t="shared" si="83"/>
        <v>1</v>
      </c>
    </row>
    <row r="1076" ht="14.55" spans="1:46">
      <c r="A1076" s="64" t="s">
        <v>69</v>
      </c>
      <c r="B1076" s="64" t="s">
        <v>292</v>
      </c>
      <c r="C1076" s="64" t="s">
        <v>293</v>
      </c>
      <c r="D1076" s="64" t="s">
        <v>7727</v>
      </c>
      <c r="E1076" s="64" t="s">
        <v>1075</v>
      </c>
      <c r="F1076" s="64" t="s">
        <v>7728</v>
      </c>
      <c r="G1076" s="64" t="s">
        <v>7729</v>
      </c>
      <c r="H1076" s="64" t="s">
        <v>7730</v>
      </c>
      <c r="I1076" s="64" t="s">
        <v>7731</v>
      </c>
      <c r="J1076" s="62">
        <f>SUMIF(利润与分析!B:B,成本与总价!D:D,利润与分析!K:K)</f>
        <v>714973.4</v>
      </c>
      <c r="K1076" s="64">
        <v>0.13</v>
      </c>
      <c r="L1076" s="64">
        <v>748665</v>
      </c>
      <c r="M1076" s="72">
        <f t="shared" si="80"/>
        <v>0.0450022373157555</v>
      </c>
      <c r="N1076" s="64">
        <v>0</v>
      </c>
      <c r="O1076" s="64" t="s">
        <v>2838</v>
      </c>
      <c r="P1076" s="64" t="s">
        <v>78</v>
      </c>
      <c r="Q1076" s="64" t="s">
        <v>58</v>
      </c>
      <c r="R1076" s="74"/>
      <c r="S1076" s="74"/>
      <c r="T1076" s="74"/>
      <c r="U1076" s="74"/>
      <c r="V1076" s="74"/>
      <c r="W1076" s="74"/>
      <c r="X1076" s="64" t="s">
        <v>7732</v>
      </c>
      <c r="Y1076" s="64" t="s">
        <v>81</v>
      </c>
      <c r="Z1076" s="64" t="s">
        <v>106</v>
      </c>
      <c r="AA1076" s="64" t="s">
        <v>63</v>
      </c>
      <c r="AB1076" s="64"/>
      <c r="AC1076" s="64">
        <v>1</v>
      </c>
      <c r="AD1076" s="64">
        <v>0</v>
      </c>
      <c r="AE1076" s="78">
        <v>1</v>
      </c>
      <c r="AF1076" s="64">
        <v>0</v>
      </c>
      <c r="AG1076" s="78"/>
      <c r="AH1076" s="64"/>
      <c r="AI1076" s="78"/>
      <c r="AJ1076" s="64"/>
      <c r="AK1076" s="78"/>
      <c r="AL1076" s="64"/>
      <c r="AM1076" s="78"/>
      <c r="AN1076" s="64"/>
      <c r="AO1076" s="60">
        <f>(SUMIF(利润与分析!B:B,成本与总价!D:D,利润与分析!L:L)-J:J)/SUMIF(利润与分析!B:B,成本与总价!D:D,利润与分析!L:L)</f>
        <v>0.0450023776318361</v>
      </c>
      <c r="AP1076" s="60">
        <f t="shared" si="81"/>
        <v>1.40316080546321e-7</v>
      </c>
      <c r="AR1076" s="62">
        <f t="shared" si="82"/>
        <v>0</v>
      </c>
      <c r="AS1076" s="62">
        <f t="shared" si="84"/>
        <v>0</v>
      </c>
      <c r="AT1076" s="72">
        <f t="shared" si="83"/>
        <v>1</v>
      </c>
    </row>
    <row r="1077" ht="14.55" spans="1:46">
      <c r="A1077" s="64" t="s">
        <v>69</v>
      </c>
      <c r="B1077" s="64" t="s">
        <v>292</v>
      </c>
      <c r="C1077" s="64" t="s">
        <v>293</v>
      </c>
      <c r="D1077" s="64" t="s">
        <v>7733</v>
      </c>
      <c r="E1077" s="64" t="s">
        <v>1751</v>
      </c>
      <c r="F1077" s="64" t="s">
        <v>7734</v>
      </c>
      <c r="G1077" s="64" t="s">
        <v>4415</v>
      </c>
      <c r="H1077" s="64" t="s">
        <v>7735</v>
      </c>
      <c r="I1077" s="64" t="s">
        <v>7736</v>
      </c>
      <c r="J1077" s="62">
        <f>SUMIF(利润与分析!B:B,成本与总价!D:D,利润与分析!K:K)</f>
        <v>715105.27</v>
      </c>
      <c r="K1077" s="64">
        <v>0.13</v>
      </c>
      <c r="L1077" s="64">
        <v>748801.34</v>
      </c>
      <c r="M1077" s="72">
        <f t="shared" si="80"/>
        <v>0.0450000129540367</v>
      </c>
      <c r="N1077" s="64">
        <v>0</v>
      </c>
      <c r="O1077" s="64" t="s">
        <v>7737</v>
      </c>
      <c r="P1077" s="64" t="s">
        <v>78</v>
      </c>
      <c r="Q1077" s="64" t="s">
        <v>58</v>
      </c>
      <c r="R1077" s="74" t="s">
        <v>59</v>
      </c>
      <c r="S1077" s="74" t="s">
        <v>59</v>
      </c>
      <c r="T1077" s="74">
        <v>120</v>
      </c>
      <c r="U1077" s="74"/>
      <c r="V1077" s="74">
        <v>120</v>
      </c>
      <c r="W1077" s="74"/>
      <c r="X1077" s="64" t="s">
        <v>7738</v>
      </c>
      <c r="Y1077" s="64" t="s">
        <v>150</v>
      </c>
      <c r="Z1077" s="64" t="s">
        <v>7739</v>
      </c>
      <c r="AA1077" s="64" t="s">
        <v>63</v>
      </c>
      <c r="AB1077" s="64" t="s">
        <v>7740</v>
      </c>
      <c r="AC1077" s="64">
        <v>2</v>
      </c>
      <c r="AD1077" s="64">
        <v>120</v>
      </c>
      <c r="AE1077" s="78">
        <v>1</v>
      </c>
      <c r="AF1077" s="64">
        <v>120</v>
      </c>
      <c r="AG1077" s="78"/>
      <c r="AH1077" s="64"/>
      <c r="AI1077" s="78"/>
      <c r="AJ1077" s="64"/>
      <c r="AK1077" s="78"/>
      <c r="AL1077" s="64"/>
      <c r="AM1077" s="78"/>
      <c r="AN1077" s="64"/>
      <c r="AO1077" s="60">
        <f>(SUMIF(利润与分析!B:B,成本与总价!D:D,利润与分析!L:L)-J:J)/SUMIF(利润与分析!B:B,成本与总价!D:D,利润与分析!L:L)</f>
        <v>0.0450000129540367</v>
      </c>
      <c r="AP1077" s="60">
        <f t="shared" si="81"/>
        <v>0</v>
      </c>
      <c r="AR1077" s="62">
        <f t="shared" si="82"/>
        <v>120</v>
      </c>
      <c r="AS1077" s="62">
        <f t="shared" si="84"/>
        <v>0</v>
      </c>
      <c r="AT1077" s="72">
        <f t="shared" si="83"/>
        <v>1</v>
      </c>
    </row>
    <row r="1078" ht="14.55" spans="1:46">
      <c r="A1078" s="64" t="s">
        <v>46</v>
      </c>
      <c r="B1078" s="64" t="s">
        <v>181</v>
      </c>
      <c r="C1078" s="64" t="s">
        <v>629</v>
      </c>
      <c r="D1078" s="64" t="s">
        <v>7741</v>
      </c>
      <c r="E1078" s="64" t="s">
        <v>1397</v>
      </c>
      <c r="F1078" s="64" t="s">
        <v>7742</v>
      </c>
      <c r="G1078" s="64" t="s">
        <v>7743</v>
      </c>
      <c r="H1078" s="64" t="s">
        <v>7744</v>
      </c>
      <c r="I1078" s="64" t="s">
        <v>7745</v>
      </c>
      <c r="J1078" s="62">
        <f>SUMIF(利润与分析!B:B,成本与总价!D:D,利润与分析!K:K)</f>
        <v>3193.5</v>
      </c>
      <c r="K1078" s="64">
        <v>0.13</v>
      </c>
      <c r="L1078" s="64">
        <v>3344</v>
      </c>
      <c r="M1078" s="72">
        <f t="shared" si="80"/>
        <v>0.045005980861244</v>
      </c>
      <c r="N1078" s="64">
        <v>0</v>
      </c>
      <c r="O1078" s="64" t="s">
        <v>5609</v>
      </c>
      <c r="P1078" s="64" t="s">
        <v>94</v>
      </c>
      <c r="Q1078" s="64" t="s">
        <v>58</v>
      </c>
      <c r="R1078" s="74"/>
      <c r="S1078" s="74"/>
      <c r="T1078" s="74"/>
      <c r="U1078" s="74"/>
      <c r="V1078" s="74"/>
      <c r="W1078" s="74"/>
      <c r="X1078" s="64" t="s">
        <v>7746</v>
      </c>
      <c r="Y1078" s="64" t="s">
        <v>81</v>
      </c>
      <c r="Z1078" s="64" t="s">
        <v>106</v>
      </c>
      <c r="AA1078" s="64" t="s">
        <v>97</v>
      </c>
      <c r="AB1078" s="64"/>
      <c r="AC1078" s="64">
        <v>1</v>
      </c>
      <c r="AD1078" s="64">
        <v>0</v>
      </c>
      <c r="AE1078" s="78">
        <v>1</v>
      </c>
      <c r="AF1078" s="64">
        <v>0</v>
      </c>
      <c r="AG1078" s="78"/>
      <c r="AH1078" s="64"/>
      <c r="AI1078" s="78"/>
      <c r="AJ1078" s="64"/>
      <c r="AK1078" s="78"/>
      <c r="AL1078" s="64"/>
      <c r="AM1078" s="78"/>
      <c r="AN1078" s="64"/>
      <c r="AO1078" s="60">
        <f>(SUMIF(利润与分析!B:B,成本与总价!D:D,利润与分析!L:L)-J:J)/SUMIF(利润与分析!B:B,成本与总价!D:D,利润与分析!L:L)</f>
        <v>0.045005980861244</v>
      </c>
      <c r="AP1078" s="60">
        <f t="shared" si="81"/>
        <v>0</v>
      </c>
      <c r="AR1078" s="62">
        <f t="shared" si="82"/>
        <v>0</v>
      </c>
      <c r="AS1078" s="62">
        <f t="shared" si="84"/>
        <v>0</v>
      </c>
      <c r="AT1078" s="72">
        <f t="shared" si="83"/>
        <v>1</v>
      </c>
    </row>
    <row r="1079" ht="14.55" spans="1:46">
      <c r="A1079" s="64" t="s">
        <v>46</v>
      </c>
      <c r="B1079" s="64" t="s">
        <v>119</v>
      </c>
      <c r="C1079" s="64" t="s">
        <v>120</v>
      </c>
      <c r="D1079" s="64" t="s">
        <v>7747</v>
      </c>
      <c r="E1079" s="64" t="s">
        <v>1429</v>
      </c>
      <c r="F1079" s="64" t="s">
        <v>7748</v>
      </c>
      <c r="G1079" s="64" t="s">
        <v>3965</v>
      </c>
      <c r="H1079" s="64" t="s">
        <v>7749</v>
      </c>
      <c r="I1079" s="64" t="s">
        <v>7750</v>
      </c>
      <c r="J1079" s="62">
        <f>SUMIF(利润与分析!B:B,成本与总价!D:D,利润与分析!K:K)</f>
        <v>856338.18</v>
      </c>
      <c r="K1079" s="64">
        <v>0.13</v>
      </c>
      <c r="L1079" s="64">
        <v>870002.79</v>
      </c>
      <c r="M1079" s="72">
        <f t="shared" si="80"/>
        <v>0.0157063979070689</v>
      </c>
      <c r="N1079" s="64">
        <v>90955.79</v>
      </c>
      <c r="O1079" s="64" t="s">
        <v>7751</v>
      </c>
      <c r="P1079" s="64" t="s">
        <v>78</v>
      </c>
      <c r="Q1079" s="64" t="s">
        <v>58</v>
      </c>
      <c r="R1079" s="74" t="s">
        <v>59</v>
      </c>
      <c r="S1079" s="74"/>
      <c r="T1079" s="74"/>
      <c r="U1079" s="74"/>
      <c r="V1079" s="74">
        <v>0</v>
      </c>
      <c r="W1079" s="74">
        <v>-4.5</v>
      </c>
      <c r="X1079" s="64" t="s">
        <v>7752</v>
      </c>
      <c r="Y1079" s="64" t="s">
        <v>81</v>
      </c>
      <c r="Z1079" s="64" t="s">
        <v>7753</v>
      </c>
      <c r="AA1079" s="64" t="s">
        <v>140</v>
      </c>
      <c r="AB1079" s="64" t="s">
        <v>2636</v>
      </c>
      <c r="AC1079" s="64">
        <v>3</v>
      </c>
      <c r="AD1079" s="64">
        <v>0</v>
      </c>
      <c r="AE1079" s="78">
        <v>1</v>
      </c>
      <c r="AF1079" s="64">
        <v>0</v>
      </c>
      <c r="AG1079" s="78"/>
      <c r="AH1079" s="64"/>
      <c r="AI1079" s="78"/>
      <c r="AJ1079" s="64"/>
      <c r="AK1079" s="78"/>
      <c r="AL1079" s="64"/>
      <c r="AM1079" s="78"/>
      <c r="AN1079" s="64"/>
      <c r="AO1079" s="60">
        <f>(SUMIF(利润与分析!B:B,成本与总价!D:D,利润与分析!L:L)-J:J)/SUMIF(利润与分析!B:B,成本与总价!D:D,利润与分析!L:L)</f>
        <v>0.0600000785951112</v>
      </c>
      <c r="AP1079" s="60">
        <f t="shared" si="81"/>
        <v>-0.000706319311957734</v>
      </c>
      <c r="AR1079" s="62">
        <f t="shared" si="82"/>
        <v>0</v>
      </c>
      <c r="AS1079" s="62">
        <f t="shared" si="84"/>
        <v>0</v>
      </c>
      <c r="AT1079" s="72">
        <f t="shared" si="83"/>
        <v>1</v>
      </c>
    </row>
    <row r="1080" ht="14.55" spans="1:46">
      <c r="A1080" s="64" t="s">
        <v>46</v>
      </c>
      <c r="B1080" s="64" t="s">
        <v>181</v>
      </c>
      <c r="C1080" s="64" t="s">
        <v>1765</v>
      </c>
      <c r="D1080" s="64" t="s">
        <v>7754</v>
      </c>
      <c r="E1080" s="64" t="s">
        <v>1767</v>
      </c>
      <c r="F1080" s="64" t="s">
        <v>7755</v>
      </c>
      <c r="G1080" s="64" t="s">
        <v>7756</v>
      </c>
      <c r="H1080" s="64" t="s">
        <v>7757</v>
      </c>
      <c r="I1080" s="64" t="s">
        <v>7758</v>
      </c>
      <c r="J1080" s="62">
        <f>SUMIF(利润与分析!B:B,成本与总价!D:D,利润与分析!K:K)</f>
        <v>614795.2</v>
      </c>
      <c r="K1080" s="64">
        <v>0.13</v>
      </c>
      <c r="L1080" s="64">
        <v>634844</v>
      </c>
      <c r="M1080" s="72">
        <f t="shared" si="80"/>
        <v>0.0315806717870848</v>
      </c>
      <c r="N1080" s="64">
        <v>0</v>
      </c>
      <c r="O1080" s="64" t="s">
        <v>7759</v>
      </c>
      <c r="P1080" s="64" t="s">
        <v>366</v>
      </c>
      <c r="Q1080" s="64" t="s">
        <v>58</v>
      </c>
      <c r="R1080" s="74"/>
      <c r="S1080" s="74"/>
      <c r="T1080" s="74"/>
      <c r="U1080" s="74"/>
      <c r="V1080" s="74"/>
      <c r="W1080" s="74"/>
      <c r="X1080" s="64" t="s">
        <v>7760</v>
      </c>
      <c r="Y1080" s="64" t="s">
        <v>427</v>
      </c>
      <c r="Z1080" s="64" t="s">
        <v>106</v>
      </c>
      <c r="AA1080" s="64" t="s">
        <v>97</v>
      </c>
      <c r="AB1080" s="64"/>
      <c r="AC1080" s="64">
        <v>1</v>
      </c>
      <c r="AD1080" s="64" t="s">
        <v>7761</v>
      </c>
      <c r="AE1080" s="78">
        <v>0.518</v>
      </c>
      <c r="AF1080" s="64">
        <v>0</v>
      </c>
      <c r="AG1080" s="78">
        <v>0.482</v>
      </c>
      <c r="AH1080" s="64">
        <v>60</v>
      </c>
      <c r="AI1080" s="78"/>
      <c r="AJ1080" s="64"/>
      <c r="AK1080" s="78"/>
      <c r="AL1080" s="64"/>
      <c r="AM1080" s="78"/>
      <c r="AN1080" s="64"/>
      <c r="AO1080" s="60">
        <f>(SUMIF(利润与分析!B:B,成本与总价!D:D,利润与分析!L:L)-J:J)/SUMIF(利润与分析!B:B,成本与总价!D:D,利润与分析!L:L)</f>
        <v>0.0315816633250354</v>
      </c>
      <c r="AP1080" s="60">
        <f t="shared" si="81"/>
        <v>9.91537950655041e-7</v>
      </c>
      <c r="AR1080" s="62">
        <f t="shared" si="82"/>
        <v>0</v>
      </c>
      <c r="AS1080" s="62">
        <f t="shared" si="84"/>
        <v>0</v>
      </c>
      <c r="AT1080" s="72">
        <f t="shared" si="83"/>
        <v>1</v>
      </c>
    </row>
    <row r="1081" ht="14.55" spans="1:46">
      <c r="A1081" s="64" t="s">
        <v>69</v>
      </c>
      <c r="B1081" s="64" t="s">
        <v>85</v>
      </c>
      <c r="C1081" s="64" t="s">
        <v>86</v>
      </c>
      <c r="D1081" s="64" t="s">
        <v>7762</v>
      </c>
      <c r="E1081" s="64" t="s">
        <v>153</v>
      </c>
      <c r="F1081" s="64" t="s">
        <v>7763</v>
      </c>
      <c r="G1081" s="64" t="s">
        <v>155</v>
      </c>
      <c r="H1081" s="64" t="s">
        <v>7764</v>
      </c>
      <c r="I1081" s="64" t="s">
        <v>7765</v>
      </c>
      <c r="J1081" s="62">
        <f>SUMIF(利润与分析!B:B,成本与总价!D:D,利润与分析!K:K)</f>
        <v>11689.2</v>
      </c>
      <c r="K1081" s="64">
        <v>0.13</v>
      </c>
      <c r="L1081" s="64">
        <v>12240</v>
      </c>
      <c r="M1081" s="72">
        <f t="shared" si="80"/>
        <v>0.0450000000000001</v>
      </c>
      <c r="N1081" s="64">
        <v>0</v>
      </c>
      <c r="O1081" s="64" t="s">
        <v>7766</v>
      </c>
      <c r="P1081" s="64" t="s">
        <v>78</v>
      </c>
      <c r="Q1081" s="64" t="s">
        <v>79</v>
      </c>
      <c r="R1081" s="74" t="s">
        <v>59</v>
      </c>
      <c r="S1081" s="74"/>
      <c r="T1081" s="74"/>
      <c r="U1081" s="74"/>
      <c r="V1081" s="74">
        <v>105</v>
      </c>
      <c r="W1081" s="74"/>
      <c r="X1081" s="64" t="s">
        <v>7767</v>
      </c>
      <c r="Y1081" s="64" t="s">
        <v>61</v>
      </c>
      <c r="Z1081" s="64" t="s">
        <v>7768</v>
      </c>
      <c r="AA1081" s="64" t="s">
        <v>83</v>
      </c>
      <c r="AB1081" s="64"/>
      <c r="AC1081" s="64">
        <v>1</v>
      </c>
      <c r="AD1081" s="64">
        <v>105</v>
      </c>
      <c r="AE1081" s="78">
        <v>1</v>
      </c>
      <c r="AF1081" s="64">
        <v>105</v>
      </c>
      <c r="AG1081" s="78"/>
      <c r="AH1081" s="64"/>
      <c r="AI1081" s="78"/>
      <c r="AJ1081" s="64"/>
      <c r="AK1081" s="78"/>
      <c r="AL1081" s="64"/>
      <c r="AM1081" s="78"/>
      <c r="AN1081" s="64"/>
      <c r="AO1081" s="60">
        <f>(SUMIF(利润与分析!B:B,成本与总价!D:D,利润与分析!L:L)-J:J)/SUMIF(利润与分析!B:B,成本与总价!D:D,利润与分析!L:L)</f>
        <v>0.0450000000000001</v>
      </c>
      <c r="AP1081" s="60">
        <f t="shared" si="81"/>
        <v>0</v>
      </c>
      <c r="AR1081" s="62">
        <f t="shared" si="82"/>
        <v>105</v>
      </c>
      <c r="AS1081" s="62">
        <f t="shared" si="84"/>
        <v>0</v>
      </c>
      <c r="AT1081" s="72">
        <f t="shared" si="83"/>
        <v>1</v>
      </c>
    </row>
    <row r="1082" ht="12" customHeight="1" spans="1:46">
      <c r="A1082" s="64" t="s">
        <v>46</v>
      </c>
      <c r="B1082" s="64" t="s">
        <v>181</v>
      </c>
      <c r="C1082" s="64" t="s">
        <v>182</v>
      </c>
      <c r="D1082" s="64" t="s">
        <v>7769</v>
      </c>
      <c r="E1082" s="64" t="s">
        <v>2557</v>
      </c>
      <c r="F1082" s="64" t="s">
        <v>7770</v>
      </c>
      <c r="G1082" s="64" t="s">
        <v>7771</v>
      </c>
      <c r="H1082" s="64" t="s">
        <v>7772</v>
      </c>
      <c r="I1082" s="64" t="s">
        <v>7773</v>
      </c>
      <c r="J1082" s="62">
        <f>SUMIF(利润与分析!B:B,成本与总价!D:D,利润与分析!K:K)</f>
        <v>76721.31</v>
      </c>
      <c r="K1082" s="64" t="s">
        <v>55</v>
      </c>
      <c r="L1082" s="64">
        <v>80336.52</v>
      </c>
      <c r="M1082" s="72">
        <f>(L:L-J:J)/L:L</f>
        <v>0.0450008290127577</v>
      </c>
      <c r="N1082" s="64">
        <v>0</v>
      </c>
      <c r="O1082" s="64" t="s">
        <v>469</v>
      </c>
      <c r="P1082" s="64" t="s">
        <v>78</v>
      </c>
      <c r="Q1082" s="64" t="s">
        <v>58</v>
      </c>
      <c r="R1082" s="74"/>
      <c r="S1082" s="74"/>
      <c r="T1082" s="74"/>
      <c r="U1082" s="74"/>
      <c r="V1082" s="74"/>
      <c r="W1082" s="74"/>
      <c r="X1082" s="64" t="s">
        <v>7774</v>
      </c>
      <c r="Y1082" s="64" t="s">
        <v>61</v>
      </c>
      <c r="Z1082" s="64" t="s">
        <v>106</v>
      </c>
      <c r="AA1082" s="64" t="s">
        <v>173</v>
      </c>
      <c r="AB1082" s="64"/>
      <c r="AC1082" s="64">
        <v>1</v>
      </c>
      <c r="AD1082" s="64" t="s">
        <v>118</v>
      </c>
      <c r="AE1082" s="78">
        <v>1</v>
      </c>
      <c r="AF1082" s="64">
        <v>60</v>
      </c>
      <c r="AG1082" s="78"/>
      <c r="AH1082" s="64"/>
      <c r="AI1082" s="78"/>
      <c r="AJ1082" s="64"/>
      <c r="AK1082" s="78"/>
      <c r="AL1082" s="64"/>
      <c r="AM1082" s="78"/>
      <c r="AN1082" s="64"/>
      <c r="AO1082" s="60">
        <f>(SUMIF(利润与分析!B:B,成本与总价!D:D,利润与分析!L:L)-J:J)/SUMIF(利润与分析!B:B,成本与总价!D:D,利润与分析!L:L)</f>
        <v>0.0450008290127577</v>
      </c>
      <c r="AP1082" s="60">
        <f t="shared" si="81"/>
        <v>0</v>
      </c>
      <c r="AR1082" s="62">
        <f t="shared" si="82"/>
        <v>0</v>
      </c>
      <c r="AS1082" s="62">
        <f t="shared" si="84"/>
        <v>0</v>
      </c>
      <c r="AT1082" s="72">
        <f t="shared" si="83"/>
        <v>1</v>
      </c>
    </row>
    <row r="1083" ht="14.55" spans="1:46">
      <c r="A1083" s="64" t="s">
        <v>46</v>
      </c>
      <c r="B1083" s="64" t="s">
        <v>181</v>
      </c>
      <c r="C1083" s="64" t="s">
        <v>629</v>
      </c>
      <c r="D1083" s="64" t="s">
        <v>7775</v>
      </c>
      <c r="E1083" s="64" t="s">
        <v>4513</v>
      </c>
      <c r="F1083" s="64" t="s">
        <v>7776</v>
      </c>
      <c r="G1083" s="64" t="s">
        <v>3903</v>
      </c>
      <c r="H1083" s="64" t="s">
        <v>7777</v>
      </c>
      <c r="I1083" s="64" t="s">
        <v>7778</v>
      </c>
      <c r="J1083" s="62">
        <f>SUMIF(利润与分析!B:B,成本与总价!D:D,利润与分析!K:K)</f>
        <v>32655.75</v>
      </c>
      <c r="K1083" s="64">
        <v>0.13</v>
      </c>
      <c r="L1083" s="64">
        <v>33510.62</v>
      </c>
      <c r="M1083" s="72">
        <f t="shared" si="80"/>
        <v>0.0255104202787058</v>
      </c>
      <c r="N1083" s="64">
        <v>0</v>
      </c>
      <c r="O1083" s="64" t="s">
        <v>7779</v>
      </c>
      <c r="P1083" s="64"/>
      <c r="Q1083" s="64" t="s">
        <v>58</v>
      </c>
      <c r="R1083" s="74"/>
      <c r="S1083" s="74"/>
      <c r="T1083" s="74"/>
      <c r="U1083" s="74"/>
      <c r="V1083" s="74"/>
      <c r="W1083" s="74"/>
      <c r="X1083" s="64" t="s">
        <v>7780</v>
      </c>
      <c r="Y1083" s="64" t="s">
        <v>81</v>
      </c>
      <c r="Z1083" s="64" t="s">
        <v>106</v>
      </c>
      <c r="AA1083" s="64" t="s">
        <v>97</v>
      </c>
      <c r="AB1083" s="64"/>
      <c r="AC1083" s="64">
        <v>1</v>
      </c>
      <c r="AD1083" s="64">
        <v>7</v>
      </c>
      <c r="AE1083" s="78">
        <v>1</v>
      </c>
      <c r="AF1083" s="64">
        <v>0</v>
      </c>
      <c r="AG1083" s="78"/>
      <c r="AH1083" s="64"/>
      <c r="AI1083" s="78"/>
      <c r="AJ1083" s="64"/>
      <c r="AK1083" s="78"/>
      <c r="AL1083" s="64"/>
      <c r="AM1083" s="78"/>
      <c r="AN1083" s="64"/>
      <c r="AO1083" s="60">
        <f>(SUMIF(利润与分析!B:B,成本与总价!D:D,利润与分析!L:L)-J:J)/SUMIF(利润与分析!B:B,成本与总价!D:D,利润与分析!L:L)</f>
        <v>0.0450002061734472</v>
      </c>
      <c r="AP1083" s="60">
        <f t="shared" si="81"/>
        <v>0.0194897858947414</v>
      </c>
      <c r="AR1083" s="62">
        <f t="shared" si="82"/>
        <v>0</v>
      </c>
      <c r="AS1083" s="62">
        <f t="shared" si="84"/>
        <v>0</v>
      </c>
      <c r="AT1083" s="72">
        <f t="shared" si="83"/>
        <v>1</v>
      </c>
    </row>
    <row r="1084" ht="14.55" spans="1:46">
      <c r="A1084" s="64" t="s">
        <v>46</v>
      </c>
      <c r="B1084" s="64" t="s">
        <v>181</v>
      </c>
      <c r="C1084" s="64" t="s">
        <v>629</v>
      </c>
      <c r="D1084" s="64" t="s">
        <v>7781</v>
      </c>
      <c r="E1084" s="64" t="s">
        <v>4513</v>
      </c>
      <c r="F1084" s="64" t="s">
        <v>7782</v>
      </c>
      <c r="G1084" s="64" t="s">
        <v>3903</v>
      </c>
      <c r="H1084" s="64" t="s">
        <v>7783</v>
      </c>
      <c r="I1084" s="64" t="s">
        <v>7784</v>
      </c>
      <c r="J1084" s="62">
        <f>SUMIF(利润与分析!B:B,成本与总价!D:D,利润与分析!K:K)</f>
        <v>42738.71</v>
      </c>
      <c r="K1084" s="64">
        <v>0.13</v>
      </c>
      <c r="L1084" s="64">
        <v>43857.53</v>
      </c>
      <c r="M1084" s="72">
        <f t="shared" si="80"/>
        <v>0.0255103285570346</v>
      </c>
      <c r="N1084" s="64">
        <v>0</v>
      </c>
      <c r="O1084" s="64" t="s">
        <v>7779</v>
      </c>
      <c r="P1084" s="64" t="s">
        <v>78</v>
      </c>
      <c r="Q1084" s="64" t="s">
        <v>58</v>
      </c>
      <c r="R1084" s="74"/>
      <c r="S1084" s="74"/>
      <c r="T1084" s="74"/>
      <c r="U1084" s="74"/>
      <c r="V1084" s="74"/>
      <c r="W1084" s="74"/>
      <c r="X1084" s="64" t="s">
        <v>7785</v>
      </c>
      <c r="Y1084" s="64" t="s">
        <v>81</v>
      </c>
      <c r="Z1084" s="64" t="s">
        <v>106</v>
      </c>
      <c r="AA1084" s="64" t="s">
        <v>97</v>
      </c>
      <c r="AB1084" s="64"/>
      <c r="AC1084" s="64">
        <v>2</v>
      </c>
      <c r="AD1084" s="64">
        <v>7</v>
      </c>
      <c r="AE1084" s="78">
        <v>1</v>
      </c>
      <c r="AF1084" s="64">
        <v>0</v>
      </c>
      <c r="AG1084" s="78"/>
      <c r="AH1084" s="64"/>
      <c r="AI1084" s="78"/>
      <c r="AJ1084" s="64"/>
      <c r="AK1084" s="78"/>
      <c r="AL1084" s="64"/>
      <c r="AM1084" s="78"/>
      <c r="AN1084" s="64"/>
      <c r="AO1084" s="60">
        <f>(SUMIF(利润与分析!B:B,成本与总价!D:D,利润与分析!L:L)-J:J)/SUMIF(利润与分析!B:B,成本与总价!D:D,利润与分析!L:L)</f>
        <v>0.0450009407270458</v>
      </c>
      <c r="AP1084" s="60">
        <f t="shared" si="81"/>
        <v>0.0194906121700112</v>
      </c>
      <c r="AR1084" s="62">
        <f t="shared" si="82"/>
        <v>0</v>
      </c>
      <c r="AS1084" s="62">
        <f t="shared" si="84"/>
        <v>0</v>
      </c>
      <c r="AT1084" s="72">
        <f t="shared" si="83"/>
        <v>1</v>
      </c>
    </row>
    <row r="1085" ht="14.55" spans="1:46">
      <c r="A1085" s="64" t="s">
        <v>46</v>
      </c>
      <c r="B1085" s="64" t="s">
        <v>181</v>
      </c>
      <c r="C1085" s="64" t="s">
        <v>629</v>
      </c>
      <c r="D1085" s="64" t="s">
        <v>7786</v>
      </c>
      <c r="E1085" s="64" t="s">
        <v>4513</v>
      </c>
      <c r="F1085" s="64" t="s">
        <v>7787</v>
      </c>
      <c r="G1085" s="64" t="s">
        <v>3903</v>
      </c>
      <c r="H1085" s="64" t="s">
        <v>7788</v>
      </c>
      <c r="I1085" s="64" t="s">
        <v>7789</v>
      </c>
      <c r="J1085" s="62">
        <f>SUMIF(利润与分析!B:B,成本与总价!D:D,利润与分析!K:K)</f>
        <v>3738422.5</v>
      </c>
      <c r="K1085" s="64">
        <v>0.13</v>
      </c>
      <c r="L1085" s="64">
        <v>3776963.26</v>
      </c>
      <c r="M1085" s="72">
        <f t="shared" si="80"/>
        <v>0.0102041659785698</v>
      </c>
      <c r="N1085" s="64">
        <v>0</v>
      </c>
      <c r="O1085" s="64" t="s">
        <v>7790</v>
      </c>
      <c r="P1085" s="64" t="s">
        <v>2022</v>
      </c>
      <c r="Q1085" s="64" t="s">
        <v>58</v>
      </c>
      <c r="R1085" s="74"/>
      <c r="S1085" s="74"/>
      <c r="T1085" s="74"/>
      <c r="U1085" s="74"/>
      <c r="V1085" s="74"/>
      <c r="W1085" s="74"/>
      <c r="X1085" s="64" t="s">
        <v>7791</v>
      </c>
      <c r="Y1085" s="64" t="s">
        <v>81</v>
      </c>
      <c r="Z1085" s="64" t="s">
        <v>106</v>
      </c>
      <c r="AA1085" s="64" t="s">
        <v>97</v>
      </c>
      <c r="AB1085" s="64"/>
      <c r="AC1085" s="64">
        <v>1</v>
      </c>
      <c r="AD1085" s="64">
        <v>7</v>
      </c>
      <c r="AE1085" s="78">
        <v>1</v>
      </c>
      <c r="AF1085" s="64">
        <v>0</v>
      </c>
      <c r="AG1085" s="78"/>
      <c r="AH1085" s="64"/>
      <c r="AI1085" s="78"/>
      <c r="AJ1085" s="64"/>
      <c r="AK1085" s="78"/>
      <c r="AL1085" s="64"/>
      <c r="AM1085" s="78"/>
      <c r="AN1085" s="64"/>
      <c r="AO1085" s="60">
        <f>(SUMIF(利润与分析!B:B,成本与总价!D:D,利润与分析!L:L)-J:J)/SUMIF(利润与分析!B:B,成本与总价!D:D,利润与分析!L:L)</f>
        <v>0.0300000215358212</v>
      </c>
      <c r="AP1085" s="60">
        <f t="shared" si="81"/>
        <v>0.0197958555572514</v>
      </c>
      <c r="AR1085" s="62">
        <f t="shared" si="82"/>
        <v>0</v>
      </c>
      <c r="AS1085" s="62">
        <f t="shared" si="84"/>
        <v>0</v>
      </c>
      <c r="AT1085" s="72">
        <f t="shared" si="83"/>
        <v>1</v>
      </c>
    </row>
    <row r="1086" ht="14.55" spans="1:46">
      <c r="A1086" s="64" t="s">
        <v>69</v>
      </c>
      <c r="B1086" s="64" t="s">
        <v>200</v>
      </c>
      <c r="C1086" s="64" t="s">
        <v>201</v>
      </c>
      <c r="D1086" s="64" t="s">
        <v>7792</v>
      </c>
      <c r="E1086" s="64" t="s">
        <v>2315</v>
      </c>
      <c r="F1086" s="64" t="s">
        <v>7793</v>
      </c>
      <c r="G1086" s="64" t="s">
        <v>4837</v>
      </c>
      <c r="H1086" s="64" t="s">
        <v>7794</v>
      </c>
      <c r="I1086" s="64" t="s">
        <v>7795</v>
      </c>
      <c r="J1086" s="62">
        <f>SUMIF(利润与分析!B:B,成本与总价!D:D,利润与分析!K:K)</f>
        <v>42777</v>
      </c>
      <c r="K1086" s="64">
        <v>0.13</v>
      </c>
      <c r="L1086" s="64">
        <v>44763</v>
      </c>
      <c r="M1086" s="72">
        <f t="shared" si="80"/>
        <v>0.0443669995308625</v>
      </c>
      <c r="N1086" s="64">
        <v>0</v>
      </c>
      <c r="O1086" s="64" t="s">
        <v>7796</v>
      </c>
      <c r="P1086" s="64" t="s">
        <v>582</v>
      </c>
      <c r="Q1086" s="64" t="s">
        <v>58</v>
      </c>
      <c r="R1086" s="74" t="s">
        <v>59</v>
      </c>
      <c r="S1086" s="74"/>
      <c r="T1086" s="74"/>
      <c r="U1086" s="74"/>
      <c r="V1086" s="74">
        <v>270</v>
      </c>
      <c r="W1086" s="74">
        <v>1.5</v>
      </c>
      <c r="X1086" s="64" t="s">
        <v>7797</v>
      </c>
      <c r="Y1086" s="64" t="s">
        <v>61</v>
      </c>
      <c r="Z1086" s="64" t="s">
        <v>7798</v>
      </c>
      <c r="AA1086" s="64" t="s">
        <v>1282</v>
      </c>
      <c r="AB1086" s="64"/>
      <c r="AC1086" s="64">
        <v>1</v>
      </c>
      <c r="AD1086" s="64">
        <v>270</v>
      </c>
      <c r="AE1086" s="78">
        <v>1</v>
      </c>
      <c r="AF1086" s="64">
        <v>270</v>
      </c>
      <c r="AG1086" s="78"/>
      <c r="AH1086" s="64"/>
      <c r="AI1086" s="78"/>
      <c r="AJ1086" s="64"/>
      <c r="AK1086" s="78"/>
      <c r="AL1086" s="64"/>
      <c r="AM1086" s="78"/>
      <c r="AN1086" s="64"/>
      <c r="AO1086" s="60">
        <f>(SUMIF(利润与分析!B:B,成本与总价!D:D,利润与分析!L:L)-J:J)/SUMIF(利润与分析!B:B,成本与总价!D:D,利润与分析!L:L)</f>
        <v>0.03</v>
      </c>
      <c r="AP1086" s="60">
        <f t="shared" si="81"/>
        <v>0.000633000469137453</v>
      </c>
      <c r="AR1086" s="62">
        <f t="shared" si="82"/>
        <v>270</v>
      </c>
      <c r="AS1086" s="62">
        <f t="shared" si="84"/>
        <v>0</v>
      </c>
      <c r="AT1086" s="72">
        <f t="shared" si="83"/>
        <v>1</v>
      </c>
    </row>
    <row r="1087" ht="14.55" spans="1:46">
      <c r="A1087" s="64" t="s">
        <v>69</v>
      </c>
      <c r="B1087" s="64" t="s">
        <v>129</v>
      </c>
      <c r="C1087" s="64" t="s">
        <v>130</v>
      </c>
      <c r="D1087" s="64" t="s">
        <v>7799</v>
      </c>
      <c r="E1087" s="64" t="s">
        <v>132</v>
      </c>
      <c r="F1087" s="64" t="s">
        <v>7800</v>
      </c>
      <c r="G1087" s="64" t="s">
        <v>7138</v>
      </c>
      <c r="H1087" s="64" t="s">
        <v>7801</v>
      </c>
      <c r="I1087" s="64" t="s">
        <v>7802</v>
      </c>
      <c r="J1087" s="62">
        <f>SUMIF(利润与分析!B:B,成本与总价!D:D,利润与分析!K:K)</f>
        <v>1131188.38</v>
      </c>
      <c r="K1087" s="64">
        <v>0.13</v>
      </c>
      <c r="L1087" s="64">
        <v>1166173.5</v>
      </c>
      <c r="M1087" s="72">
        <f>(L:L-J:J)/L:L</f>
        <v>0.0299999271120465</v>
      </c>
      <c r="N1087" s="64">
        <v>196349.7</v>
      </c>
      <c r="O1087" s="64" t="s">
        <v>7803</v>
      </c>
      <c r="P1087" s="64"/>
      <c r="Q1087" s="64" t="s">
        <v>58</v>
      </c>
      <c r="R1087" s="74" t="s">
        <v>59</v>
      </c>
      <c r="S1087" s="74"/>
      <c r="T1087" s="74"/>
      <c r="U1087" s="74"/>
      <c r="V1087" s="74">
        <v>120</v>
      </c>
      <c r="W1087" s="74"/>
      <c r="X1087" s="64" t="s">
        <v>7804</v>
      </c>
      <c r="Y1087" s="64" t="s">
        <v>61</v>
      </c>
      <c r="Z1087" s="64" t="s">
        <v>7805</v>
      </c>
      <c r="AA1087" s="64" t="s">
        <v>173</v>
      </c>
      <c r="AB1087" s="64"/>
      <c r="AC1087" s="64">
        <v>2</v>
      </c>
      <c r="AD1087" s="64">
        <v>120</v>
      </c>
      <c r="AE1087" s="78">
        <v>1</v>
      </c>
      <c r="AF1087" s="64">
        <v>120</v>
      </c>
      <c r="AG1087" s="78"/>
      <c r="AH1087" s="64"/>
      <c r="AI1087" s="78"/>
      <c r="AJ1087" s="64"/>
      <c r="AK1087" s="78"/>
      <c r="AL1087" s="64"/>
      <c r="AM1087" s="78"/>
      <c r="AN1087" s="64"/>
      <c r="AO1087" s="60">
        <f>(SUMIF(利润与分析!B:B,成本与总价!D:D,利润与分析!L:L)-J:J)/SUMIF(利润与分析!B:B,成本与总价!D:D,利润与分析!L:L)</f>
        <v>0.0300003430019878</v>
      </c>
      <c r="AP1087" s="60">
        <f t="shared" si="81"/>
        <v>4.1588994133257e-7</v>
      </c>
      <c r="AR1087" s="62">
        <f t="shared" si="82"/>
        <v>120</v>
      </c>
      <c r="AS1087" s="62">
        <f t="shared" si="84"/>
        <v>0</v>
      </c>
      <c r="AT1087" s="72">
        <f t="shared" si="83"/>
        <v>1</v>
      </c>
    </row>
    <row r="1088" ht="14.55" spans="1:46">
      <c r="A1088" s="64" t="s">
        <v>69</v>
      </c>
      <c r="B1088" s="64" t="s">
        <v>220</v>
      </c>
      <c r="C1088" s="64" t="s">
        <v>221</v>
      </c>
      <c r="D1088" s="64" t="s">
        <v>7806</v>
      </c>
      <c r="E1088" s="64" t="s">
        <v>223</v>
      </c>
      <c r="F1088" s="64" t="s">
        <v>7807</v>
      </c>
      <c r="G1088" s="64" t="s">
        <v>2254</v>
      </c>
      <c r="H1088" s="64" t="s">
        <v>7808</v>
      </c>
      <c r="I1088" s="64" t="s">
        <v>7809</v>
      </c>
      <c r="J1088" s="62">
        <f>SUMIF(利润与分析!B:B,成本与总价!D:D,利润与分析!K:K)</f>
        <v>31143.2807</v>
      </c>
      <c r="K1088" s="64">
        <v>0.13</v>
      </c>
      <c r="L1088" s="64">
        <v>32604.8</v>
      </c>
      <c r="M1088" s="72">
        <f>(L:L-J:J)/L:L</f>
        <v>0.044825280326823</v>
      </c>
      <c r="N1088" s="64">
        <v>0</v>
      </c>
      <c r="O1088" s="64" t="s">
        <v>7810</v>
      </c>
      <c r="P1088" s="64" t="s">
        <v>78</v>
      </c>
      <c r="Q1088" s="64" t="s">
        <v>159</v>
      </c>
      <c r="R1088" s="74"/>
      <c r="S1088" s="74"/>
      <c r="T1088" s="74"/>
      <c r="U1088" s="74"/>
      <c r="V1088" s="74"/>
      <c r="W1088" s="74"/>
      <c r="X1088" s="64" t="s">
        <v>7811</v>
      </c>
      <c r="Y1088" s="64" t="s">
        <v>150</v>
      </c>
      <c r="Z1088" s="64" t="s">
        <v>106</v>
      </c>
      <c r="AA1088" s="64" t="s">
        <v>1282</v>
      </c>
      <c r="AB1088" s="64"/>
      <c r="AC1088" s="64">
        <v>1</v>
      </c>
      <c r="AD1088" s="64">
        <v>60</v>
      </c>
      <c r="AE1088" s="78">
        <v>1</v>
      </c>
      <c r="AF1088" s="64">
        <v>60</v>
      </c>
      <c r="AG1088" s="78"/>
      <c r="AH1088" s="64"/>
      <c r="AI1088" s="78"/>
      <c r="AJ1088" s="64"/>
      <c r="AK1088" s="78"/>
      <c r="AL1088" s="64"/>
      <c r="AM1088" s="78"/>
      <c r="AN1088" s="64"/>
      <c r="AO1088" s="60">
        <f>(SUMIF(利润与分析!B:B,成本与总价!D:D,利润与分析!L:L)-J:J)/SUMIF(利润与分析!B:B,成本与总价!D:D,利润与分析!L:L)</f>
        <v>0.044825280326823</v>
      </c>
      <c r="AP1088" s="60">
        <f t="shared" si="81"/>
        <v>0</v>
      </c>
      <c r="AR1088" s="62">
        <f t="shared" si="82"/>
        <v>0</v>
      </c>
      <c r="AS1088" s="62">
        <f t="shared" si="84"/>
        <v>0</v>
      </c>
      <c r="AT1088" s="72">
        <f t="shared" si="83"/>
        <v>1</v>
      </c>
    </row>
    <row r="1089" ht="13" customHeight="1" spans="1:46">
      <c r="A1089" s="64" t="s">
        <v>46</v>
      </c>
      <c r="B1089" s="64" t="s">
        <v>181</v>
      </c>
      <c r="C1089" s="64" t="s">
        <v>182</v>
      </c>
      <c r="D1089" s="64" t="s">
        <v>7812</v>
      </c>
      <c r="E1089" s="64" t="s">
        <v>2557</v>
      </c>
      <c r="F1089" s="64" t="s">
        <v>7813</v>
      </c>
      <c r="G1089" s="64" t="s">
        <v>7771</v>
      </c>
      <c r="H1089" s="64" t="s">
        <v>7772</v>
      </c>
      <c r="I1089" s="64" t="s">
        <v>7773</v>
      </c>
      <c r="J1089" s="62">
        <f>SUMIF(利润与分析!B:B,成本与总价!D:D,利润与分析!K:K)</f>
        <v>115.3416</v>
      </c>
      <c r="K1089" s="64" t="s">
        <v>55</v>
      </c>
      <c r="L1089" s="64">
        <v>121</v>
      </c>
      <c r="M1089" s="72">
        <f>(L:L-J:J)/L:L</f>
        <v>0.0467636363636363</v>
      </c>
      <c r="N1089" s="64">
        <v>0</v>
      </c>
      <c r="O1089" s="64" t="s">
        <v>7814</v>
      </c>
      <c r="P1089" s="64"/>
      <c r="Q1089" s="64" t="s">
        <v>159</v>
      </c>
      <c r="R1089" s="74"/>
      <c r="S1089" s="74"/>
      <c r="T1089" s="74"/>
      <c r="U1089" s="74"/>
      <c r="V1089" s="74"/>
      <c r="W1089" s="74"/>
      <c r="X1089" s="64" t="s">
        <v>7815</v>
      </c>
      <c r="Y1089" s="64" t="s">
        <v>81</v>
      </c>
      <c r="Z1089" s="64" t="s">
        <v>106</v>
      </c>
      <c r="AA1089" s="64" t="s">
        <v>97</v>
      </c>
      <c r="AB1089" s="64"/>
      <c r="AC1089" s="64">
        <v>1</v>
      </c>
      <c r="AD1089" s="64">
        <v>0</v>
      </c>
      <c r="AE1089" s="78">
        <v>1</v>
      </c>
      <c r="AF1089" s="64">
        <v>0</v>
      </c>
      <c r="AG1089" s="78"/>
      <c r="AH1089" s="64"/>
      <c r="AI1089" s="78"/>
      <c r="AJ1089" s="64"/>
      <c r="AK1089" s="78"/>
      <c r="AL1089" s="64"/>
      <c r="AM1089" s="78"/>
      <c r="AN1089" s="64"/>
      <c r="AO1089" s="60">
        <f>(SUMIF(利润与分析!B:B,成本与总价!D:D,利润与分析!L:L)-J:J)/SUMIF(利润与分析!B:B,成本与总价!D:D,利润与分析!L:L)</f>
        <v>0.0467636363636363</v>
      </c>
      <c r="AP1089" s="60">
        <f t="shared" si="81"/>
        <v>0</v>
      </c>
      <c r="AR1089" s="62">
        <f t="shared" si="82"/>
        <v>0</v>
      </c>
      <c r="AS1089" s="62">
        <f t="shared" si="84"/>
        <v>0</v>
      </c>
      <c r="AT1089" s="72">
        <f t="shared" si="83"/>
        <v>1</v>
      </c>
    </row>
    <row r="1090" ht="14.55" spans="1:46">
      <c r="A1090" s="64" t="s">
        <v>69</v>
      </c>
      <c r="B1090" s="64" t="s">
        <v>200</v>
      </c>
      <c r="C1090" s="64" t="s">
        <v>201</v>
      </c>
      <c r="D1090" s="64" t="s">
        <v>7816</v>
      </c>
      <c r="E1090" s="64" t="s">
        <v>472</v>
      </c>
      <c r="F1090" s="64" t="s">
        <v>7817</v>
      </c>
      <c r="G1090" s="64" t="s">
        <v>7818</v>
      </c>
      <c r="H1090" s="64" t="s">
        <v>7819</v>
      </c>
      <c r="I1090" s="64" t="s">
        <v>7820</v>
      </c>
      <c r="J1090" s="62">
        <f>SUMIF(利润与分析!B:B,成本与总价!D:D,利润与分析!K:K)</f>
        <v>1014127.8</v>
      </c>
      <c r="K1090" s="64">
        <v>0.13</v>
      </c>
      <c r="L1090" s="64">
        <v>1035367.58</v>
      </c>
      <c r="M1090" s="72">
        <f t="shared" ref="M1090:M1149" si="85">(L:L-J:J)/L:L</f>
        <v>0.0205142409423327</v>
      </c>
      <c r="N1090" s="64">
        <v>137453.86</v>
      </c>
      <c r="O1090" s="64" t="s">
        <v>7821</v>
      </c>
      <c r="P1090" s="64" t="s">
        <v>78</v>
      </c>
      <c r="Q1090" s="64" t="s">
        <v>58</v>
      </c>
      <c r="R1090" s="74" t="s">
        <v>59</v>
      </c>
      <c r="S1090" s="74"/>
      <c r="T1090" s="74"/>
      <c r="U1090" s="74"/>
      <c r="V1090" s="74">
        <v>0</v>
      </c>
      <c r="W1090" s="74">
        <v>-2.45</v>
      </c>
      <c r="X1090" s="64" t="s">
        <v>7822</v>
      </c>
      <c r="Y1090" s="64" t="s">
        <v>81</v>
      </c>
      <c r="Z1090" s="64" t="s">
        <v>7823</v>
      </c>
      <c r="AA1090" s="64" t="s">
        <v>1282</v>
      </c>
      <c r="AB1090" s="64" t="s">
        <v>7824</v>
      </c>
      <c r="AC1090" s="64">
        <v>3</v>
      </c>
      <c r="AD1090" s="64">
        <v>3</v>
      </c>
      <c r="AE1090" s="78">
        <v>1</v>
      </c>
      <c r="AF1090" s="64">
        <v>0</v>
      </c>
      <c r="AG1090" s="78"/>
      <c r="AH1090" s="64"/>
      <c r="AI1090" s="78"/>
      <c r="AJ1090" s="64"/>
      <c r="AK1090" s="78"/>
      <c r="AL1090" s="64"/>
      <c r="AM1090" s="78"/>
      <c r="AN1090" s="64"/>
      <c r="AO1090" s="60">
        <f>(SUMIF(利润与分析!B:B,成本与总价!D:D,利润与分析!L:L)-J:J)/SUMIF(利润与分析!B:B,成本与总价!D:D,利润与分析!L:L)</f>
        <v>0.0450004166531728</v>
      </c>
      <c r="AP1090" s="60">
        <f>AO1090-M1090+W1090%</f>
        <v>-1.38242891598722e-5</v>
      </c>
      <c r="AR1090" s="62">
        <f t="shared" ref="AR1090:AR1149" si="86">IF(R1090="是",AE1090*AF1090+AG1090*AH1090+AI1090*AJ1090+AK1090*AL1090+AM1090*AN1090,0)</f>
        <v>0</v>
      </c>
      <c r="AS1090" s="62">
        <f t="shared" si="84"/>
        <v>0</v>
      </c>
      <c r="AT1090" s="72">
        <f t="shared" ref="AT1090:AT1149" si="87">AE1090+AG1090+AI1090+AK1090+AM1090</f>
        <v>1</v>
      </c>
    </row>
    <row r="1091" ht="14.55" spans="1:46">
      <c r="A1091" s="64" t="s">
        <v>69</v>
      </c>
      <c r="B1091" s="64" t="s">
        <v>220</v>
      </c>
      <c r="C1091" s="64" t="s">
        <v>221</v>
      </c>
      <c r="D1091" s="64" t="s">
        <v>7825</v>
      </c>
      <c r="E1091" s="64" t="s">
        <v>799</v>
      </c>
      <c r="F1091" s="64" t="s">
        <v>7826</v>
      </c>
      <c r="G1091" s="64" t="s">
        <v>1695</v>
      </c>
      <c r="H1091" s="64" t="s">
        <v>7827</v>
      </c>
      <c r="I1091" s="64" t="s">
        <v>7828</v>
      </c>
      <c r="J1091" s="62">
        <f>SUMIF(利润与分析!B:B,成本与总价!D:D,利润与分析!K:K)</f>
        <v>83639.44</v>
      </c>
      <c r="K1091" s="64">
        <v>0.13</v>
      </c>
      <c r="L1091" s="64">
        <v>84953</v>
      </c>
      <c r="M1091" s="72">
        <f t="shared" si="85"/>
        <v>0.015462196744082</v>
      </c>
      <c r="N1091" s="64">
        <v>0</v>
      </c>
      <c r="O1091" s="64" t="s">
        <v>7829</v>
      </c>
      <c r="P1091" s="64" t="s">
        <v>78</v>
      </c>
      <c r="Q1091" s="64" t="s">
        <v>58</v>
      </c>
      <c r="R1091" s="74" t="s">
        <v>59</v>
      </c>
      <c r="S1091" s="74"/>
      <c r="T1091" s="74"/>
      <c r="U1091" s="74"/>
      <c r="V1091" s="74">
        <v>0</v>
      </c>
      <c r="W1091" s="74">
        <v>-2.95</v>
      </c>
      <c r="X1091" s="64" t="s">
        <v>7830</v>
      </c>
      <c r="Y1091" s="64" t="s">
        <v>81</v>
      </c>
      <c r="Z1091" s="64" t="s">
        <v>7831</v>
      </c>
      <c r="AA1091" s="64" t="s">
        <v>1282</v>
      </c>
      <c r="AB1091" s="64" t="s">
        <v>7832</v>
      </c>
      <c r="AC1091" s="64">
        <v>2</v>
      </c>
      <c r="AD1091" s="64">
        <v>0</v>
      </c>
      <c r="AE1091" s="78">
        <v>1</v>
      </c>
      <c r="AF1091" s="64">
        <v>0</v>
      </c>
      <c r="AG1091" s="78"/>
      <c r="AH1091" s="64"/>
      <c r="AI1091" s="78"/>
      <c r="AJ1091" s="64"/>
      <c r="AK1091" s="78"/>
      <c r="AL1091" s="64"/>
      <c r="AM1091" s="78"/>
      <c r="AN1091" s="64"/>
      <c r="AO1091" s="60">
        <f>(SUMIF(利润与分析!B:B,成本与总价!D:D,利润与分析!L:L)-J:J)/SUMIF(利润与分析!B:B,成本与总价!D:D,利润与分析!L:L)</f>
        <v>0.0450001587109836</v>
      </c>
      <c r="AP1091" s="60">
        <f t="shared" ref="AP1091:AP1149" si="88">AO1091-M1091+W1091%</f>
        <v>3.79619669016416e-5</v>
      </c>
      <c r="AR1091" s="62">
        <f t="shared" si="86"/>
        <v>0</v>
      </c>
      <c r="AS1091" s="62">
        <f t="shared" ref="AS1091:AS1154" si="89">V1091-AR1091</f>
        <v>0</v>
      </c>
      <c r="AT1091" s="72">
        <f t="shared" si="87"/>
        <v>1</v>
      </c>
    </row>
    <row r="1092" ht="14.55" spans="1:46">
      <c r="A1092" s="64" t="s">
        <v>46</v>
      </c>
      <c r="B1092" s="64" t="s">
        <v>331</v>
      </c>
      <c r="C1092" s="64" t="s">
        <v>691</v>
      </c>
      <c r="D1092" s="64" t="s">
        <v>7833</v>
      </c>
      <c r="E1092" s="64" t="s">
        <v>1172</v>
      </c>
      <c r="F1092" s="64" t="s">
        <v>7834</v>
      </c>
      <c r="G1092" s="64" t="s">
        <v>6457</v>
      </c>
      <c r="H1092" s="64" t="s">
        <v>7835</v>
      </c>
      <c r="I1092" s="64" t="s">
        <v>7836</v>
      </c>
      <c r="J1092" s="62">
        <f>SUMIF(利润与分析!B:B,成本与总价!D:D,利润与分析!K:K)</f>
        <v>183886</v>
      </c>
      <c r="K1092" s="64">
        <v>0.13</v>
      </c>
      <c r="L1092" s="64">
        <v>186943</v>
      </c>
      <c r="M1092" s="72">
        <f t="shared" si="85"/>
        <v>0.0163525780585526</v>
      </c>
      <c r="N1092" s="64">
        <v>0</v>
      </c>
      <c r="O1092" s="64" t="s">
        <v>6460</v>
      </c>
      <c r="P1092" s="64" t="s">
        <v>78</v>
      </c>
      <c r="Q1092" s="64" t="s">
        <v>58</v>
      </c>
      <c r="R1092" s="74" t="s">
        <v>59</v>
      </c>
      <c r="S1092" s="74"/>
      <c r="T1092" s="74"/>
      <c r="U1092" s="74"/>
      <c r="V1092" s="74">
        <v>0</v>
      </c>
      <c r="W1092" s="74">
        <v>-2.7</v>
      </c>
      <c r="X1092" s="64" t="s">
        <v>7837</v>
      </c>
      <c r="Y1092" s="64" t="s">
        <v>81</v>
      </c>
      <c r="Z1092" s="64" t="s">
        <v>7838</v>
      </c>
      <c r="AA1092" s="64" t="s">
        <v>140</v>
      </c>
      <c r="AB1092" s="64"/>
      <c r="AC1092" s="64">
        <v>1</v>
      </c>
      <c r="AD1092" s="64">
        <v>0</v>
      </c>
      <c r="AE1092" s="78">
        <v>1</v>
      </c>
      <c r="AF1092" s="64">
        <v>0</v>
      </c>
      <c r="AG1092" s="78"/>
      <c r="AH1092" s="64"/>
      <c r="AI1092" s="78"/>
      <c r="AJ1092" s="64"/>
      <c r="AK1092" s="78"/>
      <c r="AL1092" s="64"/>
      <c r="AM1092" s="78"/>
      <c r="AN1092" s="64"/>
      <c r="AO1092" s="60">
        <f>(SUMIF(利润与分析!B:B,成本与总价!D:D,利润与分析!L:L)-J:J)/SUMIF(利润与分析!B:B,成本与总价!D:D,利润与分析!L:L)</f>
        <v>0.045001064653001</v>
      </c>
      <c r="AP1092" s="60">
        <f t="shared" si="88"/>
        <v>0.00164848659444841</v>
      </c>
      <c r="AR1092" s="62">
        <f t="shared" si="86"/>
        <v>0</v>
      </c>
      <c r="AS1092" s="62">
        <f t="shared" si="89"/>
        <v>0</v>
      </c>
      <c r="AT1092" s="72">
        <f t="shared" si="87"/>
        <v>1</v>
      </c>
    </row>
    <row r="1093" ht="14.55" spans="1:46">
      <c r="A1093" s="64" t="s">
        <v>46</v>
      </c>
      <c r="B1093" s="64" t="s">
        <v>331</v>
      </c>
      <c r="C1093" s="64" t="s">
        <v>691</v>
      </c>
      <c r="D1093" s="64" t="s">
        <v>7839</v>
      </c>
      <c r="E1093" s="64" t="s">
        <v>693</v>
      </c>
      <c r="F1093" s="64" t="s">
        <v>7840</v>
      </c>
      <c r="G1093" s="64" t="s">
        <v>7841</v>
      </c>
      <c r="H1093" s="64" t="s">
        <v>7842</v>
      </c>
      <c r="I1093" s="64" t="s">
        <v>7843</v>
      </c>
      <c r="J1093" s="62">
        <f>SUMIF(利润与分析!B:B,成本与总价!D:D,利润与分析!K:K)</f>
        <v>16322.66</v>
      </c>
      <c r="K1093" s="64">
        <v>0.13</v>
      </c>
      <c r="L1093" s="64">
        <v>16497</v>
      </c>
      <c r="M1093" s="72">
        <f t="shared" si="85"/>
        <v>0.0105679820573438</v>
      </c>
      <c r="N1093" s="64">
        <v>0</v>
      </c>
      <c r="O1093" s="64" t="s">
        <v>2781</v>
      </c>
      <c r="P1093" s="64" t="s">
        <v>57</v>
      </c>
      <c r="Q1093" s="64" t="s">
        <v>58</v>
      </c>
      <c r="R1093" s="74"/>
      <c r="S1093" s="74"/>
      <c r="T1093" s="74"/>
      <c r="U1093" s="74"/>
      <c r="V1093" s="74"/>
      <c r="W1093" s="74"/>
      <c r="X1093" s="64" t="s">
        <v>7844</v>
      </c>
      <c r="Y1093" s="64" t="s">
        <v>81</v>
      </c>
      <c r="Z1093" s="64" t="s">
        <v>106</v>
      </c>
      <c r="AA1093" s="64" t="s">
        <v>140</v>
      </c>
      <c r="AB1093" s="64"/>
      <c r="AC1093" s="64">
        <v>1</v>
      </c>
      <c r="AD1093" s="64">
        <v>0</v>
      </c>
      <c r="AE1093" s="78">
        <v>1</v>
      </c>
      <c r="AF1093" s="64">
        <v>0</v>
      </c>
      <c r="AG1093" s="78"/>
      <c r="AH1093" s="64"/>
      <c r="AI1093" s="78"/>
      <c r="AJ1093" s="64"/>
      <c r="AK1093" s="78"/>
      <c r="AL1093" s="64"/>
      <c r="AM1093" s="78"/>
      <c r="AN1093" s="64"/>
      <c r="AO1093" s="60">
        <f>(SUMIF(利润与分析!B:B,成本与总价!D:D,利润与分析!L:L)-J:J)/SUMIF(利润与分析!B:B,成本与总价!D:D,利润与分析!L:L)</f>
        <v>0.0299951269952578</v>
      </c>
      <c r="AP1093" s="60">
        <f t="shared" si="88"/>
        <v>0.0194271449379141</v>
      </c>
      <c r="AR1093" s="62">
        <f t="shared" si="86"/>
        <v>0</v>
      </c>
      <c r="AS1093" s="62">
        <f t="shared" si="89"/>
        <v>0</v>
      </c>
      <c r="AT1093" s="72">
        <f t="shared" si="87"/>
        <v>1</v>
      </c>
    </row>
    <row r="1094" ht="14.55" spans="1:46">
      <c r="A1094" s="64" t="s">
        <v>46</v>
      </c>
      <c r="B1094" s="64" t="s">
        <v>163</v>
      </c>
      <c r="C1094" s="64" t="s">
        <v>164</v>
      </c>
      <c r="D1094" s="64" t="s">
        <v>7845</v>
      </c>
      <c r="E1094" s="64" t="s">
        <v>2353</v>
      </c>
      <c r="F1094" s="64" t="s">
        <v>7846</v>
      </c>
      <c r="G1094" s="64" t="s">
        <v>4670</v>
      </c>
      <c r="H1094" s="64" t="s">
        <v>7847</v>
      </c>
      <c r="I1094" s="64" t="s">
        <v>7848</v>
      </c>
      <c r="J1094" s="62">
        <f>SUMIF(利润与分析!B:B,成本与总价!D:D,利润与分析!K:K)</f>
        <v>572458.03</v>
      </c>
      <c r="K1094" s="64">
        <v>0.13</v>
      </c>
      <c r="L1094" s="64">
        <v>599434</v>
      </c>
      <c r="M1094" s="72">
        <f t="shared" si="85"/>
        <v>0.0450024022661377</v>
      </c>
      <c r="N1094" s="64">
        <v>0</v>
      </c>
      <c r="O1094" s="64" t="s">
        <v>1565</v>
      </c>
      <c r="P1094" s="64" t="s">
        <v>487</v>
      </c>
      <c r="Q1094" s="64" t="s">
        <v>79</v>
      </c>
      <c r="R1094" s="74" t="s">
        <v>59</v>
      </c>
      <c r="S1094" s="74"/>
      <c r="T1094" s="74">
        <v>90</v>
      </c>
      <c r="U1094" s="74"/>
      <c r="V1094" s="74">
        <v>90</v>
      </c>
      <c r="W1094" s="74"/>
      <c r="X1094" s="64" t="s">
        <v>7849</v>
      </c>
      <c r="Y1094" s="64" t="s">
        <v>61</v>
      </c>
      <c r="Z1094" s="64" t="s">
        <v>4675</v>
      </c>
      <c r="AA1094" s="64" t="s">
        <v>140</v>
      </c>
      <c r="AB1094" s="64" t="s">
        <v>7850</v>
      </c>
      <c r="AC1094" s="64">
        <v>2</v>
      </c>
      <c r="AD1094" s="64">
        <v>90</v>
      </c>
      <c r="AE1094" s="78">
        <v>1</v>
      </c>
      <c r="AF1094" s="64">
        <v>90</v>
      </c>
      <c r="AG1094" s="78"/>
      <c r="AH1094" s="64"/>
      <c r="AI1094" s="78"/>
      <c r="AJ1094" s="64"/>
      <c r="AK1094" s="78"/>
      <c r="AL1094" s="64"/>
      <c r="AM1094" s="78"/>
      <c r="AN1094" s="64"/>
      <c r="AO1094" s="60">
        <f>(SUMIF(利润与分析!B:B,成本与总价!D:D,利润与分析!L:L)-J:J)/SUMIF(利润与分析!B:B,成本与总价!D:D,利润与分析!L:L)</f>
        <v>0.0450014145024756</v>
      </c>
      <c r="AP1094" s="60">
        <f t="shared" si="88"/>
        <v>-9.87763662065044e-7</v>
      </c>
      <c r="AR1094" s="62">
        <f t="shared" si="86"/>
        <v>90</v>
      </c>
      <c r="AS1094" s="62">
        <f t="shared" si="89"/>
        <v>0</v>
      </c>
      <c r="AT1094" s="72">
        <f t="shared" si="87"/>
        <v>1</v>
      </c>
    </row>
    <row r="1095" ht="14.55" spans="1:46">
      <c r="A1095" s="64" t="s">
        <v>69</v>
      </c>
      <c r="B1095" s="64" t="s">
        <v>70</v>
      </c>
      <c r="C1095" s="64" t="s">
        <v>70</v>
      </c>
      <c r="D1095" s="64" t="s">
        <v>7851</v>
      </c>
      <c r="E1095" s="64" t="s">
        <v>670</v>
      </c>
      <c r="F1095" s="64" t="s">
        <v>7852</v>
      </c>
      <c r="G1095" s="64" t="s">
        <v>74</v>
      </c>
      <c r="H1095" s="64" t="s">
        <v>7853</v>
      </c>
      <c r="I1095" s="64" t="s">
        <v>7854</v>
      </c>
      <c r="J1095" s="62">
        <f>SUMIF(利润与分析!B:B,成本与总价!D:D,利润与分析!K:K)</f>
        <v>8952.52</v>
      </c>
      <c r="K1095" s="64">
        <v>0.13</v>
      </c>
      <c r="L1095" s="64">
        <v>9205</v>
      </c>
      <c r="M1095" s="72">
        <f t="shared" si="85"/>
        <v>0.0274285714285714</v>
      </c>
      <c r="N1095" s="64">
        <v>0</v>
      </c>
      <c r="O1095" s="73" t="s">
        <v>7855</v>
      </c>
      <c r="P1095" s="64" t="s">
        <v>237</v>
      </c>
      <c r="Q1095" s="64" t="s">
        <v>58</v>
      </c>
      <c r="R1095" s="74"/>
      <c r="S1095" s="74"/>
      <c r="T1095" s="74"/>
      <c r="U1095" s="74"/>
      <c r="V1095" s="74"/>
      <c r="W1095" s="74"/>
      <c r="X1095" s="64" t="s">
        <v>7856</v>
      </c>
      <c r="Y1095" s="64" t="s">
        <v>81</v>
      </c>
      <c r="Z1095" s="64" t="s">
        <v>106</v>
      </c>
      <c r="AA1095" s="64" t="s">
        <v>83</v>
      </c>
      <c r="AB1095" s="64"/>
      <c r="AC1095" s="64">
        <v>1</v>
      </c>
      <c r="AD1095" s="64">
        <v>0</v>
      </c>
      <c r="AE1095" s="78">
        <v>1</v>
      </c>
      <c r="AF1095" s="64">
        <v>0</v>
      </c>
      <c r="AG1095" s="78"/>
      <c r="AH1095" s="64"/>
      <c r="AI1095" s="78"/>
      <c r="AJ1095" s="64"/>
      <c r="AK1095" s="78"/>
      <c r="AL1095" s="64"/>
      <c r="AM1095" s="78"/>
      <c r="AN1095" s="64"/>
      <c r="AO1095" s="60">
        <f>(SUMIF(利润与分析!B:B,成本与总价!D:D,利润与分析!L:L)-J:J)/SUMIF(利润与分析!B:B,成本与总价!D:D,利润与分析!L:L)</f>
        <v>0.0448933782267115</v>
      </c>
      <c r="AP1095" s="60">
        <f t="shared" si="88"/>
        <v>0.0174648067981401</v>
      </c>
      <c r="AR1095" s="62">
        <f t="shared" si="86"/>
        <v>0</v>
      </c>
      <c r="AS1095" s="62">
        <f t="shared" si="89"/>
        <v>0</v>
      </c>
      <c r="AT1095" s="72">
        <f t="shared" si="87"/>
        <v>1</v>
      </c>
    </row>
    <row r="1096" ht="14.55" spans="1:46">
      <c r="A1096" s="64" t="s">
        <v>69</v>
      </c>
      <c r="B1096" s="64" t="s">
        <v>200</v>
      </c>
      <c r="C1096" s="64" t="s">
        <v>256</v>
      </c>
      <c r="D1096" s="64" t="s">
        <v>7857</v>
      </c>
      <c r="E1096" s="64" t="s">
        <v>360</v>
      </c>
      <c r="F1096" s="64" t="s">
        <v>7858</v>
      </c>
      <c r="G1096" s="64" t="s">
        <v>6417</v>
      </c>
      <c r="H1096" s="64" t="s">
        <v>7859</v>
      </c>
      <c r="I1096" s="64" t="s">
        <v>7860</v>
      </c>
      <c r="J1096" s="62">
        <f>SUMIF(利润与分析!B:B,成本与总价!D:D,利润与分析!K:K)</f>
        <v>43808.52</v>
      </c>
      <c r="K1096" s="64">
        <v>0.13</v>
      </c>
      <c r="L1096" s="64">
        <v>45634</v>
      </c>
      <c r="M1096" s="72">
        <f t="shared" si="85"/>
        <v>0.040002629618267</v>
      </c>
      <c r="N1096" s="64">
        <v>0</v>
      </c>
      <c r="O1096" s="64" t="s">
        <v>7861</v>
      </c>
      <c r="P1096" s="64" t="s">
        <v>2139</v>
      </c>
      <c r="Q1096" s="64" t="s">
        <v>58</v>
      </c>
      <c r="R1096" s="74"/>
      <c r="S1096" s="74"/>
      <c r="T1096" s="74"/>
      <c r="U1096" s="74"/>
      <c r="V1096" s="74"/>
      <c r="W1096" s="74"/>
      <c r="X1096" s="64" t="s">
        <v>7862</v>
      </c>
      <c r="Y1096" s="64" t="s">
        <v>61</v>
      </c>
      <c r="Z1096" s="64" t="s">
        <v>106</v>
      </c>
      <c r="AA1096" s="64" t="s">
        <v>1282</v>
      </c>
      <c r="AB1096" s="64"/>
      <c r="AC1096" s="64">
        <v>1</v>
      </c>
      <c r="AD1096" s="64">
        <v>60</v>
      </c>
      <c r="AE1096" s="78">
        <v>1</v>
      </c>
      <c r="AF1096" s="64">
        <v>60</v>
      </c>
      <c r="AG1096" s="78"/>
      <c r="AH1096" s="64"/>
      <c r="AI1096" s="78"/>
      <c r="AJ1096" s="64"/>
      <c r="AK1096" s="78"/>
      <c r="AL1096" s="64"/>
      <c r="AM1096" s="78"/>
      <c r="AN1096" s="64"/>
      <c r="AO1096" s="60">
        <f>(SUMIF(利润与分析!B:B,成本与总价!D:D,利润与分析!L:L)-J:J)/SUMIF(利润与分析!B:B,成本与总价!D:D,利润与分析!L:L)</f>
        <v>0.040002629618267</v>
      </c>
      <c r="AP1096" s="60">
        <f t="shared" si="88"/>
        <v>0</v>
      </c>
      <c r="AR1096" s="62">
        <f t="shared" si="86"/>
        <v>0</v>
      </c>
      <c r="AS1096" s="62">
        <f t="shared" si="89"/>
        <v>0</v>
      </c>
      <c r="AT1096" s="72">
        <f t="shared" si="87"/>
        <v>1</v>
      </c>
    </row>
    <row r="1097" ht="14.55" spans="1:46">
      <c r="A1097" s="64" t="s">
        <v>46</v>
      </c>
      <c r="B1097" s="64" t="s">
        <v>163</v>
      </c>
      <c r="C1097" s="64" t="s">
        <v>164</v>
      </c>
      <c r="D1097" s="64" t="s">
        <v>7863</v>
      </c>
      <c r="E1097" s="64" t="s">
        <v>1420</v>
      </c>
      <c r="F1097" s="64" t="s">
        <v>7864</v>
      </c>
      <c r="G1097" s="64" t="s">
        <v>5900</v>
      </c>
      <c r="H1097" s="64" t="s">
        <v>7865</v>
      </c>
      <c r="I1097" s="64" t="s">
        <v>7866</v>
      </c>
      <c r="J1097" s="62">
        <f>SUMIF(利润与分析!B:B,成本与总价!D:D,利润与分析!K:K)</f>
        <v>4196134.92</v>
      </c>
      <c r="K1097" s="64">
        <v>0.13</v>
      </c>
      <c r="L1097" s="64">
        <v>4393678</v>
      </c>
      <c r="M1097" s="72">
        <f t="shared" si="85"/>
        <v>0.0449607549756719</v>
      </c>
      <c r="N1097" s="64">
        <v>0</v>
      </c>
      <c r="O1097" s="64" t="s">
        <v>7867</v>
      </c>
      <c r="P1097" s="64" t="s">
        <v>487</v>
      </c>
      <c r="Q1097" s="64" t="s">
        <v>58</v>
      </c>
      <c r="R1097" s="74" t="s">
        <v>59</v>
      </c>
      <c r="S1097" s="74" t="s">
        <v>59</v>
      </c>
      <c r="T1097" s="74">
        <v>120</v>
      </c>
      <c r="U1097" s="74"/>
      <c r="V1097" s="74">
        <v>120</v>
      </c>
      <c r="W1097" s="74"/>
      <c r="X1097" s="64" t="s">
        <v>7868</v>
      </c>
      <c r="Y1097" s="64" t="s">
        <v>61</v>
      </c>
      <c r="Z1097" s="64" t="s">
        <v>5342</v>
      </c>
      <c r="AA1097" s="64" t="s">
        <v>140</v>
      </c>
      <c r="AB1097" s="64"/>
      <c r="AC1097" s="64">
        <v>1</v>
      </c>
      <c r="AD1097" s="64">
        <v>120</v>
      </c>
      <c r="AE1097" s="78">
        <v>1</v>
      </c>
      <c r="AF1097" s="64">
        <v>120</v>
      </c>
      <c r="AG1097" s="78"/>
      <c r="AH1097" s="64"/>
      <c r="AI1097" s="78"/>
      <c r="AJ1097" s="64"/>
      <c r="AK1097" s="78"/>
      <c r="AL1097" s="64"/>
      <c r="AM1097" s="78"/>
      <c r="AN1097" s="64"/>
      <c r="AO1097" s="60">
        <f>(SUMIF(利润与分析!B:B,成本与总价!D:D,利润与分析!L:L)-J:J)/SUMIF(利润与分析!B:B,成本与总价!D:D,利润与分析!L:L)</f>
        <v>0.0449605528246072</v>
      </c>
      <c r="AP1097" s="60">
        <f t="shared" si="88"/>
        <v>-2.02151064686296e-7</v>
      </c>
      <c r="AR1097" s="62">
        <f t="shared" si="86"/>
        <v>120</v>
      </c>
      <c r="AS1097" s="62">
        <f t="shared" si="89"/>
        <v>0</v>
      </c>
      <c r="AT1097" s="72">
        <f t="shared" si="87"/>
        <v>1</v>
      </c>
    </row>
    <row r="1098" ht="14.55" spans="1:46">
      <c r="A1098" s="64" t="s">
        <v>46</v>
      </c>
      <c r="B1098" s="64" t="s">
        <v>108</v>
      </c>
      <c r="C1098" s="64" t="s">
        <v>109</v>
      </c>
      <c r="D1098" s="64" t="s">
        <v>7869</v>
      </c>
      <c r="E1098" s="64" t="s">
        <v>780</v>
      </c>
      <c r="F1098" s="64" t="s">
        <v>7870</v>
      </c>
      <c r="G1098" s="64" t="s">
        <v>379</v>
      </c>
      <c r="H1098" s="64" t="s">
        <v>7871</v>
      </c>
      <c r="I1098" s="64" t="s">
        <v>7872</v>
      </c>
      <c r="J1098" s="62">
        <f>SUMIF(利润与分析!B:B,成本与总价!D:D,利润与分析!K:K)</f>
        <v>68714.72</v>
      </c>
      <c r="K1098" s="64">
        <v>0.13</v>
      </c>
      <c r="L1098" s="64">
        <v>71952.81</v>
      </c>
      <c r="M1098" s="72">
        <f t="shared" si="85"/>
        <v>0.0450029679174447</v>
      </c>
      <c r="N1098" s="64">
        <v>0</v>
      </c>
      <c r="O1098" s="64" t="s">
        <v>4424</v>
      </c>
      <c r="P1098" s="64" t="s">
        <v>78</v>
      </c>
      <c r="Q1098" s="64" t="s">
        <v>58</v>
      </c>
      <c r="R1098" s="74"/>
      <c r="S1098" s="74"/>
      <c r="T1098" s="74"/>
      <c r="U1098" s="74"/>
      <c r="V1098" s="74"/>
      <c r="W1098" s="74"/>
      <c r="X1098" s="64" t="s">
        <v>7873</v>
      </c>
      <c r="Y1098" s="64" t="s">
        <v>150</v>
      </c>
      <c r="Z1098" s="64" t="s">
        <v>106</v>
      </c>
      <c r="AA1098" s="64" t="s">
        <v>97</v>
      </c>
      <c r="AB1098" s="64"/>
      <c r="AC1098" s="64">
        <v>1</v>
      </c>
      <c r="AD1098" s="64">
        <v>60</v>
      </c>
      <c r="AE1098" s="78">
        <v>1</v>
      </c>
      <c r="AF1098" s="64">
        <v>60</v>
      </c>
      <c r="AG1098" s="78"/>
      <c r="AH1098" s="64"/>
      <c r="AI1098" s="78"/>
      <c r="AJ1098" s="64"/>
      <c r="AK1098" s="78"/>
      <c r="AL1098" s="64"/>
      <c r="AM1098" s="78"/>
      <c r="AN1098" s="64"/>
      <c r="AO1098" s="60">
        <f>(SUMIF(利润与分析!B:B,成本与总价!D:D,利润与分析!L:L)-J:J)/SUMIF(利润与分析!B:B,成本与总价!D:D,利润与分析!L:L)</f>
        <v>0.0450029679174447</v>
      </c>
      <c r="AP1098" s="60">
        <f t="shared" si="88"/>
        <v>0</v>
      </c>
      <c r="AR1098" s="62">
        <f t="shared" si="86"/>
        <v>0</v>
      </c>
      <c r="AS1098" s="62">
        <f t="shared" si="89"/>
        <v>0</v>
      </c>
      <c r="AT1098" s="72">
        <f t="shared" si="87"/>
        <v>1</v>
      </c>
    </row>
    <row r="1099" ht="14.55" spans="1:46">
      <c r="A1099" s="64" t="s">
        <v>46</v>
      </c>
      <c r="B1099" s="64" t="s">
        <v>119</v>
      </c>
      <c r="C1099" s="64" t="s">
        <v>191</v>
      </c>
      <c r="D1099" s="64" t="s">
        <v>7874</v>
      </c>
      <c r="E1099" s="64" t="s">
        <v>231</v>
      </c>
      <c r="F1099" s="64" t="s">
        <v>7875</v>
      </c>
      <c r="G1099" s="64" t="s">
        <v>3705</v>
      </c>
      <c r="H1099" s="64" t="s">
        <v>7876</v>
      </c>
      <c r="I1099" s="64" t="s">
        <v>7877</v>
      </c>
      <c r="J1099" s="62">
        <f>SUMIF(利润与分析!B:B,成本与总价!D:D,利润与分析!K:K)</f>
        <v>217428.06405</v>
      </c>
      <c r="K1099" s="64">
        <v>0.13</v>
      </c>
      <c r="L1099" s="64">
        <v>227594</v>
      </c>
      <c r="M1099" s="72">
        <f t="shared" si="85"/>
        <v>0.0446669769413957</v>
      </c>
      <c r="N1099" s="64">
        <v>0</v>
      </c>
      <c r="O1099" s="64" t="s">
        <v>7878</v>
      </c>
      <c r="P1099" s="64" t="s">
        <v>78</v>
      </c>
      <c r="Q1099" s="64" t="s">
        <v>159</v>
      </c>
      <c r="R1099" s="74" t="s">
        <v>59</v>
      </c>
      <c r="S1099" s="74"/>
      <c r="T1099" s="74"/>
      <c r="U1099" s="74"/>
      <c r="V1099" s="74">
        <v>75</v>
      </c>
      <c r="W1099" s="74"/>
      <c r="X1099" s="64" t="s">
        <v>7879</v>
      </c>
      <c r="Y1099" s="64" t="s">
        <v>61</v>
      </c>
      <c r="Z1099" s="64" t="s">
        <v>7880</v>
      </c>
      <c r="AA1099" s="64" t="s">
        <v>140</v>
      </c>
      <c r="AB1099" s="64"/>
      <c r="AC1099" s="64">
        <v>1</v>
      </c>
      <c r="AD1099" s="64" t="s">
        <v>7881</v>
      </c>
      <c r="AE1099" s="78">
        <v>0.3</v>
      </c>
      <c r="AF1099" s="64">
        <v>0</v>
      </c>
      <c r="AG1099" s="78">
        <v>0.7</v>
      </c>
      <c r="AH1099" s="64">
        <v>75</v>
      </c>
      <c r="AI1099" s="78"/>
      <c r="AJ1099" s="64"/>
      <c r="AK1099" s="78"/>
      <c r="AL1099" s="64"/>
      <c r="AM1099" s="78"/>
      <c r="AN1099" s="64"/>
      <c r="AO1099" s="60">
        <f>(SUMIF(利润与分析!B:B,成本与总价!D:D,利润与分析!L:L)-J:J)/SUMIF(利润与分析!B:B,成本与总价!D:D,利润与分析!L:L)</f>
        <v>0.0446742805906649</v>
      </c>
      <c r="AP1099" s="60">
        <f t="shared" si="88"/>
        <v>7.3036492691525e-6</v>
      </c>
      <c r="AR1099" s="62">
        <f t="shared" si="86"/>
        <v>52.5</v>
      </c>
      <c r="AS1099" s="62">
        <f t="shared" si="89"/>
        <v>22.5</v>
      </c>
      <c r="AT1099" s="72">
        <f t="shared" si="87"/>
        <v>1</v>
      </c>
    </row>
    <row r="1100" ht="14.55" spans="1:46">
      <c r="A1100" s="64" t="s">
        <v>46</v>
      </c>
      <c r="B1100" s="64" t="s">
        <v>108</v>
      </c>
      <c r="C1100" s="64" t="s">
        <v>109</v>
      </c>
      <c r="D1100" s="64" t="s">
        <v>7882</v>
      </c>
      <c r="E1100" s="64" t="s">
        <v>780</v>
      </c>
      <c r="F1100" s="64" t="s">
        <v>7883</v>
      </c>
      <c r="G1100" s="64" t="s">
        <v>379</v>
      </c>
      <c r="H1100" s="64" t="s">
        <v>7884</v>
      </c>
      <c r="I1100" s="64" t="s">
        <v>7885</v>
      </c>
      <c r="J1100" s="62">
        <f>SUMIF(利润与分析!B:B,成本与总价!D:D,利润与分析!K:K)</f>
        <v>34377.49</v>
      </c>
      <c r="K1100" s="64">
        <v>0.13</v>
      </c>
      <c r="L1100" s="64">
        <v>35997.43</v>
      </c>
      <c r="M1100" s="72">
        <f t="shared" si="85"/>
        <v>0.0450015459436966</v>
      </c>
      <c r="N1100" s="64">
        <v>0</v>
      </c>
      <c r="O1100" s="64" t="s">
        <v>4424</v>
      </c>
      <c r="P1100" s="64" t="s">
        <v>78</v>
      </c>
      <c r="Q1100" s="64" t="s">
        <v>58</v>
      </c>
      <c r="R1100" s="74"/>
      <c r="S1100" s="74"/>
      <c r="T1100" s="74"/>
      <c r="U1100" s="74"/>
      <c r="V1100" s="74"/>
      <c r="W1100" s="74"/>
      <c r="X1100" s="64" t="s">
        <v>7886</v>
      </c>
      <c r="Y1100" s="64" t="s">
        <v>150</v>
      </c>
      <c r="Z1100" s="64" t="s">
        <v>106</v>
      </c>
      <c r="AA1100" s="64" t="s">
        <v>97</v>
      </c>
      <c r="AB1100" s="64"/>
      <c r="AC1100" s="64">
        <v>1</v>
      </c>
      <c r="AD1100" s="64">
        <v>60</v>
      </c>
      <c r="AE1100" s="78">
        <v>1</v>
      </c>
      <c r="AF1100" s="64">
        <v>60</v>
      </c>
      <c r="AG1100" s="78"/>
      <c r="AH1100" s="64"/>
      <c r="AI1100" s="78"/>
      <c r="AJ1100" s="64"/>
      <c r="AK1100" s="78"/>
      <c r="AL1100" s="64"/>
      <c r="AM1100" s="78"/>
      <c r="AN1100" s="64"/>
      <c r="AO1100" s="60">
        <f>(SUMIF(利润与分析!B:B,成本与总价!D:D,利润与分析!L:L)-J:J)/SUMIF(利润与分析!B:B,成本与总价!D:D,利润与分析!L:L)</f>
        <v>0.0450015459436966</v>
      </c>
      <c r="AP1100" s="60">
        <f t="shared" si="88"/>
        <v>0</v>
      </c>
      <c r="AR1100" s="62">
        <f t="shared" si="86"/>
        <v>0</v>
      </c>
      <c r="AS1100" s="62">
        <f t="shared" si="89"/>
        <v>0</v>
      </c>
      <c r="AT1100" s="72">
        <f t="shared" si="87"/>
        <v>1</v>
      </c>
    </row>
    <row r="1101" ht="14.55" spans="1:46">
      <c r="A1101" s="64" t="s">
        <v>46</v>
      </c>
      <c r="B1101" s="64" t="s">
        <v>108</v>
      </c>
      <c r="C1101" s="64" t="s">
        <v>109</v>
      </c>
      <c r="D1101" s="64" t="s">
        <v>7887</v>
      </c>
      <c r="E1101" s="64" t="s">
        <v>780</v>
      </c>
      <c r="F1101" s="64" t="s">
        <v>7888</v>
      </c>
      <c r="G1101" s="64" t="s">
        <v>379</v>
      </c>
      <c r="H1101" s="64" t="s">
        <v>7889</v>
      </c>
      <c r="I1101" s="64" t="s">
        <v>7890</v>
      </c>
      <c r="J1101" s="62">
        <f>SUMIF(利润与分析!B:B,成本与总价!D:D,利润与分析!K:K)</f>
        <v>34337.7</v>
      </c>
      <c r="K1101" s="64">
        <v>0.13</v>
      </c>
      <c r="L1101" s="64">
        <v>35955.7</v>
      </c>
      <c r="M1101" s="72">
        <f t="shared" si="85"/>
        <v>0.0449998192219871</v>
      </c>
      <c r="N1101" s="64">
        <v>0</v>
      </c>
      <c r="O1101" s="64" t="s">
        <v>4424</v>
      </c>
      <c r="P1101" s="64" t="s">
        <v>78</v>
      </c>
      <c r="Q1101" s="64" t="s">
        <v>58</v>
      </c>
      <c r="R1101" s="74"/>
      <c r="S1101" s="74"/>
      <c r="T1101" s="74"/>
      <c r="U1101" s="74"/>
      <c r="V1101" s="74"/>
      <c r="W1101" s="74"/>
      <c r="X1101" s="64" t="s">
        <v>7891</v>
      </c>
      <c r="Y1101" s="64" t="s">
        <v>150</v>
      </c>
      <c r="Z1101" s="64" t="s">
        <v>106</v>
      </c>
      <c r="AA1101" s="64" t="s">
        <v>97</v>
      </c>
      <c r="AB1101" s="64"/>
      <c r="AC1101" s="64">
        <v>1</v>
      </c>
      <c r="AD1101" s="64">
        <v>60</v>
      </c>
      <c r="AE1101" s="78">
        <v>1</v>
      </c>
      <c r="AF1101" s="64">
        <v>60</v>
      </c>
      <c r="AG1101" s="78"/>
      <c r="AH1101" s="64"/>
      <c r="AI1101" s="78"/>
      <c r="AJ1101" s="64"/>
      <c r="AK1101" s="78"/>
      <c r="AL1101" s="64"/>
      <c r="AM1101" s="78"/>
      <c r="AN1101" s="64"/>
      <c r="AO1101" s="60">
        <f>(SUMIF(利润与分析!B:B,成本与总价!D:D,利润与分析!L:L)-J:J)/SUMIF(利润与分析!B:B,成本与总价!D:D,利润与分析!L:L)</f>
        <v>0.0449998192219871</v>
      </c>
      <c r="AP1101" s="60">
        <f t="shared" si="88"/>
        <v>0</v>
      </c>
      <c r="AR1101" s="62">
        <f t="shared" si="86"/>
        <v>0</v>
      </c>
      <c r="AS1101" s="62">
        <f t="shared" si="89"/>
        <v>0</v>
      </c>
      <c r="AT1101" s="72">
        <f t="shared" si="87"/>
        <v>1</v>
      </c>
    </row>
    <row r="1102" ht="14.55" spans="1:46">
      <c r="A1102" s="64" t="s">
        <v>46</v>
      </c>
      <c r="B1102" s="64" t="s">
        <v>119</v>
      </c>
      <c r="C1102" s="64" t="s">
        <v>120</v>
      </c>
      <c r="D1102" s="64" t="s">
        <v>7892</v>
      </c>
      <c r="E1102" s="64" t="s">
        <v>996</v>
      </c>
      <c r="F1102" s="64" t="s">
        <v>7893</v>
      </c>
      <c r="G1102" s="64" t="s">
        <v>1858</v>
      </c>
      <c r="H1102" s="64" t="s">
        <v>7894</v>
      </c>
      <c r="I1102" s="64" t="s">
        <v>7895</v>
      </c>
      <c r="J1102" s="62">
        <f>SUMIF(利润与分析!B:B,成本与总价!D:D,利润与分析!K:K)</f>
        <v>757830.5</v>
      </c>
      <c r="K1102" s="64">
        <v>0.13</v>
      </c>
      <c r="L1102" s="64">
        <v>793539.56</v>
      </c>
      <c r="M1102" s="72">
        <f t="shared" si="85"/>
        <v>0.0449997225091085</v>
      </c>
      <c r="N1102" s="64">
        <v>0</v>
      </c>
      <c r="O1102" s="64" t="s">
        <v>2858</v>
      </c>
      <c r="P1102" s="64"/>
      <c r="Q1102" s="64" t="s">
        <v>58</v>
      </c>
      <c r="R1102" s="74"/>
      <c r="S1102" s="74"/>
      <c r="T1102" s="74"/>
      <c r="U1102" s="74"/>
      <c r="V1102" s="74"/>
      <c r="W1102" s="74"/>
      <c r="X1102" s="64" t="s">
        <v>7896</v>
      </c>
      <c r="Y1102" s="64" t="s">
        <v>61</v>
      </c>
      <c r="Z1102" s="64" t="s">
        <v>106</v>
      </c>
      <c r="AA1102" s="64" t="s">
        <v>140</v>
      </c>
      <c r="AB1102" s="64"/>
      <c r="AC1102" s="64">
        <v>1</v>
      </c>
      <c r="AD1102" s="64">
        <v>60</v>
      </c>
      <c r="AE1102" s="78">
        <v>1</v>
      </c>
      <c r="AF1102" s="64">
        <v>60</v>
      </c>
      <c r="AG1102" s="78"/>
      <c r="AH1102" s="64"/>
      <c r="AI1102" s="78"/>
      <c r="AJ1102" s="64"/>
      <c r="AK1102" s="78"/>
      <c r="AL1102" s="64"/>
      <c r="AM1102" s="78"/>
      <c r="AN1102" s="64"/>
      <c r="AO1102" s="60">
        <f>(SUMIF(利润与分析!B:B,成本与总价!D:D,利润与分析!L:L)-J:J)/SUMIF(利润与分析!B:B,成本与总价!D:D,利润与分析!L:L)</f>
        <v>0.0450002038964742</v>
      </c>
      <c r="AP1102" s="60">
        <f t="shared" si="88"/>
        <v>4.8138736568476e-7</v>
      </c>
      <c r="AR1102" s="62">
        <f t="shared" si="86"/>
        <v>0</v>
      </c>
      <c r="AS1102" s="62">
        <f t="shared" si="89"/>
        <v>0</v>
      </c>
      <c r="AT1102" s="72">
        <f t="shared" si="87"/>
        <v>1</v>
      </c>
    </row>
    <row r="1103" ht="14.55" spans="1:46">
      <c r="A1103" s="64" t="s">
        <v>69</v>
      </c>
      <c r="B1103" s="64" t="s">
        <v>129</v>
      </c>
      <c r="C1103" s="64" t="s">
        <v>130</v>
      </c>
      <c r="D1103" s="64" t="s">
        <v>7897</v>
      </c>
      <c r="E1103" s="64" t="s">
        <v>132</v>
      </c>
      <c r="F1103" s="64" t="s">
        <v>7898</v>
      </c>
      <c r="G1103" s="64" t="s">
        <v>7899</v>
      </c>
      <c r="H1103" s="64" t="s">
        <v>7900</v>
      </c>
      <c r="I1103" s="64" t="s">
        <v>7901</v>
      </c>
      <c r="J1103" s="62">
        <f>SUMIF(利润与分析!B:B,成本与总价!D:D,利润与分析!K:K)</f>
        <v>1585905.15</v>
      </c>
      <c r="K1103" s="64">
        <v>0.13</v>
      </c>
      <c r="L1103" s="64">
        <v>1655880.57</v>
      </c>
      <c r="M1103" s="72">
        <f t="shared" si="85"/>
        <v>0.0422587360874705</v>
      </c>
      <c r="N1103" s="64">
        <v>0</v>
      </c>
      <c r="O1103" s="64" t="s">
        <v>7902</v>
      </c>
      <c r="P1103" s="64"/>
      <c r="Q1103" s="64" t="s">
        <v>58</v>
      </c>
      <c r="R1103" s="74" t="s">
        <v>59</v>
      </c>
      <c r="S1103" s="74" t="s">
        <v>59</v>
      </c>
      <c r="T1103" s="74">
        <v>90</v>
      </c>
      <c r="U1103" s="74"/>
      <c r="V1103" s="74">
        <v>90</v>
      </c>
      <c r="W1103" s="74"/>
      <c r="X1103" s="64" t="s">
        <v>7903</v>
      </c>
      <c r="Y1103" s="64" t="s">
        <v>61</v>
      </c>
      <c r="Z1103" s="64" t="s">
        <v>7904</v>
      </c>
      <c r="AA1103" s="64" t="s">
        <v>173</v>
      </c>
      <c r="AB1103" s="64"/>
      <c r="AC1103" s="64">
        <v>1</v>
      </c>
      <c r="AD1103" s="64">
        <v>90</v>
      </c>
      <c r="AE1103" s="78">
        <v>1</v>
      </c>
      <c r="AF1103" s="64">
        <v>90</v>
      </c>
      <c r="AG1103" s="78"/>
      <c r="AH1103" s="64"/>
      <c r="AI1103" s="78"/>
      <c r="AJ1103" s="64"/>
      <c r="AK1103" s="78"/>
      <c r="AL1103" s="64"/>
      <c r="AM1103" s="78"/>
      <c r="AN1103" s="64"/>
      <c r="AO1103" s="60">
        <f>(SUMIF(利润与分析!B:B,成本与总价!D:D,利润与分析!L:L)-J:J)/SUMIF(利润与分析!B:B,成本与总价!D:D,利润与分析!L:L)</f>
        <v>0.0422587360874705</v>
      </c>
      <c r="AP1103" s="60">
        <f t="shared" si="88"/>
        <v>0</v>
      </c>
      <c r="AR1103" s="62">
        <f t="shared" si="86"/>
        <v>90</v>
      </c>
      <c r="AS1103" s="62">
        <f t="shared" si="89"/>
        <v>0</v>
      </c>
      <c r="AT1103" s="72">
        <f t="shared" si="87"/>
        <v>1</v>
      </c>
    </row>
    <row r="1104" ht="14.55" spans="1:46">
      <c r="A1104" s="64" t="s">
        <v>46</v>
      </c>
      <c r="B1104" s="64" t="s">
        <v>181</v>
      </c>
      <c r="C1104" s="64" t="s">
        <v>629</v>
      </c>
      <c r="D1104" s="64" t="s">
        <v>7905</v>
      </c>
      <c r="E1104" s="64" t="s">
        <v>1397</v>
      </c>
      <c r="F1104" s="64" t="s">
        <v>7906</v>
      </c>
      <c r="G1104" s="64" t="s">
        <v>4764</v>
      </c>
      <c r="H1104" s="64" t="s">
        <v>7907</v>
      </c>
      <c r="I1104" s="64" t="s">
        <v>7908</v>
      </c>
      <c r="J1104" s="62">
        <f>SUMIF(利润与分析!B:B,成本与总价!D:D,利润与分析!K:K)</f>
        <v>1443919.33</v>
      </c>
      <c r="K1104" s="64">
        <v>0.13</v>
      </c>
      <c r="L1104" s="64">
        <v>1511957</v>
      </c>
      <c r="M1104" s="72">
        <f t="shared" si="85"/>
        <v>0.0449997387491841</v>
      </c>
      <c r="N1104" s="64">
        <v>37892</v>
      </c>
      <c r="O1104" s="64" t="s">
        <v>7909</v>
      </c>
      <c r="P1104" s="64" t="s">
        <v>237</v>
      </c>
      <c r="Q1104" s="64" t="s">
        <v>79</v>
      </c>
      <c r="R1104" s="74"/>
      <c r="S1104" s="74"/>
      <c r="T1104" s="74"/>
      <c r="U1104" s="74"/>
      <c r="V1104" s="74"/>
      <c r="W1104" s="74"/>
      <c r="X1104" s="64" t="s">
        <v>7910</v>
      </c>
      <c r="Y1104" s="64" t="s">
        <v>150</v>
      </c>
      <c r="Z1104" s="64" t="s">
        <v>106</v>
      </c>
      <c r="AA1104" s="64" t="s">
        <v>97</v>
      </c>
      <c r="AB1104" s="64"/>
      <c r="AC1104" s="64">
        <v>2</v>
      </c>
      <c r="AD1104" s="64" t="s">
        <v>2917</v>
      </c>
      <c r="AE1104" s="78">
        <v>0.05</v>
      </c>
      <c r="AF1104" s="64">
        <v>0</v>
      </c>
      <c r="AG1104" s="78">
        <v>0.95</v>
      </c>
      <c r="AH1104" s="64">
        <v>60</v>
      </c>
      <c r="AI1104" s="78"/>
      <c r="AJ1104" s="64"/>
      <c r="AK1104" s="78"/>
      <c r="AL1104" s="64"/>
      <c r="AM1104" s="78"/>
      <c r="AN1104" s="64"/>
      <c r="AO1104" s="60">
        <f>(SUMIF(利润与分析!B:B,成本与总价!D:D,利润与分析!L:L)-J:J)/SUMIF(利润与分析!B:B,成本与总价!D:D,利润与分析!L:L)</f>
        <v>0.0450001429934241</v>
      </c>
      <c r="AP1104" s="60">
        <f t="shared" si="88"/>
        <v>4.0424424000568e-7</v>
      </c>
      <c r="AR1104" s="62">
        <f t="shared" si="86"/>
        <v>0</v>
      </c>
      <c r="AS1104" s="62">
        <f t="shared" si="89"/>
        <v>0</v>
      </c>
      <c r="AT1104" s="72">
        <f t="shared" si="87"/>
        <v>1</v>
      </c>
    </row>
    <row r="1105" ht="14.55" spans="1:46">
      <c r="A1105" s="64" t="s">
        <v>69</v>
      </c>
      <c r="B1105" s="64" t="s">
        <v>129</v>
      </c>
      <c r="C1105" s="64" t="s">
        <v>649</v>
      </c>
      <c r="D1105" s="64" t="s">
        <v>7911</v>
      </c>
      <c r="E1105" s="64" t="s">
        <v>968</v>
      </c>
      <c r="F1105" s="64" t="s">
        <v>7912</v>
      </c>
      <c r="G1105" s="64" t="s">
        <v>7913</v>
      </c>
      <c r="H1105" s="64" t="s">
        <v>7914</v>
      </c>
      <c r="I1105" s="64" t="s">
        <v>7915</v>
      </c>
      <c r="J1105" s="62">
        <f>SUMIF(利润与分析!B:B,成本与总价!D:D,利润与分析!K:K)</f>
        <v>137392.56</v>
      </c>
      <c r="K1105" s="64">
        <v>0.13</v>
      </c>
      <c r="L1105" s="64">
        <v>138112</v>
      </c>
      <c r="M1105" s="72">
        <f t="shared" si="85"/>
        <v>0.00520910565338278</v>
      </c>
      <c r="N1105" s="64">
        <v>0</v>
      </c>
      <c r="O1105" s="64" t="s">
        <v>7916</v>
      </c>
      <c r="P1105" s="64" t="s">
        <v>237</v>
      </c>
      <c r="Q1105" s="64" t="s">
        <v>79</v>
      </c>
      <c r="R1105" s="74" t="s">
        <v>59</v>
      </c>
      <c r="S1105" s="74"/>
      <c r="T1105" s="74"/>
      <c r="U1105" s="74"/>
      <c r="V1105" s="74">
        <v>0</v>
      </c>
      <c r="W1105" s="74">
        <v>-4</v>
      </c>
      <c r="X1105" s="64" t="s">
        <v>7917</v>
      </c>
      <c r="Y1105" s="64" t="s">
        <v>81</v>
      </c>
      <c r="Z1105" s="64" t="s">
        <v>1734</v>
      </c>
      <c r="AA1105" s="64" t="s">
        <v>173</v>
      </c>
      <c r="AB1105" s="64"/>
      <c r="AC1105" s="64">
        <v>1</v>
      </c>
      <c r="AD1105" s="64">
        <v>3</v>
      </c>
      <c r="AE1105" s="78">
        <v>1</v>
      </c>
      <c r="AF1105" s="64">
        <v>0</v>
      </c>
      <c r="AG1105" s="78"/>
      <c r="AH1105" s="64"/>
      <c r="AI1105" s="78"/>
      <c r="AJ1105" s="64"/>
      <c r="AK1105" s="78"/>
      <c r="AL1105" s="64"/>
      <c r="AM1105" s="78"/>
      <c r="AN1105" s="64"/>
      <c r="AO1105" s="60">
        <f>(SUMIF(利润与分析!B:B,成本与总价!D:D,利润与分析!L:L)-J:J)/SUMIF(利润与分析!B:B,成本与总价!D:D,利润与分析!L:L)</f>
        <v>0.0449997014593599</v>
      </c>
      <c r="AP1105" s="60">
        <f t="shared" si="88"/>
        <v>-0.000209404194022905</v>
      </c>
      <c r="AR1105" s="62">
        <f t="shared" si="86"/>
        <v>0</v>
      </c>
      <c r="AS1105" s="62">
        <f t="shared" si="89"/>
        <v>0</v>
      </c>
      <c r="AT1105" s="72">
        <f t="shared" si="87"/>
        <v>1</v>
      </c>
    </row>
    <row r="1106" ht="14.55" spans="1:46">
      <c r="A1106" s="64" t="s">
        <v>69</v>
      </c>
      <c r="B1106" s="64" t="s">
        <v>200</v>
      </c>
      <c r="C1106" s="64" t="s">
        <v>256</v>
      </c>
      <c r="D1106" s="64" t="s">
        <v>7918</v>
      </c>
      <c r="E1106" s="64" t="s">
        <v>611</v>
      </c>
      <c r="F1106" s="64" t="s">
        <v>7919</v>
      </c>
      <c r="G1106" s="64" t="s">
        <v>751</v>
      </c>
      <c r="H1106" s="64" t="s">
        <v>7920</v>
      </c>
      <c r="I1106" s="64" t="s">
        <v>7921</v>
      </c>
      <c r="J1106" s="62">
        <f>SUMIF(利润与分析!B:B,成本与总价!D:D,利润与分析!K:K)</f>
        <v>521061.37</v>
      </c>
      <c r="K1106" s="64">
        <v>0.13</v>
      </c>
      <c r="L1106" s="64">
        <v>545996</v>
      </c>
      <c r="M1106" s="72">
        <f t="shared" si="85"/>
        <v>0.0456681550780592</v>
      </c>
      <c r="N1106" s="64">
        <v>150000.94</v>
      </c>
      <c r="O1106" s="64" t="s">
        <v>7922</v>
      </c>
      <c r="P1106" s="64" t="s">
        <v>1116</v>
      </c>
      <c r="Q1106" s="64" t="s">
        <v>58</v>
      </c>
      <c r="R1106" s="74" t="s">
        <v>59</v>
      </c>
      <c r="S1106" s="74"/>
      <c r="T1106" s="74"/>
      <c r="U1106" s="74"/>
      <c r="V1106" s="74">
        <v>90</v>
      </c>
      <c r="W1106" s="74"/>
      <c r="X1106" s="64" t="s">
        <v>7923</v>
      </c>
      <c r="Y1106" s="64" t="s">
        <v>61</v>
      </c>
      <c r="Z1106" s="64" t="s">
        <v>7924</v>
      </c>
      <c r="AA1106" s="64" t="s">
        <v>1282</v>
      </c>
      <c r="AB1106" s="64"/>
      <c r="AC1106" s="64">
        <v>2</v>
      </c>
      <c r="AD1106" s="64">
        <v>90</v>
      </c>
      <c r="AE1106" s="78">
        <v>1</v>
      </c>
      <c r="AF1106" s="64">
        <v>90</v>
      </c>
      <c r="AG1106" s="78"/>
      <c r="AH1106" s="64"/>
      <c r="AI1106" s="78"/>
      <c r="AJ1106" s="64"/>
      <c r="AK1106" s="78"/>
      <c r="AL1106" s="64"/>
      <c r="AM1106" s="78"/>
      <c r="AN1106" s="64"/>
      <c r="AO1106" s="60">
        <f>(SUMIF(利润与分析!B:B,成本与总价!D:D,利润与分析!L:L)-J:J)/SUMIF(利润与分析!B:B,成本与总价!D:D,利润与分析!L:L)</f>
        <v>0.045669448502568</v>
      </c>
      <c r="AP1106" s="60">
        <f t="shared" si="88"/>
        <v>1.29342450878867e-6</v>
      </c>
      <c r="AR1106" s="62">
        <f t="shared" si="86"/>
        <v>90</v>
      </c>
      <c r="AS1106" s="62">
        <f t="shared" si="89"/>
        <v>0</v>
      </c>
      <c r="AT1106" s="72">
        <f t="shared" si="87"/>
        <v>1</v>
      </c>
    </row>
    <row r="1107" ht="14.55" spans="1:46">
      <c r="A1107" s="64" t="s">
        <v>46</v>
      </c>
      <c r="B1107" s="64" t="s">
        <v>108</v>
      </c>
      <c r="C1107" s="64" t="s">
        <v>341</v>
      </c>
      <c r="D1107" s="64" t="s">
        <v>7925</v>
      </c>
      <c r="E1107" s="64" t="s">
        <v>1552</v>
      </c>
      <c r="F1107" s="64" t="s">
        <v>7926</v>
      </c>
      <c r="G1107" s="64" t="s">
        <v>4742</v>
      </c>
      <c r="H1107" s="64" t="s">
        <v>7927</v>
      </c>
      <c r="I1107" s="64" t="s">
        <v>7928</v>
      </c>
      <c r="J1107" s="62">
        <f>SUMIF(利润与分析!B:B,成本与总价!D:D,利润与分析!K:K)</f>
        <v>513.13</v>
      </c>
      <c r="K1107" s="64">
        <v>0.13</v>
      </c>
      <c r="L1107" s="64">
        <v>529</v>
      </c>
      <c r="M1107" s="72">
        <f t="shared" si="85"/>
        <v>0.03</v>
      </c>
      <c r="N1107" s="64">
        <v>0</v>
      </c>
      <c r="O1107" s="64" t="s">
        <v>5974</v>
      </c>
      <c r="P1107" s="64" t="s">
        <v>57</v>
      </c>
      <c r="Q1107" s="64" t="s">
        <v>58</v>
      </c>
      <c r="R1107" s="74"/>
      <c r="S1107" s="74"/>
      <c r="T1107" s="74"/>
      <c r="U1107" s="74"/>
      <c r="V1107" s="74"/>
      <c r="W1107" s="74"/>
      <c r="X1107" s="64" t="s">
        <v>7929</v>
      </c>
      <c r="Y1107" s="64" t="s">
        <v>81</v>
      </c>
      <c r="Z1107" s="64" t="s">
        <v>106</v>
      </c>
      <c r="AA1107" s="64" t="s">
        <v>97</v>
      </c>
      <c r="AB1107" s="64"/>
      <c r="AC1107" s="64">
        <v>1</v>
      </c>
      <c r="AD1107" s="64">
        <v>0</v>
      </c>
      <c r="AE1107" s="78">
        <v>1</v>
      </c>
      <c r="AF1107" s="64">
        <v>0</v>
      </c>
      <c r="AG1107" s="78"/>
      <c r="AH1107" s="64"/>
      <c r="AI1107" s="78"/>
      <c r="AJ1107" s="64"/>
      <c r="AK1107" s="78"/>
      <c r="AL1107" s="64"/>
      <c r="AM1107" s="78"/>
      <c r="AN1107" s="64"/>
      <c r="AO1107" s="60">
        <f>(SUMIF(利润与分析!B:B,成本与总价!D:D,利润与分析!L:L)-J:J)/SUMIF(利润与分析!B:B,成本与总价!D:D,利润与分析!L:L)</f>
        <v>0.03</v>
      </c>
      <c r="AP1107" s="60">
        <f t="shared" si="88"/>
        <v>0</v>
      </c>
      <c r="AR1107" s="62">
        <f t="shared" si="86"/>
        <v>0</v>
      </c>
      <c r="AS1107" s="62">
        <f t="shared" si="89"/>
        <v>0</v>
      </c>
      <c r="AT1107" s="72">
        <f t="shared" si="87"/>
        <v>1</v>
      </c>
    </row>
    <row r="1108" ht="14.55" spans="1:46">
      <c r="A1108" s="64" t="s">
        <v>46</v>
      </c>
      <c r="B1108" s="64" t="s">
        <v>181</v>
      </c>
      <c r="C1108" s="64" t="s">
        <v>629</v>
      </c>
      <c r="D1108" s="64" t="s">
        <v>7930</v>
      </c>
      <c r="E1108" s="64" t="s">
        <v>631</v>
      </c>
      <c r="F1108" s="64" t="s">
        <v>7931</v>
      </c>
      <c r="G1108" s="64" t="s">
        <v>7932</v>
      </c>
      <c r="H1108" s="64" t="s">
        <v>7933</v>
      </c>
      <c r="I1108" s="64" t="s">
        <v>7934</v>
      </c>
      <c r="J1108" s="62">
        <f>SUMIF(利润与分析!B:B,成本与总价!D:D,利润与分析!K:K)</f>
        <v>14844549.14</v>
      </c>
      <c r="K1108" s="64">
        <v>0.13</v>
      </c>
      <c r="L1108" s="64">
        <v>15303660.77</v>
      </c>
      <c r="M1108" s="72">
        <f t="shared" si="85"/>
        <v>0.0300001180697892</v>
      </c>
      <c r="N1108" s="64">
        <v>0</v>
      </c>
      <c r="O1108" s="64" t="s">
        <v>7935</v>
      </c>
      <c r="P1108" s="64" t="s">
        <v>57</v>
      </c>
      <c r="Q1108" s="64" t="s">
        <v>79</v>
      </c>
      <c r="R1108" s="74" t="s">
        <v>59</v>
      </c>
      <c r="S1108" s="74"/>
      <c r="T1108" s="74"/>
      <c r="U1108" s="74"/>
      <c r="V1108" s="74">
        <v>180</v>
      </c>
      <c r="W1108" s="74"/>
      <c r="X1108" s="64" t="s">
        <v>7936</v>
      </c>
      <c r="Y1108" s="64" t="s">
        <v>61</v>
      </c>
      <c r="Z1108" s="64" t="s">
        <v>7937</v>
      </c>
      <c r="AA1108" s="64" t="s">
        <v>97</v>
      </c>
      <c r="AB1108" s="64" t="s">
        <v>7938</v>
      </c>
      <c r="AC1108" s="64">
        <v>2</v>
      </c>
      <c r="AD1108" s="64" t="s">
        <v>4593</v>
      </c>
      <c r="AE1108" s="78">
        <v>0.05</v>
      </c>
      <c r="AF1108" s="64">
        <v>0</v>
      </c>
      <c r="AG1108" s="78">
        <v>0.95</v>
      </c>
      <c r="AH1108" s="64">
        <v>180</v>
      </c>
      <c r="AI1108" s="78"/>
      <c r="AJ1108" s="64"/>
      <c r="AK1108" s="78"/>
      <c r="AL1108" s="64"/>
      <c r="AM1108" s="78"/>
      <c r="AN1108" s="64"/>
      <c r="AO1108" s="60">
        <f>(SUMIF(利润与分析!B:B,成本与总价!D:D,利润与分析!L:L)-J:J)/SUMIF(利润与分析!B:B,成本与总价!D:D,利润与分析!L:L)</f>
        <v>0.0300001326479985</v>
      </c>
      <c r="AP1108" s="60">
        <f t="shared" si="88"/>
        <v>1.45782093098623e-8</v>
      </c>
      <c r="AR1108" s="62">
        <f t="shared" si="86"/>
        <v>171</v>
      </c>
      <c r="AS1108" s="62">
        <f t="shared" si="89"/>
        <v>9</v>
      </c>
      <c r="AT1108" s="72">
        <f t="shared" si="87"/>
        <v>1</v>
      </c>
    </row>
    <row r="1109" ht="14.55" spans="1:46">
      <c r="A1109" s="64" t="s">
        <v>69</v>
      </c>
      <c r="B1109" s="64" t="s">
        <v>200</v>
      </c>
      <c r="C1109" s="64" t="s">
        <v>256</v>
      </c>
      <c r="D1109" s="64" t="s">
        <v>7939</v>
      </c>
      <c r="E1109" s="64" t="s">
        <v>611</v>
      </c>
      <c r="F1109" s="64" t="s">
        <v>7940</v>
      </c>
      <c r="G1109" s="64" t="s">
        <v>7941</v>
      </c>
      <c r="H1109" s="64" t="s">
        <v>7942</v>
      </c>
      <c r="I1109" s="64" t="s">
        <v>7943</v>
      </c>
      <c r="J1109" s="62">
        <f>SUMIF(利润与分析!B:B,成本与总价!D:D,利润与分析!K:K)</f>
        <v>193768.51</v>
      </c>
      <c r="K1109" s="64">
        <v>0.13</v>
      </c>
      <c r="L1109" s="64">
        <v>195726</v>
      </c>
      <c r="M1109" s="72">
        <f t="shared" si="85"/>
        <v>0.0100011751121465</v>
      </c>
      <c r="N1109" s="64">
        <v>0</v>
      </c>
      <c r="O1109" s="64" t="s">
        <v>7944</v>
      </c>
      <c r="P1109" s="64" t="s">
        <v>78</v>
      </c>
      <c r="Q1109" s="64" t="s">
        <v>58</v>
      </c>
      <c r="R1109" s="74"/>
      <c r="S1109" s="74"/>
      <c r="T1109" s="74"/>
      <c r="U1109" s="74"/>
      <c r="V1109" s="74"/>
      <c r="W1109" s="74"/>
      <c r="X1109" s="64" t="s">
        <v>7945</v>
      </c>
      <c r="Y1109" s="64" t="s">
        <v>61</v>
      </c>
      <c r="Z1109" s="64" t="s">
        <v>106</v>
      </c>
      <c r="AA1109" s="64" t="s">
        <v>1282</v>
      </c>
      <c r="AB1109" s="64"/>
      <c r="AC1109" s="64">
        <v>1</v>
      </c>
      <c r="AD1109" s="64">
        <v>60</v>
      </c>
      <c r="AE1109" s="78">
        <v>1</v>
      </c>
      <c r="AF1109" s="64">
        <v>60</v>
      </c>
      <c r="AG1109" s="78"/>
      <c r="AH1109" s="64"/>
      <c r="AI1109" s="78"/>
      <c r="AJ1109" s="64"/>
      <c r="AK1109" s="78"/>
      <c r="AL1109" s="64"/>
      <c r="AM1109" s="78"/>
      <c r="AN1109" s="64"/>
      <c r="AO1109" s="60">
        <f>(SUMIF(利润与分析!B:B,成本与总价!D:D,利润与分析!L:L)-J:J)/SUMIF(利润与分析!B:B,成本与总价!D:D,利润与分析!L:L)</f>
        <v>0.0100012256929981</v>
      </c>
      <c r="AP1109" s="60">
        <f t="shared" si="88"/>
        <v>5.05808515592621e-8</v>
      </c>
      <c r="AR1109" s="62">
        <f t="shared" si="86"/>
        <v>0</v>
      </c>
      <c r="AS1109" s="62">
        <f t="shared" si="89"/>
        <v>0</v>
      </c>
      <c r="AT1109" s="72">
        <f t="shared" si="87"/>
        <v>1</v>
      </c>
    </row>
    <row r="1110" ht="14.55" spans="1:46">
      <c r="A1110" s="64" t="s">
        <v>46</v>
      </c>
      <c r="B1110" s="64" t="s">
        <v>119</v>
      </c>
      <c r="C1110" s="64" t="s">
        <v>429</v>
      </c>
      <c r="D1110" s="64" t="s">
        <v>7946</v>
      </c>
      <c r="E1110" s="64" t="s">
        <v>481</v>
      </c>
      <c r="F1110" s="64" t="s">
        <v>7947</v>
      </c>
      <c r="G1110" s="64" t="s">
        <v>1737</v>
      </c>
      <c r="H1110" s="64" t="s">
        <v>7948</v>
      </c>
      <c r="I1110" s="64" t="s">
        <v>7949</v>
      </c>
      <c r="J1110" s="62">
        <f>SUMIF(利润与分析!B:B,成本与总价!D:D,利润与分析!K:K)</f>
        <v>5421.33</v>
      </c>
      <c r="K1110" s="64">
        <v>0.13</v>
      </c>
      <c r="L1110" s="64">
        <v>5477</v>
      </c>
      <c r="M1110" s="72">
        <f t="shared" si="85"/>
        <v>0.0101643235347818</v>
      </c>
      <c r="N1110" s="64">
        <v>0</v>
      </c>
      <c r="O1110" s="64" t="s">
        <v>2642</v>
      </c>
      <c r="P1110" s="64" t="s">
        <v>57</v>
      </c>
      <c r="Q1110" s="64" t="s">
        <v>58</v>
      </c>
      <c r="R1110" s="74"/>
      <c r="S1110" s="74"/>
      <c r="T1110" s="74"/>
      <c r="U1110" s="74"/>
      <c r="V1110" s="74"/>
      <c r="W1110" s="74"/>
      <c r="X1110" s="64" t="s">
        <v>7950</v>
      </c>
      <c r="Y1110" s="64" t="s">
        <v>81</v>
      </c>
      <c r="Z1110" s="64" t="s">
        <v>106</v>
      </c>
      <c r="AA1110" s="64" t="s">
        <v>140</v>
      </c>
      <c r="AB1110" s="64"/>
      <c r="AC1110" s="64">
        <v>1</v>
      </c>
      <c r="AD1110" s="64">
        <v>0</v>
      </c>
      <c r="AE1110" s="78">
        <v>1</v>
      </c>
      <c r="AF1110" s="64">
        <v>0</v>
      </c>
      <c r="AG1110" s="78"/>
      <c r="AH1110" s="64"/>
      <c r="AI1110" s="78"/>
      <c r="AJ1110" s="64"/>
      <c r="AK1110" s="78"/>
      <c r="AL1110" s="64"/>
      <c r="AM1110" s="78"/>
      <c r="AN1110" s="64"/>
      <c r="AO1110" s="60">
        <f>(SUMIF(利润与分析!B:B,成本与总价!D:D,利润与分析!L:L)-J:J)/SUMIF(利润与分析!B:B,成本与总价!D:D,利润与分析!L:L)</f>
        <v>0.03</v>
      </c>
      <c r="AP1110" s="60">
        <f t="shared" si="88"/>
        <v>0.0198356764652182</v>
      </c>
      <c r="AR1110" s="62">
        <f t="shared" si="86"/>
        <v>0</v>
      </c>
      <c r="AS1110" s="62">
        <f t="shared" si="89"/>
        <v>0</v>
      </c>
      <c r="AT1110" s="72">
        <f t="shared" si="87"/>
        <v>1</v>
      </c>
    </row>
    <row r="1111" ht="14.55" spans="1:46">
      <c r="A1111" s="64" t="s">
        <v>46</v>
      </c>
      <c r="B1111" s="64" t="s">
        <v>119</v>
      </c>
      <c r="C1111" s="64" t="s">
        <v>191</v>
      </c>
      <c r="D1111" s="64" t="s">
        <v>7951</v>
      </c>
      <c r="E1111" s="64" t="s">
        <v>1025</v>
      </c>
      <c r="F1111" s="64" t="s">
        <v>7952</v>
      </c>
      <c r="G1111" s="64" t="s">
        <v>7953</v>
      </c>
      <c r="H1111" s="64" t="s">
        <v>7954</v>
      </c>
      <c r="I1111" s="64" t="s">
        <v>7955</v>
      </c>
      <c r="J1111" s="62">
        <f>SUMIF(利润与分析!B:B,成本与总价!D:D,利润与分析!K:K)</f>
        <v>158461.13</v>
      </c>
      <c r="K1111" s="64">
        <v>0.13</v>
      </c>
      <c r="L1111" s="64">
        <v>164947</v>
      </c>
      <c r="M1111" s="72">
        <f t="shared" si="85"/>
        <v>0.0393209333907255</v>
      </c>
      <c r="N1111" s="64">
        <v>0</v>
      </c>
      <c r="O1111" s="64" t="s">
        <v>7956</v>
      </c>
      <c r="P1111" s="64" t="s">
        <v>1116</v>
      </c>
      <c r="Q1111" s="64" t="s">
        <v>58</v>
      </c>
      <c r="R1111" s="74"/>
      <c r="S1111" s="74"/>
      <c r="T1111" s="74"/>
      <c r="U1111" s="74"/>
      <c r="V1111" s="74"/>
      <c r="W1111" s="74"/>
      <c r="X1111" s="64" t="s">
        <v>7957</v>
      </c>
      <c r="Y1111" s="64" t="s">
        <v>81</v>
      </c>
      <c r="Z1111" s="64" t="s">
        <v>106</v>
      </c>
      <c r="AA1111" s="64" t="s">
        <v>140</v>
      </c>
      <c r="AB1111" s="64"/>
      <c r="AC1111" s="64">
        <v>1</v>
      </c>
      <c r="AD1111" s="64">
        <v>0</v>
      </c>
      <c r="AE1111" s="78">
        <v>1</v>
      </c>
      <c r="AF1111" s="64">
        <v>0</v>
      </c>
      <c r="AG1111" s="78"/>
      <c r="AH1111" s="64"/>
      <c r="AI1111" s="78"/>
      <c r="AJ1111" s="64"/>
      <c r="AK1111" s="78"/>
      <c r="AL1111" s="64"/>
      <c r="AM1111" s="78"/>
      <c r="AN1111" s="64"/>
      <c r="AO1111" s="60">
        <f>(SUMIF(利润与分析!B:B,成本与总价!D:D,利润与分析!L:L)-J:J)/SUMIF(利润与分析!B:B,成本与总价!D:D,利润与分析!L:L)</f>
        <v>0.0585332544644194</v>
      </c>
      <c r="AP1111" s="60">
        <f t="shared" si="88"/>
        <v>0.0192123210736939</v>
      </c>
      <c r="AR1111" s="62">
        <f t="shared" si="86"/>
        <v>0</v>
      </c>
      <c r="AS1111" s="62">
        <f t="shared" si="89"/>
        <v>0</v>
      </c>
      <c r="AT1111" s="72">
        <f t="shared" si="87"/>
        <v>1</v>
      </c>
    </row>
    <row r="1112" ht="14.55" spans="1:46">
      <c r="A1112" s="64" t="s">
        <v>69</v>
      </c>
      <c r="B1112" s="64" t="s">
        <v>220</v>
      </c>
      <c r="C1112" s="64" t="s">
        <v>221</v>
      </c>
      <c r="D1112" s="64" t="s">
        <v>7958</v>
      </c>
      <c r="E1112" s="64" t="s">
        <v>223</v>
      </c>
      <c r="F1112" s="64" t="s">
        <v>7959</v>
      </c>
      <c r="G1112" s="64" t="s">
        <v>7960</v>
      </c>
      <c r="H1112" s="64" t="s">
        <v>7961</v>
      </c>
      <c r="I1112" s="64" t="s">
        <v>7962</v>
      </c>
      <c r="J1112" s="62">
        <f>SUMIF(利润与分析!B:B,成本与总价!D:D,利润与分析!K:K)</f>
        <v>215961.19</v>
      </c>
      <c r="K1112" s="64">
        <v>0.13</v>
      </c>
      <c r="L1112" s="64">
        <v>226138.5</v>
      </c>
      <c r="M1112" s="72">
        <f t="shared" si="85"/>
        <v>0.0450047647791066</v>
      </c>
      <c r="N1112" s="64">
        <v>0</v>
      </c>
      <c r="O1112" s="64" t="s">
        <v>6722</v>
      </c>
      <c r="P1112" s="64" t="s">
        <v>78</v>
      </c>
      <c r="Q1112" s="64" t="s">
        <v>58</v>
      </c>
      <c r="R1112" s="74" t="s">
        <v>59</v>
      </c>
      <c r="S1112" s="74" t="s">
        <v>59</v>
      </c>
      <c r="T1112" s="74">
        <v>115</v>
      </c>
      <c r="U1112" s="74"/>
      <c r="V1112" s="74">
        <v>115</v>
      </c>
      <c r="W1112" s="74"/>
      <c r="X1112" s="64" t="s">
        <v>7963</v>
      </c>
      <c r="Y1112" s="64" t="s">
        <v>61</v>
      </c>
      <c r="Z1112" s="64" t="s">
        <v>7964</v>
      </c>
      <c r="AA1112" s="64" t="s">
        <v>1282</v>
      </c>
      <c r="AB1112" s="64"/>
      <c r="AC1112" s="64">
        <v>1</v>
      </c>
      <c r="AD1112" s="64">
        <v>115</v>
      </c>
      <c r="AE1112" s="78">
        <v>1</v>
      </c>
      <c r="AF1112" s="64">
        <v>115</v>
      </c>
      <c r="AG1112" s="78"/>
      <c r="AH1112" s="64"/>
      <c r="AI1112" s="78"/>
      <c r="AJ1112" s="64"/>
      <c r="AK1112" s="78"/>
      <c r="AL1112" s="64"/>
      <c r="AM1112" s="78"/>
      <c r="AN1112" s="64"/>
      <c r="AO1112" s="60">
        <f>(SUMIF(利润与分析!B:B,成本与总价!D:D,利润与分析!L:L)-J:J)/SUMIF(利润与分析!B:B,成本与总价!D:D,利润与分析!L:L)</f>
        <v>0.0450047647791066</v>
      </c>
      <c r="AP1112" s="60">
        <f t="shared" si="88"/>
        <v>0</v>
      </c>
      <c r="AR1112" s="62">
        <f t="shared" si="86"/>
        <v>115</v>
      </c>
      <c r="AS1112" s="62">
        <f t="shared" si="89"/>
        <v>0</v>
      </c>
      <c r="AT1112" s="72">
        <f t="shared" si="87"/>
        <v>1</v>
      </c>
    </row>
    <row r="1113" ht="14.55" spans="1:46">
      <c r="A1113" s="64" t="s">
        <v>69</v>
      </c>
      <c r="B1113" s="64" t="s">
        <v>129</v>
      </c>
      <c r="C1113" s="64" t="s">
        <v>130</v>
      </c>
      <c r="D1113" s="64" t="s">
        <v>7965</v>
      </c>
      <c r="E1113" s="64" t="s">
        <v>1165</v>
      </c>
      <c r="F1113" s="64" t="s">
        <v>7966</v>
      </c>
      <c r="G1113" s="64" t="s">
        <v>1167</v>
      </c>
      <c r="H1113" s="64" t="s">
        <v>7967</v>
      </c>
      <c r="I1113" s="64" t="s">
        <v>7968</v>
      </c>
      <c r="J1113" s="62">
        <f>SUMIF(利润与分析!B:B,成本与总价!D:D,利润与分析!K:K)</f>
        <v>6616911.18</v>
      </c>
      <c r="K1113" s="64">
        <v>0.13</v>
      </c>
      <c r="L1113" s="64">
        <v>6720861</v>
      </c>
      <c r="M1113" s="72">
        <f t="shared" si="85"/>
        <v>0.0154667415380262</v>
      </c>
      <c r="N1113" s="64">
        <v>0</v>
      </c>
      <c r="O1113" s="64" t="s">
        <v>7969</v>
      </c>
      <c r="P1113" s="64" t="s">
        <v>78</v>
      </c>
      <c r="Q1113" s="64" t="s">
        <v>58</v>
      </c>
      <c r="R1113" s="74" t="s">
        <v>59</v>
      </c>
      <c r="S1113" s="74"/>
      <c r="T1113" s="74"/>
      <c r="U1113" s="74"/>
      <c r="V1113" s="74">
        <v>90</v>
      </c>
      <c r="W1113" s="74">
        <v>-3</v>
      </c>
      <c r="X1113" s="64" t="s">
        <v>7970</v>
      </c>
      <c r="Y1113" s="64" t="s">
        <v>61</v>
      </c>
      <c r="Z1113" s="64" t="s">
        <v>7971</v>
      </c>
      <c r="AA1113" s="64" t="s">
        <v>173</v>
      </c>
      <c r="AB1113" s="64" t="s">
        <v>7972</v>
      </c>
      <c r="AC1113" s="64">
        <v>3</v>
      </c>
      <c r="AD1113" s="64">
        <v>90</v>
      </c>
      <c r="AE1113" s="78">
        <v>1</v>
      </c>
      <c r="AF1113" s="64">
        <v>90</v>
      </c>
      <c r="AG1113" s="78"/>
      <c r="AH1113" s="64"/>
      <c r="AI1113" s="78"/>
      <c r="AJ1113" s="64"/>
      <c r="AK1113" s="78"/>
      <c r="AL1113" s="64"/>
      <c r="AM1113" s="78"/>
      <c r="AN1113" s="64"/>
      <c r="AO1113" s="60">
        <f>(SUMIF(利润与分析!B:B,成本与总价!D:D,利润与分析!L:L)-J:J)/SUMIF(利润与分析!B:B,成本与总价!D:D,利润与分析!L:L)</f>
        <v>0.0450028439870881</v>
      </c>
      <c r="AP1113" s="60">
        <f t="shared" si="88"/>
        <v>-0.00046389755093805</v>
      </c>
      <c r="AR1113" s="62">
        <f t="shared" si="86"/>
        <v>90</v>
      </c>
      <c r="AS1113" s="62">
        <f t="shared" si="89"/>
        <v>0</v>
      </c>
      <c r="AT1113" s="72">
        <f t="shared" si="87"/>
        <v>1</v>
      </c>
    </row>
    <row r="1114" ht="14.55" spans="1:46">
      <c r="A1114" s="64" t="s">
        <v>69</v>
      </c>
      <c r="B1114" s="64" t="s">
        <v>129</v>
      </c>
      <c r="C1114" s="64" t="s">
        <v>130</v>
      </c>
      <c r="D1114" s="64" t="s">
        <v>7973</v>
      </c>
      <c r="E1114" s="64" t="s">
        <v>1165</v>
      </c>
      <c r="F1114" s="64" t="s">
        <v>7974</v>
      </c>
      <c r="G1114" s="64" t="s">
        <v>134</v>
      </c>
      <c r="H1114" s="64" t="s">
        <v>7975</v>
      </c>
      <c r="I1114" s="64" t="s">
        <v>7976</v>
      </c>
      <c r="J1114" s="62">
        <f>SUMIF(利润与分析!B:B,成本与总价!D:D,利润与分析!K:K)</f>
        <v>51378.39</v>
      </c>
      <c r="K1114" s="64">
        <v>0.13</v>
      </c>
      <c r="L1114" s="64">
        <v>52991.1</v>
      </c>
      <c r="M1114" s="72">
        <f t="shared" si="85"/>
        <v>0.0304336011141492</v>
      </c>
      <c r="N1114" s="64">
        <v>0</v>
      </c>
      <c r="O1114" s="64" t="s">
        <v>7977</v>
      </c>
      <c r="P1114" s="64" t="s">
        <v>929</v>
      </c>
      <c r="Q1114" s="64" t="s">
        <v>58</v>
      </c>
      <c r="R1114" s="74" t="s">
        <v>59</v>
      </c>
      <c r="S1114" s="74"/>
      <c r="T1114" s="74"/>
      <c r="U1114" s="74"/>
      <c r="V1114" s="74">
        <v>120</v>
      </c>
      <c r="W1114" s="74"/>
      <c r="X1114" s="64" t="s">
        <v>7978</v>
      </c>
      <c r="Y1114" s="64" t="s">
        <v>61</v>
      </c>
      <c r="Z1114" s="64" t="s">
        <v>1676</v>
      </c>
      <c r="AA1114" s="64" t="s">
        <v>173</v>
      </c>
      <c r="AB1114" s="64"/>
      <c r="AC1114" s="64">
        <v>1</v>
      </c>
      <c r="AD1114" s="64">
        <v>120</v>
      </c>
      <c r="AE1114" s="78">
        <v>1</v>
      </c>
      <c r="AF1114" s="64">
        <v>120</v>
      </c>
      <c r="AG1114" s="78"/>
      <c r="AH1114" s="64"/>
      <c r="AI1114" s="78"/>
      <c r="AJ1114" s="64"/>
      <c r="AK1114" s="78"/>
      <c r="AL1114" s="64"/>
      <c r="AM1114" s="78"/>
      <c r="AN1114" s="64"/>
      <c r="AO1114" s="60">
        <f>(SUMIF(利润与分析!B:B,成本与总价!D:D,利润与分析!L:L)-J:J)/SUMIF(利润与分析!B:B,成本与总价!D:D,利润与分析!L:L)</f>
        <v>0.0304357967225513</v>
      </c>
      <c r="AP1114" s="60">
        <f t="shared" si="88"/>
        <v>2.19560840208563e-6</v>
      </c>
      <c r="AR1114" s="62">
        <f t="shared" si="86"/>
        <v>120</v>
      </c>
      <c r="AS1114" s="62">
        <f t="shared" si="89"/>
        <v>0</v>
      </c>
      <c r="AT1114" s="72">
        <f t="shared" si="87"/>
        <v>1</v>
      </c>
    </row>
    <row r="1115" ht="14.55" spans="1:46">
      <c r="A1115" s="64" t="s">
        <v>46</v>
      </c>
      <c r="B1115" s="64" t="s">
        <v>181</v>
      </c>
      <c r="C1115" s="64" t="s">
        <v>629</v>
      </c>
      <c r="D1115" s="64" t="s">
        <v>7979</v>
      </c>
      <c r="E1115" s="64" t="s">
        <v>1397</v>
      </c>
      <c r="F1115" s="64" t="s">
        <v>7980</v>
      </c>
      <c r="G1115" s="64" t="s">
        <v>3903</v>
      </c>
      <c r="H1115" s="64" t="s">
        <v>7981</v>
      </c>
      <c r="I1115" s="64" t="s">
        <v>7982</v>
      </c>
      <c r="J1115" s="62">
        <f>SUMIF(利润与分析!B:B,成本与总价!D:D,利润与分析!K:K)</f>
        <v>5629.68</v>
      </c>
      <c r="K1115" s="64">
        <v>0.13</v>
      </c>
      <c r="L1115" s="64">
        <v>5895</v>
      </c>
      <c r="M1115" s="72">
        <f t="shared" si="85"/>
        <v>0.0450076335877862</v>
      </c>
      <c r="N1115" s="64">
        <v>0</v>
      </c>
      <c r="O1115" s="64" t="s">
        <v>5609</v>
      </c>
      <c r="P1115" s="64" t="s">
        <v>78</v>
      </c>
      <c r="Q1115" s="64" t="s">
        <v>58</v>
      </c>
      <c r="R1115" s="74"/>
      <c r="S1115" s="74"/>
      <c r="T1115" s="74"/>
      <c r="U1115" s="74"/>
      <c r="V1115" s="74"/>
      <c r="W1115" s="74"/>
      <c r="X1115" s="64" t="s">
        <v>7983</v>
      </c>
      <c r="Y1115" s="64" t="s">
        <v>81</v>
      </c>
      <c r="Z1115" s="64" t="s">
        <v>106</v>
      </c>
      <c r="AA1115" s="64" t="s">
        <v>97</v>
      </c>
      <c r="AB1115" s="64"/>
      <c r="AC1115" s="64">
        <v>1</v>
      </c>
      <c r="AD1115" s="64">
        <v>0</v>
      </c>
      <c r="AE1115" s="78">
        <v>1</v>
      </c>
      <c r="AF1115" s="64">
        <v>0</v>
      </c>
      <c r="AG1115" s="78"/>
      <c r="AH1115" s="64"/>
      <c r="AI1115" s="78"/>
      <c r="AJ1115" s="64"/>
      <c r="AK1115" s="78"/>
      <c r="AL1115" s="64"/>
      <c r="AM1115" s="78"/>
      <c r="AN1115" s="64"/>
      <c r="AO1115" s="60">
        <f>(SUMIF(利润与分析!B:B,成本与总价!D:D,利润与分析!L:L)-J:J)/SUMIF(利润与分析!B:B,成本与总价!D:D,利润与分析!L:L)</f>
        <v>0.0450076335877862</v>
      </c>
      <c r="AP1115" s="60">
        <f t="shared" si="88"/>
        <v>0</v>
      </c>
      <c r="AR1115" s="62">
        <f t="shared" si="86"/>
        <v>0</v>
      </c>
      <c r="AS1115" s="62">
        <f t="shared" si="89"/>
        <v>0</v>
      </c>
      <c r="AT1115" s="72">
        <f t="shared" si="87"/>
        <v>1</v>
      </c>
    </row>
    <row r="1116" ht="14.55" spans="1:46">
      <c r="A1116" s="64" t="s">
        <v>69</v>
      </c>
      <c r="B1116" s="64" t="s">
        <v>220</v>
      </c>
      <c r="C1116" s="64" t="s">
        <v>221</v>
      </c>
      <c r="D1116" s="64" t="s">
        <v>7984</v>
      </c>
      <c r="E1116" s="64" t="s">
        <v>799</v>
      </c>
      <c r="F1116" s="64" t="s">
        <v>7985</v>
      </c>
      <c r="G1116" s="64" t="s">
        <v>225</v>
      </c>
      <c r="H1116" s="64" t="s">
        <v>7986</v>
      </c>
      <c r="I1116" s="64" t="s">
        <v>7987</v>
      </c>
      <c r="J1116" s="62">
        <f>SUMIF(利润与分析!B:B,成本与总价!D:D,利润与分析!K:K)</f>
        <v>561539.31</v>
      </c>
      <c r="K1116" s="64">
        <v>0.13</v>
      </c>
      <c r="L1116" s="64">
        <v>578907</v>
      </c>
      <c r="M1116" s="72">
        <f t="shared" si="85"/>
        <v>0.0300008291487235</v>
      </c>
      <c r="N1116" s="64">
        <v>0</v>
      </c>
      <c r="O1116" s="64" t="s">
        <v>7988</v>
      </c>
      <c r="P1116" s="64" t="s">
        <v>57</v>
      </c>
      <c r="Q1116" s="64" t="s">
        <v>58</v>
      </c>
      <c r="R1116" s="74"/>
      <c r="S1116" s="74"/>
      <c r="T1116" s="74"/>
      <c r="U1116" s="74"/>
      <c r="V1116" s="74"/>
      <c r="W1116" s="74"/>
      <c r="X1116" s="64" t="s">
        <v>7989</v>
      </c>
      <c r="Y1116" s="64" t="s">
        <v>150</v>
      </c>
      <c r="Z1116" s="64" t="s">
        <v>106</v>
      </c>
      <c r="AA1116" s="64" t="s">
        <v>1282</v>
      </c>
      <c r="AB1116" s="64"/>
      <c r="AC1116" s="64">
        <v>1</v>
      </c>
      <c r="AD1116" s="64">
        <v>60</v>
      </c>
      <c r="AE1116" s="78">
        <v>1</v>
      </c>
      <c r="AF1116" s="64">
        <v>60</v>
      </c>
      <c r="AG1116" s="78"/>
      <c r="AH1116" s="64"/>
      <c r="AI1116" s="78"/>
      <c r="AJ1116" s="64"/>
      <c r="AK1116" s="78"/>
      <c r="AL1116" s="64"/>
      <c r="AM1116" s="78"/>
      <c r="AN1116" s="64"/>
      <c r="AO1116" s="60">
        <f>(SUMIF(利润与分析!B:B,成本与总价!D:D,利润与分析!L:L)-J:J)/SUMIF(利润与分析!B:B,成本与总价!D:D,利润与分析!L:L)</f>
        <v>0.0300002594546072</v>
      </c>
      <c r="AP1116" s="60">
        <f t="shared" si="88"/>
        <v>-5.69694116245995e-7</v>
      </c>
      <c r="AR1116" s="62">
        <f t="shared" si="86"/>
        <v>0</v>
      </c>
      <c r="AS1116" s="62">
        <f t="shared" si="89"/>
        <v>0</v>
      </c>
      <c r="AT1116" s="72">
        <f t="shared" si="87"/>
        <v>1</v>
      </c>
    </row>
    <row r="1117" ht="14.55" spans="1:46">
      <c r="A1117" s="64" t="s">
        <v>69</v>
      </c>
      <c r="B1117" s="64" t="s">
        <v>292</v>
      </c>
      <c r="C1117" s="64" t="s">
        <v>293</v>
      </c>
      <c r="D1117" s="64" t="s">
        <v>7990</v>
      </c>
      <c r="E1117" s="64" t="s">
        <v>295</v>
      </c>
      <c r="F1117" s="64" t="s">
        <v>7991</v>
      </c>
      <c r="G1117" s="64" t="s">
        <v>7992</v>
      </c>
      <c r="H1117" s="64" t="s">
        <v>7993</v>
      </c>
      <c r="I1117" s="64" t="s">
        <v>7994</v>
      </c>
      <c r="J1117" s="62">
        <f>SUMIF(利润与分析!B:B,成本与总价!D:D,利润与分析!K:K)</f>
        <v>486614.62</v>
      </c>
      <c r="K1117" s="64">
        <v>0.13</v>
      </c>
      <c r="L1117" s="64">
        <v>499157</v>
      </c>
      <c r="M1117" s="72">
        <f t="shared" si="85"/>
        <v>0.025127124331623</v>
      </c>
      <c r="N1117" s="64">
        <v>149747</v>
      </c>
      <c r="O1117" s="73" t="s">
        <v>7995</v>
      </c>
      <c r="P1117" s="64" t="s">
        <v>57</v>
      </c>
      <c r="Q1117" s="64" t="s">
        <v>79</v>
      </c>
      <c r="R1117" s="74"/>
      <c r="S1117" s="74"/>
      <c r="T1117" s="74"/>
      <c r="U1117" s="74"/>
      <c r="V1117" s="74"/>
      <c r="W1117" s="74"/>
      <c r="X1117" s="64" t="s">
        <v>7996</v>
      </c>
      <c r="Y1117" s="64" t="s">
        <v>81</v>
      </c>
      <c r="Z1117" s="64" t="s">
        <v>106</v>
      </c>
      <c r="AA1117" s="64" t="s">
        <v>63</v>
      </c>
      <c r="AB1117" s="64"/>
      <c r="AC1117" s="64">
        <v>2</v>
      </c>
      <c r="AD1117" s="64">
        <v>0</v>
      </c>
      <c r="AE1117" s="78">
        <v>1</v>
      </c>
      <c r="AF1117" s="64">
        <v>0</v>
      </c>
      <c r="AG1117" s="78"/>
      <c r="AH1117" s="64"/>
      <c r="AI1117" s="78"/>
      <c r="AJ1117" s="64"/>
      <c r="AK1117" s="78"/>
      <c r="AL1117" s="64"/>
      <c r="AM1117" s="78"/>
      <c r="AN1117" s="64"/>
      <c r="AO1117" s="60">
        <f>(SUMIF(利润与分析!B:B,成本与总价!D:D,利润与分析!L:L)-J:J)/SUMIF(利润与分析!B:B,成本与总价!D:D,利润与分析!L:L)</f>
        <v>0.0300027520303448</v>
      </c>
      <c r="AP1117" s="60">
        <f t="shared" si="88"/>
        <v>0.00487562769872182</v>
      </c>
      <c r="AR1117" s="62">
        <f t="shared" si="86"/>
        <v>0</v>
      </c>
      <c r="AS1117" s="62">
        <f t="shared" si="89"/>
        <v>0</v>
      </c>
      <c r="AT1117" s="72">
        <f t="shared" si="87"/>
        <v>1</v>
      </c>
    </row>
    <row r="1118" ht="14.55" spans="1:46">
      <c r="A1118" s="64" t="s">
        <v>69</v>
      </c>
      <c r="B1118" s="64" t="s">
        <v>85</v>
      </c>
      <c r="C1118" s="64" t="s">
        <v>1243</v>
      </c>
      <c r="D1118" s="64" t="s">
        <v>7997</v>
      </c>
      <c r="E1118" s="64" t="s">
        <v>2841</v>
      </c>
      <c r="F1118" s="64" t="s">
        <v>7998</v>
      </c>
      <c r="G1118" s="64" t="s">
        <v>7999</v>
      </c>
      <c r="H1118" s="64" t="s">
        <v>8000</v>
      </c>
      <c r="I1118" s="64" t="s">
        <v>8001</v>
      </c>
      <c r="J1118" s="62">
        <f>SUMIF(利润与分析!B:B,成本与总价!D:D,利润与分析!K:K)</f>
        <v>432394.4</v>
      </c>
      <c r="K1118" s="64">
        <v>0.13</v>
      </c>
      <c r="L1118" s="64">
        <v>455152</v>
      </c>
      <c r="M1118" s="72">
        <f t="shared" si="85"/>
        <v>0.0499999999999999</v>
      </c>
      <c r="N1118" s="64">
        <v>0</v>
      </c>
      <c r="O1118" s="73" t="s">
        <v>8002</v>
      </c>
      <c r="P1118" s="64"/>
      <c r="Q1118" s="64" t="s">
        <v>58</v>
      </c>
      <c r="R1118" s="74" t="s">
        <v>59</v>
      </c>
      <c r="S1118" s="74"/>
      <c r="T1118" s="74"/>
      <c r="U1118" s="74"/>
      <c r="V1118" s="74">
        <v>180</v>
      </c>
      <c r="W1118" s="74"/>
      <c r="X1118" s="64" t="s">
        <v>8003</v>
      </c>
      <c r="Y1118" s="64" t="s">
        <v>61</v>
      </c>
      <c r="Z1118" s="64" t="s">
        <v>8004</v>
      </c>
      <c r="AA1118" s="64" t="s">
        <v>83</v>
      </c>
      <c r="AB1118" s="64"/>
      <c r="AC1118" s="64">
        <v>1</v>
      </c>
      <c r="AD1118" s="64">
        <v>180</v>
      </c>
      <c r="AE1118" s="78">
        <v>1</v>
      </c>
      <c r="AF1118" s="64">
        <v>180</v>
      </c>
      <c r="AG1118" s="78"/>
      <c r="AH1118" s="64"/>
      <c r="AI1118" s="78"/>
      <c r="AJ1118" s="64"/>
      <c r="AK1118" s="78"/>
      <c r="AL1118" s="64"/>
      <c r="AM1118" s="78"/>
      <c r="AN1118" s="64"/>
      <c r="AO1118" s="60">
        <f>(SUMIF(利润与分析!B:B,成本与总价!D:D,利润与分析!L:L)-J:J)/SUMIF(利润与分析!B:B,成本与总价!D:D,利润与分析!L:L)</f>
        <v>0.0499999999999999</v>
      </c>
      <c r="AP1118" s="60">
        <f t="shared" si="88"/>
        <v>0</v>
      </c>
      <c r="AR1118" s="62">
        <f t="shared" si="86"/>
        <v>180</v>
      </c>
      <c r="AS1118" s="62">
        <f t="shared" si="89"/>
        <v>0</v>
      </c>
      <c r="AT1118" s="72">
        <f t="shared" si="87"/>
        <v>1</v>
      </c>
    </row>
    <row r="1119" ht="14.55" spans="1:46">
      <c r="A1119" s="64" t="s">
        <v>69</v>
      </c>
      <c r="B1119" s="64" t="s">
        <v>200</v>
      </c>
      <c r="C1119" s="64" t="s">
        <v>256</v>
      </c>
      <c r="D1119" s="64" t="s">
        <v>8005</v>
      </c>
      <c r="E1119" s="64" t="s">
        <v>611</v>
      </c>
      <c r="F1119" s="64" t="s">
        <v>8006</v>
      </c>
      <c r="G1119" s="64" t="s">
        <v>8007</v>
      </c>
      <c r="H1119" s="64" t="s">
        <v>8008</v>
      </c>
      <c r="I1119" s="64" t="s">
        <v>8009</v>
      </c>
      <c r="J1119" s="62">
        <f>SUMIF(利润与分析!B:B,成本与总价!D:D,利润与分析!K:K)</f>
        <v>105759.36</v>
      </c>
      <c r="K1119" s="64">
        <v>0.13</v>
      </c>
      <c r="L1119" s="64">
        <v>110743</v>
      </c>
      <c r="M1119" s="72">
        <f t="shared" si="85"/>
        <v>0.045001851132803</v>
      </c>
      <c r="N1119" s="64">
        <v>0</v>
      </c>
      <c r="O1119" s="64" t="s">
        <v>1383</v>
      </c>
      <c r="P1119" s="64" t="s">
        <v>78</v>
      </c>
      <c r="Q1119" s="64" t="s">
        <v>58</v>
      </c>
      <c r="R1119" s="74"/>
      <c r="S1119" s="74"/>
      <c r="T1119" s="74"/>
      <c r="U1119" s="74"/>
      <c r="V1119" s="74"/>
      <c r="W1119" s="74"/>
      <c r="X1119" s="64" t="s">
        <v>8010</v>
      </c>
      <c r="Y1119" s="64" t="s">
        <v>61</v>
      </c>
      <c r="Z1119" s="64" t="s">
        <v>106</v>
      </c>
      <c r="AA1119" s="64" t="s">
        <v>1282</v>
      </c>
      <c r="AB1119" s="64"/>
      <c r="AC1119" s="64">
        <v>1</v>
      </c>
      <c r="AD1119" s="64">
        <v>60</v>
      </c>
      <c r="AE1119" s="78">
        <v>1</v>
      </c>
      <c r="AF1119" s="64">
        <v>60</v>
      </c>
      <c r="AG1119" s="78"/>
      <c r="AH1119" s="64"/>
      <c r="AI1119" s="78"/>
      <c r="AJ1119" s="64"/>
      <c r="AK1119" s="78"/>
      <c r="AL1119" s="64"/>
      <c r="AM1119" s="78"/>
      <c r="AN1119" s="64"/>
      <c r="AO1119" s="60">
        <f>(SUMIF(利润与分析!B:B,成本与总价!D:D,利润与分析!L:L)-J:J)/SUMIF(利润与分析!B:B,成本与总价!D:D,利润与分析!L:L)</f>
        <v>0.0450026272519576</v>
      </c>
      <c r="AP1119" s="60">
        <f t="shared" si="88"/>
        <v>7.76119154652366e-7</v>
      </c>
      <c r="AR1119" s="62">
        <f t="shared" si="86"/>
        <v>0</v>
      </c>
      <c r="AS1119" s="62">
        <f t="shared" si="89"/>
        <v>0</v>
      </c>
      <c r="AT1119" s="72">
        <f t="shared" si="87"/>
        <v>1</v>
      </c>
    </row>
    <row r="1120" ht="14.55" spans="1:46">
      <c r="A1120" s="64" t="s">
        <v>69</v>
      </c>
      <c r="B1120" s="64" t="s">
        <v>85</v>
      </c>
      <c r="C1120" s="64" t="s">
        <v>86</v>
      </c>
      <c r="D1120" s="64" t="s">
        <v>8011</v>
      </c>
      <c r="E1120" s="64" t="s">
        <v>1056</v>
      </c>
      <c r="F1120" s="64" t="s">
        <v>8012</v>
      </c>
      <c r="G1120" s="64" t="s">
        <v>1058</v>
      </c>
      <c r="H1120" s="64" t="s">
        <v>8013</v>
      </c>
      <c r="I1120" s="64" t="s">
        <v>8014</v>
      </c>
      <c r="J1120" s="62">
        <f>SUMIF(利润与分析!B:B,成本与总价!D:D,利润与分析!K:K)</f>
        <v>32585504.24</v>
      </c>
      <c r="K1120" s="64">
        <v>0.13</v>
      </c>
      <c r="L1120" s="64">
        <v>8359636.78</v>
      </c>
      <c r="M1120" s="72">
        <f t="shared" si="85"/>
        <v>-2.8979569444882</v>
      </c>
      <c r="N1120" s="64">
        <v>0</v>
      </c>
      <c r="O1120" s="73" t="s">
        <v>8015</v>
      </c>
      <c r="P1120" s="64" t="s">
        <v>237</v>
      </c>
      <c r="Q1120" s="64" t="s">
        <v>58</v>
      </c>
      <c r="R1120" s="74"/>
      <c r="S1120" s="74"/>
      <c r="T1120" s="74"/>
      <c r="U1120" s="74"/>
      <c r="V1120" s="74"/>
      <c r="W1120" s="74"/>
      <c r="X1120" s="64" t="s">
        <v>8016</v>
      </c>
      <c r="Y1120" s="64" t="s">
        <v>81</v>
      </c>
      <c r="Z1120" s="64" t="s">
        <v>106</v>
      </c>
      <c r="AA1120" s="64" t="s">
        <v>83</v>
      </c>
      <c r="AB1120" s="64" t="s">
        <v>8017</v>
      </c>
      <c r="AC1120" s="64">
        <v>4</v>
      </c>
      <c r="AD1120" s="64">
        <v>3</v>
      </c>
      <c r="AE1120" s="78">
        <v>1</v>
      </c>
      <c r="AF1120" s="64">
        <v>0</v>
      </c>
      <c r="AG1120" s="78"/>
      <c r="AH1120" s="64"/>
      <c r="AI1120" s="78"/>
      <c r="AJ1120" s="64"/>
      <c r="AK1120" s="78"/>
      <c r="AL1120" s="64"/>
      <c r="AM1120" s="78"/>
      <c r="AN1120" s="64"/>
      <c r="AO1120" s="60">
        <f>(SUMIF(利润与分析!B:B,成本与总价!D:D,利润与分析!L:L)-J:J)/SUMIF(利润与分析!B:B,成本与总价!D:D,利润与分析!L:L)</f>
        <v>0.0450005494686093</v>
      </c>
      <c r="AP1120" s="60">
        <f t="shared" si="88"/>
        <v>2.94295749395681</v>
      </c>
      <c r="AR1120" s="62">
        <f t="shared" si="86"/>
        <v>0</v>
      </c>
      <c r="AS1120" s="62">
        <f t="shared" si="89"/>
        <v>0</v>
      </c>
      <c r="AT1120" s="72">
        <f t="shared" si="87"/>
        <v>1</v>
      </c>
    </row>
    <row r="1121" ht="14.55" spans="1:46">
      <c r="A1121" s="64" t="s">
        <v>46</v>
      </c>
      <c r="B1121" s="64" t="s">
        <v>119</v>
      </c>
      <c r="C1121" s="64" t="s">
        <v>120</v>
      </c>
      <c r="D1121" s="64" t="s">
        <v>8018</v>
      </c>
      <c r="E1121" s="64" t="s">
        <v>1429</v>
      </c>
      <c r="F1121" s="64" t="s">
        <v>8019</v>
      </c>
      <c r="G1121" s="64" t="s">
        <v>2683</v>
      </c>
      <c r="H1121" s="64" t="s">
        <v>8020</v>
      </c>
      <c r="I1121" s="64" t="s">
        <v>8021</v>
      </c>
      <c r="J1121" s="62">
        <f>SUMIF(利润与分析!B:B,成本与总价!D:D,利润与分析!K:K)</f>
        <v>171523.5</v>
      </c>
      <c r="K1121" s="64">
        <v>0.13</v>
      </c>
      <c r="L1121" s="64">
        <v>179605.32</v>
      </c>
      <c r="M1121" s="72">
        <f t="shared" si="85"/>
        <v>0.0449976648798601</v>
      </c>
      <c r="N1121" s="64">
        <v>52085</v>
      </c>
      <c r="O1121" s="64" t="s">
        <v>8022</v>
      </c>
      <c r="P1121" s="64" t="s">
        <v>78</v>
      </c>
      <c r="Q1121" s="64" t="s">
        <v>58</v>
      </c>
      <c r="R1121" s="74" t="s">
        <v>59</v>
      </c>
      <c r="S1121" s="74"/>
      <c r="T1121" s="74"/>
      <c r="U1121" s="74"/>
      <c r="V1121" s="74">
        <v>180</v>
      </c>
      <c r="W1121" s="74"/>
      <c r="X1121" s="64" t="s">
        <v>8023</v>
      </c>
      <c r="Y1121" s="64" t="s">
        <v>61</v>
      </c>
      <c r="Z1121" s="64" t="s">
        <v>8024</v>
      </c>
      <c r="AA1121" s="64" t="s">
        <v>140</v>
      </c>
      <c r="AB1121" s="64"/>
      <c r="AC1121" s="64">
        <v>2</v>
      </c>
      <c r="AD1121" s="64">
        <v>180</v>
      </c>
      <c r="AE1121" s="78">
        <v>1</v>
      </c>
      <c r="AF1121" s="64">
        <v>180</v>
      </c>
      <c r="AG1121" s="78"/>
      <c r="AH1121" s="64"/>
      <c r="AI1121" s="78"/>
      <c r="AJ1121" s="64"/>
      <c r="AK1121" s="78"/>
      <c r="AL1121" s="64"/>
      <c r="AM1121" s="78"/>
      <c r="AN1121" s="64"/>
      <c r="AO1121" s="60">
        <f>(SUMIF(利润与分析!B:B,成本与总价!D:D,利润与分析!L:L)-J:J)/SUMIF(利润与分析!B:B,成本与总价!D:D,利润与分析!L:L)</f>
        <v>0.0449977180521314</v>
      </c>
      <c r="AP1121" s="60">
        <f t="shared" si="88"/>
        <v>5.31722712873717e-8</v>
      </c>
      <c r="AR1121" s="62">
        <f t="shared" si="86"/>
        <v>180</v>
      </c>
      <c r="AS1121" s="62">
        <f t="shared" si="89"/>
        <v>0</v>
      </c>
      <c r="AT1121" s="72">
        <f t="shared" si="87"/>
        <v>1</v>
      </c>
    </row>
    <row r="1122" ht="14.55" spans="1:46">
      <c r="A1122" s="64" t="s">
        <v>46</v>
      </c>
      <c r="B1122" s="64" t="s">
        <v>163</v>
      </c>
      <c r="C1122" s="64" t="s">
        <v>490</v>
      </c>
      <c r="D1122" s="64" t="s">
        <v>8025</v>
      </c>
      <c r="E1122" s="64" t="s">
        <v>492</v>
      </c>
      <c r="F1122" s="64" t="s">
        <v>8026</v>
      </c>
      <c r="G1122" s="64" t="s">
        <v>8027</v>
      </c>
      <c r="H1122" s="64" t="s">
        <v>8028</v>
      </c>
      <c r="I1122" s="64" t="s">
        <v>8029</v>
      </c>
      <c r="J1122" s="62">
        <f>SUMIF(利润与分析!B:B,成本与总价!D:D,利润与分析!K:K)</f>
        <v>2266765.34</v>
      </c>
      <c r="K1122" s="64">
        <v>0.13</v>
      </c>
      <c r="L1122" s="64">
        <v>2421047</v>
      </c>
      <c r="M1122" s="72">
        <f t="shared" si="85"/>
        <v>0.0637251817085749</v>
      </c>
      <c r="N1122" s="64">
        <v>0</v>
      </c>
      <c r="O1122" s="64" t="s">
        <v>8030</v>
      </c>
      <c r="P1122" s="64" t="s">
        <v>237</v>
      </c>
      <c r="Q1122" s="64" t="s">
        <v>58</v>
      </c>
      <c r="R1122" s="74" t="s">
        <v>59</v>
      </c>
      <c r="S1122" s="74"/>
      <c r="T1122" s="74"/>
      <c r="U1122" s="74"/>
      <c r="V1122" s="74">
        <v>180</v>
      </c>
      <c r="W1122" s="74">
        <v>2</v>
      </c>
      <c r="X1122" s="64" t="s">
        <v>8031</v>
      </c>
      <c r="Y1122" s="64" t="s">
        <v>150</v>
      </c>
      <c r="Z1122" s="64" t="s">
        <v>8032</v>
      </c>
      <c r="AA1122" s="64" t="s">
        <v>140</v>
      </c>
      <c r="AB1122" s="64"/>
      <c r="AC1122" s="64">
        <v>1</v>
      </c>
      <c r="AD1122" s="64" t="s">
        <v>4593</v>
      </c>
      <c r="AE1122" s="78">
        <v>0.05</v>
      </c>
      <c r="AF1122" s="64">
        <v>0</v>
      </c>
      <c r="AG1122" s="78">
        <v>0.95</v>
      </c>
      <c r="AH1122" s="64">
        <v>180</v>
      </c>
      <c r="AI1122" s="78"/>
      <c r="AJ1122" s="64"/>
      <c r="AK1122" s="78"/>
      <c r="AL1122" s="64"/>
      <c r="AM1122" s="78"/>
      <c r="AN1122" s="64"/>
      <c r="AO1122" s="60">
        <f>(SUMIF(利润与分析!B:B,成本与总价!D:D,利润与分析!L:L)-J:J)/SUMIF(利润与分析!B:B,成本与总价!D:D,利润与分析!L:L)</f>
        <v>0.0449997295219922</v>
      </c>
      <c r="AP1122" s="60">
        <f t="shared" si="88"/>
        <v>0.00127454781341725</v>
      </c>
      <c r="AR1122" s="62">
        <f t="shared" si="86"/>
        <v>171</v>
      </c>
      <c r="AS1122" s="62">
        <f t="shared" si="89"/>
        <v>9</v>
      </c>
      <c r="AT1122" s="72">
        <f t="shared" si="87"/>
        <v>1</v>
      </c>
    </row>
    <row r="1123" ht="14.55" spans="1:46">
      <c r="A1123" s="64" t="s">
        <v>69</v>
      </c>
      <c r="B1123" s="64" t="s">
        <v>516</v>
      </c>
      <c r="C1123" s="64" t="s">
        <v>619</v>
      </c>
      <c r="D1123" s="64" t="s">
        <v>8033</v>
      </c>
      <c r="E1123" s="64" t="s">
        <v>621</v>
      </c>
      <c r="F1123" s="64" t="s">
        <v>8034</v>
      </c>
      <c r="G1123" s="64" t="s">
        <v>8035</v>
      </c>
      <c r="H1123" s="64" t="s">
        <v>8036</v>
      </c>
      <c r="I1123" s="64" t="s">
        <v>8037</v>
      </c>
      <c r="J1123" s="62">
        <f>SUMIF(利润与分析!B:B,成本与总价!D:D,利润与分析!K:K)</f>
        <v>99197.43</v>
      </c>
      <c r="K1123" s="64">
        <v>0.13</v>
      </c>
      <c r="L1123" s="64">
        <v>99198</v>
      </c>
      <c r="M1123" s="72">
        <f t="shared" si="85"/>
        <v>5.74608359046538e-6</v>
      </c>
      <c r="N1123" s="64">
        <v>0</v>
      </c>
      <c r="O1123" s="64" t="s">
        <v>8038</v>
      </c>
      <c r="P1123" s="64" t="s">
        <v>319</v>
      </c>
      <c r="Q1123" s="64" t="s">
        <v>79</v>
      </c>
      <c r="R1123" s="74" t="s">
        <v>59</v>
      </c>
      <c r="S1123" s="74"/>
      <c r="T1123" s="74"/>
      <c r="U1123" s="74"/>
      <c r="V1123" s="74">
        <v>0</v>
      </c>
      <c r="W1123" s="74">
        <v>-3</v>
      </c>
      <c r="X1123" s="64" t="s">
        <v>8039</v>
      </c>
      <c r="Y1123" s="64" t="s">
        <v>81</v>
      </c>
      <c r="Z1123" s="64" t="s">
        <v>8040</v>
      </c>
      <c r="AA1123" s="64" t="s">
        <v>173</v>
      </c>
      <c r="AB1123" s="64"/>
      <c r="AC1123" s="64">
        <v>1</v>
      </c>
      <c r="AD1123" s="64">
        <v>0</v>
      </c>
      <c r="AE1123" s="78">
        <v>1</v>
      </c>
      <c r="AF1123" s="64">
        <v>0</v>
      </c>
      <c r="AG1123" s="78"/>
      <c r="AH1123" s="64"/>
      <c r="AI1123" s="78"/>
      <c r="AJ1123" s="64"/>
      <c r="AK1123" s="78"/>
      <c r="AL1123" s="64"/>
      <c r="AM1123" s="78"/>
      <c r="AN1123" s="64"/>
      <c r="AO1123" s="60">
        <f>(SUMIF(利润与分析!B:B,成本与总价!D:D,利润与分析!L:L)-J:J)/SUMIF(利润与分析!B:B,成本与总价!D:D,利润与分析!L:L)</f>
        <v>0.029999698822749</v>
      </c>
      <c r="AP1123" s="60">
        <f t="shared" si="88"/>
        <v>-6.04726084141652e-6</v>
      </c>
      <c r="AR1123" s="62">
        <f t="shared" si="86"/>
        <v>0</v>
      </c>
      <c r="AS1123" s="62">
        <f t="shared" si="89"/>
        <v>0</v>
      </c>
      <c r="AT1123" s="72">
        <f t="shared" si="87"/>
        <v>1</v>
      </c>
    </row>
    <row r="1124" ht="14.55" spans="1:46">
      <c r="A1124" s="64" t="s">
        <v>69</v>
      </c>
      <c r="B1124" s="64" t="s">
        <v>292</v>
      </c>
      <c r="C1124" s="64" t="s">
        <v>1385</v>
      </c>
      <c r="D1124" s="64" t="s">
        <v>8041</v>
      </c>
      <c r="E1124" s="64" t="s">
        <v>1387</v>
      </c>
      <c r="F1124" s="64" t="s">
        <v>8042</v>
      </c>
      <c r="G1124" s="64" t="s">
        <v>6658</v>
      </c>
      <c r="H1124" s="64" t="s">
        <v>8043</v>
      </c>
      <c r="I1124" s="64" t="s">
        <v>8044</v>
      </c>
      <c r="J1124" s="62">
        <f>SUMIF(利润与分析!B:B,成本与总价!D:D,利润与分析!K:K)</f>
        <v>63283.45</v>
      </c>
      <c r="K1124" s="64">
        <v>0.13</v>
      </c>
      <c r="L1124" s="64">
        <v>65240.64</v>
      </c>
      <c r="M1124" s="72">
        <f t="shared" si="85"/>
        <v>0.0299995524262178</v>
      </c>
      <c r="N1124" s="64">
        <v>19306</v>
      </c>
      <c r="O1124" s="64" t="s">
        <v>8045</v>
      </c>
      <c r="P1124" s="64" t="s">
        <v>319</v>
      </c>
      <c r="Q1124" s="64" t="s">
        <v>58</v>
      </c>
      <c r="R1124" s="74"/>
      <c r="S1124" s="74"/>
      <c r="T1124" s="74"/>
      <c r="U1124" s="74"/>
      <c r="V1124" s="74"/>
      <c r="W1124" s="74"/>
      <c r="X1124" s="64" t="s">
        <v>8046</v>
      </c>
      <c r="Y1124" s="64" t="s">
        <v>150</v>
      </c>
      <c r="Z1124" s="64" t="s">
        <v>106</v>
      </c>
      <c r="AA1124" s="64" t="s">
        <v>63</v>
      </c>
      <c r="AB1124" s="64"/>
      <c r="AC1124" s="64">
        <v>1</v>
      </c>
      <c r="AD1124" s="64">
        <v>60</v>
      </c>
      <c r="AE1124" s="78">
        <v>1</v>
      </c>
      <c r="AF1124" s="64">
        <v>60</v>
      </c>
      <c r="AG1124" s="78"/>
      <c r="AH1124" s="64"/>
      <c r="AI1124" s="78"/>
      <c r="AJ1124" s="64"/>
      <c r="AK1124" s="78"/>
      <c r="AL1124" s="64"/>
      <c r="AM1124" s="78"/>
      <c r="AN1124" s="64"/>
      <c r="AO1124" s="60">
        <f>(SUMIF(利润与分析!B:B,成本与总价!D:D,利润与分析!L:L)-J:J)/SUMIF(利润与分析!B:B,成本与总价!D:D,利润与分析!L:L)</f>
        <v>0.0299997011065954</v>
      </c>
      <c r="AP1124" s="60">
        <f t="shared" si="88"/>
        <v>1.48680377613786e-7</v>
      </c>
      <c r="AR1124" s="62">
        <f t="shared" si="86"/>
        <v>0</v>
      </c>
      <c r="AS1124" s="62">
        <f t="shared" si="89"/>
        <v>0</v>
      </c>
      <c r="AT1124" s="72">
        <f t="shared" si="87"/>
        <v>1</v>
      </c>
    </row>
    <row r="1125" ht="14.55" spans="1:46">
      <c r="A1125" s="64" t="s">
        <v>69</v>
      </c>
      <c r="B1125" s="64" t="s">
        <v>129</v>
      </c>
      <c r="C1125" s="64" t="s">
        <v>649</v>
      </c>
      <c r="D1125" s="64" t="s">
        <v>8047</v>
      </c>
      <c r="E1125" s="64" t="s">
        <v>712</v>
      </c>
      <c r="F1125" s="64" t="s">
        <v>8048</v>
      </c>
      <c r="G1125" s="64" t="s">
        <v>8049</v>
      </c>
      <c r="H1125" s="64" t="s">
        <v>8050</v>
      </c>
      <c r="I1125" s="64" t="s">
        <v>8051</v>
      </c>
      <c r="J1125" s="62">
        <f>SUMIF(利润与分析!B:B,成本与总价!D:D,利润与分析!K:K)</f>
        <v>8447398.89</v>
      </c>
      <c r="K1125" s="64" t="s">
        <v>55</v>
      </c>
      <c r="L1125" s="64">
        <v>8845444</v>
      </c>
      <c r="M1125" s="72">
        <f>(L:L-J:J)/L:L</f>
        <v>0.0450000146968314</v>
      </c>
      <c r="N1125" s="64">
        <v>0</v>
      </c>
      <c r="O1125" s="64" t="s">
        <v>2575</v>
      </c>
      <c r="P1125" s="64" t="s">
        <v>237</v>
      </c>
      <c r="Q1125" s="64" t="s">
        <v>58</v>
      </c>
      <c r="R1125" s="74" t="s">
        <v>59</v>
      </c>
      <c r="S1125" s="74"/>
      <c r="T1125" s="74"/>
      <c r="U1125" s="74"/>
      <c r="V1125" s="74">
        <v>180</v>
      </c>
      <c r="W1125" s="74"/>
      <c r="X1125" s="64" t="s">
        <v>8052</v>
      </c>
      <c r="Y1125" s="64" t="s">
        <v>61</v>
      </c>
      <c r="Z1125" s="64" t="s">
        <v>8053</v>
      </c>
      <c r="AA1125" s="64" t="s">
        <v>173</v>
      </c>
      <c r="AB1125" s="64"/>
      <c r="AC1125" s="64">
        <v>1</v>
      </c>
      <c r="AD1125" s="64" t="s">
        <v>98</v>
      </c>
      <c r="AE1125" s="78">
        <v>1</v>
      </c>
      <c r="AF1125" s="64">
        <v>180</v>
      </c>
      <c r="AG1125" s="78"/>
      <c r="AH1125" s="64"/>
      <c r="AI1125" s="78"/>
      <c r="AJ1125" s="64"/>
      <c r="AK1125" s="78"/>
      <c r="AL1125" s="64"/>
      <c r="AM1125" s="78"/>
      <c r="AN1125" s="64"/>
      <c r="AO1125" s="60">
        <f>(SUMIF(利润与分析!B:B,成本与总价!D:D,利润与分析!L:L)-J:J)/SUMIF(利润与分析!B:B,成本与总价!D:D,利润与分析!L:L)</f>
        <v>0.0449999725904079</v>
      </c>
      <c r="AP1125" s="60">
        <f t="shared" si="88"/>
        <v>-4.2106423514543e-8</v>
      </c>
      <c r="AR1125" s="62">
        <f t="shared" si="86"/>
        <v>180</v>
      </c>
      <c r="AS1125" s="62">
        <f t="shared" si="89"/>
        <v>0</v>
      </c>
      <c r="AT1125" s="72">
        <f t="shared" si="87"/>
        <v>1</v>
      </c>
    </row>
    <row r="1126" ht="14.55" spans="1:46">
      <c r="A1126" s="64" t="s">
        <v>46</v>
      </c>
      <c r="B1126" s="64" t="s">
        <v>119</v>
      </c>
      <c r="C1126" s="64" t="s">
        <v>191</v>
      </c>
      <c r="D1126" s="64" t="s">
        <v>8054</v>
      </c>
      <c r="E1126" s="64" t="s">
        <v>231</v>
      </c>
      <c r="F1126" s="64" t="s">
        <v>8055</v>
      </c>
      <c r="G1126" s="64" t="s">
        <v>8056</v>
      </c>
      <c r="H1126" s="64" t="s">
        <v>8057</v>
      </c>
      <c r="I1126" s="64" t="s">
        <v>8058</v>
      </c>
      <c r="J1126" s="62">
        <f>SUMIF(利润与分析!B:B,成本与总价!D:D,利润与分析!K:K)</f>
        <v>353613.15</v>
      </c>
      <c r="K1126" s="64">
        <v>0.13</v>
      </c>
      <c r="L1126" s="64">
        <v>370275</v>
      </c>
      <c r="M1126" s="72">
        <f t="shared" si="85"/>
        <v>0.0449985821348998</v>
      </c>
      <c r="N1126" s="64">
        <v>0</v>
      </c>
      <c r="O1126" s="64" t="s">
        <v>7444</v>
      </c>
      <c r="P1126" s="64" t="s">
        <v>78</v>
      </c>
      <c r="Q1126" s="64" t="s">
        <v>58</v>
      </c>
      <c r="R1126" s="74"/>
      <c r="S1126" s="74"/>
      <c r="T1126" s="74"/>
      <c r="U1126" s="74"/>
      <c r="V1126" s="74"/>
      <c r="W1126" s="74"/>
      <c r="X1126" s="64" t="s">
        <v>8059</v>
      </c>
      <c r="Y1126" s="64" t="s">
        <v>61</v>
      </c>
      <c r="Z1126" s="64" t="s">
        <v>106</v>
      </c>
      <c r="AA1126" s="64" t="s">
        <v>140</v>
      </c>
      <c r="AB1126" s="64"/>
      <c r="AC1126" s="64">
        <v>1</v>
      </c>
      <c r="AD1126" s="64" t="s">
        <v>6202</v>
      </c>
      <c r="AE1126" s="78">
        <v>0.1</v>
      </c>
      <c r="AF1126" s="64">
        <v>0</v>
      </c>
      <c r="AG1126" s="78">
        <v>0.9</v>
      </c>
      <c r="AH1126" s="64">
        <v>60</v>
      </c>
      <c r="AI1126" s="78"/>
      <c r="AJ1126" s="64"/>
      <c r="AK1126" s="78"/>
      <c r="AL1126" s="64"/>
      <c r="AM1126" s="78"/>
      <c r="AN1126" s="64"/>
      <c r="AO1126" s="60">
        <f>(SUMIF(利润与分析!B:B,成本与总价!D:D,利润与分析!L:L)-J:J)/SUMIF(利润与分析!B:B,成本与总价!D:D,利润与分析!L:L)</f>
        <v>0.0450004907153788</v>
      </c>
      <c r="AP1126" s="60">
        <f t="shared" si="88"/>
        <v>1.90858047900005e-6</v>
      </c>
      <c r="AR1126" s="62">
        <f t="shared" si="86"/>
        <v>0</v>
      </c>
      <c r="AS1126" s="62">
        <f t="shared" si="89"/>
        <v>0</v>
      </c>
      <c r="AT1126" s="72">
        <f t="shared" si="87"/>
        <v>1</v>
      </c>
    </row>
    <row r="1127" ht="14.55" spans="1:46">
      <c r="A1127" s="64" t="s">
        <v>46</v>
      </c>
      <c r="B1127" s="64" t="s">
        <v>119</v>
      </c>
      <c r="C1127" s="64" t="s">
        <v>120</v>
      </c>
      <c r="D1127" s="64" t="s">
        <v>8060</v>
      </c>
      <c r="E1127" s="64" t="s">
        <v>1033</v>
      </c>
      <c r="F1127" s="64" t="s">
        <v>8061</v>
      </c>
      <c r="G1127" s="64" t="s">
        <v>241</v>
      </c>
      <c r="H1127" s="64" t="s">
        <v>8062</v>
      </c>
      <c r="I1127" s="64" t="s">
        <v>8063</v>
      </c>
      <c r="J1127" s="62">
        <f>SUMIF(利润与分析!B:B,成本与总价!D:D,利润与分析!K:K)</f>
        <v>4415002.5</v>
      </c>
      <c r="K1127" s="64">
        <v>0.13</v>
      </c>
      <c r="L1127" s="64">
        <v>4630210.9</v>
      </c>
      <c r="M1127" s="72">
        <f t="shared" si="85"/>
        <v>0.0464791787346016</v>
      </c>
      <c r="N1127" s="64">
        <v>0</v>
      </c>
      <c r="O1127" s="64" t="s">
        <v>8064</v>
      </c>
      <c r="P1127" s="64" t="s">
        <v>78</v>
      </c>
      <c r="Q1127" s="64" t="s">
        <v>79</v>
      </c>
      <c r="R1127" s="74" t="s">
        <v>59</v>
      </c>
      <c r="S1127" s="74"/>
      <c r="T1127" s="74"/>
      <c r="U1127" s="74"/>
      <c r="V1127" s="74">
        <v>160</v>
      </c>
      <c r="W1127" s="74"/>
      <c r="X1127" s="64" t="s">
        <v>8065</v>
      </c>
      <c r="Y1127" s="64" t="s">
        <v>61</v>
      </c>
      <c r="Z1127" s="64" t="s">
        <v>8066</v>
      </c>
      <c r="AA1127" s="64" t="s">
        <v>140</v>
      </c>
      <c r="AB1127" s="64"/>
      <c r="AC1127" s="64">
        <v>1</v>
      </c>
      <c r="AD1127" s="64">
        <v>160</v>
      </c>
      <c r="AE1127" s="78">
        <v>1</v>
      </c>
      <c r="AF1127" s="64">
        <v>160</v>
      </c>
      <c r="AG1127" s="78"/>
      <c r="AH1127" s="64"/>
      <c r="AI1127" s="78"/>
      <c r="AJ1127" s="64"/>
      <c r="AK1127" s="78"/>
      <c r="AL1127" s="64"/>
      <c r="AM1127" s="78"/>
      <c r="AN1127" s="64"/>
      <c r="AO1127" s="60">
        <f>(SUMIF(利润与分析!B:B,成本与总价!D:D,利润与分析!L:L)-J:J)/SUMIF(利润与分析!B:B,成本与总价!D:D,利润与分析!L:L)</f>
        <v>0.0464792116841429</v>
      </c>
      <c r="AP1127" s="60">
        <f t="shared" si="88"/>
        <v>3.29495413245451e-8</v>
      </c>
      <c r="AR1127" s="62">
        <f t="shared" si="86"/>
        <v>160</v>
      </c>
      <c r="AS1127" s="62">
        <f t="shared" si="89"/>
        <v>0</v>
      </c>
      <c r="AT1127" s="72">
        <f t="shared" si="87"/>
        <v>1</v>
      </c>
    </row>
    <row r="1128" ht="14.55" spans="1:46">
      <c r="A1128" s="64" t="s">
        <v>46</v>
      </c>
      <c r="B1128" s="64" t="s">
        <v>163</v>
      </c>
      <c r="C1128" s="64" t="s">
        <v>164</v>
      </c>
      <c r="D1128" s="64" t="s">
        <v>8067</v>
      </c>
      <c r="E1128" s="64" t="s">
        <v>166</v>
      </c>
      <c r="F1128" s="64" t="s">
        <v>8068</v>
      </c>
      <c r="G1128" s="64" t="s">
        <v>8069</v>
      </c>
      <c r="H1128" s="64" t="s">
        <v>8070</v>
      </c>
      <c r="I1128" s="64" t="s">
        <v>8071</v>
      </c>
      <c r="J1128" s="62">
        <f>SUMIF(利润与分析!B:B,成本与总价!D:D,利润与分析!K:K)</f>
        <v>13415.84</v>
      </c>
      <c r="K1128" s="64">
        <v>0.13</v>
      </c>
      <c r="L1128" s="64">
        <v>13767</v>
      </c>
      <c r="M1128" s="72">
        <f t="shared" si="85"/>
        <v>0.0255073727028401</v>
      </c>
      <c r="N1128" s="64">
        <v>0</v>
      </c>
      <c r="O1128" s="64" t="s">
        <v>2451</v>
      </c>
      <c r="P1128" s="64"/>
      <c r="Q1128" s="64" t="s">
        <v>58</v>
      </c>
      <c r="R1128" s="74"/>
      <c r="S1128" s="74"/>
      <c r="T1128" s="74"/>
      <c r="U1128" s="74"/>
      <c r="V1128" s="74"/>
      <c r="W1128" s="74"/>
      <c r="X1128" s="64" t="s">
        <v>8072</v>
      </c>
      <c r="Y1128" s="64" t="s">
        <v>81</v>
      </c>
      <c r="Z1128" s="64" t="s">
        <v>106</v>
      </c>
      <c r="AA1128" s="64" t="s">
        <v>140</v>
      </c>
      <c r="AB1128" s="64"/>
      <c r="AC1128" s="64">
        <v>1</v>
      </c>
      <c r="AD1128" s="64">
        <v>0</v>
      </c>
      <c r="AE1128" s="78">
        <v>1</v>
      </c>
      <c r="AF1128" s="64">
        <v>0</v>
      </c>
      <c r="AG1128" s="78"/>
      <c r="AH1128" s="64"/>
      <c r="AI1128" s="78"/>
      <c r="AJ1128" s="64"/>
      <c r="AK1128" s="78"/>
      <c r="AL1128" s="64"/>
      <c r="AM1128" s="78"/>
      <c r="AN1128" s="64"/>
      <c r="AO1128" s="60">
        <f>(SUMIF(利润与分析!B:B,成本与总价!D:D,利润与分析!L:L)-J:J)/SUMIF(利润与分析!B:B,成本与总价!D:D,利润与分析!L:L)</f>
        <v>0.045</v>
      </c>
      <c r="AP1128" s="60">
        <f t="shared" si="88"/>
        <v>0.0194926272971599</v>
      </c>
      <c r="AR1128" s="62">
        <f t="shared" si="86"/>
        <v>0</v>
      </c>
      <c r="AS1128" s="62">
        <f t="shared" si="89"/>
        <v>0</v>
      </c>
      <c r="AT1128" s="72">
        <f t="shared" si="87"/>
        <v>1</v>
      </c>
    </row>
    <row r="1129" ht="14.55" spans="1:46">
      <c r="A1129" s="64" t="s">
        <v>69</v>
      </c>
      <c r="B1129" s="64" t="s">
        <v>200</v>
      </c>
      <c r="C1129" s="64" t="s">
        <v>201</v>
      </c>
      <c r="D1129" s="64" t="s">
        <v>8073</v>
      </c>
      <c r="E1129" s="64" t="s">
        <v>857</v>
      </c>
      <c r="F1129" s="64" t="s">
        <v>8074</v>
      </c>
      <c r="G1129" s="64" t="s">
        <v>1362</v>
      </c>
      <c r="H1129" s="64" t="s">
        <v>8075</v>
      </c>
      <c r="I1129" s="64" t="s">
        <v>8076</v>
      </c>
      <c r="J1129" s="62">
        <f>SUMIF(利润与分析!B:B,成本与总价!D:D,利润与分析!K:K)</f>
        <v>71370.23</v>
      </c>
      <c r="K1129" s="64">
        <v>0.13</v>
      </c>
      <c r="L1129" s="64">
        <v>74733.32</v>
      </c>
      <c r="M1129" s="72">
        <f t="shared" si="85"/>
        <v>0.0450012123106535</v>
      </c>
      <c r="N1129" s="64">
        <v>0</v>
      </c>
      <c r="O1129" s="64" t="s">
        <v>8077</v>
      </c>
      <c r="P1129" s="64" t="s">
        <v>78</v>
      </c>
      <c r="Q1129" s="64" t="s">
        <v>58</v>
      </c>
      <c r="R1129" s="74"/>
      <c r="S1129" s="74"/>
      <c r="T1129" s="74"/>
      <c r="U1129" s="74"/>
      <c r="V1129" s="74"/>
      <c r="W1129" s="74"/>
      <c r="X1129" s="64" t="s">
        <v>8078</v>
      </c>
      <c r="Y1129" s="64" t="s">
        <v>61</v>
      </c>
      <c r="Z1129" s="64" t="s">
        <v>106</v>
      </c>
      <c r="AA1129" s="64" t="s">
        <v>1282</v>
      </c>
      <c r="AB1129" s="64"/>
      <c r="AC1129" s="64">
        <v>1</v>
      </c>
      <c r="AD1129" s="64">
        <v>60</v>
      </c>
      <c r="AE1129" s="78">
        <v>1</v>
      </c>
      <c r="AF1129" s="64">
        <v>60</v>
      </c>
      <c r="AG1129" s="78"/>
      <c r="AH1129" s="64"/>
      <c r="AI1129" s="78"/>
      <c r="AJ1129" s="64"/>
      <c r="AK1129" s="78"/>
      <c r="AL1129" s="64"/>
      <c r="AM1129" s="78"/>
      <c r="AN1129" s="64"/>
      <c r="AO1129" s="60">
        <f>(SUMIF(利润与分析!B:B,成本与总价!D:D,利润与分析!L:L)-J:J)/SUMIF(利润与分析!B:B,成本与总价!D:D,利润与分析!L:L)</f>
        <v>0.0450018512479766</v>
      </c>
      <c r="AP1129" s="60">
        <f t="shared" si="88"/>
        <v>6.38937323091393e-7</v>
      </c>
      <c r="AR1129" s="62">
        <f t="shared" si="86"/>
        <v>0</v>
      </c>
      <c r="AS1129" s="62">
        <f t="shared" si="89"/>
        <v>0</v>
      </c>
      <c r="AT1129" s="72">
        <f t="shared" si="87"/>
        <v>1</v>
      </c>
    </row>
    <row r="1130" ht="14.55" spans="1:46">
      <c r="A1130" s="64" t="s">
        <v>46</v>
      </c>
      <c r="B1130" s="64" t="s">
        <v>108</v>
      </c>
      <c r="C1130" s="64" t="s">
        <v>894</v>
      </c>
      <c r="D1130" s="64" t="s">
        <v>8079</v>
      </c>
      <c r="E1130" s="64" t="s">
        <v>4295</v>
      </c>
      <c r="F1130" s="64" t="s">
        <v>8080</v>
      </c>
      <c r="G1130" s="64" t="s">
        <v>241</v>
      </c>
      <c r="H1130" s="64" t="s">
        <v>8081</v>
      </c>
      <c r="I1130" s="64" t="s">
        <v>8082</v>
      </c>
      <c r="J1130" s="62">
        <f>SUMIF(利润与分析!B:B,成本与总价!D:D,利润与分析!K:K)</f>
        <v>1226332</v>
      </c>
      <c r="K1130" s="64">
        <v>0.13</v>
      </c>
      <c r="L1130" s="64">
        <v>1290780</v>
      </c>
      <c r="M1130" s="72">
        <f t="shared" si="85"/>
        <v>0.0499294999922527</v>
      </c>
      <c r="N1130" s="64">
        <v>380000</v>
      </c>
      <c r="O1130" s="64" t="s">
        <v>8083</v>
      </c>
      <c r="P1130" s="64" t="s">
        <v>647</v>
      </c>
      <c r="Q1130" s="64" t="s">
        <v>58</v>
      </c>
      <c r="R1130" s="74" t="s">
        <v>59</v>
      </c>
      <c r="S1130" s="74"/>
      <c r="T1130" s="74"/>
      <c r="U1130" s="74"/>
      <c r="V1130" s="74">
        <v>180</v>
      </c>
      <c r="W1130" s="74"/>
      <c r="X1130" s="64" t="s">
        <v>8084</v>
      </c>
      <c r="Y1130" s="64" t="s">
        <v>61</v>
      </c>
      <c r="Z1130" s="64" t="s">
        <v>4302</v>
      </c>
      <c r="AA1130" s="64" t="s">
        <v>97</v>
      </c>
      <c r="AB1130" s="64"/>
      <c r="AC1130" s="64">
        <v>2</v>
      </c>
      <c r="AD1130" s="64">
        <v>180</v>
      </c>
      <c r="AE1130" s="78">
        <v>1</v>
      </c>
      <c r="AF1130" s="64">
        <v>180</v>
      </c>
      <c r="AG1130" s="78"/>
      <c r="AH1130" s="64"/>
      <c r="AI1130" s="78"/>
      <c r="AJ1130" s="64"/>
      <c r="AK1130" s="78"/>
      <c r="AL1130" s="64"/>
      <c r="AM1130" s="78"/>
      <c r="AN1130" s="64"/>
      <c r="AO1130" s="60">
        <f>(SUMIF(利润与分析!B:B,成本与总价!D:D,利润与分析!L:L)-J:J)/SUMIF(利润与分析!B:B,成本与总价!D:D,利润与分析!L:L)</f>
        <v>0.0500038345904851</v>
      </c>
      <c r="AP1130" s="60">
        <f t="shared" si="88"/>
        <v>7.43345982323548e-5</v>
      </c>
      <c r="AR1130" s="62">
        <f t="shared" si="86"/>
        <v>180</v>
      </c>
      <c r="AS1130" s="62">
        <f t="shared" si="89"/>
        <v>0</v>
      </c>
      <c r="AT1130" s="72">
        <f t="shared" si="87"/>
        <v>1</v>
      </c>
    </row>
    <row r="1131" ht="14.55" spans="1:46">
      <c r="A1131" s="64" t="s">
        <v>46</v>
      </c>
      <c r="B1131" s="64" t="s">
        <v>108</v>
      </c>
      <c r="C1131" s="64" t="s">
        <v>894</v>
      </c>
      <c r="D1131" s="64" t="s">
        <v>8085</v>
      </c>
      <c r="E1131" s="64" t="s">
        <v>3277</v>
      </c>
      <c r="F1131" s="64" t="s">
        <v>8086</v>
      </c>
      <c r="G1131" s="64" t="s">
        <v>8087</v>
      </c>
      <c r="H1131" s="64" t="s">
        <v>8088</v>
      </c>
      <c r="I1131" s="64" t="s">
        <v>8089</v>
      </c>
      <c r="J1131" s="62">
        <f>SUMIF(利润与分析!B:B,成本与总价!D:D,利润与分析!K:K)</f>
        <v>292410.86</v>
      </c>
      <c r="K1131" s="64">
        <v>0.13</v>
      </c>
      <c r="L1131" s="64">
        <v>303432.78</v>
      </c>
      <c r="M1131" s="72">
        <f t="shared" si="85"/>
        <v>0.0363240912863799</v>
      </c>
      <c r="N1131" s="64">
        <v>0</v>
      </c>
      <c r="O1131" s="64" t="s">
        <v>8090</v>
      </c>
      <c r="P1131" s="64" t="s">
        <v>264</v>
      </c>
      <c r="Q1131" s="64" t="s">
        <v>58</v>
      </c>
      <c r="R1131" s="74" t="s">
        <v>59</v>
      </c>
      <c r="S1131" s="74"/>
      <c r="T1131" s="74"/>
      <c r="U1131" s="74"/>
      <c r="V1131" s="74">
        <v>90</v>
      </c>
      <c r="W1131" s="74"/>
      <c r="X1131" s="64" t="s">
        <v>8091</v>
      </c>
      <c r="Y1131" s="64" t="s">
        <v>61</v>
      </c>
      <c r="Z1131" s="64" t="s">
        <v>8092</v>
      </c>
      <c r="AA1131" s="64" t="s">
        <v>97</v>
      </c>
      <c r="AB1131" s="64"/>
      <c r="AC1131" s="64">
        <v>1</v>
      </c>
      <c r="AD1131" s="64">
        <v>90</v>
      </c>
      <c r="AE1131" s="78">
        <v>1</v>
      </c>
      <c r="AF1131" s="64">
        <v>90</v>
      </c>
      <c r="AG1131" s="78"/>
      <c r="AH1131" s="64"/>
      <c r="AI1131" s="78"/>
      <c r="AJ1131" s="64"/>
      <c r="AK1131" s="78"/>
      <c r="AL1131" s="64"/>
      <c r="AM1131" s="78"/>
      <c r="AN1131" s="64"/>
      <c r="AO1131" s="60">
        <f>(SUMIF(利润与分析!B:B,成本与总价!D:D,利润与分析!L:L)-J:J)/SUMIF(利润与分析!B:B,成本与总价!D:D,利润与分析!L:L)</f>
        <v>0.0363240912863799</v>
      </c>
      <c r="AP1131" s="60">
        <f t="shared" si="88"/>
        <v>0</v>
      </c>
      <c r="AR1131" s="62">
        <f t="shared" si="86"/>
        <v>90</v>
      </c>
      <c r="AS1131" s="62">
        <f t="shared" si="89"/>
        <v>0</v>
      </c>
      <c r="AT1131" s="72">
        <f t="shared" si="87"/>
        <v>1</v>
      </c>
    </row>
    <row r="1132" ht="14.55" spans="1:46">
      <c r="A1132" s="64" t="s">
        <v>46</v>
      </c>
      <c r="B1132" s="64" t="s">
        <v>181</v>
      </c>
      <c r="C1132" s="64" t="s">
        <v>1765</v>
      </c>
      <c r="D1132" s="64" t="s">
        <v>8093</v>
      </c>
      <c r="E1132" s="64" t="s">
        <v>2091</v>
      </c>
      <c r="F1132" s="64" t="s">
        <v>8094</v>
      </c>
      <c r="G1132" s="64" t="s">
        <v>8095</v>
      </c>
      <c r="H1132" s="64" t="s">
        <v>8096</v>
      </c>
      <c r="I1132" s="64" t="s">
        <v>8097</v>
      </c>
      <c r="J1132" s="62">
        <f>SUMIF(利润与分析!B:B,成本与总价!D:D,利润与分析!K:K)</f>
        <v>55797.64</v>
      </c>
      <c r="K1132" s="64">
        <v>0.13</v>
      </c>
      <c r="L1132" s="64">
        <v>58426</v>
      </c>
      <c r="M1132" s="72">
        <f t="shared" si="85"/>
        <v>0.0449861363091774</v>
      </c>
      <c r="N1132" s="64">
        <v>0</v>
      </c>
      <c r="O1132" s="64" t="s">
        <v>8098</v>
      </c>
      <c r="P1132" s="64" t="s">
        <v>237</v>
      </c>
      <c r="Q1132" s="64" t="s">
        <v>58</v>
      </c>
      <c r="R1132" s="74"/>
      <c r="S1132" s="74"/>
      <c r="T1132" s="74"/>
      <c r="U1132" s="74"/>
      <c r="V1132" s="74"/>
      <c r="W1132" s="74"/>
      <c r="X1132" s="64" t="s">
        <v>8099</v>
      </c>
      <c r="Y1132" s="64" t="s">
        <v>1063</v>
      </c>
      <c r="Z1132" s="64" t="s">
        <v>106</v>
      </c>
      <c r="AA1132" s="64" t="s">
        <v>97</v>
      </c>
      <c r="AB1132" s="64"/>
      <c r="AC1132" s="64">
        <v>1</v>
      </c>
      <c r="AD1132" s="64">
        <v>60</v>
      </c>
      <c r="AE1132" s="78">
        <v>1</v>
      </c>
      <c r="AF1132" s="64">
        <v>60</v>
      </c>
      <c r="AG1132" s="78"/>
      <c r="AH1132" s="64"/>
      <c r="AI1132" s="78"/>
      <c r="AJ1132" s="64"/>
      <c r="AK1132" s="78"/>
      <c r="AL1132" s="64"/>
      <c r="AM1132" s="78"/>
      <c r="AN1132" s="64"/>
      <c r="AO1132" s="60">
        <f>(SUMIF(利润与分析!B:B,成本与总价!D:D,利润与分析!L:L)-J:J)/SUMIF(利润与分析!B:B,成本与总价!D:D,利润与分析!L:L)</f>
        <v>0.0449998664997114</v>
      </c>
      <c r="AP1132" s="60">
        <f t="shared" si="88"/>
        <v>1.37301905339601e-5</v>
      </c>
      <c r="AR1132" s="62">
        <f t="shared" si="86"/>
        <v>0</v>
      </c>
      <c r="AS1132" s="62">
        <f t="shared" si="89"/>
        <v>0</v>
      </c>
      <c r="AT1132" s="72">
        <f t="shared" si="87"/>
        <v>1</v>
      </c>
    </row>
    <row r="1133" ht="14.55" spans="1:46">
      <c r="A1133" s="64" t="s">
        <v>69</v>
      </c>
      <c r="B1133" s="64" t="s">
        <v>70</v>
      </c>
      <c r="C1133" s="64" t="s">
        <v>70</v>
      </c>
      <c r="D1133" s="64" t="s">
        <v>8100</v>
      </c>
      <c r="E1133" s="64" t="s">
        <v>772</v>
      </c>
      <c r="F1133" s="64" t="s">
        <v>8101</v>
      </c>
      <c r="G1133" s="64" t="s">
        <v>5958</v>
      </c>
      <c r="H1133" s="64" t="s">
        <v>8102</v>
      </c>
      <c r="I1133" s="64" t="s">
        <v>8103</v>
      </c>
      <c r="J1133" s="62">
        <f>SUMIF(利润与分析!B:B,成本与总价!D:D,利润与分析!K:K)</f>
        <v>1141221.47</v>
      </c>
      <c r="K1133" s="64">
        <v>0.13</v>
      </c>
      <c r="L1133" s="64">
        <v>1194998.75</v>
      </c>
      <c r="M1133" s="72">
        <f t="shared" si="85"/>
        <v>0.0450019550229655</v>
      </c>
      <c r="N1133" s="64">
        <v>0</v>
      </c>
      <c r="O1133" s="73" t="s">
        <v>8104</v>
      </c>
      <c r="P1133" s="64" t="s">
        <v>237</v>
      </c>
      <c r="Q1133" s="64" t="s">
        <v>79</v>
      </c>
      <c r="R1133" s="74" t="s">
        <v>59</v>
      </c>
      <c r="S1133" s="74"/>
      <c r="T1133" s="74"/>
      <c r="U1133" s="74"/>
      <c r="V1133" s="74">
        <v>120</v>
      </c>
      <c r="W1133" s="74"/>
      <c r="X1133" s="64" t="s">
        <v>8105</v>
      </c>
      <c r="Y1133" s="64" t="s">
        <v>61</v>
      </c>
      <c r="Z1133" s="64" t="s">
        <v>8106</v>
      </c>
      <c r="AA1133" s="64" t="s">
        <v>83</v>
      </c>
      <c r="AB1133" s="64"/>
      <c r="AC1133" s="64">
        <v>1</v>
      </c>
      <c r="AD1133" s="64">
        <v>120</v>
      </c>
      <c r="AE1133" s="78">
        <v>1</v>
      </c>
      <c r="AF1133" s="64">
        <v>120</v>
      </c>
      <c r="AG1133" s="78"/>
      <c r="AH1133" s="64"/>
      <c r="AI1133" s="78"/>
      <c r="AJ1133" s="64"/>
      <c r="AK1133" s="78"/>
      <c r="AL1133" s="64"/>
      <c r="AM1133" s="78"/>
      <c r="AN1133" s="64"/>
      <c r="AO1133" s="60">
        <f>(SUMIF(利润与分析!B:B,成本与总价!D:D,利润与分析!L:L)-J:J)/SUMIF(利润与分析!B:B,成本与总价!D:D,利润与分析!L:L)</f>
        <v>0.0450019550229655</v>
      </c>
      <c r="AP1133" s="60">
        <f t="shared" si="88"/>
        <v>0</v>
      </c>
      <c r="AR1133" s="62">
        <f t="shared" si="86"/>
        <v>120</v>
      </c>
      <c r="AS1133" s="62">
        <f t="shared" si="89"/>
        <v>0</v>
      </c>
      <c r="AT1133" s="72">
        <f t="shared" si="87"/>
        <v>1</v>
      </c>
    </row>
    <row r="1134" ht="14.55" spans="1:46">
      <c r="A1134" s="64" t="s">
        <v>69</v>
      </c>
      <c r="B1134" s="64" t="s">
        <v>200</v>
      </c>
      <c r="C1134" s="64" t="s">
        <v>256</v>
      </c>
      <c r="D1134" s="64" t="s">
        <v>8107</v>
      </c>
      <c r="E1134" s="64" t="s">
        <v>611</v>
      </c>
      <c r="F1134" s="64" t="s">
        <v>8108</v>
      </c>
      <c r="G1134" s="64" t="s">
        <v>8109</v>
      </c>
      <c r="H1134" s="64" t="s">
        <v>8110</v>
      </c>
      <c r="I1134" s="64" t="s">
        <v>8111</v>
      </c>
      <c r="J1134" s="62">
        <f>SUMIF(利润与分析!B:B,成本与总价!D:D,利润与分析!K:K)</f>
        <v>200235.13</v>
      </c>
      <c r="K1134" s="64">
        <v>0.13</v>
      </c>
      <c r="L1134" s="64">
        <v>211470</v>
      </c>
      <c r="M1134" s="72">
        <f t="shared" si="85"/>
        <v>0.0531274885326524</v>
      </c>
      <c r="N1134" s="64">
        <v>0</v>
      </c>
      <c r="O1134" s="64" t="s">
        <v>8112</v>
      </c>
      <c r="P1134" s="64" t="s">
        <v>1116</v>
      </c>
      <c r="Q1134" s="64" t="s">
        <v>79</v>
      </c>
      <c r="R1134" s="74"/>
      <c r="S1134" s="74"/>
      <c r="T1134" s="74"/>
      <c r="U1134" s="74"/>
      <c r="V1134" s="74"/>
      <c r="W1134" s="74"/>
      <c r="X1134" s="64" t="s">
        <v>8113</v>
      </c>
      <c r="Y1134" s="64" t="s">
        <v>61</v>
      </c>
      <c r="Z1134" s="64" t="s">
        <v>106</v>
      </c>
      <c r="AA1134" s="64" t="s">
        <v>1282</v>
      </c>
      <c r="AB1134" s="64"/>
      <c r="AC1134" s="64">
        <v>1</v>
      </c>
      <c r="AD1134" s="64">
        <v>60</v>
      </c>
      <c r="AE1134" s="78">
        <v>1</v>
      </c>
      <c r="AF1134" s="64">
        <v>60</v>
      </c>
      <c r="AG1134" s="78"/>
      <c r="AH1134" s="64"/>
      <c r="AI1134" s="78"/>
      <c r="AJ1134" s="64"/>
      <c r="AK1134" s="78"/>
      <c r="AL1134" s="64"/>
      <c r="AM1134" s="78"/>
      <c r="AN1134" s="64"/>
      <c r="AO1134" s="60">
        <f>(SUMIF(利润与分析!B:B,成本与总价!D:D,利润与分析!L:L)-J:J)/SUMIF(利润与分析!B:B,成本与总价!D:D,利润与分析!L:L)</f>
        <v>0.0531291004564421</v>
      </c>
      <c r="AP1134" s="60">
        <f t="shared" si="88"/>
        <v>1.61192378977243e-6</v>
      </c>
      <c r="AR1134" s="62">
        <f t="shared" si="86"/>
        <v>0</v>
      </c>
      <c r="AS1134" s="62">
        <f t="shared" si="89"/>
        <v>0</v>
      </c>
      <c r="AT1134" s="72">
        <f t="shared" si="87"/>
        <v>1</v>
      </c>
    </row>
    <row r="1135" ht="14.55" spans="1:46">
      <c r="A1135" s="64" t="s">
        <v>69</v>
      </c>
      <c r="B1135" s="64" t="s">
        <v>292</v>
      </c>
      <c r="C1135" s="64" t="s">
        <v>1526</v>
      </c>
      <c r="D1135" s="64" t="s">
        <v>8114</v>
      </c>
      <c r="E1135" s="64" t="s">
        <v>2144</v>
      </c>
      <c r="F1135" s="64" t="s">
        <v>8115</v>
      </c>
      <c r="G1135" s="64" t="s">
        <v>8116</v>
      </c>
      <c r="H1135" s="64" t="s">
        <v>8117</v>
      </c>
      <c r="I1135" s="64" t="s">
        <v>8118</v>
      </c>
      <c r="J1135" s="62">
        <f>SUMIF(利润与分析!B:B,成本与总价!D:D,利润与分析!K:K)</f>
        <v>146319.19</v>
      </c>
      <c r="K1135" s="64">
        <v>0.13</v>
      </c>
      <c r="L1135" s="64">
        <v>153214.9</v>
      </c>
      <c r="M1135" s="72">
        <f t="shared" si="85"/>
        <v>0.045006784588183</v>
      </c>
      <c r="N1135" s="64">
        <v>0</v>
      </c>
      <c r="O1135" s="64" t="s">
        <v>8119</v>
      </c>
      <c r="P1135" s="64" t="s">
        <v>78</v>
      </c>
      <c r="Q1135" s="64" t="s">
        <v>58</v>
      </c>
      <c r="R1135" s="74" t="s">
        <v>59</v>
      </c>
      <c r="S1135" s="74"/>
      <c r="T1135" s="74"/>
      <c r="U1135" s="74"/>
      <c r="V1135" s="74">
        <v>90</v>
      </c>
      <c r="W1135" s="74"/>
      <c r="X1135" s="64" t="s">
        <v>8120</v>
      </c>
      <c r="Y1135" s="64" t="s">
        <v>150</v>
      </c>
      <c r="Z1135" s="64" t="s">
        <v>658</v>
      </c>
      <c r="AA1135" s="64" t="s">
        <v>63</v>
      </c>
      <c r="AB1135" s="64"/>
      <c r="AC1135" s="64">
        <v>1</v>
      </c>
      <c r="AD1135" s="64">
        <v>90</v>
      </c>
      <c r="AE1135" s="78">
        <v>1</v>
      </c>
      <c r="AF1135" s="64">
        <v>90</v>
      </c>
      <c r="AG1135" s="78"/>
      <c r="AH1135" s="64"/>
      <c r="AI1135" s="78"/>
      <c r="AJ1135" s="64"/>
      <c r="AK1135" s="78"/>
      <c r="AL1135" s="64"/>
      <c r="AM1135" s="78"/>
      <c r="AN1135" s="64"/>
      <c r="AO1135" s="60">
        <f>(SUMIF(利润与分析!B:B,成本与总价!D:D,利润与分析!L:L)-J:J)/SUMIF(利润与分析!B:B,成本与总价!D:D,利润与分析!L:L)</f>
        <v>0.045006784588183</v>
      </c>
      <c r="AP1135" s="60">
        <f t="shared" si="88"/>
        <v>0</v>
      </c>
      <c r="AR1135" s="62">
        <f t="shared" si="86"/>
        <v>90</v>
      </c>
      <c r="AS1135" s="62">
        <f t="shared" si="89"/>
        <v>0</v>
      </c>
      <c r="AT1135" s="72">
        <f t="shared" si="87"/>
        <v>1</v>
      </c>
    </row>
    <row r="1136" ht="14.55" spans="1:46">
      <c r="A1136" s="64" t="s">
        <v>69</v>
      </c>
      <c r="B1136" s="64" t="s">
        <v>220</v>
      </c>
      <c r="C1136" s="64" t="s">
        <v>274</v>
      </c>
      <c r="D1136" s="64" t="s">
        <v>8121</v>
      </c>
      <c r="E1136" s="64" t="s">
        <v>849</v>
      </c>
      <c r="F1136" s="64" t="s">
        <v>8122</v>
      </c>
      <c r="G1136" s="64" t="s">
        <v>851</v>
      </c>
      <c r="H1136" s="64" t="s">
        <v>8123</v>
      </c>
      <c r="I1136" s="64" t="s">
        <v>8124</v>
      </c>
      <c r="J1136" s="62">
        <f>SUMIF(利润与分析!B:B,成本与总价!D:D,利润与分析!K:K)</f>
        <v>148769.06</v>
      </c>
      <c r="K1136" s="64">
        <v>0.13</v>
      </c>
      <c r="L1136" s="64">
        <v>155779</v>
      </c>
      <c r="M1136" s="72">
        <f t="shared" si="85"/>
        <v>0.0449992617746935</v>
      </c>
      <c r="N1136" s="64">
        <v>0</v>
      </c>
      <c r="O1136" s="64" t="s">
        <v>8125</v>
      </c>
      <c r="P1136" s="64" t="s">
        <v>78</v>
      </c>
      <c r="Q1136" s="64" t="s">
        <v>58</v>
      </c>
      <c r="R1136" s="74" t="s">
        <v>59</v>
      </c>
      <c r="S1136" s="74"/>
      <c r="T1136" s="74"/>
      <c r="U1136" s="74"/>
      <c r="V1136" s="74">
        <v>90</v>
      </c>
      <c r="W1136" s="74"/>
      <c r="X1136" s="64" t="s">
        <v>8126</v>
      </c>
      <c r="Y1136" s="64" t="s">
        <v>150</v>
      </c>
      <c r="Z1136" s="64" t="s">
        <v>8127</v>
      </c>
      <c r="AA1136" s="64" t="s">
        <v>1282</v>
      </c>
      <c r="AB1136" s="64"/>
      <c r="AC1136" s="64">
        <v>1</v>
      </c>
      <c r="AD1136" s="64">
        <v>90</v>
      </c>
      <c r="AE1136" s="78">
        <v>1</v>
      </c>
      <c r="AF1136" s="64">
        <v>90</v>
      </c>
      <c r="AG1136" s="78"/>
      <c r="AH1136" s="64"/>
      <c r="AI1136" s="78"/>
      <c r="AJ1136" s="64"/>
      <c r="AK1136" s="78"/>
      <c r="AL1136" s="64"/>
      <c r="AM1136" s="78"/>
      <c r="AN1136" s="64"/>
      <c r="AO1136" s="60">
        <f>(SUMIF(利润与分析!B:B,成本与总价!D:D,利润与分析!L:L)-J:J)/SUMIF(利润与分析!B:B,成本与总价!D:D,利润与分析!L:L)</f>
        <v>0.0449998748227457</v>
      </c>
      <c r="AP1136" s="60">
        <f t="shared" si="88"/>
        <v>6.1304805219764e-7</v>
      </c>
      <c r="AR1136" s="62">
        <f t="shared" si="86"/>
        <v>90</v>
      </c>
      <c r="AS1136" s="62">
        <f t="shared" si="89"/>
        <v>0</v>
      </c>
      <c r="AT1136" s="72">
        <f t="shared" si="87"/>
        <v>1</v>
      </c>
    </row>
    <row r="1137" ht="14.55" spans="1:46">
      <c r="A1137" s="64" t="s">
        <v>46</v>
      </c>
      <c r="B1137" s="64" t="s">
        <v>331</v>
      </c>
      <c r="C1137" s="64" t="s">
        <v>332</v>
      </c>
      <c r="D1137" s="64" t="s">
        <v>8128</v>
      </c>
      <c r="E1137" s="64" t="s">
        <v>334</v>
      </c>
      <c r="F1137" s="64" t="s">
        <v>8129</v>
      </c>
      <c r="G1137" s="64" t="s">
        <v>8130</v>
      </c>
      <c r="H1137" s="64" t="s">
        <v>8131</v>
      </c>
      <c r="I1137" s="64" t="s">
        <v>8132</v>
      </c>
      <c r="J1137" s="62">
        <f>SUMIF(利润与分析!B:B,成本与总价!D:D,利润与分析!K:K)</f>
        <v>422668.23</v>
      </c>
      <c r="K1137" s="64">
        <v>0.13</v>
      </c>
      <c r="L1137" s="64">
        <v>442583.6</v>
      </c>
      <c r="M1137" s="72">
        <f t="shared" si="85"/>
        <v>0.0449979845615608</v>
      </c>
      <c r="N1137" s="64">
        <v>0</v>
      </c>
      <c r="O1137" s="64" t="s">
        <v>2686</v>
      </c>
      <c r="P1137" s="64" t="s">
        <v>78</v>
      </c>
      <c r="Q1137" s="64" t="s">
        <v>58</v>
      </c>
      <c r="R1137" s="74" t="s">
        <v>59</v>
      </c>
      <c r="S1137" s="74" t="s">
        <v>59</v>
      </c>
      <c r="T1137" s="74">
        <v>180</v>
      </c>
      <c r="U1137" s="74"/>
      <c r="V1137" s="74">
        <v>180</v>
      </c>
      <c r="W1137" s="74"/>
      <c r="X1137" s="64" t="s">
        <v>8133</v>
      </c>
      <c r="Y1137" s="64" t="s">
        <v>61</v>
      </c>
      <c r="Z1137" s="64" t="s">
        <v>8134</v>
      </c>
      <c r="AA1137" s="64" t="s">
        <v>140</v>
      </c>
      <c r="AB1137" s="64"/>
      <c r="AC1137" s="64">
        <v>1</v>
      </c>
      <c r="AD1137" s="64">
        <v>180</v>
      </c>
      <c r="AE1137" s="78">
        <v>1</v>
      </c>
      <c r="AF1137" s="64">
        <v>180</v>
      </c>
      <c r="AG1137" s="78"/>
      <c r="AH1137" s="64"/>
      <c r="AI1137" s="78"/>
      <c r="AJ1137" s="64"/>
      <c r="AK1137" s="78"/>
      <c r="AL1137" s="64"/>
      <c r="AM1137" s="78"/>
      <c r="AN1137" s="64"/>
      <c r="AO1137" s="60">
        <f>(SUMIF(利润与分析!B:B,成本与总价!D:D,利润与分析!L:L)-J:J)/SUMIF(利润与分析!B:B,成本与总价!D:D,利润与分析!L:L)</f>
        <v>0.0449980277173385</v>
      </c>
      <c r="AP1137" s="60">
        <f t="shared" si="88"/>
        <v>4.31557777222369e-8</v>
      </c>
      <c r="AR1137" s="62">
        <f t="shared" si="86"/>
        <v>180</v>
      </c>
      <c r="AS1137" s="62">
        <f t="shared" si="89"/>
        <v>0</v>
      </c>
      <c r="AT1137" s="72">
        <f t="shared" si="87"/>
        <v>1</v>
      </c>
    </row>
    <row r="1138" ht="14.55" spans="1:46">
      <c r="A1138" s="64" t="s">
        <v>46</v>
      </c>
      <c r="B1138" s="64" t="s">
        <v>331</v>
      </c>
      <c r="C1138" s="64" t="s">
        <v>332</v>
      </c>
      <c r="D1138" s="64" t="s">
        <v>8135</v>
      </c>
      <c r="E1138" s="64" t="s">
        <v>334</v>
      </c>
      <c r="F1138" s="64" t="s">
        <v>8136</v>
      </c>
      <c r="G1138" s="64" t="s">
        <v>8130</v>
      </c>
      <c r="H1138" s="64" t="s">
        <v>8137</v>
      </c>
      <c r="I1138" s="64" t="s">
        <v>8138</v>
      </c>
      <c r="J1138" s="62">
        <f>SUMIF(利润与分析!B:B,成本与总价!D:D,利润与分析!K:K)</f>
        <v>495096</v>
      </c>
      <c r="K1138" s="64">
        <v>0.13</v>
      </c>
      <c r="L1138" s="64">
        <v>518422.8</v>
      </c>
      <c r="M1138" s="72">
        <f t="shared" si="85"/>
        <v>0.0449957062073659</v>
      </c>
      <c r="N1138" s="64">
        <v>0</v>
      </c>
      <c r="O1138" s="64" t="s">
        <v>2686</v>
      </c>
      <c r="P1138" s="64" t="s">
        <v>78</v>
      </c>
      <c r="Q1138" s="64" t="s">
        <v>58</v>
      </c>
      <c r="R1138" s="74" t="s">
        <v>59</v>
      </c>
      <c r="S1138" s="74" t="s">
        <v>59</v>
      </c>
      <c r="T1138" s="74">
        <v>180</v>
      </c>
      <c r="U1138" s="74"/>
      <c r="V1138" s="74">
        <v>180</v>
      </c>
      <c r="W1138" s="74"/>
      <c r="X1138" s="64" t="s">
        <v>8139</v>
      </c>
      <c r="Y1138" s="64" t="s">
        <v>61</v>
      </c>
      <c r="Z1138" s="64" t="s">
        <v>8140</v>
      </c>
      <c r="AA1138" s="64" t="s">
        <v>140</v>
      </c>
      <c r="AB1138" s="64"/>
      <c r="AC1138" s="64">
        <v>1</v>
      </c>
      <c r="AD1138" s="64">
        <v>180</v>
      </c>
      <c r="AE1138" s="78">
        <v>1</v>
      </c>
      <c r="AF1138" s="64">
        <v>180</v>
      </c>
      <c r="AG1138" s="78"/>
      <c r="AH1138" s="64"/>
      <c r="AI1138" s="78"/>
      <c r="AJ1138" s="64"/>
      <c r="AK1138" s="78"/>
      <c r="AL1138" s="64"/>
      <c r="AM1138" s="78"/>
      <c r="AN1138" s="64"/>
      <c r="AO1138" s="60">
        <f>(SUMIF(利润与分析!B:B,成本与总价!D:D,利润与分析!L:L)-J:J)/SUMIF(利润与分析!B:B,成本与总价!D:D,利润与分析!L:L)</f>
        <v>0.0449979167631128</v>
      </c>
      <c r="AP1138" s="60">
        <f t="shared" si="88"/>
        <v>2.21055574696483e-6</v>
      </c>
      <c r="AR1138" s="62">
        <f t="shared" si="86"/>
        <v>180</v>
      </c>
      <c r="AS1138" s="62">
        <f t="shared" si="89"/>
        <v>0</v>
      </c>
      <c r="AT1138" s="72">
        <f t="shared" si="87"/>
        <v>1</v>
      </c>
    </row>
    <row r="1139" ht="14.55" spans="1:46">
      <c r="A1139" s="64" t="s">
        <v>46</v>
      </c>
      <c r="B1139" s="64" t="s">
        <v>331</v>
      </c>
      <c r="C1139" s="64" t="s">
        <v>332</v>
      </c>
      <c r="D1139" s="64" t="s">
        <v>8141</v>
      </c>
      <c r="E1139" s="64" t="s">
        <v>334</v>
      </c>
      <c r="F1139" s="64" t="s">
        <v>8142</v>
      </c>
      <c r="G1139" s="64" t="s">
        <v>8130</v>
      </c>
      <c r="H1139" s="64" t="s">
        <v>8143</v>
      </c>
      <c r="I1139" s="64" t="s">
        <v>8144</v>
      </c>
      <c r="J1139" s="62">
        <f>SUMIF(利润与分析!B:B,成本与总价!D:D,利润与分析!K:K)</f>
        <v>432579.83</v>
      </c>
      <c r="K1139" s="64">
        <v>0.13</v>
      </c>
      <c r="L1139" s="64">
        <v>452962.08</v>
      </c>
      <c r="M1139" s="72">
        <f t="shared" si="85"/>
        <v>0.0449976960543807</v>
      </c>
      <c r="N1139" s="64">
        <v>0</v>
      </c>
      <c r="O1139" s="64" t="s">
        <v>2686</v>
      </c>
      <c r="P1139" s="64" t="s">
        <v>78</v>
      </c>
      <c r="Q1139" s="64" t="s">
        <v>58</v>
      </c>
      <c r="R1139" s="74" t="s">
        <v>59</v>
      </c>
      <c r="S1139" s="74" t="s">
        <v>59</v>
      </c>
      <c r="T1139" s="74">
        <v>180</v>
      </c>
      <c r="U1139" s="74"/>
      <c r="V1139" s="74">
        <v>180</v>
      </c>
      <c r="W1139" s="74"/>
      <c r="X1139" s="64" t="s">
        <v>8145</v>
      </c>
      <c r="Y1139" s="64" t="s">
        <v>61</v>
      </c>
      <c r="Z1139" s="64" t="s">
        <v>8140</v>
      </c>
      <c r="AA1139" s="64" t="s">
        <v>140</v>
      </c>
      <c r="AB1139" s="64"/>
      <c r="AC1139" s="64">
        <v>1</v>
      </c>
      <c r="AD1139" s="64">
        <v>180</v>
      </c>
      <c r="AE1139" s="78">
        <v>1</v>
      </c>
      <c r="AF1139" s="64">
        <v>180</v>
      </c>
      <c r="AG1139" s="78"/>
      <c r="AH1139" s="64"/>
      <c r="AI1139" s="78"/>
      <c r="AJ1139" s="64"/>
      <c r="AK1139" s="78"/>
      <c r="AL1139" s="64"/>
      <c r="AM1139" s="78"/>
      <c r="AN1139" s="64"/>
      <c r="AO1139" s="60">
        <f>(SUMIF(利润与分析!B:B,成本与总价!D:D,利润与分析!L:L)-J:J)/SUMIF(利润与分析!B:B,成本与总价!D:D,利润与分析!L:L)</f>
        <v>0.0449982863918318</v>
      </c>
      <c r="AP1139" s="60">
        <f t="shared" si="88"/>
        <v>5.90337451165934e-7</v>
      </c>
      <c r="AR1139" s="62">
        <f t="shared" si="86"/>
        <v>180</v>
      </c>
      <c r="AS1139" s="62">
        <f t="shared" si="89"/>
        <v>0</v>
      </c>
      <c r="AT1139" s="72">
        <f t="shared" si="87"/>
        <v>1</v>
      </c>
    </row>
    <row r="1140" ht="14.55" spans="1:46">
      <c r="A1140" s="64" t="s">
        <v>69</v>
      </c>
      <c r="B1140" s="64" t="s">
        <v>129</v>
      </c>
      <c r="C1140" s="64" t="s">
        <v>649</v>
      </c>
      <c r="D1140" s="64" t="s">
        <v>8146</v>
      </c>
      <c r="E1140" s="64" t="s">
        <v>712</v>
      </c>
      <c r="F1140" s="64" t="s">
        <v>8147</v>
      </c>
      <c r="G1140" s="64" t="s">
        <v>8148</v>
      </c>
      <c r="H1140" s="64" t="s">
        <v>8149</v>
      </c>
      <c r="I1140" s="64" t="s">
        <v>8150</v>
      </c>
      <c r="J1140" s="62">
        <f>SUMIF(利润与分析!B:B,成本与总价!D:D,利润与分析!K:K)</f>
        <v>2934679.29</v>
      </c>
      <c r="K1140" s="64">
        <v>0.13</v>
      </c>
      <c r="L1140" s="64">
        <v>3046156</v>
      </c>
      <c r="M1140" s="72">
        <f t="shared" si="85"/>
        <v>0.0365958637706012</v>
      </c>
      <c r="N1140" s="64">
        <v>0</v>
      </c>
      <c r="O1140" s="64" t="s">
        <v>8151</v>
      </c>
      <c r="P1140" s="64"/>
      <c r="Q1140" s="64" t="s">
        <v>79</v>
      </c>
      <c r="R1140" s="74" t="s">
        <v>59</v>
      </c>
      <c r="S1140" s="74"/>
      <c r="T1140" s="74"/>
      <c r="U1140" s="74"/>
      <c r="V1140" s="74">
        <v>120</v>
      </c>
      <c r="W1140" s="74"/>
      <c r="X1140" s="64" t="s">
        <v>8152</v>
      </c>
      <c r="Y1140" s="64" t="s">
        <v>61</v>
      </c>
      <c r="Z1140" s="64" t="s">
        <v>8153</v>
      </c>
      <c r="AA1140" s="64" t="s">
        <v>173</v>
      </c>
      <c r="AB1140" s="64" t="s">
        <v>7972</v>
      </c>
      <c r="AC1140" s="64">
        <v>2</v>
      </c>
      <c r="AD1140" s="64">
        <v>120</v>
      </c>
      <c r="AE1140" s="78">
        <v>1</v>
      </c>
      <c r="AF1140" s="64">
        <v>120</v>
      </c>
      <c r="AG1140" s="78"/>
      <c r="AH1140" s="64"/>
      <c r="AI1140" s="78"/>
      <c r="AJ1140" s="64"/>
      <c r="AK1140" s="78"/>
      <c r="AL1140" s="64"/>
      <c r="AM1140" s="78"/>
      <c r="AN1140" s="64"/>
      <c r="AO1140" s="60">
        <f>(SUMIF(利润与分析!B:B,成本与总价!D:D,利润与分析!L:L)-J:J)/SUMIF(利润与分析!B:B,成本与总价!D:D,利润与分析!L:L)</f>
        <v>0.036595946000485</v>
      </c>
      <c r="AP1140" s="60">
        <f t="shared" si="88"/>
        <v>8.22298837702129e-8</v>
      </c>
      <c r="AR1140" s="62">
        <f t="shared" si="86"/>
        <v>120</v>
      </c>
      <c r="AS1140" s="62">
        <f t="shared" si="89"/>
        <v>0</v>
      </c>
      <c r="AT1140" s="72">
        <f t="shared" si="87"/>
        <v>1</v>
      </c>
    </row>
    <row r="1141" ht="14.55" spans="1:46">
      <c r="A1141" s="64" t="s">
        <v>46</v>
      </c>
      <c r="B1141" s="64" t="s">
        <v>119</v>
      </c>
      <c r="C1141" s="64" t="s">
        <v>191</v>
      </c>
      <c r="D1141" s="64" t="s">
        <v>8154</v>
      </c>
      <c r="E1141" s="64" t="s">
        <v>1266</v>
      </c>
      <c r="F1141" s="64" t="s">
        <v>8155</v>
      </c>
      <c r="G1141" s="64" t="s">
        <v>402</v>
      </c>
      <c r="H1141" s="64" t="s">
        <v>8156</v>
      </c>
      <c r="I1141" s="64" t="s">
        <v>8157</v>
      </c>
      <c r="J1141" s="62">
        <f>SUMIF(利润与分析!B:B,成本与总价!D:D,利润与分析!K:K)</f>
        <v>1006494.31</v>
      </c>
      <c r="K1141" s="64">
        <v>0.13</v>
      </c>
      <c r="L1141" s="64">
        <v>1037623</v>
      </c>
      <c r="M1141" s="72">
        <f t="shared" si="85"/>
        <v>0.0300000000000001</v>
      </c>
      <c r="N1141" s="64">
        <v>148751.45</v>
      </c>
      <c r="O1141" s="64" t="s">
        <v>8158</v>
      </c>
      <c r="P1141" s="64" t="s">
        <v>57</v>
      </c>
      <c r="Q1141" s="64" t="s">
        <v>58</v>
      </c>
      <c r="R1141" s="74"/>
      <c r="S1141" s="74"/>
      <c r="T1141" s="74"/>
      <c r="U1141" s="74"/>
      <c r="V1141" s="74"/>
      <c r="W1141" s="74"/>
      <c r="X1141" s="64" t="s">
        <v>8159</v>
      </c>
      <c r="Y1141" s="64" t="s">
        <v>150</v>
      </c>
      <c r="Z1141" s="64" t="s">
        <v>106</v>
      </c>
      <c r="AA1141" s="64" t="s">
        <v>140</v>
      </c>
      <c r="AB1141" s="64"/>
      <c r="AC1141" s="64">
        <v>2</v>
      </c>
      <c r="AD1141" s="64" t="s">
        <v>8160</v>
      </c>
      <c r="AE1141" s="78">
        <v>0.15</v>
      </c>
      <c r="AF1141" s="64">
        <v>0</v>
      </c>
      <c r="AG1141" s="78">
        <v>0.85</v>
      </c>
      <c r="AH1141" s="64">
        <v>120</v>
      </c>
      <c r="AI1141" s="78"/>
      <c r="AJ1141" s="64"/>
      <c r="AK1141" s="78"/>
      <c r="AL1141" s="64"/>
      <c r="AM1141" s="78"/>
      <c r="AN1141" s="64"/>
      <c r="AO1141" s="60">
        <f>(SUMIF(利润与分析!B:B,成本与总价!D:D,利润与分析!L:L)-J:J)/SUMIF(利润与分析!B:B,成本与总价!D:D,利润与分析!L:L)</f>
        <v>0.0300002897968822</v>
      </c>
      <c r="AP1141" s="60">
        <f t="shared" si="88"/>
        <v>2.89796882123328e-7</v>
      </c>
      <c r="AR1141" s="62">
        <f t="shared" si="86"/>
        <v>0</v>
      </c>
      <c r="AS1141" s="62">
        <f t="shared" si="89"/>
        <v>0</v>
      </c>
      <c r="AT1141" s="72">
        <f t="shared" si="87"/>
        <v>1</v>
      </c>
    </row>
    <row r="1142" ht="14.55" spans="1:46">
      <c r="A1142" s="64" t="s">
        <v>69</v>
      </c>
      <c r="B1142" s="64" t="s">
        <v>129</v>
      </c>
      <c r="C1142" s="64" t="s">
        <v>130</v>
      </c>
      <c r="D1142" s="64" t="s">
        <v>8161</v>
      </c>
      <c r="E1142" s="64" t="s">
        <v>1165</v>
      </c>
      <c r="F1142" s="64" t="s">
        <v>8162</v>
      </c>
      <c r="G1142" s="64" t="s">
        <v>1655</v>
      </c>
      <c r="H1142" s="64" t="s">
        <v>8163</v>
      </c>
      <c r="I1142" s="64" t="s">
        <v>8164</v>
      </c>
      <c r="J1142" s="62">
        <f>SUMIF(利润与分析!B:B,成本与总价!D:D,利润与分析!K:K)</f>
        <v>573561.85</v>
      </c>
      <c r="K1142" s="64">
        <v>0.13</v>
      </c>
      <c r="L1142" s="64">
        <v>600587</v>
      </c>
      <c r="M1142" s="72">
        <f t="shared" si="85"/>
        <v>0.0449978937273035</v>
      </c>
      <c r="N1142" s="64">
        <v>0</v>
      </c>
      <c r="O1142" s="64" t="s">
        <v>8165</v>
      </c>
      <c r="P1142" s="64" t="s">
        <v>78</v>
      </c>
      <c r="Q1142" s="64" t="s">
        <v>58</v>
      </c>
      <c r="R1142" s="74" t="s">
        <v>59</v>
      </c>
      <c r="S1142" s="74"/>
      <c r="T1142" s="74"/>
      <c r="U1142" s="74"/>
      <c r="V1142" s="74">
        <v>90</v>
      </c>
      <c r="W1142" s="74"/>
      <c r="X1142" s="64" t="s">
        <v>8166</v>
      </c>
      <c r="Y1142" s="64" t="s">
        <v>61</v>
      </c>
      <c r="Z1142" s="64" t="s">
        <v>8167</v>
      </c>
      <c r="AA1142" s="64" t="s">
        <v>173</v>
      </c>
      <c r="AB1142" s="64" t="s">
        <v>7530</v>
      </c>
      <c r="AC1142" s="64">
        <v>2</v>
      </c>
      <c r="AD1142" s="64">
        <v>90</v>
      </c>
      <c r="AE1142" s="78">
        <v>1</v>
      </c>
      <c r="AF1142" s="64">
        <v>90</v>
      </c>
      <c r="AG1142" s="78"/>
      <c r="AH1142" s="64"/>
      <c r="AI1142" s="78"/>
      <c r="AJ1142" s="64"/>
      <c r="AK1142" s="78"/>
      <c r="AL1142" s="64"/>
      <c r="AM1142" s="78"/>
      <c r="AN1142" s="64"/>
      <c r="AO1142" s="60">
        <f>(SUMIF(利润与分析!B:B,成本与总价!D:D,利润与分析!L:L)-J:J)/SUMIF(利润与分析!B:B,成本与总价!D:D,利润与分析!L:L)</f>
        <v>0.0449988954983972</v>
      </c>
      <c r="AP1142" s="60">
        <f t="shared" si="88"/>
        <v>1.00177109368244e-6</v>
      </c>
      <c r="AR1142" s="62">
        <f t="shared" si="86"/>
        <v>90</v>
      </c>
      <c r="AS1142" s="62">
        <f t="shared" si="89"/>
        <v>0</v>
      </c>
      <c r="AT1142" s="72">
        <f t="shared" si="87"/>
        <v>1</v>
      </c>
    </row>
    <row r="1143" ht="14.55" spans="1:46">
      <c r="A1143" s="64" t="s">
        <v>46</v>
      </c>
      <c r="B1143" s="64" t="s">
        <v>181</v>
      </c>
      <c r="C1143" s="64" t="s">
        <v>182</v>
      </c>
      <c r="D1143" s="64" t="s">
        <v>8168</v>
      </c>
      <c r="E1143" s="64" t="s">
        <v>212</v>
      </c>
      <c r="F1143" s="64" t="s">
        <v>8169</v>
      </c>
      <c r="G1143" s="64" t="s">
        <v>8170</v>
      </c>
      <c r="H1143" s="64" t="s">
        <v>8171</v>
      </c>
      <c r="I1143" s="64" t="s">
        <v>8172</v>
      </c>
      <c r="J1143" s="62">
        <f>SUMIF(利润与分析!B:B,成本与总价!D:D,利润与分析!K:K)</f>
        <v>742917.86</v>
      </c>
      <c r="K1143" s="64">
        <v>0.13</v>
      </c>
      <c r="L1143" s="64">
        <v>765894.82</v>
      </c>
      <c r="M1143" s="72">
        <f t="shared" si="85"/>
        <v>0.0300001506734305</v>
      </c>
      <c r="N1143" s="64">
        <v>93700</v>
      </c>
      <c r="O1143" s="64" t="s">
        <v>8173</v>
      </c>
      <c r="P1143" s="64" t="s">
        <v>57</v>
      </c>
      <c r="Q1143" s="64" t="s">
        <v>58</v>
      </c>
      <c r="R1143" s="74" t="s">
        <v>59</v>
      </c>
      <c r="S1143" s="74" t="s">
        <v>59</v>
      </c>
      <c r="T1143" s="74">
        <v>150</v>
      </c>
      <c r="U1143" s="74"/>
      <c r="V1143" s="74">
        <v>150</v>
      </c>
      <c r="W1143" s="74"/>
      <c r="X1143" s="64" t="s">
        <v>8174</v>
      </c>
      <c r="Y1143" s="64" t="s">
        <v>61</v>
      </c>
      <c r="Z1143" s="64" t="s">
        <v>219</v>
      </c>
      <c r="AA1143" s="64" t="s">
        <v>97</v>
      </c>
      <c r="AB1143" s="64"/>
      <c r="AC1143" s="64">
        <v>2</v>
      </c>
      <c r="AD1143" s="64">
        <v>150</v>
      </c>
      <c r="AE1143" s="78">
        <v>1</v>
      </c>
      <c r="AF1143" s="64">
        <v>150</v>
      </c>
      <c r="AG1143" s="78"/>
      <c r="AH1143" s="64"/>
      <c r="AI1143" s="78"/>
      <c r="AJ1143" s="64"/>
      <c r="AK1143" s="78"/>
      <c r="AL1143" s="64"/>
      <c r="AM1143" s="78"/>
      <c r="AN1143" s="64"/>
      <c r="AO1143" s="60">
        <f>(SUMIF(利润与分析!B:B,成本与总价!D:D,利润与分析!L:L)-J:J)/SUMIF(利润与分析!B:B,成本与总价!D:D,利润与分析!L:L)</f>
        <v>0.0300001506734305</v>
      </c>
      <c r="AP1143" s="60">
        <f t="shared" si="88"/>
        <v>0</v>
      </c>
      <c r="AR1143" s="62">
        <f t="shared" si="86"/>
        <v>150</v>
      </c>
      <c r="AS1143" s="62">
        <f t="shared" si="89"/>
        <v>0</v>
      </c>
      <c r="AT1143" s="72">
        <f t="shared" si="87"/>
        <v>1</v>
      </c>
    </row>
    <row r="1144" ht="14.55" spans="1:46">
      <c r="A1144" s="64" t="s">
        <v>46</v>
      </c>
      <c r="B1144" s="64" t="s">
        <v>331</v>
      </c>
      <c r="C1144" s="64" t="s">
        <v>691</v>
      </c>
      <c r="D1144" s="64" t="s">
        <v>8175</v>
      </c>
      <c r="E1144" s="64" t="s">
        <v>693</v>
      </c>
      <c r="F1144" s="64" t="s">
        <v>8176</v>
      </c>
      <c r="G1144" s="64" t="s">
        <v>8177</v>
      </c>
      <c r="H1144" s="64" t="s">
        <v>8178</v>
      </c>
      <c r="I1144" s="64" t="s">
        <v>8179</v>
      </c>
      <c r="J1144" s="62">
        <f>SUMIF(利润与分析!B:B,成本与总价!D:D,利润与分析!K:K)</f>
        <v>164429.85</v>
      </c>
      <c r="K1144" s="64">
        <v>0.13</v>
      </c>
      <c r="L1144" s="64">
        <v>169515.4</v>
      </c>
      <c r="M1144" s="72">
        <f t="shared" si="85"/>
        <v>0.0300005191268759</v>
      </c>
      <c r="N1144" s="64">
        <v>0</v>
      </c>
      <c r="O1144" s="64" t="s">
        <v>8180</v>
      </c>
      <c r="P1144" s="64" t="s">
        <v>3415</v>
      </c>
      <c r="Q1144" s="64" t="s">
        <v>58</v>
      </c>
      <c r="R1144" s="74" t="s">
        <v>59</v>
      </c>
      <c r="S1144" s="74"/>
      <c r="T1144" s="74"/>
      <c r="U1144" s="74"/>
      <c r="V1144" s="74">
        <v>90</v>
      </c>
      <c r="W1144" s="74"/>
      <c r="X1144" s="64" t="s">
        <v>8181</v>
      </c>
      <c r="Y1144" s="64" t="s">
        <v>61</v>
      </c>
      <c r="Z1144" s="64" t="s">
        <v>8182</v>
      </c>
      <c r="AA1144" s="64" t="s">
        <v>140</v>
      </c>
      <c r="AB1144" s="64"/>
      <c r="AC1144" s="64">
        <v>1</v>
      </c>
      <c r="AD1144" s="64">
        <v>90</v>
      </c>
      <c r="AE1144" s="78">
        <v>1</v>
      </c>
      <c r="AF1144" s="64">
        <v>90</v>
      </c>
      <c r="AG1144" s="78"/>
      <c r="AH1144" s="64"/>
      <c r="AI1144" s="78"/>
      <c r="AJ1144" s="64"/>
      <c r="AK1144" s="78"/>
      <c r="AL1144" s="64"/>
      <c r="AM1144" s="78"/>
      <c r="AN1144" s="64"/>
      <c r="AO1144" s="60">
        <f>(SUMIF(利润与分析!B:B,成本与总价!D:D,利润与分析!L:L)-J:J)/SUMIF(利润与分析!B:B,成本与总价!D:D,利润与分析!L:L)</f>
        <v>0.0300005191268759</v>
      </c>
      <c r="AP1144" s="60">
        <f t="shared" si="88"/>
        <v>0</v>
      </c>
      <c r="AR1144" s="62">
        <f t="shared" si="86"/>
        <v>90</v>
      </c>
      <c r="AS1144" s="62">
        <f t="shared" si="89"/>
        <v>0</v>
      </c>
      <c r="AT1144" s="72">
        <f t="shared" si="87"/>
        <v>1</v>
      </c>
    </row>
    <row r="1145" ht="14.55" spans="1:46">
      <c r="A1145" s="64" t="s">
        <v>69</v>
      </c>
      <c r="B1145" s="64" t="s">
        <v>200</v>
      </c>
      <c r="C1145" s="64" t="s">
        <v>256</v>
      </c>
      <c r="D1145" s="64" t="s">
        <v>8183</v>
      </c>
      <c r="E1145" s="64" t="s">
        <v>611</v>
      </c>
      <c r="F1145" s="64" t="s">
        <v>8184</v>
      </c>
      <c r="G1145" s="64" t="s">
        <v>2361</v>
      </c>
      <c r="H1145" s="64" t="s">
        <v>8185</v>
      </c>
      <c r="I1145" s="64" t="s">
        <v>8186</v>
      </c>
      <c r="J1145" s="62">
        <f>SUMIF(利润与分析!B:B,成本与总价!D:D,利润与分析!K:K)</f>
        <v>1068924.54</v>
      </c>
      <c r="K1145" s="64">
        <v>0.13</v>
      </c>
      <c r="L1145" s="64">
        <v>1119282</v>
      </c>
      <c r="M1145" s="72">
        <f t="shared" si="85"/>
        <v>0.0449908602121717</v>
      </c>
      <c r="N1145" s="64">
        <v>80914.56</v>
      </c>
      <c r="O1145" s="64" t="s">
        <v>8187</v>
      </c>
      <c r="P1145" s="64" t="s">
        <v>78</v>
      </c>
      <c r="Q1145" s="64" t="s">
        <v>58</v>
      </c>
      <c r="R1145" s="74" t="s">
        <v>59</v>
      </c>
      <c r="S1145" s="74" t="s">
        <v>59</v>
      </c>
      <c r="T1145" s="74">
        <v>180</v>
      </c>
      <c r="U1145" s="74"/>
      <c r="V1145" s="74">
        <v>180</v>
      </c>
      <c r="W1145" s="74"/>
      <c r="X1145" s="64" t="s">
        <v>8188</v>
      </c>
      <c r="Y1145" s="64" t="s">
        <v>61</v>
      </c>
      <c r="Z1145" s="64" t="s">
        <v>8189</v>
      </c>
      <c r="AA1145" s="64" t="s">
        <v>1282</v>
      </c>
      <c r="AB1145" s="64"/>
      <c r="AC1145" s="64">
        <v>2</v>
      </c>
      <c r="AD1145" s="64">
        <v>180</v>
      </c>
      <c r="AE1145" s="78">
        <v>1</v>
      </c>
      <c r="AF1145" s="64">
        <v>180</v>
      </c>
      <c r="AG1145" s="78"/>
      <c r="AH1145" s="64"/>
      <c r="AI1145" s="78"/>
      <c r="AJ1145" s="64"/>
      <c r="AK1145" s="78"/>
      <c r="AL1145" s="64"/>
      <c r="AM1145" s="78"/>
      <c r="AN1145" s="64"/>
      <c r="AO1145" s="60">
        <f>(SUMIF(利润与分析!B:B,成本与总价!D:D,利润与分析!L:L)-J:J)/SUMIF(利润与分析!B:B,成本与总价!D:D,利润与分析!L:L)</f>
        <v>0.0449911844408735</v>
      </c>
      <c r="AP1145" s="60">
        <f t="shared" si="88"/>
        <v>3.24228701796547e-7</v>
      </c>
      <c r="AR1145" s="62">
        <f t="shared" si="86"/>
        <v>180</v>
      </c>
      <c r="AS1145" s="62">
        <f t="shared" si="89"/>
        <v>0</v>
      </c>
      <c r="AT1145" s="72">
        <f t="shared" si="87"/>
        <v>1</v>
      </c>
    </row>
    <row r="1146" ht="14.55" spans="1:46">
      <c r="A1146" s="64" t="s">
        <v>46</v>
      </c>
      <c r="B1146" s="64" t="s">
        <v>181</v>
      </c>
      <c r="C1146" s="64" t="s">
        <v>1765</v>
      </c>
      <c r="D1146" s="64" t="s">
        <v>8190</v>
      </c>
      <c r="E1146" s="64" t="s">
        <v>2091</v>
      </c>
      <c r="F1146" s="64" t="s">
        <v>8191</v>
      </c>
      <c r="G1146" s="64" t="s">
        <v>2093</v>
      </c>
      <c r="H1146" s="64" t="s">
        <v>8192</v>
      </c>
      <c r="I1146" s="64" t="s">
        <v>8193</v>
      </c>
      <c r="J1146" s="62">
        <f>SUMIF(利润与分析!B:B,成本与总价!D:D,利润与分析!K:K)</f>
        <v>1144968.96</v>
      </c>
      <c r="K1146" s="64">
        <v>0.13</v>
      </c>
      <c r="L1146" s="64">
        <v>1184673.62</v>
      </c>
      <c r="M1146" s="72">
        <f t="shared" si="85"/>
        <v>0.0335152731770966</v>
      </c>
      <c r="N1146" s="64">
        <v>334837</v>
      </c>
      <c r="O1146" s="64" t="s">
        <v>8194</v>
      </c>
      <c r="P1146" s="64" t="s">
        <v>237</v>
      </c>
      <c r="Q1146" s="64" t="s">
        <v>58</v>
      </c>
      <c r="R1146" s="74" t="s">
        <v>59</v>
      </c>
      <c r="S1146" s="74"/>
      <c r="T1146" s="74"/>
      <c r="U1146" s="74"/>
      <c r="V1146" s="74">
        <v>90</v>
      </c>
      <c r="W1146" s="74"/>
      <c r="X1146" s="64" t="s">
        <v>8195</v>
      </c>
      <c r="Y1146" s="64" t="s">
        <v>61</v>
      </c>
      <c r="Z1146" s="64" t="s">
        <v>8196</v>
      </c>
      <c r="AA1146" s="64" t="s">
        <v>97</v>
      </c>
      <c r="AB1146" s="64"/>
      <c r="AC1146" s="64">
        <v>2</v>
      </c>
      <c r="AD1146" s="64" t="s">
        <v>2770</v>
      </c>
      <c r="AE1146" s="78">
        <v>0.3</v>
      </c>
      <c r="AF1146" s="64">
        <v>0</v>
      </c>
      <c r="AG1146" s="78">
        <v>0.7</v>
      </c>
      <c r="AH1146" s="64">
        <v>90</v>
      </c>
      <c r="AI1146" s="78"/>
      <c r="AJ1146" s="64"/>
      <c r="AK1146" s="78"/>
      <c r="AL1146" s="64"/>
      <c r="AM1146" s="78"/>
      <c r="AN1146" s="64"/>
      <c r="AO1146" s="60">
        <f>(SUMIF(利润与分析!B:B,成本与总价!D:D,利润与分析!L:L)-J:J)/SUMIF(利润与分析!B:B,成本与总价!D:D,利润与分析!L:L)</f>
        <v>0.0335152731770966</v>
      </c>
      <c r="AP1146" s="60">
        <f t="shared" si="88"/>
        <v>0</v>
      </c>
      <c r="AR1146" s="62">
        <f t="shared" si="86"/>
        <v>63</v>
      </c>
      <c r="AS1146" s="62">
        <f t="shared" si="89"/>
        <v>27</v>
      </c>
      <c r="AT1146" s="72">
        <f t="shared" si="87"/>
        <v>1</v>
      </c>
    </row>
    <row r="1147" ht="14.55" spans="1:46">
      <c r="A1147" s="64" t="s">
        <v>46</v>
      </c>
      <c r="B1147" s="64" t="s">
        <v>181</v>
      </c>
      <c r="C1147" s="64" t="s">
        <v>1765</v>
      </c>
      <c r="D1147" s="64" t="s">
        <v>8197</v>
      </c>
      <c r="E1147" s="64" t="s">
        <v>2091</v>
      </c>
      <c r="F1147" s="64" t="s">
        <v>8198</v>
      </c>
      <c r="G1147" s="64" t="s">
        <v>8199</v>
      </c>
      <c r="H1147" s="64" t="s">
        <v>8200</v>
      </c>
      <c r="I1147" s="64" t="s">
        <v>8201</v>
      </c>
      <c r="J1147" s="62">
        <f>SUMIF(利润与分析!B:B,成本与总价!D:D,利润与分析!K:K)</f>
        <v>1050032.49</v>
      </c>
      <c r="K1147" s="64">
        <v>0.13</v>
      </c>
      <c r="L1147" s="64">
        <v>1095144.89</v>
      </c>
      <c r="M1147" s="72">
        <f t="shared" si="85"/>
        <v>0.0411930881584079</v>
      </c>
      <c r="N1147" s="64">
        <v>0</v>
      </c>
      <c r="O1147" s="64" t="s">
        <v>8202</v>
      </c>
      <c r="P1147" s="64" t="s">
        <v>8203</v>
      </c>
      <c r="Q1147" s="64" t="s">
        <v>58</v>
      </c>
      <c r="R1147" s="74" t="s">
        <v>59</v>
      </c>
      <c r="S1147" s="74"/>
      <c r="T1147" s="74"/>
      <c r="U1147" s="74"/>
      <c r="V1147" s="74">
        <v>90</v>
      </c>
      <c r="W1147" s="74"/>
      <c r="X1147" s="64" t="s">
        <v>8204</v>
      </c>
      <c r="Y1147" s="64" t="s">
        <v>61</v>
      </c>
      <c r="Z1147" s="64" t="s">
        <v>8205</v>
      </c>
      <c r="AA1147" s="64" t="s">
        <v>97</v>
      </c>
      <c r="AB1147" s="64" t="s">
        <v>8206</v>
      </c>
      <c r="AC1147" s="64">
        <v>2</v>
      </c>
      <c r="AD1147" s="64">
        <v>90</v>
      </c>
      <c r="AE1147" s="78">
        <v>1</v>
      </c>
      <c r="AF1147" s="64">
        <v>90</v>
      </c>
      <c r="AG1147" s="78"/>
      <c r="AH1147" s="64"/>
      <c r="AI1147" s="78"/>
      <c r="AJ1147" s="64"/>
      <c r="AK1147" s="78"/>
      <c r="AL1147" s="64"/>
      <c r="AM1147" s="78"/>
      <c r="AN1147" s="64"/>
      <c r="AO1147" s="60">
        <f>(SUMIF(利润与分析!B:B,成本与总价!D:D,利润与分析!L:L)-J:J)/SUMIF(利润与分析!B:B,成本与总价!D:D,利润与分析!L:L)</f>
        <v>0.0411930881584079</v>
      </c>
      <c r="AP1147" s="60">
        <f t="shared" si="88"/>
        <v>0</v>
      </c>
      <c r="AR1147" s="62">
        <f t="shared" si="86"/>
        <v>90</v>
      </c>
      <c r="AS1147" s="62">
        <f t="shared" si="89"/>
        <v>0</v>
      </c>
      <c r="AT1147" s="72">
        <f t="shared" si="87"/>
        <v>1</v>
      </c>
    </row>
    <row r="1148" ht="14.55" spans="1:46">
      <c r="A1148" s="64" t="s">
        <v>69</v>
      </c>
      <c r="B1148" s="64" t="s">
        <v>200</v>
      </c>
      <c r="C1148" s="64" t="s">
        <v>256</v>
      </c>
      <c r="D1148" s="64" t="s">
        <v>8207</v>
      </c>
      <c r="E1148" s="64" t="s">
        <v>611</v>
      </c>
      <c r="F1148" s="64" t="s">
        <v>8208</v>
      </c>
      <c r="G1148" s="64" t="s">
        <v>3950</v>
      </c>
      <c r="H1148" s="64" t="s">
        <v>8209</v>
      </c>
      <c r="I1148" s="64" t="s">
        <v>8210</v>
      </c>
      <c r="J1148" s="62">
        <f>SUMIF(利润与分析!B:B,成本与总价!D:D,利润与分析!K:K)</f>
        <v>2759646.89</v>
      </c>
      <c r="K1148" s="64">
        <v>0.13</v>
      </c>
      <c r="L1148" s="64">
        <v>2935789</v>
      </c>
      <c r="M1148" s="72">
        <f t="shared" si="85"/>
        <v>0.0599982185368228</v>
      </c>
      <c r="N1148" s="64">
        <v>0</v>
      </c>
      <c r="O1148" s="64" t="s">
        <v>8211</v>
      </c>
      <c r="P1148" s="64" t="s">
        <v>366</v>
      </c>
      <c r="Q1148" s="64" t="s">
        <v>58</v>
      </c>
      <c r="R1148" s="74" t="s">
        <v>59</v>
      </c>
      <c r="S1148" s="74" t="s">
        <v>59</v>
      </c>
      <c r="T1148" s="74">
        <v>180</v>
      </c>
      <c r="U1148" s="74"/>
      <c r="V1148" s="74">
        <v>180</v>
      </c>
      <c r="W1148" s="74"/>
      <c r="X1148" s="64" t="s">
        <v>8212</v>
      </c>
      <c r="Y1148" s="64" t="s">
        <v>61</v>
      </c>
      <c r="Z1148" s="64" t="s">
        <v>8213</v>
      </c>
      <c r="AA1148" s="64" t="s">
        <v>1282</v>
      </c>
      <c r="AB1148" s="64"/>
      <c r="AC1148" s="64">
        <v>1</v>
      </c>
      <c r="AD1148" s="64">
        <v>180</v>
      </c>
      <c r="AE1148" s="78">
        <v>1</v>
      </c>
      <c r="AF1148" s="64">
        <v>180</v>
      </c>
      <c r="AG1148" s="78"/>
      <c r="AH1148" s="64"/>
      <c r="AI1148" s="78"/>
      <c r="AJ1148" s="64"/>
      <c r="AK1148" s="78"/>
      <c r="AL1148" s="64"/>
      <c r="AM1148" s="78"/>
      <c r="AN1148" s="64"/>
      <c r="AO1148" s="60">
        <f>(SUMIF(利润与分析!B:B,成本与总价!D:D,利润与分析!L:L)-J:J)/SUMIF(利润与分析!B:B,成本与总价!D:D,利润与分析!L:L)</f>
        <v>0.0599982953817218</v>
      </c>
      <c r="AP1148" s="60">
        <f t="shared" si="88"/>
        <v>7.68448990481896e-8</v>
      </c>
      <c r="AR1148" s="62">
        <f t="shared" si="86"/>
        <v>180</v>
      </c>
      <c r="AS1148" s="62">
        <f t="shared" si="89"/>
        <v>0</v>
      </c>
      <c r="AT1148" s="72">
        <f t="shared" si="87"/>
        <v>1</v>
      </c>
    </row>
    <row r="1149" ht="14.55" spans="1:46">
      <c r="A1149" s="64" t="s">
        <v>69</v>
      </c>
      <c r="B1149" s="64" t="s">
        <v>85</v>
      </c>
      <c r="C1149" s="64" t="s">
        <v>86</v>
      </c>
      <c r="D1149" s="64" t="s">
        <v>8214</v>
      </c>
      <c r="E1149" s="64" t="s">
        <v>1056</v>
      </c>
      <c r="F1149" s="64" t="s">
        <v>8215</v>
      </c>
      <c r="G1149" s="64" t="s">
        <v>5359</v>
      </c>
      <c r="H1149" s="64" t="s">
        <v>8216</v>
      </c>
      <c r="I1149" s="64" t="s">
        <v>8217</v>
      </c>
      <c r="J1149" s="62">
        <f>SUMIF(利润与分析!B:B,成本与总价!D:D,利润与分析!K:K)</f>
        <v>101822.83</v>
      </c>
      <c r="K1149" s="64">
        <v>0.13</v>
      </c>
      <c r="L1149" s="64">
        <v>106620.92</v>
      </c>
      <c r="M1149" s="72">
        <f t="shared" si="85"/>
        <v>0.0450013937227327</v>
      </c>
      <c r="N1149" s="64">
        <v>0</v>
      </c>
      <c r="O1149" s="64" t="s">
        <v>8218</v>
      </c>
      <c r="P1149" s="64" t="s">
        <v>78</v>
      </c>
      <c r="Q1149" s="64" t="s">
        <v>58</v>
      </c>
      <c r="R1149" s="74"/>
      <c r="S1149" s="74"/>
      <c r="T1149" s="74"/>
      <c r="U1149" s="74"/>
      <c r="V1149" s="74"/>
      <c r="W1149" s="74"/>
      <c r="X1149" s="64" t="s">
        <v>8219</v>
      </c>
      <c r="Y1149" s="64" t="s">
        <v>150</v>
      </c>
      <c r="Z1149" s="64" t="s">
        <v>106</v>
      </c>
      <c r="AA1149" s="64" t="s">
        <v>83</v>
      </c>
      <c r="AB1149" s="64"/>
      <c r="AC1149" s="64">
        <v>1</v>
      </c>
      <c r="AD1149" s="64">
        <v>60</v>
      </c>
      <c r="AE1149" s="78">
        <v>1</v>
      </c>
      <c r="AF1149" s="64">
        <v>60</v>
      </c>
      <c r="AG1149" s="78"/>
      <c r="AH1149" s="64"/>
      <c r="AI1149" s="78"/>
      <c r="AJ1149" s="64"/>
      <c r="AK1149" s="78"/>
      <c r="AL1149" s="64"/>
      <c r="AM1149" s="78"/>
      <c r="AN1149" s="64"/>
      <c r="AO1149" s="60">
        <f>(SUMIF(利润与分析!B:B,成本与总价!D:D,利润与分析!L:L)-J:J)/SUMIF(利润与分析!B:B,成本与总价!D:D,利润与分析!L:L)</f>
        <v>0.0450017520007322</v>
      </c>
      <c r="AP1149" s="60">
        <f t="shared" si="88"/>
        <v>3.58277999552847e-7</v>
      </c>
      <c r="AR1149" s="62">
        <f t="shared" si="86"/>
        <v>0</v>
      </c>
      <c r="AS1149" s="62">
        <f t="shared" si="89"/>
        <v>0</v>
      </c>
      <c r="AT1149" s="72">
        <f t="shared" si="87"/>
        <v>1</v>
      </c>
    </row>
    <row r="1150" ht="14.55" spans="1:46">
      <c r="A1150" s="64" t="s">
        <v>46</v>
      </c>
      <c r="B1150" s="64" t="s">
        <v>47</v>
      </c>
      <c r="C1150" s="64" t="s">
        <v>48</v>
      </c>
      <c r="D1150" s="64" t="s">
        <v>8220</v>
      </c>
      <c r="E1150" s="64" t="s">
        <v>305</v>
      </c>
      <c r="F1150" s="64" t="s">
        <v>8221</v>
      </c>
      <c r="G1150" s="64" t="s">
        <v>8222</v>
      </c>
      <c r="H1150" s="64" t="s">
        <v>8223</v>
      </c>
      <c r="I1150" s="64" t="s">
        <v>8224</v>
      </c>
      <c r="J1150" s="62">
        <f>SUMIF(利润与分析!B:B,成本与总价!D:D,利润与分析!K:K)</f>
        <v>802123.61</v>
      </c>
      <c r="K1150" s="64">
        <v>0.06</v>
      </c>
      <c r="L1150" s="64">
        <v>1229203.69</v>
      </c>
      <c r="M1150" s="72">
        <f t="shared" ref="M1150:M1213" si="90">(L:L-J:J)/L:L</f>
        <v>0.347444515074633</v>
      </c>
      <c r="N1150" s="64">
        <v>368761</v>
      </c>
      <c r="O1150" s="64" t="s">
        <v>8225</v>
      </c>
      <c r="P1150" s="64" t="s">
        <v>1639</v>
      </c>
      <c r="Q1150" s="64" t="s">
        <v>58</v>
      </c>
      <c r="R1150" s="74" t="s">
        <v>59</v>
      </c>
      <c r="S1150" s="74"/>
      <c r="T1150" s="74"/>
      <c r="U1150" s="74"/>
      <c r="V1150" s="74">
        <v>90</v>
      </c>
      <c r="W1150" s="74">
        <v>2.89</v>
      </c>
      <c r="X1150" s="64" t="s">
        <v>8226</v>
      </c>
      <c r="Y1150" s="64" t="s">
        <v>61</v>
      </c>
      <c r="Z1150" s="64" t="s">
        <v>8227</v>
      </c>
      <c r="AA1150" s="64" t="s">
        <v>97</v>
      </c>
      <c r="AB1150" s="64" t="s">
        <v>6317</v>
      </c>
      <c r="AC1150" s="64">
        <v>3</v>
      </c>
      <c r="AD1150" s="64">
        <v>90</v>
      </c>
      <c r="AE1150" s="78">
        <v>1</v>
      </c>
      <c r="AF1150" s="64">
        <v>90</v>
      </c>
      <c r="AG1150" s="78"/>
      <c r="AH1150" s="64"/>
      <c r="AI1150" s="78"/>
      <c r="AJ1150" s="64"/>
      <c r="AK1150" s="78"/>
      <c r="AL1150" s="64"/>
      <c r="AM1150" s="78"/>
      <c r="AN1150" s="64"/>
      <c r="AO1150" s="60">
        <f>(SUMIF(利润与分析!B:B,成本与总价!D:D,利润与分析!L:L)-J:J)/SUMIF(利润与分析!B:B,成本与总价!D:D,利润与分析!L:L)</f>
        <v>0.0326579347470099</v>
      </c>
      <c r="AP1150" s="60">
        <f t="shared" ref="AP1150:AP1213" si="91">AO1150-M1150+W1150%</f>
        <v>-0.285886580327623</v>
      </c>
      <c r="AQ1150" s="61" t="s">
        <v>5298</v>
      </c>
      <c r="AR1150" s="62">
        <f t="shared" ref="AR1150:AR1213" si="92">IF(R1150="是",AE1150*AF1150+AG1150*AH1150+AI1150*AJ1150+AK1150*AL1150+AM1150*AN1150,0)</f>
        <v>90</v>
      </c>
      <c r="AS1150" s="62">
        <f t="shared" si="89"/>
        <v>0</v>
      </c>
      <c r="AT1150" s="72">
        <f t="shared" ref="AT1150:AT1213" si="93">AE1150+AG1150+AI1150+AK1150+AM1150</f>
        <v>1</v>
      </c>
    </row>
    <row r="1151" ht="14.55" spans="1:46">
      <c r="A1151" s="64" t="s">
        <v>69</v>
      </c>
      <c r="B1151" s="64" t="s">
        <v>85</v>
      </c>
      <c r="C1151" s="64" t="s">
        <v>1243</v>
      </c>
      <c r="D1151" s="64" t="s">
        <v>8228</v>
      </c>
      <c r="E1151" s="64" t="s">
        <v>2841</v>
      </c>
      <c r="F1151" s="64" t="s">
        <v>8229</v>
      </c>
      <c r="G1151" s="64" t="s">
        <v>8230</v>
      </c>
      <c r="H1151" s="64" t="s">
        <v>8231</v>
      </c>
      <c r="I1151" s="64" t="s">
        <v>8232</v>
      </c>
      <c r="J1151" s="62">
        <f>SUMIF(利润与分析!B:B,成本与总价!D:D,利润与分析!K:K)</f>
        <v>573896.18</v>
      </c>
      <c r="K1151" s="64">
        <v>0.13</v>
      </c>
      <c r="L1151" s="64">
        <v>588919.65</v>
      </c>
      <c r="M1151" s="72">
        <f t="shared" si="90"/>
        <v>0.0255102202821726</v>
      </c>
      <c r="N1151" s="64">
        <v>0</v>
      </c>
      <c r="O1151" s="73" t="s">
        <v>8233</v>
      </c>
      <c r="P1151" s="64"/>
      <c r="Q1151" s="64" t="s">
        <v>58</v>
      </c>
      <c r="R1151" s="74" t="s">
        <v>59</v>
      </c>
      <c r="S1151" s="74"/>
      <c r="T1151" s="74"/>
      <c r="U1151" s="74"/>
      <c r="V1151" s="74">
        <v>180</v>
      </c>
      <c r="W1151" s="74">
        <v>-2</v>
      </c>
      <c r="X1151" s="64" t="s">
        <v>8234</v>
      </c>
      <c r="Y1151" s="64" t="s">
        <v>427</v>
      </c>
      <c r="Z1151" s="64" t="s">
        <v>8235</v>
      </c>
      <c r="AA1151" s="64" t="s">
        <v>83</v>
      </c>
      <c r="AB1151" s="64" t="s">
        <v>8236</v>
      </c>
      <c r="AC1151" s="64">
        <v>2</v>
      </c>
      <c r="AD1151" s="64">
        <v>180</v>
      </c>
      <c r="AE1151" s="78">
        <v>1</v>
      </c>
      <c r="AF1151" s="64">
        <v>180</v>
      </c>
      <c r="AG1151" s="78"/>
      <c r="AH1151" s="64"/>
      <c r="AI1151" s="78"/>
      <c r="AJ1151" s="64"/>
      <c r="AK1151" s="78"/>
      <c r="AL1151" s="64"/>
      <c r="AM1151" s="78"/>
      <c r="AN1151" s="64"/>
      <c r="AO1151" s="60">
        <f>(SUMIF(利润与分析!B:B,成本与总价!D:D,利润与分析!L:L)-J:J)/SUMIF(利润与分析!B:B,成本与总价!D:D,利润与分析!L:L)</f>
        <v>0.0450000184711105</v>
      </c>
      <c r="AP1151" s="60">
        <f t="shared" si="91"/>
        <v>-0.000510201811062021</v>
      </c>
      <c r="AR1151" s="62">
        <f t="shared" si="92"/>
        <v>180</v>
      </c>
      <c r="AS1151" s="62">
        <f t="shared" si="89"/>
        <v>0</v>
      </c>
      <c r="AT1151" s="72">
        <f t="shared" si="93"/>
        <v>1</v>
      </c>
    </row>
    <row r="1152" ht="14.55" spans="1:46">
      <c r="A1152" s="64" t="s">
        <v>69</v>
      </c>
      <c r="B1152" s="64" t="s">
        <v>516</v>
      </c>
      <c r="C1152" s="64" t="s">
        <v>619</v>
      </c>
      <c r="D1152" s="64" t="s">
        <v>8237</v>
      </c>
      <c r="E1152" s="64" t="s">
        <v>621</v>
      </c>
      <c r="F1152" s="64" t="s">
        <v>8238</v>
      </c>
      <c r="G1152" s="64" t="s">
        <v>8239</v>
      </c>
      <c r="H1152" s="64" t="s">
        <v>8240</v>
      </c>
      <c r="I1152" s="64" t="s">
        <v>8241</v>
      </c>
      <c r="J1152" s="62">
        <f>SUMIF(利润与分析!B:B,成本与总价!D:D,利润与分析!K:K)</f>
        <v>1074016.15</v>
      </c>
      <c r="K1152" s="64">
        <v>0.13</v>
      </c>
      <c r="L1152" s="64">
        <v>1102132</v>
      </c>
      <c r="M1152" s="72">
        <f t="shared" si="90"/>
        <v>0.0255104198045244</v>
      </c>
      <c r="N1152" s="64">
        <v>0</v>
      </c>
      <c r="O1152" s="64" t="s">
        <v>8242</v>
      </c>
      <c r="P1152" s="64" t="s">
        <v>78</v>
      </c>
      <c r="Q1152" s="64" t="s">
        <v>58</v>
      </c>
      <c r="R1152" s="74"/>
      <c r="S1152" s="74"/>
      <c r="T1152" s="74"/>
      <c r="U1152" s="74"/>
      <c r="V1152" s="74"/>
      <c r="W1152" s="74"/>
      <c r="X1152" s="64" t="s">
        <v>8243</v>
      </c>
      <c r="Y1152" s="64" t="s">
        <v>81</v>
      </c>
      <c r="Z1152" s="64" t="s">
        <v>106</v>
      </c>
      <c r="AA1152" s="64" t="s">
        <v>173</v>
      </c>
      <c r="AB1152" s="64"/>
      <c r="AC1152" s="64">
        <v>1</v>
      </c>
      <c r="AD1152" s="64">
        <v>0</v>
      </c>
      <c r="AE1152" s="78">
        <v>1</v>
      </c>
      <c r="AF1152" s="64">
        <v>0</v>
      </c>
      <c r="AG1152" s="78"/>
      <c r="AH1152" s="64"/>
      <c r="AI1152" s="78"/>
      <c r="AJ1152" s="64"/>
      <c r="AK1152" s="78"/>
      <c r="AL1152" s="64"/>
      <c r="AM1152" s="78"/>
      <c r="AN1152" s="64"/>
      <c r="AO1152" s="60">
        <f>(SUMIF(利润与分析!B:B,成本与总价!D:D,利润与分析!L:L)-J:J)/SUMIF(利润与分析!B:B,成本与总价!D:D,利润与分析!L:L)</f>
        <v>0.0450000757141722</v>
      </c>
      <c r="AP1152" s="60">
        <f t="shared" si="91"/>
        <v>0.0194896559096478</v>
      </c>
      <c r="AR1152" s="62">
        <f t="shared" si="92"/>
        <v>0</v>
      </c>
      <c r="AS1152" s="62">
        <f t="shared" si="89"/>
        <v>0</v>
      </c>
      <c r="AT1152" s="72">
        <f t="shared" si="93"/>
        <v>1</v>
      </c>
    </row>
    <row r="1153" ht="14.55" spans="1:46">
      <c r="A1153" s="64" t="s">
        <v>69</v>
      </c>
      <c r="B1153" s="64" t="s">
        <v>200</v>
      </c>
      <c r="C1153" s="64" t="s">
        <v>201</v>
      </c>
      <c r="D1153" s="64" t="s">
        <v>8244</v>
      </c>
      <c r="E1153" s="64" t="s">
        <v>2315</v>
      </c>
      <c r="F1153" s="64" t="s">
        <v>8245</v>
      </c>
      <c r="G1153" s="64" t="s">
        <v>8246</v>
      </c>
      <c r="H1153" s="64" t="s">
        <v>8247</v>
      </c>
      <c r="I1153" s="64" t="s">
        <v>8248</v>
      </c>
      <c r="J1153" s="62">
        <f>SUMIF(利润与分析!B:B,成本与总价!D:D,利润与分析!K:K)</f>
        <v>5940.88</v>
      </c>
      <c r="K1153" s="64">
        <v>0.13</v>
      </c>
      <c r="L1153" s="64">
        <v>6220.8</v>
      </c>
      <c r="M1153" s="72">
        <f t="shared" si="90"/>
        <v>0.0449974279835391</v>
      </c>
      <c r="N1153" s="64">
        <v>0</v>
      </c>
      <c r="O1153" s="64" t="s">
        <v>8249</v>
      </c>
      <c r="P1153" s="64" t="s">
        <v>78</v>
      </c>
      <c r="Q1153" s="64" t="s">
        <v>58</v>
      </c>
      <c r="R1153" s="74"/>
      <c r="S1153" s="74"/>
      <c r="T1153" s="74"/>
      <c r="U1153" s="74"/>
      <c r="V1153" s="74"/>
      <c r="W1153" s="74"/>
      <c r="X1153" s="64" t="s">
        <v>8250</v>
      </c>
      <c r="Y1153" s="64" t="s">
        <v>150</v>
      </c>
      <c r="Z1153" s="64" t="s">
        <v>106</v>
      </c>
      <c r="AA1153" s="64" t="s">
        <v>1282</v>
      </c>
      <c r="AB1153" s="64"/>
      <c r="AC1153" s="64">
        <v>1</v>
      </c>
      <c r="AD1153" s="64">
        <v>30</v>
      </c>
      <c r="AE1153" s="78">
        <v>1</v>
      </c>
      <c r="AF1153" s="64">
        <v>30</v>
      </c>
      <c r="AG1153" s="78"/>
      <c r="AH1153" s="64"/>
      <c r="AI1153" s="78"/>
      <c r="AJ1153" s="64"/>
      <c r="AK1153" s="78"/>
      <c r="AL1153" s="64"/>
      <c r="AM1153" s="78"/>
      <c r="AN1153" s="64"/>
      <c r="AO1153" s="60">
        <f>(SUMIF(利润与分析!B:B,成本与总价!D:D,利润与分析!L:L)-J:J)/SUMIF(利润与分析!B:B,成本与总价!D:D,利润与分析!L:L)</f>
        <v>0.0449974279835391</v>
      </c>
      <c r="AP1153" s="60">
        <f t="shared" si="91"/>
        <v>0</v>
      </c>
      <c r="AR1153" s="62">
        <f t="shared" si="92"/>
        <v>0</v>
      </c>
      <c r="AS1153" s="62">
        <f t="shared" si="89"/>
        <v>0</v>
      </c>
      <c r="AT1153" s="72">
        <f t="shared" si="93"/>
        <v>1</v>
      </c>
    </row>
    <row r="1154" ht="14.55" spans="1:46">
      <c r="A1154" s="64" t="s">
        <v>69</v>
      </c>
      <c r="B1154" s="64" t="s">
        <v>85</v>
      </c>
      <c r="C1154" s="64" t="s">
        <v>86</v>
      </c>
      <c r="D1154" s="64" t="s">
        <v>8251</v>
      </c>
      <c r="E1154" s="64" t="s">
        <v>153</v>
      </c>
      <c r="F1154" s="64" t="s">
        <v>8252</v>
      </c>
      <c r="G1154" s="64" t="s">
        <v>4169</v>
      </c>
      <c r="H1154" s="64" t="s">
        <v>8253</v>
      </c>
      <c r="I1154" s="64" t="s">
        <v>8254</v>
      </c>
      <c r="J1154" s="62">
        <f>SUMIF(利润与分析!B:B,成本与总价!D:D,利润与分析!K:K)</f>
        <v>386707.26</v>
      </c>
      <c r="K1154" s="64">
        <v>0.13</v>
      </c>
      <c r="L1154" s="64">
        <v>390613.4</v>
      </c>
      <c r="M1154" s="72">
        <f t="shared" si="90"/>
        <v>0.010000015360456</v>
      </c>
      <c r="N1154" s="64">
        <v>0</v>
      </c>
      <c r="O1154" s="73" t="s">
        <v>8255</v>
      </c>
      <c r="P1154" s="64" t="s">
        <v>319</v>
      </c>
      <c r="Q1154" s="64" t="s">
        <v>58</v>
      </c>
      <c r="R1154" s="74" t="s">
        <v>59</v>
      </c>
      <c r="S1154" s="74"/>
      <c r="T1154" s="74"/>
      <c r="U1154" s="74"/>
      <c r="V1154" s="74">
        <v>180</v>
      </c>
      <c r="W1154" s="74"/>
      <c r="X1154" s="64" t="s">
        <v>8256</v>
      </c>
      <c r="Y1154" s="64" t="s">
        <v>61</v>
      </c>
      <c r="Z1154" s="64" t="s">
        <v>8257</v>
      </c>
      <c r="AA1154" s="64" t="s">
        <v>83</v>
      </c>
      <c r="AB1154" s="64"/>
      <c r="AC1154" s="64">
        <v>1</v>
      </c>
      <c r="AD1154" s="64">
        <v>180</v>
      </c>
      <c r="AE1154" s="78">
        <v>1</v>
      </c>
      <c r="AF1154" s="64">
        <v>180</v>
      </c>
      <c r="AG1154" s="78"/>
      <c r="AH1154" s="64"/>
      <c r="AI1154" s="78"/>
      <c r="AJ1154" s="64"/>
      <c r="AK1154" s="78"/>
      <c r="AL1154" s="64"/>
      <c r="AM1154" s="78"/>
      <c r="AN1154" s="64"/>
      <c r="AO1154" s="60">
        <f>(SUMIF(利润与分析!B:B,成本与总价!D:D,利润与分析!L:L)-J:J)/SUMIF(利润与分析!B:B,成本与总价!D:D,利润与分析!L:L)</f>
        <v>0.0100000407052075</v>
      </c>
      <c r="AP1154" s="60">
        <f t="shared" si="91"/>
        <v>2.53447514711458e-8</v>
      </c>
      <c r="AR1154" s="62">
        <f t="shared" si="92"/>
        <v>180</v>
      </c>
      <c r="AS1154" s="62">
        <f t="shared" si="89"/>
        <v>0</v>
      </c>
      <c r="AT1154" s="72">
        <f t="shared" si="93"/>
        <v>1</v>
      </c>
    </row>
    <row r="1155" ht="14.55" spans="1:46">
      <c r="A1155" s="64" t="s">
        <v>46</v>
      </c>
      <c r="B1155" s="64" t="s">
        <v>47</v>
      </c>
      <c r="C1155" s="64" t="s">
        <v>2402</v>
      </c>
      <c r="D1155" s="64" t="s">
        <v>8258</v>
      </c>
      <c r="E1155" s="64" t="s">
        <v>2404</v>
      </c>
      <c r="F1155" s="64" t="s">
        <v>8259</v>
      </c>
      <c r="G1155" s="64" t="s">
        <v>8260</v>
      </c>
      <c r="H1155" s="64" t="s">
        <v>8261</v>
      </c>
      <c r="I1155" s="64" t="s">
        <v>8262</v>
      </c>
      <c r="J1155" s="62">
        <f>SUMIF(利润与分析!B:B,成本与总价!D:D,利润与分析!K:K)</f>
        <v>825745.22</v>
      </c>
      <c r="K1155" s="64">
        <v>0.13</v>
      </c>
      <c r="L1155" s="64">
        <v>432327</v>
      </c>
      <c r="M1155" s="72">
        <f t="shared" si="90"/>
        <v>-0.91000150349157</v>
      </c>
      <c r="N1155" s="64">
        <v>0</v>
      </c>
      <c r="O1155" s="64" t="s">
        <v>8263</v>
      </c>
      <c r="P1155" s="64" t="s">
        <v>94</v>
      </c>
      <c r="Q1155" s="64" t="s">
        <v>58</v>
      </c>
      <c r="R1155" s="74" t="s">
        <v>59</v>
      </c>
      <c r="S1155" s="74"/>
      <c r="T1155" s="74"/>
      <c r="U1155" s="74"/>
      <c r="V1155" s="74">
        <v>90</v>
      </c>
      <c r="W1155" s="74"/>
      <c r="X1155" s="64" t="s">
        <v>8264</v>
      </c>
      <c r="Y1155" s="64" t="s">
        <v>61</v>
      </c>
      <c r="Z1155" s="64" t="s">
        <v>5871</v>
      </c>
      <c r="AA1155" s="64" t="s">
        <v>97</v>
      </c>
      <c r="AB1155" s="64" t="s">
        <v>8265</v>
      </c>
      <c r="AC1155" s="64">
        <v>3</v>
      </c>
      <c r="AD1155" s="64" t="s">
        <v>4733</v>
      </c>
      <c r="AE1155" s="78">
        <v>0.1</v>
      </c>
      <c r="AF1155" s="64">
        <v>0</v>
      </c>
      <c r="AG1155" s="78">
        <v>0.9</v>
      </c>
      <c r="AH1155" s="64">
        <v>90</v>
      </c>
      <c r="AI1155" s="78"/>
      <c r="AJ1155" s="64"/>
      <c r="AK1155" s="78"/>
      <c r="AL1155" s="64"/>
      <c r="AM1155" s="78"/>
      <c r="AN1155" s="64"/>
      <c r="AO1155" s="60">
        <f>(SUMIF(利润与分析!B:B,成本与总价!D:D,利润与分析!L:L)-J:J)/SUMIF(利润与分析!B:B,成本与总价!D:D,利润与分析!L:L)</f>
        <v>0.0449997563188421</v>
      </c>
      <c r="AP1155" s="60">
        <f t="shared" si="91"/>
        <v>0.955001259810412</v>
      </c>
      <c r="AR1155" s="62">
        <f t="shared" si="92"/>
        <v>81</v>
      </c>
      <c r="AS1155" s="62">
        <f t="shared" ref="AS1155:AS1218" si="94">V1155-AR1155</f>
        <v>9</v>
      </c>
      <c r="AT1155" s="72">
        <f t="shared" si="93"/>
        <v>1</v>
      </c>
    </row>
    <row r="1156" ht="14.55" spans="1:46">
      <c r="A1156" s="64" t="s">
        <v>46</v>
      </c>
      <c r="B1156" s="64" t="s">
        <v>119</v>
      </c>
      <c r="C1156" s="64" t="s">
        <v>429</v>
      </c>
      <c r="D1156" s="64" t="s">
        <v>8266</v>
      </c>
      <c r="E1156" s="64" t="s">
        <v>481</v>
      </c>
      <c r="F1156" s="64" t="s">
        <v>8267</v>
      </c>
      <c r="G1156" s="64" t="s">
        <v>5986</v>
      </c>
      <c r="H1156" s="64" t="s">
        <v>8268</v>
      </c>
      <c r="I1156" s="64" t="s">
        <v>8269</v>
      </c>
      <c r="J1156" s="62">
        <f>SUMIF(利润与分析!B:B,成本与总价!D:D,利润与分析!K:K)</f>
        <v>469866.51</v>
      </c>
      <c r="K1156" s="64">
        <v>0.13</v>
      </c>
      <c r="L1156" s="64">
        <v>494198</v>
      </c>
      <c r="M1156" s="72">
        <f t="shared" si="90"/>
        <v>0.0492342947563526</v>
      </c>
      <c r="N1156" s="64">
        <v>0</v>
      </c>
      <c r="O1156" s="64" t="s">
        <v>8270</v>
      </c>
      <c r="P1156" s="64" t="s">
        <v>1116</v>
      </c>
      <c r="Q1156" s="64" t="s">
        <v>58</v>
      </c>
      <c r="R1156" s="74" t="s">
        <v>59</v>
      </c>
      <c r="S1156" s="74" t="s">
        <v>59</v>
      </c>
      <c r="T1156" s="74">
        <v>150</v>
      </c>
      <c r="U1156" s="74"/>
      <c r="V1156" s="74">
        <v>150</v>
      </c>
      <c r="W1156" s="74"/>
      <c r="X1156" s="64" t="s">
        <v>8271</v>
      </c>
      <c r="Y1156" s="64" t="s">
        <v>61</v>
      </c>
      <c r="Z1156" s="64" t="s">
        <v>8272</v>
      </c>
      <c r="AA1156" s="64" t="s">
        <v>140</v>
      </c>
      <c r="AB1156" s="64"/>
      <c r="AC1156" s="64">
        <v>1</v>
      </c>
      <c r="AD1156" s="64">
        <v>150</v>
      </c>
      <c r="AE1156" s="78">
        <v>1</v>
      </c>
      <c r="AF1156" s="64">
        <v>150</v>
      </c>
      <c r="AG1156" s="78"/>
      <c r="AH1156" s="64"/>
      <c r="AI1156" s="78"/>
      <c r="AJ1156" s="64"/>
      <c r="AK1156" s="78"/>
      <c r="AL1156" s="64"/>
      <c r="AM1156" s="78"/>
      <c r="AN1156" s="64"/>
      <c r="AO1156" s="60">
        <f>(SUMIF(利润与分析!B:B,成本与总价!D:D,利润与分析!L:L)-J:J)/SUMIF(利润与分析!B:B,成本与总价!D:D,利润与分析!L:L)</f>
        <v>0.0492329865325857</v>
      </c>
      <c r="AP1156" s="60">
        <f t="shared" si="91"/>
        <v>-1.30822376689238e-6</v>
      </c>
      <c r="AR1156" s="62">
        <f t="shared" si="92"/>
        <v>150</v>
      </c>
      <c r="AS1156" s="62">
        <f t="shared" si="94"/>
        <v>0</v>
      </c>
      <c r="AT1156" s="72">
        <f t="shared" si="93"/>
        <v>1</v>
      </c>
    </row>
    <row r="1157" ht="14.55" spans="1:46">
      <c r="A1157" s="64" t="s">
        <v>69</v>
      </c>
      <c r="B1157" s="64" t="s">
        <v>516</v>
      </c>
      <c r="C1157" s="64" t="s">
        <v>619</v>
      </c>
      <c r="D1157" s="64" t="s">
        <v>8273</v>
      </c>
      <c r="E1157" s="64" t="s">
        <v>621</v>
      </c>
      <c r="F1157" s="64" t="s">
        <v>8274</v>
      </c>
      <c r="G1157" s="64" t="s">
        <v>8275</v>
      </c>
      <c r="H1157" s="64" t="s">
        <v>8276</v>
      </c>
      <c r="I1157" s="64" t="s">
        <v>8277</v>
      </c>
      <c r="J1157" s="62">
        <f>SUMIF(利润与分析!B:B,成本与总价!D:D,利润与分析!K:K)</f>
        <v>589</v>
      </c>
      <c r="K1157" s="64">
        <v>0.13</v>
      </c>
      <c r="L1157" s="64">
        <v>626.6</v>
      </c>
      <c r="M1157" s="72">
        <f t="shared" si="90"/>
        <v>0.060006383657836</v>
      </c>
      <c r="N1157" s="64">
        <v>0</v>
      </c>
      <c r="O1157" s="64" t="s">
        <v>8278</v>
      </c>
      <c r="P1157" s="64" t="s">
        <v>366</v>
      </c>
      <c r="Q1157" s="64" t="s">
        <v>58</v>
      </c>
      <c r="R1157" s="74"/>
      <c r="S1157" s="74"/>
      <c r="T1157" s="74"/>
      <c r="U1157" s="74"/>
      <c r="V1157" s="74"/>
      <c r="W1157" s="74"/>
      <c r="X1157" s="64" t="s">
        <v>8279</v>
      </c>
      <c r="Y1157" s="64" t="s">
        <v>81</v>
      </c>
      <c r="Z1157" s="64" t="s">
        <v>106</v>
      </c>
      <c r="AA1157" s="64" t="s">
        <v>173</v>
      </c>
      <c r="AB1157" s="64"/>
      <c r="AC1157" s="64">
        <v>1</v>
      </c>
      <c r="AD1157" s="64">
        <v>0</v>
      </c>
      <c r="AE1157" s="78">
        <v>1</v>
      </c>
      <c r="AF1157" s="64">
        <v>0</v>
      </c>
      <c r="AG1157" s="78"/>
      <c r="AH1157" s="64"/>
      <c r="AI1157" s="78"/>
      <c r="AJ1157" s="64"/>
      <c r="AK1157" s="78"/>
      <c r="AL1157" s="64"/>
      <c r="AM1157" s="78"/>
      <c r="AN1157" s="64"/>
      <c r="AO1157" s="60">
        <f>(SUMIF(利润与分析!B:B,成本与总价!D:D,利润与分析!L:L)-J:J)/SUMIF(利润与分析!B:B,成本与总价!D:D,利润与分析!L:L)</f>
        <v>0.060006383657836</v>
      </c>
      <c r="AP1157" s="60">
        <f t="shared" si="91"/>
        <v>0</v>
      </c>
      <c r="AR1157" s="62">
        <f t="shared" si="92"/>
        <v>0</v>
      </c>
      <c r="AS1157" s="62">
        <f t="shared" si="94"/>
        <v>0</v>
      </c>
      <c r="AT1157" s="72">
        <f t="shared" si="93"/>
        <v>1</v>
      </c>
    </row>
    <row r="1158" ht="14.55" spans="1:46">
      <c r="A1158" s="64" t="s">
        <v>69</v>
      </c>
      <c r="B1158" s="64" t="s">
        <v>292</v>
      </c>
      <c r="C1158" s="64" t="s">
        <v>293</v>
      </c>
      <c r="D1158" s="64" t="s">
        <v>8280</v>
      </c>
      <c r="E1158" s="64" t="s">
        <v>4368</v>
      </c>
      <c r="F1158" s="64" t="s">
        <v>8281</v>
      </c>
      <c r="G1158" s="64" t="s">
        <v>5051</v>
      </c>
      <c r="H1158" s="64" t="s">
        <v>8282</v>
      </c>
      <c r="I1158" s="64" t="s">
        <v>8283</v>
      </c>
      <c r="J1158" s="62">
        <f>SUMIF(利润与分析!B:B,成本与总价!D:D,利润与分析!K:K)</f>
        <v>38195.08</v>
      </c>
      <c r="K1158" s="64">
        <v>0.13</v>
      </c>
      <c r="L1158" s="64">
        <v>39194</v>
      </c>
      <c r="M1158" s="72">
        <f t="shared" si="90"/>
        <v>0.0254865540643976</v>
      </c>
      <c r="N1158" s="64">
        <v>0</v>
      </c>
      <c r="O1158" s="64" t="s">
        <v>8284</v>
      </c>
      <c r="P1158" s="64" t="s">
        <v>78</v>
      </c>
      <c r="Q1158" s="64" t="s">
        <v>58</v>
      </c>
      <c r="R1158" s="74"/>
      <c r="S1158" s="74"/>
      <c r="T1158" s="74"/>
      <c r="U1158" s="74"/>
      <c r="V1158" s="74"/>
      <c r="W1158" s="74"/>
      <c r="X1158" s="64" t="s">
        <v>8285</v>
      </c>
      <c r="Y1158" s="64" t="s">
        <v>81</v>
      </c>
      <c r="Z1158" s="64" t="s">
        <v>106</v>
      </c>
      <c r="AA1158" s="64" t="s">
        <v>63</v>
      </c>
      <c r="AB1158" s="64" t="s">
        <v>8286</v>
      </c>
      <c r="AC1158" s="64">
        <v>2</v>
      </c>
      <c r="AD1158" s="64">
        <v>0</v>
      </c>
      <c r="AE1158" s="78">
        <v>1</v>
      </c>
      <c r="AF1158" s="64">
        <v>0</v>
      </c>
      <c r="AG1158" s="78"/>
      <c r="AH1158" s="64"/>
      <c r="AI1158" s="78"/>
      <c r="AJ1158" s="64"/>
      <c r="AK1158" s="78"/>
      <c r="AL1158" s="64"/>
      <c r="AM1158" s="78"/>
      <c r="AN1158" s="64"/>
      <c r="AO1158" s="60">
        <f>(SUMIF(利润与分析!B:B,成本与总价!D:D,利润与分析!L:L)-J:J)/SUMIF(利润与分析!B:B,成本与总价!D:D,利润与分析!L:L)</f>
        <v>0.0450019539976692</v>
      </c>
      <c r="AP1158" s="60">
        <f t="shared" si="91"/>
        <v>0.0195153999332716</v>
      </c>
      <c r="AR1158" s="62">
        <f t="shared" si="92"/>
        <v>0</v>
      </c>
      <c r="AS1158" s="62">
        <f t="shared" si="94"/>
        <v>0</v>
      </c>
      <c r="AT1158" s="72">
        <f t="shared" si="93"/>
        <v>1</v>
      </c>
    </row>
    <row r="1159" ht="14.55" spans="1:46">
      <c r="A1159" s="64" t="s">
        <v>69</v>
      </c>
      <c r="B1159" s="64" t="s">
        <v>200</v>
      </c>
      <c r="C1159" s="64" t="s">
        <v>201</v>
      </c>
      <c r="D1159" s="64" t="s">
        <v>8287</v>
      </c>
      <c r="E1159" s="64" t="s">
        <v>472</v>
      </c>
      <c r="F1159" s="64" t="s">
        <v>8288</v>
      </c>
      <c r="G1159" s="64" t="s">
        <v>474</v>
      </c>
      <c r="H1159" s="64" t="s">
        <v>8289</v>
      </c>
      <c r="I1159" s="64" t="s">
        <v>8290</v>
      </c>
      <c r="J1159" s="62">
        <f>SUMIF(利润与分析!B:B,成本与总价!D:D,利润与分析!K:K)</f>
        <v>1242571.24</v>
      </c>
      <c r="K1159" s="64">
        <v>0.13</v>
      </c>
      <c r="L1159" s="64">
        <v>1301121.6</v>
      </c>
      <c r="M1159" s="72">
        <f t="shared" si="90"/>
        <v>0.0449999139204207</v>
      </c>
      <c r="N1159" s="64">
        <v>0</v>
      </c>
      <c r="O1159" s="64" t="s">
        <v>8291</v>
      </c>
      <c r="P1159" s="64" t="s">
        <v>78</v>
      </c>
      <c r="Q1159" s="64" t="s">
        <v>79</v>
      </c>
      <c r="R1159" s="74" t="s">
        <v>59</v>
      </c>
      <c r="S1159" s="74"/>
      <c r="T1159" s="74"/>
      <c r="U1159" s="74"/>
      <c r="V1159" s="74">
        <v>120</v>
      </c>
      <c r="W1159" s="74"/>
      <c r="X1159" s="64" t="s">
        <v>8292</v>
      </c>
      <c r="Y1159" s="64" t="s">
        <v>61</v>
      </c>
      <c r="Z1159" s="64" t="s">
        <v>8293</v>
      </c>
      <c r="AA1159" s="64" t="s">
        <v>1282</v>
      </c>
      <c r="AB1159" s="64"/>
      <c r="AC1159" s="64">
        <v>1</v>
      </c>
      <c r="AD1159" s="64">
        <v>120</v>
      </c>
      <c r="AE1159" s="78">
        <v>1</v>
      </c>
      <c r="AF1159" s="64">
        <v>120</v>
      </c>
      <c r="AG1159" s="78"/>
      <c r="AH1159" s="64"/>
      <c r="AI1159" s="78"/>
      <c r="AJ1159" s="64"/>
      <c r="AK1159" s="78"/>
      <c r="AL1159" s="64"/>
      <c r="AM1159" s="78"/>
      <c r="AN1159" s="64"/>
      <c r="AO1159" s="60">
        <f>(SUMIF(利润与分析!B:B,成本与总价!D:D,利润与分析!L:L)-J:J)/SUMIF(利润与分析!B:B,成本与总价!D:D,利润与分析!L:L)</f>
        <v>0.0450000680566565</v>
      </c>
      <c r="AP1159" s="60">
        <f t="shared" si="91"/>
        <v>1.54136235747115e-7</v>
      </c>
      <c r="AR1159" s="62">
        <f t="shared" si="92"/>
        <v>120</v>
      </c>
      <c r="AS1159" s="62">
        <f t="shared" si="94"/>
        <v>0</v>
      </c>
      <c r="AT1159" s="72">
        <f t="shared" si="93"/>
        <v>1</v>
      </c>
    </row>
    <row r="1160" ht="14.55" spans="1:46">
      <c r="A1160" s="64" t="s">
        <v>69</v>
      </c>
      <c r="B1160" s="64" t="s">
        <v>292</v>
      </c>
      <c r="C1160" s="64" t="s">
        <v>293</v>
      </c>
      <c r="D1160" s="64" t="s">
        <v>8294</v>
      </c>
      <c r="E1160" s="64" t="s">
        <v>295</v>
      </c>
      <c r="F1160" s="64" t="s">
        <v>8295</v>
      </c>
      <c r="G1160" s="64" t="s">
        <v>8296</v>
      </c>
      <c r="H1160" s="64" t="s">
        <v>8297</v>
      </c>
      <c r="I1160" s="64" t="s">
        <v>8298</v>
      </c>
      <c r="J1160" s="62">
        <f>SUMIF(利润与分析!B:B,成本与总价!D:D,利润与分析!K:K)</f>
        <v>207462.11</v>
      </c>
      <c r="K1160" s="64">
        <v>0.13</v>
      </c>
      <c r="L1160" s="64">
        <v>212893</v>
      </c>
      <c r="M1160" s="72">
        <f t="shared" si="90"/>
        <v>0.0255099510082529</v>
      </c>
      <c r="N1160" s="64">
        <v>0</v>
      </c>
      <c r="O1160" s="64" t="s">
        <v>3623</v>
      </c>
      <c r="P1160" s="64" t="s">
        <v>78</v>
      </c>
      <c r="Q1160" s="64" t="s">
        <v>58</v>
      </c>
      <c r="R1160" s="74"/>
      <c r="S1160" s="74"/>
      <c r="T1160" s="74"/>
      <c r="U1160" s="74"/>
      <c r="V1160" s="74"/>
      <c r="W1160" s="74"/>
      <c r="X1160" s="64" t="s">
        <v>8299</v>
      </c>
      <c r="Y1160" s="64" t="s">
        <v>81</v>
      </c>
      <c r="Z1160" s="64" t="s">
        <v>106</v>
      </c>
      <c r="AA1160" s="64" t="s">
        <v>63</v>
      </c>
      <c r="AB1160" s="64"/>
      <c r="AC1160" s="64">
        <v>1</v>
      </c>
      <c r="AD1160" s="64">
        <v>0</v>
      </c>
      <c r="AE1160" s="78">
        <v>1</v>
      </c>
      <c r="AF1160" s="64">
        <v>0</v>
      </c>
      <c r="AG1160" s="78"/>
      <c r="AH1160" s="64"/>
      <c r="AI1160" s="78"/>
      <c r="AJ1160" s="64"/>
      <c r="AK1160" s="78"/>
      <c r="AL1160" s="64"/>
      <c r="AM1160" s="78"/>
      <c r="AN1160" s="64"/>
      <c r="AO1160" s="60">
        <f>(SUMIF(利润与分析!B:B,成本与总价!D:D,利润与分析!L:L)-J:J)/SUMIF(利润与分析!B:B,成本与总价!D:D,利润与分析!L:L)</f>
        <v>0.0450003010524683</v>
      </c>
      <c r="AP1160" s="60">
        <f t="shared" si="91"/>
        <v>0.0194903500442154</v>
      </c>
      <c r="AR1160" s="62">
        <f t="shared" si="92"/>
        <v>0</v>
      </c>
      <c r="AS1160" s="62">
        <f t="shared" si="94"/>
        <v>0</v>
      </c>
      <c r="AT1160" s="72">
        <f t="shared" si="93"/>
        <v>1</v>
      </c>
    </row>
    <row r="1161" ht="14.55" spans="1:46">
      <c r="A1161" s="64" t="s">
        <v>46</v>
      </c>
      <c r="B1161" s="64" t="s">
        <v>108</v>
      </c>
      <c r="C1161" s="64" t="s">
        <v>109</v>
      </c>
      <c r="D1161" s="64" t="s">
        <v>8300</v>
      </c>
      <c r="E1161" s="64" t="s">
        <v>111</v>
      </c>
      <c r="F1161" s="64" t="s">
        <v>8301</v>
      </c>
      <c r="G1161" s="64" t="s">
        <v>8302</v>
      </c>
      <c r="H1161" s="64" t="s">
        <v>8303</v>
      </c>
      <c r="I1161" s="64" t="s">
        <v>8304</v>
      </c>
      <c r="J1161" s="62">
        <f>SUMIF(利润与分析!B:B,成本与总价!D:D,利润与分析!K:K)</f>
        <v>5057760.54</v>
      </c>
      <c r="K1161" s="64">
        <v>0.06</v>
      </c>
      <c r="L1161" s="64">
        <v>5214188</v>
      </c>
      <c r="M1161" s="72">
        <f t="shared" si="90"/>
        <v>0.0300003490476369</v>
      </c>
      <c r="N1161" s="64">
        <v>0</v>
      </c>
      <c r="O1161" s="64" t="s">
        <v>8305</v>
      </c>
      <c r="P1161" s="64" t="s">
        <v>929</v>
      </c>
      <c r="Q1161" s="64" t="s">
        <v>58</v>
      </c>
      <c r="R1161" s="74" t="s">
        <v>59</v>
      </c>
      <c r="S1161" s="74"/>
      <c r="T1161" s="74"/>
      <c r="U1161" s="74"/>
      <c r="V1161" s="74">
        <v>180</v>
      </c>
      <c r="W1161" s="74"/>
      <c r="X1161" s="64" t="s">
        <v>8306</v>
      </c>
      <c r="Y1161" s="64" t="s">
        <v>1063</v>
      </c>
      <c r="Z1161" s="64" t="s">
        <v>8307</v>
      </c>
      <c r="AA1161" s="64" t="s">
        <v>97</v>
      </c>
      <c r="AB1161" s="64" t="s">
        <v>6317</v>
      </c>
      <c r="AC1161" s="64">
        <v>3</v>
      </c>
      <c r="AD1161" s="64">
        <v>180</v>
      </c>
      <c r="AE1161" s="78">
        <v>1</v>
      </c>
      <c r="AF1161" s="64">
        <v>180</v>
      </c>
      <c r="AG1161" s="78"/>
      <c r="AH1161" s="64"/>
      <c r="AI1161" s="78"/>
      <c r="AJ1161" s="64"/>
      <c r="AK1161" s="78"/>
      <c r="AL1161" s="64"/>
      <c r="AM1161" s="78"/>
      <c r="AN1161" s="64"/>
      <c r="AO1161" s="60">
        <f>(SUMIF(利润与分析!B:B,成本与总价!D:D,利润与分析!L:L)-J:J)/SUMIF(利润与分析!B:B,成本与总价!D:D,利润与分析!L:L)</f>
        <v>0.0300003490476369</v>
      </c>
      <c r="AP1161" s="60">
        <f t="shared" si="91"/>
        <v>0</v>
      </c>
      <c r="AR1161" s="62">
        <f t="shared" si="92"/>
        <v>180</v>
      </c>
      <c r="AS1161" s="62">
        <f t="shared" si="94"/>
        <v>0</v>
      </c>
      <c r="AT1161" s="72">
        <f t="shared" si="93"/>
        <v>1</v>
      </c>
    </row>
    <row r="1162" ht="14.55" spans="1:46">
      <c r="A1162" s="64" t="s">
        <v>46</v>
      </c>
      <c r="B1162" s="64" t="s">
        <v>119</v>
      </c>
      <c r="C1162" s="64" t="s">
        <v>429</v>
      </c>
      <c r="D1162" s="64" t="s">
        <v>8308</v>
      </c>
      <c r="E1162" s="64" t="s">
        <v>481</v>
      </c>
      <c r="F1162" s="64" t="s">
        <v>8309</v>
      </c>
      <c r="G1162" s="64" t="s">
        <v>8310</v>
      </c>
      <c r="H1162" s="64" t="s">
        <v>8311</v>
      </c>
      <c r="I1162" s="64" t="s">
        <v>8312</v>
      </c>
      <c r="J1162" s="62">
        <f>SUMIF(利润与分析!B:B,成本与总价!D:D,利润与分析!K:K)</f>
        <v>761452.61</v>
      </c>
      <c r="K1162" s="64">
        <v>0.13</v>
      </c>
      <c r="L1162" s="64">
        <v>785003</v>
      </c>
      <c r="M1162" s="72">
        <f t="shared" si="90"/>
        <v>0.0300003821641446</v>
      </c>
      <c r="N1162" s="64">
        <v>0</v>
      </c>
      <c r="O1162" s="64" t="s">
        <v>6033</v>
      </c>
      <c r="P1162" s="64" t="s">
        <v>319</v>
      </c>
      <c r="Q1162" s="64" t="s">
        <v>79</v>
      </c>
      <c r="R1162" s="74"/>
      <c r="S1162" s="74"/>
      <c r="T1162" s="74"/>
      <c r="U1162" s="74"/>
      <c r="V1162" s="74"/>
      <c r="W1162" s="74"/>
      <c r="X1162" s="64" t="s">
        <v>8313</v>
      </c>
      <c r="Y1162" s="64" t="s">
        <v>61</v>
      </c>
      <c r="Z1162" s="64" t="s">
        <v>106</v>
      </c>
      <c r="AA1162" s="64" t="s">
        <v>140</v>
      </c>
      <c r="AB1162" s="64"/>
      <c r="AC1162" s="64">
        <v>1</v>
      </c>
      <c r="AD1162" s="64">
        <v>60</v>
      </c>
      <c r="AE1162" s="78">
        <v>1</v>
      </c>
      <c r="AF1162" s="64">
        <v>60</v>
      </c>
      <c r="AG1162" s="78"/>
      <c r="AH1162" s="64"/>
      <c r="AI1162" s="78"/>
      <c r="AJ1162" s="64"/>
      <c r="AK1162" s="78"/>
      <c r="AL1162" s="64"/>
      <c r="AM1162" s="78"/>
      <c r="AN1162" s="64"/>
      <c r="AO1162" s="60">
        <f>(SUMIF(利润与分析!B:B,成本与总价!D:D,利润与分析!L:L)-J:J)/SUMIF(利润与分析!B:B,成本与总价!D:D,利润与分析!L:L)</f>
        <v>0.0300000979614378</v>
      </c>
      <c r="AP1162" s="60">
        <f t="shared" si="91"/>
        <v>-2.84202706805903e-7</v>
      </c>
      <c r="AR1162" s="62">
        <f t="shared" si="92"/>
        <v>0</v>
      </c>
      <c r="AS1162" s="62">
        <f t="shared" si="94"/>
        <v>0</v>
      </c>
      <c r="AT1162" s="72">
        <f t="shared" si="93"/>
        <v>1</v>
      </c>
    </row>
    <row r="1163" ht="14.55" spans="1:46">
      <c r="A1163" s="64" t="s">
        <v>46</v>
      </c>
      <c r="B1163" s="64" t="s">
        <v>181</v>
      </c>
      <c r="C1163" s="64" t="s">
        <v>182</v>
      </c>
      <c r="D1163" s="64" t="s">
        <v>8314</v>
      </c>
      <c r="E1163" s="64" t="s">
        <v>448</v>
      </c>
      <c r="F1163" s="64" t="s">
        <v>8315</v>
      </c>
      <c r="G1163" s="64" t="s">
        <v>3449</v>
      </c>
      <c r="H1163" s="64" t="s">
        <v>8316</v>
      </c>
      <c r="I1163" s="64" t="s">
        <v>8317</v>
      </c>
      <c r="J1163" s="62">
        <f>SUMIF(利润与分析!B:B,成本与总价!D:D,利润与分析!K:K)</f>
        <v>184775.28</v>
      </c>
      <c r="K1163" s="64">
        <v>0.13</v>
      </c>
      <c r="L1163" s="64">
        <v>190489.96</v>
      </c>
      <c r="M1163" s="72">
        <f t="shared" si="90"/>
        <v>0.0299999013071345</v>
      </c>
      <c r="N1163" s="64">
        <v>93195.88</v>
      </c>
      <c r="O1163" s="64" t="s">
        <v>8318</v>
      </c>
      <c r="P1163" s="64"/>
      <c r="Q1163" s="64" t="s">
        <v>58</v>
      </c>
      <c r="R1163" s="74"/>
      <c r="S1163" s="74"/>
      <c r="T1163" s="74"/>
      <c r="U1163" s="74"/>
      <c r="V1163" s="74"/>
      <c r="W1163" s="74"/>
      <c r="X1163" s="64" t="s">
        <v>8319</v>
      </c>
      <c r="Y1163" s="64" t="s">
        <v>150</v>
      </c>
      <c r="Z1163" s="64" t="s">
        <v>106</v>
      </c>
      <c r="AA1163" s="64" t="s">
        <v>97</v>
      </c>
      <c r="AB1163" s="64"/>
      <c r="AC1163" s="64">
        <v>2</v>
      </c>
      <c r="AD1163" s="64">
        <v>60</v>
      </c>
      <c r="AE1163" s="78">
        <v>1</v>
      </c>
      <c r="AF1163" s="64">
        <v>60</v>
      </c>
      <c r="AG1163" s="78"/>
      <c r="AH1163" s="64"/>
      <c r="AI1163" s="78"/>
      <c r="AJ1163" s="64"/>
      <c r="AK1163" s="78"/>
      <c r="AL1163" s="64"/>
      <c r="AM1163" s="78"/>
      <c r="AN1163" s="64"/>
      <c r="AO1163" s="60">
        <f>(SUMIF(利润与分析!B:B,成本与总价!D:D,利润与分析!L:L)-J:J)/SUMIF(利润与分析!B:B,成本与总价!D:D,利润与分析!L:L)</f>
        <v>0.030000003149772</v>
      </c>
      <c r="AP1163" s="60">
        <f t="shared" si="91"/>
        <v>1.01842637559302e-7</v>
      </c>
      <c r="AR1163" s="62">
        <f t="shared" si="92"/>
        <v>0</v>
      </c>
      <c r="AS1163" s="62">
        <f t="shared" si="94"/>
        <v>0</v>
      </c>
      <c r="AT1163" s="72">
        <f t="shared" si="93"/>
        <v>1</v>
      </c>
    </row>
    <row r="1164" ht="14.55" spans="1:46">
      <c r="A1164" s="64" t="s">
        <v>46</v>
      </c>
      <c r="B1164" s="64" t="s">
        <v>119</v>
      </c>
      <c r="C1164" s="64" t="s">
        <v>191</v>
      </c>
      <c r="D1164" s="64" t="s">
        <v>8320</v>
      </c>
      <c r="E1164" s="64" t="s">
        <v>231</v>
      </c>
      <c r="F1164" s="64" t="s">
        <v>8321</v>
      </c>
      <c r="G1164" s="64" t="s">
        <v>3705</v>
      </c>
      <c r="H1164" s="64" t="s">
        <v>8322</v>
      </c>
      <c r="I1164" s="64" t="s">
        <v>8323</v>
      </c>
      <c r="J1164" s="62">
        <f>SUMIF(利润与分析!B:B,成本与总价!D:D,利润与分析!K:K)</f>
        <v>78824.4</v>
      </c>
      <c r="K1164" s="64">
        <v>0.13</v>
      </c>
      <c r="L1164" s="64">
        <v>80888</v>
      </c>
      <c r="M1164" s="72">
        <f t="shared" si="90"/>
        <v>0.0255118188111958</v>
      </c>
      <c r="N1164" s="64">
        <v>0</v>
      </c>
      <c r="O1164" s="64" t="s">
        <v>8324</v>
      </c>
      <c r="P1164" s="64" t="s">
        <v>78</v>
      </c>
      <c r="Q1164" s="64" t="s">
        <v>58</v>
      </c>
      <c r="R1164" s="74"/>
      <c r="S1164" s="74"/>
      <c r="T1164" s="74"/>
      <c r="U1164" s="74"/>
      <c r="V1164" s="74"/>
      <c r="W1164" s="74"/>
      <c r="X1164" s="64" t="s">
        <v>8325</v>
      </c>
      <c r="Y1164" s="64" t="s">
        <v>81</v>
      </c>
      <c r="Z1164" s="64" t="s">
        <v>8326</v>
      </c>
      <c r="AA1164" s="64" t="s">
        <v>140</v>
      </c>
      <c r="AB1164" s="64"/>
      <c r="AC1164" s="64">
        <v>1</v>
      </c>
      <c r="AD1164" s="64">
        <v>0</v>
      </c>
      <c r="AE1164" s="78">
        <v>1</v>
      </c>
      <c r="AF1164" s="64">
        <v>0</v>
      </c>
      <c r="AG1164" s="78"/>
      <c r="AH1164" s="64"/>
      <c r="AI1164" s="78"/>
      <c r="AJ1164" s="64"/>
      <c r="AK1164" s="78"/>
      <c r="AL1164" s="64"/>
      <c r="AM1164" s="78"/>
      <c r="AN1164" s="64"/>
      <c r="AO1164" s="60">
        <f>(SUMIF(利润与分析!B:B,成本与总价!D:D,利润与分析!L:L)-J:J)/SUMIF(利润与分析!B:B,成本与总价!D:D,利润与分析!L:L)</f>
        <v>0.0450012872741592</v>
      </c>
      <c r="AP1164" s="60">
        <f t="shared" si="91"/>
        <v>0.0194894684629634</v>
      </c>
      <c r="AR1164" s="62">
        <f t="shared" si="92"/>
        <v>0</v>
      </c>
      <c r="AS1164" s="62">
        <f t="shared" si="94"/>
        <v>0</v>
      </c>
      <c r="AT1164" s="72">
        <f t="shared" si="93"/>
        <v>1</v>
      </c>
    </row>
    <row r="1165" ht="14.55" spans="1:46">
      <c r="A1165" s="64" t="s">
        <v>69</v>
      </c>
      <c r="B1165" s="64" t="s">
        <v>200</v>
      </c>
      <c r="C1165" s="64" t="s">
        <v>201</v>
      </c>
      <c r="D1165" s="64" t="s">
        <v>8327</v>
      </c>
      <c r="E1165" s="64" t="s">
        <v>203</v>
      </c>
      <c r="F1165" s="64" t="s">
        <v>8328</v>
      </c>
      <c r="G1165" s="64" t="s">
        <v>8329</v>
      </c>
      <c r="H1165" s="64" t="s">
        <v>8330</v>
      </c>
      <c r="I1165" s="64" t="s">
        <v>8331</v>
      </c>
      <c r="J1165" s="62">
        <f>SUMIF(利润与分析!B:B,成本与总价!D:D,利润与分析!K:K)</f>
        <v>775795</v>
      </c>
      <c r="K1165" s="64">
        <v>0.13</v>
      </c>
      <c r="L1165" s="64">
        <v>796103.68</v>
      </c>
      <c r="M1165" s="72">
        <f t="shared" si="90"/>
        <v>0.0255100943635885</v>
      </c>
      <c r="N1165" s="64">
        <v>230000</v>
      </c>
      <c r="O1165" s="64" t="s">
        <v>8332</v>
      </c>
      <c r="P1165" s="64"/>
      <c r="Q1165" s="64" t="s">
        <v>79</v>
      </c>
      <c r="R1165" s="74" t="s">
        <v>59</v>
      </c>
      <c r="S1165" s="74"/>
      <c r="T1165" s="74"/>
      <c r="U1165" s="74"/>
      <c r="V1165" s="74">
        <v>90</v>
      </c>
      <c r="W1165" s="74">
        <v>-1.95</v>
      </c>
      <c r="X1165" s="64" t="s">
        <v>8333</v>
      </c>
      <c r="Y1165" s="64" t="s">
        <v>1063</v>
      </c>
      <c r="Z1165" s="64" t="s">
        <v>8334</v>
      </c>
      <c r="AA1165" s="64" t="s">
        <v>1282</v>
      </c>
      <c r="AB1165" s="64"/>
      <c r="AC1165" s="64">
        <v>2</v>
      </c>
      <c r="AD1165" s="64">
        <v>90</v>
      </c>
      <c r="AE1165" s="78">
        <v>1</v>
      </c>
      <c r="AF1165" s="64">
        <v>90</v>
      </c>
      <c r="AG1165" s="78"/>
      <c r="AH1165" s="64"/>
      <c r="AI1165" s="78"/>
      <c r="AJ1165" s="64"/>
      <c r="AK1165" s="78"/>
      <c r="AL1165" s="64"/>
      <c r="AM1165" s="78"/>
      <c r="AN1165" s="64"/>
      <c r="AO1165" s="60">
        <f>(SUMIF(利润与分析!B:B,成本与总价!D:D,利润与分析!L:L)-J:J)/SUMIF(利润与分析!B:B,成本与总价!D:D,利润与分析!L:L)</f>
        <v>0.0449999702099128</v>
      </c>
      <c r="AP1165" s="60">
        <f t="shared" si="91"/>
        <v>-1.01241536757009e-5</v>
      </c>
      <c r="AR1165" s="62">
        <f t="shared" si="92"/>
        <v>90</v>
      </c>
      <c r="AS1165" s="62">
        <f t="shared" si="94"/>
        <v>0</v>
      </c>
      <c r="AT1165" s="72">
        <f t="shared" si="93"/>
        <v>1</v>
      </c>
    </row>
    <row r="1166" ht="14.55" spans="1:46">
      <c r="A1166" s="64" t="s">
        <v>46</v>
      </c>
      <c r="B1166" s="64" t="s">
        <v>119</v>
      </c>
      <c r="C1166" s="64" t="s">
        <v>120</v>
      </c>
      <c r="D1166" s="64" t="s">
        <v>8335</v>
      </c>
      <c r="E1166" s="64" t="s">
        <v>313</v>
      </c>
      <c r="F1166" s="64" t="s">
        <v>8336</v>
      </c>
      <c r="G1166" s="64" t="s">
        <v>8337</v>
      </c>
      <c r="H1166" s="64" t="s">
        <v>8338</v>
      </c>
      <c r="I1166" s="64" t="s">
        <v>8339</v>
      </c>
      <c r="J1166" s="62">
        <f>SUMIF(利润与分析!B:B,成本与总价!D:D,利润与分析!K:K)</f>
        <v>320923.93</v>
      </c>
      <c r="K1166" s="64">
        <v>0.13</v>
      </c>
      <c r="L1166" s="64">
        <v>336046.06</v>
      </c>
      <c r="M1166" s="72">
        <f t="shared" si="90"/>
        <v>0.0450001705123399</v>
      </c>
      <c r="N1166" s="64">
        <v>100800</v>
      </c>
      <c r="O1166" s="64" t="s">
        <v>8340</v>
      </c>
      <c r="P1166" s="64" t="s">
        <v>78</v>
      </c>
      <c r="Q1166" s="64" t="s">
        <v>58</v>
      </c>
      <c r="R1166" s="74"/>
      <c r="S1166" s="74"/>
      <c r="T1166" s="74"/>
      <c r="U1166" s="74"/>
      <c r="V1166" s="74"/>
      <c r="W1166" s="74"/>
      <c r="X1166" s="64" t="s">
        <v>8341</v>
      </c>
      <c r="Y1166" s="64" t="s">
        <v>150</v>
      </c>
      <c r="Z1166" s="64" t="s">
        <v>106</v>
      </c>
      <c r="AA1166" s="64" t="s">
        <v>140</v>
      </c>
      <c r="AB1166" s="64"/>
      <c r="AC1166" s="64">
        <v>2</v>
      </c>
      <c r="AD1166" s="64">
        <v>60</v>
      </c>
      <c r="AE1166" s="78">
        <v>1</v>
      </c>
      <c r="AF1166" s="64">
        <v>60</v>
      </c>
      <c r="AG1166" s="78"/>
      <c r="AH1166" s="64"/>
      <c r="AI1166" s="78"/>
      <c r="AJ1166" s="64"/>
      <c r="AK1166" s="78"/>
      <c r="AL1166" s="64"/>
      <c r="AM1166" s="78"/>
      <c r="AN1166" s="64"/>
      <c r="AO1166" s="60">
        <f>(SUMIF(利润与分析!B:B,成本与总价!D:D,利润与分析!L:L)-J:J)/SUMIF(利润与分析!B:B,成本与总价!D:D,利润与分析!L:L)</f>
        <v>0.045000227349773</v>
      </c>
      <c r="AP1166" s="60">
        <f t="shared" si="91"/>
        <v>5.68374331488819e-8</v>
      </c>
      <c r="AR1166" s="62">
        <f t="shared" si="92"/>
        <v>0</v>
      </c>
      <c r="AS1166" s="62">
        <f t="shared" si="94"/>
        <v>0</v>
      </c>
      <c r="AT1166" s="72">
        <f t="shared" si="93"/>
        <v>1</v>
      </c>
    </row>
    <row r="1167" ht="14.55" spans="1:46">
      <c r="A1167" s="64" t="s">
        <v>69</v>
      </c>
      <c r="B1167" s="64" t="s">
        <v>220</v>
      </c>
      <c r="C1167" s="64" t="s">
        <v>274</v>
      </c>
      <c r="D1167" s="64" t="s">
        <v>8342</v>
      </c>
      <c r="E1167" s="64" t="s">
        <v>849</v>
      </c>
      <c r="F1167" s="64" t="s">
        <v>8343</v>
      </c>
      <c r="G1167" s="64" t="s">
        <v>1834</v>
      </c>
      <c r="H1167" s="64" t="s">
        <v>8344</v>
      </c>
      <c r="I1167" s="64" t="s">
        <v>8345</v>
      </c>
      <c r="J1167" s="62">
        <f>SUMIF(利润与分析!B:B,成本与总价!D:D,利润与分析!K:K)</f>
        <v>26914914.29</v>
      </c>
      <c r="K1167" s="64">
        <v>0.13</v>
      </c>
      <c r="L1167" s="64">
        <v>27037885</v>
      </c>
      <c r="M1167" s="72">
        <f t="shared" si="90"/>
        <v>0.00454808909794538</v>
      </c>
      <c r="N1167" s="64">
        <v>0</v>
      </c>
      <c r="O1167" s="64" t="s">
        <v>8346</v>
      </c>
      <c r="P1167" s="64" t="s">
        <v>8347</v>
      </c>
      <c r="Q1167" s="64" t="s">
        <v>58</v>
      </c>
      <c r="R1167" s="74" t="s">
        <v>59</v>
      </c>
      <c r="S1167" s="74"/>
      <c r="T1167" s="74"/>
      <c r="U1167" s="74"/>
      <c r="V1167" s="74">
        <v>15</v>
      </c>
      <c r="W1167" s="74">
        <v>-4</v>
      </c>
      <c r="X1167" s="64" t="s">
        <v>8348</v>
      </c>
      <c r="Y1167" s="64" t="s">
        <v>150</v>
      </c>
      <c r="Z1167" s="64" t="s">
        <v>8349</v>
      </c>
      <c r="AA1167" s="64" t="s">
        <v>1282</v>
      </c>
      <c r="AB1167" s="64" t="s">
        <v>8350</v>
      </c>
      <c r="AC1167" s="64">
        <v>2</v>
      </c>
      <c r="AD1167" s="64" t="s">
        <v>8351</v>
      </c>
      <c r="AE1167" s="78">
        <v>0.37</v>
      </c>
      <c r="AF1167" s="64">
        <v>0</v>
      </c>
      <c r="AG1167" s="78">
        <v>0.63</v>
      </c>
      <c r="AH1167" s="64">
        <v>15</v>
      </c>
      <c r="AI1167" s="78"/>
      <c r="AJ1167" s="64"/>
      <c r="AK1167" s="78"/>
      <c r="AL1167" s="64"/>
      <c r="AM1167" s="78"/>
      <c r="AN1167" s="64"/>
      <c r="AO1167" s="60">
        <f>(SUMIF(利润与分析!B:B,成本与总价!D:D,利润与分析!L:L)-J:J)/SUMIF(利润与分析!B:B,成本与总价!D:D,利润与分析!L:L)</f>
        <v>0.0443661821034129</v>
      </c>
      <c r="AP1167" s="60">
        <f t="shared" si="91"/>
        <v>-0.000181906994532494</v>
      </c>
      <c r="AR1167" s="62">
        <f t="shared" si="92"/>
        <v>9.45</v>
      </c>
      <c r="AS1167" s="62">
        <f t="shared" si="94"/>
        <v>5.55</v>
      </c>
      <c r="AT1167" s="72">
        <f t="shared" si="93"/>
        <v>1</v>
      </c>
    </row>
    <row r="1168" ht="14.55" spans="1:46">
      <c r="A1168" s="64" t="s">
        <v>69</v>
      </c>
      <c r="B1168" s="64" t="s">
        <v>85</v>
      </c>
      <c r="C1168" s="64" t="s">
        <v>86</v>
      </c>
      <c r="D1168" s="64" t="s">
        <v>8352</v>
      </c>
      <c r="E1168" s="64" t="s">
        <v>100</v>
      </c>
      <c r="F1168" s="64" t="s">
        <v>8353</v>
      </c>
      <c r="G1168" s="64" t="s">
        <v>5635</v>
      </c>
      <c r="H1168" s="64" t="s">
        <v>8354</v>
      </c>
      <c r="I1168" s="64" t="s">
        <v>8355</v>
      </c>
      <c r="J1168" s="62">
        <f>SUMIF(利润与分析!B:B,成本与总价!D:D,利润与分析!K:K)</f>
        <v>1559.76</v>
      </c>
      <c r="K1168" s="64">
        <v>0.13</v>
      </c>
      <c r="L1168" s="64">
        <v>1608</v>
      </c>
      <c r="M1168" s="72">
        <f t="shared" si="90"/>
        <v>0.03</v>
      </c>
      <c r="N1168" s="64">
        <v>0</v>
      </c>
      <c r="O1168" s="64" t="s">
        <v>8356</v>
      </c>
      <c r="P1168" s="64" t="s">
        <v>57</v>
      </c>
      <c r="Q1168" s="64" t="s">
        <v>58</v>
      </c>
      <c r="R1168" s="74"/>
      <c r="S1168" s="74"/>
      <c r="T1168" s="74"/>
      <c r="U1168" s="74"/>
      <c r="V1168" s="74"/>
      <c r="W1168" s="74"/>
      <c r="X1168" s="64" t="s">
        <v>8357</v>
      </c>
      <c r="Y1168" s="64" t="s">
        <v>150</v>
      </c>
      <c r="Z1168" s="64" t="s">
        <v>106</v>
      </c>
      <c r="AA1168" s="64" t="s">
        <v>83</v>
      </c>
      <c r="AB1168" s="64"/>
      <c r="AC1168" s="64">
        <v>1</v>
      </c>
      <c r="AD1168" s="64">
        <v>10</v>
      </c>
      <c r="AE1168" s="78">
        <v>1</v>
      </c>
      <c r="AF1168" s="64">
        <v>10</v>
      </c>
      <c r="AG1168" s="78"/>
      <c r="AH1168" s="64"/>
      <c r="AI1168" s="78"/>
      <c r="AJ1168" s="64"/>
      <c r="AK1168" s="78"/>
      <c r="AL1168" s="64"/>
      <c r="AM1168" s="78"/>
      <c r="AN1168" s="64"/>
      <c r="AO1168" s="60">
        <f>(SUMIF(利润与分析!B:B,成本与总价!D:D,利润与分析!L:L)-J:J)/SUMIF(利润与分析!B:B,成本与总价!D:D,利润与分析!L:L)</f>
        <v>0.03</v>
      </c>
      <c r="AP1168" s="60">
        <f t="shared" si="91"/>
        <v>0</v>
      </c>
      <c r="AR1168" s="62">
        <f t="shared" si="92"/>
        <v>0</v>
      </c>
      <c r="AS1168" s="62">
        <f t="shared" si="94"/>
        <v>0</v>
      </c>
      <c r="AT1168" s="72">
        <f t="shared" si="93"/>
        <v>1</v>
      </c>
    </row>
    <row r="1169" ht="14.55" spans="1:46">
      <c r="A1169" s="64" t="s">
        <v>46</v>
      </c>
      <c r="B1169" s="64" t="s">
        <v>119</v>
      </c>
      <c r="C1169" s="64" t="s">
        <v>120</v>
      </c>
      <c r="D1169" s="64" t="s">
        <v>8358</v>
      </c>
      <c r="E1169" s="64" t="s">
        <v>1033</v>
      </c>
      <c r="F1169" s="64" t="s">
        <v>8359</v>
      </c>
      <c r="G1169" s="64" t="s">
        <v>2552</v>
      </c>
      <c r="H1169" s="64" t="s">
        <v>8360</v>
      </c>
      <c r="I1169" s="64" t="s">
        <v>8361</v>
      </c>
      <c r="J1169" s="62">
        <f>SUMIF(利润与分析!B:B,成本与总价!D:D,利润与分析!K:K)</f>
        <v>77811.93</v>
      </c>
      <c r="K1169" s="64">
        <v>0.13</v>
      </c>
      <c r="L1169" s="64">
        <v>81478.5</v>
      </c>
      <c r="M1169" s="72">
        <f t="shared" si="90"/>
        <v>0.0450004602441136</v>
      </c>
      <c r="N1169" s="64">
        <v>0</v>
      </c>
      <c r="O1169" s="64" t="s">
        <v>2858</v>
      </c>
      <c r="P1169" s="64"/>
      <c r="Q1169" s="64" t="s">
        <v>58</v>
      </c>
      <c r="R1169" s="74"/>
      <c r="S1169" s="74"/>
      <c r="T1169" s="74"/>
      <c r="U1169" s="74"/>
      <c r="V1169" s="74"/>
      <c r="W1169" s="74"/>
      <c r="X1169" s="64" t="s">
        <v>8362</v>
      </c>
      <c r="Y1169" s="64" t="s">
        <v>61</v>
      </c>
      <c r="Z1169" s="64" t="s">
        <v>106</v>
      </c>
      <c r="AA1169" s="64" t="s">
        <v>140</v>
      </c>
      <c r="AB1169" s="64"/>
      <c r="AC1169" s="64">
        <v>1</v>
      </c>
      <c r="AD1169" s="64">
        <v>60</v>
      </c>
      <c r="AE1169" s="78">
        <v>1</v>
      </c>
      <c r="AF1169" s="64">
        <v>60</v>
      </c>
      <c r="AG1169" s="78"/>
      <c r="AH1169" s="64"/>
      <c r="AI1169" s="78"/>
      <c r="AJ1169" s="64"/>
      <c r="AK1169" s="78"/>
      <c r="AL1169" s="64"/>
      <c r="AM1169" s="78"/>
      <c r="AN1169" s="64"/>
      <c r="AO1169" s="60">
        <f>(SUMIF(利润与分析!B:B,成本与总价!D:D,利润与分析!L:L)-J:J)/SUMIF(利润与分析!B:B,成本与总价!D:D,利润与分析!L:L)</f>
        <v>0.0450010462876427</v>
      </c>
      <c r="AP1169" s="60">
        <f t="shared" si="91"/>
        <v>5.86043529135494e-7</v>
      </c>
      <c r="AR1169" s="62">
        <f t="shared" si="92"/>
        <v>0</v>
      </c>
      <c r="AS1169" s="62">
        <f t="shared" si="94"/>
        <v>0</v>
      </c>
      <c r="AT1169" s="72">
        <f t="shared" si="93"/>
        <v>1</v>
      </c>
    </row>
    <row r="1170" ht="14.55" spans="1:46">
      <c r="A1170" s="64" t="s">
        <v>46</v>
      </c>
      <c r="B1170" s="64" t="s">
        <v>181</v>
      </c>
      <c r="C1170" s="64" t="s">
        <v>182</v>
      </c>
      <c r="D1170" s="64" t="s">
        <v>8363</v>
      </c>
      <c r="E1170" s="64" t="s">
        <v>2557</v>
      </c>
      <c r="F1170" s="64" t="s">
        <v>8364</v>
      </c>
      <c r="G1170" s="64" t="s">
        <v>8365</v>
      </c>
      <c r="H1170" s="64" t="s">
        <v>8366</v>
      </c>
      <c r="I1170" s="64" t="s">
        <v>8367</v>
      </c>
      <c r="J1170" s="62">
        <f>SUMIF(利润与分析!B:B,成本与总价!D:D,利润与分析!K:K)</f>
        <v>695977.78</v>
      </c>
      <c r="K1170" s="64">
        <v>0.13</v>
      </c>
      <c r="L1170" s="64">
        <v>699599.72</v>
      </c>
      <c r="M1170" s="72">
        <f t="shared" si="90"/>
        <v>0.00517716044826327</v>
      </c>
      <c r="N1170" s="64">
        <v>0</v>
      </c>
      <c r="O1170" s="64" t="s">
        <v>8368</v>
      </c>
      <c r="P1170" s="64"/>
      <c r="Q1170" s="64" t="s">
        <v>58</v>
      </c>
      <c r="R1170" s="74" t="s">
        <v>59</v>
      </c>
      <c r="S1170" s="74" t="s">
        <v>59</v>
      </c>
      <c r="T1170" s="74"/>
      <c r="U1170" s="74">
        <v>-4</v>
      </c>
      <c r="V1170" s="74">
        <v>0</v>
      </c>
      <c r="W1170" s="74">
        <v>-4</v>
      </c>
      <c r="X1170" s="64" t="s">
        <v>8369</v>
      </c>
      <c r="Y1170" s="64" t="s">
        <v>81</v>
      </c>
      <c r="Z1170" s="64" t="s">
        <v>8370</v>
      </c>
      <c r="AA1170" s="64" t="s">
        <v>97</v>
      </c>
      <c r="AB1170" s="64"/>
      <c r="AC1170" s="64">
        <v>1</v>
      </c>
      <c r="AD1170" s="64">
        <v>0</v>
      </c>
      <c r="AE1170" s="78">
        <v>1</v>
      </c>
      <c r="AF1170" s="64">
        <v>0</v>
      </c>
      <c r="AG1170" s="78"/>
      <c r="AH1170" s="64"/>
      <c r="AI1170" s="78"/>
      <c r="AJ1170" s="64"/>
      <c r="AK1170" s="78"/>
      <c r="AL1170" s="64"/>
      <c r="AM1170" s="78"/>
      <c r="AN1170" s="64"/>
      <c r="AO1170" s="60">
        <f>(SUMIF(利润与分析!B:B,成本与总价!D:D,利润与分析!L:L)-J:J)/SUMIF(利润与分析!B:B,成本与总价!D:D,利润与分析!L:L)</f>
        <v>0.04497006310946</v>
      </c>
      <c r="AP1170" s="60">
        <f t="shared" si="91"/>
        <v>-0.000207097338803273</v>
      </c>
      <c r="AR1170" s="62">
        <f t="shared" si="92"/>
        <v>0</v>
      </c>
      <c r="AS1170" s="62">
        <f t="shared" si="94"/>
        <v>0</v>
      </c>
      <c r="AT1170" s="72">
        <f t="shared" si="93"/>
        <v>1</v>
      </c>
    </row>
    <row r="1171" ht="14.55" spans="1:46">
      <c r="A1171" s="64" t="s">
        <v>69</v>
      </c>
      <c r="B1171" s="64" t="s">
        <v>220</v>
      </c>
      <c r="C1171" s="64" t="s">
        <v>221</v>
      </c>
      <c r="D1171" s="64" t="s">
        <v>8371</v>
      </c>
      <c r="E1171" s="64" t="s">
        <v>223</v>
      </c>
      <c r="F1171" s="64" t="s">
        <v>8372</v>
      </c>
      <c r="G1171" s="64" t="s">
        <v>1695</v>
      </c>
      <c r="H1171" s="64" t="s">
        <v>8373</v>
      </c>
      <c r="I1171" s="64" t="s">
        <v>8374</v>
      </c>
      <c r="J1171" s="62">
        <f>SUMIF(利润与分析!B:B,成本与总价!D:D,利润与分析!K:K)</f>
        <v>495919.47</v>
      </c>
      <c r="K1171" s="64">
        <v>0.13</v>
      </c>
      <c r="L1171" s="64">
        <v>503710</v>
      </c>
      <c r="M1171" s="72">
        <f t="shared" si="90"/>
        <v>0.0154663000536023</v>
      </c>
      <c r="N1171" s="64">
        <v>0</v>
      </c>
      <c r="O1171" s="64" t="s">
        <v>8375</v>
      </c>
      <c r="P1171" s="64" t="s">
        <v>78</v>
      </c>
      <c r="Q1171" s="64" t="s">
        <v>58</v>
      </c>
      <c r="R1171" s="74" t="s">
        <v>59</v>
      </c>
      <c r="S1171" s="74"/>
      <c r="T1171" s="74"/>
      <c r="U1171" s="74"/>
      <c r="V1171" s="74">
        <v>0</v>
      </c>
      <c r="W1171" s="74">
        <v>-2.95</v>
      </c>
      <c r="X1171" s="64" t="s">
        <v>8376</v>
      </c>
      <c r="Y1171" s="64" t="s">
        <v>81</v>
      </c>
      <c r="Z1171" s="64" t="s">
        <v>3602</v>
      </c>
      <c r="AA1171" s="64" t="s">
        <v>1282</v>
      </c>
      <c r="AB1171" s="64"/>
      <c r="AC1171" s="64">
        <v>1</v>
      </c>
      <c r="AD1171" s="64">
        <v>0</v>
      </c>
      <c r="AE1171" s="78">
        <v>1</v>
      </c>
      <c r="AF1171" s="64">
        <v>0</v>
      </c>
      <c r="AG1171" s="78"/>
      <c r="AH1171" s="64"/>
      <c r="AI1171" s="78"/>
      <c r="AJ1171" s="64"/>
      <c r="AK1171" s="78"/>
      <c r="AL1171" s="64"/>
      <c r="AM1171" s="78"/>
      <c r="AN1171" s="64"/>
      <c r="AO1171" s="60">
        <f>(SUMIF(利润与分析!B:B,成本与总价!D:D,利润与分析!L:L)-J:J)/SUMIF(利润与分析!B:B,成本与总价!D:D,利润与分析!L:L)</f>
        <v>0.0450013919054114</v>
      </c>
      <c r="AP1171" s="60">
        <f t="shared" si="91"/>
        <v>3.50918518091138e-5</v>
      </c>
      <c r="AR1171" s="62">
        <f t="shared" si="92"/>
        <v>0</v>
      </c>
      <c r="AS1171" s="62">
        <f t="shared" si="94"/>
        <v>0</v>
      </c>
      <c r="AT1171" s="72">
        <f t="shared" si="93"/>
        <v>1</v>
      </c>
    </row>
    <row r="1172" ht="14.55" spans="1:46">
      <c r="A1172" s="64" t="s">
        <v>46</v>
      </c>
      <c r="B1172" s="64" t="s">
        <v>108</v>
      </c>
      <c r="C1172" s="64" t="s">
        <v>109</v>
      </c>
      <c r="D1172" s="64" t="s">
        <v>8377</v>
      </c>
      <c r="E1172" s="64" t="s">
        <v>111</v>
      </c>
      <c r="F1172" s="64" t="s">
        <v>8378</v>
      </c>
      <c r="G1172" s="64" t="s">
        <v>8302</v>
      </c>
      <c r="H1172" s="64" t="s">
        <v>8379</v>
      </c>
      <c r="I1172" s="64" t="s">
        <v>8380</v>
      </c>
      <c r="J1172" s="62">
        <f>SUMIF(利润与分析!B:B,成本与总价!D:D,利润与分析!K:K)</f>
        <v>106041.64</v>
      </c>
      <c r="K1172" s="64">
        <v>0.13</v>
      </c>
      <c r="L1172" s="64">
        <v>108817.64</v>
      </c>
      <c r="M1172" s="72">
        <f t="shared" si="90"/>
        <v>0.0255105697936473</v>
      </c>
      <c r="N1172" s="64">
        <v>0</v>
      </c>
      <c r="O1172" s="64" t="s">
        <v>8242</v>
      </c>
      <c r="P1172" s="64" t="s">
        <v>78</v>
      </c>
      <c r="Q1172" s="64" t="s">
        <v>58</v>
      </c>
      <c r="R1172" s="74"/>
      <c r="S1172" s="74"/>
      <c r="T1172" s="74"/>
      <c r="U1172" s="74"/>
      <c r="V1172" s="74"/>
      <c r="W1172" s="74"/>
      <c r="X1172" s="64" t="s">
        <v>8381</v>
      </c>
      <c r="Y1172" s="64" t="s">
        <v>81</v>
      </c>
      <c r="Z1172" s="64" t="s">
        <v>106</v>
      </c>
      <c r="AA1172" s="64" t="s">
        <v>97</v>
      </c>
      <c r="AB1172" s="64"/>
      <c r="AC1172" s="64">
        <v>1</v>
      </c>
      <c r="AD1172" s="64">
        <v>0</v>
      </c>
      <c r="AE1172" s="78">
        <v>1</v>
      </c>
      <c r="AF1172" s="64">
        <v>0</v>
      </c>
      <c r="AG1172" s="78"/>
      <c r="AH1172" s="64"/>
      <c r="AI1172" s="78"/>
      <c r="AJ1172" s="64"/>
      <c r="AK1172" s="78"/>
      <c r="AL1172" s="64"/>
      <c r="AM1172" s="78"/>
      <c r="AN1172" s="64"/>
      <c r="AO1172" s="60">
        <f>(SUMIF(利润与分析!B:B,成本与总价!D:D,利润与分析!L:L)-J:J)/SUMIF(利润与分析!B:B,成本与总价!D:D,利润与分析!L:L)</f>
        <v>0.0450002881885904</v>
      </c>
      <c r="AP1172" s="60">
        <f t="shared" si="91"/>
        <v>0.0194897183949431</v>
      </c>
      <c r="AR1172" s="62">
        <f t="shared" si="92"/>
        <v>0</v>
      </c>
      <c r="AS1172" s="62">
        <f t="shared" si="94"/>
        <v>0</v>
      </c>
      <c r="AT1172" s="72">
        <f t="shared" si="93"/>
        <v>1</v>
      </c>
    </row>
    <row r="1173" ht="14.55" spans="1:46">
      <c r="A1173" s="64" t="s">
        <v>46</v>
      </c>
      <c r="B1173" s="64" t="s">
        <v>108</v>
      </c>
      <c r="C1173" s="64" t="s">
        <v>894</v>
      </c>
      <c r="D1173" s="64" t="s">
        <v>8382</v>
      </c>
      <c r="E1173" s="64" t="s">
        <v>4295</v>
      </c>
      <c r="F1173" s="64" t="s">
        <v>8383</v>
      </c>
      <c r="G1173" s="64" t="s">
        <v>8384</v>
      </c>
      <c r="H1173" s="64" t="s">
        <v>8385</v>
      </c>
      <c r="I1173" s="64" t="s">
        <v>8386</v>
      </c>
      <c r="J1173" s="62">
        <f>SUMIF(利润与分析!B:B,成本与总价!D:D,利润与分析!K:K)</f>
        <v>192927.96</v>
      </c>
      <c r="K1173" s="64">
        <v>0.13</v>
      </c>
      <c r="L1173" s="64">
        <v>202019.76</v>
      </c>
      <c r="M1173" s="72">
        <f t="shared" si="90"/>
        <v>0.0450045084698646</v>
      </c>
      <c r="N1173" s="64">
        <v>0</v>
      </c>
      <c r="O1173" s="64" t="s">
        <v>8387</v>
      </c>
      <c r="P1173" s="64" t="s">
        <v>78</v>
      </c>
      <c r="Q1173" s="64" t="s">
        <v>58</v>
      </c>
      <c r="R1173" s="74" t="s">
        <v>59</v>
      </c>
      <c r="S1173" s="74"/>
      <c r="T1173" s="74"/>
      <c r="U1173" s="74"/>
      <c r="V1173" s="74">
        <v>115</v>
      </c>
      <c r="W1173" s="74"/>
      <c r="X1173" s="64" t="s">
        <v>8388</v>
      </c>
      <c r="Y1173" s="64" t="s">
        <v>150</v>
      </c>
      <c r="Z1173" s="64" t="s">
        <v>6247</v>
      </c>
      <c r="AA1173" s="64" t="s">
        <v>97</v>
      </c>
      <c r="AB1173" s="64" t="s">
        <v>8389</v>
      </c>
      <c r="AC1173" s="64">
        <v>2</v>
      </c>
      <c r="AD1173" s="64">
        <v>115</v>
      </c>
      <c r="AE1173" s="78">
        <v>1</v>
      </c>
      <c r="AF1173" s="64">
        <v>115</v>
      </c>
      <c r="AG1173" s="78"/>
      <c r="AH1173" s="64"/>
      <c r="AI1173" s="78"/>
      <c r="AJ1173" s="64"/>
      <c r="AK1173" s="78"/>
      <c r="AL1173" s="64"/>
      <c r="AM1173" s="78"/>
      <c r="AN1173" s="64"/>
      <c r="AO1173" s="60">
        <f>(SUMIF(利润与分析!B:B,成本与总价!D:D,利润与分析!L:L)-J:J)/SUMIF(利润与分析!B:B,成本与总价!D:D,利润与分析!L:L)</f>
        <v>0.0450046975593481</v>
      </c>
      <c r="AP1173" s="60">
        <f t="shared" si="91"/>
        <v>1.89089483508542e-7</v>
      </c>
      <c r="AR1173" s="62">
        <f t="shared" si="92"/>
        <v>115</v>
      </c>
      <c r="AS1173" s="62">
        <f t="shared" si="94"/>
        <v>0</v>
      </c>
      <c r="AT1173" s="72">
        <f t="shared" si="93"/>
        <v>1</v>
      </c>
    </row>
    <row r="1174" ht="14.55" spans="1:46">
      <c r="A1174" s="64" t="s">
        <v>69</v>
      </c>
      <c r="B1174" s="64" t="s">
        <v>220</v>
      </c>
      <c r="C1174" s="64" t="s">
        <v>274</v>
      </c>
      <c r="D1174" s="64" t="s">
        <v>8390</v>
      </c>
      <c r="E1174" s="64" t="s">
        <v>276</v>
      </c>
      <c r="F1174" s="64" t="s">
        <v>8391</v>
      </c>
      <c r="G1174" s="64" t="s">
        <v>8392</v>
      </c>
      <c r="H1174" s="64" t="s">
        <v>8393</v>
      </c>
      <c r="I1174" s="64" t="s">
        <v>8394</v>
      </c>
      <c r="J1174" s="62">
        <f>SUMIF(利润与分析!B:B,成本与总价!D:D,利润与分析!K:K)</f>
        <v>4348157.42</v>
      </c>
      <c r="K1174" s="64">
        <v>0.13</v>
      </c>
      <c r="L1174" s="64">
        <v>4450902</v>
      </c>
      <c r="M1174" s="72">
        <f t="shared" si="90"/>
        <v>0.0230839906158347</v>
      </c>
      <c r="N1174" s="64">
        <v>0</v>
      </c>
      <c r="O1174" s="64" t="s">
        <v>8395</v>
      </c>
      <c r="P1174" s="64" t="s">
        <v>1116</v>
      </c>
      <c r="Q1174" s="64" t="s">
        <v>79</v>
      </c>
      <c r="R1174" s="74" t="s">
        <v>59</v>
      </c>
      <c r="S1174" s="74"/>
      <c r="T1174" s="74"/>
      <c r="U1174" s="74"/>
      <c r="V1174" s="74">
        <v>90</v>
      </c>
      <c r="W1174" s="74">
        <v>-3</v>
      </c>
      <c r="X1174" s="64" t="s">
        <v>8396</v>
      </c>
      <c r="Y1174" s="64" t="s">
        <v>150</v>
      </c>
      <c r="Z1174" s="64" t="s">
        <v>8397</v>
      </c>
      <c r="AA1174" s="64" t="s">
        <v>1282</v>
      </c>
      <c r="AB1174" s="64"/>
      <c r="AC1174" s="64">
        <v>1</v>
      </c>
      <c r="AD1174" s="64" t="s">
        <v>8398</v>
      </c>
      <c r="AE1174" s="78">
        <v>0.218</v>
      </c>
      <c r="AF1174" s="64">
        <v>0</v>
      </c>
      <c r="AG1174" s="78">
        <v>0.782</v>
      </c>
      <c r="AH1174" s="64">
        <v>90</v>
      </c>
      <c r="AI1174" s="78"/>
      <c r="AJ1174" s="64"/>
      <c r="AK1174" s="78"/>
      <c r="AL1174" s="64"/>
      <c r="AM1174" s="78"/>
      <c r="AN1174" s="64"/>
      <c r="AO1174" s="60">
        <f>(SUMIF(利润与分析!B:B,成本与总价!D:D,利润与分析!L:L)-J:J)/SUMIF(利润与分析!B:B,成本与总价!D:D,利润与分析!L:L)</f>
        <v>0.0523916148620639</v>
      </c>
      <c r="AP1174" s="60">
        <f t="shared" si="91"/>
        <v>-0.000692375753770808</v>
      </c>
      <c r="AR1174" s="62">
        <f t="shared" si="92"/>
        <v>70.38</v>
      </c>
      <c r="AS1174" s="62">
        <f t="shared" si="94"/>
        <v>19.62</v>
      </c>
      <c r="AT1174" s="72">
        <f t="shared" si="93"/>
        <v>1</v>
      </c>
    </row>
    <row r="1175" ht="14.55" spans="1:46">
      <c r="A1175" s="64" t="s">
        <v>69</v>
      </c>
      <c r="B1175" s="64" t="s">
        <v>200</v>
      </c>
      <c r="C1175" s="64" t="s">
        <v>201</v>
      </c>
      <c r="D1175" s="64" t="s">
        <v>8399</v>
      </c>
      <c r="E1175" s="64" t="s">
        <v>203</v>
      </c>
      <c r="F1175" s="64" t="s">
        <v>8400</v>
      </c>
      <c r="G1175" s="64" t="s">
        <v>8329</v>
      </c>
      <c r="H1175" s="64" t="s">
        <v>8401</v>
      </c>
      <c r="I1175" s="64" t="s">
        <v>8402</v>
      </c>
      <c r="J1175" s="62">
        <f>SUMIF(利润与分析!B:B,成本与总价!D:D,利润与分析!K:K)</f>
        <v>1732468.08</v>
      </c>
      <c r="K1175" s="64">
        <v>0.13</v>
      </c>
      <c r="L1175" s="64">
        <v>1786050</v>
      </c>
      <c r="M1175" s="72">
        <f t="shared" si="90"/>
        <v>0.0300002351557907</v>
      </c>
      <c r="N1175" s="64">
        <v>530000</v>
      </c>
      <c r="O1175" s="64" t="s">
        <v>8403</v>
      </c>
      <c r="P1175" s="64"/>
      <c r="Q1175" s="64" t="s">
        <v>58</v>
      </c>
      <c r="R1175" s="74" t="s">
        <v>59</v>
      </c>
      <c r="S1175" s="74"/>
      <c r="T1175" s="74"/>
      <c r="U1175" s="74"/>
      <c r="V1175" s="74">
        <v>114</v>
      </c>
      <c r="W1175" s="74"/>
      <c r="X1175" s="64" t="s">
        <v>8404</v>
      </c>
      <c r="Y1175" s="64" t="s">
        <v>1063</v>
      </c>
      <c r="Z1175" s="64" t="s">
        <v>8405</v>
      </c>
      <c r="AA1175" s="64" t="s">
        <v>1282</v>
      </c>
      <c r="AB1175" s="64"/>
      <c r="AC1175" s="64">
        <v>2</v>
      </c>
      <c r="AD1175" s="64">
        <v>114</v>
      </c>
      <c r="AE1175" s="78">
        <v>1</v>
      </c>
      <c r="AF1175" s="64">
        <v>114</v>
      </c>
      <c r="AG1175" s="78"/>
      <c r="AH1175" s="64"/>
      <c r="AI1175" s="78"/>
      <c r="AJ1175" s="64"/>
      <c r="AK1175" s="78"/>
      <c r="AL1175" s="64"/>
      <c r="AM1175" s="78"/>
      <c r="AN1175" s="64"/>
      <c r="AO1175" s="60">
        <f>(SUMIF(利润与分析!B:B,成本与总价!D:D,利润与分析!L:L)-J:J)/SUMIF(利润与分析!B:B,成本与总价!D:D,利润与分析!L:L)</f>
        <v>0.0300002351557907</v>
      </c>
      <c r="AP1175" s="60">
        <f t="shared" si="91"/>
        <v>0</v>
      </c>
      <c r="AR1175" s="62">
        <f t="shared" si="92"/>
        <v>114</v>
      </c>
      <c r="AS1175" s="62">
        <f t="shared" si="94"/>
        <v>0</v>
      </c>
      <c r="AT1175" s="72">
        <f t="shared" si="93"/>
        <v>1</v>
      </c>
    </row>
    <row r="1176" ht="14.55" spans="1:46">
      <c r="A1176" s="64" t="s">
        <v>69</v>
      </c>
      <c r="B1176" s="64" t="s">
        <v>85</v>
      </c>
      <c r="C1176" s="64" t="s">
        <v>86</v>
      </c>
      <c r="D1176" s="64" t="s">
        <v>8406</v>
      </c>
      <c r="E1176" s="64" t="s">
        <v>3057</v>
      </c>
      <c r="F1176" s="64" t="s">
        <v>8407</v>
      </c>
      <c r="G1176" s="64" t="s">
        <v>3752</v>
      </c>
      <c r="H1176" s="64" t="s">
        <v>8408</v>
      </c>
      <c r="I1176" s="64" t="s">
        <v>8409</v>
      </c>
      <c r="J1176" s="62">
        <f>SUMIF(利润与分析!B:B,成本与总价!D:D,利润与分析!K:K)</f>
        <v>414407.3</v>
      </c>
      <c r="K1176" s="64">
        <v>0.13</v>
      </c>
      <c r="L1176" s="64">
        <v>433768.13</v>
      </c>
      <c r="M1176" s="72">
        <f t="shared" si="90"/>
        <v>0.0446340536820905</v>
      </c>
      <c r="N1176" s="64">
        <v>0</v>
      </c>
      <c r="O1176" s="64" t="s">
        <v>8410</v>
      </c>
      <c r="P1176" s="64" t="s">
        <v>78</v>
      </c>
      <c r="Q1176" s="64" t="s">
        <v>58</v>
      </c>
      <c r="R1176" s="74" t="s">
        <v>59</v>
      </c>
      <c r="S1176" s="74"/>
      <c r="T1176" s="74"/>
      <c r="U1176" s="74"/>
      <c r="V1176" s="74">
        <v>120</v>
      </c>
      <c r="W1176" s="74"/>
      <c r="X1176" s="64" t="s">
        <v>8411</v>
      </c>
      <c r="Y1176" s="64" t="s">
        <v>61</v>
      </c>
      <c r="Z1176" s="64" t="s">
        <v>8412</v>
      </c>
      <c r="AA1176" s="64" t="s">
        <v>83</v>
      </c>
      <c r="AB1176" s="64"/>
      <c r="AC1176" s="64">
        <v>1</v>
      </c>
      <c r="AD1176" s="64">
        <v>120</v>
      </c>
      <c r="AE1176" s="78">
        <v>1</v>
      </c>
      <c r="AF1176" s="64">
        <v>120</v>
      </c>
      <c r="AG1176" s="78"/>
      <c r="AH1176" s="64"/>
      <c r="AI1176" s="78"/>
      <c r="AJ1176" s="64"/>
      <c r="AK1176" s="78"/>
      <c r="AL1176" s="64"/>
      <c r="AM1176" s="78"/>
      <c r="AN1176" s="64"/>
      <c r="AO1176" s="60">
        <f>(SUMIF(利润与分析!B:B,成本与总价!D:D,利润与分析!L:L)-J:J)/SUMIF(利润与分析!B:B,成本与总价!D:D,利润与分析!L:L)</f>
        <v>0.0446340536820905</v>
      </c>
      <c r="AP1176" s="60">
        <f t="shared" si="91"/>
        <v>0</v>
      </c>
      <c r="AR1176" s="62">
        <f t="shared" si="92"/>
        <v>120</v>
      </c>
      <c r="AS1176" s="62">
        <f t="shared" si="94"/>
        <v>0</v>
      </c>
      <c r="AT1176" s="72">
        <f t="shared" si="93"/>
        <v>1</v>
      </c>
    </row>
    <row r="1177" ht="14.55" spans="1:46">
      <c r="A1177" s="64" t="s">
        <v>69</v>
      </c>
      <c r="B1177" s="64" t="s">
        <v>70</v>
      </c>
      <c r="C1177" s="64" t="s">
        <v>70</v>
      </c>
      <c r="D1177" s="64" t="s">
        <v>8413</v>
      </c>
      <c r="E1177" s="64" t="s">
        <v>772</v>
      </c>
      <c r="F1177" s="64" t="s">
        <v>8414</v>
      </c>
      <c r="G1177" s="64" t="s">
        <v>1968</v>
      </c>
      <c r="H1177" s="64" t="s">
        <v>8415</v>
      </c>
      <c r="I1177" s="64" t="s">
        <v>8416</v>
      </c>
      <c r="J1177" s="62">
        <f>SUMIF(利润与分析!B:B,成本与总价!D:D,利润与分析!K:K)</f>
        <v>21246.66</v>
      </c>
      <c r="K1177" s="64">
        <v>0.13</v>
      </c>
      <c r="L1177" s="64">
        <v>21903.84</v>
      </c>
      <c r="M1177" s="72">
        <f t="shared" si="90"/>
        <v>0.030002958385379</v>
      </c>
      <c r="N1177" s="64">
        <v>0</v>
      </c>
      <c r="O1177" s="73" t="s">
        <v>8417</v>
      </c>
      <c r="P1177" s="64" t="s">
        <v>319</v>
      </c>
      <c r="Q1177" s="64" t="s">
        <v>58</v>
      </c>
      <c r="R1177" s="74"/>
      <c r="S1177" s="74"/>
      <c r="T1177" s="74"/>
      <c r="U1177" s="74"/>
      <c r="V1177" s="74"/>
      <c r="W1177" s="74"/>
      <c r="X1177" s="64" t="s">
        <v>8418</v>
      </c>
      <c r="Y1177" s="64" t="s">
        <v>150</v>
      </c>
      <c r="Z1177" s="64" t="s">
        <v>106</v>
      </c>
      <c r="AA1177" s="64" t="s">
        <v>83</v>
      </c>
      <c r="AB1177" s="64"/>
      <c r="AC1177" s="64">
        <v>1</v>
      </c>
      <c r="AD1177" s="64">
        <v>60</v>
      </c>
      <c r="AE1177" s="78">
        <v>1</v>
      </c>
      <c r="AF1177" s="64">
        <v>60</v>
      </c>
      <c r="AG1177" s="78"/>
      <c r="AH1177" s="64"/>
      <c r="AI1177" s="78"/>
      <c r="AJ1177" s="64"/>
      <c r="AK1177" s="78"/>
      <c r="AL1177" s="64"/>
      <c r="AM1177" s="78"/>
      <c r="AN1177" s="64"/>
      <c r="AO1177" s="60">
        <f>(SUMIF(利润与分析!B:B,成本与总价!D:D,利润与分析!L:L)-J:J)/SUMIF(利润与分析!B:B,成本与总价!D:D,利润与分析!L:L)</f>
        <v>0.030002958385379</v>
      </c>
      <c r="AP1177" s="60">
        <f t="shared" si="91"/>
        <v>0</v>
      </c>
      <c r="AR1177" s="62">
        <f t="shared" si="92"/>
        <v>0</v>
      </c>
      <c r="AS1177" s="62">
        <f t="shared" si="94"/>
        <v>0</v>
      </c>
      <c r="AT1177" s="72">
        <f t="shared" si="93"/>
        <v>1</v>
      </c>
    </row>
    <row r="1178" ht="14.55" spans="1:46">
      <c r="A1178" s="64" t="s">
        <v>46</v>
      </c>
      <c r="B1178" s="64" t="s">
        <v>181</v>
      </c>
      <c r="C1178" s="64" t="s">
        <v>182</v>
      </c>
      <c r="D1178" s="64" t="s">
        <v>8419</v>
      </c>
      <c r="E1178" s="64" t="s">
        <v>212</v>
      </c>
      <c r="F1178" s="64" t="s">
        <v>8420</v>
      </c>
      <c r="G1178" s="64" t="s">
        <v>214</v>
      </c>
      <c r="H1178" s="64" t="s">
        <v>8421</v>
      </c>
      <c r="I1178" s="64" t="s">
        <v>8422</v>
      </c>
      <c r="J1178" s="62">
        <f>SUMIF(利润与分析!B:B,成本与总价!D:D,利润与分析!K:K)</f>
        <v>407204.3</v>
      </c>
      <c r="K1178" s="64">
        <v>0.13</v>
      </c>
      <c r="L1178" s="64">
        <v>416664.8</v>
      </c>
      <c r="M1178" s="72">
        <f t="shared" si="90"/>
        <v>0.0227053017197516</v>
      </c>
      <c r="N1178" s="64">
        <v>0</v>
      </c>
      <c r="O1178" s="64" t="s">
        <v>8423</v>
      </c>
      <c r="P1178" s="64" t="s">
        <v>237</v>
      </c>
      <c r="Q1178" s="64" t="s">
        <v>58</v>
      </c>
      <c r="R1178" s="74" t="s">
        <v>59</v>
      </c>
      <c r="S1178" s="74"/>
      <c r="T1178" s="74">
        <v>120</v>
      </c>
      <c r="U1178" s="74"/>
      <c r="V1178" s="74">
        <v>120</v>
      </c>
      <c r="W1178" s="74">
        <v>1.3</v>
      </c>
      <c r="X1178" s="64" t="s">
        <v>8424</v>
      </c>
      <c r="Y1178" s="64" t="s">
        <v>61</v>
      </c>
      <c r="Z1178" s="64" t="s">
        <v>1242</v>
      </c>
      <c r="AA1178" s="64" t="s">
        <v>97</v>
      </c>
      <c r="AB1178" s="64"/>
      <c r="AC1178" s="64">
        <v>1</v>
      </c>
      <c r="AD1178" s="64">
        <v>120</v>
      </c>
      <c r="AE1178" s="78">
        <v>1</v>
      </c>
      <c r="AF1178" s="64">
        <v>120</v>
      </c>
      <c r="AG1178" s="78"/>
      <c r="AH1178" s="64"/>
      <c r="AI1178" s="78"/>
      <c r="AJ1178" s="64"/>
      <c r="AK1178" s="78"/>
      <c r="AL1178" s="64"/>
      <c r="AM1178" s="78"/>
      <c r="AN1178" s="64"/>
      <c r="AO1178" s="60">
        <f>(SUMIF(利润与分析!B:B,成本与总价!D:D,利润与分析!L:L)-J:J)/SUMIF(利润与分析!B:B,成本与总价!D:D,利润与分析!L:L)</f>
        <v>0.0100004940220414</v>
      </c>
      <c r="AP1178" s="60">
        <f t="shared" si="91"/>
        <v>0.000295192302289858</v>
      </c>
      <c r="AR1178" s="62">
        <f t="shared" si="92"/>
        <v>120</v>
      </c>
      <c r="AS1178" s="62">
        <f t="shared" si="94"/>
        <v>0</v>
      </c>
      <c r="AT1178" s="72">
        <f t="shared" si="93"/>
        <v>1</v>
      </c>
    </row>
    <row r="1179" ht="14.55" spans="1:46">
      <c r="A1179" s="64" t="s">
        <v>46</v>
      </c>
      <c r="B1179" s="64" t="s">
        <v>119</v>
      </c>
      <c r="C1179" s="64" t="s">
        <v>120</v>
      </c>
      <c r="D1179" s="64" t="s">
        <v>8425</v>
      </c>
      <c r="E1179" s="64" t="s">
        <v>1429</v>
      </c>
      <c r="F1179" s="64" t="s">
        <v>8426</v>
      </c>
      <c r="G1179" s="64" t="s">
        <v>1562</v>
      </c>
      <c r="H1179" s="64" t="s">
        <v>8427</v>
      </c>
      <c r="I1179" s="64" t="s">
        <v>8428</v>
      </c>
      <c r="J1179" s="62">
        <f>SUMIF(利润与分析!B:B,成本与总价!D:D,利润与分析!K:K)</f>
        <v>24895.23</v>
      </c>
      <c r="K1179" s="64">
        <v>0.13</v>
      </c>
      <c r="L1179" s="64">
        <v>26205.25</v>
      </c>
      <c r="M1179" s="72">
        <f t="shared" si="90"/>
        <v>0.0499907461291154</v>
      </c>
      <c r="N1179" s="64">
        <v>7730</v>
      </c>
      <c r="O1179" s="64" t="s">
        <v>8429</v>
      </c>
      <c r="P1179" s="64" t="s">
        <v>6779</v>
      </c>
      <c r="Q1179" s="64" t="s">
        <v>58</v>
      </c>
      <c r="R1179" s="74"/>
      <c r="S1179" s="74"/>
      <c r="T1179" s="74"/>
      <c r="U1179" s="74"/>
      <c r="V1179" s="74"/>
      <c r="W1179" s="74"/>
      <c r="X1179" s="64" t="s">
        <v>8430</v>
      </c>
      <c r="Y1179" s="64" t="s">
        <v>61</v>
      </c>
      <c r="Z1179" s="64" t="s">
        <v>106</v>
      </c>
      <c r="AA1179" s="64" t="s">
        <v>140</v>
      </c>
      <c r="AB1179" s="64"/>
      <c r="AC1179" s="64">
        <v>2</v>
      </c>
      <c r="AD1179" s="64">
        <v>60</v>
      </c>
      <c r="AE1179" s="78">
        <v>1</v>
      </c>
      <c r="AF1179" s="64">
        <v>60</v>
      </c>
      <c r="AG1179" s="78"/>
      <c r="AH1179" s="64"/>
      <c r="AI1179" s="78"/>
      <c r="AJ1179" s="64"/>
      <c r="AK1179" s="78"/>
      <c r="AL1179" s="64"/>
      <c r="AM1179" s="78"/>
      <c r="AN1179" s="64"/>
      <c r="AO1179" s="60">
        <f>(SUMIF(利润与分析!B:B,成本与总价!D:D,利润与分析!L:L)-J:J)/SUMIF(利润与分析!B:B,成本与总价!D:D,利润与分析!L:L)</f>
        <v>0.0499990841610228</v>
      </c>
      <c r="AP1179" s="60">
        <f t="shared" si="91"/>
        <v>8.33803190744553e-6</v>
      </c>
      <c r="AR1179" s="62">
        <f t="shared" si="92"/>
        <v>0</v>
      </c>
      <c r="AS1179" s="62">
        <f t="shared" si="94"/>
        <v>0</v>
      </c>
      <c r="AT1179" s="72">
        <f t="shared" si="93"/>
        <v>1</v>
      </c>
    </row>
    <row r="1180" ht="14.55" spans="1:46">
      <c r="A1180" s="64" t="s">
        <v>69</v>
      </c>
      <c r="B1180" s="64" t="s">
        <v>200</v>
      </c>
      <c r="C1180" s="64" t="s">
        <v>201</v>
      </c>
      <c r="D1180" s="64" t="s">
        <v>8431</v>
      </c>
      <c r="E1180" s="64" t="s">
        <v>472</v>
      </c>
      <c r="F1180" s="64" t="s">
        <v>8432</v>
      </c>
      <c r="G1180" s="64" t="s">
        <v>8433</v>
      </c>
      <c r="H1180" s="64" t="s">
        <v>8434</v>
      </c>
      <c r="I1180" s="64" t="s">
        <v>8435</v>
      </c>
      <c r="J1180" s="62">
        <f>SUMIF(利润与分析!B:B,成本与总价!D:D,利润与分析!K:K)</f>
        <v>789889.43</v>
      </c>
      <c r="K1180" s="64">
        <v>0.13</v>
      </c>
      <c r="L1180" s="64">
        <v>827108.86</v>
      </c>
      <c r="M1180" s="72">
        <f t="shared" si="90"/>
        <v>0.0449994333273131</v>
      </c>
      <c r="N1180" s="64">
        <v>0</v>
      </c>
      <c r="O1180" s="64" t="s">
        <v>8436</v>
      </c>
      <c r="P1180" s="64" t="s">
        <v>237</v>
      </c>
      <c r="Q1180" s="64" t="s">
        <v>58</v>
      </c>
      <c r="R1180" s="74"/>
      <c r="S1180" s="74"/>
      <c r="T1180" s="74"/>
      <c r="U1180" s="74"/>
      <c r="V1180" s="74"/>
      <c r="W1180" s="74"/>
      <c r="X1180" s="64" t="s">
        <v>8437</v>
      </c>
      <c r="Y1180" s="64" t="s">
        <v>150</v>
      </c>
      <c r="Z1180" s="64" t="s">
        <v>106</v>
      </c>
      <c r="AA1180" s="64" t="s">
        <v>1282</v>
      </c>
      <c r="AB1180" s="64" t="s">
        <v>8438</v>
      </c>
      <c r="AC1180" s="64">
        <v>2</v>
      </c>
      <c r="AD1180" s="64">
        <v>60</v>
      </c>
      <c r="AE1180" s="78">
        <v>1</v>
      </c>
      <c r="AF1180" s="64">
        <v>60</v>
      </c>
      <c r="AG1180" s="78"/>
      <c r="AH1180" s="64"/>
      <c r="AI1180" s="78"/>
      <c r="AJ1180" s="64"/>
      <c r="AK1180" s="78"/>
      <c r="AL1180" s="64"/>
      <c r="AM1180" s="78"/>
      <c r="AN1180" s="64"/>
      <c r="AO1180" s="60">
        <f>(SUMIF(利润与分析!B:B,成本与总价!D:D,利润与分析!L:L)-J:J)/SUMIF(利润与分析!B:B,成本与总价!D:D,利润与分析!L:L)</f>
        <v>0.0449994333273131</v>
      </c>
      <c r="AP1180" s="60">
        <f t="shared" si="91"/>
        <v>0</v>
      </c>
      <c r="AR1180" s="62">
        <f t="shared" si="92"/>
        <v>0</v>
      </c>
      <c r="AS1180" s="62">
        <f t="shared" si="94"/>
        <v>0</v>
      </c>
      <c r="AT1180" s="72">
        <f t="shared" si="93"/>
        <v>1</v>
      </c>
    </row>
    <row r="1181" ht="14.55" spans="1:46">
      <c r="A1181" s="64" t="s">
        <v>46</v>
      </c>
      <c r="B1181" s="64" t="s">
        <v>331</v>
      </c>
      <c r="C1181" s="64" t="s">
        <v>691</v>
      </c>
      <c r="D1181" s="64" t="s">
        <v>8439</v>
      </c>
      <c r="E1181" s="64" t="s">
        <v>693</v>
      </c>
      <c r="F1181" s="64" t="s">
        <v>8440</v>
      </c>
      <c r="G1181" s="64" t="s">
        <v>8441</v>
      </c>
      <c r="H1181" s="64" t="s">
        <v>8442</v>
      </c>
      <c r="I1181" s="64" t="s">
        <v>8443</v>
      </c>
      <c r="J1181" s="62">
        <f>SUMIF(利润与分析!B:B,成本与总价!D:D,利润与分析!K:K)</f>
        <v>212963</v>
      </c>
      <c r="K1181" s="64">
        <v>0.13</v>
      </c>
      <c r="L1181" s="64">
        <v>222991</v>
      </c>
      <c r="M1181" s="72">
        <f t="shared" si="90"/>
        <v>0.0449704248153513</v>
      </c>
      <c r="N1181" s="64">
        <v>52829.35</v>
      </c>
      <c r="O1181" s="64" t="s">
        <v>8444</v>
      </c>
      <c r="P1181" s="64" t="s">
        <v>78</v>
      </c>
      <c r="Q1181" s="64" t="s">
        <v>58</v>
      </c>
      <c r="R1181" s="74"/>
      <c r="S1181" s="74"/>
      <c r="T1181" s="74"/>
      <c r="U1181" s="74"/>
      <c r="V1181" s="74"/>
      <c r="W1181" s="74"/>
      <c r="X1181" s="64" t="s">
        <v>8445</v>
      </c>
      <c r="Y1181" s="64" t="s">
        <v>150</v>
      </c>
      <c r="Z1181" s="64" t="s">
        <v>106</v>
      </c>
      <c r="AA1181" s="64" t="s">
        <v>140</v>
      </c>
      <c r="AB1181" s="64"/>
      <c r="AC1181" s="64">
        <v>2</v>
      </c>
      <c r="AD1181" s="64">
        <v>60</v>
      </c>
      <c r="AE1181" s="78">
        <v>1</v>
      </c>
      <c r="AF1181" s="64">
        <v>60</v>
      </c>
      <c r="AG1181" s="78"/>
      <c r="AH1181" s="64"/>
      <c r="AI1181" s="78"/>
      <c r="AJ1181" s="64"/>
      <c r="AK1181" s="78"/>
      <c r="AL1181" s="64"/>
      <c r="AM1181" s="78"/>
      <c r="AN1181" s="64"/>
      <c r="AO1181" s="60">
        <f>(SUMIF(利润与分析!B:B,成本与总价!D:D,利润与分析!L:L)-J:J)/SUMIF(利润与分析!B:B,成本与总价!D:D,利润与分析!L:L)</f>
        <v>0.044970596127988</v>
      </c>
      <c r="AP1181" s="60">
        <f t="shared" si="91"/>
        <v>1.71312636659815e-7</v>
      </c>
      <c r="AR1181" s="62">
        <f t="shared" si="92"/>
        <v>0</v>
      </c>
      <c r="AS1181" s="62">
        <f t="shared" si="94"/>
        <v>0</v>
      </c>
      <c r="AT1181" s="72">
        <f t="shared" si="93"/>
        <v>1</v>
      </c>
    </row>
    <row r="1182" ht="14.55" spans="1:46">
      <c r="A1182" s="64" t="s">
        <v>69</v>
      </c>
      <c r="B1182" s="64" t="s">
        <v>70</v>
      </c>
      <c r="C1182" s="64" t="s">
        <v>70</v>
      </c>
      <c r="D1182" s="64" t="s">
        <v>8446</v>
      </c>
      <c r="E1182" s="64" t="s">
        <v>772</v>
      </c>
      <c r="F1182" s="64" t="s">
        <v>8447</v>
      </c>
      <c r="G1182" s="64" t="s">
        <v>8448</v>
      </c>
      <c r="H1182" s="64" t="s">
        <v>8449</v>
      </c>
      <c r="I1182" s="64" t="s">
        <v>8450</v>
      </c>
      <c r="J1182" s="62">
        <f>SUMIF(利润与分析!B:B,成本与总价!D:D,利润与分析!K:K)</f>
        <v>137759.95</v>
      </c>
      <c r="K1182" s="64">
        <v>0.13</v>
      </c>
      <c r="L1182" s="64">
        <v>144251.15</v>
      </c>
      <c r="M1182" s="72">
        <f t="shared" si="90"/>
        <v>0.0449992946330063</v>
      </c>
      <c r="N1182" s="64">
        <v>0</v>
      </c>
      <c r="O1182" s="73" t="s">
        <v>8451</v>
      </c>
      <c r="P1182" s="64" t="s">
        <v>78</v>
      </c>
      <c r="Q1182" s="64" t="s">
        <v>58</v>
      </c>
      <c r="R1182" s="74"/>
      <c r="S1182" s="74"/>
      <c r="T1182" s="74"/>
      <c r="U1182" s="74"/>
      <c r="V1182" s="74"/>
      <c r="W1182" s="74"/>
      <c r="X1182" s="64" t="s">
        <v>8452</v>
      </c>
      <c r="Y1182" s="64" t="s">
        <v>81</v>
      </c>
      <c r="Z1182" s="64" t="s">
        <v>106</v>
      </c>
      <c r="AA1182" s="64" t="s">
        <v>83</v>
      </c>
      <c r="AB1182" s="64"/>
      <c r="AC1182" s="64">
        <v>1</v>
      </c>
      <c r="AD1182" s="64">
        <v>0</v>
      </c>
      <c r="AE1182" s="78">
        <v>1</v>
      </c>
      <c r="AF1182" s="64">
        <v>0</v>
      </c>
      <c r="AG1182" s="78"/>
      <c r="AH1182" s="64"/>
      <c r="AI1182" s="78"/>
      <c r="AJ1182" s="64"/>
      <c r="AK1182" s="78"/>
      <c r="AL1182" s="64"/>
      <c r="AM1182" s="78"/>
      <c r="AN1182" s="64"/>
      <c r="AO1182" s="60">
        <f>(SUMIF(利润与分析!B:B,成本与总价!D:D,利润与分析!L:L)-J:J)/SUMIF(利润与分析!B:B,成本与总价!D:D,利润与分析!L:L)</f>
        <v>0.0449992946330063</v>
      </c>
      <c r="AP1182" s="60">
        <f t="shared" si="91"/>
        <v>0</v>
      </c>
      <c r="AR1182" s="62">
        <f t="shared" si="92"/>
        <v>0</v>
      </c>
      <c r="AS1182" s="62">
        <f t="shared" si="94"/>
        <v>0</v>
      </c>
      <c r="AT1182" s="72">
        <f t="shared" si="93"/>
        <v>1</v>
      </c>
    </row>
    <row r="1183" ht="14.55" spans="1:46">
      <c r="A1183" s="64" t="s">
        <v>69</v>
      </c>
      <c r="B1183" s="64" t="s">
        <v>70</v>
      </c>
      <c r="C1183" s="64" t="s">
        <v>70</v>
      </c>
      <c r="D1183" s="64" t="s">
        <v>8453</v>
      </c>
      <c r="E1183" s="64" t="s">
        <v>772</v>
      </c>
      <c r="F1183" s="64" t="s">
        <v>8454</v>
      </c>
      <c r="G1183" s="64" t="s">
        <v>774</v>
      </c>
      <c r="H1183" s="64" t="s">
        <v>8455</v>
      </c>
      <c r="I1183" s="64" t="s">
        <v>8456</v>
      </c>
      <c r="J1183" s="62">
        <f>SUMIF(利润与分析!B:B,成本与总价!D:D,利润与分析!K:K)</f>
        <v>200325.81</v>
      </c>
      <c r="K1183" s="64">
        <v>0.13</v>
      </c>
      <c r="L1183" s="64">
        <v>209765.41</v>
      </c>
      <c r="M1183" s="72">
        <f t="shared" si="90"/>
        <v>0.0450007463098896</v>
      </c>
      <c r="N1183" s="64">
        <v>0</v>
      </c>
      <c r="O1183" s="73" t="s">
        <v>7591</v>
      </c>
      <c r="P1183" s="64" t="s">
        <v>237</v>
      </c>
      <c r="Q1183" s="64" t="s">
        <v>79</v>
      </c>
      <c r="R1183" s="74" t="s">
        <v>59</v>
      </c>
      <c r="S1183" s="74"/>
      <c r="T1183" s="74"/>
      <c r="U1183" s="74"/>
      <c r="V1183" s="74">
        <v>90</v>
      </c>
      <c r="W1183" s="74"/>
      <c r="X1183" s="64" t="s">
        <v>8457</v>
      </c>
      <c r="Y1183" s="64" t="s">
        <v>150</v>
      </c>
      <c r="Z1183" s="64" t="s">
        <v>8458</v>
      </c>
      <c r="AA1183" s="64" t="s">
        <v>83</v>
      </c>
      <c r="AB1183" s="64"/>
      <c r="AC1183" s="64">
        <v>1</v>
      </c>
      <c r="AD1183" s="64">
        <v>90</v>
      </c>
      <c r="AE1183" s="78">
        <v>1</v>
      </c>
      <c r="AF1183" s="64">
        <v>90</v>
      </c>
      <c r="AG1183" s="78"/>
      <c r="AH1183" s="64"/>
      <c r="AI1183" s="78"/>
      <c r="AJ1183" s="64"/>
      <c r="AK1183" s="78"/>
      <c r="AL1183" s="64"/>
      <c r="AM1183" s="78"/>
      <c r="AN1183" s="64"/>
      <c r="AO1183" s="60">
        <f>(SUMIF(利润与分析!B:B,成本与总价!D:D,利润与分析!L:L)-J:J)/SUMIF(利润与分析!B:B,成本与总价!D:D,利润与分析!L:L)</f>
        <v>0.0450007463098896</v>
      </c>
      <c r="AP1183" s="60">
        <f t="shared" si="91"/>
        <v>0</v>
      </c>
      <c r="AR1183" s="62">
        <f t="shared" si="92"/>
        <v>90</v>
      </c>
      <c r="AS1183" s="62">
        <f t="shared" si="94"/>
        <v>0</v>
      </c>
      <c r="AT1183" s="72">
        <f t="shared" si="93"/>
        <v>1</v>
      </c>
    </row>
    <row r="1184" ht="14.55" spans="1:46">
      <c r="A1184" s="64" t="s">
        <v>46</v>
      </c>
      <c r="B1184" s="64" t="s">
        <v>47</v>
      </c>
      <c r="C1184" s="64" t="s">
        <v>48</v>
      </c>
      <c r="D1184" s="64" t="s">
        <v>8459</v>
      </c>
      <c r="E1184" s="64" t="s">
        <v>305</v>
      </c>
      <c r="F1184" s="64" t="s">
        <v>8460</v>
      </c>
      <c r="G1184" s="64" t="s">
        <v>8461</v>
      </c>
      <c r="H1184" s="64" t="s">
        <v>8462</v>
      </c>
      <c r="I1184" s="64" t="s">
        <v>8463</v>
      </c>
      <c r="J1184" s="62">
        <f>SUMIF(利润与分析!B:B,成本与总价!D:D,利润与分析!K:K)</f>
        <v>600576.16</v>
      </c>
      <c r="K1184" s="64">
        <v>0.13</v>
      </c>
      <c r="L1184" s="64">
        <v>628875.68</v>
      </c>
      <c r="M1184" s="72">
        <f t="shared" si="90"/>
        <v>0.045000181911948</v>
      </c>
      <c r="N1184" s="64">
        <v>0</v>
      </c>
      <c r="O1184" s="64" t="s">
        <v>8464</v>
      </c>
      <c r="P1184" s="64" t="s">
        <v>78</v>
      </c>
      <c r="Q1184" s="64" t="s">
        <v>79</v>
      </c>
      <c r="R1184" s="74"/>
      <c r="S1184" s="74"/>
      <c r="T1184" s="74"/>
      <c r="U1184" s="74"/>
      <c r="V1184" s="74"/>
      <c r="W1184" s="74"/>
      <c r="X1184" s="64" t="s">
        <v>8465</v>
      </c>
      <c r="Y1184" s="64" t="s">
        <v>61</v>
      </c>
      <c r="Z1184" s="64" t="s">
        <v>106</v>
      </c>
      <c r="AA1184" s="64" t="s">
        <v>97</v>
      </c>
      <c r="AB1184" s="64"/>
      <c r="AC1184" s="64">
        <v>1</v>
      </c>
      <c r="AD1184" s="64" t="s">
        <v>499</v>
      </c>
      <c r="AE1184" s="78">
        <v>0.1</v>
      </c>
      <c r="AF1184" s="64">
        <v>0</v>
      </c>
      <c r="AG1184" s="78">
        <v>0.9</v>
      </c>
      <c r="AH1184" s="64">
        <v>60</v>
      </c>
      <c r="AI1184" s="78"/>
      <c r="AJ1184" s="64"/>
      <c r="AK1184" s="78"/>
      <c r="AL1184" s="64"/>
      <c r="AM1184" s="78"/>
      <c r="AN1184" s="64"/>
      <c r="AO1184" s="60">
        <f>(SUMIF(利润与分析!B:B,成本与总价!D:D,利润与分析!L:L)-J:J)/SUMIF(利润与分析!B:B,成本与总价!D:D,利润与分析!L:L)</f>
        <v>0.04500040969932</v>
      </c>
      <c r="AP1184" s="60">
        <f t="shared" si="91"/>
        <v>2.27787371985533e-7</v>
      </c>
      <c r="AR1184" s="62">
        <f t="shared" si="92"/>
        <v>0</v>
      </c>
      <c r="AS1184" s="62">
        <f t="shared" si="94"/>
        <v>0</v>
      </c>
      <c r="AT1184" s="72">
        <f t="shared" si="93"/>
        <v>1</v>
      </c>
    </row>
    <row r="1185" ht="14.55" spans="1:46">
      <c r="A1185" s="64" t="s">
        <v>46</v>
      </c>
      <c r="B1185" s="64" t="s">
        <v>119</v>
      </c>
      <c r="C1185" s="64" t="s">
        <v>120</v>
      </c>
      <c r="D1185" s="64" t="s">
        <v>8466</v>
      </c>
      <c r="E1185" s="64" t="s">
        <v>585</v>
      </c>
      <c r="F1185" s="64" t="s">
        <v>8467</v>
      </c>
      <c r="G1185" s="64" t="s">
        <v>782</v>
      </c>
      <c r="H1185" s="64" t="s">
        <v>8468</v>
      </c>
      <c r="I1185" s="64" t="s">
        <v>8469</v>
      </c>
      <c r="J1185" s="62">
        <f>SUMIF(利润与分析!B:B,成本与总价!D:D,利润与分析!K:K)</f>
        <v>538004.39</v>
      </c>
      <c r="K1185" s="64">
        <v>0.13</v>
      </c>
      <c r="L1185" s="64">
        <v>554643.82</v>
      </c>
      <c r="M1185" s="72">
        <f t="shared" si="90"/>
        <v>0.0300002080614545</v>
      </c>
      <c r="N1185" s="64">
        <v>0</v>
      </c>
      <c r="O1185" s="64" t="s">
        <v>8470</v>
      </c>
      <c r="P1185" s="64"/>
      <c r="Q1185" s="64" t="s">
        <v>79</v>
      </c>
      <c r="R1185" s="74" t="s">
        <v>59</v>
      </c>
      <c r="S1185" s="74"/>
      <c r="T1185" s="74"/>
      <c r="U1185" s="74"/>
      <c r="V1185" s="74">
        <v>105</v>
      </c>
      <c r="W1185" s="74"/>
      <c r="X1185" s="64" t="s">
        <v>8471</v>
      </c>
      <c r="Y1185" s="64" t="s">
        <v>61</v>
      </c>
      <c r="Z1185" s="64" t="s">
        <v>8472</v>
      </c>
      <c r="AA1185" s="64" t="s">
        <v>140</v>
      </c>
      <c r="AB1185" s="64"/>
      <c r="AC1185" s="64">
        <v>1</v>
      </c>
      <c r="AD1185" s="64">
        <v>105</v>
      </c>
      <c r="AE1185" s="78">
        <v>1</v>
      </c>
      <c r="AF1185" s="64">
        <v>105</v>
      </c>
      <c r="AG1185" s="78"/>
      <c r="AH1185" s="64"/>
      <c r="AI1185" s="78"/>
      <c r="AJ1185" s="64"/>
      <c r="AK1185" s="78"/>
      <c r="AL1185" s="64"/>
      <c r="AM1185" s="78"/>
      <c r="AN1185" s="64"/>
      <c r="AO1185" s="60">
        <f>(SUMIF(利润与分析!B:B,成本与总价!D:D,利润与分析!L:L)-J:J)/SUMIF(利润与分析!B:B,成本与总价!D:D,利润与分析!L:L)</f>
        <v>0.0300002255501516</v>
      </c>
      <c r="AP1185" s="60">
        <f t="shared" si="91"/>
        <v>1.74886970773225e-8</v>
      </c>
      <c r="AR1185" s="62">
        <f t="shared" si="92"/>
        <v>105</v>
      </c>
      <c r="AS1185" s="62">
        <f t="shared" si="94"/>
        <v>0</v>
      </c>
      <c r="AT1185" s="72">
        <f t="shared" si="93"/>
        <v>1</v>
      </c>
    </row>
    <row r="1186" ht="14.55" spans="1:46">
      <c r="A1186" s="64" t="s">
        <v>69</v>
      </c>
      <c r="B1186" s="64" t="s">
        <v>516</v>
      </c>
      <c r="C1186" s="64" t="s">
        <v>2760</v>
      </c>
      <c r="D1186" s="64" t="s">
        <v>8473</v>
      </c>
      <c r="E1186" s="64" t="s">
        <v>2762</v>
      </c>
      <c r="F1186" s="64" t="s">
        <v>8474</v>
      </c>
      <c r="G1186" s="64" t="s">
        <v>3044</v>
      </c>
      <c r="H1186" s="64" t="s">
        <v>8475</v>
      </c>
      <c r="I1186" s="64" t="s">
        <v>8476</v>
      </c>
      <c r="J1186" s="62">
        <f>SUMIF(利润与分析!B:B,成本与总价!D:D,利润与分析!K:K)</f>
        <v>194315.67869</v>
      </c>
      <c r="K1186" s="64">
        <v>0.13</v>
      </c>
      <c r="L1186" s="64">
        <v>197304</v>
      </c>
      <c r="M1186" s="72">
        <f t="shared" si="90"/>
        <v>0.0151457715505007</v>
      </c>
      <c r="N1186" s="64">
        <v>12000</v>
      </c>
      <c r="O1186" s="64" t="s">
        <v>8477</v>
      </c>
      <c r="P1186" s="64" t="s">
        <v>78</v>
      </c>
      <c r="Q1186" s="64" t="s">
        <v>159</v>
      </c>
      <c r="R1186" s="74" t="s">
        <v>59</v>
      </c>
      <c r="S1186" s="74"/>
      <c r="T1186" s="74"/>
      <c r="U1186" s="74"/>
      <c r="V1186" s="74">
        <v>0</v>
      </c>
      <c r="W1186" s="74">
        <v>-3</v>
      </c>
      <c r="X1186" s="64" t="s">
        <v>8478</v>
      </c>
      <c r="Y1186" s="64" t="s">
        <v>81</v>
      </c>
      <c r="Z1186" s="64" t="s">
        <v>8479</v>
      </c>
      <c r="AA1186" s="64" t="s">
        <v>173</v>
      </c>
      <c r="AB1186" s="64"/>
      <c r="AC1186" s="64">
        <v>2</v>
      </c>
      <c r="AD1186" s="64">
        <v>0</v>
      </c>
      <c r="AE1186" s="78">
        <v>1</v>
      </c>
      <c r="AF1186" s="64">
        <v>0</v>
      </c>
      <c r="AG1186" s="78"/>
      <c r="AH1186" s="64"/>
      <c r="AI1186" s="78"/>
      <c r="AJ1186" s="64"/>
      <c r="AK1186" s="78"/>
      <c r="AL1186" s="64"/>
      <c r="AM1186" s="78"/>
      <c r="AN1186" s="64"/>
      <c r="AO1186" s="60">
        <f>(SUMIF(利润与分析!B:B,成本与总价!D:D,利润与分析!L:L)-J:J)/SUMIF(利润与分析!B:B,成本与总价!D:D,利润与分析!L:L)</f>
        <v>0.0446917479825843</v>
      </c>
      <c r="AP1186" s="60">
        <f t="shared" si="91"/>
        <v>-0.000454023567916489</v>
      </c>
      <c r="AR1186" s="62">
        <f t="shared" si="92"/>
        <v>0</v>
      </c>
      <c r="AS1186" s="62">
        <f t="shared" si="94"/>
        <v>0</v>
      </c>
      <c r="AT1186" s="72">
        <f t="shared" si="93"/>
        <v>1</v>
      </c>
    </row>
    <row r="1187" ht="14.55" spans="1:46">
      <c r="A1187" s="64" t="s">
        <v>46</v>
      </c>
      <c r="B1187" s="64" t="s">
        <v>119</v>
      </c>
      <c r="C1187" s="64" t="s">
        <v>120</v>
      </c>
      <c r="D1187" s="64" t="s">
        <v>8480</v>
      </c>
      <c r="E1187" s="64" t="s">
        <v>585</v>
      </c>
      <c r="F1187" s="64" t="s">
        <v>8481</v>
      </c>
      <c r="G1187" s="64" t="s">
        <v>782</v>
      </c>
      <c r="H1187" s="64" t="s">
        <v>8482</v>
      </c>
      <c r="I1187" s="64" t="s">
        <v>8483</v>
      </c>
      <c r="J1187" s="62">
        <f>SUMIF(利润与分析!B:B,成本与总价!D:D,利润与分析!K:K)</f>
        <v>1979479.43</v>
      </c>
      <c r="K1187" s="64">
        <v>0.13</v>
      </c>
      <c r="L1187" s="64">
        <v>2040700.8</v>
      </c>
      <c r="M1187" s="72">
        <f t="shared" si="90"/>
        <v>0.0300001695495979</v>
      </c>
      <c r="N1187" s="64">
        <v>0</v>
      </c>
      <c r="O1187" s="64" t="s">
        <v>8484</v>
      </c>
      <c r="P1187" s="64"/>
      <c r="Q1187" s="64" t="s">
        <v>79</v>
      </c>
      <c r="R1187" s="74" t="s">
        <v>59</v>
      </c>
      <c r="S1187" s="74"/>
      <c r="T1187" s="74"/>
      <c r="U1187" s="74"/>
      <c r="V1187" s="74">
        <v>105</v>
      </c>
      <c r="W1187" s="74"/>
      <c r="X1187" s="64" t="s">
        <v>8485</v>
      </c>
      <c r="Y1187" s="64" t="s">
        <v>61</v>
      </c>
      <c r="Z1187" s="64" t="s">
        <v>6010</v>
      </c>
      <c r="AA1187" s="64" t="s">
        <v>140</v>
      </c>
      <c r="AB1187" s="64"/>
      <c r="AC1187" s="64">
        <v>1</v>
      </c>
      <c r="AD1187" s="64">
        <v>105</v>
      </c>
      <c r="AE1187" s="78">
        <v>1</v>
      </c>
      <c r="AF1187" s="64">
        <v>105</v>
      </c>
      <c r="AG1187" s="78"/>
      <c r="AH1187" s="64"/>
      <c r="AI1187" s="78"/>
      <c r="AJ1187" s="64"/>
      <c r="AK1187" s="78"/>
      <c r="AL1187" s="64"/>
      <c r="AM1187" s="78"/>
      <c r="AN1187" s="64"/>
      <c r="AO1187" s="60">
        <f>(SUMIF(利润与分析!B:B,成本与总价!D:D,利润与分析!L:L)-J:J)/SUMIF(利润与分析!B:B,成本与总价!D:D,利润与分析!L:L)</f>
        <v>0.0300001790561343</v>
      </c>
      <c r="AP1187" s="60">
        <f t="shared" si="91"/>
        <v>9.50653639836263e-9</v>
      </c>
      <c r="AR1187" s="62">
        <f t="shared" si="92"/>
        <v>105</v>
      </c>
      <c r="AS1187" s="62">
        <f t="shared" si="94"/>
        <v>0</v>
      </c>
      <c r="AT1187" s="72">
        <f t="shared" si="93"/>
        <v>1</v>
      </c>
    </row>
    <row r="1188" ht="14.55" spans="1:46">
      <c r="A1188" s="64" t="s">
        <v>69</v>
      </c>
      <c r="B1188" s="64" t="s">
        <v>85</v>
      </c>
      <c r="C1188" s="64" t="s">
        <v>86</v>
      </c>
      <c r="D1188" s="64" t="s">
        <v>8486</v>
      </c>
      <c r="E1188" s="64" t="s">
        <v>3057</v>
      </c>
      <c r="F1188" s="64" t="s">
        <v>8487</v>
      </c>
      <c r="G1188" s="64" t="s">
        <v>3752</v>
      </c>
      <c r="H1188" s="64" t="s">
        <v>8488</v>
      </c>
      <c r="I1188" s="64" t="s">
        <v>8489</v>
      </c>
      <c r="J1188" s="62">
        <f>SUMIF(利润与分析!B:B,成本与总价!D:D,利润与分析!K:K)</f>
        <v>166840</v>
      </c>
      <c r="K1188" s="64">
        <v>0.13</v>
      </c>
      <c r="L1188" s="64">
        <v>172000</v>
      </c>
      <c r="M1188" s="72">
        <f t="shared" si="90"/>
        <v>0.0300000000000002</v>
      </c>
      <c r="N1188" s="64">
        <v>0</v>
      </c>
      <c r="O1188" s="73" t="s">
        <v>8490</v>
      </c>
      <c r="P1188" s="64" t="s">
        <v>1178</v>
      </c>
      <c r="Q1188" s="64" t="s">
        <v>58</v>
      </c>
      <c r="R1188" s="74" t="s">
        <v>59</v>
      </c>
      <c r="S1188" s="74"/>
      <c r="T1188" s="74"/>
      <c r="U1188" s="74"/>
      <c r="V1188" s="74">
        <v>120</v>
      </c>
      <c r="W1188" s="74"/>
      <c r="X1188" s="64" t="s">
        <v>8491</v>
      </c>
      <c r="Y1188" s="64" t="s">
        <v>61</v>
      </c>
      <c r="Z1188" s="64" t="s">
        <v>3757</v>
      </c>
      <c r="AA1188" s="64" t="s">
        <v>83</v>
      </c>
      <c r="AB1188" s="64"/>
      <c r="AC1188" s="64">
        <v>1</v>
      </c>
      <c r="AD1188" s="64">
        <v>120</v>
      </c>
      <c r="AE1188" s="78">
        <v>1</v>
      </c>
      <c r="AF1188" s="64">
        <v>120</v>
      </c>
      <c r="AG1188" s="78"/>
      <c r="AH1188" s="64"/>
      <c r="AI1188" s="78"/>
      <c r="AJ1188" s="64"/>
      <c r="AK1188" s="78"/>
      <c r="AL1188" s="64"/>
      <c r="AM1188" s="78"/>
      <c r="AN1188" s="64"/>
      <c r="AO1188" s="60">
        <f>(SUMIF(利润与分析!B:B,成本与总价!D:D,利润与分析!L:L)-J:J)/SUMIF(利润与分析!B:B,成本与总价!D:D,利润与分析!L:L)</f>
        <v>0.0300000000000002</v>
      </c>
      <c r="AP1188" s="60">
        <f t="shared" si="91"/>
        <v>0</v>
      </c>
      <c r="AR1188" s="62">
        <f t="shared" si="92"/>
        <v>120</v>
      </c>
      <c r="AS1188" s="62">
        <f t="shared" si="94"/>
        <v>0</v>
      </c>
      <c r="AT1188" s="72">
        <f t="shared" si="93"/>
        <v>1</v>
      </c>
    </row>
    <row r="1189" ht="14.55" spans="1:46">
      <c r="A1189" s="64" t="s">
        <v>46</v>
      </c>
      <c r="B1189" s="64" t="s">
        <v>119</v>
      </c>
      <c r="C1189" s="64" t="s">
        <v>191</v>
      </c>
      <c r="D1189" s="64" t="s">
        <v>8492</v>
      </c>
      <c r="E1189" s="64" t="s">
        <v>1266</v>
      </c>
      <c r="F1189" s="64" t="s">
        <v>8493</v>
      </c>
      <c r="G1189" s="64" t="s">
        <v>250</v>
      </c>
      <c r="H1189" s="64" t="s">
        <v>8494</v>
      </c>
      <c r="I1189" s="64" t="s">
        <v>8495</v>
      </c>
      <c r="J1189" s="62">
        <f>SUMIF(利润与分析!B:B,成本与总价!D:D,利润与分析!K:K)</f>
        <v>33701245.47</v>
      </c>
      <c r="K1189" s="64">
        <v>0.13</v>
      </c>
      <c r="L1189" s="64">
        <v>34291886</v>
      </c>
      <c r="M1189" s="72">
        <f t="shared" si="90"/>
        <v>0.0172239150100989</v>
      </c>
      <c r="N1189" s="64">
        <v>0</v>
      </c>
      <c r="O1189" s="64" t="s">
        <v>8496</v>
      </c>
      <c r="P1189" s="64" t="s">
        <v>57</v>
      </c>
      <c r="Q1189" s="64" t="s">
        <v>79</v>
      </c>
      <c r="R1189" s="74" t="s">
        <v>59</v>
      </c>
      <c r="S1189" s="74" t="s">
        <v>59</v>
      </c>
      <c r="T1189" s="74">
        <v>270</v>
      </c>
      <c r="U1189" s="74">
        <v>-1.3</v>
      </c>
      <c r="V1189" s="74">
        <v>270</v>
      </c>
      <c r="W1189" s="74">
        <v>-1.3</v>
      </c>
      <c r="X1189" s="64" t="s">
        <v>8497</v>
      </c>
      <c r="Y1189" s="64" t="s">
        <v>61</v>
      </c>
      <c r="Z1189" s="64" t="s">
        <v>8498</v>
      </c>
      <c r="AA1189" s="64" t="s">
        <v>140</v>
      </c>
      <c r="AB1189" s="64"/>
      <c r="AC1189" s="64">
        <v>1</v>
      </c>
      <c r="AD1189" s="64" t="s">
        <v>8499</v>
      </c>
      <c r="AE1189" s="78">
        <v>0.3</v>
      </c>
      <c r="AF1189" s="64">
        <v>60</v>
      </c>
      <c r="AG1189" s="78">
        <v>0.4</v>
      </c>
      <c r="AH1189" s="64">
        <v>150</v>
      </c>
      <c r="AI1189" s="78">
        <v>0.3</v>
      </c>
      <c r="AJ1189" s="64">
        <v>270</v>
      </c>
      <c r="AK1189" s="78"/>
      <c r="AL1189" s="64"/>
      <c r="AM1189" s="78"/>
      <c r="AN1189" s="64"/>
      <c r="AO1189" s="60">
        <f>(SUMIF(利润与分析!B:B,成本与总价!D:D,利润与分析!L:L)-J:J)/SUMIF(利润与分析!B:B,成本与总价!D:D,利润与分析!L:L)</f>
        <v>0.0299999980197765</v>
      </c>
      <c r="AP1189" s="60">
        <f t="shared" si="91"/>
        <v>-0.000223916990322422</v>
      </c>
      <c r="AR1189" s="62">
        <f t="shared" si="92"/>
        <v>159</v>
      </c>
      <c r="AS1189" s="62">
        <f t="shared" si="94"/>
        <v>111</v>
      </c>
      <c r="AT1189" s="72">
        <f t="shared" si="93"/>
        <v>1</v>
      </c>
    </row>
    <row r="1190" ht="14.55" spans="1:46">
      <c r="A1190" s="64" t="s">
        <v>46</v>
      </c>
      <c r="B1190" s="64" t="s">
        <v>331</v>
      </c>
      <c r="C1190" s="64" t="s">
        <v>691</v>
      </c>
      <c r="D1190" s="64" t="s">
        <v>8500</v>
      </c>
      <c r="E1190" s="64" t="s">
        <v>1172</v>
      </c>
      <c r="F1190" s="64" t="s">
        <v>8501</v>
      </c>
      <c r="G1190" s="64" t="s">
        <v>8502</v>
      </c>
      <c r="H1190" s="64" t="s">
        <v>8503</v>
      </c>
      <c r="I1190" s="64" t="s">
        <v>8504</v>
      </c>
      <c r="J1190" s="62">
        <f>SUMIF(利润与分析!B:B,成本与总价!D:D,利润与分析!K:K)</f>
        <v>3606289.46</v>
      </c>
      <c r="K1190" s="64">
        <v>0.13</v>
      </c>
      <c r="L1190" s="64">
        <v>3740354</v>
      </c>
      <c r="M1190" s="72">
        <f t="shared" si="90"/>
        <v>0.035842741088143</v>
      </c>
      <c r="N1190" s="64">
        <v>0</v>
      </c>
      <c r="O1190" s="64" t="s">
        <v>8505</v>
      </c>
      <c r="P1190" s="64" t="s">
        <v>78</v>
      </c>
      <c r="Q1190" s="64" t="s">
        <v>58</v>
      </c>
      <c r="R1190" s="74" t="s">
        <v>59</v>
      </c>
      <c r="S1190" s="74"/>
      <c r="T1190" s="74"/>
      <c r="U1190" s="74"/>
      <c r="V1190" s="74">
        <v>90</v>
      </c>
      <c r="W1190" s="74"/>
      <c r="X1190" s="64" t="s">
        <v>8506</v>
      </c>
      <c r="Y1190" s="64" t="s">
        <v>61</v>
      </c>
      <c r="Z1190" s="64" t="s">
        <v>8507</v>
      </c>
      <c r="AA1190" s="64" t="s">
        <v>140</v>
      </c>
      <c r="AB1190" s="64"/>
      <c r="AC1190" s="64">
        <v>1</v>
      </c>
      <c r="AD1190" s="64">
        <v>90</v>
      </c>
      <c r="AE1190" s="78">
        <v>1</v>
      </c>
      <c r="AF1190" s="64">
        <v>90</v>
      </c>
      <c r="AG1190" s="78"/>
      <c r="AH1190" s="64"/>
      <c r="AI1190" s="78"/>
      <c r="AJ1190" s="64"/>
      <c r="AK1190" s="78"/>
      <c r="AL1190" s="64"/>
      <c r="AM1190" s="78"/>
      <c r="AN1190" s="64"/>
      <c r="AO1190" s="60">
        <f>(SUMIF(利润与分析!B:B,成本与总价!D:D,利润与分析!L:L)-J:J)/SUMIF(利润与分析!B:B,成本与总价!D:D,利润与分析!L:L)</f>
        <v>0.0358427591321588</v>
      </c>
      <c r="AP1190" s="60">
        <f t="shared" si="91"/>
        <v>1.80440158092932e-8</v>
      </c>
      <c r="AR1190" s="62">
        <f t="shared" si="92"/>
        <v>90</v>
      </c>
      <c r="AS1190" s="62">
        <f t="shared" si="94"/>
        <v>0</v>
      </c>
      <c r="AT1190" s="72">
        <f t="shared" si="93"/>
        <v>1</v>
      </c>
    </row>
    <row r="1191" ht="14.55" spans="1:46">
      <c r="A1191" s="64" t="s">
        <v>69</v>
      </c>
      <c r="B1191" s="64" t="s">
        <v>516</v>
      </c>
      <c r="C1191" s="64" t="s">
        <v>2760</v>
      </c>
      <c r="D1191" s="64" t="s">
        <v>8508</v>
      </c>
      <c r="E1191" s="64" t="s">
        <v>2762</v>
      </c>
      <c r="F1191" s="64" t="s">
        <v>8509</v>
      </c>
      <c r="G1191" s="64" t="s">
        <v>3044</v>
      </c>
      <c r="H1191" s="64" t="s">
        <v>8510</v>
      </c>
      <c r="I1191" s="64" t="s">
        <v>8511</v>
      </c>
      <c r="J1191" s="62">
        <f>SUMIF(利润与分析!B:B,成本与总价!D:D,利润与分析!K:K)</f>
        <v>69013.24</v>
      </c>
      <c r="K1191" s="64">
        <v>0.13</v>
      </c>
      <c r="L1191" s="64">
        <v>70097</v>
      </c>
      <c r="M1191" s="72">
        <f t="shared" si="90"/>
        <v>0.015460861377805</v>
      </c>
      <c r="N1191" s="64">
        <v>0</v>
      </c>
      <c r="O1191" s="64" t="s">
        <v>8512</v>
      </c>
      <c r="P1191" s="64" t="s">
        <v>237</v>
      </c>
      <c r="Q1191" s="64" t="s">
        <v>79</v>
      </c>
      <c r="R1191" s="74" t="s">
        <v>59</v>
      </c>
      <c r="S1191" s="74"/>
      <c r="T1191" s="74"/>
      <c r="U1191" s="74"/>
      <c r="V1191" s="74">
        <v>0</v>
      </c>
      <c r="W1191" s="74">
        <v>-3</v>
      </c>
      <c r="X1191" s="64" t="s">
        <v>8513</v>
      </c>
      <c r="Y1191" s="64" t="s">
        <v>81</v>
      </c>
      <c r="Z1191" s="64" t="s">
        <v>8514</v>
      </c>
      <c r="AA1191" s="64" t="s">
        <v>173</v>
      </c>
      <c r="AB1191" s="64"/>
      <c r="AC1191" s="64">
        <v>1</v>
      </c>
      <c r="AD1191" s="64">
        <v>0</v>
      </c>
      <c r="AE1191" s="78">
        <v>1</v>
      </c>
      <c r="AF1191" s="64">
        <v>0</v>
      </c>
      <c r="AG1191" s="78"/>
      <c r="AH1191" s="64"/>
      <c r="AI1191" s="78"/>
      <c r="AJ1191" s="64"/>
      <c r="AK1191" s="78"/>
      <c r="AL1191" s="64"/>
      <c r="AM1191" s="78"/>
      <c r="AN1191" s="64"/>
      <c r="AO1191" s="60">
        <f>(SUMIF(利润与分析!B:B,成本与总价!D:D,利润与分析!L:L)-J:J)/SUMIF(利润与分析!B:B,成本与总价!D:D,利润与分析!L:L)</f>
        <v>0.0450003597858996</v>
      </c>
      <c r="AP1191" s="60">
        <f t="shared" si="91"/>
        <v>-0.00046050159190536</v>
      </c>
      <c r="AR1191" s="62">
        <f t="shared" si="92"/>
        <v>0</v>
      </c>
      <c r="AS1191" s="62">
        <f t="shared" si="94"/>
        <v>0</v>
      </c>
      <c r="AT1191" s="72">
        <f t="shared" si="93"/>
        <v>1</v>
      </c>
    </row>
    <row r="1192" ht="14.55" spans="1:46">
      <c r="A1192" s="64" t="s">
        <v>46</v>
      </c>
      <c r="B1192" s="64" t="s">
        <v>181</v>
      </c>
      <c r="C1192" s="64" t="s">
        <v>182</v>
      </c>
      <c r="D1192" s="64" t="s">
        <v>8515</v>
      </c>
      <c r="E1192" s="64" t="s">
        <v>2557</v>
      </c>
      <c r="F1192" s="64" t="s">
        <v>8516</v>
      </c>
      <c r="G1192" s="64" t="s">
        <v>8517</v>
      </c>
      <c r="H1192" s="64" t="s">
        <v>8518</v>
      </c>
      <c r="I1192" s="64" t="s">
        <v>8519</v>
      </c>
      <c r="J1192" s="62">
        <f>SUMIF(利润与分析!B:B,成本与总价!D:D,利润与分析!K:K)</f>
        <v>835604.36</v>
      </c>
      <c r="K1192" s="64">
        <v>0.13</v>
      </c>
      <c r="L1192" s="64">
        <v>861448.37</v>
      </c>
      <c r="M1192" s="72">
        <f t="shared" si="90"/>
        <v>0.0300006487910586</v>
      </c>
      <c r="N1192" s="64">
        <v>0</v>
      </c>
      <c r="O1192" s="64" t="s">
        <v>8520</v>
      </c>
      <c r="P1192" s="64" t="s">
        <v>57</v>
      </c>
      <c r="Q1192" s="64" t="s">
        <v>58</v>
      </c>
      <c r="R1192" s="74" t="s">
        <v>59</v>
      </c>
      <c r="S1192" s="74" t="s">
        <v>59</v>
      </c>
      <c r="T1192" s="74">
        <v>120</v>
      </c>
      <c r="U1192" s="74"/>
      <c r="V1192" s="74">
        <v>120</v>
      </c>
      <c r="W1192" s="74"/>
      <c r="X1192" s="64" t="s">
        <v>8521</v>
      </c>
      <c r="Y1192" s="64" t="s">
        <v>61</v>
      </c>
      <c r="Z1192" s="64" t="s">
        <v>219</v>
      </c>
      <c r="AA1192" s="64" t="s">
        <v>97</v>
      </c>
      <c r="AB1192" s="64"/>
      <c r="AC1192" s="64">
        <v>1</v>
      </c>
      <c r="AD1192" s="64">
        <v>120</v>
      </c>
      <c r="AE1192" s="78">
        <v>1</v>
      </c>
      <c r="AF1192" s="64">
        <v>120</v>
      </c>
      <c r="AG1192" s="78"/>
      <c r="AH1192" s="64"/>
      <c r="AI1192" s="78"/>
      <c r="AJ1192" s="64"/>
      <c r="AK1192" s="78"/>
      <c r="AL1192" s="64"/>
      <c r="AM1192" s="78"/>
      <c r="AN1192" s="64"/>
      <c r="AO1192" s="60">
        <f>(SUMIF(利润与分析!B:B,成本与总价!D:D,利润与分析!L:L)-J:J)/SUMIF(利润与分析!B:B,成本与总价!D:D,利润与分析!L:L)</f>
        <v>0.0300006487910586</v>
      </c>
      <c r="AP1192" s="60">
        <f t="shared" si="91"/>
        <v>0</v>
      </c>
      <c r="AR1192" s="62">
        <f t="shared" si="92"/>
        <v>120</v>
      </c>
      <c r="AS1192" s="62">
        <f t="shared" si="94"/>
        <v>0</v>
      </c>
      <c r="AT1192" s="72">
        <f t="shared" si="93"/>
        <v>1</v>
      </c>
    </row>
    <row r="1193" ht="14.55" spans="1:46">
      <c r="A1193" s="64" t="s">
        <v>69</v>
      </c>
      <c r="B1193" s="64" t="s">
        <v>85</v>
      </c>
      <c r="C1193" s="64" t="s">
        <v>86</v>
      </c>
      <c r="D1193" s="64" t="s">
        <v>8522</v>
      </c>
      <c r="E1193" s="64" t="s">
        <v>3777</v>
      </c>
      <c r="F1193" s="64" t="s">
        <v>8523</v>
      </c>
      <c r="G1193" s="64" t="s">
        <v>3779</v>
      </c>
      <c r="H1193" s="64" t="s">
        <v>8524</v>
      </c>
      <c r="I1193" s="64" t="s">
        <v>8525</v>
      </c>
      <c r="J1193" s="62">
        <f>SUMIF(利润与分析!B:B,成本与总价!D:D,利润与分析!K:K)</f>
        <v>59327.52</v>
      </c>
      <c r="K1193" s="64">
        <v>0.13</v>
      </c>
      <c r="L1193" s="64">
        <v>61191</v>
      </c>
      <c r="M1193" s="72">
        <f t="shared" si="90"/>
        <v>0.0304534980634408</v>
      </c>
      <c r="N1193" s="64">
        <v>0</v>
      </c>
      <c r="O1193" s="64" t="s">
        <v>8526</v>
      </c>
      <c r="P1193" s="64" t="s">
        <v>78</v>
      </c>
      <c r="Q1193" s="64" t="s">
        <v>58</v>
      </c>
      <c r="R1193" s="74"/>
      <c r="S1193" s="74"/>
      <c r="T1193" s="74"/>
      <c r="U1193" s="74"/>
      <c r="V1193" s="74"/>
      <c r="W1193" s="74"/>
      <c r="X1193" s="64" t="s">
        <v>8527</v>
      </c>
      <c r="Y1193" s="64" t="s">
        <v>81</v>
      </c>
      <c r="Z1193" s="64" t="s">
        <v>106</v>
      </c>
      <c r="AA1193" s="64" t="s">
        <v>83</v>
      </c>
      <c r="AB1193" s="64"/>
      <c r="AC1193" s="64">
        <v>1</v>
      </c>
      <c r="AD1193" s="64">
        <v>0</v>
      </c>
      <c r="AE1193" s="78">
        <v>1</v>
      </c>
      <c r="AF1193" s="64">
        <v>0</v>
      </c>
      <c r="AG1193" s="78"/>
      <c r="AH1193" s="64"/>
      <c r="AI1193" s="78"/>
      <c r="AJ1193" s="64"/>
      <c r="AK1193" s="78"/>
      <c r="AL1193" s="64"/>
      <c r="AM1193" s="78"/>
      <c r="AN1193" s="64"/>
      <c r="AO1193" s="60">
        <f>(SUMIF(利润与分析!B:B,成本与总价!D:D,利润与分析!L:L)-J:J)/SUMIF(利润与分析!B:B,成本与总价!D:D,利润与分析!L:L)</f>
        <v>0.0450003444774471</v>
      </c>
      <c r="AP1193" s="60">
        <f t="shared" si="91"/>
        <v>0.0145468464140064</v>
      </c>
      <c r="AR1193" s="62">
        <f t="shared" si="92"/>
        <v>0</v>
      </c>
      <c r="AS1193" s="62">
        <f t="shared" si="94"/>
        <v>0</v>
      </c>
      <c r="AT1193" s="72">
        <f t="shared" si="93"/>
        <v>1</v>
      </c>
    </row>
    <row r="1194" ht="14.55" spans="1:46">
      <c r="A1194" s="64" t="s">
        <v>46</v>
      </c>
      <c r="B1194" s="64" t="s">
        <v>119</v>
      </c>
      <c r="C1194" s="64" t="s">
        <v>120</v>
      </c>
      <c r="D1194" s="64" t="s">
        <v>8528</v>
      </c>
      <c r="E1194" s="64" t="s">
        <v>313</v>
      </c>
      <c r="F1194" s="64" t="s">
        <v>8529</v>
      </c>
      <c r="G1194" s="64" t="s">
        <v>8530</v>
      </c>
      <c r="H1194" s="64" t="s">
        <v>8531</v>
      </c>
      <c r="I1194" s="64" t="s">
        <v>8532</v>
      </c>
      <c r="J1194" s="62">
        <f>SUMIF(利润与分析!B:B,成本与总价!D:D,利润与分析!K:K)</f>
        <v>55187.59</v>
      </c>
      <c r="K1194" s="64">
        <v>0.13</v>
      </c>
      <c r="L1194" s="64">
        <v>57788.1</v>
      </c>
      <c r="M1194" s="72">
        <f t="shared" si="90"/>
        <v>0.0450007873593354</v>
      </c>
      <c r="N1194" s="64">
        <v>0</v>
      </c>
      <c r="O1194" s="64" t="s">
        <v>2858</v>
      </c>
      <c r="P1194" s="64" t="s">
        <v>78</v>
      </c>
      <c r="Q1194" s="64" t="s">
        <v>58</v>
      </c>
      <c r="R1194" s="74"/>
      <c r="S1194" s="74"/>
      <c r="T1194" s="74"/>
      <c r="U1194" s="74"/>
      <c r="V1194" s="74"/>
      <c r="W1194" s="74"/>
      <c r="X1194" s="64" t="s">
        <v>8533</v>
      </c>
      <c r="Y1194" s="64" t="s">
        <v>61</v>
      </c>
      <c r="Z1194" s="64" t="s">
        <v>106</v>
      </c>
      <c r="AA1194" s="64" t="s">
        <v>140</v>
      </c>
      <c r="AB1194" s="64" t="s">
        <v>8534</v>
      </c>
      <c r="AC1194" s="64">
        <v>2</v>
      </c>
      <c r="AD1194" s="64">
        <v>60</v>
      </c>
      <c r="AE1194" s="78">
        <v>1</v>
      </c>
      <c r="AF1194" s="64">
        <v>60</v>
      </c>
      <c r="AG1194" s="78"/>
      <c r="AH1194" s="64"/>
      <c r="AI1194" s="78"/>
      <c r="AJ1194" s="64"/>
      <c r="AK1194" s="78"/>
      <c r="AL1194" s="64"/>
      <c r="AM1194" s="78"/>
      <c r="AN1194" s="64"/>
      <c r="AO1194" s="60">
        <f>(SUMIF(利润与分析!B:B,成本与总价!D:D,利润与分析!L:L)-J:J)/SUMIF(利润与分析!B:B,成本与总价!D:D,利润与分析!L:L)</f>
        <v>0.0450007873593354</v>
      </c>
      <c r="AP1194" s="60">
        <f t="shared" si="91"/>
        <v>0</v>
      </c>
      <c r="AR1194" s="62">
        <f t="shared" si="92"/>
        <v>0</v>
      </c>
      <c r="AS1194" s="62">
        <f t="shared" si="94"/>
        <v>0</v>
      </c>
      <c r="AT1194" s="72">
        <f t="shared" si="93"/>
        <v>1</v>
      </c>
    </row>
    <row r="1195" ht="14.55" spans="1:46">
      <c r="A1195" s="64" t="s">
        <v>46</v>
      </c>
      <c r="B1195" s="64" t="s">
        <v>181</v>
      </c>
      <c r="C1195" s="64" t="s">
        <v>629</v>
      </c>
      <c r="D1195" s="64" t="s">
        <v>8535</v>
      </c>
      <c r="E1195" s="64" t="s">
        <v>4513</v>
      </c>
      <c r="F1195" s="64" t="s">
        <v>8536</v>
      </c>
      <c r="G1195" s="64" t="s">
        <v>8537</v>
      </c>
      <c r="H1195" s="64" t="s">
        <v>8538</v>
      </c>
      <c r="I1195" s="64" t="s">
        <v>8539</v>
      </c>
      <c r="J1195" s="62">
        <f>SUMIF(利润与分析!B:B,成本与总价!D:D,利润与分析!K:K)</f>
        <v>1052018.32</v>
      </c>
      <c r="K1195" s="64">
        <v>0.13</v>
      </c>
      <c r="L1195" s="64">
        <v>1107099.3</v>
      </c>
      <c r="M1195" s="72">
        <f t="shared" si="90"/>
        <v>0.0497525199410748</v>
      </c>
      <c r="N1195" s="64">
        <v>0</v>
      </c>
      <c r="O1195" s="64" t="s">
        <v>8540</v>
      </c>
      <c r="P1195" s="64" t="s">
        <v>78</v>
      </c>
      <c r="Q1195" s="64" t="s">
        <v>58</v>
      </c>
      <c r="R1195" s="74" t="s">
        <v>59</v>
      </c>
      <c r="S1195" s="74"/>
      <c r="T1195" s="74"/>
      <c r="U1195" s="74"/>
      <c r="V1195" s="74">
        <v>90</v>
      </c>
      <c r="W1195" s="74">
        <v>0.5</v>
      </c>
      <c r="X1195" s="64" t="s">
        <v>8541</v>
      </c>
      <c r="Y1195" s="64" t="s">
        <v>61</v>
      </c>
      <c r="Z1195" s="64" t="s">
        <v>8542</v>
      </c>
      <c r="AA1195" s="64" t="s">
        <v>97</v>
      </c>
      <c r="AB1195" s="64" t="s">
        <v>8543</v>
      </c>
      <c r="AC1195" s="64">
        <v>3</v>
      </c>
      <c r="AD1195" s="64" t="s">
        <v>408</v>
      </c>
      <c r="AE1195" s="78">
        <v>0.05</v>
      </c>
      <c r="AF1195" s="64">
        <v>0</v>
      </c>
      <c r="AG1195" s="78">
        <v>0.95</v>
      </c>
      <c r="AH1195" s="64">
        <v>90</v>
      </c>
      <c r="AI1195" s="78"/>
      <c r="AJ1195" s="64"/>
      <c r="AK1195" s="78"/>
      <c r="AL1195" s="64"/>
      <c r="AM1195" s="78"/>
      <c r="AN1195" s="64"/>
      <c r="AO1195" s="60">
        <f>(SUMIF(利润与分析!B:B,成本与总价!D:D,利润与分析!L:L)-J:J)/SUMIF(利润与分析!B:B,成本与总价!D:D,利润与分析!L:L)</f>
        <v>0.044999311766955</v>
      </c>
      <c r="AP1195" s="60">
        <f t="shared" si="91"/>
        <v>0.000246791825880162</v>
      </c>
      <c r="AR1195" s="62">
        <f t="shared" si="92"/>
        <v>85.5</v>
      </c>
      <c r="AS1195" s="62">
        <f t="shared" si="94"/>
        <v>4.5</v>
      </c>
      <c r="AT1195" s="72">
        <f t="shared" si="93"/>
        <v>1</v>
      </c>
    </row>
    <row r="1196" ht="14.55" spans="1:46">
      <c r="A1196" s="64" t="s">
        <v>46</v>
      </c>
      <c r="B1196" s="64" t="s">
        <v>108</v>
      </c>
      <c r="C1196" s="64" t="s">
        <v>109</v>
      </c>
      <c r="D1196" s="64" t="s">
        <v>8544</v>
      </c>
      <c r="E1196" s="64" t="s">
        <v>1841</v>
      </c>
      <c r="F1196" s="64" t="s">
        <v>8545</v>
      </c>
      <c r="G1196" s="64" t="s">
        <v>8546</v>
      </c>
      <c r="H1196" s="64" t="s">
        <v>8547</v>
      </c>
      <c r="I1196" s="64" t="s">
        <v>8548</v>
      </c>
      <c r="J1196" s="62">
        <f>SUMIF(利润与分析!B:B,成本与总价!D:D,利润与分析!K:K)</f>
        <v>7192458.12</v>
      </c>
      <c r="K1196" s="64">
        <v>0.13</v>
      </c>
      <c r="L1196" s="64">
        <v>7531352.4</v>
      </c>
      <c r="M1196" s="72">
        <f t="shared" si="90"/>
        <v>0.0449977988017133</v>
      </c>
      <c r="N1196" s="64">
        <v>0</v>
      </c>
      <c r="O1196" s="64" t="s">
        <v>8549</v>
      </c>
      <c r="P1196" s="64" t="s">
        <v>78</v>
      </c>
      <c r="Q1196" s="64" t="s">
        <v>58</v>
      </c>
      <c r="R1196" s="74" t="s">
        <v>59</v>
      </c>
      <c r="S1196" s="74"/>
      <c r="T1196" s="74"/>
      <c r="U1196" s="74"/>
      <c r="V1196" s="74">
        <v>120</v>
      </c>
      <c r="W1196" s="74"/>
      <c r="X1196" s="64" t="s">
        <v>8550</v>
      </c>
      <c r="Y1196" s="64" t="s">
        <v>61</v>
      </c>
      <c r="Z1196" s="64" t="s">
        <v>8551</v>
      </c>
      <c r="AA1196" s="64" t="s">
        <v>97</v>
      </c>
      <c r="AB1196" s="64" t="s">
        <v>8552</v>
      </c>
      <c r="AC1196" s="64">
        <v>2</v>
      </c>
      <c r="AD1196" s="64">
        <v>120</v>
      </c>
      <c r="AE1196" s="78">
        <v>1</v>
      </c>
      <c r="AF1196" s="64">
        <v>120</v>
      </c>
      <c r="AG1196" s="78"/>
      <c r="AH1196" s="64"/>
      <c r="AI1196" s="78"/>
      <c r="AJ1196" s="64"/>
      <c r="AK1196" s="78"/>
      <c r="AL1196" s="64"/>
      <c r="AM1196" s="78"/>
      <c r="AN1196" s="64"/>
      <c r="AO1196" s="60">
        <f>(SUMIF(利润与分析!B:B,成本与总价!D:D,利润与分析!L:L)-J:J)/SUMIF(利润与分析!B:B,成本与总价!D:D,利润与分析!L:L)</f>
        <v>0.0449977988017133</v>
      </c>
      <c r="AP1196" s="60">
        <f t="shared" si="91"/>
        <v>0</v>
      </c>
      <c r="AR1196" s="62">
        <f t="shared" si="92"/>
        <v>120</v>
      </c>
      <c r="AS1196" s="62">
        <f t="shared" si="94"/>
        <v>0</v>
      </c>
      <c r="AT1196" s="72">
        <f t="shared" si="93"/>
        <v>1</v>
      </c>
    </row>
    <row r="1197" ht="14.55" spans="1:46">
      <c r="A1197" s="64" t="s">
        <v>46</v>
      </c>
      <c r="B1197" s="64" t="s">
        <v>119</v>
      </c>
      <c r="C1197" s="64" t="s">
        <v>429</v>
      </c>
      <c r="D1197" s="64" t="s">
        <v>8553</v>
      </c>
      <c r="E1197" s="64" t="s">
        <v>431</v>
      </c>
      <c r="F1197" s="64" t="s">
        <v>8554</v>
      </c>
      <c r="G1197" s="64" t="s">
        <v>3066</v>
      </c>
      <c r="H1197" s="64" t="s">
        <v>8555</v>
      </c>
      <c r="I1197" s="64" t="s">
        <v>8556</v>
      </c>
      <c r="J1197" s="62">
        <f>SUMIF(利润与分析!B:B,成本与总价!D:D,利润与分析!K:K)</f>
        <v>888703.02</v>
      </c>
      <c r="K1197" s="64">
        <v>0.13</v>
      </c>
      <c r="L1197" s="64">
        <v>930577</v>
      </c>
      <c r="M1197" s="72">
        <f t="shared" si="90"/>
        <v>0.0449978669148281</v>
      </c>
      <c r="N1197" s="64">
        <v>0</v>
      </c>
      <c r="O1197" s="64" t="s">
        <v>8557</v>
      </c>
      <c r="P1197" s="64" t="s">
        <v>487</v>
      </c>
      <c r="Q1197" s="64" t="s">
        <v>58</v>
      </c>
      <c r="R1197" s="74" t="s">
        <v>59</v>
      </c>
      <c r="S1197" s="74"/>
      <c r="T1197" s="74"/>
      <c r="U1197" s="74"/>
      <c r="V1197" s="74">
        <v>90</v>
      </c>
      <c r="W1197" s="74"/>
      <c r="X1197" s="64" t="s">
        <v>8558</v>
      </c>
      <c r="Y1197" s="64" t="s">
        <v>150</v>
      </c>
      <c r="Z1197" s="64" t="s">
        <v>8559</v>
      </c>
      <c r="AA1197" s="64" t="s">
        <v>140</v>
      </c>
      <c r="AB1197" s="64"/>
      <c r="AC1197" s="64">
        <v>1</v>
      </c>
      <c r="AD1197" s="64">
        <v>90</v>
      </c>
      <c r="AE1197" s="78">
        <v>1</v>
      </c>
      <c r="AF1197" s="64">
        <v>90</v>
      </c>
      <c r="AG1197" s="78"/>
      <c r="AH1197" s="64"/>
      <c r="AI1197" s="78"/>
      <c r="AJ1197" s="64"/>
      <c r="AK1197" s="78"/>
      <c r="AL1197" s="64"/>
      <c r="AM1197" s="78"/>
      <c r="AN1197" s="64"/>
      <c r="AO1197" s="60">
        <f>(SUMIF(利润与分析!B:B,成本与总价!D:D,利润与分析!L:L)-J:J)/SUMIF(利润与分析!B:B,成本与总价!D:D,利润与分析!L:L)</f>
        <v>0.0449977950775118</v>
      </c>
      <c r="AP1197" s="60">
        <f t="shared" si="91"/>
        <v>-7.1837316303891e-8</v>
      </c>
      <c r="AR1197" s="62">
        <f t="shared" si="92"/>
        <v>90</v>
      </c>
      <c r="AS1197" s="62">
        <f t="shared" si="94"/>
        <v>0</v>
      </c>
      <c r="AT1197" s="72">
        <f t="shared" si="93"/>
        <v>1</v>
      </c>
    </row>
    <row r="1198" ht="13" customHeight="1" spans="1:46">
      <c r="A1198" s="64" t="s">
        <v>69</v>
      </c>
      <c r="B1198" s="64" t="s">
        <v>129</v>
      </c>
      <c r="C1198" s="64" t="s">
        <v>649</v>
      </c>
      <c r="D1198" s="64" t="s">
        <v>8560</v>
      </c>
      <c r="E1198" s="64" t="s">
        <v>712</v>
      </c>
      <c r="F1198" s="64" t="s">
        <v>8561</v>
      </c>
      <c r="G1198" s="64" t="s">
        <v>8049</v>
      </c>
      <c r="H1198" s="64" t="s">
        <v>8050</v>
      </c>
      <c r="I1198" s="64" t="s">
        <v>8562</v>
      </c>
      <c r="J1198" s="62">
        <f>SUMIF(利润与分析!B:B,成本与总价!D:D,利润与分析!K:K)</f>
        <v>9368322.89</v>
      </c>
      <c r="K1198" s="64" t="s">
        <v>55</v>
      </c>
      <c r="L1198" s="64">
        <v>9809696</v>
      </c>
      <c r="M1198" s="72">
        <f>(L:L-J:J)/L:L</f>
        <v>0.0449935563752436</v>
      </c>
      <c r="N1198" s="64">
        <v>0</v>
      </c>
      <c r="O1198" s="64" t="s">
        <v>8563</v>
      </c>
      <c r="P1198" s="64" t="s">
        <v>237</v>
      </c>
      <c r="Q1198" s="64" t="s">
        <v>58</v>
      </c>
      <c r="R1198" s="74" t="s">
        <v>59</v>
      </c>
      <c r="S1198" s="74"/>
      <c r="T1198" s="74"/>
      <c r="U1198" s="74"/>
      <c r="V1198" s="74">
        <v>180</v>
      </c>
      <c r="W1198" s="74"/>
      <c r="X1198" s="64" t="s">
        <v>8564</v>
      </c>
      <c r="Y1198" s="64" t="s">
        <v>61</v>
      </c>
      <c r="Z1198" s="64" t="s">
        <v>8053</v>
      </c>
      <c r="AA1198" s="64" t="s">
        <v>173</v>
      </c>
      <c r="AB1198" s="64"/>
      <c r="AC1198" s="64">
        <v>1</v>
      </c>
      <c r="AD1198" s="64" t="s">
        <v>98</v>
      </c>
      <c r="AE1198" s="78">
        <v>1</v>
      </c>
      <c r="AF1198" s="64">
        <v>180</v>
      </c>
      <c r="AG1198" s="78"/>
      <c r="AH1198" s="64"/>
      <c r="AI1198" s="78"/>
      <c r="AJ1198" s="64"/>
      <c r="AK1198" s="78"/>
      <c r="AL1198" s="64"/>
      <c r="AM1198" s="78"/>
      <c r="AN1198" s="64"/>
      <c r="AO1198" s="60">
        <f>(SUMIF(利润与分析!B:B,成本与总价!D:D,利润与分析!L:L)-J:J)/SUMIF(利润与分析!B:B,成本与总价!D:D,利润与分析!L:L)</f>
        <v>0.0449935885018371</v>
      </c>
      <c r="AP1198" s="60">
        <f t="shared" si="91"/>
        <v>3.21265935104842e-8</v>
      </c>
      <c r="AR1198" s="62">
        <f t="shared" si="92"/>
        <v>180</v>
      </c>
      <c r="AS1198" s="62">
        <f t="shared" si="94"/>
        <v>0</v>
      </c>
      <c r="AT1198" s="72">
        <f t="shared" si="93"/>
        <v>1</v>
      </c>
    </row>
    <row r="1199" ht="14.55" spans="1:46">
      <c r="A1199" s="64" t="s">
        <v>46</v>
      </c>
      <c r="B1199" s="64" t="s">
        <v>119</v>
      </c>
      <c r="C1199" s="64" t="s">
        <v>429</v>
      </c>
      <c r="D1199" s="64" t="s">
        <v>8565</v>
      </c>
      <c r="E1199" s="64" t="s">
        <v>431</v>
      </c>
      <c r="F1199" s="64" t="s">
        <v>8566</v>
      </c>
      <c r="G1199" s="64" t="s">
        <v>5986</v>
      </c>
      <c r="H1199" s="64" t="s">
        <v>8567</v>
      </c>
      <c r="I1199" s="64" t="s">
        <v>8568</v>
      </c>
      <c r="J1199" s="62">
        <f>SUMIF(利润与分析!B:B,成本与总价!D:D,利润与分析!K:K)</f>
        <v>159467.28</v>
      </c>
      <c r="K1199" s="64">
        <v>0.13</v>
      </c>
      <c r="L1199" s="64">
        <v>166982</v>
      </c>
      <c r="M1199" s="72">
        <f t="shared" si="90"/>
        <v>0.0450031739948018</v>
      </c>
      <c r="N1199" s="64">
        <v>0</v>
      </c>
      <c r="O1199" s="64" t="s">
        <v>2858</v>
      </c>
      <c r="P1199" s="64" t="s">
        <v>78</v>
      </c>
      <c r="Q1199" s="64" t="s">
        <v>58</v>
      </c>
      <c r="R1199" s="74"/>
      <c r="S1199" s="74"/>
      <c r="T1199" s="74"/>
      <c r="U1199" s="74"/>
      <c r="V1199" s="74"/>
      <c r="W1199" s="74"/>
      <c r="X1199" s="64" t="s">
        <v>8569</v>
      </c>
      <c r="Y1199" s="64" t="s">
        <v>61</v>
      </c>
      <c r="Z1199" s="64" t="s">
        <v>106</v>
      </c>
      <c r="AA1199" s="64" t="s">
        <v>140</v>
      </c>
      <c r="AB1199" s="64"/>
      <c r="AC1199" s="64">
        <v>1</v>
      </c>
      <c r="AD1199" s="64">
        <v>60</v>
      </c>
      <c r="AE1199" s="78">
        <v>1</v>
      </c>
      <c r="AF1199" s="64">
        <v>60</v>
      </c>
      <c r="AG1199" s="78"/>
      <c r="AH1199" s="64"/>
      <c r="AI1199" s="78"/>
      <c r="AJ1199" s="64"/>
      <c r="AK1199" s="78"/>
      <c r="AL1199" s="64"/>
      <c r="AM1199" s="78"/>
      <c r="AN1199" s="64"/>
      <c r="AO1199" s="60">
        <f>(SUMIF(利润与分析!B:B,成本与总价!D:D,利润与分析!L:L)-J:J)/SUMIF(利润与分析!B:B,成本与总价!D:D,利润与分析!L:L)</f>
        <v>0.0450003144060869</v>
      </c>
      <c r="AP1199" s="60">
        <f t="shared" si="91"/>
        <v>-2.85958871493186e-6</v>
      </c>
      <c r="AR1199" s="62">
        <f t="shared" si="92"/>
        <v>0</v>
      </c>
      <c r="AS1199" s="62">
        <f t="shared" si="94"/>
        <v>0</v>
      </c>
      <c r="AT1199" s="72">
        <f t="shared" si="93"/>
        <v>1</v>
      </c>
    </row>
    <row r="1200" ht="14.55" spans="1:46">
      <c r="A1200" s="64" t="s">
        <v>69</v>
      </c>
      <c r="B1200" s="64" t="s">
        <v>292</v>
      </c>
      <c r="C1200" s="64" t="s">
        <v>293</v>
      </c>
      <c r="D1200" s="64" t="s">
        <v>8570</v>
      </c>
      <c r="E1200" s="64" t="s">
        <v>1578</v>
      </c>
      <c r="F1200" s="64" t="s">
        <v>1579</v>
      </c>
      <c r="G1200" s="64" t="s">
        <v>1580</v>
      </c>
      <c r="H1200" s="64" t="s">
        <v>8571</v>
      </c>
      <c r="I1200" s="64" t="s">
        <v>1582</v>
      </c>
      <c r="J1200" s="62">
        <f>SUMIF(利润与分析!B:B,成本与总价!D:D,利润与分析!K:K)</f>
        <v>75240.62554</v>
      </c>
      <c r="K1200" s="64">
        <v>0.13</v>
      </c>
      <c r="L1200" s="64">
        <v>77198</v>
      </c>
      <c r="M1200" s="72">
        <f t="shared" si="90"/>
        <v>0.0253552483224955</v>
      </c>
      <c r="N1200" s="64">
        <v>0</v>
      </c>
      <c r="O1200" s="64" t="s">
        <v>8572</v>
      </c>
      <c r="P1200" s="64" t="s">
        <v>78</v>
      </c>
      <c r="Q1200" s="64" t="s">
        <v>159</v>
      </c>
      <c r="R1200" s="74"/>
      <c r="S1200" s="74"/>
      <c r="T1200" s="74"/>
      <c r="U1200" s="74"/>
      <c r="V1200" s="74"/>
      <c r="W1200" s="74"/>
      <c r="X1200" s="64" t="s">
        <v>8573</v>
      </c>
      <c r="Y1200" s="64" t="s">
        <v>81</v>
      </c>
      <c r="Z1200" s="64" t="s">
        <v>106</v>
      </c>
      <c r="AA1200" s="64" t="s">
        <v>63</v>
      </c>
      <c r="AB1200" s="64"/>
      <c r="AC1200" s="64">
        <v>1</v>
      </c>
      <c r="AD1200" s="64">
        <v>0</v>
      </c>
      <c r="AE1200" s="78">
        <v>1</v>
      </c>
      <c r="AF1200" s="64">
        <v>0</v>
      </c>
      <c r="AG1200" s="78"/>
      <c r="AH1200" s="64"/>
      <c r="AI1200" s="78"/>
      <c r="AJ1200" s="64"/>
      <c r="AK1200" s="78"/>
      <c r="AL1200" s="64"/>
      <c r="AM1200" s="78"/>
      <c r="AN1200" s="64"/>
      <c r="AO1200" s="60">
        <f>(SUMIF(利润与分析!B:B,成本与总价!D:D,利润与分析!L:L)-J:J)/SUMIF(利润与分析!B:B,成本与总价!D:D,利润与分析!L:L)</f>
        <v>0.0448531221262684</v>
      </c>
      <c r="AP1200" s="60">
        <f t="shared" si="91"/>
        <v>0.0194978738037729</v>
      </c>
      <c r="AR1200" s="62">
        <f t="shared" si="92"/>
        <v>0</v>
      </c>
      <c r="AS1200" s="62">
        <f t="shared" si="94"/>
        <v>0</v>
      </c>
      <c r="AT1200" s="72">
        <f t="shared" si="93"/>
        <v>1</v>
      </c>
    </row>
    <row r="1201" ht="14.55" spans="1:46">
      <c r="A1201" s="64" t="s">
        <v>46</v>
      </c>
      <c r="B1201" s="64" t="s">
        <v>119</v>
      </c>
      <c r="C1201" s="64" t="s">
        <v>120</v>
      </c>
      <c r="D1201" s="64" t="s">
        <v>8574</v>
      </c>
      <c r="E1201" s="64" t="s">
        <v>585</v>
      </c>
      <c r="F1201" s="64" t="s">
        <v>8575</v>
      </c>
      <c r="G1201" s="64" t="s">
        <v>8576</v>
      </c>
      <c r="H1201" s="64" t="s">
        <v>8577</v>
      </c>
      <c r="I1201" s="64" t="s">
        <v>8578</v>
      </c>
      <c r="J1201" s="62">
        <f>SUMIF(利润与分析!B:B,成本与总价!D:D,利润与分析!K:K)</f>
        <v>63529.46</v>
      </c>
      <c r="K1201" s="64">
        <v>0.13</v>
      </c>
      <c r="L1201" s="64">
        <v>64171.2</v>
      </c>
      <c r="M1201" s="72">
        <f t="shared" si="90"/>
        <v>0.0100004363328097</v>
      </c>
      <c r="N1201" s="64">
        <v>0</v>
      </c>
      <c r="O1201" s="64" t="s">
        <v>8579</v>
      </c>
      <c r="P1201" s="64" t="s">
        <v>78</v>
      </c>
      <c r="Q1201" s="64" t="s">
        <v>58</v>
      </c>
      <c r="R1201" s="74"/>
      <c r="S1201" s="74"/>
      <c r="T1201" s="74"/>
      <c r="U1201" s="74"/>
      <c r="V1201" s="74"/>
      <c r="W1201" s="74"/>
      <c r="X1201" s="64" t="s">
        <v>8580</v>
      </c>
      <c r="Y1201" s="64" t="s">
        <v>81</v>
      </c>
      <c r="Z1201" s="64" t="s">
        <v>106</v>
      </c>
      <c r="AA1201" s="64" t="s">
        <v>140</v>
      </c>
      <c r="AB1201" s="64"/>
      <c r="AC1201" s="64">
        <v>1</v>
      </c>
      <c r="AD1201" s="64">
        <v>0</v>
      </c>
      <c r="AE1201" s="78">
        <v>1</v>
      </c>
      <c r="AF1201" s="64">
        <v>0</v>
      </c>
      <c r="AG1201" s="78"/>
      <c r="AH1201" s="64"/>
      <c r="AI1201" s="78"/>
      <c r="AJ1201" s="64"/>
      <c r="AK1201" s="78"/>
      <c r="AL1201" s="64"/>
      <c r="AM1201" s="78"/>
      <c r="AN1201" s="64"/>
      <c r="AO1201" s="60">
        <f>(SUMIF(利润与分析!B:B,成本与总价!D:D,利润与分析!L:L)-J:J)/SUMIF(利润与分析!B:B,成本与总价!D:D,利润与分析!L:L)</f>
        <v>0.0100004363328097</v>
      </c>
      <c r="AP1201" s="60">
        <f t="shared" si="91"/>
        <v>0</v>
      </c>
      <c r="AR1201" s="62">
        <f t="shared" si="92"/>
        <v>0</v>
      </c>
      <c r="AS1201" s="62">
        <f t="shared" si="94"/>
        <v>0</v>
      </c>
      <c r="AT1201" s="72">
        <f t="shared" si="93"/>
        <v>1</v>
      </c>
    </row>
    <row r="1202" ht="14.55" spans="1:46">
      <c r="A1202" s="64" t="s">
        <v>46</v>
      </c>
      <c r="B1202" s="64" t="s">
        <v>181</v>
      </c>
      <c r="C1202" s="64" t="s">
        <v>629</v>
      </c>
      <c r="D1202" s="64" t="s">
        <v>8581</v>
      </c>
      <c r="E1202" s="64" t="s">
        <v>1397</v>
      </c>
      <c r="F1202" s="64" t="s">
        <v>8582</v>
      </c>
      <c r="G1202" s="64" t="s">
        <v>8583</v>
      </c>
      <c r="H1202" s="64" t="s">
        <v>8584</v>
      </c>
      <c r="I1202" s="64" t="s">
        <v>8585</v>
      </c>
      <c r="J1202" s="62">
        <f>SUMIF(利润与分析!B:B,成本与总价!D:D,利润与分析!K:K)</f>
        <v>353438.51</v>
      </c>
      <c r="K1202" s="64">
        <v>0.13</v>
      </c>
      <c r="L1202" s="64">
        <v>370089</v>
      </c>
      <c r="M1202" s="72">
        <f t="shared" si="90"/>
        <v>0.0449905022845856</v>
      </c>
      <c r="N1202" s="64">
        <v>0</v>
      </c>
      <c r="O1202" s="64" t="s">
        <v>8586</v>
      </c>
      <c r="P1202" s="64"/>
      <c r="Q1202" s="64" t="s">
        <v>79</v>
      </c>
      <c r="R1202" s="74"/>
      <c r="S1202" s="74"/>
      <c r="T1202" s="74"/>
      <c r="U1202" s="74"/>
      <c r="V1202" s="74"/>
      <c r="W1202" s="74"/>
      <c r="X1202" s="64" t="s">
        <v>8587</v>
      </c>
      <c r="Y1202" s="64" t="s">
        <v>150</v>
      </c>
      <c r="Z1202" s="64" t="s">
        <v>106</v>
      </c>
      <c r="AA1202" s="64" t="s">
        <v>97</v>
      </c>
      <c r="AB1202" s="64"/>
      <c r="AC1202" s="64">
        <v>1</v>
      </c>
      <c r="AD1202" s="64" t="s">
        <v>8588</v>
      </c>
      <c r="AE1202" s="78">
        <v>0.1</v>
      </c>
      <c r="AF1202" s="64">
        <v>0</v>
      </c>
      <c r="AG1202" s="78">
        <v>0.9</v>
      </c>
      <c r="AH1202" s="64">
        <v>60</v>
      </c>
      <c r="AI1202" s="78"/>
      <c r="AJ1202" s="64"/>
      <c r="AK1202" s="78"/>
      <c r="AL1202" s="64"/>
      <c r="AM1202" s="78"/>
      <c r="AN1202" s="64"/>
      <c r="AO1202" s="60">
        <f>(SUMIF(利润与分析!B:B,成本与总价!D:D,利润与分析!L:L)-J:J)/SUMIF(利润与分析!B:B,成本与总价!D:D,利润与分析!L:L)</f>
        <v>0.045000127400503</v>
      </c>
      <c r="AP1202" s="60">
        <f t="shared" si="91"/>
        <v>9.62511591746928e-6</v>
      </c>
      <c r="AR1202" s="62">
        <f t="shared" si="92"/>
        <v>0</v>
      </c>
      <c r="AS1202" s="62">
        <f t="shared" si="94"/>
        <v>0</v>
      </c>
      <c r="AT1202" s="72">
        <f t="shared" si="93"/>
        <v>1</v>
      </c>
    </row>
    <row r="1203" ht="14.55" spans="1:46">
      <c r="A1203" s="64" t="s">
        <v>46</v>
      </c>
      <c r="B1203" s="64" t="s">
        <v>181</v>
      </c>
      <c r="C1203" s="64" t="s">
        <v>629</v>
      </c>
      <c r="D1203" s="64" t="s">
        <v>8589</v>
      </c>
      <c r="E1203" s="64" t="s">
        <v>631</v>
      </c>
      <c r="F1203" s="64" t="s">
        <v>8590</v>
      </c>
      <c r="G1203" s="64" t="s">
        <v>8591</v>
      </c>
      <c r="H1203" s="64" t="s">
        <v>8592</v>
      </c>
      <c r="I1203" s="64" t="s">
        <v>8593</v>
      </c>
      <c r="J1203" s="62">
        <f>SUMIF(利润与分析!B:B,成本与总价!D:D,利润与分析!K:K)</f>
        <v>1044686.89</v>
      </c>
      <c r="K1203" s="64">
        <v>0.13</v>
      </c>
      <c r="L1203" s="64">
        <v>1076996.86</v>
      </c>
      <c r="M1203" s="72">
        <f t="shared" si="90"/>
        <v>0.0300000596102018</v>
      </c>
      <c r="N1203" s="64">
        <v>0</v>
      </c>
      <c r="O1203" s="64" t="s">
        <v>8594</v>
      </c>
      <c r="P1203" s="64" t="s">
        <v>57</v>
      </c>
      <c r="Q1203" s="64" t="s">
        <v>58</v>
      </c>
      <c r="R1203" s="74"/>
      <c r="S1203" s="74"/>
      <c r="T1203" s="74"/>
      <c r="U1203" s="74"/>
      <c r="V1203" s="74"/>
      <c r="W1203" s="74"/>
      <c r="X1203" s="64" t="s">
        <v>8595</v>
      </c>
      <c r="Y1203" s="64" t="s">
        <v>61</v>
      </c>
      <c r="Z1203" s="64" t="s">
        <v>106</v>
      </c>
      <c r="AA1203" s="64" t="s">
        <v>97</v>
      </c>
      <c r="AB1203" s="64"/>
      <c r="AC1203" s="64">
        <v>1</v>
      </c>
      <c r="AD1203" s="64" t="s">
        <v>499</v>
      </c>
      <c r="AE1203" s="78">
        <v>0.1</v>
      </c>
      <c r="AF1203" s="64">
        <v>0</v>
      </c>
      <c r="AG1203" s="78">
        <v>0.9</v>
      </c>
      <c r="AH1203" s="64">
        <v>60</v>
      </c>
      <c r="AI1203" s="78"/>
      <c r="AJ1203" s="64"/>
      <c r="AK1203" s="78"/>
      <c r="AL1203" s="64"/>
      <c r="AM1203" s="78"/>
      <c r="AN1203" s="64"/>
      <c r="AO1203" s="60">
        <f>(SUMIF(利润与分析!B:B,成本与总价!D:D,利润与分析!L:L)-J:J)/SUMIF(利润与分析!B:B,成本与总价!D:D,利润与分析!L:L)</f>
        <v>0.0300000776232518</v>
      </c>
      <c r="AP1203" s="60">
        <f t="shared" si="91"/>
        <v>1.80130499544129e-8</v>
      </c>
      <c r="AR1203" s="62">
        <f t="shared" si="92"/>
        <v>0</v>
      </c>
      <c r="AS1203" s="62">
        <f t="shared" si="94"/>
        <v>0</v>
      </c>
      <c r="AT1203" s="72">
        <f t="shared" si="93"/>
        <v>1</v>
      </c>
    </row>
    <row r="1204" ht="14.55" spans="1:46">
      <c r="A1204" s="64" t="s">
        <v>46</v>
      </c>
      <c r="B1204" s="64" t="s">
        <v>119</v>
      </c>
      <c r="C1204" s="64" t="s">
        <v>120</v>
      </c>
      <c r="D1204" s="64" t="s">
        <v>8596</v>
      </c>
      <c r="E1204" s="64" t="s">
        <v>122</v>
      </c>
      <c r="F1204" s="64" t="s">
        <v>8597</v>
      </c>
      <c r="G1204" s="64" t="s">
        <v>2113</v>
      </c>
      <c r="H1204" s="64" t="s">
        <v>8598</v>
      </c>
      <c r="I1204" s="64" t="s">
        <v>8599</v>
      </c>
      <c r="J1204" s="62">
        <f>SUMIF(利润与分析!B:B,成本与总价!D:D,利润与分析!K:K)</f>
        <v>1515554.47</v>
      </c>
      <c r="K1204" s="64">
        <v>0.13</v>
      </c>
      <c r="L1204" s="64">
        <v>1586970.64</v>
      </c>
      <c r="M1204" s="72">
        <f t="shared" si="90"/>
        <v>0.0450015697832947</v>
      </c>
      <c r="N1204" s="64">
        <v>0</v>
      </c>
      <c r="O1204" s="64" t="s">
        <v>8600</v>
      </c>
      <c r="P1204" s="64"/>
      <c r="Q1204" s="64" t="s">
        <v>79</v>
      </c>
      <c r="R1204" s="74" t="s">
        <v>59</v>
      </c>
      <c r="S1204" s="74"/>
      <c r="T1204" s="74"/>
      <c r="U1204" s="74"/>
      <c r="V1204" s="74">
        <v>90</v>
      </c>
      <c r="W1204" s="74"/>
      <c r="X1204" s="64" t="s">
        <v>8601</v>
      </c>
      <c r="Y1204" s="64" t="s">
        <v>150</v>
      </c>
      <c r="Z1204" s="64" t="s">
        <v>8602</v>
      </c>
      <c r="AA1204" s="64" t="s">
        <v>140</v>
      </c>
      <c r="AB1204" s="64"/>
      <c r="AC1204" s="64">
        <v>1</v>
      </c>
      <c r="AD1204" s="64">
        <v>90</v>
      </c>
      <c r="AE1204" s="78">
        <v>1</v>
      </c>
      <c r="AF1204" s="64">
        <v>90</v>
      </c>
      <c r="AG1204" s="78"/>
      <c r="AH1204" s="64"/>
      <c r="AI1204" s="78"/>
      <c r="AJ1204" s="64"/>
      <c r="AK1204" s="78"/>
      <c r="AL1204" s="64"/>
      <c r="AM1204" s="78"/>
      <c r="AN1204" s="64"/>
      <c r="AO1204" s="60">
        <f>(SUMIF(利润与分析!B:B,成本与总价!D:D,利润与分析!L:L)-J:J)/SUMIF(利润与分析!B:B,成本与总价!D:D,利润与分析!L:L)</f>
        <v>0.0450015697832947</v>
      </c>
      <c r="AP1204" s="60">
        <f t="shared" si="91"/>
        <v>0</v>
      </c>
      <c r="AR1204" s="62">
        <f t="shared" si="92"/>
        <v>90</v>
      </c>
      <c r="AS1204" s="62">
        <f t="shared" si="94"/>
        <v>0</v>
      </c>
      <c r="AT1204" s="72">
        <f t="shared" si="93"/>
        <v>1</v>
      </c>
    </row>
    <row r="1205" ht="14.55" spans="1:46">
      <c r="A1205" s="64" t="s">
        <v>46</v>
      </c>
      <c r="B1205" s="64" t="s">
        <v>119</v>
      </c>
      <c r="C1205" s="64" t="s">
        <v>191</v>
      </c>
      <c r="D1205" s="64" t="s">
        <v>8603</v>
      </c>
      <c r="E1205" s="64" t="s">
        <v>1266</v>
      </c>
      <c r="F1205" s="64" t="s">
        <v>8604</v>
      </c>
      <c r="G1205" s="64" t="s">
        <v>1027</v>
      </c>
      <c r="H1205" s="64" t="s">
        <v>8605</v>
      </c>
      <c r="I1205" s="64" t="s">
        <v>8606</v>
      </c>
      <c r="J1205" s="62">
        <f>SUMIF(利润与分析!B:B,成本与总价!D:D,利润与分析!K:K)</f>
        <v>539903.26</v>
      </c>
      <c r="K1205" s="64">
        <v>0.13</v>
      </c>
      <c r="L1205" s="64">
        <v>565343</v>
      </c>
      <c r="M1205" s="72">
        <f t="shared" si="90"/>
        <v>0.0449987706578132</v>
      </c>
      <c r="N1205" s="64">
        <v>76022</v>
      </c>
      <c r="O1205" s="64" t="s">
        <v>8607</v>
      </c>
      <c r="P1205" s="64" t="s">
        <v>237</v>
      </c>
      <c r="Q1205" s="64" t="s">
        <v>79</v>
      </c>
      <c r="R1205" s="74" t="s">
        <v>59</v>
      </c>
      <c r="S1205" s="74" t="s">
        <v>59</v>
      </c>
      <c r="T1205" s="74">
        <v>120</v>
      </c>
      <c r="U1205" s="74"/>
      <c r="V1205" s="74">
        <v>120</v>
      </c>
      <c r="W1205" s="74"/>
      <c r="X1205" s="64" t="s">
        <v>8608</v>
      </c>
      <c r="Y1205" s="64" t="s">
        <v>61</v>
      </c>
      <c r="Z1205" s="64" t="s">
        <v>8609</v>
      </c>
      <c r="AA1205" s="64" t="s">
        <v>140</v>
      </c>
      <c r="AB1205" s="64"/>
      <c r="AC1205" s="64">
        <v>2</v>
      </c>
      <c r="AD1205" s="64" t="s">
        <v>3081</v>
      </c>
      <c r="AE1205" s="78">
        <v>0.1</v>
      </c>
      <c r="AF1205" s="64">
        <v>0</v>
      </c>
      <c r="AG1205" s="78">
        <v>0.9</v>
      </c>
      <c r="AH1205" s="64">
        <v>120</v>
      </c>
      <c r="AI1205" s="78"/>
      <c r="AJ1205" s="64"/>
      <c r="AK1205" s="78"/>
      <c r="AL1205" s="64"/>
      <c r="AM1205" s="78"/>
      <c r="AN1205" s="64"/>
      <c r="AO1205" s="60">
        <f>(SUMIF(利润与分析!B:B,成本与总价!D:D,利润与分析!L:L)-J:J)/SUMIF(利润与分析!B:B,成本与总价!D:D,利润与分析!L:L)</f>
        <v>0.0449997504172597</v>
      </c>
      <c r="AP1205" s="60">
        <f t="shared" si="91"/>
        <v>9.79759446420592e-7</v>
      </c>
      <c r="AR1205" s="62">
        <f t="shared" si="92"/>
        <v>108</v>
      </c>
      <c r="AS1205" s="62">
        <f t="shared" si="94"/>
        <v>12</v>
      </c>
      <c r="AT1205" s="72">
        <f t="shared" si="93"/>
        <v>1</v>
      </c>
    </row>
    <row r="1206" ht="14.55" spans="1:46">
      <c r="A1206" s="64" t="s">
        <v>46</v>
      </c>
      <c r="B1206" s="64" t="s">
        <v>119</v>
      </c>
      <c r="C1206" s="64" t="s">
        <v>120</v>
      </c>
      <c r="D1206" s="64" t="s">
        <v>8610</v>
      </c>
      <c r="E1206" s="64" t="s">
        <v>996</v>
      </c>
      <c r="F1206" s="64" t="s">
        <v>8611</v>
      </c>
      <c r="G1206" s="64" t="s">
        <v>8612</v>
      </c>
      <c r="H1206" s="64" t="s">
        <v>8613</v>
      </c>
      <c r="I1206" s="64" t="s">
        <v>8614</v>
      </c>
      <c r="J1206" s="62">
        <f>SUMIF(利润与分析!B:B,成本与总价!D:D,利润与分析!K:K)</f>
        <v>1621197.84</v>
      </c>
      <c r="K1206" s="64">
        <v>0.13</v>
      </c>
      <c r="L1206" s="64">
        <v>1697578.99</v>
      </c>
      <c r="M1206" s="72">
        <f t="shared" si="90"/>
        <v>0.0449941654850477</v>
      </c>
      <c r="N1206" s="64">
        <v>0</v>
      </c>
      <c r="O1206" s="64" t="s">
        <v>8615</v>
      </c>
      <c r="P1206" s="64" t="s">
        <v>78</v>
      </c>
      <c r="Q1206" s="64" t="s">
        <v>79</v>
      </c>
      <c r="R1206" s="74" t="s">
        <v>59</v>
      </c>
      <c r="S1206" s="74"/>
      <c r="T1206" s="74"/>
      <c r="U1206" s="74"/>
      <c r="V1206" s="74">
        <v>180</v>
      </c>
      <c r="W1206" s="74"/>
      <c r="X1206" s="64" t="s">
        <v>8616</v>
      </c>
      <c r="Y1206" s="64" t="s">
        <v>61</v>
      </c>
      <c r="Z1206" s="64" t="s">
        <v>8617</v>
      </c>
      <c r="AA1206" s="64" t="s">
        <v>140</v>
      </c>
      <c r="AB1206" s="64"/>
      <c r="AC1206" s="64">
        <v>1</v>
      </c>
      <c r="AD1206" s="64">
        <v>180</v>
      </c>
      <c r="AE1206" s="78">
        <v>1</v>
      </c>
      <c r="AF1206" s="64">
        <v>180</v>
      </c>
      <c r="AG1206" s="78"/>
      <c r="AH1206" s="64"/>
      <c r="AI1206" s="78"/>
      <c r="AJ1206" s="64"/>
      <c r="AK1206" s="78"/>
      <c r="AL1206" s="64"/>
      <c r="AM1206" s="78"/>
      <c r="AN1206" s="64"/>
      <c r="AO1206" s="60">
        <f>(SUMIF(利润与分析!B:B,成本与总价!D:D,利润与分析!L:L)-J:J)/SUMIF(利润与分析!B:B,成本与总价!D:D,利润与分析!L:L)</f>
        <v>0.0449942048648975</v>
      </c>
      <c r="AP1206" s="60">
        <f t="shared" si="91"/>
        <v>3.93798498393716e-8</v>
      </c>
      <c r="AR1206" s="62">
        <f t="shared" si="92"/>
        <v>180</v>
      </c>
      <c r="AS1206" s="62">
        <f t="shared" si="94"/>
        <v>0</v>
      </c>
      <c r="AT1206" s="72">
        <f t="shared" si="93"/>
        <v>1</v>
      </c>
    </row>
    <row r="1207" ht="14.55" spans="1:46">
      <c r="A1207" s="64" t="s">
        <v>69</v>
      </c>
      <c r="B1207" s="64" t="s">
        <v>85</v>
      </c>
      <c r="C1207" s="64" t="s">
        <v>86</v>
      </c>
      <c r="D1207" s="64" t="s">
        <v>8618</v>
      </c>
      <c r="E1207" s="64" t="s">
        <v>385</v>
      </c>
      <c r="F1207" s="64" t="s">
        <v>8619</v>
      </c>
      <c r="G1207" s="64" t="s">
        <v>8620</v>
      </c>
      <c r="H1207" s="64" t="s">
        <v>8621</v>
      </c>
      <c r="I1207" s="64" t="s">
        <v>8622</v>
      </c>
      <c r="J1207" s="62">
        <f>SUMIF(利润与分析!B:B,成本与总价!D:D,利润与分析!K:K)</f>
        <v>1315459.65</v>
      </c>
      <c r="K1207" s="64">
        <v>0.13</v>
      </c>
      <c r="L1207" s="64">
        <v>1381063</v>
      </c>
      <c r="M1207" s="72">
        <f t="shared" si="90"/>
        <v>0.0475020690583991</v>
      </c>
      <c r="N1207" s="64">
        <v>0</v>
      </c>
      <c r="O1207" s="64" t="s">
        <v>8623</v>
      </c>
      <c r="P1207" s="64" t="s">
        <v>78</v>
      </c>
      <c r="Q1207" s="64" t="s">
        <v>79</v>
      </c>
      <c r="R1207" s="74" t="s">
        <v>59</v>
      </c>
      <c r="S1207" s="74"/>
      <c r="T1207" s="74"/>
      <c r="U1207" s="74"/>
      <c r="V1207" s="74">
        <v>180</v>
      </c>
      <c r="W1207" s="74"/>
      <c r="X1207" s="64" t="s">
        <v>8624</v>
      </c>
      <c r="Y1207" s="64" t="s">
        <v>61</v>
      </c>
      <c r="Z1207" s="64" t="s">
        <v>8625</v>
      </c>
      <c r="AA1207" s="64" t="s">
        <v>83</v>
      </c>
      <c r="AB1207" s="64" t="s">
        <v>8626</v>
      </c>
      <c r="AC1207" s="64">
        <v>2</v>
      </c>
      <c r="AD1207" s="64">
        <v>180</v>
      </c>
      <c r="AE1207" s="78">
        <v>1</v>
      </c>
      <c r="AF1207" s="64">
        <v>180</v>
      </c>
      <c r="AG1207" s="78"/>
      <c r="AH1207" s="64"/>
      <c r="AI1207" s="78"/>
      <c r="AJ1207" s="64"/>
      <c r="AK1207" s="78"/>
      <c r="AL1207" s="64"/>
      <c r="AM1207" s="78"/>
      <c r="AN1207" s="64"/>
      <c r="AO1207" s="60">
        <f>(SUMIF(利润与分析!B:B,成本与总价!D:D,利润与分析!L:L)-J:J)/SUMIF(利润与分析!B:B,成本与总价!D:D,利润与分析!L:L)</f>
        <v>0.0475019656056927</v>
      </c>
      <c r="AP1207" s="60">
        <f t="shared" si="91"/>
        <v>-1.0345270640838e-7</v>
      </c>
      <c r="AR1207" s="62">
        <f t="shared" si="92"/>
        <v>180</v>
      </c>
      <c r="AS1207" s="62">
        <f t="shared" si="94"/>
        <v>0</v>
      </c>
      <c r="AT1207" s="72">
        <f t="shared" si="93"/>
        <v>1</v>
      </c>
    </row>
    <row r="1208" ht="14.55" spans="1:46">
      <c r="A1208" s="64" t="s">
        <v>46</v>
      </c>
      <c r="B1208" s="64" t="s">
        <v>119</v>
      </c>
      <c r="C1208" s="64" t="s">
        <v>120</v>
      </c>
      <c r="D1208" s="64" t="s">
        <v>8627</v>
      </c>
      <c r="E1208" s="64" t="s">
        <v>1429</v>
      </c>
      <c r="F1208" s="64" t="s">
        <v>8628</v>
      </c>
      <c r="G1208" s="64" t="s">
        <v>8629</v>
      </c>
      <c r="H1208" s="64" t="s">
        <v>8630</v>
      </c>
      <c r="I1208" s="64" t="s">
        <v>8631</v>
      </c>
      <c r="J1208" s="62">
        <f>SUMIF(利润与分析!B:B,成本与总价!D:D,利润与分析!K:K)</f>
        <v>50336.9</v>
      </c>
      <c r="K1208" s="64">
        <v>0.13</v>
      </c>
      <c r="L1208" s="64">
        <v>51654.66</v>
      </c>
      <c r="M1208" s="72">
        <f t="shared" si="90"/>
        <v>0.025510960676152</v>
      </c>
      <c r="N1208" s="64">
        <v>0</v>
      </c>
      <c r="O1208" s="64" t="s">
        <v>875</v>
      </c>
      <c r="P1208" s="64" t="s">
        <v>78</v>
      </c>
      <c r="Q1208" s="64" t="s">
        <v>58</v>
      </c>
      <c r="R1208" s="74"/>
      <c r="S1208" s="74"/>
      <c r="T1208" s="74"/>
      <c r="U1208" s="74"/>
      <c r="V1208" s="74"/>
      <c r="W1208" s="74"/>
      <c r="X1208" s="64" t="s">
        <v>8632</v>
      </c>
      <c r="Y1208" s="64" t="s">
        <v>81</v>
      </c>
      <c r="Z1208" s="64" t="s">
        <v>106</v>
      </c>
      <c r="AA1208" s="64" t="s">
        <v>140</v>
      </c>
      <c r="AB1208" s="64" t="s">
        <v>8633</v>
      </c>
      <c r="AC1208" s="64">
        <v>2</v>
      </c>
      <c r="AD1208" s="64">
        <v>0</v>
      </c>
      <c r="AE1208" s="78">
        <v>1</v>
      </c>
      <c r="AF1208" s="64">
        <v>0</v>
      </c>
      <c r="AG1208" s="78"/>
      <c r="AH1208" s="64"/>
      <c r="AI1208" s="78"/>
      <c r="AJ1208" s="64"/>
      <c r="AK1208" s="78"/>
      <c r="AL1208" s="64"/>
      <c r="AM1208" s="78"/>
      <c r="AN1208" s="64"/>
      <c r="AO1208" s="60">
        <f>(SUMIF(利润与分析!B:B,成本与总价!D:D,利润与分析!L:L)-J:J)/SUMIF(利润与分析!B:B,成本与总价!D:D,利润与分析!L:L)</f>
        <v>0.0450008006247148</v>
      </c>
      <c r="AP1208" s="60">
        <f t="shared" si="91"/>
        <v>0.0194898399485628</v>
      </c>
      <c r="AR1208" s="62">
        <f t="shared" si="92"/>
        <v>0</v>
      </c>
      <c r="AS1208" s="62">
        <f t="shared" si="94"/>
        <v>0</v>
      </c>
      <c r="AT1208" s="72">
        <f t="shared" si="93"/>
        <v>1</v>
      </c>
    </row>
    <row r="1209" ht="14.55" spans="1:46">
      <c r="A1209" s="64" t="s">
        <v>69</v>
      </c>
      <c r="B1209" s="64" t="s">
        <v>200</v>
      </c>
      <c r="C1209" s="64" t="s">
        <v>256</v>
      </c>
      <c r="D1209" s="64" t="s">
        <v>8634</v>
      </c>
      <c r="E1209" s="64" t="s">
        <v>360</v>
      </c>
      <c r="F1209" s="64" t="s">
        <v>8635</v>
      </c>
      <c r="G1209" s="64" t="s">
        <v>4837</v>
      </c>
      <c r="H1209" s="64" t="s">
        <v>8636</v>
      </c>
      <c r="I1209" s="64" t="s">
        <v>8637</v>
      </c>
      <c r="J1209" s="62">
        <f>SUMIF(利润与分析!B:B,成本与总价!D:D,利润与分析!K:K)</f>
        <v>1542146.77</v>
      </c>
      <c r="K1209" s="64">
        <v>0.13</v>
      </c>
      <c r="L1209" s="64">
        <v>1614818</v>
      </c>
      <c r="M1209" s="72">
        <f t="shared" si="90"/>
        <v>0.0450027371505645</v>
      </c>
      <c r="N1209" s="64">
        <v>0</v>
      </c>
      <c r="O1209" s="64" t="s">
        <v>8638</v>
      </c>
      <c r="P1209" s="64" t="s">
        <v>78</v>
      </c>
      <c r="Q1209" s="64" t="s">
        <v>58</v>
      </c>
      <c r="R1209" s="74" t="s">
        <v>59</v>
      </c>
      <c r="S1209" s="74"/>
      <c r="T1209" s="74"/>
      <c r="U1209" s="74"/>
      <c r="V1209" s="74">
        <v>150</v>
      </c>
      <c r="W1209" s="74"/>
      <c r="X1209" s="64" t="s">
        <v>8639</v>
      </c>
      <c r="Y1209" s="64" t="s">
        <v>61</v>
      </c>
      <c r="Z1209" s="64" t="s">
        <v>8640</v>
      </c>
      <c r="AA1209" s="64" t="s">
        <v>1282</v>
      </c>
      <c r="AB1209" s="64"/>
      <c r="AC1209" s="64">
        <v>1</v>
      </c>
      <c r="AD1209" s="64">
        <v>150</v>
      </c>
      <c r="AE1209" s="78">
        <v>1</v>
      </c>
      <c r="AF1209" s="64">
        <v>150</v>
      </c>
      <c r="AG1209" s="78"/>
      <c r="AH1209" s="64"/>
      <c r="AI1209" s="78"/>
      <c r="AJ1209" s="64"/>
      <c r="AK1209" s="78"/>
      <c r="AL1209" s="64"/>
      <c r="AM1209" s="78"/>
      <c r="AN1209" s="64"/>
      <c r="AO1209" s="60">
        <f>(SUMIF(利润与分析!B:B,成本与总价!D:D,利润与分析!L:L)-J:J)/SUMIF(利润与分析!B:B,成本与总价!D:D,利润与分析!L:L)</f>
        <v>0.0450027489784888</v>
      </c>
      <c r="AP1209" s="60">
        <f t="shared" si="91"/>
        <v>1.18279242788955e-8</v>
      </c>
      <c r="AR1209" s="62">
        <f t="shared" si="92"/>
        <v>150</v>
      </c>
      <c r="AS1209" s="62">
        <f t="shared" si="94"/>
        <v>0</v>
      </c>
      <c r="AT1209" s="72">
        <f t="shared" si="93"/>
        <v>1</v>
      </c>
    </row>
    <row r="1210" ht="14.55" spans="1:46">
      <c r="A1210" s="64" t="s">
        <v>69</v>
      </c>
      <c r="B1210" s="64" t="s">
        <v>200</v>
      </c>
      <c r="C1210" s="64" t="s">
        <v>201</v>
      </c>
      <c r="D1210" s="64" t="s">
        <v>8641</v>
      </c>
      <c r="E1210" s="64" t="s">
        <v>1121</v>
      </c>
      <c r="F1210" s="64" t="s">
        <v>8642</v>
      </c>
      <c r="G1210" s="64" t="s">
        <v>1123</v>
      </c>
      <c r="H1210" s="64" t="s">
        <v>8643</v>
      </c>
      <c r="I1210" s="64" t="s">
        <v>8644</v>
      </c>
      <c r="J1210" s="62">
        <f>SUMIF(利润与分析!B:B,成本与总价!D:D,利润与分析!K:K)</f>
        <v>37038.18</v>
      </c>
      <c r="K1210" s="64">
        <v>0.13</v>
      </c>
      <c r="L1210" s="64">
        <v>38207.1</v>
      </c>
      <c r="M1210" s="72">
        <f t="shared" si="90"/>
        <v>0.0305943136223374</v>
      </c>
      <c r="N1210" s="64">
        <v>0</v>
      </c>
      <c r="O1210" s="64" t="s">
        <v>8645</v>
      </c>
      <c r="P1210" s="64"/>
      <c r="Q1210" s="64" t="s">
        <v>58</v>
      </c>
      <c r="R1210" s="74"/>
      <c r="S1210" s="74"/>
      <c r="T1210" s="74"/>
      <c r="U1210" s="74"/>
      <c r="V1210" s="74"/>
      <c r="W1210" s="74"/>
      <c r="X1210" s="64" t="s">
        <v>8646</v>
      </c>
      <c r="Y1210" s="64" t="s">
        <v>150</v>
      </c>
      <c r="Z1210" s="64" t="s">
        <v>106</v>
      </c>
      <c r="AA1210" s="64" t="s">
        <v>1282</v>
      </c>
      <c r="AB1210" s="64"/>
      <c r="AC1210" s="64">
        <v>1</v>
      </c>
      <c r="AD1210" s="64">
        <v>60</v>
      </c>
      <c r="AE1210" s="78">
        <v>1</v>
      </c>
      <c r="AF1210" s="64">
        <v>60</v>
      </c>
      <c r="AG1210" s="78"/>
      <c r="AH1210" s="64"/>
      <c r="AI1210" s="78"/>
      <c r="AJ1210" s="64"/>
      <c r="AK1210" s="78"/>
      <c r="AL1210" s="64"/>
      <c r="AM1210" s="78"/>
      <c r="AN1210" s="64"/>
      <c r="AO1210" s="60">
        <f>(SUMIF(利润与分析!B:B,成本与总价!D:D,利润与分析!L:L)-J:J)/SUMIF(利润与分析!B:B,成本与总价!D:D,利润与分析!L:L)</f>
        <v>0.0305943136223374</v>
      </c>
      <c r="AP1210" s="60">
        <f t="shared" si="91"/>
        <v>0</v>
      </c>
      <c r="AR1210" s="62">
        <f t="shared" si="92"/>
        <v>0</v>
      </c>
      <c r="AS1210" s="62">
        <f t="shared" si="94"/>
        <v>0</v>
      </c>
      <c r="AT1210" s="72">
        <f t="shared" si="93"/>
        <v>1</v>
      </c>
    </row>
    <row r="1211" ht="14.55" spans="1:46">
      <c r="A1211" s="64" t="s">
        <v>69</v>
      </c>
      <c r="B1211" s="64" t="s">
        <v>220</v>
      </c>
      <c r="C1211" s="64" t="s">
        <v>221</v>
      </c>
      <c r="D1211" s="64" t="s">
        <v>8647</v>
      </c>
      <c r="E1211" s="64" t="s">
        <v>223</v>
      </c>
      <c r="F1211" s="64" t="s">
        <v>8648</v>
      </c>
      <c r="G1211" s="64" t="s">
        <v>225</v>
      </c>
      <c r="H1211" s="64" t="s">
        <v>8649</v>
      </c>
      <c r="I1211" s="64" t="s">
        <v>8650</v>
      </c>
      <c r="J1211" s="62">
        <f>SUMIF(利润与分析!B:B,成本与总价!D:D,利润与分析!K:K)</f>
        <v>4581.34368</v>
      </c>
      <c r="K1211" s="64" t="s">
        <v>55</v>
      </c>
      <c r="L1211" s="64">
        <v>4704</v>
      </c>
      <c r="M1211" s="72">
        <f>(L:L-J:J)/L:L</f>
        <v>0.0260748979591837</v>
      </c>
      <c r="N1211" s="64">
        <v>0</v>
      </c>
      <c r="O1211" s="64" t="s">
        <v>8651</v>
      </c>
      <c r="P1211" s="64" t="s">
        <v>78</v>
      </c>
      <c r="Q1211" s="64" t="s">
        <v>159</v>
      </c>
      <c r="R1211" s="74"/>
      <c r="S1211" s="74"/>
      <c r="T1211" s="74"/>
      <c r="U1211" s="74"/>
      <c r="V1211" s="74"/>
      <c r="W1211" s="74"/>
      <c r="X1211" s="64" t="s">
        <v>8652</v>
      </c>
      <c r="Y1211" s="64" t="s">
        <v>81</v>
      </c>
      <c r="Z1211" s="64" t="s">
        <v>106</v>
      </c>
      <c r="AA1211" s="64" t="s">
        <v>140</v>
      </c>
      <c r="AB1211" s="64"/>
      <c r="AC1211" s="64">
        <v>1</v>
      </c>
      <c r="AD1211" s="64" t="s">
        <v>67</v>
      </c>
      <c r="AE1211" s="78">
        <v>1</v>
      </c>
      <c r="AF1211" s="64">
        <v>0</v>
      </c>
      <c r="AG1211" s="78"/>
      <c r="AH1211" s="64"/>
      <c r="AI1211" s="78"/>
      <c r="AJ1211" s="64"/>
      <c r="AK1211" s="78"/>
      <c r="AL1211" s="64"/>
      <c r="AM1211" s="78"/>
      <c r="AN1211" s="64"/>
      <c r="AO1211" s="60">
        <f>(SUMIF(利润与分析!B:B,成本与总价!D:D,利润与分析!L:L)-J:J)/SUMIF(利润与分析!B:B,成本与总价!D:D,利润与分析!L:L)</f>
        <v>0.0455534</v>
      </c>
      <c r="AP1211" s="60">
        <f t="shared" si="91"/>
        <v>0.0194785020408163</v>
      </c>
      <c r="AR1211" s="62">
        <f t="shared" si="92"/>
        <v>0</v>
      </c>
      <c r="AS1211" s="62">
        <f t="shared" si="94"/>
        <v>0</v>
      </c>
      <c r="AT1211" s="72">
        <f t="shared" si="93"/>
        <v>1</v>
      </c>
    </row>
    <row r="1212" ht="14.55" spans="1:46">
      <c r="A1212" s="64" t="s">
        <v>69</v>
      </c>
      <c r="B1212" s="64" t="s">
        <v>85</v>
      </c>
      <c r="C1212" s="64" t="s">
        <v>1243</v>
      </c>
      <c r="D1212" s="64" t="s">
        <v>8653</v>
      </c>
      <c r="E1212" s="64" t="s">
        <v>8654</v>
      </c>
      <c r="F1212" s="64" t="s">
        <v>8655</v>
      </c>
      <c r="G1212" s="64" t="s">
        <v>8656</v>
      </c>
      <c r="H1212" s="64" t="s">
        <v>8657</v>
      </c>
      <c r="I1212" s="64" t="s">
        <v>8658</v>
      </c>
      <c r="J1212" s="62">
        <f>SUMIF(利润与分析!B:B,成本与总价!D:D,利润与分析!K:K)</f>
        <v>20178.18</v>
      </c>
      <c r="K1212" s="64">
        <v>0.13</v>
      </c>
      <c r="L1212" s="64">
        <v>20382.01</v>
      </c>
      <c r="M1212" s="72">
        <f t="shared" si="90"/>
        <v>0.0100004857224581</v>
      </c>
      <c r="N1212" s="64">
        <v>0</v>
      </c>
      <c r="O1212" s="73" t="s">
        <v>8659</v>
      </c>
      <c r="P1212" s="64"/>
      <c r="Q1212" s="64" t="s">
        <v>58</v>
      </c>
      <c r="R1212" s="74"/>
      <c r="S1212" s="74"/>
      <c r="T1212" s="74"/>
      <c r="U1212" s="74"/>
      <c r="V1212" s="74"/>
      <c r="W1212" s="74"/>
      <c r="X1212" s="64" t="s">
        <v>8660</v>
      </c>
      <c r="Y1212" s="64" t="s">
        <v>81</v>
      </c>
      <c r="Z1212" s="64" t="s">
        <v>106</v>
      </c>
      <c r="AA1212" s="64" t="s">
        <v>83</v>
      </c>
      <c r="AB1212" s="64" t="s">
        <v>8661</v>
      </c>
      <c r="AC1212" s="64">
        <v>2</v>
      </c>
      <c r="AD1212" s="64">
        <v>0</v>
      </c>
      <c r="AE1212" s="78">
        <v>1</v>
      </c>
      <c r="AF1212" s="64">
        <v>0</v>
      </c>
      <c r="AG1212" s="78"/>
      <c r="AH1212" s="64"/>
      <c r="AI1212" s="78"/>
      <c r="AJ1212" s="64"/>
      <c r="AK1212" s="78"/>
      <c r="AL1212" s="64"/>
      <c r="AM1212" s="78"/>
      <c r="AN1212" s="64"/>
      <c r="AO1212" s="60">
        <f>(SUMIF(利润与分析!B:B,成本与总价!D:D,利润与分析!L:L)-J:J)/SUMIF(利润与分析!B:B,成本与总价!D:D,利润与分析!L:L)</f>
        <v>0.0100004857224581</v>
      </c>
      <c r="AP1212" s="60">
        <f t="shared" si="91"/>
        <v>0</v>
      </c>
      <c r="AR1212" s="62">
        <f t="shared" si="92"/>
        <v>0</v>
      </c>
      <c r="AS1212" s="62">
        <f t="shared" si="94"/>
        <v>0</v>
      </c>
      <c r="AT1212" s="72">
        <f t="shared" si="93"/>
        <v>1</v>
      </c>
    </row>
    <row r="1213" ht="14.55" spans="1:46">
      <c r="A1213" s="64" t="s">
        <v>69</v>
      </c>
      <c r="B1213" s="64" t="s">
        <v>200</v>
      </c>
      <c r="C1213" s="64" t="s">
        <v>256</v>
      </c>
      <c r="D1213" s="64" t="s">
        <v>8662</v>
      </c>
      <c r="E1213" s="64" t="s">
        <v>323</v>
      </c>
      <c r="F1213" s="64" t="s">
        <v>5789</v>
      </c>
      <c r="G1213" s="64" t="s">
        <v>287</v>
      </c>
      <c r="H1213" s="64" t="s">
        <v>8663</v>
      </c>
      <c r="I1213" s="64" t="s">
        <v>5791</v>
      </c>
      <c r="J1213" s="62">
        <f>SUMIF(利润与分析!B:B,成本与总价!D:D,利润与分析!K:K)</f>
        <v>1566.54864</v>
      </c>
      <c r="K1213" s="64">
        <v>0.13</v>
      </c>
      <c r="L1213" s="64">
        <v>1588</v>
      </c>
      <c r="M1213" s="72">
        <f t="shared" si="90"/>
        <v>0.0135084130982368</v>
      </c>
      <c r="N1213" s="64">
        <v>0</v>
      </c>
      <c r="O1213" s="64" t="s">
        <v>8664</v>
      </c>
      <c r="P1213" s="64" t="s">
        <v>78</v>
      </c>
      <c r="Q1213" s="64" t="s">
        <v>159</v>
      </c>
      <c r="R1213" s="74"/>
      <c r="S1213" s="74"/>
      <c r="T1213" s="74"/>
      <c r="U1213" s="74"/>
      <c r="V1213" s="74"/>
      <c r="W1213" s="74"/>
      <c r="X1213" s="64" t="s">
        <v>8665</v>
      </c>
      <c r="Y1213" s="64" t="s">
        <v>81</v>
      </c>
      <c r="Z1213" s="64" t="s">
        <v>106</v>
      </c>
      <c r="AA1213" s="64" t="s">
        <v>1282</v>
      </c>
      <c r="AB1213" s="64"/>
      <c r="AC1213" s="64">
        <v>1</v>
      </c>
      <c r="AD1213" s="64">
        <v>3</v>
      </c>
      <c r="AE1213" s="78">
        <v>1</v>
      </c>
      <c r="AF1213" s="64">
        <v>0</v>
      </c>
      <c r="AG1213" s="78"/>
      <c r="AH1213" s="64"/>
      <c r="AI1213" s="78"/>
      <c r="AJ1213" s="64"/>
      <c r="AK1213" s="78"/>
      <c r="AL1213" s="64"/>
      <c r="AM1213" s="78"/>
      <c r="AN1213" s="64"/>
      <c r="AO1213" s="60">
        <f>(SUMIF(利润与分析!B:B,成本与总价!D:D,利润与分析!L:L)-J:J)/SUMIF(利润与分析!B:B,成本与总价!D:D,利润与分析!L:L)</f>
        <v>0.0329946666666667</v>
      </c>
      <c r="AP1213" s="60">
        <f t="shared" si="91"/>
        <v>0.0194862535684299</v>
      </c>
      <c r="AR1213" s="62">
        <f t="shared" si="92"/>
        <v>0</v>
      </c>
      <c r="AS1213" s="62">
        <f t="shared" si="94"/>
        <v>0</v>
      </c>
      <c r="AT1213" s="72">
        <f t="shared" si="93"/>
        <v>1</v>
      </c>
    </row>
    <row r="1214" ht="14.55" spans="1:46">
      <c r="A1214" s="64" t="s">
        <v>69</v>
      </c>
      <c r="B1214" s="64" t="s">
        <v>85</v>
      </c>
      <c r="C1214" s="64" t="s">
        <v>86</v>
      </c>
      <c r="D1214" s="64" t="s">
        <v>8666</v>
      </c>
      <c r="E1214" s="64" t="s">
        <v>385</v>
      </c>
      <c r="F1214" s="64" t="s">
        <v>8667</v>
      </c>
      <c r="G1214" s="64" t="s">
        <v>4115</v>
      </c>
      <c r="H1214" s="64" t="s">
        <v>8668</v>
      </c>
      <c r="I1214" s="64" t="s">
        <v>8669</v>
      </c>
      <c r="J1214" s="62">
        <f>SUMIF(利润与分析!B:B,成本与总价!D:D,利润与分析!K:K)</f>
        <v>468188.93</v>
      </c>
      <c r="K1214" s="64">
        <v>0.13</v>
      </c>
      <c r="L1214" s="64">
        <v>490251</v>
      </c>
      <c r="M1214" s="72">
        <f t="shared" ref="M1214:M1277" si="95">(L:L-J:J)/L:L</f>
        <v>0.0450015808228846</v>
      </c>
      <c r="N1214" s="64">
        <v>0</v>
      </c>
      <c r="O1214" s="73" t="s">
        <v>8670</v>
      </c>
      <c r="P1214" s="64"/>
      <c r="Q1214" s="64" t="s">
        <v>79</v>
      </c>
      <c r="R1214" s="74" t="s">
        <v>59</v>
      </c>
      <c r="S1214" s="74"/>
      <c r="T1214" s="74"/>
      <c r="U1214" s="74"/>
      <c r="V1214" s="74">
        <v>180</v>
      </c>
      <c r="W1214" s="74"/>
      <c r="X1214" s="64" t="s">
        <v>8671</v>
      </c>
      <c r="Y1214" s="64" t="s">
        <v>61</v>
      </c>
      <c r="Z1214" s="64" t="s">
        <v>8672</v>
      </c>
      <c r="AA1214" s="64" t="s">
        <v>83</v>
      </c>
      <c r="AB1214" s="64"/>
      <c r="AC1214" s="64">
        <v>1</v>
      </c>
      <c r="AD1214" s="64">
        <v>180</v>
      </c>
      <c r="AE1214" s="78">
        <v>1</v>
      </c>
      <c r="AF1214" s="64">
        <v>180</v>
      </c>
      <c r="AG1214" s="78"/>
      <c r="AH1214" s="64"/>
      <c r="AI1214" s="78"/>
      <c r="AJ1214" s="64"/>
      <c r="AK1214" s="78"/>
      <c r="AL1214" s="64"/>
      <c r="AM1214" s="78"/>
      <c r="AN1214" s="64"/>
      <c r="AO1214" s="60">
        <f>(SUMIF(利润与分析!B:B,成本与总价!D:D,利润与分析!L:L)-J:J)/SUMIF(利润与分析!B:B,成本与总价!D:D,利润与分析!L:L)</f>
        <v>0.0450028470072462</v>
      </c>
      <c r="AP1214" s="60">
        <f t="shared" ref="AP1214:AP1277" si="96">AO1214-M1214+W1214%</f>
        <v>1.26618436161602e-6</v>
      </c>
      <c r="AR1214" s="62">
        <f t="shared" ref="AR1214:AR1277" si="97">IF(R1214="是",AE1214*AF1214+AG1214*AH1214+AI1214*AJ1214+AK1214*AL1214+AM1214*AN1214,0)</f>
        <v>180</v>
      </c>
      <c r="AS1214" s="62">
        <f t="shared" si="94"/>
        <v>0</v>
      </c>
      <c r="AT1214" s="72">
        <f t="shared" ref="AT1214:AT1277" si="98">AE1214+AG1214+AI1214+AK1214+AM1214</f>
        <v>1</v>
      </c>
    </row>
    <row r="1215" ht="14.55" spans="1:46">
      <c r="A1215" s="64" t="s">
        <v>69</v>
      </c>
      <c r="B1215" s="64" t="s">
        <v>85</v>
      </c>
      <c r="C1215" s="64" t="s">
        <v>86</v>
      </c>
      <c r="D1215" s="64" t="s">
        <v>8673</v>
      </c>
      <c r="E1215" s="64" t="s">
        <v>3777</v>
      </c>
      <c r="F1215" s="64" t="s">
        <v>8674</v>
      </c>
      <c r="G1215" s="64" t="s">
        <v>3802</v>
      </c>
      <c r="H1215" s="64" t="s">
        <v>8675</v>
      </c>
      <c r="I1215" s="64" t="s">
        <v>8676</v>
      </c>
      <c r="J1215" s="62">
        <f>SUMIF(利润与分析!B:B,成本与总价!D:D,利润与分析!K:K)</f>
        <v>76917</v>
      </c>
      <c r="K1215" s="64">
        <v>0.13</v>
      </c>
      <c r="L1215" s="64">
        <v>80535</v>
      </c>
      <c r="M1215" s="72">
        <f t="shared" si="95"/>
        <v>0.0449245669584653</v>
      </c>
      <c r="N1215" s="64">
        <v>0</v>
      </c>
      <c r="O1215" s="73" t="s">
        <v>8677</v>
      </c>
      <c r="P1215" s="64" t="s">
        <v>78</v>
      </c>
      <c r="Q1215" s="64" t="s">
        <v>58</v>
      </c>
      <c r="R1215" s="74"/>
      <c r="S1215" s="74"/>
      <c r="T1215" s="74"/>
      <c r="U1215" s="74"/>
      <c r="V1215" s="74"/>
      <c r="W1215" s="74"/>
      <c r="X1215" s="64" t="s">
        <v>8678</v>
      </c>
      <c r="Y1215" s="64" t="s">
        <v>150</v>
      </c>
      <c r="Z1215" s="64" t="s">
        <v>106</v>
      </c>
      <c r="AA1215" s="64" t="s">
        <v>83</v>
      </c>
      <c r="AB1215" s="64"/>
      <c r="AC1215" s="64">
        <v>1</v>
      </c>
      <c r="AD1215" s="64">
        <v>60</v>
      </c>
      <c r="AE1215" s="78">
        <v>1</v>
      </c>
      <c r="AF1215" s="64">
        <v>60</v>
      </c>
      <c r="AG1215" s="78"/>
      <c r="AH1215" s="64"/>
      <c r="AI1215" s="78"/>
      <c r="AJ1215" s="64"/>
      <c r="AK1215" s="78"/>
      <c r="AL1215" s="64"/>
      <c r="AM1215" s="78"/>
      <c r="AN1215" s="64"/>
      <c r="AO1215" s="60">
        <f>(SUMIF(利润与分析!B:B,成本与总价!D:D,利润与分析!L:L)-J:J)/SUMIF(利润与分析!B:B,成本与总价!D:D,利润与分析!L:L)</f>
        <v>0.0449245669584653</v>
      </c>
      <c r="AP1215" s="60">
        <f t="shared" si="96"/>
        <v>0</v>
      </c>
      <c r="AR1215" s="62">
        <f t="shared" si="97"/>
        <v>0</v>
      </c>
      <c r="AS1215" s="62">
        <f t="shared" si="94"/>
        <v>0</v>
      </c>
      <c r="AT1215" s="72">
        <f t="shared" si="98"/>
        <v>1</v>
      </c>
    </row>
    <row r="1216" ht="14.55" spans="1:46">
      <c r="A1216" s="64" t="s">
        <v>69</v>
      </c>
      <c r="B1216" s="64" t="s">
        <v>516</v>
      </c>
      <c r="C1216" s="64" t="s">
        <v>619</v>
      </c>
      <c r="D1216" s="64" t="s">
        <v>8679</v>
      </c>
      <c r="E1216" s="64" t="s">
        <v>621</v>
      </c>
      <c r="F1216" s="64" t="s">
        <v>8680</v>
      </c>
      <c r="G1216" s="64" t="s">
        <v>889</v>
      </c>
      <c r="H1216" s="64" t="s">
        <v>8681</v>
      </c>
      <c r="I1216" s="64" t="s">
        <v>8682</v>
      </c>
      <c r="J1216" s="62">
        <f>SUMIF(利润与分析!B:B,成本与总价!D:D,利润与分析!K:K)</f>
        <v>600896.39</v>
      </c>
      <c r="K1216" s="64">
        <v>0.13</v>
      </c>
      <c r="L1216" s="64">
        <v>607590</v>
      </c>
      <c r="M1216" s="72">
        <f t="shared" si="95"/>
        <v>0.0110166559686631</v>
      </c>
      <c r="N1216" s="64">
        <v>0</v>
      </c>
      <c r="O1216" s="64" t="s">
        <v>8683</v>
      </c>
      <c r="P1216" s="64"/>
      <c r="Q1216" s="64" t="s">
        <v>58</v>
      </c>
      <c r="R1216" s="74"/>
      <c r="S1216" s="74"/>
      <c r="T1216" s="74"/>
      <c r="U1216" s="74"/>
      <c r="V1216" s="74"/>
      <c r="W1216" s="74"/>
      <c r="X1216" s="64" t="s">
        <v>8684</v>
      </c>
      <c r="Y1216" s="64" t="s">
        <v>81</v>
      </c>
      <c r="Z1216" s="64" t="s">
        <v>106</v>
      </c>
      <c r="AA1216" s="64" t="s">
        <v>173</v>
      </c>
      <c r="AB1216" s="64"/>
      <c r="AC1216" s="64">
        <v>1</v>
      </c>
      <c r="AD1216" s="64">
        <v>0</v>
      </c>
      <c r="AE1216" s="78">
        <v>1</v>
      </c>
      <c r="AF1216" s="64">
        <v>0</v>
      </c>
      <c r="AG1216" s="78"/>
      <c r="AH1216" s="64"/>
      <c r="AI1216" s="78"/>
      <c r="AJ1216" s="64"/>
      <c r="AK1216" s="78"/>
      <c r="AL1216" s="64"/>
      <c r="AM1216" s="78"/>
      <c r="AN1216" s="64"/>
      <c r="AO1216" s="60">
        <f>(SUMIF(利润与分析!B:B,成本与总价!D:D,利润与分析!L:L)-J:J)/SUMIF(利润与分析!B:B,成本与总价!D:D,利润与分析!L:L)</f>
        <v>0.0307967513092588</v>
      </c>
      <c r="AP1216" s="60">
        <f t="shared" si="96"/>
        <v>0.0197800953405957</v>
      </c>
      <c r="AR1216" s="62">
        <f t="shared" si="97"/>
        <v>0</v>
      </c>
      <c r="AS1216" s="62">
        <f t="shared" si="94"/>
        <v>0</v>
      </c>
      <c r="AT1216" s="72">
        <f t="shared" si="98"/>
        <v>1</v>
      </c>
    </row>
    <row r="1217" ht="14.55" spans="1:46">
      <c r="A1217" s="64" t="s">
        <v>69</v>
      </c>
      <c r="B1217" s="64" t="s">
        <v>292</v>
      </c>
      <c r="C1217" s="64" t="s">
        <v>1385</v>
      </c>
      <c r="D1217" s="64" t="s">
        <v>8685</v>
      </c>
      <c r="E1217" s="64" t="s">
        <v>1387</v>
      </c>
      <c r="F1217" s="64" t="s">
        <v>8686</v>
      </c>
      <c r="G1217" s="64" t="s">
        <v>8687</v>
      </c>
      <c r="H1217" s="64" t="s">
        <v>8688</v>
      </c>
      <c r="I1217" s="64" t="s">
        <v>8689</v>
      </c>
      <c r="J1217" s="62">
        <f>SUMIF(利润与分析!B:B,成本与总价!D:D,利润与分析!K:K)</f>
        <v>95211.17</v>
      </c>
      <c r="K1217" s="64">
        <v>0.13</v>
      </c>
      <c r="L1217" s="64">
        <v>99697.54</v>
      </c>
      <c r="M1217" s="72">
        <f t="shared" si="95"/>
        <v>0.0449998064144812</v>
      </c>
      <c r="N1217" s="64">
        <v>0</v>
      </c>
      <c r="O1217" s="64" t="s">
        <v>8690</v>
      </c>
      <c r="P1217" s="64" t="s">
        <v>78</v>
      </c>
      <c r="Q1217" s="64" t="s">
        <v>58</v>
      </c>
      <c r="R1217" s="74"/>
      <c r="S1217" s="74"/>
      <c r="T1217" s="74"/>
      <c r="U1217" s="74"/>
      <c r="V1217" s="74"/>
      <c r="W1217" s="74"/>
      <c r="X1217" s="64" t="s">
        <v>8691</v>
      </c>
      <c r="Y1217" s="64" t="s">
        <v>150</v>
      </c>
      <c r="Z1217" s="64" t="s">
        <v>106</v>
      </c>
      <c r="AA1217" s="64" t="s">
        <v>63</v>
      </c>
      <c r="AB1217" s="64" t="s">
        <v>8692</v>
      </c>
      <c r="AC1217" s="64">
        <v>2</v>
      </c>
      <c r="AD1217" s="64">
        <v>60</v>
      </c>
      <c r="AE1217" s="78">
        <v>1</v>
      </c>
      <c r="AF1217" s="64">
        <v>60</v>
      </c>
      <c r="AG1217" s="78"/>
      <c r="AH1217" s="64"/>
      <c r="AI1217" s="78"/>
      <c r="AJ1217" s="64"/>
      <c r="AK1217" s="78"/>
      <c r="AL1217" s="64"/>
      <c r="AM1217" s="78"/>
      <c r="AN1217" s="64"/>
      <c r="AO1217" s="60">
        <f>(SUMIF(利润与分析!B:B,成本与总价!D:D,利润与分析!L:L)-J:J)/SUMIF(利润与分析!B:B,成本与总价!D:D,利润与分析!L:L)</f>
        <v>0.0450003811526056</v>
      </c>
      <c r="AP1217" s="60">
        <f t="shared" si="96"/>
        <v>5.74738124356489e-7</v>
      </c>
      <c r="AR1217" s="62">
        <f t="shared" si="97"/>
        <v>0</v>
      </c>
      <c r="AS1217" s="62">
        <f t="shared" si="94"/>
        <v>0</v>
      </c>
      <c r="AT1217" s="72">
        <f t="shared" si="98"/>
        <v>1</v>
      </c>
    </row>
    <row r="1218" ht="14.55" spans="1:46">
      <c r="A1218" s="64" t="s">
        <v>69</v>
      </c>
      <c r="B1218" s="64" t="s">
        <v>85</v>
      </c>
      <c r="C1218" s="64" t="s">
        <v>86</v>
      </c>
      <c r="D1218" s="64" t="s">
        <v>8693</v>
      </c>
      <c r="E1218" s="64" t="s">
        <v>100</v>
      </c>
      <c r="F1218" s="64" t="s">
        <v>8694</v>
      </c>
      <c r="G1218" s="64" t="s">
        <v>8695</v>
      </c>
      <c r="H1218" s="64" t="s">
        <v>8696</v>
      </c>
      <c r="I1218" s="64" t="s">
        <v>8697</v>
      </c>
      <c r="J1218" s="62">
        <f>SUMIF(利润与分析!B:B,成本与总价!D:D,利润与分析!K:K)</f>
        <v>113596.69</v>
      </c>
      <c r="K1218" s="64">
        <v>0.13</v>
      </c>
      <c r="L1218" s="64">
        <v>117109.99</v>
      </c>
      <c r="M1218" s="72">
        <f t="shared" si="95"/>
        <v>0.0300000025616945</v>
      </c>
      <c r="N1218" s="64">
        <v>0</v>
      </c>
      <c r="O1218" s="73" t="s">
        <v>8698</v>
      </c>
      <c r="P1218" s="64" t="s">
        <v>57</v>
      </c>
      <c r="Q1218" s="64" t="s">
        <v>58</v>
      </c>
      <c r="R1218" s="74"/>
      <c r="S1218" s="74"/>
      <c r="T1218" s="74"/>
      <c r="U1218" s="74"/>
      <c r="V1218" s="74"/>
      <c r="W1218" s="74"/>
      <c r="X1218" s="64" t="s">
        <v>8699</v>
      </c>
      <c r="Y1218" s="64" t="s">
        <v>61</v>
      </c>
      <c r="Z1218" s="64" t="s">
        <v>106</v>
      </c>
      <c r="AA1218" s="64" t="s">
        <v>83</v>
      </c>
      <c r="AB1218" s="64"/>
      <c r="AC1218" s="64">
        <v>1</v>
      </c>
      <c r="AD1218" s="64">
        <v>60</v>
      </c>
      <c r="AE1218" s="78">
        <v>1</v>
      </c>
      <c r="AF1218" s="64">
        <v>60</v>
      </c>
      <c r="AG1218" s="78"/>
      <c r="AH1218" s="64"/>
      <c r="AI1218" s="78"/>
      <c r="AJ1218" s="64"/>
      <c r="AK1218" s="78"/>
      <c r="AL1218" s="64"/>
      <c r="AM1218" s="78"/>
      <c r="AN1218" s="64"/>
      <c r="AO1218" s="60">
        <f>(SUMIF(利润与分析!B:B,成本与总价!D:D,利润与分析!L:L)-J:J)/SUMIF(利润与分析!B:B,成本与总价!D:D,利润与分析!L:L)</f>
        <v>0.0300000025616945</v>
      </c>
      <c r="AP1218" s="60">
        <f t="shared" si="96"/>
        <v>0</v>
      </c>
      <c r="AR1218" s="62">
        <f t="shared" si="97"/>
        <v>0</v>
      </c>
      <c r="AS1218" s="62">
        <f t="shared" si="94"/>
        <v>0</v>
      </c>
      <c r="AT1218" s="72">
        <f t="shared" si="98"/>
        <v>1</v>
      </c>
    </row>
    <row r="1219" ht="14.55" spans="1:46">
      <c r="A1219" s="64" t="s">
        <v>46</v>
      </c>
      <c r="B1219" s="64" t="s">
        <v>119</v>
      </c>
      <c r="C1219" s="64" t="s">
        <v>120</v>
      </c>
      <c r="D1219" s="64" t="s">
        <v>8700</v>
      </c>
      <c r="E1219" s="64" t="s">
        <v>585</v>
      </c>
      <c r="F1219" s="64" t="s">
        <v>8701</v>
      </c>
      <c r="G1219" s="64" t="s">
        <v>8702</v>
      </c>
      <c r="H1219" s="64" t="s">
        <v>8703</v>
      </c>
      <c r="I1219" s="64" t="s">
        <v>8704</v>
      </c>
      <c r="J1219" s="62">
        <f>SUMIF(利润与分析!B:B,成本与总价!D:D,利润与分析!K:K)</f>
        <v>169139.62</v>
      </c>
      <c r="K1219" s="64">
        <v>0.13</v>
      </c>
      <c r="L1219" s="64">
        <v>170880</v>
      </c>
      <c r="M1219" s="72">
        <f t="shared" si="95"/>
        <v>0.0101848080524345</v>
      </c>
      <c r="N1219" s="64">
        <v>0</v>
      </c>
      <c r="O1219" s="64" t="s">
        <v>2535</v>
      </c>
      <c r="P1219" s="64"/>
      <c r="Q1219" s="64" t="s">
        <v>58</v>
      </c>
      <c r="R1219" s="74"/>
      <c r="S1219" s="74"/>
      <c r="T1219" s="74"/>
      <c r="U1219" s="74"/>
      <c r="V1219" s="74"/>
      <c r="W1219" s="74"/>
      <c r="X1219" s="64" t="s">
        <v>8705</v>
      </c>
      <c r="Y1219" s="64" t="s">
        <v>81</v>
      </c>
      <c r="Z1219" s="64" t="s">
        <v>106</v>
      </c>
      <c r="AA1219" s="64" t="s">
        <v>140</v>
      </c>
      <c r="AB1219" s="64"/>
      <c r="AC1219" s="64">
        <v>1</v>
      </c>
      <c r="AD1219" s="64">
        <v>0</v>
      </c>
      <c r="AE1219" s="78">
        <v>1</v>
      </c>
      <c r="AF1219" s="64">
        <v>0</v>
      </c>
      <c r="AG1219" s="78"/>
      <c r="AH1219" s="64"/>
      <c r="AI1219" s="78"/>
      <c r="AJ1219" s="64"/>
      <c r="AK1219" s="78"/>
      <c r="AL1219" s="64"/>
      <c r="AM1219" s="78"/>
      <c r="AN1219" s="64"/>
      <c r="AO1219" s="60">
        <f>(SUMIF(利润与分析!B:B,成本与总价!D:D,利润与分析!L:L)-J:J)/SUMIF(利润与分析!B:B,成本与总价!D:D,利润与分析!L:L)</f>
        <v>0.030000043011801</v>
      </c>
      <c r="AP1219" s="60">
        <f t="shared" si="96"/>
        <v>0.0198152349593665</v>
      </c>
      <c r="AR1219" s="62">
        <f t="shared" si="97"/>
        <v>0</v>
      </c>
      <c r="AS1219" s="62">
        <f t="shared" ref="AS1219:AS1282" si="99">V1219-AR1219</f>
        <v>0</v>
      </c>
      <c r="AT1219" s="72">
        <f t="shared" si="98"/>
        <v>1</v>
      </c>
    </row>
    <row r="1220" ht="14.55" spans="1:46">
      <c r="A1220" s="64" t="s">
        <v>69</v>
      </c>
      <c r="B1220" s="64" t="s">
        <v>85</v>
      </c>
      <c r="C1220" s="64" t="s">
        <v>86</v>
      </c>
      <c r="D1220" s="64" t="s">
        <v>8706</v>
      </c>
      <c r="E1220" s="64" t="s">
        <v>3777</v>
      </c>
      <c r="F1220" s="64" t="s">
        <v>8707</v>
      </c>
      <c r="G1220" s="64" t="s">
        <v>8708</v>
      </c>
      <c r="H1220" s="64" t="s">
        <v>8709</v>
      </c>
      <c r="I1220" s="64" t="s">
        <v>8710</v>
      </c>
      <c r="J1220" s="62">
        <f>SUMIF(利润与分析!B:B,成本与总价!D:D,利润与分析!K:K)</f>
        <v>393299.5</v>
      </c>
      <c r="K1220" s="64">
        <v>0.13</v>
      </c>
      <c r="L1220" s="64">
        <v>416585</v>
      </c>
      <c r="M1220" s="72">
        <f t="shared" si="95"/>
        <v>0.0558961556465069</v>
      </c>
      <c r="N1220" s="64">
        <v>0</v>
      </c>
      <c r="O1220" s="73" t="s">
        <v>8711</v>
      </c>
      <c r="P1220" s="64" t="s">
        <v>4087</v>
      </c>
      <c r="Q1220" s="64" t="s">
        <v>79</v>
      </c>
      <c r="R1220" s="74" t="s">
        <v>59</v>
      </c>
      <c r="S1220" s="74"/>
      <c r="T1220" s="74"/>
      <c r="U1220" s="74"/>
      <c r="V1220" s="74">
        <v>150</v>
      </c>
      <c r="W1220" s="74">
        <v>1</v>
      </c>
      <c r="X1220" s="64" t="s">
        <v>8712</v>
      </c>
      <c r="Y1220" s="64" t="s">
        <v>150</v>
      </c>
      <c r="Z1220" s="64" t="s">
        <v>8713</v>
      </c>
      <c r="AA1220" s="64" t="s">
        <v>83</v>
      </c>
      <c r="AB1220" s="64" t="s">
        <v>8714</v>
      </c>
      <c r="AC1220" s="64">
        <v>3</v>
      </c>
      <c r="AD1220" s="64">
        <v>150</v>
      </c>
      <c r="AE1220" s="78">
        <v>1</v>
      </c>
      <c r="AF1220" s="64">
        <v>150</v>
      </c>
      <c r="AG1220" s="78"/>
      <c r="AH1220" s="64"/>
      <c r="AI1220" s="78"/>
      <c r="AJ1220" s="64"/>
      <c r="AK1220" s="78"/>
      <c r="AL1220" s="64"/>
      <c r="AM1220" s="78"/>
      <c r="AN1220" s="64"/>
      <c r="AO1220" s="60">
        <f>(SUMIF(利润与分析!B:B,成本与总价!D:D,利润与分析!L:L)-J:J)/SUMIF(利润与分析!B:B,成本与总价!D:D,利润与分析!L:L)</f>
        <v>0.0416060003874521</v>
      </c>
      <c r="AP1220" s="60">
        <f t="shared" si="96"/>
        <v>-0.0042901552590548</v>
      </c>
      <c r="AR1220" s="62">
        <f t="shared" si="97"/>
        <v>150</v>
      </c>
      <c r="AS1220" s="62">
        <f t="shared" si="99"/>
        <v>0</v>
      </c>
      <c r="AT1220" s="72">
        <f t="shared" si="98"/>
        <v>1</v>
      </c>
    </row>
    <row r="1221" ht="14.55" spans="1:46">
      <c r="A1221" s="64" t="s">
        <v>69</v>
      </c>
      <c r="B1221" s="64" t="s">
        <v>129</v>
      </c>
      <c r="C1221" s="64" t="s">
        <v>130</v>
      </c>
      <c r="D1221" s="64" t="s">
        <v>8715</v>
      </c>
      <c r="E1221" s="64" t="s">
        <v>1165</v>
      </c>
      <c r="F1221" s="64" t="s">
        <v>8716</v>
      </c>
      <c r="G1221" s="64" t="s">
        <v>134</v>
      </c>
      <c r="H1221" s="64" t="s">
        <v>8717</v>
      </c>
      <c r="I1221" s="64" t="s">
        <v>8718</v>
      </c>
      <c r="J1221" s="62">
        <f>SUMIF(利润与分析!B:B,成本与总价!D:D,利润与分析!K:K)</f>
        <v>18921.13</v>
      </c>
      <c r="K1221" s="64">
        <v>0.13</v>
      </c>
      <c r="L1221" s="64">
        <v>19515</v>
      </c>
      <c r="M1221" s="72">
        <f t="shared" si="95"/>
        <v>0.0304314629771972</v>
      </c>
      <c r="N1221" s="64">
        <v>0</v>
      </c>
      <c r="O1221" s="64" t="s">
        <v>8719</v>
      </c>
      <c r="P1221" s="64" t="s">
        <v>929</v>
      </c>
      <c r="Q1221" s="64" t="s">
        <v>58</v>
      </c>
      <c r="R1221" s="74" t="s">
        <v>59</v>
      </c>
      <c r="S1221" s="74"/>
      <c r="T1221" s="74"/>
      <c r="U1221" s="74"/>
      <c r="V1221" s="74">
        <v>120</v>
      </c>
      <c r="W1221" s="74"/>
      <c r="X1221" s="64" t="s">
        <v>8720</v>
      </c>
      <c r="Y1221" s="64" t="s">
        <v>61</v>
      </c>
      <c r="Z1221" s="64" t="s">
        <v>1676</v>
      </c>
      <c r="AA1221" s="64" t="s">
        <v>173</v>
      </c>
      <c r="AB1221" s="64"/>
      <c r="AC1221" s="64">
        <v>2</v>
      </c>
      <c r="AD1221" s="64">
        <v>120</v>
      </c>
      <c r="AE1221" s="78">
        <v>1</v>
      </c>
      <c r="AF1221" s="64">
        <v>120</v>
      </c>
      <c r="AG1221" s="78"/>
      <c r="AH1221" s="64"/>
      <c r="AI1221" s="78"/>
      <c r="AJ1221" s="64"/>
      <c r="AK1221" s="78"/>
      <c r="AL1221" s="64"/>
      <c r="AM1221" s="78"/>
      <c r="AN1221" s="64"/>
      <c r="AO1221" s="60">
        <f>(SUMIF(利润与分析!B:B,成本与总价!D:D,利润与分析!L:L)-J:J)/SUMIF(利润与分析!B:B,成本与总价!D:D,利润与分析!L:L)</f>
        <v>0.0304319598093981</v>
      </c>
      <c r="AP1221" s="60">
        <f t="shared" si="96"/>
        <v>4.96832200887198e-7</v>
      </c>
      <c r="AR1221" s="62">
        <f t="shared" si="97"/>
        <v>120</v>
      </c>
      <c r="AS1221" s="62">
        <f t="shared" si="99"/>
        <v>0</v>
      </c>
      <c r="AT1221" s="72">
        <f t="shared" si="98"/>
        <v>1</v>
      </c>
    </row>
    <row r="1222" ht="14.55" spans="1:46">
      <c r="A1222" s="64" t="s">
        <v>46</v>
      </c>
      <c r="B1222" s="64" t="s">
        <v>47</v>
      </c>
      <c r="C1222" s="64" t="s">
        <v>1252</v>
      </c>
      <c r="D1222" s="64" t="s">
        <v>8721</v>
      </c>
      <c r="E1222" s="64" t="s">
        <v>1254</v>
      </c>
      <c r="F1222" s="64" t="s">
        <v>8722</v>
      </c>
      <c r="G1222" s="64" t="s">
        <v>8723</v>
      </c>
      <c r="H1222" s="64" t="s">
        <v>8724</v>
      </c>
      <c r="I1222" s="64" t="s">
        <v>8725</v>
      </c>
      <c r="J1222" s="62">
        <f>SUMIF(利润与分析!B:B,成本与总价!D:D,利润与分析!K:K)</f>
        <v>572088.894</v>
      </c>
      <c r="K1222" s="64">
        <v>0.13</v>
      </c>
      <c r="L1222" s="64">
        <v>589780</v>
      </c>
      <c r="M1222" s="72">
        <f t="shared" si="95"/>
        <v>0.0299961104140529</v>
      </c>
      <c r="N1222" s="64">
        <v>0</v>
      </c>
      <c r="O1222" s="64" t="s">
        <v>8726</v>
      </c>
      <c r="P1222" s="64" t="s">
        <v>929</v>
      </c>
      <c r="Q1222" s="64" t="s">
        <v>79</v>
      </c>
      <c r="R1222" s="74" t="s">
        <v>59</v>
      </c>
      <c r="S1222" s="74"/>
      <c r="T1222" s="74"/>
      <c r="U1222" s="74"/>
      <c r="V1222" s="74">
        <v>120</v>
      </c>
      <c r="W1222" s="74"/>
      <c r="X1222" s="64" t="s">
        <v>8727</v>
      </c>
      <c r="Y1222" s="64" t="s">
        <v>61</v>
      </c>
      <c r="Z1222" s="64" t="s">
        <v>7282</v>
      </c>
      <c r="AA1222" s="64" t="s">
        <v>97</v>
      </c>
      <c r="AB1222" s="64"/>
      <c r="AC1222" s="64">
        <v>1</v>
      </c>
      <c r="AD1222" s="64" t="s">
        <v>3081</v>
      </c>
      <c r="AE1222" s="78">
        <v>0.1</v>
      </c>
      <c r="AF1222" s="64">
        <v>0</v>
      </c>
      <c r="AG1222" s="78">
        <v>0.9</v>
      </c>
      <c r="AH1222" s="64">
        <v>120</v>
      </c>
      <c r="AI1222" s="78"/>
      <c r="AJ1222" s="64"/>
      <c r="AK1222" s="78"/>
      <c r="AL1222" s="64"/>
      <c r="AM1222" s="78"/>
      <c r="AN1222" s="64"/>
      <c r="AO1222" s="60">
        <f>(SUMIF(利润与分析!B:B,成本与总价!D:D,利润与分析!L:L)-J:J)/SUMIF(利润与分析!B:B,成本与总价!D:D,利润与分析!L:L)</f>
        <v>0.0299999984401027</v>
      </c>
      <c r="AP1222" s="60">
        <f t="shared" si="96"/>
        <v>3.88802604976701e-6</v>
      </c>
      <c r="AR1222" s="62">
        <f t="shared" si="97"/>
        <v>108</v>
      </c>
      <c r="AS1222" s="62">
        <f t="shared" si="99"/>
        <v>12</v>
      </c>
      <c r="AT1222" s="72">
        <f t="shared" si="98"/>
        <v>1</v>
      </c>
    </row>
    <row r="1223" ht="14.55" spans="1:46">
      <c r="A1223" s="64" t="s">
        <v>69</v>
      </c>
      <c r="B1223" s="64" t="s">
        <v>516</v>
      </c>
      <c r="C1223" s="64" t="s">
        <v>619</v>
      </c>
      <c r="D1223" s="64" t="s">
        <v>8728</v>
      </c>
      <c r="E1223" s="64" t="s">
        <v>1284</v>
      </c>
      <c r="F1223" s="64" t="s">
        <v>8729</v>
      </c>
      <c r="G1223" s="64" t="s">
        <v>8730</v>
      </c>
      <c r="H1223" s="64" t="s">
        <v>8731</v>
      </c>
      <c r="I1223" s="64" t="s">
        <v>8732</v>
      </c>
      <c r="J1223" s="62">
        <f>SUMIF(利润与分析!B:B,成本与总价!D:D,利润与分析!K:K)</f>
        <v>252822.62</v>
      </c>
      <c r="K1223" s="64">
        <v>0.13</v>
      </c>
      <c r="L1223" s="64">
        <v>264735.9</v>
      </c>
      <c r="M1223" s="72">
        <f t="shared" si="95"/>
        <v>0.0450006213739807</v>
      </c>
      <c r="N1223" s="64">
        <v>35664.77</v>
      </c>
      <c r="O1223" s="64" t="s">
        <v>8733</v>
      </c>
      <c r="P1223" s="64" t="s">
        <v>78</v>
      </c>
      <c r="Q1223" s="64" t="s">
        <v>79</v>
      </c>
      <c r="R1223" s="74" t="s">
        <v>59</v>
      </c>
      <c r="S1223" s="74"/>
      <c r="T1223" s="74"/>
      <c r="U1223" s="74"/>
      <c r="V1223" s="74">
        <v>115</v>
      </c>
      <c r="W1223" s="74"/>
      <c r="X1223" s="64" t="s">
        <v>8734</v>
      </c>
      <c r="Y1223" s="64" t="s">
        <v>150</v>
      </c>
      <c r="Z1223" s="64" t="s">
        <v>8735</v>
      </c>
      <c r="AA1223" s="64" t="s">
        <v>173</v>
      </c>
      <c r="AB1223" s="64" t="s">
        <v>8736</v>
      </c>
      <c r="AC1223" s="64">
        <v>3</v>
      </c>
      <c r="AD1223" s="64">
        <v>115</v>
      </c>
      <c r="AE1223" s="78">
        <v>1</v>
      </c>
      <c r="AF1223" s="64">
        <v>115</v>
      </c>
      <c r="AG1223" s="78"/>
      <c r="AH1223" s="64"/>
      <c r="AI1223" s="78"/>
      <c r="AJ1223" s="64"/>
      <c r="AK1223" s="78"/>
      <c r="AL1223" s="64"/>
      <c r="AM1223" s="78"/>
      <c r="AN1223" s="64"/>
      <c r="AO1223" s="60">
        <f>(SUMIF(利润与分析!B:B,成本与总价!D:D,利润与分析!L:L)-J:J)/SUMIF(利润与分析!B:B,成本与总价!D:D,利润与分析!L:L)</f>
        <v>0.0450006574476427</v>
      </c>
      <c r="AP1223" s="60">
        <f t="shared" si="96"/>
        <v>3.60736620089175e-8</v>
      </c>
      <c r="AR1223" s="62">
        <f t="shared" si="97"/>
        <v>115</v>
      </c>
      <c r="AS1223" s="62">
        <f t="shared" si="99"/>
        <v>0</v>
      </c>
      <c r="AT1223" s="72">
        <f t="shared" si="98"/>
        <v>1</v>
      </c>
    </row>
    <row r="1224" ht="14.55" spans="1:46">
      <c r="A1224" s="64" t="s">
        <v>69</v>
      </c>
      <c r="B1224" s="64" t="s">
        <v>70</v>
      </c>
      <c r="C1224" s="64" t="s">
        <v>70</v>
      </c>
      <c r="D1224" s="64" t="s">
        <v>8737</v>
      </c>
      <c r="E1224" s="64" t="s">
        <v>143</v>
      </c>
      <c r="F1224" s="64" t="s">
        <v>8738</v>
      </c>
      <c r="G1224" s="64" t="s">
        <v>686</v>
      </c>
      <c r="H1224" s="64" t="s">
        <v>8739</v>
      </c>
      <c r="I1224" s="64" t="s">
        <v>8740</v>
      </c>
      <c r="J1224" s="62">
        <f>SUMIF(利润与分析!B:B,成本与总价!D:D,利润与分析!K:K)</f>
        <v>315776.16</v>
      </c>
      <c r="K1224" s="64">
        <v>0.13</v>
      </c>
      <c r="L1224" s="64">
        <v>325541.76</v>
      </c>
      <c r="M1224" s="72">
        <f t="shared" si="95"/>
        <v>0.0299979947273125</v>
      </c>
      <c r="N1224" s="64">
        <v>0</v>
      </c>
      <c r="O1224" s="64" t="s">
        <v>8741</v>
      </c>
      <c r="P1224" s="64" t="s">
        <v>929</v>
      </c>
      <c r="Q1224" s="64" t="s">
        <v>58</v>
      </c>
      <c r="R1224" s="74" t="s">
        <v>59</v>
      </c>
      <c r="S1224" s="74"/>
      <c r="T1224" s="74"/>
      <c r="U1224" s="74"/>
      <c r="V1224" s="74">
        <v>90</v>
      </c>
      <c r="W1224" s="74"/>
      <c r="X1224" s="64" t="s">
        <v>8742</v>
      </c>
      <c r="Y1224" s="64" t="s">
        <v>150</v>
      </c>
      <c r="Z1224" s="64" t="s">
        <v>8743</v>
      </c>
      <c r="AA1224" s="64" t="s">
        <v>83</v>
      </c>
      <c r="AB1224" s="64" t="s">
        <v>8744</v>
      </c>
      <c r="AC1224" s="64">
        <v>2</v>
      </c>
      <c r="AD1224" s="64">
        <v>90</v>
      </c>
      <c r="AE1224" s="78">
        <v>1</v>
      </c>
      <c r="AF1224" s="64">
        <v>90</v>
      </c>
      <c r="AG1224" s="78"/>
      <c r="AH1224" s="64"/>
      <c r="AI1224" s="78"/>
      <c r="AJ1224" s="64"/>
      <c r="AK1224" s="78"/>
      <c r="AL1224" s="64"/>
      <c r="AM1224" s="78"/>
      <c r="AN1224" s="64"/>
      <c r="AO1224" s="60">
        <f>(SUMIF(利润与分析!B:B,成本与总价!D:D,利润与分析!L:L)-J:J)/SUMIF(利润与分析!B:B,成本与总价!D:D,利润与分析!L:L)</f>
        <v>0.0299994249594155</v>
      </c>
      <c r="AP1224" s="60">
        <f t="shared" si="96"/>
        <v>1.43023210294815e-6</v>
      </c>
      <c r="AR1224" s="62">
        <f t="shared" si="97"/>
        <v>90</v>
      </c>
      <c r="AS1224" s="62">
        <f t="shared" si="99"/>
        <v>0</v>
      </c>
      <c r="AT1224" s="72">
        <f t="shared" si="98"/>
        <v>1</v>
      </c>
    </row>
    <row r="1225" ht="14.55" spans="1:46">
      <c r="A1225" s="64" t="s">
        <v>69</v>
      </c>
      <c r="B1225" s="64" t="s">
        <v>516</v>
      </c>
      <c r="C1225" s="64" t="s">
        <v>619</v>
      </c>
      <c r="D1225" s="64" t="s">
        <v>8745</v>
      </c>
      <c r="E1225" s="64" t="s">
        <v>621</v>
      </c>
      <c r="F1225" s="64" t="s">
        <v>8746</v>
      </c>
      <c r="G1225" s="64" t="s">
        <v>8747</v>
      </c>
      <c r="H1225" s="64" t="s">
        <v>8748</v>
      </c>
      <c r="I1225" s="64" t="s">
        <v>8749</v>
      </c>
      <c r="J1225" s="62">
        <f>SUMIF(利润与分析!B:B,成本与总价!D:D,利润与分析!K:K)</f>
        <v>14935.64</v>
      </c>
      <c r="K1225" s="64">
        <v>0.13</v>
      </c>
      <c r="L1225" s="64">
        <v>15326</v>
      </c>
      <c r="M1225" s="72">
        <f t="shared" si="95"/>
        <v>0.0254704423854889</v>
      </c>
      <c r="N1225" s="64">
        <v>0</v>
      </c>
      <c r="O1225" s="64" t="s">
        <v>8750</v>
      </c>
      <c r="P1225" s="64" t="s">
        <v>78</v>
      </c>
      <c r="Q1225" s="64" t="s">
        <v>58</v>
      </c>
      <c r="R1225" s="74"/>
      <c r="S1225" s="74"/>
      <c r="T1225" s="74"/>
      <c r="U1225" s="74"/>
      <c r="V1225" s="74"/>
      <c r="W1225" s="74"/>
      <c r="X1225" s="64" t="s">
        <v>8751</v>
      </c>
      <c r="Y1225" s="64" t="s">
        <v>81</v>
      </c>
      <c r="Z1225" s="64" t="s">
        <v>106</v>
      </c>
      <c r="AA1225" s="64" t="s">
        <v>173</v>
      </c>
      <c r="AB1225" s="64"/>
      <c r="AC1225" s="64">
        <v>1</v>
      </c>
      <c r="AD1225" s="64">
        <v>0</v>
      </c>
      <c r="AE1225" s="78">
        <v>1</v>
      </c>
      <c r="AF1225" s="64">
        <v>0</v>
      </c>
      <c r="AG1225" s="78"/>
      <c r="AH1225" s="64"/>
      <c r="AI1225" s="78"/>
      <c r="AJ1225" s="64"/>
      <c r="AK1225" s="78"/>
      <c r="AL1225" s="64"/>
      <c r="AM1225" s="78"/>
      <c r="AN1225" s="64"/>
      <c r="AO1225" s="60">
        <f>(SUMIF(利润与分析!B:B,成本与总价!D:D,利润与分析!L:L)-J:J)/SUMIF(利润与分析!B:B,成本与总价!D:D,利润与分析!L:L)</f>
        <v>0.0449997794034431</v>
      </c>
      <c r="AP1225" s="60">
        <f t="shared" si="96"/>
        <v>0.0195293370179542</v>
      </c>
      <c r="AR1225" s="62">
        <f t="shared" si="97"/>
        <v>0</v>
      </c>
      <c r="AS1225" s="62">
        <f t="shared" si="99"/>
        <v>0</v>
      </c>
      <c r="AT1225" s="72">
        <f t="shared" si="98"/>
        <v>1</v>
      </c>
    </row>
    <row r="1226" ht="14.55" spans="1:46">
      <c r="A1226" s="64" t="s">
        <v>69</v>
      </c>
      <c r="B1226" s="64" t="s">
        <v>220</v>
      </c>
      <c r="C1226" s="64" t="s">
        <v>221</v>
      </c>
      <c r="D1226" s="64" t="s">
        <v>8752</v>
      </c>
      <c r="E1226" s="64" t="s">
        <v>223</v>
      </c>
      <c r="F1226" s="64" t="s">
        <v>8648</v>
      </c>
      <c r="G1226" s="64" t="s">
        <v>225</v>
      </c>
      <c r="H1226" s="64" t="s">
        <v>8649</v>
      </c>
      <c r="I1226" s="64" t="s">
        <v>8650</v>
      </c>
      <c r="J1226" s="62">
        <f>SUMIF(利润与分析!B:B,成本与总价!D:D,利润与分析!K:K)</f>
        <v>43853.9484</v>
      </c>
      <c r="K1226" s="64">
        <v>0.13</v>
      </c>
      <c r="L1226" s="64">
        <v>45699.8</v>
      </c>
      <c r="M1226" s="72">
        <f>(L:L-J:J)/L:L</f>
        <v>0.0403908025855693</v>
      </c>
      <c r="N1226" s="64">
        <v>0</v>
      </c>
      <c r="O1226" s="64" t="s">
        <v>8753</v>
      </c>
      <c r="P1226" s="64" t="s">
        <v>78</v>
      </c>
      <c r="Q1226" s="64" t="s">
        <v>159</v>
      </c>
      <c r="R1226" s="74"/>
      <c r="S1226" s="74"/>
      <c r="T1226" s="74"/>
      <c r="U1226" s="74"/>
      <c r="V1226" s="74"/>
      <c r="W1226" s="74"/>
      <c r="X1226" s="64" t="s">
        <v>8754</v>
      </c>
      <c r="Y1226" s="64" t="s">
        <v>150</v>
      </c>
      <c r="Z1226" s="64" t="s">
        <v>106</v>
      </c>
      <c r="AA1226" s="64" t="s">
        <v>1282</v>
      </c>
      <c r="AB1226" s="64"/>
      <c r="AC1226" s="64">
        <v>1</v>
      </c>
      <c r="AD1226" s="64">
        <v>60</v>
      </c>
      <c r="AE1226" s="78">
        <v>1</v>
      </c>
      <c r="AF1226" s="64">
        <v>60</v>
      </c>
      <c r="AG1226" s="78"/>
      <c r="AH1226" s="64"/>
      <c r="AI1226" s="78"/>
      <c r="AJ1226" s="64"/>
      <c r="AK1226" s="78"/>
      <c r="AL1226" s="64"/>
      <c r="AM1226" s="78"/>
      <c r="AN1226" s="64"/>
      <c r="AO1226" s="60">
        <f>(SUMIF(利润与分析!B:B,成本与总价!D:D,利润与分析!L:L)-J:J)/SUMIF(利润与分析!B:B,成本与总价!D:D,利润与分析!L:L)</f>
        <v>0.0403908025855693</v>
      </c>
      <c r="AP1226" s="60">
        <f t="shared" si="96"/>
        <v>0</v>
      </c>
      <c r="AR1226" s="62">
        <f t="shared" si="97"/>
        <v>0</v>
      </c>
      <c r="AS1226" s="62">
        <f t="shared" si="99"/>
        <v>0</v>
      </c>
      <c r="AT1226" s="72">
        <f t="shared" si="98"/>
        <v>1</v>
      </c>
    </row>
    <row r="1227" ht="14.55" spans="1:46">
      <c r="A1227" s="64" t="s">
        <v>69</v>
      </c>
      <c r="B1227" s="64" t="s">
        <v>70</v>
      </c>
      <c r="C1227" s="64" t="s">
        <v>70</v>
      </c>
      <c r="D1227" s="64" t="s">
        <v>8755</v>
      </c>
      <c r="E1227" s="64" t="s">
        <v>772</v>
      </c>
      <c r="F1227" s="64" t="s">
        <v>8756</v>
      </c>
      <c r="G1227" s="64" t="s">
        <v>2028</v>
      </c>
      <c r="H1227" s="64" t="s">
        <v>8757</v>
      </c>
      <c r="I1227" s="64" t="s">
        <v>8758</v>
      </c>
      <c r="J1227" s="62">
        <f>SUMIF(利润与分析!B:B,成本与总价!D:D,利润与分析!K:K)</f>
        <v>1960529.58</v>
      </c>
      <c r="K1227" s="64">
        <v>0.13</v>
      </c>
      <c r="L1227" s="64">
        <v>2023112.39</v>
      </c>
      <c r="M1227" s="72">
        <f t="shared" si="95"/>
        <v>0.0309339265130989</v>
      </c>
      <c r="N1227" s="64">
        <v>606933.46</v>
      </c>
      <c r="O1227" s="64" t="s">
        <v>8759</v>
      </c>
      <c r="P1227" s="64" t="s">
        <v>3415</v>
      </c>
      <c r="Q1227" s="64" t="s">
        <v>79</v>
      </c>
      <c r="R1227" s="74" t="s">
        <v>59</v>
      </c>
      <c r="S1227" s="74"/>
      <c r="T1227" s="74"/>
      <c r="U1227" s="74"/>
      <c r="V1227" s="74">
        <v>100</v>
      </c>
      <c r="W1227" s="74"/>
      <c r="X1227" s="64" t="s">
        <v>8760</v>
      </c>
      <c r="Y1227" s="64" t="s">
        <v>150</v>
      </c>
      <c r="Z1227" s="64" t="s">
        <v>8761</v>
      </c>
      <c r="AA1227" s="64" t="s">
        <v>83</v>
      </c>
      <c r="AB1227" s="64"/>
      <c r="AC1227" s="64">
        <v>2</v>
      </c>
      <c r="AD1227" s="64">
        <v>100</v>
      </c>
      <c r="AE1227" s="78">
        <v>1</v>
      </c>
      <c r="AF1227" s="64">
        <v>100</v>
      </c>
      <c r="AG1227" s="78"/>
      <c r="AH1227" s="64"/>
      <c r="AI1227" s="78"/>
      <c r="AJ1227" s="64"/>
      <c r="AK1227" s="78"/>
      <c r="AL1227" s="64"/>
      <c r="AM1227" s="78"/>
      <c r="AN1227" s="64"/>
      <c r="AO1227" s="60">
        <f>(SUMIF(利润与分析!B:B,成本与总价!D:D,利润与分析!L:L)-J:J)/SUMIF(利润与分析!B:B,成本与总价!D:D,利润与分析!L:L)</f>
        <v>0.0309339265130989</v>
      </c>
      <c r="AP1227" s="60">
        <f t="shared" si="96"/>
        <v>0</v>
      </c>
      <c r="AR1227" s="62">
        <f t="shared" si="97"/>
        <v>100</v>
      </c>
      <c r="AS1227" s="62">
        <f t="shared" si="99"/>
        <v>0</v>
      </c>
      <c r="AT1227" s="72">
        <f t="shared" si="98"/>
        <v>1</v>
      </c>
    </row>
    <row r="1228" ht="14.55" spans="1:46">
      <c r="A1228" s="64" t="s">
        <v>69</v>
      </c>
      <c r="B1228" s="64" t="s">
        <v>292</v>
      </c>
      <c r="C1228" s="64" t="s">
        <v>1526</v>
      </c>
      <c r="D1228" s="64" t="s">
        <v>8762</v>
      </c>
      <c r="E1228" s="64" t="s">
        <v>2144</v>
      </c>
      <c r="F1228" s="64" t="s">
        <v>8763</v>
      </c>
      <c r="G1228" s="64" t="s">
        <v>8764</v>
      </c>
      <c r="H1228" s="64" t="s">
        <v>8765</v>
      </c>
      <c r="I1228" s="64" t="s">
        <v>8766</v>
      </c>
      <c r="J1228" s="62">
        <f>SUMIF(利润与分析!B:B,成本与总价!D:D,利润与分析!K:K)</f>
        <v>46662.81</v>
      </c>
      <c r="K1228" s="64">
        <v>0.13</v>
      </c>
      <c r="L1228" s="64">
        <v>47143.1</v>
      </c>
      <c r="M1228" s="72">
        <f t="shared" si="95"/>
        <v>0.0101879172137597</v>
      </c>
      <c r="N1228" s="64">
        <v>0</v>
      </c>
      <c r="O1228" s="64" t="s">
        <v>8767</v>
      </c>
      <c r="P1228" s="64" t="s">
        <v>929</v>
      </c>
      <c r="Q1228" s="64" t="s">
        <v>58</v>
      </c>
      <c r="R1228" s="74"/>
      <c r="S1228" s="74"/>
      <c r="T1228" s="74"/>
      <c r="U1228" s="74"/>
      <c r="V1228" s="74"/>
      <c r="W1228" s="74"/>
      <c r="X1228" s="64" t="s">
        <v>8768</v>
      </c>
      <c r="Y1228" s="64" t="s">
        <v>81</v>
      </c>
      <c r="Z1228" s="64" t="s">
        <v>106</v>
      </c>
      <c r="AA1228" s="64" t="s">
        <v>63</v>
      </c>
      <c r="AB1228" s="64" t="s">
        <v>8769</v>
      </c>
      <c r="AC1228" s="64">
        <v>2</v>
      </c>
      <c r="AD1228" s="64">
        <v>0</v>
      </c>
      <c r="AE1228" s="78">
        <v>1</v>
      </c>
      <c r="AF1228" s="64">
        <v>0</v>
      </c>
      <c r="AG1228" s="78"/>
      <c r="AH1228" s="64"/>
      <c r="AI1228" s="78"/>
      <c r="AJ1228" s="64"/>
      <c r="AK1228" s="78"/>
      <c r="AL1228" s="64"/>
      <c r="AM1228" s="78"/>
      <c r="AN1228" s="64"/>
      <c r="AO1228" s="60">
        <f>(SUMIF(利润与分析!B:B,成本与总价!D:D,利润与分析!L:L)-J:J)/SUMIF(利润与分析!B:B,成本与总价!D:D,利润与分析!L:L)</f>
        <v>0.0299949652577841</v>
      </c>
      <c r="AP1228" s="60">
        <f t="shared" si="96"/>
        <v>0.0198070480440244</v>
      </c>
      <c r="AR1228" s="62">
        <f t="shared" si="97"/>
        <v>0</v>
      </c>
      <c r="AS1228" s="62">
        <f t="shared" si="99"/>
        <v>0</v>
      </c>
      <c r="AT1228" s="72">
        <f t="shared" si="98"/>
        <v>1</v>
      </c>
    </row>
    <row r="1229" ht="14.55" spans="1:46">
      <c r="A1229" s="64" t="s">
        <v>46</v>
      </c>
      <c r="B1229" s="64" t="s">
        <v>119</v>
      </c>
      <c r="C1229" s="64" t="s">
        <v>191</v>
      </c>
      <c r="D1229" s="64" t="s">
        <v>8770</v>
      </c>
      <c r="E1229" s="64" t="s">
        <v>193</v>
      </c>
      <c r="F1229" s="64" t="s">
        <v>8771</v>
      </c>
      <c r="G1229" s="64" t="s">
        <v>195</v>
      </c>
      <c r="H1229" s="64" t="s">
        <v>8772</v>
      </c>
      <c r="I1229" s="64" t="s">
        <v>8773</v>
      </c>
      <c r="J1229" s="62">
        <f>SUMIF(利润与分析!B:B,成本与总价!D:D,利润与分析!K:K)</f>
        <v>1965355.51</v>
      </c>
      <c r="K1229" s="64">
        <v>0.13</v>
      </c>
      <c r="L1229" s="64">
        <v>2057346</v>
      </c>
      <c r="M1229" s="72">
        <f t="shared" si="95"/>
        <v>0.0447131838786475</v>
      </c>
      <c r="N1229" s="64">
        <v>0</v>
      </c>
      <c r="O1229" s="64" t="s">
        <v>8774</v>
      </c>
      <c r="P1229" s="64" t="s">
        <v>7288</v>
      </c>
      <c r="Q1229" s="64" t="s">
        <v>58</v>
      </c>
      <c r="R1229" s="74" t="s">
        <v>59</v>
      </c>
      <c r="S1229" s="74" t="s">
        <v>59</v>
      </c>
      <c r="T1229" s="74">
        <v>180</v>
      </c>
      <c r="U1229" s="74"/>
      <c r="V1229" s="74">
        <v>180</v>
      </c>
      <c r="W1229" s="74"/>
      <c r="X1229" s="64" t="s">
        <v>8775</v>
      </c>
      <c r="Y1229" s="64" t="s">
        <v>61</v>
      </c>
      <c r="Z1229" s="64" t="s">
        <v>8776</v>
      </c>
      <c r="AA1229" s="64" t="s">
        <v>140</v>
      </c>
      <c r="AB1229" s="64"/>
      <c r="AC1229" s="64">
        <v>1</v>
      </c>
      <c r="AD1229" s="64" t="s">
        <v>1633</v>
      </c>
      <c r="AE1229" s="78">
        <v>0.4</v>
      </c>
      <c r="AF1229" s="64">
        <v>0</v>
      </c>
      <c r="AG1229" s="78">
        <v>0.6</v>
      </c>
      <c r="AH1229" s="64">
        <v>180</v>
      </c>
      <c r="AI1229" s="78"/>
      <c r="AJ1229" s="64"/>
      <c r="AK1229" s="78"/>
      <c r="AL1229" s="64"/>
      <c r="AM1229" s="78"/>
      <c r="AN1229" s="64"/>
      <c r="AO1229" s="60">
        <f>(SUMIF(利润与分析!B:B,成本与总价!D:D,利润与分析!L:L)-J:J)/SUMIF(利润与分析!B:B,成本与总价!D:D,利润与分析!L:L)</f>
        <v>0.0447135228391959</v>
      </c>
      <c r="AP1229" s="60">
        <f t="shared" si="96"/>
        <v>3.38960548351697e-7</v>
      </c>
      <c r="AR1229" s="62">
        <f t="shared" si="97"/>
        <v>108</v>
      </c>
      <c r="AS1229" s="62">
        <f t="shared" si="99"/>
        <v>72</v>
      </c>
      <c r="AT1229" s="72">
        <f t="shared" si="98"/>
        <v>1</v>
      </c>
    </row>
    <row r="1230" ht="14.55" spans="1:46">
      <c r="A1230" s="64" t="s">
        <v>69</v>
      </c>
      <c r="B1230" s="64" t="s">
        <v>292</v>
      </c>
      <c r="C1230" s="64" t="s">
        <v>1526</v>
      </c>
      <c r="D1230" s="64" t="s">
        <v>8777</v>
      </c>
      <c r="E1230" s="64" t="s">
        <v>2144</v>
      </c>
      <c r="F1230" s="64" t="s">
        <v>8778</v>
      </c>
      <c r="G1230" s="64" t="s">
        <v>8764</v>
      </c>
      <c r="H1230" s="64" t="s">
        <v>8779</v>
      </c>
      <c r="I1230" s="64" t="s">
        <v>8780</v>
      </c>
      <c r="J1230" s="62">
        <f>SUMIF(利润与分析!B:B,成本与总价!D:D,利润与分析!K:K)</f>
        <v>59519.98</v>
      </c>
      <c r="K1230" s="64">
        <v>0.13</v>
      </c>
      <c r="L1230" s="64">
        <v>61076.97</v>
      </c>
      <c r="M1230" s="72">
        <f t="shared" si="95"/>
        <v>0.0254922600122437</v>
      </c>
      <c r="N1230" s="64">
        <v>0</v>
      </c>
      <c r="O1230" s="64" t="s">
        <v>8781</v>
      </c>
      <c r="P1230" s="64" t="s">
        <v>78</v>
      </c>
      <c r="Q1230" s="64" t="s">
        <v>58</v>
      </c>
      <c r="R1230" s="74"/>
      <c r="S1230" s="74"/>
      <c r="T1230" s="74"/>
      <c r="U1230" s="74"/>
      <c r="V1230" s="74"/>
      <c r="W1230" s="74"/>
      <c r="X1230" s="64" t="s">
        <v>8782</v>
      </c>
      <c r="Y1230" s="64" t="s">
        <v>81</v>
      </c>
      <c r="Z1230" s="64" t="s">
        <v>106</v>
      </c>
      <c r="AA1230" s="64" t="s">
        <v>63</v>
      </c>
      <c r="AB1230" s="64" t="s">
        <v>8783</v>
      </c>
      <c r="AC1230" s="64">
        <v>2</v>
      </c>
      <c r="AD1230" s="64">
        <v>0</v>
      </c>
      <c r="AE1230" s="78">
        <v>1</v>
      </c>
      <c r="AF1230" s="64">
        <v>0</v>
      </c>
      <c r="AG1230" s="78"/>
      <c r="AH1230" s="64"/>
      <c r="AI1230" s="78"/>
      <c r="AJ1230" s="64"/>
      <c r="AK1230" s="78"/>
      <c r="AL1230" s="64"/>
      <c r="AM1230" s="78"/>
      <c r="AN1230" s="64"/>
      <c r="AO1230" s="60">
        <f>(SUMIF(利润与分析!B:B,成本与总价!D:D,利润与分析!L:L)-J:J)/SUMIF(利润与分析!B:B,成本与总价!D:D,利润与分析!L:L)</f>
        <v>0.0449845788704693</v>
      </c>
      <c r="AP1230" s="60">
        <f t="shared" si="96"/>
        <v>0.0194923188582257</v>
      </c>
      <c r="AR1230" s="62">
        <f t="shared" si="97"/>
        <v>0</v>
      </c>
      <c r="AS1230" s="62">
        <f t="shared" si="99"/>
        <v>0</v>
      </c>
      <c r="AT1230" s="72">
        <f t="shared" si="98"/>
        <v>1</v>
      </c>
    </row>
    <row r="1231" ht="14.55" spans="1:46">
      <c r="A1231" s="64" t="s">
        <v>69</v>
      </c>
      <c r="B1231" s="64" t="s">
        <v>200</v>
      </c>
      <c r="C1231" s="64" t="s">
        <v>201</v>
      </c>
      <c r="D1231" s="64" t="s">
        <v>8784</v>
      </c>
      <c r="E1231" s="64" t="s">
        <v>2315</v>
      </c>
      <c r="F1231" s="64" t="s">
        <v>8785</v>
      </c>
      <c r="G1231" s="64" t="s">
        <v>1362</v>
      </c>
      <c r="H1231" s="64" t="s">
        <v>8786</v>
      </c>
      <c r="I1231" s="64" t="s">
        <v>8787</v>
      </c>
      <c r="J1231" s="62">
        <f>SUMIF(利润与分析!B:B,成本与总价!D:D,利润与分析!K:K)</f>
        <v>147823.3</v>
      </c>
      <c r="K1231" s="64">
        <v>0.13</v>
      </c>
      <c r="L1231" s="64">
        <v>154788.8</v>
      </c>
      <c r="M1231" s="72">
        <f t="shared" si="95"/>
        <v>0.0450000258416628</v>
      </c>
      <c r="N1231" s="64">
        <v>0</v>
      </c>
      <c r="O1231" s="64" t="s">
        <v>8788</v>
      </c>
      <c r="P1231" s="64" t="s">
        <v>78</v>
      </c>
      <c r="Q1231" s="64" t="s">
        <v>58</v>
      </c>
      <c r="R1231" s="74" t="s">
        <v>59</v>
      </c>
      <c r="S1231" s="74"/>
      <c r="T1231" s="74"/>
      <c r="U1231" s="74"/>
      <c r="V1231" s="74">
        <v>180</v>
      </c>
      <c r="W1231" s="74"/>
      <c r="X1231" s="64" t="s">
        <v>8789</v>
      </c>
      <c r="Y1231" s="64" t="s">
        <v>61</v>
      </c>
      <c r="Z1231" s="64" t="s">
        <v>8790</v>
      </c>
      <c r="AA1231" s="64" t="s">
        <v>1282</v>
      </c>
      <c r="AB1231" s="64" t="s">
        <v>8791</v>
      </c>
      <c r="AC1231" s="64">
        <v>2</v>
      </c>
      <c r="AD1231" s="64">
        <v>180</v>
      </c>
      <c r="AE1231" s="78">
        <v>1</v>
      </c>
      <c r="AF1231" s="64">
        <v>180</v>
      </c>
      <c r="AG1231" s="78"/>
      <c r="AH1231" s="64"/>
      <c r="AI1231" s="78"/>
      <c r="AJ1231" s="64"/>
      <c r="AK1231" s="78"/>
      <c r="AL1231" s="64"/>
      <c r="AM1231" s="78"/>
      <c r="AN1231" s="64"/>
      <c r="AO1231" s="60">
        <f>(SUMIF(利润与分析!B:B,成本与总价!D:D,利润与分析!L:L)-J:J)/SUMIF(利润与分析!B:B,成本与总价!D:D,利润与分析!L:L)</f>
        <v>0.0450006428109508</v>
      </c>
      <c r="AP1231" s="60">
        <f t="shared" si="96"/>
        <v>6.16969287985103e-7</v>
      </c>
      <c r="AR1231" s="62">
        <f t="shared" si="97"/>
        <v>180</v>
      </c>
      <c r="AS1231" s="62">
        <f t="shared" si="99"/>
        <v>0</v>
      </c>
      <c r="AT1231" s="72">
        <f t="shared" si="98"/>
        <v>1</v>
      </c>
    </row>
    <row r="1232" ht="14.55" spans="1:46">
      <c r="A1232" s="64" t="s">
        <v>46</v>
      </c>
      <c r="B1232" s="64" t="s">
        <v>181</v>
      </c>
      <c r="C1232" s="64" t="s">
        <v>1765</v>
      </c>
      <c r="D1232" s="64" t="s">
        <v>8792</v>
      </c>
      <c r="E1232" s="64" t="s">
        <v>2091</v>
      </c>
      <c r="F1232" s="64" t="s">
        <v>8793</v>
      </c>
      <c r="G1232" s="64" t="s">
        <v>2572</v>
      </c>
      <c r="H1232" s="64" t="s">
        <v>8794</v>
      </c>
      <c r="I1232" s="64" t="s">
        <v>8795</v>
      </c>
      <c r="J1232" s="62">
        <f>SUMIF(利润与分析!B:B,成本与总价!D:D,利润与分析!K:K)</f>
        <v>3885972.78</v>
      </c>
      <c r="K1232" s="64">
        <v>0.13</v>
      </c>
      <c r="L1232" s="64">
        <v>4069081</v>
      </c>
      <c r="M1232" s="72">
        <f t="shared" si="95"/>
        <v>0.0449998955538118</v>
      </c>
      <c r="N1232" s="64">
        <v>0</v>
      </c>
      <c r="O1232" s="64" t="s">
        <v>8796</v>
      </c>
      <c r="P1232" s="64" t="s">
        <v>487</v>
      </c>
      <c r="Q1232" s="64" t="s">
        <v>58</v>
      </c>
      <c r="R1232" s="74" t="s">
        <v>59</v>
      </c>
      <c r="S1232" s="74" t="s">
        <v>59</v>
      </c>
      <c r="T1232" s="74">
        <v>180</v>
      </c>
      <c r="U1232" s="74"/>
      <c r="V1232" s="74">
        <v>180</v>
      </c>
      <c r="W1232" s="74"/>
      <c r="X1232" s="64" t="s">
        <v>8797</v>
      </c>
      <c r="Y1232" s="64" t="s">
        <v>61</v>
      </c>
      <c r="Z1232" s="64" t="s">
        <v>8798</v>
      </c>
      <c r="AA1232" s="64" t="s">
        <v>97</v>
      </c>
      <c r="AB1232" s="64"/>
      <c r="AC1232" s="64">
        <v>1</v>
      </c>
      <c r="AD1232" s="64">
        <v>180</v>
      </c>
      <c r="AE1232" s="78">
        <v>1</v>
      </c>
      <c r="AF1232" s="64">
        <v>180</v>
      </c>
      <c r="AG1232" s="78"/>
      <c r="AH1232" s="64"/>
      <c r="AI1232" s="78"/>
      <c r="AJ1232" s="64"/>
      <c r="AK1232" s="78"/>
      <c r="AL1232" s="64"/>
      <c r="AM1232" s="78"/>
      <c r="AN1232" s="64"/>
      <c r="AO1232" s="60">
        <f>(SUMIF(利润与分析!B:B,成本与总价!D:D,利润与分析!L:L)-J:J)/SUMIF(利润与分析!B:B,成本与总价!D:D,利润与分析!L:L)</f>
        <v>0.0450000528006114</v>
      </c>
      <c r="AP1232" s="60">
        <f t="shared" si="96"/>
        <v>1.57246799595279e-7</v>
      </c>
      <c r="AR1232" s="62">
        <f t="shared" si="97"/>
        <v>180</v>
      </c>
      <c r="AS1232" s="62">
        <f t="shared" si="99"/>
        <v>0</v>
      </c>
      <c r="AT1232" s="72">
        <f t="shared" si="98"/>
        <v>1</v>
      </c>
    </row>
    <row r="1233" ht="14.55" spans="1:46">
      <c r="A1233" s="64" t="s">
        <v>46</v>
      </c>
      <c r="B1233" s="64" t="s">
        <v>119</v>
      </c>
      <c r="C1233" s="64" t="s">
        <v>120</v>
      </c>
      <c r="D1233" s="64" t="s">
        <v>8799</v>
      </c>
      <c r="E1233" s="64" t="s">
        <v>1429</v>
      </c>
      <c r="F1233" s="64" t="s">
        <v>8800</v>
      </c>
      <c r="G1233" s="64" t="s">
        <v>1562</v>
      </c>
      <c r="H1233" s="64" t="s">
        <v>8801</v>
      </c>
      <c r="I1233" s="64" t="s">
        <v>8802</v>
      </c>
      <c r="J1233" s="62">
        <f>SUMIF(利润与分析!B:B,成本与总价!D:D,利润与分析!K:K)</f>
        <v>214456.3</v>
      </c>
      <c r="K1233" s="64">
        <v>0.13</v>
      </c>
      <c r="L1233" s="64">
        <v>224561.58</v>
      </c>
      <c r="M1233" s="72">
        <f t="shared" si="95"/>
        <v>0.0450000396327812</v>
      </c>
      <c r="N1233" s="64">
        <v>16102.73</v>
      </c>
      <c r="O1233" s="64" t="s">
        <v>8803</v>
      </c>
      <c r="P1233" s="64" t="s">
        <v>78</v>
      </c>
      <c r="Q1233" s="64" t="s">
        <v>58</v>
      </c>
      <c r="R1233" s="74" t="s">
        <v>59</v>
      </c>
      <c r="S1233" s="74"/>
      <c r="T1233" s="74"/>
      <c r="U1233" s="74"/>
      <c r="V1233" s="74">
        <v>90</v>
      </c>
      <c r="W1233" s="74"/>
      <c r="X1233" s="64" t="s">
        <v>8804</v>
      </c>
      <c r="Y1233" s="64" t="s">
        <v>61</v>
      </c>
      <c r="Z1233" s="64" t="s">
        <v>8805</v>
      </c>
      <c r="AA1233" s="64" t="s">
        <v>140</v>
      </c>
      <c r="AB1233" s="64" t="s">
        <v>8806</v>
      </c>
      <c r="AC1233" s="64">
        <v>4</v>
      </c>
      <c r="AD1233" s="64">
        <v>90</v>
      </c>
      <c r="AE1233" s="78">
        <v>1</v>
      </c>
      <c r="AF1233" s="64">
        <v>90</v>
      </c>
      <c r="AG1233" s="78"/>
      <c r="AH1233" s="64"/>
      <c r="AI1233" s="78"/>
      <c r="AJ1233" s="64"/>
      <c r="AK1233" s="78"/>
      <c r="AL1233" s="64"/>
      <c r="AM1233" s="78"/>
      <c r="AN1233" s="64"/>
      <c r="AO1233" s="60">
        <f>(SUMIF(利润与分析!B:B,成本与总价!D:D,利润与分析!L:L)-J:J)/SUMIF(利润与分析!B:B,成本与总价!D:D,利润与分析!L:L)</f>
        <v>0.0450000396327812</v>
      </c>
      <c r="AP1233" s="60">
        <f t="shared" si="96"/>
        <v>0</v>
      </c>
      <c r="AR1233" s="62">
        <f t="shared" si="97"/>
        <v>90</v>
      </c>
      <c r="AS1233" s="62">
        <f t="shared" si="99"/>
        <v>0</v>
      </c>
      <c r="AT1233" s="72">
        <f t="shared" si="98"/>
        <v>1</v>
      </c>
    </row>
    <row r="1234" ht="14.55" spans="1:46">
      <c r="A1234" s="64" t="s">
        <v>69</v>
      </c>
      <c r="B1234" s="64" t="s">
        <v>292</v>
      </c>
      <c r="C1234" s="64" t="s">
        <v>293</v>
      </c>
      <c r="D1234" s="64" t="s">
        <v>8807</v>
      </c>
      <c r="E1234" s="64" t="s">
        <v>295</v>
      </c>
      <c r="F1234" s="64" t="s">
        <v>8808</v>
      </c>
      <c r="G1234" s="64" t="s">
        <v>8809</v>
      </c>
      <c r="H1234" s="64" t="s">
        <v>8810</v>
      </c>
      <c r="I1234" s="64" t="s">
        <v>8811</v>
      </c>
      <c r="J1234" s="62">
        <f>SUMIF(利润与分析!B:B,成本与总价!D:D,利润与分析!K:K)</f>
        <v>428474.31</v>
      </c>
      <c r="K1234" s="64">
        <v>0.13</v>
      </c>
      <c r="L1234" s="64">
        <v>441726</v>
      </c>
      <c r="M1234" s="72">
        <f t="shared" si="95"/>
        <v>0.0299997962537863</v>
      </c>
      <c r="N1234" s="64">
        <v>0</v>
      </c>
      <c r="O1234" s="73" t="s">
        <v>8812</v>
      </c>
      <c r="P1234" s="64" t="s">
        <v>57</v>
      </c>
      <c r="Q1234" s="64" t="s">
        <v>58</v>
      </c>
      <c r="R1234" s="74" t="s">
        <v>59</v>
      </c>
      <c r="S1234" s="74"/>
      <c r="T1234" s="74"/>
      <c r="U1234" s="74"/>
      <c r="V1234" s="74">
        <v>90</v>
      </c>
      <c r="W1234" s="74"/>
      <c r="X1234" s="64" t="s">
        <v>8813</v>
      </c>
      <c r="Y1234" s="64" t="s">
        <v>150</v>
      </c>
      <c r="Z1234" s="64" t="s">
        <v>8814</v>
      </c>
      <c r="AA1234" s="64" t="s">
        <v>63</v>
      </c>
      <c r="AB1234" s="64"/>
      <c r="AC1234" s="64">
        <v>1</v>
      </c>
      <c r="AD1234" s="64">
        <v>90</v>
      </c>
      <c r="AE1234" s="78">
        <v>1</v>
      </c>
      <c r="AF1234" s="64">
        <v>90</v>
      </c>
      <c r="AG1234" s="78"/>
      <c r="AH1234" s="64"/>
      <c r="AI1234" s="78"/>
      <c r="AJ1234" s="64"/>
      <c r="AK1234" s="78"/>
      <c r="AL1234" s="64"/>
      <c r="AM1234" s="78"/>
      <c r="AN1234" s="64"/>
      <c r="AO1234" s="60">
        <f>(SUMIF(利润与分析!B:B,成本与总价!D:D,利润与分析!L:L)-J:J)/SUMIF(利润与分析!B:B,成本与总价!D:D,利润与分析!L:L)</f>
        <v>0.0299997962537863</v>
      </c>
      <c r="AP1234" s="60">
        <f t="shared" si="96"/>
        <v>0</v>
      </c>
      <c r="AR1234" s="62">
        <f t="shared" si="97"/>
        <v>90</v>
      </c>
      <c r="AS1234" s="62">
        <f t="shared" si="99"/>
        <v>0</v>
      </c>
      <c r="AT1234" s="72">
        <f t="shared" si="98"/>
        <v>1</v>
      </c>
    </row>
    <row r="1235" ht="14.55" spans="1:46">
      <c r="A1235" s="64" t="s">
        <v>69</v>
      </c>
      <c r="B1235" s="64" t="s">
        <v>292</v>
      </c>
      <c r="C1235" s="64" t="s">
        <v>293</v>
      </c>
      <c r="D1235" s="64" t="s">
        <v>8815</v>
      </c>
      <c r="E1235" s="64" t="s">
        <v>295</v>
      </c>
      <c r="F1235" s="64" t="s">
        <v>8816</v>
      </c>
      <c r="G1235" s="64" t="s">
        <v>8817</v>
      </c>
      <c r="H1235" s="64" t="s">
        <v>8818</v>
      </c>
      <c r="I1235" s="64" t="s">
        <v>8819</v>
      </c>
      <c r="J1235" s="62">
        <f>SUMIF(利润与分析!B:B,成本与总价!D:D,利润与分析!K:K)</f>
        <v>20567.40107</v>
      </c>
      <c r="K1235" s="64">
        <v>0.13</v>
      </c>
      <c r="L1235" s="64">
        <v>21535</v>
      </c>
      <c r="M1235" s="72">
        <f t="shared" si="95"/>
        <v>0.0449314571627583</v>
      </c>
      <c r="N1235" s="64">
        <v>0</v>
      </c>
      <c r="O1235" s="64" t="s">
        <v>8820</v>
      </c>
      <c r="P1235" s="64" t="s">
        <v>78</v>
      </c>
      <c r="Q1235" s="64" t="s">
        <v>159</v>
      </c>
      <c r="R1235" s="74"/>
      <c r="S1235" s="74"/>
      <c r="T1235" s="74"/>
      <c r="U1235" s="74"/>
      <c r="V1235" s="74"/>
      <c r="W1235" s="74"/>
      <c r="X1235" s="64" t="s">
        <v>8821</v>
      </c>
      <c r="Y1235" s="64" t="s">
        <v>81</v>
      </c>
      <c r="Z1235" s="64" t="s">
        <v>106</v>
      </c>
      <c r="AA1235" s="64" t="s">
        <v>63</v>
      </c>
      <c r="AB1235" s="64"/>
      <c r="AC1235" s="64">
        <v>1</v>
      </c>
      <c r="AD1235" s="64">
        <v>0</v>
      </c>
      <c r="AE1235" s="78">
        <v>1</v>
      </c>
      <c r="AF1235" s="64">
        <v>0</v>
      </c>
      <c r="AG1235" s="78"/>
      <c r="AH1235" s="64"/>
      <c r="AI1235" s="78"/>
      <c r="AJ1235" s="64"/>
      <c r="AK1235" s="78"/>
      <c r="AL1235" s="64"/>
      <c r="AM1235" s="78"/>
      <c r="AN1235" s="64"/>
      <c r="AO1235" s="60">
        <f>(SUMIF(利润与分析!B:B,成本与总价!D:D,利润与分析!L:L)-J:J)/SUMIF(利润与分析!B:B,成本与总价!D:D,利润与分析!L:L)</f>
        <v>0.0449385530453454</v>
      </c>
      <c r="AP1235" s="60">
        <f t="shared" si="96"/>
        <v>7.0958825870715e-6</v>
      </c>
      <c r="AR1235" s="62">
        <f t="shared" si="97"/>
        <v>0</v>
      </c>
      <c r="AS1235" s="62">
        <f t="shared" si="99"/>
        <v>0</v>
      </c>
      <c r="AT1235" s="72">
        <f t="shared" si="98"/>
        <v>1</v>
      </c>
    </row>
    <row r="1236" ht="14.55" spans="1:46">
      <c r="A1236" s="64" t="s">
        <v>46</v>
      </c>
      <c r="B1236" s="64" t="s">
        <v>181</v>
      </c>
      <c r="C1236" s="64" t="s">
        <v>629</v>
      </c>
      <c r="D1236" s="64" t="s">
        <v>8822</v>
      </c>
      <c r="E1236" s="64" t="s">
        <v>4513</v>
      </c>
      <c r="F1236" s="64" t="s">
        <v>8823</v>
      </c>
      <c r="G1236" s="64" t="s">
        <v>3903</v>
      </c>
      <c r="H1236" s="64" t="s">
        <v>8824</v>
      </c>
      <c r="I1236" s="64" t="s">
        <v>8825</v>
      </c>
      <c r="J1236" s="62">
        <f>SUMIF(利润与分析!B:B,成本与总价!D:D,利润与分析!K:K)</f>
        <v>1848599.66</v>
      </c>
      <c r="K1236" s="64">
        <v>0.13</v>
      </c>
      <c r="L1236" s="64">
        <v>1963292.66</v>
      </c>
      <c r="M1236" s="72">
        <f t="shared" si="95"/>
        <v>0.0584186974956653</v>
      </c>
      <c r="N1236" s="64">
        <v>0</v>
      </c>
      <c r="O1236" s="64" t="s">
        <v>8826</v>
      </c>
      <c r="P1236" s="64" t="s">
        <v>78</v>
      </c>
      <c r="Q1236" s="64" t="s">
        <v>58</v>
      </c>
      <c r="R1236" s="74" t="s">
        <v>59</v>
      </c>
      <c r="S1236" s="74"/>
      <c r="T1236" s="74"/>
      <c r="U1236" s="74"/>
      <c r="V1236" s="74">
        <v>150</v>
      </c>
      <c r="W1236" s="74">
        <v>1.5</v>
      </c>
      <c r="X1236" s="64" t="s">
        <v>8827</v>
      </c>
      <c r="Y1236" s="64" t="s">
        <v>150</v>
      </c>
      <c r="Z1236" s="64" t="s">
        <v>8542</v>
      </c>
      <c r="AA1236" s="64" t="s">
        <v>97</v>
      </c>
      <c r="AB1236" s="64" t="s">
        <v>8828</v>
      </c>
      <c r="AC1236" s="64">
        <v>3</v>
      </c>
      <c r="AD1236" s="64" t="s">
        <v>8829</v>
      </c>
      <c r="AE1236" s="78">
        <v>0.05</v>
      </c>
      <c r="AF1236" s="64">
        <v>0</v>
      </c>
      <c r="AG1236" s="78">
        <v>0.95</v>
      </c>
      <c r="AH1236" s="64">
        <v>150</v>
      </c>
      <c r="AI1236" s="78"/>
      <c r="AJ1236" s="64"/>
      <c r="AK1236" s="78"/>
      <c r="AL1236" s="64"/>
      <c r="AM1236" s="78"/>
      <c r="AN1236" s="64"/>
      <c r="AO1236" s="60">
        <f>(SUMIF(利润与分析!B:B,成本与总价!D:D,利润与分析!L:L)-J:J)/SUMIF(利润与分析!B:B,成本与总价!D:D,利润与分析!L:L)</f>
        <v>0.0450011641988653</v>
      </c>
      <c r="AP1236" s="60">
        <f t="shared" si="96"/>
        <v>0.00158246670320002</v>
      </c>
      <c r="AR1236" s="62">
        <f t="shared" si="97"/>
        <v>142.5</v>
      </c>
      <c r="AS1236" s="62">
        <f t="shared" si="99"/>
        <v>7.5</v>
      </c>
      <c r="AT1236" s="72">
        <f t="shared" si="98"/>
        <v>1</v>
      </c>
    </row>
    <row r="1237" ht="14.55" spans="1:46">
      <c r="A1237" s="64" t="s">
        <v>69</v>
      </c>
      <c r="B1237" s="64" t="s">
        <v>200</v>
      </c>
      <c r="C1237" s="64" t="s">
        <v>201</v>
      </c>
      <c r="D1237" s="64" t="s">
        <v>8830</v>
      </c>
      <c r="E1237" s="64" t="s">
        <v>1121</v>
      </c>
      <c r="F1237" s="64" t="s">
        <v>8831</v>
      </c>
      <c r="G1237" s="64" t="s">
        <v>4837</v>
      </c>
      <c r="H1237" s="64" t="s">
        <v>8832</v>
      </c>
      <c r="I1237" s="64" t="s">
        <v>8833</v>
      </c>
      <c r="J1237" s="62">
        <f>SUMIF(利润与分析!B:B,成本与总价!D:D,利润与分析!K:K)</f>
        <v>16636664</v>
      </c>
      <c r="K1237" s="64">
        <v>0.13</v>
      </c>
      <c r="L1237" s="64">
        <v>17408467.91</v>
      </c>
      <c r="M1237" s="72">
        <f t="shared" si="95"/>
        <v>0.0443349704287677</v>
      </c>
      <c r="N1237" s="64">
        <v>0</v>
      </c>
      <c r="O1237" s="64" t="s">
        <v>8834</v>
      </c>
      <c r="P1237" s="64" t="s">
        <v>582</v>
      </c>
      <c r="Q1237" s="64" t="s">
        <v>79</v>
      </c>
      <c r="R1237" s="74" t="s">
        <v>59</v>
      </c>
      <c r="S1237" s="74"/>
      <c r="T1237" s="74"/>
      <c r="U1237" s="74"/>
      <c r="V1237" s="74">
        <v>270</v>
      </c>
      <c r="W1237" s="74">
        <v>1.5</v>
      </c>
      <c r="X1237" s="64" t="s">
        <v>8835</v>
      </c>
      <c r="Y1237" s="64" t="s">
        <v>61</v>
      </c>
      <c r="Z1237" s="64" t="s">
        <v>4842</v>
      </c>
      <c r="AA1237" s="64" t="s">
        <v>1282</v>
      </c>
      <c r="AB1237" s="64" t="s">
        <v>8836</v>
      </c>
      <c r="AC1237" s="64">
        <v>2</v>
      </c>
      <c r="AD1237" s="64">
        <v>270</v>
      </c>
      <c r="AE1237" s="78">
        <v>1</v>
      </c>
      <c r="AF1237" s="64">
        <v>270</v>
      </c>
      <c r="AG1237" s="78"/>
      <c r="AH1237" s="64"/>
      <c r="AI1237" s="78"/>
      <c r="AJ1237" s="64"/>
      <c r="AK1237" s="78"/>
      <c r="AL1237" s="64"/>
      <c r="AM1237" s="78"/>
      <c r="AN1237" s="64"/>
      <c r="AO1237" s="60">
        <f>(SUMIF(利润与分析!B:B,成本与总价!D:D,利润与分析!L:L)-J:J)/SUMIF(利润与分析!B:B,成本与总价!D:D,利润与分析!L:L)</f>
        <v>0.0300000000000001</v>
      </c>
      <c r="AP1237" s="60">
        <f t="shared" si="96"/>
        <v>0.000665029571232378</v>
      </c>
      <c r="AR1237" s="62">
        <f t="shared" si="97"/>
        <v>270</v>
      </c>
      <c r="AS1237" s="62">
        <f t="shared" si="99"/>
        <v>0</v>
      </c>
      <c r="AT1237" s="72">
        <f t="shared" si="98"/>
        <v>1</v>
      </c>
    </row>
    <row r="1238" ht="14.55" spans="1:46">
      <c r="A1238" s="64" t="s">
        <v>69</v>
      </c>
      <c r="B1238" s="64" t="s">
        <v>200</v>
      </c>
      <c r="C1238" s="64" t="s">
        <v>256</v>
      </c>
      <c r="D1238" s="64" t="s">
        <v>8837</v>
      </c>
      <c r="E1238" s="64" t="s">
        <v>323</v>
      </c>
      <c r="F1238" s="64" t="s">
        <v>8838</v>
      </c>
      <c r="G1238" s="64" t="s">
        <v>421</v>
      </c>
      <c r="H1238" s="64" t="s">
        <v>8839</v>
      </c>
      <c r="I1238" s="64" t="s">
        <v>8840</v>
      </c>
      <c r="J1238" s="62">
        <f>SUMIF(利润与分析!B:B,成本与总价!D:D,利润与分析!K:K)</f>
        <v>9672887.1</v>
      </c>
      <c r="K1238" s="64">
        <v>0.13</v>
      </c>
      <c r="L1238" s="64">
        <v>9971994</v>
      </c>
      <c r="M1238" s="72">
        <f t="shared" si="95"/>
        <v>0.0299946931376012</v>
      </c>
      <c r="N1238" s="64">
        <v>0</v>
      </c>
      <c r="O1238" s="64" t="s">
        <v>8841</v>
      </c>
      <c r="P1238" s="64"/>
      <c r="Q1238" s="64" t="s">
        <v>58</v>
      </c>
      <c r="R1238" s="74" t="s">
        <v>59</v>
      </c>
      <c r="S1238" s="74"/>
      <c r="T1238" s="74"/>
      <c r="U1238" s="74"/>
      <c r="V1238" s="74">
        <v>240</v>
      </c>
      <c r="W1238" s="74"/>
      <c r="X1238" s="64" t="s">
        <v>8842</v>
      </c>
      <c r="Y1238" s="64" t="s">
        <v>427</v>
      </c>
      <c r="Z1238" s="64" t="s">
        <v>8843</v>
      </c>
      <c r="AA1238" s="64" t="s">
        <v>1282</v>
      </c>
      <c r="AB1238" s="64"/>
      <c r="AC1238" s="64">
        <v>3</v>
      </c>
      <c r="AD1238" s="64">
        <v>240</v>
      </c>
      <c r="AE1238" s="78">
        <v>1</v>
      </c>
      <c r="AF1238" s="64">
        <v>240</v>
      </c>
      <c r="AG1238" s="78"/>
      <c r="AH1238" s="64"/>
      <c r="AI1238" s="78"/>
      <c r="AJ1238" s="64"/>
      <c r="AK1238" s="78"/>
      <c r="AL1238" s="64"/>
      <c r="AM1238" s="78"/>
      <c r="AN1238" s="64"/>
      <c r="AO1238" s="60">
        <f>(SUMIF(利润与分析!B:B,成本与总价!D:D,利润与分析!L:L)-J:J)/SUMIF(利润与分析!B:B,成本与总价!D:D,利润与分析!L:L)</f>
        <v>0.0299947670650401</v>
      </c>
      <c r="AP1238" s="60">
        <f t="shared" si="96"/>
        <v>7.39274388650291e-8</v>
      </c>
      <c r="AR1238" s="62">
        <f t="shared" si="97"/>
        <v>240</v>
      </c>
      <c r="AS1238" s="62">
        <f t="shared" si="99"/>
        <v>0</v>
      </c>
      <c r="AT1238" s="72">
        <f t="shared" si="98"/>
        <v>1</v>
      </c>
    </row>
    <row r="1239" ht="14.55" spans="1:46">
      <c r="A1239" s="64" t="s">
        <v>69</v>
      </c>
      <c r="B1239" s="64" t="s">
        <v>200</v>
      </c>
      <c r="C1239" s="64" t="s">
        <v>256</v>
      </c>
      <c r="D1239" s="64" t="s">
        <v>8844</v>
      </c>
      <c r="E1239" s="64" t="s">
        <v>323</v>
      </c>
      <c r="F1239" s="64" t="s">
        <v>8845</v>
      </c>
      <c r="G1239" s="64" t="s">
        <v>5777</v>
      </c>
      <c r="H1239" s="64" t="s">
        <v>8846</v>
      </c>
      <c r="I1239" s="64" t="s">
        <v>8847</v>
      </c>
      <c r="J1239" s="62">
        <f>SUMIF(利润与分析!B:B,成本与总价!D:D,利润与分析!K:K)</f>
        <v>4564350</v>
      </c>
      <c r="K1239" s="64">
        <v>0.13</v>
      </c>
      <c r="L1239" s="64">
        <v>4705492</v>
      </c>
      <c r="M1239" s="72">
        <f t="shared" si="95"/>
        <v>0.029995163098779</v>
      </c>
      <c r="N1239" s="64">
        <v>0</v>
      </c>
      <c r="O1239" s="64" t="s">
        <v>8848</v>
      </c>
      <c r="P1239" s="64" t="s">
        <v>8849</v>
      </c>
      <c r="Q1239" s="64" t="s">
        <v>58</v>
      </c>
      <c r="R1239" s="74" t="s">
        <v>59</v>
      </c>
      <c r="S1239" s="74"/>
      <c r="T1239" s="74"/>
      <c r="U1239" s="74"/>
      <c r="V1239" s="74">
        <v>180</v>
      </c>
      <c r="W1239" s="74"/>
      <c r="X1239" s="64" t="s">
        <v>8850</v>
      </c>
      <c r="Y1239" s="64" t="s">
        <v>427</v>
      </c>
      <c r="Z1239" s="64" t="s">
        <v>8843</v>
      </c>
      <c r="AA1239" s="64" t="s">
        <v>1282</v>
      </c>
      <c r="AB1239" s="64"/>
      <c r="AC1239" s="64">
        <v>1</v>
      </c>
      <c r="AD1239" s="64">
        <v>180</v>
      </c>
      <c r="AE1239" s="78">
        <v>1</v>
      </c>
      <c r="AF1239" s="64">
        <v>180</v>
      </c>
      <c r="AG1239" s="78"/>
      <c r="AH1239" s="64"/>
      <c r="AI1239" s="78"/>
      <c r="AJ1239" s="64"/>
      <c r="AK1239" s="78"/>
      <c r="AL1239" s="64"/>
      <c r="AM1239" s="78"/>
      <c r="AN1239" s="64"/>
      <c r="AO1239" s="60">
        <f>(SUMIF(利润与分析!B:B,成本与总价!D:D,利润与分析!L:L)-J:J)/SUMIF(利润与分析!B:B,成本与总价!D:D,利润与分析!L:L)</f>
        <v>0.029995163098779</v>
      </c>
      <c r="AP1239" s="60">
        <f t="shared" si="96"/>
        <v>0</v>
      </c>
      <c r="AR1239" s="62">
        <f t="shared" si="97"/>
        <v>180</v>
      </c>
      <c r="AS1239" s="62">
        <f t="shared" si="99"/>
        <v>0</v>
      </c>
      <c r="AT1239" s="72">
        <f t="shared" si="98"/>
        <v>1</v>
      </c>
    </row>
    <row r="1240" ht="14.55" spans="1:46">
      <c r="A1240" s="64" t="s">
        <v>46</v>
      </c>
      <c r="B1240" s="64" t="s">
        <v>119</v>
      </c>
      <c r="C1240" s="64" t="s">
        <v>429</v>
      </c>
      <c r="D1240" s="64" t="s">
        <v>8851</v>
      </c>
      <c r="E1240" s="64" t="s">
        <v>481</v>
      </c>
      <c r="F1240" s="64" t="s">
        <v>8852</v>
      </c>
      <c r="G1240" s="64" t="s">
        <v>5986</v>
      </c>
      <c r="H1240" s="64" t="s">
        <v>8853</v>
      </c>
      <c r="I1240" s="64" t="s">
        <v>8854</v>
      </c>
      <c r="J1240" s="62">
        <f>SUMIF(利润与分析!B:B,成本与总价!D:D,利润与分析!K:K)</f>
        <v>139774.98</v>
      </c>
      <c r="K1240" s="64">
        <v>0.13</v>
      </c>
      <c r="L1240" s="64">
        <v>146361</v>
      </c>
      <c r="M1240" s="72">
        <f t="shared" si="95"/>
        <v>0.0449984627052288</v>
      </c>
      <c r="N1240" s="64">
        <v>0</v>
      </c>
      <c r="O1240" s="64" t="s">
        <v>2858</v>
      </c>
      <c r="P1240" s="64" t="s">
        <v>1178</v>
      </c>
      <c r="Q1240" s="64" t="s">
        <v>58</v>
      </c>
      <c r="R1240" s="74"/>
      <c r="S1240" s="74"/>
      <c r="T1240" s="74"/>
      <c r="U1240" s="74"/>
      <c r="V1240" s="74"/>
      <c r="W1240" s="74"/>
      <c r="X1240" s="64" t="s">
        <v>8855</v>
      </c>
      <c r="Y1240" s="64" t="s">
        <v>61</v>
      </c>
      <c r="Z1240" s="64" t="s">
        <v>106</v>
      </c>
      <c r="AA1240" s="64" t="s">
        <v>140</v>
      </c>
      <c r="AB1240" s="64"/>
      <c r="AC1240" s="64">
        <v>1</v>
      </c>
      <c r="AD1240" s="64">
        <v>60</v>
      </c>
      <c r="AE1240" s="78">
        <v>1</v>
      </c>
      <c r="AF1240" s="64">
        <v>60</v>
      </c>
      <c r="AG1240" s="78"/>
      <c r="AH1240" s="64"/>
      <c r="AI1240" s="78"/>
      <c r="AJ1240" s="64"/>
      <c r="AK1240" s="78"/>
      <c r="AL1240" s="64"/>
      <c r="AM1240" s="78"/>
      <c r="AN1240" s="64"/>
      <c r="AO1240" s="60">
        <f>(SUMIF(利润与分析!B:B,成本与总价!D:D,利润与分析!L:L)-J:J)/SUMIF(利润与分析!B:B,成本与总价!D:D,利润与分析!L:L)</f>
        <v>0.0450000286961219</v>
      </c>
      <c r="AP1240" s="60">
        <f t="shared" si="96"/>
        <v>1.56599089309178e-6</v>
      </c>
      <c r="AR1240" s="62">
        <f t="shared" si="97"/>
        <v>0</v>
      </c>
      <c r="AS1240" s="62">
        <f t="shared" si="99"/>
        <v>0</v>
      </c>
      <c r="AT1240" s="72">
        <f t="shared" si="98"/>
        <v>1</v>
      </c>
    </row>
    <row r="1241" ht="14.55" spans="1:46">
      <c r="A1241" s="64" t="s">
        <v>46</v>
      </c>
      <c r="B1241" s="64" t="s">
        <v>119</v>
      </c>
      <c r="C1241" s="64" t="s">
        <v>191</v>
      </c>
      <c r="D1241" s="64" t="s">
        <v>8856</v>
      </c>
      <c r="E1241" s="64" t="s">
        <v>1266</v>
      </c>
      <c r="F1241" s="64" t="s">
        <v>8857</v>
      </c>
      <c r="G1241" s="64" t="s">
        <v>8858</v>
      </c>
      <c r="H1241" s="64" t="s">
        <v>8859</v>
      </c>
      <c r="I1241" s="64" t="s">
        <v>8860</v>
      </c>
      <c r="J1241" s="62">
        <f>SUMIF(利润与分析!B:B,成本与总价!D:D,利润与分析!K:K)</f>
        <v>7442.78</v>
      </c>
      <c r="K1241" s="64">
        <v>0.13</v>
      </c>
      <c r="L1241" s="64">
        <v>7638</v>
      </c>
      <c r="M1241" s="72">
        <f t="shared" si="95"/>
        <v>0.0255590468709086</v>
      </c>
      <c r="N1241" s="64">
        <v>0</v>
      </c>
      <c r="O1241" s="64" t="s">
        <v>862</v>
      </c>
      <c r="P1241" s="64" t="s">
        <v>78</v>
      </c>
      <c r="Q1241" s="64" t="s">
        <v>58</v>
      </c>
      <c r="R1241" s="74"/>
      <c r="S1241" s="74"/>
      <c r="T1241" s="74"/>
      <c r="U1241" s="74"/>
      <c r="V1241" s="74"/>
      <c r="W1241" s="74"/>
      <c r="X1241" s="64" t="s">
        <v>8861</v>
      </c>
      <c r="Y1241" s="64" t="s">
        <v>81</v>
      </c>
      <c r="Z1241" s="64" t="s">
        <v>106</v>
      </c>
      <c r="AA1241" s="64" t="s">
        <v>140</v>
      </c>
      <c r="AB1241" s="64"/>
      <c r="AC1241" s="64">
        <v>1</v>
      </c>
      <c r="AD1241" s="64">
        <v>0</v>
      </c>
      <c r="AE1241" s="78">
        <v>1</v>
      </c>
      <c r="AF1241" s="64">
        <v>0</v>
      </c>
      <c r="AG1241" s="78"/>
      <c r="AH1241" s="64"/>
      <c r="AI1241" s="78"/>
      <c r="AJ1241" s="64"/>
      <c r="AK1241" s="78"/>
      <c r="AL1241" s="64"/>
      <c r="AM1241" s="78"/>
      <c r="AN1241" s="64"/>
      <c r="AO1241" s="60">
        <f>(SUMIF(利润与分析!B:B,成本与总价!D:D,利润与分析!L:L)-J:J)/SUMIF(利润与分析!B:B,成本与总价!D:D,利润与分析!L:L)</f>
        <v>0.0450016039006865</v>
      </c>
      <c r="AP1241" s="60">
        <f t="shared" si="96"/>
        <v>0.0194425570297778</v>
      </c>
      <c r="AR1241" s="62">
        <f t="shared" si="97"/>
        <v>0</v>
      </c>
      <c r="AS1241" s="62">
        <f t="shared" si="99"/>
        <v>0</v>
      </c>
      <c r="AT1241" s="72">
        <f t="shared" si="98"/>
        <v>1</v>
      </c>
    </row>
    <row r="1242" ht="14.55" spans="1:46">
      <c r="A1242" s="64" t="s">
        <v>69</v>
      </c>
      <c r="B1242" s="64" t="s">
        <v>200</v>
      </c>
      <c r="C1242" s="64" t="s">
        <v>201</v>
      </c>
      <c r="D1242" s="64" t="s">
        <v>8862</v>
      </c>
      <c r="E1242" s="64" t="s">
        <v>2315</v>
      </c>
      <c r="F1242" s="64" t="s">
        <v>8863</v>
      </c>
      <c r="G1242" s="64" t="s">
        <v>8864</v>
      </c>
      <c r="H1242" s="64" t="s">
        <v>8865</v>
      </c>
      <c r="I1242" s="64" t="s">
        <v>8866</v>
      </c>
      <c r="J1242" s="62">
        <f>SUMIF(利润与分析!B:B,成本与总价!D:D,利润与分析!K:K)</f>
        <v>110724.91</v>
      </c>
      <c r="K1242" s="64">
        <v>0.13</v>
      </c>
      <c r="L1242" s="64">
        <v>115942.5</v>
      </c>
      <c r="M1242" s="72">
        <f t="shared" si="95"/>
        <v>0.0450015309312804</v>
      </c>
      <c r="N1242" s="64">
        <v>34782.75</v>
      </c>
      <c r="O1242" s="64" t="s">
        <v>8867</v>
      </c>
      <c r="P1242" s="64" t="s">
        <v>78</v>
      </c>
      <c r="Q1242" s="64" t="s">
        <v>58</v>
      </c>
      <c r="R1242" s="74"/>
      <c r="S1242" s="74"/>
      <c r="T1242" s="74"/>
      <c r="U1242" s="74"/>
      <c r="V1242" s="74"/>
      <c r="W1242" s="74"/>
      <c r="X1242" s="64" t="s">
        <v>8868</v>
      </c>
      <c r="Y1242" s="64" t="s">
        <v>61</v>
      </c>
      <c r="Z1242" s="64" t="s">
        <v>106</v>
      </c>
      <c r="AA1242" s="64" t="s">
        <v>1282</v>
      </c>
      <c r="AB1242" s="64" t="s">
        <v>8869</v>
      </c>
      <c r="AC1242" s="64">
        <v>4</v>
      </c>
      <c r="AD1242" s="64">
        <v>60</v>
      </c>
      <c r="AE1242" s="78">
        <v>1</v>
      </c>
      <c r="AF1242" s="64">
        <v>60</v>
      </c>
      <c r="AG1242" s="78"/>
      <c r="AH1242" s="64"/>
      <c r="AI1242" s="78"/>
      <c r="AJ1242" s="64"/>
      <c r="AK1242" s="78"/>
      <c r="AL1242" s="64"/>
      <c r="AM1242" s="78"/>
      <c r="AN1242" s="64"/>
      <c r="AO1242" s="60">
        <f>(SUMIF(利润与分析!B:B,成本与总价!D:D,利润与分析!L:L)-J:J)/SUMIF(利润与分析!B:B,成本与总价!D:D,利润与分析!L:L)</f>
        <v>0.0450016132995566</v>
      </c>
      <c r="AP1242" s="60">
        <f t="shared" si="96"/>
        <v>8.23682761927347e-8</v>
      </c>
      <c r="AR1242" s="62">
        <f t="shared" si="97"/>
        <v>0</v>
      </c>
      <c r="AS1242" s="62">
        <f t="shared" si="99"/>
        <v>0</v>
      </c>
      <c r="AT1242" s="72">
        <f t="shared" si="98"/>
        <v>1</v>
      </c>
    </row>
    <row r="1243" ht="14.55" spans="1:46">
      <c r="A1243" s="64" t="s">
        <v>69</v>
      </c>
      <c r="B1243" s="64" t="s">
        <v>200</v>
      </c>
      <c r="C1243" s="64" t="s">
        <v>256</v>
      </c>
      <c r="D1243" s="64" t="s">
        <v>8870</v>
      </c>
      <c r="E1243" s="64" t="s">
        <v>360</v>
      </c>
      <c r="F1243" s="64" t="s">
        <v>8871</v>
      </c>
      <c r="G1243" s="64" t="s">
        <v>8872</v>
      </c>
      <c r="H1243" s="64" t="s">
        <v>8873</v>
      </c>
      <c r="I1243" s="64" t="s">
        <v>8874</v>
      </c>
      <c r="J1243" s="62">
        <f>SUMIF(利润与分析!B:B,成本与总价!D:D,利润与分析!K:K)</f>
        <v>276004.51</v>
      </c>
      <c r="K1243" s="64">
        <v>0.13</v>
      </c>
      <c r="L1243" s="64">
        <v>284540</v>
      </c>
      <c r="M1243" s="72">
        <f t="shared" si="95"/>
        <v>0.0299975047444999</v>
      </c>
      <c r="N1243" s="64">
        <v>0</v>
      </c>
      <c r="O1243" s="64" t="s">
        <v>8875</v>
      </c>
      <c r="P1243" s="64" t="s">
        <v>2022</v>
      </c>
      <c r="Q1243" s="64" t="s">
        <v>58</v>
      </c>
      <c r="R1243" s="74"/>
      <c r="S1243" s="74"/>
      <c r="T1243" s="74"/>
      <c r="U1243" s="74"/>
      <c r="V1243" s="74"/>
      <c r="W1243" s="74"/>
      <c r="X1243" s="64" t="s">
        <v>8876</v>
      </c>
      <c r="Y1243" s="64" t="s">
        <v>61</v>
      </c>
      <c r="Z1243" s="64" t="s">
        <v>106</v>
      </c>
      <c r="AA1243" s="64" t="s">
        <v>1282</v>
      </c>
      <c r="AB1243" s="64"/>
      <c r="AC1243" s="64">
        <v>1</v>
      </c>
      <c r="AD1243" s="64">
        <v>60</v>
      </c>
      <c r="AE1243" s="78">
        <v>1</v>
      </c>
      <c r="AF1243" s="64">
        <v>60</v>
      </c>
      <c r="AG1243" s="78"/>
      <c r="AH1243" s="64"/>
      <c r="AI1243" s="78"/>
      <c r="AJ1243" s="64"/>
      <c r="AK1243" s="78"/>
      <c r="AL1243" s="64"/>
      <c r="AM1243" s="78"/>
      <c r="AN1243" s="64"/>
      <c r="AO1243" s="60">
        <f>(SUMIF(利润与分析!B:B,成本与总价!D:D,利润与分析!L:L)-J:J)/SUMIF(利润与分析!B:B,成本与总价!D:D,利润与分析!L:L)</f>
        <v>0.0300000274125947</v>
      </c>
      <c r="AP1243" s="60">
        <f t="shared" si="96"/>
        <v>2.52266809483773e-6</v>
      </c>
      <c r="AR1243" s="62">
        <f t="shared" si="97"/>
        <v>0</v>
      </c>
      <c r="AS1243" s="62">
        <f t="shared" si="99"/>
        <v>0</v>
      </c>
      <c r="AT1243" s="72">
        <f t="shared" si="98"/>
        <v>1</v>
      </c>
    </row>
    <row r="1244" ht="14.55" spans="1:46">
      <c r="A1244" s="64" t="s">
        <v>69</v>
      </c>
      <c r="B1244" s="64" t="s">
        <v>220</v>
      </c>
      <c r="C1244" s="64" t="s">
        <v>221</v>
      </c>
      <c r="D1244" s="64" t="s">
        <v>8877</v>
      </c>
      <c r="E1244" s="64" t="s">
        <v>799</v>
      </c>
      <c r="F1244" s="64" t="s">
        <v>8878</v>
      </c>
      <c r="G1244" s="64" t="s">
        <v>1784</v>
      </c>
      <c r="H1244" s="64" t="s">
        <v>8879</v>
      </c>
      <c r="I1244" s="64" t="s">
        <v>8880</v>
      </c>
      <c r="J1244" s="62">
        <f>SUMIF(利润与分析!B:B,成本与总价!D:D,利润与分析!K:K)</f>
        <v>341527.17</v>
      </c>
      <c r="K1244" s="64">
        <v>0.13</v>
      </c>
      <c r="L1244" s="64">
        <v>359132</v>
      </c>
      <c r="M1244" s="72">
        <f>(L:L-J:J)/L:L</f>
        <v>0.0490204994263946</v>
      </c>
      <c r="N1244" s="64">
        <v>0</v>
      </c>
      <c r="O1244" s="64" t="s">
        <v>8881</v>
      </c>
      <c r="P1244" s="64" t="s">
        <v>57</v>
      </c>
      <c r="Q1244" s="64" t="s">
        <v>58</v>
      </c>
      <c r="R1244" s="74" t="s">
        <v>59</v>
      </c>
      <c r="S1244" s="74"/>
      <c r="T1244" s="74"/>
      <c r="U1244" s="74"/>
      <c r="V1244" s="74">
        <v>150</v>
      </c>
      <c r="W1244" s="74">
        <v>1.9</v>
      </c>
      <c r="X1244" s="64" t="s">
        <v>8882</v>
      </c>
      <c r="Y1244" s="64" t="s">
        <v>150</v>
      </c>
      <c r="Z1244" s="64" t="s">
        <v>8883</v>
      </c>
      <c r="AA1244" s="64" t="s">
        <v>1282</v>
      </c>
      <c r="AB1244" s="64" t="s">
        <v>8884</v>
      </c>
      <c r="AC1244" s="64">
        <v>3</v>
      </c>
      <c r="AD1244" s="64">
        <v>150</v>
      </c>
      <c r="AE1244" s="78">
        <v>1</v>
      </c>
      <c r="AF1244" s="64">
        <v>150</v>
      </c>
      <c r="AG1244" s="78"/>
      <c r="AH1244" s="64"/>
      <c r="AI1244" s="78"/>
      <c r="AJ1244" s="64"/>
      <c r="AK1244" s="78"/>
      <c r="AL1244" s="64"/>
      <c r="AM1244" s="78"/>
      <c r="AN1244" s="64"/>
      <c r="AO1244" s="60">
        <f>(SUMIF(利润与分析!B:B,成本与总价!D:D,利润与分析!L:L)-J:J)/SUMIF(利润与分析!B:B,成本与总价!D:D,利润与分析!L:L)</f>
        <v>0.0300003692237779</v>
      </c>
      <c r="AP1244" s="60">
        <f t="shared" si="96"/>
        <v>-2.01302026167464e-5</v>
      </c>
      <c r="AR1244" s="62">
        <f t="shared" si="97"/>
        <v>150</v>
      </c>
      <c r="AS1244" s="62">
        <f t="shared" si="99"/>
        <v>0</v>
      </c>
      <c r="AT1244" s="72">
        <f t="shared" si="98"/>
        <v>1</v>
      </c>
    </row>
    <row r="1245" ht="14.55" spans="1:46">
      <c r="A1245" s="64" t="s">
        <v>69</v>
      </c>
      <c r="B1245" s="64" t="s">
        <v>200</v>
      </c>
      <c r="C1245" s="64" t="s">
        <v>201</v>
      </c>
      <c r="D1245" s="64" t="s">
        <v>8885</v>
      </c>
      <c r="E1245" s="64" t="s">
        <v>410</v>
      </c>
      <c r="F1245" s="64" t="s">
        <v>8886</v>
      </c>
      <c r="G1245" s="64" t="s">
        <v>2470</v>
      </c>
      <c r="H1245" s="64" t="s">
        <v>8887</v>
      </c>
      <c r="I1245" s="64" t="s">
        <v>8888</v>
      </c>
      <c r="J1245" s="62">
        <f>SUMIF(利润与分析!B:B,成本与总价!D:D,利润与分析!K:K)</f>
        <v>1653449.55</v>
      </c>
      <c r="K1245" s="64">
        <v>0.13</v>
      </c>
      <c r="L1245" s="64">
        <v>1731361.5</v>
      </c>
      <c r="M1245" s="72">
        <f t="shared" si="95"/>
        <v>0.0450003941984386</v>
      </c>
      <c r="N1245" s="64">
        <v>0</v>
      </c>
      <c r="O1245" s="64" t="s">
        <v>8889</v>
      </c>
      <c r="P1245" s="64" t="s">
        <v>237</v>
      </c>
      <c r="Q1245" s="64" t="s">
        <v>79</v>
      </c>
      <c r="R1245" s="74" t="s">
        <v>59</v>
      </c>
      <c r="S1245" s="74"/>
      <c r="T1245" s="74"/>
      <c r="U1245" s="74"/>
      <c r="V1245" s="74">
        <v>120</v>
      </c>
      <c r="W1245" s="74"/>
      <c r="X1245" s="64" t="s">
        <v>8890</v>
      </c>
      <c r="Y1245" s="64" t="s">
        <v>61</v>
      </c>
      <c r="Z1245" s="64" t="s">
        <v>8891</v>
      </c>
      <c r="AA1245" s="64" t="s">
        <v>1282</v>
      </c>
      <c r="AB1245" s="64" t="s">
        <v>8892</v>
      </c>
      <c r="AC1245" s="64">
        <v>2</v>
      </c>
      <c r="AD1245" s="64">
        <v>120</v>
      </c>
      <c r="AE1245" s="78">
        <v>1</v>
      </c>
      <c r="AF1245" s="64">
        <v>120</v>
      </c>
      <c r="AG1245" s="78"/>
      <c r="AH1245" s="64"/>
      <c r="AI1245" s="78"/>
      <c r="AJ1245" s="64"/>
      <c r="AK1245" s="78"/>
      <c r="AL1245" s="64"/>
      <c r="AM1245" s="78"/>
      <c r="AN1245" s="64"/>
      <c r="AO1245" s="60">
        <f>(SUMIF(利润与分析!B:B,成本与总价!D:D,利润与分析!L:L)-J:J)/SUMIF(利润与分析!B:B,成本与总价!D:D,利润与分析!L:L)</f>
        <v>0.0450004934844116</v>
      </c>
      <c r="AP1245" s="60">
        <f t="shared" si="96"/>
        <v>9.92859729848083e-8</v>
      </c>
      <c r="AR1245" s="62">
        <f t="shared" si="97"/>
        <v>120</v>
      </c>
      <c r="AS1245" s="62">
        <f t="shared" si="99"/>
        <v>0</v>
      </c>
      <c r="AT1245" s="72">
        <f t="shared" si="98"/>
        <v>1</v>
      </c>
    </row>
    <row r="1246" ht="14.55" spans="1:46">
      <c r="A1246" s="64" t="s">
        <v>69</v>
      </c>
      <c r="B1246" s="64" t="s">
        <v>200</v>
      </c>
      <c r="C1246" s="64" t="s">
        <v>201</v>
      </c>
      <c r="D1246" s="64" t="s">
        <v>8893</v>
      </c>
      <c r="E1246" s="64" t="s">
        <v>410</v>
      </c>
      <c r="F1246" s="64" t="s">
        <v>8894</v>
      </c>
      <c r="G1246" s="64" t="s">
        <v>3419</v>
      </c>
      <c r="H1246" s="64" t="s">
        <v>8895</v>
      </c>
      <c r="I1246" s="64" t="s">
        <v>8896</v>
      </c>
      <c r="J1246" s="62">
        <f>SUMIF(利润与分析!B:B,成本与总价!D:D,利润与分析!K:K)</f>
        <v>73436.66032</v>
      </c>
      <c r="K1246" s="64">
        <v>0.13</v>
      </c>
      <c r="L1246" s="64">
        <v>75762</v>
      </c>
      <c r="M1246" s="72">
        <f t="shared" si="95"/>
        <v>0.0306926913228266</v>
      </c>
      <c r="N1246" s="64">
        <v>0</v>
      </c>
      <c r="O1246" s="64" t="s">
        <v>8897</v>
      </c>
      <c r="P1246" s="64" t="s">
        <v>319</v>
      </c>
      <c r="Q1246" s="64" t="s">
        <v>159</v>
      </c>
      <c r="R1246" s="74" t="s">
        <v>59</v>
      </c>
      <c r="S1246" s="74"/>
      <c r="T1246" s="74"/>
      <c r="U1246" s="74"/>
      <c r="V1246" s="74">
        <v>165</v>
      </c>
      <c r="W1246" s="74"/>
      <c r="X1246" s="64" t="s">
        <v>8898</v>
      </c>
      <c r="Y1246" s="64" t="s">
        <v>61</v>
      </c>
      <c r="Z1246" s="64" t="s">
        <v>8899</v>
      </c>
      <c r="AA1246" s="64" t="s">
        <v>1282</v>
      </c>
      <c r="AB1246" s="64"/>
      <c r="AC1246" s="64">
        <v>1</v>
      </c>
      <c r="AD1246" s="64">
        <v>165</v>
      </c>
      <c r="AE1246" s="78">
        <v>1</v>
      </c>
      <c r="AF1246" s="64">
        <v>165</v>
      </c>
      <c r="AG1246" s="78"/>
      <c r="AH1246" s="64"/>
      <c r="AI1246" s="78"/>
      <c r="AJ1246" s="64"/>
      <c r="AK1246" s="78"/>
      <c r="AL1246" s="64"/>
      <c r="AM1246" s="78"/>
      <c r="AN1246" s="64"/>
      <c r="AO1246" s="60">
        <f>(SUMIF(利润与分析!B:B,成本与总价!D:D,利润与分析!L:L)-J:J)/SUMIF(利润与分析!B:B,成本与总价!D:D,利润与分析!L:L)</f>
        <v>0.0305693404139487</v>
      </c>
      <c r="AP1246" s="60">
        <f t="shared" si="96"/>
        <v>-0.000123350908877919</v>
      </c>
      <c r="AR1246" s="62">
        <f t="shared" si="97"/>
        <v>165</v>
      </c>
      <c r="AS1246" s="62">
        <f t="shared" si="99"/>
        <v>0</v>
      </c>
      <c r="AT1246" s="72">
        <f t="shared" si="98"/>
        <v>1</v>
      </c>
    </row>
    <row r="1247" ht="14.55" spans="1:46">
      <c r="A1247" s="64" t="s">
        <v>69</v>
      </c>
      <c r="B1247" s="64" t="s">
        <v>292</v>
      </c>
      <c r="C1247" s="64" t="s">
        <v>1131</v>
      </c>
      <c r="D1247" s="64" t="s">
        <v>8900</v>
      </c>
      <c r="E1247" s="64" t="s">
        <v>1901</v>
      </c>
      <c r="F1247" s="64" t="s">
        <v>8901</v>
      </c>
      <c r="G1247" s="64" t="s">
        <v>8902</v>
      </c>
      <c r="H1247" s="64" t="s">
        <v>8903</v>
      </c>
      <c r="I1247" s="64" t="s">
        <v>8904</v>
      </c>
      <c r="J1247" s="62">
        <f>SUMIF(利润与分析!B:B,成本与总价!D:D,利润与分析!K:K)</f>
        <v>174630.12</v>
      </c>
      <c r="K1247" s="64">
        <v>0.13</v>
      </c>
      <c r="L1247" s="64">
        <v>180031.06</v>
      </c>
      <c r="M1247" s="72">
        <f t="shared" si="95"/>
        <v>0.0300000455476961</v>
      </c>
      <c r="N1247" s="64">
        <v>0</v>
      </c>
      <c r="O1247" s="64" t="s">
        <v>8905</v>
      </c>
      <c r="P1247" s="64" t="s">
        <v>319</v>
      </c>
      <c r="Q1247" s="64" t="s">
        <v>79</v>
      </c>
      <c r="R1247" s="74" t="s">
        <v>59</v>
      </c>
      <c r="S1247" s="74"/>
      <c r="T1247" s="74"/>
      <c r="U1247" s="74"/>
      <c r="V1247" s="74">
        <v>120</v>
      </c>
      <c r="W1247" s="74"/>
      <c r="X1247" s="64" t="s">
        <v>8906</v>
      </c>
      <c r="Y1247" s="64" t="s">
        <v>150</v>
      </c>
      <c r="Z1247" s="64" t="s">
        <v>2895</v>
      </c>
      <c r="AA1247" s="64" t="s">
        <v>63</v>
      </c>
      <c r="AB1247" s="64"/>
      <c r="AC1247" s="64">
        <v>1</v>
      </c>
      <c r="AD1247" s="64">
        <v>120</v>
      </c>
      <c r="AE1247" s="78">
        <v>1</v>
      </c>
      <c r="AF1247" s="64">
        <v>120</v>
      </c>
      <c r="AG1247" s="78"/>
      <c r="AH1247" s="64"/>
      <c r="AI1247" s="78"/>
      <c r="AJ1247" s="64"/>
      <c r="AK1247" s="78"/>
      <c r="AL1247" s="64"/>
      <c r="AM1247" s="78"/>
      <c r="AN1247" s="64"/>
      <c r="AO1247" s="60">
        <f>(SUMIF(利润与分析!B:B,成本与总价!D:D,利润与分析!L:L)-J:J)/SUMIF(利润与分析!B:B,成本与总价!D:D,利润与分析!L:L)</f>
        <v>0.0300000455476961</v>
      </c>
      <c r="AP1247" s="60">
        <f t="shared" si="96"/>
        <v>0</v>
      </c>
      <c r="AR1247" s="62">
        <f t="shared" si="97"/>
        <v>120</v>
      </c>
      <c r="AS1247" s="62">
        <f t="shared" si="99"/>
        <v>0</v>
      </c>
      <c r="AT1247" s="72">
        <f t="shared" si="98"/>
        <v>1</v>
      </c>
    </row>
    <row r="1248" ht="14.55" spans="1:46">
      <c r="A1248" s="64" t="s">
        <v>46</v>
      </c>
      <c r="B1248" s="64" t="s">
        <v>108</v>
      </c>
      <c r="C1248" s="64" t="s">
        <v>894</v>
      </c>
      <c r="D1248" s="64" t="s">
        <v>8907</v>
      </c>
      <c r="E1248" s="64" t="s">
        <v>3794</v>
      </c>
      <c r="F1248" s="64" t="s">
        <v>8908</v>
      </c>
      <c r="G1248" s="64" t="s">
        <v>8909</v>
      </c>
      <c r="H1248" s="64" t="s">
        <v>8910</v>
      </c>
      <c r="I1248" s="64" t="s">
        <v>8911</v>
      </c>
      <c r="J1248" s="62">
        <f>SUMIF(利润与分析!B:B,成本与总价!D:D,利润与分析!K:K)</f>
        <v>1289114.53</v>
      </c>
      <c r="K1248" s="64">
        <v>0.13</v>
      </c>
      <c r="L1248" s="64">
        <v>1295893.84</v>
      </c>
      <c r="M1248" s="72">
        <f t="shared" si="95"/>
        <v>0.00523137759494254</v>
      </c>
      <c r="N1248" s="64">
        <v>0</v>
      </c>
      <c r="O1248" s="64" t="s">
        <v>8912</v>
      </c>
      <c r="P1248" s="64" t="s">
        <v>78</v>
      </c>
      <c r="Q1248" s="64" t="s">
        <v>58</v>
      </c>
      <c r="R1248" s="74" t="s">
        <v>59</v>
      </c>
      <c r="S1248" s="74"/>
      <c r="T1248" s="74"/>
      <c r="U1248" s="74"/>
      <c r="V1248" s="74">
        <v>0</v>
      </c>
      <c r="W1248" s="74">
        <v>-4</v>
      </c>
      <c r="X1248" s="64" t="s">
        <v>8913</v>
      </c>
      <c r="Y1248" s="64" t="s">
        <v>81</v>
      </c>
      <c r="Z1248" s="64" t="s">
        <v>8914</v>
      </c>
      <c r="AA1248" s="64" t="s">
        <v>97</v>
      </c>
      <c r="AB1248" s="64"/>
      <c r="AC1248" s="64">
        <v>1</v>
      </c>
      <c r="AD1248" s="64">
        <v>0</v>
      </c>
      <c r="AE1248" s="78">
        <v>1</v>
      </c>
      <c r="AF1248" s="64">
        <v>0</v>
      </c>
      <c r="AG1248" s="78"/>
      <c r="AH1248" s="64"/>
      <c r="AI1248" s="78"/>
      <c r="AJ1248" s="64"/>
      <c r="AK1248" s="78"/>
      <c r="AL1248" s="64"/>
      <c r="AM1248" s="78"/>
      <c r="AN1248" s="64"/>
      <c r="AO1248" s="60">
        <f>(SUMIF(利润与分析!B:B,成本与总价!D:D,利润与分析!L:L)-J:J)/SUMIF(利润与分析!B:B,成本与总价!D:D,利润与分析!L:L)</f>
        <v>0.0450003136995262</v>
      </c>
      <c r="AP1248" s="60">
        <f t="shared" si="96"/>
        <v>-0.00023106389541639</v>
      </c>
      <c r="AR1248" s="62">
        <f t="shared" si="97"/>
        <v>0</v>
      </c>
      <c r="AS1248" s="62">
        <f t="shared" si="99"/>
        <v>0</v>
      </c>
      <c r="AT1248" s="72">
        <f t="shared" si="98"/>
        <v>1</v>
      </c>
    </row>
    <row r="1249" ht="14.55" spans="1:46">
      <c r="A1249" s="64" t="s">
        <v>69</v>
      </c>
      <c r="B1249" s="64" t="s">
        <v>200</v>
      </c>
      <c r="C1249" s="64" t="s">
        <v>256</v>
      </c>
      <c r="D1249" s="64" t="s">
        <v>8915</v>
      </c>
      <c r="E1249" s="64" t="s">
        <v>611</v>
      </c>
      <c r="F1249" s="64" t="s">
        <v>8916</v>
      </c>
      <c r="G1249" s="64" t="s">
        <v>1594</v>
      </c>
      <c r="H1249" s="64" t="s">
        <v>8917</v>
      </c>
      <c r="I1249" s="64" t="s">
        <v>8918</v>
      </c>
      <c r="J1249" s="62">
        <f>SUMIF(利润与分析!B:B,成本与总价!D:D,利润与分析!K:K)</f>
        <v>23365.84376</v>
      </c>
      <c r="K1249" s="64">
        <v>0.13</v>
      </c>
      <c r="L1249" s="64">
        <v>23943</v>
      </c>
      <c r="M1249" s="72">
        <f t="shared" si="95"/>
        <v>0.0241054270559246</v>
      </c>
      <c r="N1249" s="64">
        <v>0</v>
      </c>
      <c r="O1249" s="64" t="s">
        <v>8919</v>
      </c>
      <c r="P1249" s="64" t="s">
        <v>78</v>
      </c>
      <c r="Q1249" s="64" t="s">
        <v>159</v>
      </c>
      <c r="R1249" s="74"/>
      <c r="S1249" s="74"/>
      <c r="T1249" s="74"/>
      <c r="U1249" s="74"/>
      <c r="V1249" s="74"/>
      <c r="W1249" s="74"/>
      <c r="X1249" s="64" t="s">
        <v>8920</v>
      </c>
      <c r="Y1249" s="64" t="s">
        <v>61</v>
      </c>
      <c r="Z1249" s="64" t="s">
        <v>106</v>
      </c>
      <c r="AA1249" s="64" t="s">
        <v>1282</v>
      </c>
      <c r="AB1249" s="64"/>
      <c r="AC1249" s="64">
        <v>1</v>
      </c>
      <c r="AD1249" s="64">
        <v>60</v>
      </c>
      <c r="AE1249" s="78">
        <v>1</v>
      </c>
      <c r="AF1249" s="64">
        <v>60</v>
      </c>
      <c r="AG1249" s="78"/>
      <c r="AH1249" s="64"/>
      <c r="AI1249" s="78"/>
      <c r="AJ1249" s="64"/>
      <c r="AK1249" s="78"/>
      <c r="AL1249" s="64"/>
      <c r="AM1249" s="78"/>
      <c r="AN1249" s="64"/>
      <c r="AO1249" s="60">
        <f>(SUMIF(利润与分析!B:B,成本与总价!D:D,利润与分析!L:L)-J:J)/SUMIF(利润与分析!B:B,成本与总价!D:D,利润与分析!L:L)</f>
        <v>0.0241152091362742</v>
      </c>
      <c r="AP1249" s="60">
        <f t="shared" si="96"/>
        <v>9.78208034953243e-6</v>
      </c>
      <c r="AR1249" s="62">
        <f t="shared" si="97"/>
        <v>0</v>
      </c>
      <c r="AS1249" s="62">
        <f t="shared" si="99"/>
        <v>0</v>
      </c>
      <c r="AT1249" s="72">
        <f t="shared" si="98"/>
        <v>1</v>
      </c>
    </row>
    <row r="1250" ht="14.55" spans="1:46">
      <c r="A1250" s="64" t="s">
        <v>46</v>
      </c>
      <c r="B1250" s="64" t="s">
        <v>181</v>
      </c>
      <c r="C1250" s="64" t="s">
        <v>182</v>
      </c>
      <c r="D1250" s="64" t="s">
        <v>8921</v>
      </c>
      <c r="E1250" s="64" t="s">
        <v>2557</v>
      </c>
      <c r="F1250" s="64" t="s">
        <v>8922</v>
      </c>
      <c r="G1250" s="64" t="s">
        <v>3527</v>
      </c>
      <c r="H1250" s="64" t="s">
        <v>8923</v>
      </c>
      <c r="I1250" s="64" t="s">
        <v>8924</v>
      </c>
      <c r="J1250" s="62">
        <f>SUMIF(利润与分析!B:B,成本与总价!D:D,利润与分析!K:K)</f>
        <v>1623720</v>
      </c>
      <c r="K1250" s="64">
        <v>0.13</v>
      </c>
      <c r="L1250" s="64">
        <v>1649240</v>
      </c>
      <c r="M1250" s="72">
        <f t="shared" si="95"/>
        <v>0.015473793989959</v>
      </c>
      <c r="N1250" s="64">
        <v>0</v>
      </c>
      <c r="O1250" s="64" t="s">
        <v>8925</v>
      </c>
      <c r="P1250" s="64"/>
      <c r="Q1250" s="64" t="s">
        <v>58</v>
      </c>
      <c r="R1250" s="74" t="s">
        <v>59</v>
      </c>
      <c r="S1250" s="74" t="s">
        <v>59</v>
      </c>
      <c r="T1250" s="74">
        <v>90</v>
      </c>
      <c r="U1250" s="74">
        <v>-3</v>
      </c>
      <c r="V1250" s="74">
        <v>90</v>
      </c>
      <c r="W1250" s="74">
        <v>-3</v>
      </c>
      <c r="X1250" s="64" t="s">
        <v>8926</v>
      </c>
      <c r="Y1250" s="64" t="s">
        <v>61</v>
      </c>
      <c r="Z1250" s="64" t="s">
        <v>219</v>
      </c>
      <c r="AA1250" s="64" t="s">
        <v>97</v>
      </c>
      <c r="AB1250" s="64"/>
      <c r="AC1250" s="64">
        <v>1</v>
      </c>
      <c r="AD1250" s="64">
        <v>90</v>
      </c>
      <c r="AE1250" s="78">
        <v>1</v>
      </c>
      <c r="AF1250" s="64">
        <v>90</v>
      </c>
      <c r="AG1250" s="78"/>
      <c r="AH1250" s="64"/>
      <c r="AI1250" s="78"/>
      <c r="AJ1250" s="64"/>
      <c r="AK1250" s="78"/>
      <c r="AL1250" s="64"/>
      <c r="AM1250" s="78"/>
      <c r="AN1250" s="64"/>
      <c r="AO1250" s="60">
        <f>(SUMIF(利润与分析!B:B,成本与总价!D:D,利润与分析!L:L)-J:J)/SUMIF(利润与分析!B:B,成本与总价!D:D,利润与分析!L:L)</f>
        <v>0.0450054110007999</v>
      </c>
      <c r="AP1250" s="60">
        <f t="shared" si="96"/>
        <v>-0.000468382989159119</v>
      </c>
      <c r="AR1250" s="62">
        <f t="shared" si="97"/>
        <v>90</v>
      </c>
      <c r="AS1250" s="62">
        <f t="shared" si="99"/>
        <v>0</v>
      </c>
      <c r="AT1250" s="72">
        <f t="shared" si="98"/>
        <v>1</v>
      </c>
    </row>
    <row r="1251" ht="14.55" spans="1:46">
      <c r="A1251" s="64" t="s">
        <v>46</v>
      </c>
      <c r="B1251" s="64" t="s">
        <v>119</v>
      </c>
      <c r="C1251" s="64" t="s">
        <v>120</v>
      </c>
      <c r="D1251" s="64" t="s">
        <v>8927</v>
      </c>
      <c r="E1251" s="64" t="s">
        <v>996</v>
      </c>
      <c r="F1251" s="64" t="s">
        <v>8928</v>
      </c>
      <c r="G1251" s="64" t="s">
        <v>1745</v>
      </c>
      <c r="H1251" s="64" t="s">
        <v>8929</v>
      </c>
      <c r="I1251" s="64" t="s">
        <v>8930</v>
      </c>
      <c r="J1251" s="62">
        <f>SUMIF(利润与分析!B:B,成本与总价!D:D,利润与分析!K:K)</f>
        <v>10726.56</v>
      </c>
      <c r="K1251" s="64">
        <v>0.13</v>
      </c>
      <c r="L1251" s="64">
        <v>11002.56</v>
      </c>
      <c r="M1251" s="72">
        <f t="shared" si="95"/>
        <v>0.0250850711107233</v>
      </c>
      <c r="N1251" s="64">
        <v>0</v>
      </c>
      <c r="O1251" s="64" t="s">
        <v>8931</v>
      </c>
      <c r="P1251" s="64"/>
      <c r="Q1251" s="64" t="s">
        <v>79</v>
      </c>
      <c r="R1251" s="74"/>
      <c r="S1251" s="74"/>
      <c r="T1251" s="74"/>
      <c r="U1251" s="74"/>
      <c r="V1251" s="74"/>
      <c r="W1251" s="74"/>
      <c r="X1251" s="64" t="s">
        <v>8932</v>
      </c>
      <c r="Y1251" s="64" t="s">
        <v>81</v>
      </c>
      <c r="Z1251" s="64" t="s">
        <v>106</v>
      </c>
      <c r="AA1251" s="64" t="s">
        <v>140</v>
      </c>
      <c r="AB1251" s="64"/>
      <c r="AC1251" s="64">
        <v>1</v>
      </c>
      <c r="AD1251" s="64">
        <v>0</v>
      </c>
      <c r="AE1251" s="78">
        <v>1</v>
      </c>
      <c r="AF1251" s="64">
        <v>0</v>
      </c>
      <c r="AG1251" s="78"/>
      <c r="AH1251" s="64"/>
      <c r="AI1251" s="78"/>
      <c r="AJ1251" s="64"/>
      <c r="AK1251" s="78"/>
      <c r="AL1251" s="64"/>
      <c r="AM1251" s="78"/>
      <c r="AN1251" s="64"/>
      <c r="AO1251" s="60">
        <f>(SUMIF(利润与分析!B:B,成本与总价!D:D,利润与分析!L:L)-J:J)/SUMIF(利润与分析!B:B,成本与总价!D:D,利润与分析!L:L)</f>
        <v>0.045</v>
      </c>
      <c r="AP1251" s="60">
        <f t="shared" si="96"/>
        <v>0.0199149288892767</v>
      </c>
      <c r="AR1251" s="62">
        <f t="shared" si="97"/>
        <v>0</v>
      </c>
      <c r="AS1251" s="62">
        <f t="shared" si="99"/>
        <v>0</v>
      </c>
      <c r="AT1251" s="72">
        <f t="shared" si="98"/>
        <v>1</v>
      </c>
    </row>
    <row r="1252" ht="14.55" spans="1:46">
      <c r="A1252" s="64" t="s">
        <v>69</v>
      </c>
      <c r="B1252" s="64" t="s">
        <v>292</v>
      </c>
      <c r="C1252" s="64" t="s">
        <v>1526</v>
      </c>
      <c r="D1252" s="64" t="s">
        <v>8933</v>
      </c>
      <c r="E1252" s="64" t="s">
        <v>2144</v>
      </c>
      <c r="F1252" s="64" t="s">
        <v>8934</v>
      </c>
      <c r="G1252" s="64" t="s">
        <v>3705</v>
      </c>
      <c r="H1252" s="64" t="s">
        <v>8935</v>
      </c>
      <c r="I1252" s="64" t="s">
        <v>8936</v>
      </c>
      <c r="J1252" s="62">
        <f>SUMIF(利润与分析!B:B,成本与总价!D:D,利润与分析!K:K)</f>
        <v>31190.42</v>
      </c>
      <c r="K1252" s="64">
        <v>0.13</v>
      </c>
      <c r="L1252" s="64">
        <v>32006.91</v>
      </c>
      <c r="M1252" s="72">
        <f t="shared" si="95"/>
        <v>0.0255098039767037</v>
      </c>
      <c r="N1252" s="64">
        <v>0</v>
      </c>
      <c r="O1252" s="64" t="s">
        <v>8937</v>
      </c>
      <c r="P1252" s="64" t="s">
        <v>78</v>
      </c>
      <c r="Q1252" s="64" t="s">
        <v>58</v>
      </c>
      <c r="R1252" s="74"/>
      <c r="S1252" s="74"/>
      <c r="T1252" s="74"/>
      <c r="U1252" s="74"/>
      <c r="V1252" s="74"/>
      <c r="W1252" s="74"/>
      <c r="X1252" s="64" t="s">
        <v>8938</v>
      </c>
      <c r="Y1252" s="64" t="s">
        <v>81</v>
      </c>
      <c r="Z1252" s="64" t="s">
        <v>106</v>
      </c>
      <c r="AA1252" s="64" t="s">
        <v>63</v>
      </c>
      <c r="AB1252" s="64"/>
      <c r="AC1252" s="64">
        <v>1</v>
      </c>
      <c r="AD1252" s="64">
        <v>0</v>
      </c>
      <c r="AE1252" s="78">
        <v>1</v>
      </c>
      <c r="AF1252" s="64">
        <v>0</v>
      </c>
      <c r="AG1252" s="78"/>
      <c r="AH1252" s="64"/>
      <c r="AI1252" s="78"/>
      <c r="AJ1252" s="64"/>
      <c r="AK1252" s="78"/>
      <c r="AL1252" s="64"/>
      <c r="AM1252" s="78"/>
      <c r="AN1252" s="64"/>
      <c r="AO1252" s="60">
        <f>(SUMIF(利润与分析!B:B,成本与总价!D:D,利润与分析!L:L)-J:J)/SUMIF(利润与分析!B:B,成本与总价!D:D,利润与分析!L:L)</f>
        <v>0.0449998346607421</v>
      </c>
      <c r="AP1252" s="60">
        <f t="shared" si="96"/>
        <v>0.0194900306840384</v>
      </c>
      <c r="AR1252" s="62">
        <f t="shared" si="97"/>
        <v>0</v>
      </c>
      <c r="AS1252" s="62">
        <f t="shared" si="99"/>
        <v>0</v>
      </c>
      <c r="AT1252" s="72">
        <f t="shared" si="98"/>
        <v>1</v>
      </c>
    </row>
    <row r="1253" ht="14.55" spans="1:46">
      <c r="A1253" s="64" t="s">
        <v>69</v>
      </c>
      <c r="B1253" s="64" t="s">
        <v>200</v>
      </c>
      <c r="C1253" s="64" t="s">
        <v>256</v>
      </c>
      <c r="D1253" s="64" t="s">
        <v>8939</v>
      </c>
      <c r="E1253" s="64" t="s">
        <v>1811</v>
      </c>
      <c r="F1253" s="64" t="s">
        <v>8940</v>
      </c>
      <c r="G1253" s="64" t="s">
        <v>6417</v>
      </c>
      <c r="H1253" s="64" t="s">
        <v>8941</v>
      </c>
      <c r="I1253" s="64" t="s">
        <v>8942</v>
      </c>
      <c r="J1253" s="62">
        <f>SUMIF(利润与分析!B:B,成本与总价!D:D,利润与分析!K:K)</f>
        <v>185472.21</v>
      </c>
      <c r="K1253" s="64">
        <v>0.13</v>
      </c>
      <c r="L1253" s="64">
        <v>190328</v>
      </c>
      <c r="M1253" s="72">
        <f t="shared" si="95"/>
        <v>0.0255127464167122</v>
      </c>
      <c r="N1253" s="64">
        <v>0</v>
      </c>
      <c r="O1253" s="64" t="s">
        <v>8943</v>
      </c>
      <c r="P1253" s="64" t="s">
        <v>78</v>
      </c>
      <c r="Q1253" s="64" t="s">
        <v>58</v>
      </c>
      <c r="R1253" s="74"/>
      <c r="S1253" s="74"/>
      <c r="T1253" s="74"/>
      <c r="U1253" s="74"/>
      <c r="V1253" s="74"/>
      <c r="W1253" s="74"/>
      <c r="X1253" s="64" t="s">
        <v>8944</v>
      </c>
      <c r="Y1253" s="64" t="s">
        <v>81</v>
      </c>
      <c r="Z1253" s="64" t="s">
        <v>106</v>
      </c>
      <c r="AA1253" s="64" t="s">
        <v>1282</v>
      </c>
      <c r="AB1253" s="64" t="s">
        <v>8945</v>
      </c>
      <c r="AC1253" s="64">
        <v>2</v>
      </c>
      <c r="AD1253" s="64">
        <v>3</v>
      </c>
      <c r="AE1253" s="78">
        <v>1</v>
      </c>
      <c r="AF1253" s="64">
        <v>0</v>
      </c>
      <c r="AG1253" s="78"/>
      <c r="AH1253" s="64"/>
      <c r="AI1253" s="78"/>
      <c r="AJ1253" s="64"/>
      <c r="AK1253" s="78"/>
      <c r="AL1253" s="64"/>
      <c r="AM1253" s="78"/>
      <c r="AN1253" s="64"/>
      <c r="AO1253" s="60">
        <f>(SUMIF(利润与分析!B:B,成本与总价!D:D,利润与分析!L:L)-J:J)/SUMIF(利润与分析!B:B,成本与总价!D:D,利润与分析!L:L)</f>
        <v>0.045001828155824</v>
      </c>
      <c r="AP1253" s="60">
        <f t="shared" si="96"/>
        <v>0.0194890817391118</v>
      </c>
      <c r="AR1253" s="62">
        <f t="shared" si="97"/>
        <v>0</v>
      </c>
      <c r="AS1253" s="62">
        <f t="shared" si="99"/>
        <v>0</v>
      </c>
      <c r="AT1253" s="72">
        <f t="shared" si="98"/>
        <v>1</v>
      </c>
    </row>
    <row r="1254" ht="14.55" spans="1:46">
      <c r="A1254" s="64" t="s">
        <v>46</v>
      </c>
      <c r="B1254" s="64" t="s">
        <v>108</v>
      </c>
      <c r="C1254" s="64" t="s">
        <v>109</v>
      </c>
      <c r="D1254" s="64" t="s">
        <v>8946</v>
      </c>
      <c r="E1254" s="64" t="s">
        <v>3197</v>
      </c>
      <c r="F1254" s="64" t="s">
        <v>8947</v>
      </c>
      <c r="G1254" s="64" t="s">
        <v>5777</v>
      </c>
      <c r="H1254" s="64" t="s">
        <v>8948</v>
      </c>
      <c r="I1254" s="64" t="s">
        <v>8949</v>
      </c>
      <c r="J1254" s="62">
        <f>SUMIF(利润与分析!B:B,成本与总价!D:D,利润与分析!K:K)</f>
        <v>39023</v>
      </c>
      <c r="K1254" s="64">
        <v>0.13</v>
      </c>
      <c r="L1254" s="64">
        <v>40861.8</v>
      </c>
      <c r="M1254" s="72">
        <f t="shared" si="95"/>
        <v>0.0450004649819638</v>
      </c>
      <c r="N1254" s="64">
        <v>0</v>
      </c>
      <c r="O1254" s="64" t="s">
        <v>8950</v>
      </c>
      <c r="P1254" s="64" t="s">
        <v>78</v>
      </c>
      <c r="Q1254" s="64" t="s">
        <v>58</v>
      </c>
      <c r="R1254" s="74"/>
      <c r="S1254" s="74"/>
      <c r="T1254" s="74"/>
      <c r="U1254" s="74"/>
      <c r="V1254" s="74"/>
      <c r="W1254" s="74"/>
      <c r="X1254" s="64" t="s">
        <v>8951</v>
      </c>
      <c r="Y1254" s="64" t="s">
        <v>150</v>
      </c>
      <c r="Z1254" s="64" t="s">
        <v>106</v>
      </c>
      <c r="AA1254" s="64" t="s">
        <v>97</v>
      </c>
      <c r="AB1254" s="64" t="s">
        <v>4205</v>
      </c>
      <c r="AC1254" s="64">
        <v>2</v>
      </c>
      <c r="AD1254" s="64">
        <v>60</v>
      </c>
      <c r="AE1254" s="78">
        <v>1</v>
      </c>
      <c r="AF1254" s="64">
        <v>60</v>
      </c>
      <c r="AG1254" s="78"/>
      <c r="AH1254" s="64"/>
      <c r="AI1254" s="78"/>
      <c r="AJ1254" s="64"/>
      <c r="AK1254" s="78"/>
      <c r="AL1254" s="64"/>
      <c r="AM1254" s="78"/>
      <c r="AN1254" s="64"/>
      <c r="AO1254" s="60">
        <f>(SUMIF(利润与分析!B:B,成本与总价!D:D,利润与分析!L:L)-J:J)/SUMIF(利润与分析!B:B,成本与总价!D:D,利润与分析!L:L)</f>
        <v>0.0450004649819638</v>
      </c>
      <c r="AP1254" s="60">
        <f t="shared" si="96"/>
        <v>0</v>
      </c>
      <c r="AR1254" s="62">
        <f t="shared" si="97"/>
        <v>0</v>
      </c>
      <c r="AS1254" s="62">
        <f t="shared" si="99"/>
        <v>0</v>
      </c>
      <c r="AT1254" s="72">
        <f t="shared" si="98"/>
        <v>1</v>
      </c>
    </row>
    <row r="1255" ht="14.55" spans="1:46">
      <c r="A1255" s="64" t="s">
        <v>46</v>
      </c>
      <c r="B1255" s="64" t="s">
        <v>108</v>
      </c>
      <c r="C1255" s="64" t="s">
        <v>109</v>
      </c>
      <c r="D1255" s="64" t="s">
        <v>8952</v>
      </c>
      <c r="E1255" s="64" t="s">
        <v>3197</v>
      </c>
      <c r="F1255" s="64" t="s">
        <v>8953</v>
      </c>
      <c r="G1255" s="64" t="s">
        <v>5777</v>
      </c>
      <c r="H1255" s="64" t="s">
        <v>8954</v>
      </c>
      <c r="I1255" s="64" t="s">
        <v>8955</v>
      </c>
      <c r="J1255" s="62">
        <f>SUMIF(利润与分析!B:B,成本与总价!D:D,利润与分析!K:K)</f>
        <v>9785.58</v>
      </c>
      <c r="K1255" s="64">
        <v>0.13</v>
      </c>
      <c r="L1255" s="64">
        <v>10246.68</v>
      </c>
      <c r="M1255" s="72">
        <f t="shared" si="95"/>
        <v>0.0449999414444484</v>
      </c>
      <c r="N1255" s="64">
        <v>0</v>
      </c>
      <c r="O1255" s="64" t="s">
        <v>8950</v>
      </c>
      <c r="P1255" s="64" t="s">
        <v>78</v>
      </c>
      <c r="Q1255" s="64" t="s">
        <v>58</v>
      </c>
      <c r="R1255" s="74"/>
      <c r="S1255" s="74"/>
      <c r="T1255" s="74"/>
      <c r="U1255" s="74"/>
      <c r="V1255" s="74"/>
      <c r="W1255" s="74"/>
      <c r="X1255" s="64" t="s">
        <v>8956</v>
      </c>
      <c r="Y1255" s="64" t="s">
        <v>150</v>
      </c>
      <c r="Z1255" s="64" t="s">
        <v>106</v>
      </c>
      <c r="AA1255" s="64" t="s">
        <v>97</v>
      </c>
      <c r="AB1255" s="64"/>
      <c r="AC1255" s="64">
        <v>1</v>
      </c>
      <c r="AD1255" s="64">
        <v>60</v>
      </c>
      <c r="AE1255" s="78">
        <v>1</v>
      </c>
      <c r="AF1255" s="64">
        <v>60</v>
      </c>
      <c r="AG1255" s="78"/>
      <c r="AH1255" s="64"/>
      <c r="AI1255" s="78"/>
      <c r="AJ1255" s="64"/>
      <c r="AK1255" s="78"/>
      <c r="AL1255" s="64"/>
      <c r="AM1255" s="78"/>
      <c r="AN1255" s="64"/>
      <c r="AO1255" s="60">
        <f>(SUMIF(利润与分析!B:B,成本与总价!D:D,利润与分析!L:L)-J:J)/SUMIF(利润与分析!B:B,成本与总价!D:D,利润与分析!L:L)</f>
        <v>0.0449999414444484</v>
      </c>
      <c r="AP1255" s="60">
        <f t="shared" si="96"/>
        <v>0</v>
      </c>
      <c r="AR1255" s="62">
        <f t="shared" si="97"/>
        <v>0</v>
      </c>
      <c r="AS1255" s="62">
        <f t="shared" si="99"/>
        <v>0</v>
      </c>
      <c r="AT1255" s="72">
        <f t="shared" si="98"/>
        <v>1</v>
      </c>
    </row>
    <row r="1256" ht="14.55" spans="1:46">
      <c r="A1256" s="64" t="s">
        <v>69</v>
      </c>
      <c r="B1256" s="64" t="s">
        <v>129</v>
      </c>
      <c r="C1256" s="64" t="s">
        <v>130</v>
      </c>
      <c r="D1256" s="64" t="s">
        <v>8957</v>
      </c>
      <c r="E1256" s="64" t="s">
        <v>1165</v>
      </c>
      <c r="F1256" s="64" t="s">
        <v>8958</v>
      </c>
      <c r="G1256" s="64" t="s">
        <v>134</v>
      </c>
      <c r="H1256" s="64" t="s">
        <v>8959</v>
      </c>
      <c r="I1256" s="64" t="s">
        <v>8960</v>
      </c>
      <c r="J1256" s="62">
        <f>SUMIF(利润与分析!B:B,成本与总价!D:D,利润与分析!K:K)</f>
        <v>31405.46</v>
      </c>
      <c r="K1256" s="64">
        <v>0.06</v>
      </c>
      <c r="L1256" s="64">
        <v>34136.4</v>
      </c>
      <c r="M1256" s="72">
        <f t="shared" si="95"/>
        <v>0.0800008202388066</v>
      </c>
      <c r="N1256" s="64">
        <v>0</v>
      </c>
      <c r="O1256" s="64" t="s">
        <v>8961</v>
      </c>
      <c r="P1256" s="64" t="s">
        <v>57</v>
      </c>
      <c r="Q1256" s="64" t="s">
        <v>58</v>
      </c>
      <c r="R1256" s="74" t="s">
        <v>59</v>
      </c>
      <c r="S1256" s="74"/>
      <c r="T1256" s="74"/>
      <c r="U1256" s="74"/>
      <c r="V1256" s="74">
        <v>120</v>
      </c>
      <c r="W1256" s="74"/>
      <c r="X1256" s="64" t="s">
        <v>8962</v>
      </c>
      <c r="Y1256" s="64" t="s">
        <v>61</v>
      </c>
      <c r="Z1256" s="64" t="s">
        <v>1676</v>
      </c>
      <c r="AA1256" s="64" t="s">
        <v>173</v>
      </c>
      <c r="AB1256" s="64"/>
      <c r="AC1256" s="64">
        <v>1</v>
      </c>
      <c r="AD1256" s="64">
        <v>120</v>
      </c>
      <c r="AE1256" s="78">
        <v>1</v>
      </c>
      <c r="AF1256" s="64">
        <v>120</v>
      </c>
      <c r="AG1256" s="78"/>
      <c r="AH1256" s="64"/>
      <c r="AI1256" s="78"/>
      <c r="AJ1256" s="64"/>
      <c r="AK1256" s="78"/>
      <c r="AL1256" s="64"/>
      <c r="AM1256" s="78"/>
      <c r="AN1256" s="64"/>
      <c r="AO1256" s="60">
        <f>(SUMIF(利润与分析!B:B,成本与总价!D:D,利润与分析!L:L)-J:J)/SUMIF(利润与分析!B:B,成本与总价!D:D,利润与分析!L:L)</f>
        <v>0.0800008202388066</v>
      </c>
      <c r="AP1256" s="60">
        <f t="shared" si="96"/>
        <v>0</v>
      </c>
      <c r="AR1256" s="62">
        <f t="shared" si="97"/>
        <v>120</v>
      </c>
      <c r="AS1256" s="62">
        <f t="shared" si="99"/>
        <v>0</v>
      </c>
      <c r="AT1256" s="72">
        <f t="shared" si="98"/>
        <v>1</v>
      </c>
    </row>
    <row r="1257" ht="14.55" spans="1:46">
      <c r="A1257" s="64" t="s">
        <v>46</v>
      </c>
      <c r="B1257" s="64" t="s">
        <v>119</v>
      </c>
      <c r="C1257" s="64" t="s">
        <v>120</v>
      </c>
      <c r="D1257" s="64" t="s">
        <v>8963</v>
      </c>
      <c r="E1257" s="64" t="s">
        <v>1033</v>
      </c>
      <c r="F1257" s="64" t="s">
        <v>8964</v>
      </c>
      <c r="G1257" s="64" t="s">
        <v>1380</v>
      </c>
      <c r="H1257" s="64" t="s">
        <v>8965</v>
      </c>
      <c r="I1257" s="64" t="s">
        <v>8966</v>
      </c>
      <c r="J1257" s="62">
        <f>SUMIF(利润与分析!B:B,成本与总价!D:D,利润与分析!K:K)</f>
        <v>4515945</v>
      </c>
      <c r="K1257" s="64">
        <v>0.13</v>
      </c>
      <c r="L1257" s="64">
        <v>4655615</v>
      </c>
      <c r="M1257" s="72">
        <f t="shared" si="95"/>
        <v>0.0300003329313098</v>
      </c>
      <c r="N1257" s="64">
        <v>0</v>
      </c>
      <c r="O1257" s="64" t="s">
        <v>6033</v>
      </c>
      <c r="P1257" s="64" t="s">
        <v>3415</v>
      </c>
      <c r="Q1257" s="64" t="s">
        <v>58</v>
      </c>
      <c r="R1257" s="74"/>
      <c r="S1257" s="74"/>
      <c r="T1257" s="74"/>
      <c r="U1257" s="74"/>
      <c r="V1257" s="74"/>
      <c r="W1257" s="74"/>
      <c r="X1257" s="64" t="s">
        <v>8967</v>
      </c>
      <c r="Y1257" s="64" t="s">
        <v>61</v>
      </c>
      <c r="Z1257" s="64" t="s">
        <v>106</v>
      </c>
      <c r="AA1257" s="64" t="s">
        <v>140</v>
      </c>
      <c r="AB1257" s="64"/>
      <c r="AC1257" s="64">
        <v>1</v>
      </c>
      <c r="AD1257" s="64">
        <v>60</v>
      </c>
      <c r="AE1257" s="78">
        <v>1</v>
      </c>
      <c r="AF1257" s="64">
        <v>60</v>
      </c>
      <c r="AG1257" s="78"/>
      <c r="AH1257" s="64"/>
      <c r="AI1257" s="78"/>
      <c r="AJ1257" s="64"/>
      <c r="AK1257" s="78"/>
      <c r="AL1257" s="64"/>
      <c r="AM1257" s="78"/>
      <c r="AN1257" s="64"/>
      <c r="AO1257" s="60">
        <f>(SUMIF(利润与分析!B:B,成本与总价!D:D,利润与分析!L:L)-J:J)/SUMIF(利润与分析!B:B,成本与总价!D:D,利润与分析!L:L)</f>
        <v>0.0300003329313098</v>
      </c>
      <c r="AP1257" s="60">
        <f t="shared" si="96"/>
        <v>0</v>
      </c>
      <c r="AR1257" s="62">
        <f t="shared" si="97"/>
        <v>0</v>
      </c>
      <c r="AS1257" s="62">
        <f t="shared" si="99"/>
        <v>0</v>
      </c>
      <c r="AT1257" s="72">
        <f t="shared" si="98"/>
        <v>1</v>
      </c>
    </row>
    <row r="1258" ht="14.55" spans="1:46">
      <c r="A1258" s="64" t="s">
        <v>46</v>
      </c>
      <c r="B1258" s="64" t="s">
        <v>108</v>
      </c>
      <c r="C1258" s="64" t="s">
        <v>894</v>
      </c>
      <c r="D1258" s="64" t="s">
        <v>8968</v>
      </c>
      <c r="E1258" s="64" t="s">
        <v>3794</v>
      </c>
      <c r="F1258" s="64" t="s">
        <v>8969</v>
      </c>
      <c r="G1258" s="64" t="s">
        <v>1562</v>
      </c>
      <c r="H1258" s="64" t="s">
        <v>8970</v>
      </c>
      <c r="I1258" s="64" t="s">
        <v>8971</v>
      </c>
      <c r="J1258" s="62">
        <f>SUMIF(利润与分析!B:B,成本与总价!D:D,利润与分析!K:K)</f>
        <v>1115828.11</v>
      </c>
      <c r="K1258" s="64">
        <v>0.13</v>
      </c>
      <c r="L1258" s="64">
        <v>1168193.34</v>
      </c>
      <c r="M1258" s="72">
        <f t="shared" si="95"/>
        <v>0.0448258248073902</v>
      </c>
      <c r="N1258" s="64">
        <v>330000.2</v>
      </c>
      <c r="O1258" s="64" t="s">
        <v>8972</v>
      </c>
      <c r="P1258" s="64" t="s">
        <v>78</v>
      </c>
      <c r="Q1258" s="64" t="s">
        <v>58</v>
      </c>
      <c r="R1258" s="74" t="s">
        <v>59</v>
      </c>
      <c r="S1258" s="74"/>
      <c r="T1258" s="74"/>
      <c r="U1258" s="74"/>
      <c r="V1258" s="74">
        <v>150</v>
      </c>
      <c r="W1258" s="74"/>
      <c r="X1258" s="64" t="s">
        <v>8973</v>
      </c>
      <c r="Y1258" s="64" t="s">
        <v>61</v>
      </c>
      <c r="Z1258" s="64" t="s">
        <v>8974</v>
      </c>
      <c r="AA1258" s="64" t="s">
        <v>97</v>
      </c>
      <c r="AB1258" s="64" t="s">
        <v>5447</v>
      </c>
      <c r="AC1258" s="64">
        <v>3</v>
      </c>
      <c r="AD1258" s="64">
        <v>150</v>
      </c>
      <c r="AE1258" s="78">
        <v>1</v>
      </c>
      <c r="AF1258" s="64">
        <v>150</v>
      </c>
      <c r="AG1258" s="78"/>
      <c r="AH1258" s="64"/>
      <c r="AI1258" s="78"/>
      <c r="AJ1258" s="64"/>
      <c r="AK1258" s="78"/>
      <c r="AL1258" s="64"/>
      <c r="AM1258" s="78"/>
      <c r="AN1258" s="64"/>
      <c r="AO1258" s="60">
        <f>(SUMIF(利润与分析!B:B,成本与总价!D:D,利润与分析!L:L)-J:J)/SUMIF(利润与分析!B:B,成本与总价!D:D,利润与分析!L:L)</f>
        <v>0.0448263235740947</v>
      </c>
      <c r="AP1258" s="60">
        <f t="shared" si="96"/>
        <v>4.98766704569442e-7</v>
      </c>
      <c r="AR1258" s="62">
        <f t="shared" si="97"/>
        <v>150</v>
      </c>
      <c r="AS1258" s="62">
        <f t="shared" si="99"/>
        <v>0</v>
      </c>
      <c r="AT1258" s="72">
        <f t="shared" si="98"/>
        <v>1</v>
      </c>
    </row>
    <row r="1259" ht="14.55" spans="1:46">
      <c r="A1259" s="64" t="s">
        <v>69</v>
      </c>
      <c r="B1259" s="64" t="s">
        <v>85</v>
      </c>
      <c r="C1259" s="64" t="s">
        <v>86</v>
      </c>
      <c r="D1259" s="64" t="s">
        <v>8975</v>
      </c>
      <c r="E1259" s="64" t="s">
        <v>1056</v>
      </c>
      <c r="F1259" s="64" t="s">
        <v>8976</v>
      </c>
      <c r="G1259" s="64" t="s">
        <v>1058</v>
      </c>
      <c r="H1259" s="64" t="s">
        <v>8977</v>
      </c>
      <c r="I1259" s="64" t="s">
        <v>8978</v>
      </c>
      <c r="J1259" s="62">
        <f>SUMIF(利润与分析!B:B,成本与总价!D:D,利润与分析!K:K)</f>
        <v>19067.7038</v>
      </c>
      <c r="K1259" s="64">
        <v>0.13</v>
      </c>
      <c r="L1259" s="64">
        <v>20294.5</v>
      </c>
      <c r="M1259" s="72">
        <f t="shared" si="95"/>
        <v>0.0604496883392052</v>
      </c>
      <c r="N1259" s="64">
        <v>0</v>
      </c>
      <c r="O1259" s="64" t="s">
        <v>8979</v>
      </c>
      <c r="P1259" s="64"/>
      <c r="Q1259" s="64" t="s">
        <v>159</v>
      </c>
      <c r="R1259" s="74" t="s">
        <v>59</v>
      </c>
      <c r="S1259" s="74"/>
      <c r="T1259" s="74"/>
      <c r="U1259" s="74"/>
      <c r="V1259" s="74">
        <v>120</v>
      </c>
      <c r="W1259" s="74"/>
      <c r="X1259" s="64" t="s">
        <v>8980</v>
      </c>
      <c r="Y1259" s="64" t="s">
        <v>1063</v>
      </c>
      <c r="Z1259" s="64" t="s">
        <v>8981</v>
      </c>
      <c r="AA1259" s="64" t="s">
        <v>83</v>
      </c>
      <c r="AB1259" s="64"/>
      <c r="AC1259" s="64">
        <v>1</v>
      </c>
      <c r="AD1259" s="64">
        <v>120</v>
      </c>
      <c r="AE1259" s="78">
        <v>1</v>
      </c>
      <c r="AF1259" s="64">
        <v>120</v>
      </c>
      <c r="AG1259" s="78"/>
      <c r="AH1259" s="64"/>
      <c r="AI1259" s="78"/>
      <c r="AJ1259" s="64"/>
      <c r="AK1259" s="78"/>
      <c r="AL1259" s="64"/>
      <c r="AM1259" s="78"/>
      <c r="AN1259" s="64"/>
      <c r="AO1259" s="60">
        <f>(SUMIF(利润与分析!B:B,成本与总价!D:D,利润与分析!L:L)-J:J)/SUMIF(利润与分析!B:B,成本与总价!D:D,利润与分析!L:L)</f>
        <v>0.0604496883392052</v>
      </c>
      <c r="AP1259" s="60">
        <f t="shared" si="96"/>
        <v>0</v>
      </c>
      <c r="AR1259" s="62">
        <f t="shared" si="97"/>
        <v>120</v>
      </c>
      <c r="AS1259" s="62">
        <f t="shared" si="99"/>
        <v>0</v>
      </c>
      <c r="AT1259" s="72">
        <f t="shared" si="98"/>
        <v>1</v>
      </c>
    </row>
    <row r="1260" ht="14.55" spans="1:46">
      <c r="A1260" s="64" t="s">
        <v>69</v>
      </c>
      <c r="B1260" s="64" t="s">
        <v>129</v>
      </c>
      <c r="C1260" s="64" t="s">
        <v>649</v>
      </c>
      <c r="D1260" s="64" t="s">
        <v>8982</v>
      </c>
      <c r="E1260" s="64" t="s">
        <v>712</v>
      </c>
      <c r="F1260" s="64" t="s">
        <v>8983</v>
      </c>
      <c r="G1260" s="64" t="s">
        <v>1301</v>
      </c>
      <c r="H1260" s="64" t="s">
        <v>8984</v>
      </c>
      <c r="I1260" s="64" t="s">
        <v>8985</v>
      </c>
      <c r="J1260" s="62">
        <f>SUMIF(利润与分析!B:B,成本与总价!D:D,利润与分析!K:K)</f>
        <v>443623.87</v>
      </c>
      <c r="K1260" s="64">
        <v>0.13</v>
      </c>
      <c r="L1260" s="64">
        <v>439051</v>
      </c>
      <c r="M1260" s="72">
        <f t="shared" si="95"/>
        <v>-0.0104153503807075</v>
      </c>
      <c r="N1260" s="64">
        <v>0</v>
      </c>
      <c r="O1260" s="64" t="s">
        <v>8986</v>
      </c>
      <c r="P1260" s="64" t="s">
        <v>57</v>
      </c>
      <c r="Q1260" s="64" t="s">
        <v>58</v>
      </c>
      <c r="R1260" s="74" t="s">
        <v>59</v>
      </c>
      <c r="S1260" s="74"/>
      <c r="T1260" s="74"/>
      <c r="U1260" s="74"/>
      <c r="V1260" s="74">
        <v>0</v>
      </c>
      <c r="W1260" s="74">
        <v>-4</v>
      </c>
      <c r="X1260" s="64" t="s">
        <v>8987</v>
      </c>
      <c r="Y1260" s="64" t="s">
        <v>81</v>
      </c>
      <c r="Z1260" s="64" t="s">
        <v>8988</v>
      </c>
      <c r="AA1260" s="64" t="s">
        <v>173</v>
      </c>
      <c r="AB1260" s="64"/>
      <c r="AC1260" s="64">
        <v>1</v>
      </c>
      <c r="AD1260" s="64">
        <v>0</v>
      </c>
      <c r="AE1260" s="78">
        <v>1</v>
      </c>
      <c r="AF1260" s="64">
        <v>0</v>
      </c>
      <c r="AG1260" s="78"/>
      <c r="AH1260" s="64"/>
      <c r="AI1260" s="78"/>
      <c r="AJ1260" s="64"/>
      <c r="AK1260" s="78"/>
      <c r="AL1260" s="64"/>
      <c r="AM1260" s="78"/>
      <c r="AN1260" s="64"/>
      <c r="AO1260" s="60">
        <f>(SUMIF(利润与分析!B:B,成本与总价!D:D,利润与分析!L:L)-J:J)/SUMIF(利润与分析!B:B,成本与总价!D:D,利润与分析!L:L)</f>
        <v>0.0300010055873177</v>
      </c>
      <c r="AP1260" s="60">
        <f t="shared" si="96"/>
        <v>0.000416355968025209</v>
      </c>
      <c r="AR1260" s="62">
        <f t="shared" si="97"/>
        <v>0</v>
      </c>
      <c r="AS1260" s="62">
        <f t="shared" si="99"/>
        <v>0</v>
      </c>
      <c r="AT1260" s="72">
        <f t="shared" si="98"/>
        <v>1</v>
      </c>
    </row>
    <row r="1261" ht="14.55" spans="1:46">
      <c r="A1261" s="64" t="s">
        <v>69</v>
      </c>
      <c r="B1261" s="64" t="s">
        <v>70</v>
      </c>
      <c r="C1261" s="64" t="s">
        <v>70</v>
      </c>
      <c r="D1261" s="64" t="s">
        <v>8989</v>
      </c>
      <c r="E1261" s="64" t="s">
        <v>143</v>
      </c>
      <c r="F1261" s="64" t="s">
        <v>8990</v>
      </c>
      <c r="G1261" s="64" t="s">
        <v>3627</v>
      </c>
      <c r="H1261" s="64" t="s">
        <v>8991</v>
      </c>
      <c r="I1261" s="64" t="s">
        <v>8992</v>
      </c>
      <c r="J1261" s="62">
        <f>SUMIF(利润与分析!B:B,成本与总价!D:D,利润与分析!K:K)</f>
        <v>14280.07</v>
      </c>
      <c r="K1261" s="64">
        <v>0.13</v>
      </c>
      <c r="L1261" s="64">
        <v>14952.95</v>
      </c>
      <c r="M1261" s="72">
        <f t="shared" si="95"/>
        <v>0.0449998160898019</v>
      </c>
      <c r="N1261" s="64">
        <v>0</v>
      </c>
      <c r="O1261" s="73" t="s">
        <v>7591</v>
      </c>
      <c r="P1261" s="64" t="s">
        <v>78</v>
      </c>
      <c r="Q1261" s="64" t="s">
        <v>58</v>
      </c>
      <c r="R1261" s="74" t="s">
        <v>59</v>
      </c>
      <c r="S1261" s="74"/>
      <c r="T1261" s="74"/>
      <c r="U1261" s="74"/>
      <c r="V1261" s="74">
        <v>90</v>
      </c>
      <c r="W1261" s="74"/>
      <c r="X1261" s="64" t="s">
        <v>8993</v>
      </c>
      <c r="Y1261" s="64" t="s">
        <v>150</v>
      </c>
      <c r="Z1261" s="64" t="s">
        <v>8994</v>
      </c>
      <c r="AA1261" s="64" t="s">
        <v>83</v>
      </c>
      <c r="AB1261" s="64"/>
      <c r="AC1261" s="64">
        <v>1</v>
      </c>
      <c r="AD1261" s="64">
        <v>90</v>
      </c>
      <c r="AE1261" s="78">
        <v>1</v>
      </c>
      <c r="AF1261" s="64">
        <v>90</v>
      </c>
      <c r="AG1261" s="78"/>
      <c r="AH1261" s="64"/>
      <c r="AI1261" s="78"/>
      <c r="AJ1261" s="64"/>
      <c r="AK1261" s="78"/>
      <c r="AL1261" s="64"/>
      <c r="AM1261" s="78"/>
      <c r="AN1261" s="64"/>
      <c r="AO1261" s="60">
        <f>(SUMIF(利润与分析!B:B,成本与总价!D:D,利润与分析!L:L)-J:J)/SUMIF(利润与分析!B:B,成本与总价!D:D,利润与分析!L:L)</f>
        <v>0.0449998160898019</v>
      </c>
      <c r="AP1261" s="60">
        <f t="shared" si="96"/>
        <v>0</v>
      </c>
      <c r="AR1261" s="62">
        <f t="shared" si="97"/>
        <v>90</v>
      </c>
      <c r="AS1261" s="62">
        <f t="shared" si="99"/>
        <v>0</v>
      </c>
      <c r="AT1261" s="72">
        <f t="shared" si="98"/>
        <v>1</v>
      </c>
    </row>
    <row r="1262" ht="14.55" spans="1:46">
      <c r="A1262" s="64" t="s">
        <v>46</v>
      </c>
      <c r="B1262" s="64" t="s">
        <v>108</v>
      </c>
      <c r="C1262" s="64" t="s">
        <v>109</v>
      </c>
      <c r="D1262" s="64" t="s">
        <v>8995</v>
      </c>
      <c r="E1262" s="64" t="s">
        <v>111</v>
      </c>
      <c r="F1262" s="64" t="s">
        <v>8996</v>
      </c>
      <c r="G1262" s="64" t="s">
        <v>4771</v>
      </c>
      <c r="H1262" s="64" t="s">
        <v>8997</v>
      </c>
      <c r="I1262" s="64" t="s">
        <v>8998</v>
      </c>
      <c r="J1262" s="62">
        <f>SUMIF(利润与分析!B:B,成本与总价!D:D,利润与分析!K:K)</f>
        <v>1097681.05</v>
      </c>
      <c r="K1262" s="64">
        <v>0.13</v>
      </c>
      <c r="L1262" s="64">
        <v>1149405.38</v>
      </c>
      <c r="M1262" s="72">
        <f t="shared" si="95"/>
        <v>0.0450009464893925</v>
      </c>
      <c r="N1262" s="64">
        <v>0</v>
      </c>
      <c r="O1262" s="64" t="s">
        <v>8999</v>
      </c>
      <c r="P1262" s="64" t="s">
        <v>264</v>
      </c>
      <c r="Q1262" s="64" t="s">
        <v>58</v>
      </c>
      <c r="R1262" s="74" t="s">
        <v>59</v>
      </c>
      <c r="S1262" s="74"/>
      <c r="T1262" s="74"/>
      <c r="U1262" s="74"/>
      <c r="V1262" s="74">
        <v>120</v>
      </c>
      <c r="W1262" s="74"/>
      <c r="X1262" s="64" t="s">
        <v>9000</v>
      </c>
      <c r="Y1262" s="64" t="s">
        <v>61</v>
      </c>
      <c r="Z1262" s="64" t="s">
        <v>6436</v>
      </c>
      <c r="AA1262" s="64" t="s">
        <v>97</v>
      </c>
      <c r="AB1262" s="64" t="s">
        <v>1377</v>
      </c>
      <c r="AC1262" s="64">
        <v>2</v>
      </c>
      <c r="AD1262" s="64">
        <v>120</v>
      </c>
      <c r="AE1262" s="78">
        <v>1</v>
      </c>
      <c r="AF1262" s="64">
        <v>120</v>
      </c>
      <c r="AG1262" s="78"/>
      <c r="AH1262" s="64"/>
      <c r="AI1262" s="78"/>
      <c r="AJ1262" s="64"/>
      <c r="AK1262" s="78"/>
      <c r="AL1262" s="64"/>
      <c r="AM1262" s="78"/>
      <c r="AN1262" s="64"/>
      <c r="AO1262" s="60">
        <f>(SUMIF(利润与分析!B:B,成本与总价!D:D,利润与分析!L:L)-J:J)/SUMIF(利润与分析!B:B,成本与总价!D:D,利润与分析!L:L)</f>
        <v>0.0450009464893925</v>
      </c>
      <c r="AP1262" s="60">
        <f t="shared" si="96"/>
        <v>0</v>
      </c>
      <c r="AR1262" s="62">
        <f t="shared" si="97"/>
        <v>120</v>
      </c>
      <c r="AS1262" s="62">
        <f t="shared" si="99"/>
        <v>0</v>
      </c>
      <c r="AT1262" s="72">
        <f t="shared" si="98"/>
        <v>1</v>
      </c>
    </row>
    <row r="1263" ht="14.55" spans="1:46">
      <c r="A1263" s="64" t="s">
        <v>46</v>
      </c>
      <c r="B1263" s="64" t="s">
        <v>181</v>
      </c>
      <c r="C1263" s="64" t="s">
        <v>1765</v>
      </c>
      <c r="D1263" s="64" t="s">
        <v>9001</v>
      </c>
      <c r="E1263" s="64" t="s">
        <v>2091</v>
      </c>
      <c r="F1263" s="64" t="s">
        <v>9002</v>
      </c>
      <c r="G1263" s="64" t="s">
        <v>9003</v>
      </c>
      <c r="H1263" s="64" t="s">
        <v>9004</v>
      </c>
      <c r="I1263" s="64" t="s">
        <v>9005</v>
      </c>
      <c r="J1263" s="62">
        <f>SUMIF(利润与分析!B:B,成本与总价!D:D,利润与分析!K:K)</f>
        <v>1836844.16</v>
      </c>
      <c r="K1263" s="64">
        <v>0.13</v>
      </c>
      <c r="L1263" s="64">
        <v>1865701</v>
      </c>
      <c r="M1263" s="72">
        <f t="shared" si="95"/>
        <v>0.0154670228509285</v>
      </c>
      <c r="N1263" s="64">
        <v>50000</v>
      </c>
      <c r="O1263" s="64" t="s">
        <v>9006</v>
      </c>
      <c r="P1263" s="64" t="s">
        <v>78</v>
      </c>
      <c r="Q1263" s="64" t="s">
        <v>58</v>
      </c>
      <c r="R1263" s="74" t="s">
        <v>59</v>
      </c>
      <c r="S1263" s="74"/>
      <c r="T1263" s="74"/>
      <c r="U1263" s="74"/>
      <c r="V1263" s="74">
        <v>0</v>
      </c>
      <c r="W1263" s="74">
        <v>-3</v>
      </c>
      <c r="X1263" s="64" t="s">
        <v>9007</v>
      </c>
      <c r="Y1263" s="64" t="s">
        <v>81</v>
      </c>
      <c r="Z1263" s="64" t="s">
        <v>9008</v>
      </c>
      <c r="AA1263" s="64" t="s">
        <v>97</v>
      </c>
      <c r="AB1263" s="64"/>
      <c r="AC1263" s="64">
        <v>2</v>
      </c>
      <c r="AD1263" s="64">
        <v>0</v>
      </c>
      <c r="AE1263" s="78">
        <v>1</v>
      </c>
      <c r="AF1263" s="64">
        <v>0</v>
      </c>
      <c r="AG1263" s="78"/>
      <c r="AH1263" s="64"/>
      <c r="AI1263" s="78"/>
      <c r="AJ1263" s="64"/>
      <c r="AK1263" s="78"/>
      <c r="AL1263" s="64"/>
      <c r="AM1263" s="78"/>
      <c r="AN1263" s="64"/>
      <c r="AO1263" s="60">
        <f>(SUMIF(利润与分析!B:B,成本与总价!D:D,利润与分析!L:L)-J:J)/SUMIF(利润与分析!B:B,成本与总价!D:D,利润与分析!L:L)</f>
        <v>0.0450031448421719</v>
      </c>
      <c r="AP1263" s="60">
        <f t="shared" si="96"/>
        <v>-0.000463878008756524</v>
      </c>
      <c r="AR1263" s="62">
        <f t="shared" si="97"/>
        <v>0</v>
      </c>
      <c r="AS1263" s="62">
        <f t="shared" si="99"/>
        <v>0</v>
      </c>
      <c r="AT1263" s="72">
        <f t="shared" si="98"/>
        <v>1</v>
      </c>
    </row>
    <row r="1264" ht="14.55" spans="1:46">
      <c r="A1264" s="64" t="s">
        <v>69</v>
      </c>
      <c r="B1264" s="64" t="s">
        <v>129</v>
      </c>
      <c r="C1264" s="64" t="s">
        <v>649</v>
      </c>
      <c r="D1264" s="64" t="s">
        <v>9009</v>
      </c>
      <c r="E1264" s="64" t="s">
        <v>968</v>
      </c>
      <c r="F1264" s="64" t="s">
        <v>9010</v>
      </c>
      <c r="G1264" s="64" t="s">
        <v>421</v>
      </c>
      <c r="H1264" s="64" t="s">
        <v>9011</v>
      </c>
      <c r="I1264" s="64" t="s">
        <v>9012</v>
      </c>
      <c r="J1264" s="62">
        <f>SUMIF(利润与分析!B:B,成本与总价!D:D,利润与分析!K:K)</f>
        <v>4123255.1</v>
      </c>
      <c r="K1264" s="64">
        <v>0.13</v>
      </c>
      <c r="L1264" s="64">
        <v>4250770</v>
      </c>
      <c r="M1264" s="72">
        <f t="shared" si="95"/>
        <v>0.0299980709377361</v>
      </c>
      <c r="N1264" s="64">
        <v>0</v>
      </c>
      <c r="O1264" s="64" t="s">
        <v>9013</v>
      </c>
      <c r="P1264" s="64" t="s">
        <v>2022</v>
      </c>
      <c r="Q1264" s="64" t="s">
        <v>79</v>
      </c>
      <c r="R1264" s="74" t="s">
        <v>59</v>
      </c>
      <c r="S1264" s="74"/>
      <c r="T1264" s="74"/>
      <c r="U1264" s="74"/>
      <c r="V1264" s="74">
        <v>360</v>
      </c>
      <c r="W1264" s="74"/>
      <c r="X1264" s="64" t="s">
        <v>9014</v>
      </c>
      <c r="Y1264" s="64" t="s">
        <v>427</v>
      </c>
      <c r="Z1264" s="64" t="s">
        <v>1734</v>
      </c>
      <c r="AA1264" s="64" t="s">
        <v>173</v>
      </c>
      <c r="AB1264" s="64"/>
      <c r="AC1264" s="64">
        <v>2</v>
      </c>
      <c r="AD1264" s="64">
        <v>180</v>
      </c>
      <c r="AE1264" s="78">
        <v>1</v>
      </c>
      <c r="AF1264" s="64">
        <v>360</v>
      </c>
      <c r="AG1264" s="78"/>
      <c r="AH1264" s="64"/>
      <c r="AI1264" s="78"/>
      <c r="AJ1264" s="64"/>
      <c r="AK1264" s="78"/>
      <c r="AL1264" s="64"/>
      <c r="AM1264" s="78"/>
      <c r="AN1264" s="64"/>
      <c r="AO1264" s="60">
        <f>(SUMIF(利润与分析!B:B,成本与总价!D:D,利润与分析!L:L)-J:J)/SUMIF(利润与分析!B:B,成本与总价!D:D,利润与分析!L:L)</f>
        <v>0.0299980869113442</v>
      </c>
      <c r="AP1264" s="60">
        <f t="shared" si="96"/>
        <v>1.59736081237205e-8</v>
      </c>
      <c r="AR1264" s="62">
        <f t="shared" si="97"/>
        <v>360</v>
      </c>
      <c r="AS1264" s="62">
        <f t="shared" si="99"/>
        <v>0</v>
      </c>
      <c r="AT1264" s="72">
        <f t="shared" si="98"/>
        <v>1</v>
      </c>
    </row>
    <row r="1265" ht="14.55" spans="1:46">
      <c r="A1265" s="64" t="s">
        <v>69</v>
      </c>
      <c r="B1265" s="64" t="s">
        <v>292</v>
      </c>
      <c r="C1265" s="64" t="s">
        <v>788</v>
      </c>
      <c r="D1265" s="64" t="s">
        <v>9015</v>
      </c>
      <c r="E1265" s="64" t="s">
        <v>1909</v>
      </c>
      <c r="F1265" s="64" t="s">
        <v>9016</v>
      </c>
      <c r="G1265" s="64" t="s">
        <v>9017</v>
      </c>
      <c r="H1265" s="64" t="s">
        <v>9018</v>
      </c>
      <c r="I1265" s="64" t="s">
        <v>9019</v>
      </c>
      <c r="J1265" s="62">
        <f>SUMIF(利润与分析!B:B,成本与总价!D:D,利润与分析!K:K)</f>
        <v>706522.82</v>
      </c>
      <c r="K1265" s="64">
        <v>0.13</v>
      </c>
      <c r="L1265" s="64">
        <v>728374.16</v>
      </c>
      <c r="M1265" s="72">
        <f t="shared" si="95"/>
        <v>0.0300001581604708</v>
      </c>
      <c r="N1265" s="64">
        <v>0</v>
      </c>
      <c r="O1265" s="73" t="s">
        <v>9020</v>
      </c>
      <c r="P1265" s="64" t="s">
        <v>57</v>
      </c>
      <c r="Q1265" s="64" t="s">
        <v>58</v>
      </c>
      <c r="R1265" s="74" t="s">
        <v>59</v>
      </c>
      <c r="S1265" s="74"/>
      <c r="T1265" s="74"/>
      <c r="U1265" s="74"/>
      <c r="V1265" s="74">
        <v>90</v>
      </c>
      <c r="W1265" s="74"/>
      <c r="X1265" s="64" t="s">
        <v>9021</v>
      </c>
      <c r="Y1265" s="64" t="s">
        <v>61</v>
      </c>
      <c r="Z1265" s="64" t="s">
        <v>2276</v>
      </c>
      <c r="AA1265" s="64" t="s">
        <v>63</v>
      </c>
      <c r="AB1265" s="64"/>
      <c r="AC1265" s="64">
        <v>1</v>
      </c>
      <c r="AD1265" s="64" t="s">
        <v>408</v>
      </c>
      <c r="AE1265" s="78">
        <v>0.05</v>
      </c>
      <c r="AF1265" s="64">
        <v>0</v>
      </c>
      <c r="AG1265" s="78">
        <v>0.95</v>
      </c>
      <c r="AH1265" s="64">
        <v>90</v>
      </c>
      <c r="AI1265" s="78"/>
      <c r="AJ1265" s="64"/>
      <c r="AK1265" s="78"/>
      <c r="AL1265" s="64"/>
      <c r="AM1265" s="78"/>
      <c r="AN1265" s="64"/>
      <c r="AO1265" s="60">
        <f>(SUMIF(利润与分析!B:B,成本与总价!D:D,利润与分析!L:L)-J:J)/SUMIF(利润与分析!B:B,成本与总价!D:D,利润与分析!L:L)</f>
        <v>0.0300001581604708</v>
      </c>
      <c r="AP1265" s="60">
        <f t="shared" si="96"/>
        <v>0</v>
      </c>
      <c r="AR1265" s="62">
        <f t="shared" si="97"/>
        <v>85.5</v>
      </c>
      <c r="AS1265" s="62">
        <f t="shared" si="99"/>
        <v>4.5</v>
      </c>
      <c r="AT1265" s="72">
        <f t="shared" si="98"/>
        <v>1</v>
      </c>
    </row>
    <row r="1266" ht="14.55" spans="1:46">
      <c r="A1266" s="64" t="s">
        <v>69</v>
      </c>
      <c r="B1266" s="64" t="s">
        <v>292</v>
      </c>
      <c r="C1266" s="64" t="s">
        <v>293</v>
      </c>
      <c r="D1266" s="64" t="s">
        <v>9022</v>
      </c>
      <c r="E1266" s="64" t="s">
        <v>1751</v>
      </c>
      <c r="F1266" s="64" t="s">
        <v>9023</v>
      </c>
      <c r="G1266" s="64" t="s">
        <v>2105</v>
      </c>
      <c r="H1266" s="64" t="s">
        <v>9024</v>
      </c>
      <c r="I1266" s="64" t="s">
        <v>9025</v>
      </c>
      <c r="J1266" s="62">
        <f>SUMIF(利润与分析!B:B,成本与总价!D:D,利润与分析!K:K)</f>
        <v>1129029.31</v>
      </c>
      <c r="K1266" s="64">
        <v>0.13</v>
      </c>
      <c r="L1266" s="64">
        <v>1194055</v>
      </c>
      <c r="M1266" s="72">
        <f t="shared" si="95"/>
        <v>0.0544578683561475</v>
      </c>
      <c r="N1266" s="64">
        <v>0</v>
      </c>
      <c r="O1266" s="64" t="s">
        <v>9026</v>
      </c>
      <c r="P1266" s="64" t="s">
        <v>78</v>
      </c>
      <c r="Q1266" s="64" t="s">
        <v>58</v>
      </c>
      <c r="R1266" s="74" t="s">
        <v>59</v>
      </c>
      <c r="S1266" s="74" t="s">
        <v>59</v>
      </c>
      <c r="T1266" s="74">
        <v>180</v>
      </c>
      <c r="U1266" s="74"/>
      <c r="V1266" s="74">
        <v>180</v>
      </c>
      <c r="W1266" s="74"/>
      <c r="X1266" s="64" t="s">
        <v>9027</v>
      </c>
      <c r="Y1266" s="64" t="s">
        <v>150</v>
      </c>
      <c r="Z1266" s="64" t="s">
        <v>9028</v>
      </c>
      <c r="AA1266" s="64" t="s">
        <v>63</v>
      </c>
      <c r="AB1266" s="64"/>
      <c r="AC1266" s="64">
        <v>1</v>
      </c>
      <c r="AD1266" s="64">
        <v>180</v>
      </c>
      <c r="AE1266" s="78">
        <v>1</v>
      </c>
      <c r="AF1266" s="64">
        <v>180</v>
      </c>
      <c r="AG1266" s="78"/>
      <c r="AH1266" s="64"/>
      <c r="AI1266" s="78"/>
      <c r="AJ1266" s="64"/>
      <c r="AK1266" s="78"/>
      <c r="AL1266" s="64"/>
      <c r="AM1266" s="78"/>
      <c r="AN1266" s="64"/>
      <c r="AO1266" s="60">
        <f>(SUMIF(利润与分析!B:B,成本与总价!D:D,利润与分析!L:L)-J:J)/SUMIF(利润与分析!B:B,成本与总价!D:D,利润与分析!L:L)</f>
        <v>0.0450026221144969</v>
      </c>
      <c r="AP1266" s="60">
        <f t="shared" si="96"/>
        <v>-0.00945524624165058</v>
      </c>
      <c r="AR1266" s="62">
        <f t="shared" si="97"/>
        <v>180</v>
      </c>
      <c r="AS1266" s="62">
        <f t="shared" si="99"/>
        <v>0</v>
      </c>
      <c r="AT1266" s="72">
        <f t="shared" si="98"/>
        <v>1</v>
      </c>
    </row>
    <row r="1267" ht="14.55" spans="1:46">
      <c r="A1267" s="64" t="s">
        <v>69</v>
      </c>
      <c r="B1267" s="64" t="s">
        <v>292</v>
      </c>
      <c r="C1267" s="64" t="s">
        <v>293</v>
      </c>
      <c r="D1267" s="64" t="s">
        <v>9029</v>
      </c>
      <c r="E1267" s="64" t="s">
        <v>295</v>
      </c>
      <c r="F1267" s="64" t="s">
        <v>9030</v>
      </c>
      <c r="G1267" s="64" t="s">
        <v>9031</v>
      </c>
      <c r="H1267" s="64" t="s">
        <v>9032</v>
      </c>
      <c r="I1267" s="64" t="s">
        <v>9033</v>
      </c>
      <c r="J1267" s="62">
        <f>SUMIF(利润与分析!B:B,成本与总价!D:D,利润与分析!K:K)</f>
        <v>20505.6</v>
      </c>
      <c r="K1267" s="64">
        <v>0.13</v>
      </c>
      <c r="L1267" s="64">
        <v>21360</v>
      </c>
      <c r="M1267" s="72">
        <f t="shared" si="95"/>
        <v>0.0399999999999999</v>
      </c>
      <c r="N1267" s="64">
        <v>0</v>
      </c>
      <c r="O1267" s="64" t="s">
        <v>9034</v>
      </c>
      <c r="P1267" s="64" t="s">
        <v>78</v>
      </c>
      <c r="Q1267" s="64" t="s">
        <v>58</v>
      </c>
      <c r="R1267" s="74"/>
      <c r="S1267" s="74"/>
      <c r="T1267" s="74"/>
      <c r="U1267" s="74"/>
      <c r="V1267" s="74"/>
      <c r="W1267" s="74"/>
      <c r="X1267" s="64" t="s">
        <v>9035</v>
      </c>
      <c r="Y1267" s="64" t="s">
        <v>81</v>
      </c>
      <c r="Z1267" s="64" t="s">
        <v>106</v>
      </c>
      <c r="AA1267" s="64" t="s">
        <v>63</v>
      </c>
      <c r="AB1267" s="64"/>
      <c r="AC1267" s="64">
        <v>1</v>
      </c>
      <c r="AD1267" s="64">
        <v>0</v>
      </c>
      <c r="AE1267" s="78">
        <v>1</v>
      </c>
      <c r="AF1267" s="64">
        <v>0</v>
      </c>
      <c r="AG1267" s="78"/>
      <c r="AH1267" s="64"/>
      <c r="AI1267" s="78"/>
      <c r="AJ1267" s="64"/>
      <c r="AK1267" s="78"/>
      <c r="AL1267" s="64"/>
      <c r="AM1267" s="78"/>
      <c r="AN1267" s="64"/>
      <c r="AO1267" s="60">
        <f>(SUMIF(利润与分析!B:B,成本与总价!D:D,利润与分析!L:L)-J:J)/SUMIF(利润与分析!B:B,成本与总价!D:D,利润与分析!L:L)</f>
        <v>0.0399999999999999</v>
      </c>
      <c r="AP1267" s="60">
        <f t="shared" si="96"/>
        <v>0</v>
      </c>
      <c r="AR1267" s="62">
        <f t="shared" si="97"/>
        <v>0</v>
      </c>
      <c r="AS1267" s="62">
        <f t="shared" si="99"/>
        <v>0</v>
      </c>
      <c r="AT1267" s="72">
        <f t="shared" si="98"/>
        <v>1</v>
      </c>
    </row>
    <row r="1268" ht="14.55" spans="1:46">
      <c r="A1268" s="64" t="s">
        <v>69</v>
      </c>
      <c r="B1268" s="64" t="s">
        <v>516</v>
      </c>
      <c r="C1268" s="64" t="s">
        <v>2760</v>
      </c>
      <c r="D1268" s="64" t="s">
        <v>9036</v>
      </c>
      <c r="E1268" s="64" t="s">
        <v>2762</v>
      </c>
      <c r="F1268" s="64" t="s">
        <v>9037</v>
      </c>
      <c r="G1268" s="64" t="s">
        <v>2764</v>
      </c>
      <c r="H1268" s="64" t="s">
        <v>9038</v>
      </c>
      <c r="I1268" s="64" t="s">
        <v>9039</v>
      </c>
      <c r="J1268" s="62">
        <f>SUMIF(利润与分析!B:B,成本与总价!D:D,利润与分析!K:K)</f>
        <v>22209.48</v>
      </c>
      <c r="K1268" s="64">
        <v>0.13</v>
      </c>
      <c r="L1268" s="64">
        <v>22791</v>
      </c>
      <c r="M1268" s="72">
        <f t="shared" si="95"/>
        <v>0.025515335000658</v>
      </c>
      <c r="N1268" s="64">
        <v>0</v>
      </c>
      <c r="O1268" s="64" t="s">
        <v>8750</v>
      </c>
      <c r="P1268" s="64" t="s">
        <v>78</v>
      </c>
      <c r="Q1268" s="64" t="s">
        <v>58</v>
      </c>
      <c r="R1268" s="74"/>
      <c r="S1268" s="74"/>
      <c r="T1268" s="74"/>
      <c r="U1268" s="74"/>
      <c r="V1268" s="74"/>
      <c r="W1268" s="74"/>
      <c r="X1268" s="64" t="s">
        <v>9040</v>
      </c>
      <c r="Y1268" s="64" t="s">
        <v>81</v>
      </c>
      <c r="Z1268" s="64" t="s">
        <v>106</v>
      </c>
      <c r="AA1268" s="64" t="s">
        <v>173</v>
      </c>
      <c r="AB1268" s="64" t="s">
        <v>9041</v>
      </c>
      <c r="AC1268" s="64">
        <v>2</v>
      </c>
      <c r="AD1268" s="64">
        <v>0</v>
      </c>
      <c r="AE1268" s="78">
        <v>1</v>
      </c>
      <c r="AF1268" s="64">
        <v>0</v>
      </c>
      <c r="AG1268" s="78"/>
      <c r="AH1268" s="64"/>
      <c r="AI1268" s="78"/>
      <c r="AJ1268" s="64"/>
      <c r="AK1268" s="78"/>
      <c r="AL1268" s="64"/>
      <c r="AM1268" s="78"/>
      <c r="AN1268" s="64"/>
      <c r="AO1268" s="60">
        <f>(SUMIF(利润与分析!B:B,成本与总价!D:D,利润与分析!L:L)-J:J)/SUMIF(利润与分析!B:B,成本与总价!D:D,利润与分析!L:L)</f>
        <v>0.0449999999999999</v>
      </c>
      <c r="AP1268" s="60">
        <f t="shared" si="96"/>
        <v>0.0194846649993418</v>
      </c>
      <c r="AR1268" s="62">
        <f t="shared" si="97"/>
        <v>0</v>
      </c>
      <c r="AS1268" s="62">
        <f t="shared" si="99"/>
        <v>0</v>
      </c>
      <c r="AT1268" s="72">
        <f t="shared" si="98"/>
        <v>1</v>
      </c>
    </row>
    <row r="1269" ht="14.55" spans="1:46">
      <c r="A1269" s="64" t="s">
        <v>46</v>
      </c>
      <c r="B1269" s="64" t="s">
        <v>181</v>
      </c>
      <c r="C1269" s="64" t="s">
        <v>629</v>
      </c>
      <c r="D1269" s="64" t="s">
        <v>9042</v>
      </c>
      <c r="E1269" s="64" t="s">
        <v>4513</v>
      </c>
      <c r="F1269" s="64" t="s">
        <v>9043</v>
      </c>
      <c r="G1269" s="64" t="s">
        <v>9044</v>
      </c>
      <c r="H1269" s="64" t="s">
        <v>9045</v>
      </c>
      <c r="I1269" s="64" t="s">
        <v>9046</v>
      </c>
      <c r="J1269" s="62">
        <f>SUMIF(利润与分析!B:B,成本与总价!D:D,利润与分析!K:K)</f>
        <v>3486607.57</v>
      </c>
      <c r="K1269" s="64" t="s">
        <v>55</v>
      </c>
      <c r="L1269" s="64">
        <v>3709779.15</v>
      </c>
      <c r="M1269" s="72">
        <f>(L:L-J:J)/L:L</f>
        <v>0.0601576457725253</v>
      </c>
      <c r="N1269" s="64">
        <v>0</v>
      </c>
      <c r="O1269" s="64" t="s">
        <v>9047</v>
      </c>
      <c r="P1269" s="64" t="s">
        <v>78</v>
      </c>
      <c r="Q1269" s="64" t="s">
        <v>79</v>
      </c>
      <c r="R1269" s="74" t="s">
        <v>59</v>
      </c>
      <c r="S1269" s="74"/>
      <c r="T1269" s="74"/>
      <c r="U1269" s="74"/>
      <c r="V1269" s="74">
        <v>180</v>
      </c>
      <c r="W1269" s="74">
        <v>1.9</v>
      </c>
      <c r="X1269" s="64" t="s">
        <v>9048</v>
      </c>
      <c r="Y1269" s="64" t="s">
        <v>61</v>
      </c>
      <c r="Z1269" s="64" t="s">
        <v>9049</v>
      </c>
      <c r="AA1269" s="64" t="s">
        <v>97</v>
      </c>
      <c r="AB1269" s="64" t="s">
        <v>840</v>
      </c>
      <c r="AC1269" s="64">
        <v>2</v>
      </c>
      <c r="AD1269" s="64" t="s">
        <v>7051</v>
      </c>
      <c r="AE1269" s="78">
        <v>0.1</v>
      </c>
      <c r="AF1269" s="64">
        <v>0</v>
      </c>
      <c r="AG1269" s="78">
        <v>0.9</v>
      </c>
      <c r="AH1269" s="64">
        <v>180</v>
      </c>
      <c r="AI1269" s="78"/>
      <c r="AJ1269" s="64"/>
      <c r="AK1269" s="78"/>
      <c r="AL1269" s="64"/>
      <c r="AM1269" s="78"/>
      <c r="AN1269" s="64"/>
      <c r="AO1269" s="60">
        <f>(SUMIF(利润与分析!B:B,成本与总价!D:D,利润与分析!L:L)-J:J)/SUMIF(利润与分析!B:B,成本与总价!D:D,利润与分析!L:L)</f>
        <v>0.0413607980677949</v>
      </c>
      <c r="AP1269" s="60">
        <f t="shared" si="96"/>
        <v>0.000203152295269623</v>
      </c>
      <c r="AR1269" s="62">
        <f t="shared" si="97"/>
        <v>162</v>
      </c>
      <c r="AS1269" s="62">
        <f t="shared" si="99"/>
        <v>18</v>
      </c>
      <c r="AT1269" s="72">
        <f t="shared" si="98"/>
        <v>1</v>
      </c>
    </row>
    <row r="1270" ht="14.55" spans="1:46">
      <c r="A1270" s="64" t="s">
        <v>46</v>
      </c>
      <c r="B1270" s="64" t="s">
        <v>163</v>
      </c>
      <c r="C1270" s="64" t="s">
        <v>660</v>
      </c>
      <c r="D1270" s="64" t="s">
        <v>9050</v>
      </c>
      <c r="E1270" s="64" t="s">
        <v>1229</v>
      </c>
      <c r="F1270" s="64" t="s">
        <v>9051</v>
      </c>
      <c r="G1270" s="64" t="s">
        <v>9052</v>
      </c>
      <c r="H1270" s="64" t="s">
        <v>9053</v>
      </c>
      <c r="I1270" s="64" t="s">
        <v>9054</v>
      </c>
      <c r="J1270" s="62">
        <f>SUMIF(利润与分析!B:B,成本与总价!D:D,利润与分析!K:K)</f>
        <v>457136.21106</v>
      </c>
      <c r="K1270" s="64">
        <v>0.13</v>
      </c>
      <c r="L1270" s="64">
        <v>478083.98</v>
      </c>
      <c r="M1270" s="72">
        <f t="shared" si="95"/>
        <v>0.0438160863285985</v>
      </c>
      <c r="N1270" s="64">
        <v>0</v>
      </c>
      <c r="O1270" s="64" t="s">
        <v>9055</v>
      </c>
      <c r="P1270" s="64" t="s">
        <v>264</v>
      </c>
      <c r="Q1270" s="64" t="s">
        <v>159</v>
      </c>
      <c r="R1270" s="74" t="s">
        <v>59</v>
      </c>
      <c r="S1270" s="74"/>
      <c r="T1270" s="74"/>
      <c r="U1270" s="74"/>
      <c r="V1270" s="74">
        <v>90</v>
      </c>
      <c r="W1270" s="74"/>
      <c r="X1270" s="64" t="s">
        <v>9056</v>
      </c>
      <c r="Y1270" s="64" t="s">
        <v>61</v>
      </c>
      <c r="Z1270" s="64" t="s">
        <v>9057</v>
      </c>
      <c r="AA1270" s="64" t="s">
        <v>140</v>
      </c>
      <c r="AB1270" s="64"/>
      <c r="AC1270" s="64">
        <v>1</v>
      </c>
      <c r="AD1270" s="64">
        <v>90</v>
      </c>
      <c r="AE1270" s="78">
        <v>1</v>
      </c>
      <c r="AF1270" s="64">
        <v>90</v>
      </c>
      <c r="AG1270" s="78"/>
      <c r="AH1270" s="64"/>
      <c r="AI1270" s="78"/>
      <c r="AJ1270" s="64"/>
      <c r="AK1270" s="78"/>
      <c r="AL1270" s="64"/>
      <c r="AM1270" s="78"/>
      <c r="AN1270" s="64"/>
      <c r="AO1270" s="60">
        <f>(SUMIF(利润与分析!B:B,成本与总价!D:D,利润与分析!L:L)-J:J)/SUMIF(利润与分析!B:B,成本与总价!D:D,利润与分析!L:L)</f>
        <v>0.0438160863285985</v>
      </c>
      <c r="AP1270" s="60">
        <f t="shared" si="96"/>
        <v>0</v>
      </c>
      <c r="AR1270" s="62">
        <f t="shared" si="97"/>
        <v>90</v>
      </c>
      <c r="AS1270" s="62">
        <f t="shared" si="99"/>
        <v>0</v>
      </c>
      <c r="AT1270" s="72">
        <f t="shared" si="98"/>
        <v>1</v>
      </c>
    </row>
    <row r="1271" ht="14.55" spans="1:46">
      <c r="A1271" s="64" t="s">
        <v>46</v>
      </c>
      <c r="B1271" s="64" t="s">
        <v>181</v>
      </c>
      <c r="C1271" s="64" t="s">
        <v>182</v>
      </c>
      <c r="D1271" s="64" t="s">
        <v>9058</v>
      </c>
      <c r="E1271" s="64" t="s">
        <v>212</v>
      </c>
      <c r="F1271" s="64" t="s">
        <v>9059</v>
      </c>
      <c r="G1271" s="64" t="s">
        <v>9060</v>
      </c>
      <c r="H1271" s="64" t="s">
        <v>9061</v>
      </c>
      <c r="I1271" s="64" t="s">
        <v>9062</v>
      </c>
      <c r="J1271" s="62">
        <f>SUMIF(利润与分析!B:B,成本与总价!D:D,利润与分析!K:K)</f>
        <v>267247.2</v>
      </c>
      <c r="K1271" s="64">
        <v>0.13</v>
      </c>
      <c r="L1271" s="64">
        <v>268646.4</v>
      </c>
      <c r="M1271" s="72">
        <f t="shared" si="95"/>
        <v>0.00520833333333338</v>
      </c>
      <c r="N1271" s="64">
        <v>0</v>
      </c>
      <c r="O1271" s="64" t="s">
        <v>8368</v>
      </c>
      <c r="P1271" s="64"/>
      <c r="Q1271" s="64" t="s">
        <v>58</v>
      </c>
      <c r="R1271" s="74" t="s">
        <v>59</v>
      </c>
      <c r="S1271" s="74"/>
      <c r="T1271" s="74"/>
      <c r="U1271" s="74"/>
      <c r="V1271" s="74">
        <v>0</v>
      </c>
      <c r="W1271" s="74">
        <v>-4</v>
      </c>
      <c r="X1271" s="64" t="s">
        <v>9063</v>
      </c>
      <c r="Y1271" s="64" t="s">
        <v>81</v>
      </c>
      <c r="Z1271" s="64" t="s">
        <v>219</v>
      </c>
      <c r="AA1271" s="64" t="s">
        <v>97</v>
      </c>
      <c r="AB1271" s="64" t="s">
        <v>9064</v>
      </c>
      <c r="AC1271" s="64">
        <v>3</v>
      </c>
      <c r="AD1271" s="64">
        <v>0</v>
      </c>
      <c r="AE1271" s="78">
        <v>1</v>
      </c>
      <c r="AF1271" s="64">
        <v>0</v>
      </c>
      <c r="AG1271" s="78"/>
      <c r="AH1271" s="64"/>
      <c r="AI1271" s="78"/>
      <c r="AJ1271" s="64"/>
      <c r="AK1271" s="78"/>
      <c r="AL1271" s="64"/>
      <c r="AM1271" s="78"/>
      <c r="AN1271" s="64"/>
      <c r="AO1271" s="60">
        <f>(SUMIF(利润与分析!B:B,成本与总价!D:D,利润与分析!L:L)-J:J)/SUMIF(利润与分析!B:B,成本与总价!D:D,利润与分析!L:L)</f>
        <v>0.045</v>
      </c>
      <c r="AP1271" s="60">
        <f t="shared" si="96"/>
        <v>-0.000208333333333421</v>
      </c>
      <c r="AR1271" s="62">
        <f t="shared" si="97"/>
        <v>0</v>
      </c>
      <c r="AS1271" s="62">
        <f t="shared" si="99"/>
        <v>0</v>
      </c>
      <c r="AT1271" s="72">
        <f t="shared" si="98"/>
        <v>1</v>
      </c>
    </row>
    <row r="1272" ht="14.55" spans="1:46">
      <c r="A1272" s="64" t="s">
        <v>69</v>
      </c>
      <c r="B1272" s="64" t="s">
        <v>129</v>
      </c>
      <c r="C1272" s="64" t="s">
        <v>130</v>
      </c>
      <c r="D1272" s="64" t="s">
        <v>9065</v>
      </c>
      <c r="E1272" s="64" t="s">
        <v>132</v>
      </c>
      <c r="F1272" s="64" t="s">
        <v>9066</v>
      </c>
      <c r="G1272" s="64" t="s">
        <v>9067</v>
      </c>
      <c r="H1272" s="64" t="s">
        <v>9068</v>
      </c>
      <c r="I1272" s="64" t="s">
        <v>9069</v>
      </c>
      <c r="J1272" s="62">
        <f>SUMIF(利润与分析!B:B,成本与总价!D:D,利润与分析!K:K)</f>
        <v>5319106.17</v>
      </c>
      <c r="K1272" s="64">
        <v>0.13</v>
      </c>
      <c r="L1272" s="64">
        <v>5569613</v>
      </c>
      <c r="M1272" s="72">
        <f t="shared" si="95"/>
        <v>0.0449774212319599</v>
      </c>
      <c r="N1272" s="64">
        <v>0</v>
      </c>
      <c r="O1272" s="64" t="s">
        <v>8165</v>
      </c>
      <c r="P1272" s="64"/>
      <c r="Q1272" s="64" t="s">
        <v>79</v>
      </c>
      <c r="R1272" s="74" t="s">
        <v>59</v>
      </c>
      <c r="S1272" s="74"/>
      <c r="T1272" s="74"/>
      <c r="U1272" s="74"/>
      <c r="V1272" s="74">
        <v>90</v>
      </c>
      <c r="W1272" s="74"/>
      <c r="X1272" s="64" t="s">
        <v>9070</v>
      </c>
      <c r="Y1272" s="64" t="s">
        <v>61</v>
      </c>
      <c r="Z1272" s="64" t="s">
        <v>9071</v>
      </c>
      <c r="AA1272" s="64" t="s">
        <v>173</v>
      </c>
      <c r="AB1272" s="64"/>
      <c r="AC1272" s="64">
        <v>1</v>
      </c>
      <c r="AD1272" s="64">
        <v>90</v>
      </c>
      <c r="AE1272" s="78">
        <v>1</v>
      </c>
      <c r="AF1272" s="64">
        <v>90</v>
      </c>
      <c r="AG1272" s="78"/>
      <c r="AH1272" s="64"/>
      <c r="AI1272" s="78"/>
      <c r="AJ1272" s="64"/>
      <c r="AK1272" s="78"/>
      <c r="AL1272" s="64"/>
      <c r="AM1272" s="78"/>
      <c r="AN1272" s="64"/>
      <c r="AO1272" s="60">
        <f>(SUMIF(利润与分析!B:B,成本与总价!D:D,利润与分析!L:L)-J:J)/SUMIF(利润与分析!B:B,成本与总价!D:D,利润与分析!L:L)</f>
        <v>0.0449784311902892</v>
      </c>
      <c r="AP1272" s="60">
        <f t="shared" si="96"/>
        <v>1.00995832923861e-6</v>
      </c>
      <c r="AR1272" s="62">
        <f t="shared" si="97"/>
        <v>90</v>
      </c>
      <c r="AS1272" s="62">
        <f t="shared" si="99"/>
        <v>0</v>
      </c>
      <c r="AT1272" s="72">
        <f t="shared" si="98"/>
        <v>1</v>
      </c>
    </row>
    <row r="1273" ht="14.55" spans="1:46">
      <c r="A1273" s="64" t="s">
        <v>69</v>
      </c>
      <c r="B1273" s="64" t="s">
        <v>292</v>
      </c>
      <c r="C1273" s="64" t="s">
        <v>788</v>
      </c>
      <c r="D1273" s="64" t="s">
        <v>9072</v>
      </c>
      <c r="E1273" s="64" t="s">
        <v>1909</v>
      </c>
      <c r="F1273" s="64" t="s">
        <v>9073</v>
      </c>
      <c r="G1273" s="64" t="s">
        <v>9074</v>
      </c>
      <c r="H1273" s="64" t="s">
        <v>9075</v>
      </c>
      <c r="I1273" s="64" t="s">
        <v>9076</v>
      </c>
      <c r="J1273" s="62">
        <f>SUMIF(利润与分析!B:B,成本与总价!D:D,利润与分析!K:K)</f>
        <v>320880</v>
      </c>
      <c r="K1273" s="64">
        <v>0.13</v>
      </c>
      <c r="L1273" s="64">
        <v>336000</v>
      </c>
      <c r="M1273" s="72">
        <f t="shared" si="95"/>
        <v>0.045</v>
      </c>
      <c r="N1273" s="64">
        <v>0</v>
      </c>
      <c r="O1273" s="73" t="s">
        <v>9077</v>
      </c>
      <c r="P1273" s="64" t="s">
        <v>94</v>
      </c>
      <c r="Q1273" s="64" t="s">
        <v>58</v>
      </c>
      <c r="R1273" s="74" t="s">
        <v>59</v>
      </c>
      <c r="S1273" s="74"/>
      <c r="T1273" s="74"/>
      <c r="U1273" s="74"/>
      <c r="V1273" s="74">
        <v>90</v>
      </c>
      <c r="W1273" s="74"/>
      <c r="X1273" s="64" t="s">
        <v>9078</v>
      </c>
      <c r="Y1273" s="64" t="s">
        <v>61</v>
      </c>
      <c r="Z1273" s="64" t="s">
        <v>2276</v>
      </c>
      <c r="AA1273" s="64" t="s">
        <v>63</v>
      </c>
      <c r="AB1273" s="64"/>
      <c r="AC1273" s="64">
        <v>1</v>
      </c>
      <c r="AD1273" s="64">
        <v>90</v>
      </c>
      <c r="AE1273" s="78">
        <v>1</v>
      </c>
      <c r="AF1273" s="64">
        <v>90</v>
      </c>
      <c r="AG1273" s="78"/>
      <c r="AH1273" s="64"/>
      <c r="AI1273" s="78"/>
      <c r="AJ1273" s="64"/>
      <c r="AK1273" s="78"/>
      <c r="AL1273" s="64"/>
      <c r="AM1273" s="78"/>
      <c r="AN1273" s="64"/>
      <c r="AO1273" s="60">
        <f>(SUMIF(利润与分析!B:B,成本与总价!D:D,利润与分析!L:L)-J:J)/SUMIF(利润与分析!B:B,成本与总价!D:D,利润与分析!L:L)</f>
        <v>0.045</v>
      </c>
      <c r="AP1273" s="60">
        <f t="shared" si="96"/>
        <v>0</v>
      </c>
      <c r="AR1273" s="62">
        <f t="shared" si="97"/>
        <v>90</v>
      </c>
      <c r="AS1273" s="62">
        <f t="shared" si="99"/>
        <v>0</v>
      </c>
      <c r="AT1273" s="72">
        <f t="shared" si="98"/>
        <v>1</v>
      </c>
    </row>
    <row r="1274" ht="14.55" spans="1:46">
      <c r="A1274" s="64" t="s">
        <v>46</v>
      </c>
      <c r="B1274" s="64" t="s">
        <v>108</v>
      </c>
      <c r="C1274" s="64" t="s">
        <v>109</v>
      </c>
      <c r="D1274" s="64" t="s">
        <v>9079</v>
      </c>
      <c r="E1274" s="64" t="s">
        <v>3197</v>
      </c>
      <c r="F1274" s="64" t="s">
        <v>9080</v>
      </c>
      <c r="G1274" s="64" t="s">
        <v>5777</v>
      </c>
      <c r="H1274" s="64" t="s">
        <v>9081</v>
      </c>
      <c r="I1274" s="64" t="s">
        <v>9082</v>
      </c>
      <c r="J1274" s="62">
        <f>SUMIF(利润与分析!B:B,成本与总价!D:D,利润与分析!K:K)</f>
        <v>18095.64</v>
      </c>
      <c r="K1274" s="64">
        <v>0.13</v>
      </c>
      <c r="L1274" s="64">
        <v>18948.32</v>
      </c>
      <c r="M1274" s="72">
        <f t="shared" si="95"/>
        <v>0.0450002955407129</v>
      </c>
      <c r="N1274" s="64">
        <v>0</v>
      </c>
      <c r="O1274" s="64" t="s">
        <v>9083</v>
      </c>
      <c r="P1274" s="64" t="s">
        <v>78</v>
      </c>
      <c r="Q1274" s="64" t="s">
        <v>58</v>
      </c>
      <c r="R1274" s="74"/>
      <c r="S1274" s="74"/>
      <c r="T1274" s="74"/>
      <c r="U1274" s="74"/>
      <c r="V1274" s="74"/>
      <c r="W1274" s="74"/>
      <c r="X1274" s="64" t="s">
        <v>9084</v>
      </c>
      <c r="Y1274" s="64" t="s">
        <v>150</v>
      </c>
      <c r="Z1274" s="64" t="s">
        <v>106</v>
      </c>
      <c r="AA1274" s="64" t="s">
        <v>97</v>
      </c>
      <c r="AB1274" s="64" t="s">
        <v>9085</v>
      </c>
      <c r="AC1274" s="64">
        <v>2</v>
      </c>
      <c r="AD1274" s="64">
        <v>60</v>
      </c>
      <c r="AE1274" s="78">
        <v>1</v>
      </c>
      <c r="AF1274" s="64">
        <v>60</v>
      </c>
      <c r="AG1274" s="78"/>
      <c r="AH1274" s="64"/>
      <c r="AI1274" s="78"/>
      <c r="AJ1274" s="64"/>
      <c r="AK1274" s="78"/>
      <c r="AL1274" s="64"/>
      <c r="AM1274" s="78"/>
      <c r="AN1274" s="64"/>
      <c r="AO1274" s="60">
        <f>(SUMIF(利润与分析!B:B,成本与总价!D:D,利润与分析!L:L)-J:J)/SUMIF(利润与分析!B:B,成本与总价!D:D,利润与分析!L:L)</f>
        <v>0.0450007995427567</v>
      </c>
      <c r="AP1274" s="60">
        <f t="shared" si="96"/>
        <v>5.04002043801022e-7</v>
      </c>
      <c r="AR1274" s="62">
        <f t="shared" si="97"/>
        <v>0</v>
      </c>
      <c r="AS1274" s="62">
        <f t="shared" si="99"/>
        <v>0</v>
      </c>
      <c r="AT1274" s="72">
        <f t="shared" si="98"/>
        <v>1</v>
      </c>
    </row>
    <row r="1275" ht="14.55" spans="1:46">
      <c r="A1275" s="64" t="s">
        <v>69</v>
      </c>
      <c r="B1275" s="64" t="s">
        <v>200</v>
      </c>
      <c r="C1275" s="64" t="s">
        <v>201</v>
      </c>
      <c r="D1275" s="64" t="s">
        <v>9086</v>
      </c>
      <c r="E1275" s="64" t="s">
        <v>472</v>
      </c>
      <c r="F1275" s="64" t="s">
        <v>9087</v>
      </c>
      <c r="G1275" s="64" t="s">
        <v>4678</v>
      </c>
      <c r="H1275" s="64" t="s">
        <v>9088</v>
      </c>
      <c r="I1275" s="64" t="s">
        <v>9089</v>
      </c>
      <c r="J1275" s="62">
        <f>SUMIF(利润与分析!B:B,成本与总价!D:D,利润与分析!K:K)</f>
        <v>369391.7</v>
      </c>
      <c r="K1275" s="64">
        <v>0.13</v>
      </c>
      <c r="L1275" s="64">
        <v>379061.68</v>
      </c>
      <c r="M1275" s="72">
        <f t="shared" si="95"/>
        <v>0.025510307451811</v>
      </c>
      <c r="N1275" s="64">
        <v>0</v>
      </c>
      <c r="O1275" s="64" t="s">
        <v>9090</v>
      </c>
      <c r="P1275" s="64" t="s">
        <v>78</v>
      </c>
      <c r="Q1275" s="64" t="s">
        <v>79</v>
      </c>
      <c r="R1275" s="74" t="s">
        <v>59</v>
      </c>
      <c r="S1275" s="74"/>
      <c r="T1275" s="74"/>
      <c r="U1275" s="74"/>
      <c r="V1275" s="74">
        <v>90</v>
      </c>
      <c r="W1275" s="74">
        <v>-2</v>
      </c>
      <c r="X1275" s="64" t="s">
        <v>9091</v>
      </c>
      <c r="Y1275" s="64" t="s">
        <v>150</v>
      </c>
      <c r="Z1275" s="64" t="s">
        <v>9092</v>
      </c>
      <c r="AA1275" s="64" t="s">
        <v>1282</v>
      </c>
      <c r="AB1275" s="64" t="s">
        <v>9093</v>
      </c>
      <c r="AC1275" s="64">
        <v>3</v>
      </c>
      <c r="AD1275" s="64">
        <v>90</v>
      </c>
      <c r="AE1275" s="78">
        <v>1</v>
      </c>
      <c r="AF1275" s="64">
        <v>90</v>
      </c>
      <c r="AG1275" s="78"/>
      <c r="AH1275" s="64"/>
      <c r="AI1275" s="78"/>
      <c r="AJ1275" s="64"/>
      <c r="AK1275" s="78"/>
      <c r="AL1275" s="64"/>
      <c r="AM1275" s="78"/>
      <c r="AN1275" s="64"/>
      <c r="AO1275" s="60">
        <f>(SUMIF(利润与分析!B:B,成本与总价!D:D,利润与分析!L:L)-J:J)/SUMIF(利润与分析!B:B,成本与总价!D:D,利润与分析!L:L)</f>
        <v>0.0450000947523903</v>
      </c>
      <c r="AP1275" s="60">
        <f t="shared" si="96"/>
        <v>-0.000510212699420694</v>
      </c>
      <c r="AR1275" s="62">
        <f t="shared" si="97"/>
        <v>90</v>
      </c>
      <c r="AS1275" s="62">
        <f t="shared" si="99"/>
        <v>0</v>
      </c>
      <c r="AT1275" s="72">
        <f t="shared" si="98"/>
        <v>1</v>
      </c>
    </row>
    <row r="1276" ht="14.55" spans="1:46">
      <c r="A1276" s="64" t="s">
        <v>46</v>
      </c>
      <c r="B1276" s="64" t="s">
        <v>119</v>
      </c>
      <c r="C1276" s="64" t="s">
        <v>120</v>
      </c>
      <c r="D1276" s="64" t="s">
        <v>9094</v>
      </c>
      <c r="E1276" s="64" t="s">
        <v>1429</v>
      </c>
      <c r="F1276" s="64" t="s">
        <v>9095</v>
      </c>
      <c r="G1276" s="64" t="s">
        <v>9096</v>
      </c>
      <c r="H1276" s="64" t="s">
        <v>9097</v>
      </c>
      <c r="I1276" s="64" t="s">
        <v>9098</v>
      </c>
      <c r="J1276" s="62">
        <f>SUMIF(利润与分析!B:B,成本与总价!D:D,利润与分析!K:K)</f>
        <v>1212926.26</v>
      </c>
      <c r="K1276" s="64">
        <v>0.13</v>
      </c>
      <c r="L1276" s="64">
        <v>1225430.82</v>
      </c>
      <c r="M1276" s="72">
        <f t="shared" si="95"/>
        <v>0.0102042153632141</v>
      </c>
      <c r="N1276" s="64">
        <v>0</v>
      </c>
      <c r="O1276" s="64" t="s">
        <v>2535</v>
      </c>
      <c r="P1276" s="64" t="s">
        <v>3693</v>
      </c>
      <c r="Q1276" s="64" t="s">
        <v>58</v>
      </c>
      <c r="R1276" s="74"/>
      <c r="S1276" s="74"/>
      <c r="T1276" s="74"/>
      <c r="U1276" s="74"/>
      <c r="V1276" s="74"/>
      <c r="W1276" s="74"/>
      <c r="X1276" s="64" t="s">
        <v>9099</v>
      </c>
      <c r="Y1276" s="64" t="s">
        <v>81</v>
      </c>
      <c r="Z1276" s="64" t="s">
        <v>106</v>
      </c>
      <c r="AA1276" s="64" t="s">
        <v>140</v>
      </c>
      <c r="AB1276" s="64"/>
      <c r="AC1276" s="64">
        <v>1</v>
      </c>
      <c r="AD1276" s="64">
        <v>0</v>
      </c>
      <c r="AE1276" s="78">
        <v>1</v>
      </c>
      <c r="AF1276" s="64">
        <v>0</v>
      </c>
      <c r="AG1276" s="78"/>
      <c r="AH1276" s="64"/>
      <c r="AI1276" s="78"/>
      <c r="AJ1276" s="64"/>
      <c r="AK1276" s="78"/>
      <c r="AL1276" s="64"/>
      <c r="AM1276" s="78"/>
      <c r="AN1276" s="64"/>
      <c r="AO1276" s="60">
        <f>(SUMIF(利润与分析!B:B,成本与总价!D:D,利润与分析!L:L)-J:J)/SUMIF(利润与分析!B:B,成本与总价!D:D,利润与分析!L:L)</f>
        <v>0.0300001293145217</v>
      </c>
      <c r="AP1276" s="60">
        <f t="shared" si="96"/>
        <v>0.0197959139513076</v>
      </c>
      <c r="AR1276" s="62">
        <f t="shared" si="97"/>
        <v>0</v>
      </c>
      <c r="AS1276" s="62">
        <f t="shared" si="99"/>
        <v>0</v>
      </c>
      <c r="AT1276" s="72">
        <f t="shared" si="98"/>
        <v>1</v>
      </c>
    </row>
    <row r="1277" ht="14.55" spans="1:46">
      <c r="A1277" s="64" t="s">
        <v>46</v>
      </c>
      <c r="B1277" s="64" t="s">
        <v>119</v>
      </c>
      <c r="C1277" s="64" t="s">
        <v>120</v>
      </c>
      <c r="D1277" s="64" t="s">
        <v>9100</v>
      </c>
      <c r="E1277" s="64" t="s">
        <v>122</v>
      </c>
      <c r="F1277" s="64" t="s">
        <v>9101</v>
      </c>
      <c r="G1277" s="64" t="s">
        <v>124</v>
      </c>
      <c r="H1277" s="64" t="s">
        <v>9102</v>
      </c>
      <c r="I1277" s="64" t="s">
        <v>9103</v>
      </c>
      <c r="J1277" s="62">
        <f>SUMIF(利润与分析!B:B,成本与总价!D:D,利润与分析!K:K)</f>
        <v>106625.75</v>
      </c>
      <c r="K1277" s="64">
        <v>0.13</v>
      </c>
      <c r="L1277" s="64">
        <v>109417</v>
      </c>
      <c r="M1277" s="72">
        <f t="shared" si="95"/>
        <v>0.0255102040816327</v>
      </c>
      <c r="N1277" s="64">
        <v>27110</v>
      </c>
      <c r="O1277" s="64" t="s">
        <v>9104</v>
      </c>
      <c r="P1277" s="64"/>
      <c r="Q1277" s="64" t="s">
        <v>79</v>
      </c>
      <c r="R1277" s="74"/>
      <c r="S1277" s="74"/>
      <c r="T1277" s="74"/>
      <c r="U1277" s="74"/>
      <c r="V1277" s="74"/>
      <c r="W1277" s="74"/>
      <c r="X1277" s="64" t="s">
        <v>9105</v>
      </c>
      <c r="Y1277" s="64" t="s">
        <v>81</v>
      </c>
      <c r="Z1277" s="64" t="s">
        <v>106</v>
      </c>
      <c r="AA1277" s="64" t="s">
        <v>140</v>
      </c>
      <c r="AB1277" s="64"/>
      <c r="AC1277" s="64">
        <v>2</v>
      </c>
      <c r="AD1277" s="64">
        <v>0</v>
      </c>
      <c r="AE1277" s="78">
        <v>1</v>
      </c>
      <c r="AF1277" s="64">
        <v>0</v>
      </c>
      <c r="AG1277" s="78"/>
      <c r="AH1277" s="64"/>
      <c r="AI1277" s="78"/>
      <c r="AJ1277" s="64"/>
      <c r="AK1277" s="78"/>
      <c r="AL1277" s="64"/>
      <c r="AM1277" s="78"/>
      <c r="AN1277" s="64"/>
      <c r="AO1277" s="60">
        <f>(SUMIF(利润与分析!B:B,成本与总价!D:D,利润与分析!L:L)-J:J)/SUMIF(利润与分析!B:B,成本与总价!D:D,利润与分析!L:L)</f>
        <v>0.045</v>
      </c>
      <c r="AP1277" s="60">
        <f t="shared" si="96"/>
        <v>0.0194897959183673</v>
      </c>
      <c r="AR1277" s="62">
        <f t="shared" si="97"/>
        <v>0</v>
      </c>
      <c r="AS1277" s="62">
        <f t="shared" si="99"/>
        <v>0</v>
      </c>
      <c r="AT1277" s="72">
        <f t="shared" si="98"/>
        <v>1</v>
      </c>
    </row>
    <row r="1278" ht="14.55" spans="1:46">
      <c r="A1278" s="64" t="s">
        <v>69</v>
      </c>
      <c r="B1278" s="64" t="s">
        <v>129</v>
      </c>
      <c r="C1278" s="64" t="s">
        <v>649</v>
      </c>
      <c r="D1278" s="64" t="s">
        <v>9106</v>
      </c>
      <c r="E1278" s="64" t="s">
        <v>712</v>
      </c>
      <c r="F1278" s="64" t="s">
        <v>9107</v>
      </c>
      <c r="G1278" s="64" t="s">
        <v>9108</v>
      </c>
      <c r="H1278" s="64" t="s">
        <v>9109</v>
      </c>
      <c r="I1278" s="64" t="s">
        <v>9110</v>
      </c>
      <c r="J1278" s="62">
        <f>SUMIF(利润与分析!B:B,成本与总价!D:D,利润与分析!K:K)</f>
        <v>112630.79</v>
      </c>
      <c r="K1278" s="64">
        <v>0.13</v>
      </c>
      <c r="L1278" s="64">
        <v>115579</v>
      </c>
      <c r="M1278" s="72">
        <f t="shared" ref="M1278:M1306" si="100">(L:L-J:J)/L:L</f>
        <v>0.0255081805518304</v>
      </c>
      <c r="N1278" s="64">
        <v>0</v>
      </c>
      <c r="O1278" s="64" t="s">
        <v>8242</v>
      </c>
      <c r="P1278" s="64"/>
      <c r="Q1278" s="64" t="s">
        <v>58</v>
      </c>
      <c r="R1278" s="74"/>
      <c r="S1278" s="74"/>
      <c r="T1278" s="74"/>
      <c r="U1278" s="74"/>
      <c r="V1278" s="74"/>
      <c r="W1278" s="74"/>
      <c r="X1278" s="64" t="s">
        <v>9111</v>
      </c>
      <c r="Y1278" s="64" t="s">
        <v>81</v>
      </c>
      <c r="Z1278" s="64" t="s">
        <v>106</v>
      </c>
      <c r="AA1278" s="64" t="s">
        <v>173</v>
      </c>
      <c r="AB1278" s="64"/>
      <c r="AC1278" s="64">
        <v>1</v>
      </c>
      <c r="AD1278" s="64">
        <v>0</v>
      </c>
      <c r="AE1278" s="78">
        <v>1</v>
      </c>
      <c r="AF1278" s="64">
        <v>0</v>
      </c>
      <c r="AG1278" s="78"/>
      <c r="AH1278" s="64"/>
      <c r="AI1278" s="78"/>
      <c r="AJ1278" s="64"/>
      <c r="AK1278" s="78"/>
      <c r="AL1278" s="64"/>
      <c r="AM1278" s="78"/>
      <c r="AN1278" s="64"/>
      <c r="AO1278" s="60">
        <f>(SUMIF(利润与分析!B:B,成本与总价!D:D,利润与分析!L:L)-J:J)/SUMIF(利润与分析!B:B,成本与总价!D:D,利润与分析!L:L)</f>
        <v>0.0450000000000001</v>
      </c>
      <c r="AP1278" s="60">
        <f t="shared" ref="AP1278:AP1311" si="101">AO1278-M1278+W1278%</f>
        <v>0.0194918194481697</v>
      </c>
      <c r="AR1278" s="62">
        <f t="shared" ref="AR1278:AR1311" si="102">IF(R1278="是",AE1278*AF1278+AG1278*AH1278+AI1278*AJ1278+AK1278*AL1278+AM1278*AN1278,0)</f>
        <v>0</v>
      </c>
      <c r="AS1278" s="62">
        <f t="shared" si="99"/>
        <v>0</v>
      </c>
      <c r="AT1278" s="72">
        <f t="shared" ref="AT1278:AT1311" si="103">AE1278+AG1278+AI1278+AK1278+AM1278</f>
        <v>1</v>
      </c>
    </row>
    <row r="1279" ht="14.55" spans="1:46">
      <c r="A1279" s="64" t="s">
        <v>46</v>
      </c>
      <c r="B1279" s="64" t="s">
        <v>119</v>
      </c>
      <c r="C1279" s="64" t="s">
        <v>429</v>
      </c>
      <c r="D1279" s="64" t="s">
        <v>9112</v>
      </c>
      <c r="E1279" s="64" t="s">
        <v>431</v>
      </c>
      <c r="F1279" s="64" t="s">
        <v>9113</v>
      </c>
      <c r="G1279" s="64" t="s">
        <v>9114</v>
      </c>
      <c r="H1279" s="64" t="s">
        <v>9115</v>
      </c>
      <c r="I1279" s="64" t="s">
        <v>9116</v>
      </c>
      <c r="J1279" s="62">
        <f>SUMIF(利润与分析!B:B,成本与总价!D:D,利润与分析!K:K)</f>
        <v>1465220.22</v>
      </c>
      <c r="K1279" s="64">
        <v>0.13</v>
      </c>
      <c r="L1279" s="64">
        <v>1510537.1</v>
      </c>
      <c r="M1279" s="72">
        <f t="shared" si="100"/>
        <v>0.0300005077664098</v>
      </c>
      <c r="N1279" s="64">
        <v>395789.74</v>
      </c>
      <c r="O1279" s="64" t="s">
        <v>9117</v>
      </c>
      <c r="P1279" s="64" t="s">
        <v>57</v>
      </c>
      <c r="Q1279" s="64" t="s">
        <v>79</v>
      </c>
      <c r="R1279" s="74" t="s">
        <v>59</v>
      </c>
      <c r="S1279" s="74" t="s">
        <v>59</v>
      </c>
      <c r="T1279" s="74">
        <v>120</v>
      </c>
      <c r="U1279" s="74"/>
      <c r="V1279" s="74">
        <v>120</v>
      </c>
      <c r="W1279" s="74"/>
      <c r="X1279" s="64" t="s">
        <v>9118</v>
      </c>
      <c r="Y1279" s="64" t="s">
        <v>61</v>
      </c>
      <c r="Z1279" s="64" t="s">
        <v>9119</v>
      </c>
      <c r="AA1279" s="64" t="s">
        <v>140</v>
      </c>
      <c r="AB1279" s="64"/>
      <c r="AC1279" s="64">
        <v>2</v>
      </c>
      <c r="AD1279" s="64" t="s">
        <v>9120</v>
      </c>
      <c r="AE1279" s="78">
        <v>0.1355</v>
      </c>
      <c r="AF1279" s="64">
        <v>0</v>
      </c>
      <c r="AG1279" s="78">
        <v>0.8645</v>
      </c>
      <c r="AH1279" s="64">
        <v>120</v>
      </c>
      <c r="AI1279" s="78"/>
      <c r="AJ1279" s="64"/>
      <c r="AK1279" s="78"/>
      <c r="AL1279" s="64"/>
      <c r="AM1279" s="78"/>
      <c r="AN1279" s="64"/>
      <c r="AO1279" s="60">
        <f>(SUMIF(利润与分析!B:B,成本与总价!D:D,利润与分析!L:L)-J:J)/SUMIF(利润与分析!B:B,成本与总价!D:D,利润与分析!L:L)</f>
        <v>0.0300005334526233</v>
      </c>
      <c r="AP1279" s="60">
        <f t="shared" si="101"/>
        <v>2.56862134999369e-8</v>
      </c>
      <c r="AR1279" s="62">
        <f t="shared" si="102"/>
        <v>103.74</v>
      </c>
      <c r="AS1279" s="62">
        <f t="shared" si="99"/>
        <v>16.26</v>
      </c>
      <c r="AT1279" s="72">
        <f t="shared" si="103"/>
        <v>1</v>
      </c>
    </row>
    <row r="1280" ht="14.55" spans="1:46">
      <c r="A1280" s="64" t="s">
        <v>69</v>
      </c>
      <c r="B1280" s="64" t="s">
        <v>129</v>
      </c>
      <c r="C1280" s="64" t="s">
        <v>649</v>
      </c>
      <c r="D1280" s="64" t="s">
        <v>9121</v>
      </c>
      <c r="E1280" s="64" t="s">
        <v>712</v>
      </c>
      <c r="F1280" s="64" t="s">
        <v>9122</v>
      </c>
      <c r="G1280" s="64" t="s">
        <v>6188</v>
      </c>
      <c r="H1280" s="64" t="s">
        <v>9123</v>
      </c>
      <c r="I1280" s="64" t="s">
        <v>9124</v>
      </c>
      <c r="J1280" s="62">
        <f>SUMIF(利润与分析!B:B,成本与总价!D:D,利润与分析!K:K)</f>
        <v>263212.35</v>
      </c>
      <c r="K1280" s="64">
        <v>0.13</v>
      </c>
      <c r="L1280" s="64">
        <v>275617</v>
      </c>
      <c r="M1280" s="72">
        <f t="shared" si="100"/>
        <v>0.0450068392007751</v>
      </c>
      <c r="N1280" s="64">
        <v>0</v>
      </c>
      <c r="O1280" s="64" t="s">
        <v>9125</v>
      </c>
      <c r="P1280" s="64"/>
      <c r="Q1280" s="64" t="s">
        <v>58</v>
      </c>
      <c r="R1280" s="74" t="s">
        <v>59</v>
      </c>
      <c r="S1280" s="74"/>
      <c r="T1280" s="74"/>
      <c r="U1280" s="74"/>
      <c r="V1280" s="74">
        <v>90</v>
      </c>
      <c r="W1280" s="74"/>
      <c r="X1280" s="64" t="s">
        <v>9126</v>
      </c>
      <c r="Y1280" s="64" t="s">
        <v>61</v>
      </c>
      <c r="Z1280" s="64" t="s">
        <v>9127</v>
      </c>
      <c r="AA1280" s="64" t="s">
        <v>173</v>
      </c>
      <c r="AB1280" s="64"/>
      <c r="AC1280" s="64">
        <v>1</v>
      </c>
      <c r="AD1280" s="64">
        <v>90</v>
      </c>
      <c r="AE1280" s="78">
        <v>1</v>
      </c>
      <c r="AF1280" s="64">
        <v>90</v>
      </c>
      <c r="AG1280" s="78"/>
      <c r="AH1280" s="64"/>
      <c r="AI1280" s="78"/>
      <c r="AJ1280" s="64"/>
      <c r="AK1280" s="78"/>
      <c r="AL1280" s="64"/>
      <c r="AM1280" s="78"/>
      <c r="AN1280" s="64"/>
      <c r="AO1280" s="60">
        <f>(SUMIF(利润与分析!B:B,成本与总价!D:D,利润与分析!L:L)-J:J)/SUMIF(利润与分析!B:B,成本与总价!D:D,利润与分析!L:L)</f>
        <v>0.0450070470964316</v>
      </c>
      <c r="AP1280" s="60">
        <f t="shared" si="101"/>
        <v>2.07895656502421e-7</v>
      </c>
      <c r="AR1280" s="62">
        <f t="shared" si="102"/>
        <v>90</v>
      </c>
      <c r="AS1280" s="62">
        <f t="shared" si="99"/>
        <v>0</v>
      </c>
      <c r="AT1280" s="72">
        <f t="shared" si="103"/>
        <v>1</v>
      </c>
    </row>
    <row r="1281" ht="14.55" spans="1:46">
      <c r="A1281" s="64" t="s">
        <v>69</v>
      </c>
      <c r="B1281" s="64" t="s">
        <v>200</v>
      </c>
      <c r="C1281" s="64" t="s">
        <v>201</v>
      </c>
      <c r="D1281" s="64" t="s">
        <v>9128</v>
      </c>
      <c r="E1281" s="64" t="s">
        <v>472</v>
      </c>
      <c r="F1281" s="64" t="s">
        <v>9129</v>
      </c>
      <c r="G1281" s="64" t="s">
        <v>9130</v>
      </c>
      <c r="H1281" s="64" t="s">
        <v>9131</v>
      </c>
      <c r="I1281" s="64" t="s">
        <v>9132</v>
      </c>
      <c r="J1281" s="62">
        <f>SUMIF(利润与分析!B:B,成本与总价!D:D,利润与分析!K:K)</f>
        <v>96080.88</v>
      </c>
      <c r="K1281" s="64">
        <v>0.13</v>
      </c>
      <c r="L1281" s="64">
        <v>98596.11</v>
      </c>
      <c r="M1281" s="72">
        <f t="shared" si="100"/>
        <v>0.0255104384949872</v>
      </c>
      <c r="N1281" s="64">
        <v>0</v>
      </c>
      <c r="O1281" s="64" t="s">
        <v>8943</v>
      </c>
      <c r="P1281" s="64" t="s">
        <v>78</v>
      </c>
      <c r="Q1281" s="64" t="s">
        <v>58</v>
      </c>
      <c r="R1281" s="74"/>
      <c r="S1281" s="74"/>
      <c r="T1281" s="74"/>
      <c r="U1281" s="74"/>
      <c r="V1281" s="74"/>
      <c r="W1281" s="74"/>
      <c r="X1281" s="64" t="s">
        <v>9133</v>
      </c>
      <c r="Y1281" s="64" t="s">
        <v>81</v>
      </c>
      <c r="Z1281" s="64" t="s">
        <v>106</v>
      </c>
      <c r="AA1281" s="64" t="s">
        <v>1282</v>
      </c>
      <c r="AB1281" s="64"/>
      <c r="AC1281" s="64">
        <v>1</v>
      </c>
      <c r="AD1281" s="64">
        <v>3</v>
      </c>
      <c r="AE1281" s="78">
        <v>1</v>
      </c>
      <c r="AF1281" s="64">
        <v>0</v>
      </c>
      <c r="AG1281" s="78"/>
      <c r="AH1281" s="64"/>
      <c r="AI1281" s="78"/>
      <c r="AJ1281" s="64"/>
      <c r="AK1281" s="78"/>
      <c r="AL1281" s="64"/>
      <c r="AM1281" s="78"/>
      <c r="AN1281" s="64"/>
      <c r="AO1281" s="60">
        <f>(SUMIF(利润与分析!B:B,成本与总价!D:D,利润与分析!L:L)-J:J)/SUMIF(利润与分析!B:B,成本与总价!D:D,利润与分析!L:L)</f>
        <v>0.0450002723433896</v>
      </c>
      <c r="AP1281" s="60">
        <f t="shared" si="101"/>
        <v>0.0194898338484024</v>
      </c>
      <c r="AR1281" s="62">
        <f t="shared" si="102"/>
        <v>0</v>
      </c>
      <c r="AS1281" s="62">
        <f t="shared" si="99"/>
        <v>0</v>
      </c>
      <c r="AT1281" s="72">
        <f t="shared" si="103"/>
        <v>1</v>
      </c>
    </row>
    <row r="1282" ht="14.55" spans="1:46">
      <c r="A1282" s="64" t="s">
        <v>46</v>
      </c>
      <c r="B1282" s="64" t="s">
        <v>119</v>
      </c>
      <c r="C1282" s="64" t="s">
        <v>120</v>
      </c>
      <c r="D1282" s="64" t="s">
        <v>9134</v>
      </c>
      <c r="E1282" s="64" t="s">
        <v>585</v>
      </c>
      <c r="F1282" s="64" t="s">
        <v>9135</v>
      </c>
      <c r="G1282" s="64" t="s">
        <v>9136</v>
      </c>
      <c r="H1282" s="64" t="s">
        <v>9137</v>
      </c>
      <c r="I1282" s="64" t="s">
        <v>9138</v>
      </c>
      <c r="J1282" s="62">
        <f>SUMIF(利润与分析!B:B,成本与总价!D:D,利润与分析!K:K)</f>
        <v>241117.54</v>
      </c>
      <c r="K1282" s="64">
        <v>0.13</v>
      </c>
      <c r="L1282" s="64">
        <v>243603.13</v>
      </c>
      <c r="M1282" s="72">
        <f t="shared" si="100"/>
        <v>0.0102034403252536</v>
      </c>
      <c r="N1282" s="64">
        <v>0</v>
      </c>
      <c r="O1282" s="64" t="s">
        <v>2535</v>
      </c>
      <c r="P1282" s="64" t="s">
        <v>582</v>
      </c>
      <c r="Q1282" s="64" t="s">
        <v>58</v>
      </c>
      <c r="R1282" s="74"/>
      <c r="S1282" s="74"/>
      <c r="T1282" s="74"/>
      <c r="U1282" s="74"/>
      <c r="V1282" s="74"/>
      <c r="W1282" s="74"/>
      <c r="X1282" s="64" t="s">
        <v>9139</v>
      </c>
      <c r="Y1282" s="64" t="s">
        <v>81</v>
      </c>
      <c r="Z1282" s="64" t="s">
        <v>106</v>
      </c>
      <c r="AA1282" s="64" t="s">
        <v>140</v>
      </c>
      <c r="AB1282" s="64"/>
      <c r="AC1282" s="64">
        <v>1</v>
      </c>
      <c r="AD1282" s="64">
        <v>0</v>
      </c>
      <c r="AE1282" s="78">
        <v>1</v>
      </c>
      <c r="AF1282" s="64">
        <v>0</v>
      </c>
      <c r="AG1282" s="78"/>
      <c r="AH1282" s="64"/>
      <c r="AI1282" s="78"/>
      <c r="AJ1282" s="64"/>
      <c r="AK1282" s="78"/>
      <c r="AL1282" s="64"/>
      <c r="AM1282" s="78"/>
      <c r="AN1282" s="64"/>
      <c r="AO1282" s="60">
        <f>(SUMIF(利润与分析!B:B,成本与总价!D:D,利润与分析!L:L)-J:J)/SUMIF(利润与分析!B:B,成本与总价!D:D,利润与分析!L:L)</f>
        <v>0.0299992839171822</v>
      </c>
      <c r="AP1282" s="60">
        <f t="shared" si="101"/>
        <v>0.0197958435919286</v>
      </c>
      <c r="AR1282" s="62">
        <f t="shared" si="102"/>
        <v>0</v>
      </c>
      <c r="AS1282" s="62">
        <f t="shared" si="99"/>
        <v>0</v>
      </c>
      <c r="AT1282" s="72">
        <f t="shared" si="103"/>
        <v>1</v>
      </c>
    </row>
    <row r="1283" ht="14.55" spans="1:46">
      <c r="A1283" s="64" t="s">
        <v>69</v>
      </c>
      <c r="B1283" s="64" t="s">
        <v>85</v>
      </c>
      <c r="C1283" s="64" t="s">
        <v>86</v>
      </c>
      <c r="D1283" s="64" t="s">
        <v>9140</v>
      </c>
      <c r="E1283" s="64" t="s">
        <v>153</v>
      </c>
      <c r="F1283" s="64" t="s">
        <v>9141</v>
      </c>
      <c r="G1283" s="64" t="s">
        <v>1371</v>
      </c>
      <c r="H1283" s="64" t="s">
        <v>9142</v>
      </c>
      <c r="I1283" s="64" t="s">
        <v>9143</v>
      </c>
      <c r="J1283" s="62">
        <f>SUMIF(利润与分析!B:B,成本与总价!D:D,利润与分析!K:K)</f>
        <v>212888.52</v>
      </c>
      <c r="K1283" s="64">
        <v>0.13</v>
      </c>
      <c r="L1283" s="64">
        <v>222919.93</v>
      </c>
      <c r="M1283" s="72">
        <f t="shared" si="100"/>
        <v>0.0450000589897905</v>
      </c>
      <c r="N1283" s="64">
        <v>0</v>
      </c>
      <c r="O1283" s="64" t="s">
        <v>9144</v>
      </c>
      <c r="P1283" s="64" t="s">
        <v>78</v>
      </c>
      <c r="Q1283" s="64" t="s">
        <v>58</v>
      </c>
      <c r="R1283" s="74" t="s">
        <v>59</v>
      </c>
      <c r="S1283" s="74"/>
      <c r="T1283" s="74"/>
      <c r="U1283" s="74"/>
      <c r="V1283" s="74">
        <v>180</v>
      </c>
      <c r="W1283" s="74"/>
      <c r="X1283" s="64" t="s">
        <v>9145</v>
      </c>
      <c r="Y1283" s="64" t="s">
        <v>61</v>
      </c>
      <c r="Z1283" s="64" t="s">
        <v>9146</v>
      </c>
      <c r="AA1283" s="64" t="s">
        <v>83</v>
      </c>
      <c r="AB1283" s="64"/>
      <c r="AC1283" s="64">
        <v>1</v>
      </c>
      <c r="AD1283" s="64">
        <v>180</v>
      </c>
      <c r="AE1283" s="78">
        <v>1</v>
      </c>
      <c r="AF1283" s="64">
        <v>180</v>
      </c>
      <c r="AG1283" s="78"/>
      <c r="AH1283" s="64"/>
      <c r="AI1283" s="78"/>
      <c r="AJ1283" s="64"/>
      <c r="AK1283" s="78"/>
      <c r="AL1283" s="64"/>
      <c r="AM1283" s="78"/>
      <c r="AN1283" s="64"/>
      <c r="AO1283" s="60">
        <f>(SUMIF(利润与分析!B:B,成本与总价!D:D,利润与分析!L:L)-J:J)/SUMIF(利润与分析!B:B,成本与总价!D:D,利润与分析!L:L)</f>
        <v>0.0450001018302803</v>
      </c>
      <c r="AP1283" s="60">
        <f t="shared" si="101"/>
        <v>4.28404897945267e-8</v>
      </c>
      <c r="AR1283" s="62">
        <f t="shared" si="102"/>
        <v>180</v>
      </c>
      <c r="AS1283" s="62">
        <f t="shared" ref="AS1283:AS1317" si="104">V1283-AR1283</f>
        <v>0</v>
      </c>
      <c r="AT1283" s="72">
        <f t="shared" si="103"/>
        <v>1</v>
      </c>
    </row>
    <row r="1284" ht="14.55" spans="1:46">
      <c r="A1284" s="64" t="s">
        <v>69</v>
      </c>
      <c r="B1284" s="64" t="s">
        <v>85</v>
      </c>
      <c r="C1284" s="64" t="s">
        <v>86</v>
      </c>
      <c r="D1284" s="64" t="s">
        <v>9147</v>
      </c>
      <c r="E1284" s="64" t="s">
        <v>1056</v>
      </c>
      <c r="F1284" s="64" t="s">
        <v>9148</v>
      </c>
      <c r="G1284" s="64" t="s">
        <v>9149</v>
      </c>
      <c r="H1284" s="64" t="s">
        <v>9150</v>
      </c>
      <c r="I1284" s="64" t="s">
        <v>9151</v>
      </c>
      <c r="J1284" s="62">
        <f>SUMIF(利润与分析!B:B,成本与总价!D:D,利润与分析!K:K)</f>
        <v>218.08</v>
      </c>
      <c r="K1284" s="64">
        <v>0.13</v>
      </c>
      <c r="L1284" s="64">
        <v>227.26</v>
      </c>
      <c r="M1284" s="72">
        <f t="shared" si="100"/>
        <v>0.0403942620786763</v>
      </c>
      <c r="N1284" s="64">
        <v>0</v>
      </c>
      <c r="O1284" s="73" t="s">
        <v>9152</v>
      </c>
      <c r="P1284" s="64" t="s">
        <v>319</v>
      </c>
      <c r="Q1284" s="64" t="s">
        <v>58</v>
      </c>
      <c r="R1284" s="74"/>
      <c r="S1284" s="74"/>
      <c r="T1284" s="74"/>
      <c r="U1284" s="74"/>
      <c r="V1284" s="74"/>
      <c r="W1284" s="74"/>
      <c r="X1284" s="64" t="s">
        <v>9153</v>
      </c>
      <c r="Y1284" s="64" t="s">
        <v>81</v>
      </c>
      <c r="Z1284" s="64" t="s">
        <v>106</v>
      </c>
      <c r="AA1284" s="64" t="s">
        <v>83</v>
      </c>
      <c r="AB1284" s="64"/>
      <c r="AC1284" s="64">
        <v>1</v>
      </c>
      <c r="AD1284" s="64">
        <v>0</v>
      </c>
      <c r="AE1284" s="78">
        <v>1</v>
      </c>
      <c r="AF1284" s="64">
        <v>0</v>
      </c>
      <c r="AG1284" s="78"/>
      <c r="AH1284" s="64"/>
      <c r="AI1284" s="78"/>
      <c r="AJ1284" s="64"/>
      <c r="AK1284" s="78"/>
      <c r="AL1284" s="64"/>
      <c r="AM1284" s="78"/>
      <c r="AN1284" s="64"/>
      <c r="AO1284" s="60">
        <f>(SUMIF(利润与分析!B:B,成本与总价!D:D,利润与分析!L:L)-J:J)/SUMIF(利润与分析!B:B,成本与总价!D:D,利润与分析!L:L)</f>
        <v>0.0599999999999999</v>
      </c>
      <c r="AP1284" s="60">
        <f t="shared" si="101"/>
        <v>0.0196057379213236</v>
      </c>
      <c r="AR1284" s="62">
        <f t="shared" si="102"/>
        <v>0</v>
      </c>
      <c r="AS1284" s="62">
        <f t="shared" si="104"/>
        <v>0</v>
      </c>
      <c r="AT1284" s="72">
        <f t="shared" si="103"/>
        <v>1</v>
      </c>
    </row>
    <row r="1285" ht="14.55" spans="1:46">
      <c r="A1285" s="64" t="s">
        <v>69</v>
      </c>
      <c r="B1285" s="64" t="s">
        <v>85</v>
      </c>
      <c r="C1285" s="64" t="s">
        <v>86</v>
      </c>
      <c r="D1285" s="64" t="s">
        <v>9154</v>
      </c>
      <c r="E1285" s="64" t="s">
        <v>153</v>
      </c>
      <c r="F1285" s="64" t="s">
        <v>9155</v>
      </c>
      <c r="G1285" s="64" t="s">
        <v>560</v>
      </c>
      <c r="H1285" s="64" t="s">
        <v>9156</v>
      </c>
      <c r="I1285" s="64" t="s">
        <v>6055</v>
      </c>
      <c r="J1285" s="62">
        <f>SUMIF(利润与分析!B:B,成本与总价!D:D,利润与分析!K:K)</f>
        <v>87441.99631</v>
      </c>
      <c r="K1285" s="64">
        <v>0.13</v>
      </c>
      <c r="L1285" s="64">
        <v>89322</v>
      </c>
      <c r="M1285" s="72">
        <f t="shared" si="100"/>
        <v>0.0210474876290277</v>
      </c>
      <c r="N1285" s="64">
        <v>0</v>
      </c>
      <c r="O1285" s="73" t="s">
        <v>9157</v>
      </c>
      <c r="P1285" s="64" t="s">
        <v>94</v>
      </c>
      <c r="Q1285" s="64" t="s">
        <v>159</v>
      </c>
      <c r="R1285" s="74" t="s">
        <v>59</v>
      </c>
      <c r="S1285" s="74"/>
      <c r="T1285" s="74"/>
      <c r="U1285" s="74"/>
      <c r="V1285" s="74">
        <v>0</v>
      </c>
      <c r="W1285" s="74">
        <v>-2.5</v>
      </c>
      <c r="X1285" s="64" t="s">
        <v>9158</v>
      </c>
      <c r="Y1285" s="64" t="s">
        <v>81</v>
      </c>
      <c r="Z1285" s="64" t="s">
        <v>9159</v>
      </c>
      <c r="AA1285" s="64" t="s">
        <v>83</v>
      </c>
      <c r="AB1285" s="64"/>
      <c r="AC1285" s="64">
        <v>1</v>
      </c>
      <c r="AD1285" s="64">
        <v>0</v>
      </c>
      <c r="AE1285" s="78">
        <v>1</v>
      </c>
      <c r="AF1285" s="64">
        <v>0</v>
      </c>
      <c r="AG1285" s="78"/>
      <c r="AH1285" s="64"/>
      <c r="AI1285" s="78"/>
      <c r="AJ1285" s="64"/>
      <c r="AK1285" s="78"/>
      <c r="AL1285" s="64"/>
      <c r="AM1285" s="78"/>
      <c r="AN1285" s="64"/>
      <c r="AO1285" s="60">
        <f>(SUMIF(利润与分析!B:B,成本与总价!D:D,利润与分析!L:L)-J:J)/SUMIF(利润与分析!B:B,成本与总价!D:D,利润与分析!L:L)</f>
        <v>0.0455312221178463</v>
      </c>
      <c r="AP1285" s="60">
        <f t="shared" si="101"/>
        <v>-0.000516265511181405</v>
      </c>
      <c r="AR1285" s="62">
        <f t="shared" si="102"/>
        <v>0</v>
      </c>
      <c r="AS1285" s="62">
        <f t="shared" si="104"/>
        <v>0</v>
      </c>
      <c r="AT1285" s="72">
        <f t="shared" si="103"/>
        <v>1</v>
      </c>
    </row>
    <row r="1286" ht="14.55" spans="1:46">
      <c r="A1286" s="64" t="s">
        <v>69</v>
      </c>
      <c r="B1286" s="64" t="s">
        <v>129</v>
      </c>
      <c r="C1286" s="64" t="s">
        <v>649</v>
      </c>
      <c r="D1286" s="64" t="s">
        <v>9160</v>
      </c>
      <c r="E1286" s="64" t="s">
        <v>968</v>
      </c>
      <c r="F1286" s="64" t="s">
        <v>9161</v>
      </c>
      <c r="G1286" s="64" t="s">
        <v>9162</v>
      </c>
      <c r="H1286" s="64" t="s">
        <v>9163</v>
      </c>
      <c r="I1286" s="64" t="s">
        <v>9164</v>
      </c>
      <c r="J1286" s="62">
        <f>SUMIF(利润与分析!B:B,成本与总价!D:D,利润与分析!K:K)</f>
        <v>15250.86</v>
      </c>
      <c r="K1286" s="64">
        <v>0.13</v>
      </c>
      <c r="L1286" s="64">
        <v>16000</v>
      </c>
      <c r="M1286" s="72">
        <f t="shared" si="100"/>
        <v>0.0468212500000001</v>
      </c>
      <c r="N1286" s="64">
        <v>0</v>
      </c>
      <c r="O1286" s="64" t="s">
        <v>9165</v>
      </c>
      <c r="P1286" s="64" t="s">
        <v>78</v>
      </c>
      <c r="Q1286" s="64" t="s">
        <v>58</v>
      </c>
      <c r="R1286" s="74"/>
      <c r="S1286" s="74"/>
      <c r="T1286" s="74"/>
      <c r="U1286" s="74"/>
      <c r="V1286" s="74"/>
      <c r="W1286" s="74"/>
      <c r="X1286" s="64" t="s">
        <v>9166</v>
      </c>
      <c r="Y1286" s="64" t="s">
        <v>81</v>
      </c>
      <c r="Z1286" s="64" t="s">
        <v>106</v>
      </c>
      <c r="AA1286" s="64" t="s">
        <v>173</v>
      </c>
      <c r="AB1286" s="64"/>
      <c r="AC1286" s="64">
        <v>1</v>
      </c>
      <c r="AD1286" s="64">
        <v>3</v>
      </c>
      <c r="AE1286" s="78">
        <v>1</v>
      </c>
      <c r="AF1286" s="64">
        <v>0</v>
      </c>
      <c r="AG1286" s="78"/>
      <c r="AH1286" s="64"/>
      <c r="AI1286" s="78"/>
      <c r="AJ1286" s="64"/>
      <c r="AK1286" s="78"/>
      <c r="AL1286" s="64"/>
      <c r="AM1286" s="78"/>
      <c r="AN1286" s="64"/>
      <c r="AO1286" s="60">
        <f>(SUMIF(利润与分析!B:B,成本与总价!D:D,利润与分析!L:L)-J:J)/SUMIF(利润与分析!B:B,成本与总价!D:D,利润与分析!L:L)</f>
        <v>0.0449995867116525</v>
      </c>
      <c r="AP1286" s="60">
        <f t="shared" si="101"/>
        <v>-0.0018216632883476</v>
      </c>
      <c r="AR1286" s="62">
        <f t="shared" si="102"/>
        <v>0</v>
      </c>
      <c r="AS1286" s="62">
        <f t="shared" si="104"/>
        <v>0</v>
      </c>
      <c r="AT1286" s="72">
        <f t="shared" si="103"/>
        <v>1</v>
      </c>
    </row>
    <row r="1287" ht="14.55" spans="1:46">
      <c r="A1287" s="64" t="s">
        <v>69</v>
      </c>
      <c r="B1287" s="64" t="s">
        <v>200</v>
      </c>
      <c r="C1287" s="64" t="s">
        <v>201</v>
      </c>
      <c r="D1287" s="64" t="s">
        <v>9167</v>
      </c>
      <c r="E1287" s="64" t="s">
        <v>203</v>
      </c>
      <c r="F1287" s="64" t="s">
        <v>9168</v>
      </c>
      <c r="G1287" s="64" t="s">
        <v>9169</v>
      </c>
      <c r="H1287" s="64" t="s">
        <v>9170</v>
      </c>
      <c r="I1287" s="64" t="s">
        <v>9171</v>
      </c>
      <c r="J1287" s="62">
        <f>SUMIF(利润与分析!B:B,成本与总价!D:D,利润与分析!K:K)</f>
        <v>5500644.39</v>
      </c>
      <c r="K1287" s="64">
        <v>0.13</v>
      </c>
      <c r="L1287" s="64">
        <v>5645216.45</v>
      </c>
      <c r="M1287" s="72">
        <f t="shared" si="100"/>
        <v>0.0256096575358062</v>
      </c>
      <c r="N1287" s="64">
        <v>0</v>
      </c>
      <c r="O1287" s="64" t="s">
        <v>9172</v>
      </c>
      <c r="P1287" s="64" t="s">
        <v>237</v>
      </c>
      <c r="Q1287" s="64" t="s">
        <v>58</v>
      </c>
      <c r="R1287" s="74" t="s">
        <v>59</v>
      </c>
      <c r="S1287" s="74"/>
      <c r="T1287" s="74"/>
      <c r="U1287" s="74"/>
      <c r="V1287" s="74">
        <v>31</v>
      </c>
      <c r="W1287" s="74">
        <v>-1.94</v>
      </c>
      <c r="X1287" s="64" t="s">
        <v>9173</v>
      </c>
      <c r="Y1287" s="64" t="s">
        <v>61</v>
      </c>
      <c r="Z1287" s="64" t="s">
        <v>9174</v>
      </c>
      <c r="AA1287" s="64" t="s">
        <v>1282</v>
      </c>
      <c r="AB1287" s="64" t="s">
        <v>9175</v>
      </c>
      <c r="AC1287" s="64">
        <v>3</v>
      </c>
      <c r="AD1287" s="64">
        <v>31</v>
      </c>
      <c r="AE1287" s="78">
        <v>1</v>
      </c>
      <c r="AF1287" s="64">
        <v>31</v>
      </c>
      <c r="AG1287" s="78"/>
      <c r="AH1287" s="64"/>
      <c r="AI1287" s="78"/>
      <c r="AJ1287" s="64"/>
      <c r="AK1287" s="78"/>
      <c r="AL1287" s="64"/>
      <c r="AM1287" s="78"/>
      <c r="AN1287" s="64"/>
      <c r="AO1287" s="60">
        <f>(SUMIF(利润与分析!B:B,成本与总价!D:D,利润与分析!L:L)-J:J)/SUMIF(利润与分析!B:B,成本与总价!D:D,利润与分析!L:L)</f>
        <v>0.0450000070314487</v>
      </c>
      <c r="AP1287" s="60">
        <f t="shared" si="101"/>
        <v>-9.65050435750014e-6</v>
      </c>
      <c r="AR1287" s="62">
        <f t="shared" si="102"/>
        <v>31</v>
      </c>
      <c r="AS1287" s="62">
        <f t="shared" si="104"/>
        <v>0</v>
      </c>
      <c r="AT1287" s="72">
        <f t="shared" si="103"/>
        <v>1</v>
      </c>
    </row>
    <row r="1288" ht="14.55" spans="1:46">
      <c r="A1288" s="64" t="s">
        <v>69</v>
      </c>
      <c r="B1288" s="64" t="s">
        <v>85</v>
      </c>
      <c r="C1288" s="64" t="s">
        <v>86</v>
      </c>
      <c r="D1288" s="64" t="s">
        <v>9176</v>
      </c>
      <c r="E1288" s="64" t="s">
        <v>1056</v>
      </c>
      <c r="F1288" s="64" t="s">
        <v>9177</v>
      </c>
      <c r="G1288" s="64" t="s">
        <v>3356</v>
      </c>
      <c r="H1288" s="64" t="s">
        <v>9178</v>
      </c>
      <c r="I1288" s="64" t="s">
        <v>3358</v>
      </c>
      <c r="J1288" s="62">
        <f>SUMIF(利润与分析!B:B,成本与总价!D:D,利润与分析!K:K)</f>
        <v>2232.28144</v>
      </c>
      <c r="K1288" s="64">
        <v>0.13</v>
      </c>
      <c r="L1288" s="64">
        <v>2292.36</v>
      </c>
      <c r="M1288" s="72">
        <f t="shared" si="100"/>
        <v>0.0262081697464621</v>
      </c>
      <c r="N1288" s="64">
        <v>0</v>
      </c>
      <c r="O1288" s="73" t="s">
        <v>9179</v>
      </c>
      <c r="P1288" s="64" t="s">
        <v>78</v>
      </c>
      <c r="Q1288" s="64" t="s">
        <v>159</v>
      </c>
      <c r="R1288" s="74"/>
      <c r="S1288" s="74"/>
      <c r="T1288" s="74"/>
      <c r="U1288" s="74"/>
      <c r="V1288" s="74"/>
      <c r="W1288" s="74"/>
      <c r="X1288" s="64" t="s">
        <v>9180</v>
      </c>
      <c r="Y1288" s="64" t="s">
        <v>81</v>
      </c>
      <c r="Z1288" s="64" t="s">
        <v>106</v>
      </c>
      <c r="AA1288" s="64" t="s">
        <v>83</v>
      </c>
      <c r="AB1288" s="64"/>
      <c r="AC1288" s="64">
        <v>1</v>
      </c>
      <c r="AD1288" s="64">
        <v>0</v>
      </c>
      <c r="AE1288" s="78">
        <v>1</v>
      </c>
      <c r="AF1288" s="64">
        <v>0</v>
      </c>
      <c r="AG1288" s="78"/>
      <c r="AH1288" s="64"/>
      <c r="AI1288" s="78"/>
      <c r="AJ1288" s="64"/>
      <c r="AK1288" s="78"/>
      <c r="AL1288" s="64"/>
      <c r="AM1288" s="78"/>
      <c r="AN1288" s="64"/>
      <c r="AO1288" s="60">
        <f>(SUMIF(利润与分析!B:B,成本与总价!D:D,利润与分析!L:L)-J:J)/SUMIF(利润与分析!B:B,成本与总价!D:D,利润与分析!L:L)</f>
        <v>0.0456910001881016</v>
      </c>
      <c r="AP1288" s="60">
        <f t="shared" si="101"/>
        <v>0.0194828304416395</v>
      </c>
      <c r="AR1288" s="62">
        <f t="shared" si="102"/>
        <v>0</v>
      </c>
      <c r="AS1288" s="62">
        <f t="shared" si="104"/>
        <v>0</v>
      </c>
      <c r="AT1288" s="72">
        <f t="shared" si="103"/>
        <v>1</v>
      </c>
    </row>
    <row r="1289" ht="14.55" spans="1:46">
      <c r="A1289" s="64" t="s">
        <v>69</v>
      </c>
      <c r="B1289" s="64" t="s">
        <v>85</v>
      </c>
      <c r="C1289" s="64" t="s">
        <v>1243</v>
      </c>
      <c r="D1289" s="64" t="s">
        <v>9181</v>
      </c>
      <c r="E1289" s="64" t="s">
        <v>2841</v>
      </c>
      <c r="F1289" s="64" t="s">
        <v>9182</v>
      </c>
      <c r="G1289" s="64" t="s">
        <v>9183</v>
      </c>
      <c r="H1289" s="64" t="s">
        <v>9184</v>
      </c>
      <c r="I1289" s="64" t="s">
        <v>9185</v>
      </c>
      <c r="J1289" s="62">
        <f>SUMIF(利润与分析!B:B,成本与总价!D:D,利润与分析!K:K)</f>
        <v>559803.68</v>
      </c>
      <c r="K1289" s="64">
        <v>0.13</v>
      </c>
      <c r="L1289" s="64">
        <v>586181.6</v>
      </c>
      <c r="M1289" s="72">
        <f t="shared" si="100"/>
        <v>0.0449995700990954</v>
      </c>
      <c r="N1289" s="64">
        <v>0</v>
      </c>
      <c r="O1289" s="73" t="s">
        <v>9186</v>
      </c>
      <c r="P1289" s="64"/>
      <c r="Q1289" s="64" t="s">
        <v>58</v>
      </c>
      <c r="R1289" s="74" t="s">
        <v>59</v>
      </c>
      <c r="S1289" s="74"/>
      <c r="T1289" s="74"/>
      <c r="U1289" s="74"/>
      <c r="V1289" s="74">
        <v>120</v>
      </c>
      <c r="W1289" s="74"/>
      <c r="X1289" s="64" t="s">
        <v>9187</v>
      </c>
      <c r="Y1289" s="64" t="s">
        <v>61</v>
      </c>
      <c r="Z1289" s="64" t="s">
        <v>9188</v>
      </c>
      <c r="AA1289" s="64" t="s">
        <v>83</v>
      </c>
      <c r="AB1289" s="64" t="s">
        <v>9189</v>
      </c>
      <c r="AC1289" s="64">
        <v>2</v>
      </c>
      <c r="AD1289" s="64">
        <v>120</v>
      </c>
      <c r="AE1289" s="78">
        <v>1</v>
      </c>
      <c r="AF1289" s="64">
        <v>120</v>
      </c>
      <c r="AG1289" s="78"/>
      <c r="AH1289" s="64"/>
      <c r="AI1289" s="78"/>
      <c r="AJ1289" s="64"/>
      <c r="AK1289" s="78"/>
      <c r="AL1289" s="64"/>
      <c r="AM1289" s="78"/>
      <c r="AN1289" s="64"/>
      <c r="AO1289" s="60">
        <f>(SUMIF(利润与分析!B:B,成本与总价!D:D,利润与分析!L:L)-J:J)/SUMIF(利润与分析!B:B,成本与总价!D:D,利润与分析!L:L)</f>
        <v>0.0449995700990954</v>
      </c>
      <c r="AP1289" s="60">
        <f t="shared" si="101"/>
        <v>0</v>
      </c>
      <c r="AR1289" s="62">
        <f t="shared" si="102"/>
        <v>120</v>
      </c>
      <c r="AS1289" s="62">
        <f t="shared" si="104"/>
        <v>0</v>
      </c>
      <c r="AT1289" s="72">
        <f t="shared" si="103"/>
        <v>1</v>
      </c>
    </row>
    <row r="1290" ht="14.55" spans="1:46">
      <c r="A1290" s="64" t="s">
        <v>69</v>
      </c>
      <c r="B1290" s="64" t="s">
        <v>220</v>
      </c>
      <c r="C1290" s="64" t="s">
        <v>221</v>
      </c>
      <c r="D1290" s="64" t="s">
        <v>9190</v>
      </c>
      <c r="E1290" s="64" t="s">
        <v>223</v>
      </c>
      <c r="F1290" s="64" t="s">
        <v>9191</v>
      </c>
      <c r="G1290" s="64" t="s">
        <v>2254</v>
      </c>
      <c r="H1290" s="64" t="s">
        <v>9192</v>
      </c>
      <c r="I1290" s="64" t="s">
        <v>9193</v>
      </c>
      <c r="J1290" s="62">
        <f>SUMIF(利润与分析!B:B,成本与总价!D:D,利润与分析!K:K)</f>
        <v>7087.13</v>
      </c>
      <c r="K1290" s="64">
        <v>0.13</v>
      </c>
      <c r="L1290" s="64">
        <v>7382.4</v>
      </c>
      <c r="M1290" s="72">
        <f t="shared" si="100"/>
        <v>0.0399964781100996</v>
      </c>
      <c r="N1290" s="64">
        <v>0</v>
      </c>
      <c r="O1290" s="64" t="s">
        <v>9194</v>
      </c>
      <c r="P1290" s="64" t="s">
        <v>2139</v>
      </c>
      <c r="Q1290" s="64" t="s">
        <v>58</v>
      </c>
      <c r="R1290" s="74"/>
      <c r="S1290" s="74"/>
      <c r="T1290" s="74"/>
      <c r="U1290" s="74"/>
      <c r="V1290" s="74"/>
      <c r="W1290" s="74"/>
      <c r="X1290" s="64" t="s">
        <v>9195</v>
      </c>
      <c r="Y1290" s="64" t="s">
        <v>150</v>
      </c>
      <c r="Z1290" s="64" t="s">
        <v>106</v>
      </c>
      <c r="AA1290" s="64" t="s">
        <v>1282</v>
      </c>
      <c r="AB1290" s="64"/>
      <c r="AC1290" s="64">
        <v>1</v>
      </c>
      <c r="AD1290" s="64">
        <v>60</v>
      </c>
      <c r="AE1290" s="78">
        <v>1</v>
      </c>
      <c r="AF1290" s="64">
        <v>60</v>
      </c>
      <c r="AG1290" s="78"/>
      <c r="AH1290" s="64"/>
      <c r="AI1290" s="78"/>
      <c r="AJ1290" s="64"/>
      <c r="AK1290" s="78"/>
      <c r="AL1290" s="64"/>
      <c r="AM1290" s="78"/>
      <c r="AN1290" s="64"/>
      <c r="AO1290" s="60">
        <f>(SUMIF(利润与分析!B:B,成本与总价!D:D,利润与分析!L:L)-J:J)/SUMIF(利润与分析!B:B,成本与总价!D:D,利润与分析!L:L)</f>
        <v>0.0399964781100996</v>
      </c>
      <c r="AP1290" s="60">
        <f t="shared" si="101"/>
        <v>0</v>
      </c>
      <c r="AR1290" s="62">
        <f t="shared" si="102"/>
        <v>0</v>
      </c>
      <c r="AS1290" s="62">
        <f t="shared" si="104"/>
        <v>0</v>
      </c>
      <c r="AT1290" s="72">
        <f t="shared" si="103"/>
        <v>1</v>
      </c>
    </row>
    <row r="1291" ht="14.55" spans="1:46">
      <c r="A1291" s="64" t="s">
        <v>69</v>
      </c>
      <c r="B1291" s="64" t="s">
        <v>220</v>
      </c>
      <c r="C1291" s="64" t="s">
        <v>221</v>
      </c>
      <c r="D1291" s="64" t="s">
        <v>9196</v>
      </c>
      <c r="E1291" s="64" t="s">
        <v>223</v>
      </c>
      <c r="F1291" s="64" t="s">
        <v>9197</v>
      </c>
      <c r="G1291" s="64" t="s">
        <v>2254</v>
      </c>
      <c r="H1291" s="64" t="s">
        <v>9198</v>
      </c>
      <c r="I1291" s="64" t="s">
        <v>9199</v>
      </c>
      <c r="J1291" s="62">
        <f>SUMIF(利润与分析!B:B,成本与总价!D:D,利润与分析!K:K)</f>
        <v>96838.5</v>
      </c>
      <c r="K1291" s="64">
        <v>0.13</v>
      </c>
      <c r="L1291" s="64">
        <v>99834.68</v>
      </c>
      <c r="M1291" s="72">
        <f t="shared" si="100"/>
        <v>0.0300114148710648</v>
      </c>
      <c r="N1291" s="64">
        <v>0</v>
      </c>
      <c r="O1291" s="64" t="s">
        <v>9200</v>
      </c>
      <c r="P1291" s="64" t="s">
        <v>929</v>
      </c>
      <c r="Q1291" s="64" t="s">
        <v>58</v>
      </c>
      <c r="R1291" s="74"/>
      <c r="S1291" s="74"/>
      <c r="T1291" s="74"/>
      <c r="U1291" s="74"/>
      <c r="V1291" s="74"/>
      <c r="W1291" s="74"/>
      <c r="X1291" s="64" t="s">
        <v>9201</v>
      </c>
      <c r="Y1291" s="64" t="s">
        <v>150</v>
      </c>
      <c r="Z1291" s="64" t="s">
        <v>106</v>
      </c>
      <c r="AA1291" s="64" t="s">
        <v>1282</v>
      </c>
      <c r="AB1291" s="64" t="s">
        <v>9202</v>
      </c>
      <c r="AC1291" s="64">
        <v>2</v>
      </c>
      <c r="AD1291" s="64">
        <v>60</v>
      </c>
      <c r="AE1291" s="78">
        <v>1</v>
      </c>
      <c r="AF1291" s="64">
        <v>60</v>
      </c>
      <c r="AG1291" s="78"/>
      <c r="AH1291" s="64"/>
      <c r="AI1291" s="78"/>
      <c r="AJ1291" s="64"/>
      <c r="AK1291" s="78"/>
      <c r="AL1291" s="64"/>
      <c r="AM1291" s="78"/>
      <c r="AN1291" s="64"/>
      <c r="AO1291" s="60">
        <f>(SUMIF(利润与分析!B:B,成本与总价!D:D,利润与分析!L:L)-J:J)/SUMIF(利润与分析!B:B,成本与总价!D:D,利润与分析!L:L)</f>
        <v>0.0300114148710648</v>
      </c>
      <c r="AP1291" s="60">
        <f t="shared" si="101"/>
        <v>0</v>
      </c>
      <c r="AR1291" s="62">
        <f t="shared" si="102"/>
        <v>0</v>
      </c>
      <c r="AS1291" s="62">
        <f t="shared" si="104"/>
        <v>0</v>
      </c>
      <c r="AT1291" s="72">
        <f t="shared" si="103"/>
        <v>1</v>
      </c>
    </row>
    <row r="1292" ht="14.55" spans="1:46">
      <c r="A1292" s="64" t="s">
        <v>69</v>
      </c>
      <c r="B1292" s="64" t="s">
        <v>220</v>
      </c>
      <c r="C1292" s="64" t="s">
        <v>274</v>
      </c>
      <c r="D1292" s="64" t="s">
        <v>9203</v>
      </c>
      <c r="E1292" s="64" t="s">
        <v>276</v>
      </c>
      <c r="F1292" s="64" t="s">
        <v>9204</v>
      </c>
      <c r="G1292" s="64" t="s">
        <v>9205</v>
      </c>
      <c r="H1292" s="64" t="s">
        <v>9206</v>
      </c>
      <c r="I1292" s="64" t="s">
        <v>9207</v>
      </c>
      <c r="J1292" s="62">
        <f>SUMIF(利润与分析!B:B,成本与总价!D:D,利润与分析!K:K)</f>
        <v>1056053.71</v>
      </c>
      <c r="K1292" s="64">
        <v>0.13</v>
      </c>
      <c r="L1292" s="64">
        <v>1083700</v>
      </c>
      <c r="M1292" s="72">
        <f t="shared" si="100"/>
        <v>0.0255110178093569</v>
      </c>
      <c r="N1292" s="64">
        <v>0</v>
      </c>
      <c r="O1292" s="64" t="s">
        <v>9208</v>
      </c>
      <c r="P1292" s="64" t="s">
        <v>78</v>
      </c>
      <c r="Q1292" s="64" t="s">
        <v>79</v>
      </c>
      <c r="R1292" s="74" t="s">
        <v>59</v>
      </c>
      <c r="S1292" s="74"/>
      <c r="T1292" s="74"/>
      <c r="U1292" s="74"/>
      <c r="V1292" s="74">
        <v>23</v>
      </c>
      <c r="W1292" s="74">
        <v>-2</v>
      </c>
      <c r="X1292" s="64" t="s">
        <v>9209</v>
      </c>
      <c r="Y1292" s="64" t="s">
        <v>427</v>
      </c>
      <c r="Z1292" s="64" t="s">
        <v>9210</v>
      </c>
      <c r="AA1292" s="64" t="s">
        <v>1282</v>
      </c>
      <c r="AB1292" s="64"/>
      <c r="AC1292" s="64">
        <v>1</v>
      </c>
      <c r="AD1292" s="64">
        <v>23</v>
      </c>
      <c r="AE1292" s="78">
        <v>1</v>
      </c>
      <c r="AF1292" s="64">
        <v>23</v>
      </c>
      <c r="AG1292" s="78"/>
      <c r="AH1292" s="64"/>
      <c r="AI1292" s="78"/>
      <c r="AJ1292" s="64"/>
      <c r="AK1292" s="78"/>
      <c r="AL1292" s="64"/>
      <c r="AM1292" s="78"/>
      <c r="AN1292" s="64"/>
      <c r="AO1292" s="60">
        <f>(SUMIF(利润与分析!B:B,成本与总价!D:D,利润与分析!L:L)-J:J)/SUMIF(利润与分析!B:B,成本与总价!D:D,利润与分析!L:L)</f>
        <v>0.0450015949742148</v>
      </c>
      <c r="AP1292" s="60">
        <f t="shared" si="101"/>
        <v>-0.000509422835142104</v>
      </c>
      <c r="AR1292" s="62">
        <f t="shared" si="102"/>
        <v>23</v>
      </c>
      <c r="AS1292" s="62">
        <f t="shared" si="104"/>
        <v>0</v>
      </c>
      <c r="AT1292" s="72">
        <f t="shared" si="103"/>
        <v>1</v>
      </c>
    </row>
    <row r="1293" ht="14.55" spans="1:46">
      <c r="A1293" s="64" t="s">
        <v>69</v>
      </c>
      <c r="B1293" s="64" t="s">
        <v>85</v>
      </c>
      <c r="C1293" s="64" t="s">
        <v>1243</v>
      </c>
      <c r="D1293" s="64" t="s">
        <v>9211</v>
      </c>
      <c r="E1293" s="64" t="s">
        <v>2337</v>
      </c>
      <c r="F1293" s="64" t="s">
        <v>9212</v>
      </c>
      <c r="G1293" s="64" t="s">
        <v>9213</v>
      </c>
      <c r="H1293" s="64" t="s">
        <v>9214</v>
      </c>
      <c r="I1293" s="64" t="s">
        <v>9215</v>
      </c>
      <c r="J1293" s="62">
        <f>SUMIF(利润与分析!B:B,成本与总价!D:D,利润与分析!K:K)</f>
        <v>512524.58</v>
      </c>
      <c r="K1293" s="64">
        <v>0.13</v>
      </c>
      <c r="L1293" s="64">
        <v>536675.14</v>
      </c>
      <c r="M1293" s="72">
        <f t="shared" si="100"/>
        <v>0.0450003329761092</v>
      </c>
      <c r="N1293" s="64">
        <v>0</v>
      </c>
      <c r="O1293" s="73" t="s">
        <v>9216</v>
      </c>
      <c r="P1293" s="64"/>
      <c r="Q1293" s="64" t="s">
        <v>58</v>
      </c>
      <c r="R1293" s="74" t="s">
        <v>59</v>
      </c>
      <c r="S1293" s="74"/>
      <c r="T1293" s="74"/>
      <c r="U1293" s="74"/>
      <c r="V1293" s="74">
        <v>114</v>
      </c>
      <c r="W1293" s="74"/>
      <c r="X1293" s="64" t="s">
        <v>9217</v>
      </c>
      <c r="Y1293" s="64" t="s">
        <v>61</v>
      </c>
      <c r="Z1293" s="64" t="s">
        <v>9218</v>
      </c>
      <c r="AA1293" s="64" t="s">
        <v>83</v>
      </c>
      <c r="AB1293" s="64"/>
      <c r="AC1293" s="64">
        <v>1</v>
      </c>
      <c r="AD1293" s="64">
        <v>114</v>
      </c>
      <c r="AE1293" s="78">
        <v>1</v>
      </c>
      <c r="AF1293" s="64">
        <v>114</v>
      </c>
      <c r="AG1293" s="78"/>
      <c r="AH1293" s="64"/>
      <c r="AI1293" s="78"/>
      <c r="AJ1293" s="64"/>
      <c r="AK1293" s="78"/>
      <c r="AL1293" s="64"/>
      <c r="AM1293" s="78"/>
      <c r="AN1293" s="64"/>
      <c r="AO1293" s="60">
        <f>(SUMIF(利润与分析!B:B,成本与总价!D:D,利润与分析!L:L)-J:J)/SUMIF(利润与分析!B:B,成本与总价!D:D,利润与分析!L:L)</f>
        <v>0.0450003329761092</v>
      </c>
      <c r="AP1293" s="60">
        <f t="shared" si="101"/>
        <v>0</v>
      </c>
      <c r="AR1293" s="62">
        <f t="shared" si="102"/>
        <v>114</v>
      </c>
      <c r="AS1293" s="62">
        <f t="shared" si="104"/>
        <v>0</v>
      </c>
      <c r="AT1293" s="72">
        <f t="shared" si="103"/>
        <v>1</v>
      </c>
    </row>
    <row r="1294" ht="14.55" spans="1:46">
      <c r="A1294" s="64" t="s">
        <v>69</v>
      </c>
      <c r="B1294" s="64" t="s">
        <v>200</v>
      </c>
      <c r="C1294" s="64" t="s">
        <v>201</v>
      </c>
      <c r="D1294" s="64" t="s">
        <v>9219</v>
      </c>
      <c r="E1294" s="64" t="s">
        <v>857</v>
      </c>
      <c r="F1294" s="64" t="s">
        <v>9220</v>
      </c>
      <c r="G1294" s="64" t="s">
        <v>7099</v>
      </c>
      <c r="H1294" s="64" t="s">
        <v>9221</v>
      </c>
      <c r="I1294" s="64" t="s">
        <v>9222</v>
      </c>
      <c r="J1294" s="62">
        <f>SUMIF(利润与分析!B:B,成本与总价!D:D,利润与分析!K:K)</f>
        <v>425195.16</v>
      </c>
      <c r="K1294" s="64">
        <v>0.13</v>
      </c>
      <c r="L1294" s="64">
        <v>445231.5</v>
      </c>
      <c r="M1294" s="72">
        <f t="shared" si="100"/>
        <v>0.0450020719558253</v>
      </c>
      <c r="N1294" s="64">
        <v>0</v>
      </c>
      <c r="O1294" s="64" t="s">
        <v>9223</v>
      </c>
      <c r="P1294" s="64" t="s">
        <v>237</v>
      </c>
      <c r="Q1294" s="64" t="s">
        <v>58</v>
      </c>
      <c r="R1294" s="74" t="s">
        <v>59</v>
      </c>
      <c r="S1294" s="74"/>
      <c r="T1294" s="74"/>
      <c r="U1294" s="74"/>
      <c r="V1294" s="74">
        <v>90</v>
      </c>
      <c r="W1294" s="74"/>
      <c r="X1294" s="64" t="s">
        <v>9224</v>
      </c>
      <c r="Y1294" s="64" t="s">
        <v>150</v>
      </c>
      <c r="Z1294" s="64" t="s">
        <v>9225</v>
      </c>
      <c r="AA1294" s="64" t="s">
        <v>1282</v>
      </c>
      <c r="AB1294" s="64" t="s">
        <v>9226</v>
      </c>
      <c r="AC1294" s="64">
        <v>2</v>
      </c>
      <c r="AD1294" s="64">
        <v>90</v>
      </c>
      <c r="AE1294" s="78">
        <v>1</v>
      </c>
      <c r="AF1294" s="64">
        <v>90</v>
      </c>
      <c r="AG1294" s="78"/>
      <c r="AH1294" s="64"/>
      <c r="AI1294" s="78"/>
      <c r="AJ1294" s="64"/>
      <c r="AK1294" s="78"/>
      <c r="AL1294" s="64"/>
      <c r="AM1294" s="78"/>
      <c r="AN1294" s="64"/>
      <c r="AO1294" s="60">
        <f>(SUMIF(利润与分析!B:B,成本与总价!D:D,利润与分析!L:L)-J:J)/SUMIF(利润与分析!B:B,成本与总价!D:D,利润与分析!L:L)</f>
        <v>0.0450021792031585</v>
      </c>
      <c r="AP1294" s="60">
        <f t="shared" si="101"/>
        <v>1.07247333201721e-7</v>
      </c>
      <c r="AR1294" s="62">
        <f t="shared" si="102"/>
        <v>90</v>
      </c>
      <c r="AS1294" s="62">
        <f t="shared" si="104"/>
        <v>0</v>
      </c>
      <c r="AT1294" s="72">
        <f t="shared" si="103"/>
        <v>1</v>
      </c>
    </row>
    <row r="1295" ht="14.55" spans="1:46">
      <c r="A1295" s="64" t="s">
        <v>69</v>
      </c>
      <c r="B1295" s="64" t="s">
        <v>220</v>
      </c>
      <c r="C1295" s="64" t="s">
        <v>221</v>
      </c>
      <c r="D1295" s="64" t="s">
        <v>9227</v>
      </c>
      <c r="E1295" s="64" t="s">
        <v>799</v>
      </c>
      <c r="F1295" s="64" t="s">
        <v>9228</v>
      </c>
      <c r="G1295" s="64" t="s">
        <v>7960</v>
      </c>
      <c r="H1295" s="64" t="s">
        <v>9229</v>
      </c>
      <c r="I1295" s="64" t="s">
        <v>9230</v>
      </c>
      <c r="J1295" s="62">
        <f>SUMIF(利润与分析!B:B,成本与总价!D:D,利润与分析!K:K)</f>
        <v>278416</v>
      </c>
      <c r="K1295" s="64">
        <v>0.13</v>
      </c>
      <c r="L1295" s="64">
        <v>291536</v>
      </c>
      <c r="M1295" s="72">
        <f t="shared" si="100"/>
        <v>0.045003018495143</v>
      </c>
      <c r="N1295" s="64">
        <v>0</v>
      </c>
      <c r="O1295" s="64" t="s">
        <v>9231</v>
      </c>
      <c r="P1295" s="64" t="s">
        <v>78</v>
      </c>
      <c r="Q1295" s="64" t="s">
        <v>58</v>
      </c>
      <c r="R1295" s="74" t="s">
        <v>59</v>
      </c>
      <c r="S1295" s="74"/>
      <c r="T1295" s="74"/>
      <c r="U1295" s="74"/>
      <c r="V1295" s="74">
        <v>90</v>
      </c>
      <c r="W1295" s="74"/>
      <c r="X1295" s="64" t="s">
        <v>9232</v>
      </c>
      <c r="Y1295" s="64" t="s">
        <v>61</v>
      </c>
      <c r="Z1295" s="64" t="s">
        <v>9233</v>
      </c>
      <c r="AA1295" s="64" t="s">
        <v>1282</v>
      </c>
      <c r="AB1295" s="64"/>
      <c r="AC1295" s="64">
        <v>2</v>
      </c>
      <c r="AD1295" s="64">
        <v>90</v>
      </c>
      <c r="AE1295" s="78">
        <v>1</v>
      </c>
      <c r="AF1295" s="64">
        <v>90</v>
      </c>
      <c r="AG1295" s="78"/>
      <c r="AH1295" s="64"/>
      <c r="AI1295" s="78"/>
      <c r="AJ1295" s="64"/>
      <c r="AK1295" s="78"/>
      <c r="AL1295" s="64"/>
      <c r="AM1295" s="78"/>
      <c r="AN1295" s="64"/>
      <c r="AO1295" s="60">
        <f>(SUMIF(利润与分析!B:B,成本与总价!D:D,利润与分析!L:L)-J:J)/SUMIF(利润与分析!B:B,成本与总价!D:D,利润与分析!L:L)</f>
        <v>0.045003018495143</v>
      </c>
      <c r="AP1295" s="60">
        <f t="shared" si="101"/>
        <v>0</v>
      </c>
      <c r="AR1295" s="62">
        <f t="shared" si="102"/>
        <v>90</v>
      </c>
      <c r="AS1295" s="62">
        <f t="shared" si="104"/>
        <v>0</v>
      </c>
      <c r="AT1295" s="72">
        <f t="shared" si="103"/>
        <v>1</v>
      </c>
    </row>
    <row r="1296" ht="14.55" spans="1:46">
      <c r="A1296" s="64" t="s">
        <v>69</v>
      </c>
      <c r="B1296" s="64" t="s">
        <v>129</v>
      </c>
      <c r="C1296" s="64" t="s">
        <v>649</v>
      </c>
      <c r="D1296" s="64" t="s">
        <v>9234</v>
      </c>
      <c r="E1296" s="64" t="s">
        <v>651</v>
      </c>
      <c r="F1296" s="64" t="s">
        <v>9235</v>
      </c>
      <c r="G1296" s="64" t="s">
        <v>9236</v>
      </c>
      <c r="H1296" s="64" t="s">
        <v>9237</v>
      </c>
      <c r="I1296" s="64" t="s">
        <v>9238</v>
      </c>
      <c r="J1296" s="62">
        <f>SUMIF(利润与分析!B:B,成本与总价!D:D,利润与分析!K:K)</f>
        <v>831805.3</v>
      </c>
      <c r="K1296" s="64">
        <v>0.13</v>
      </c>
      <c r="L1296" s="64">
        <v>840448</v>
      </c>
      <c r="M1296" s="72">
        <f t="shared" si="100"/>
        <v>0.0102834440679256</v>
      </c>
      <c r="N1296" s="64">
        <v>0</v>
      </c>
      <c r="O1296" s="64" t="s">
        <v>9239</v>
      </c>
      <c r="P1296" s="64" t="s">
        <v>582</v>
      </c>
      <c r="Q1296" s="64" t="s">
        <v>58</v>
      </c>
      <c r="R1296" s="74"/>
      <c r="S1296" s="74"/>
      <c r="T1296" s="74"/>
      <c r="U1296" s="74"/>
      <c r="V1296" s="74"/>
      <c r="W1296" s="74"/>
      <c r="X1296" s="64" t="s">
        <v>9240</v>
      </c>
      <c r="Y1296" s="64" t="s">
        <v>81</v>
      </c>
      <c r="Z1296" s="64" t="s">
        <v>106</v>
      </c>
      <c r="AA1296" s="64" t="s">
        <v>173</v>
      </c>
      <c r="AB1296" s="64"/>
      <c r="AC1296" s="64">
        <v>1</v>
      </c>
      <c r="AD1296" s="64">
        <v>0</v>
      </c>
      <c r="AE1296" s="78">
        <v>1</v>
      </c>
      <c r="AF1296" s="64">
        <v>0</v>
      </c>
      <c r="AG1296" s="78"/>
      <c r="AH1296" s="64"/>
      <c r="AI1296" s="78"/>
      <c r="AJ1296" s="64"/>
      <c r="AK1296" s="78"/>
      <c r="AL1296" s="64"/>
      <c r="AM1296" s="78"/>
      <c r="AN1296" s="64"/>
      <c r="AO1296" s="60">
        <f>(SUMIF(利润与分析!B:B,成本与总价!D:D,利润与分析!L:L)-J:J)/SUMIF(利润与分析!B:B,成本与总价!D:D,利润与分析!L:L)</f>
        <v>0.0300250689927881</v>
      </c>
      <c r="AP1296" s="60">
        <f t="shared" si="101"/>
        <v>0.0197416249248625</v>
      </c>
      <c r="AR1296" s="62">
        <f t="shared" si="102"/>
        <v>0</v>
      </c>
      <c r="AS1296" s="62">
        <f t="shared" si="104"/>
        <v>0</v>
      </c>
      <c r="AT1296" s="72">
        <f t="shared" si="103"/>
        <v>1</v>
      </c>
    </row>
    <row r="1297" ht="14.55" spans="1:46">
      <c r="A1297" s="64" t="s">
        <v>69</v>
      </c>
      <c r="B1297" s="64" t="s">
        <v>70</v>
      </c>
      <c r="C1297" s="64" t="s">
        <v>70</v>
      </c>
      <c r="D1297" s="64" t="s">
        <v>9241</v>
      </c>
      <c r="E1297" s="64" t="s">
        <v>670</v>
      </c>
      <c r="F1297" s="64" t="s">
        <v>9242</v>
      </c>
      <c r="G1297" s="64" t="s">
        <v>3627</v>
      </c>
      <c r="H1297" s="64" t="s">
        <v>9243</v>
      </c>
      <c r="I1297" s="64" t="s">
        <v>9244</v>
      </c>
      <c r="J1297" s="62">
        <f>SUMIF(利润与分析!B:B,成本与总价!D:D,利润与分析!K:K)</f>
        <v>13177.17</v>
      </c>
      <c r="K1297" s="64">
        <v>0.13</v>
      </c>
      <c r="L1297" s="64">
        <v>13798.12</v>
      </c>
      <c r="M1297" s="72">
        <f t="shared" si="100"/>
        <v>0.0450025075879903</v>
      </c>
      <c r="N1297" s="64">
        <v>0</v>
      </c>
      <c r="O1297" s="73" t="s">
        <v>7591</v>
      </c>
      <c r="P1297" s="64" t="s">
        <v>78</v>
      </c>
      <c r="Q1297" s="64" t="s">
        <v>58</v>
      </c>
      <c r="R1297" s="74" t="s">
        <v>59</v>
      </c>
      <c r="S1297" s="74"/>
      <c r="T1297" s="74"/>
      <c r="U1297" s="74"/>
      <c r="V1297" s="74">
        <v>90</v>
      </c>
      <c r="W1297" s="74"/>
      <c r="X1297" s="64" t="s">
        <v>9245</v>
      </c>
      <c r="Y1297" s="64" t="s">
        <v>150</v>
      </c>
      <c r="Z1297" s="64" t="s">
        <v>9246</v>
      </c>
      <c r="AA1297" s="64" t="s">
        <v>83</v>
      </c>
      <c r="AB1297" s="64"/>
      <c r="AC1297" s="64">
        <v>1</v>
      </c>
      <c r="AD1297" s="64">
        <v>90</v>
      </c>
      <c r="AE1297" s="78">
        <v>1</v>
      </c>
      <c r="AF1297" s="64">
        <v>90</v>
      </c>
      <c r="AG1297" s="78"/>
      <c r="AH1297" s="64"/>
      <c r="AI1297" s="78"/>
      <c r="AJ1297" s="64"/>
      <c r="AK1297" s="78"/>
      <c r="AL1297" s="64"/>
      <c r="AM1297" s="78"/>
      <c r="AN1297" s="64"/>
      <c r="AO1297" s="60">
        <f>(SUMIF(利润与分析!B:B,成本与总价!D:D,利润与分析!L:L)-J:J)/SUMIF(利润与分析!B:B,成本与总价!D:D,利润与分析!L:L)</f>
        <v>0.0450025075879903</v>
      </c>
      <c r="AP1297" s="60">
        <f t="shared" si="101"/>
        <v>0</v>
      </c>
      <c r="AR1297" s="62">
        <f t="shared" si="102"/>
        <v>90</v>
      </c>
      <c r="AS1297" s="62">
        <f t="shared" si="104"/>
        <v>0</v>
      </c>
      <c r="AT1297" s="72">
        <f t="shared" si="103"/>
        <v>1</v>
      </c>
    </row>
    <row r="1298" ht="14.55" spans="1:46">
      <c r="A1298" s="64" t="s">
        <v>69</v>
      </c>
      <c r="B1298" s="64" t="s">
        <v>200</v>
      </c>
      <c r="C1298" s="64" t="s">
        <v>201</v>
      </c>
      <c r="D1298" s="64" t="s">
        <v>9247</v>
      </c>
      <c r="E1298" s="64" t="s">
        <v>1121</v>
      </c>
      <c r="F1298" s="64" t="s">
        <v>9248</v>
      </c>
      <c r="G1298" s="64" t="s">
        <v>1123</v>
      </c>
      <c r="H1298" s="64" t="s">
        <v>9249</v>
      </c>
      <c r="I1298" s="64" t="s">
        <v>9250</v>
      </c>
      <c r="J1298" s="62">
        <f>SUMIF(利润与分析!B:B,成本与总价!D:D,利润与分析!K:K)</f>
        <v>334189.16</v>
      </c>
      <c r="K1298" s="64">
        <v>0.13</v>
      </c>
      <c r="L1298" s="64">
        <v>349936.6</v>
      </c>
      <c r="M1298" s="72">
        <f t="shared" si="100"/>
        <v>0.0450008372945271</v>
      </c>
      <c r="N1298" s="64">
        <v>0</v>
      </c>
      <c r="O1298" s="64" t="s">
        <v>9083</v>
      </c>
      <c r="P1298" s="64" t="s">
        <v>78</v>
      </c>
      <c r="Q1298" s="64" t="s">
        <v>58</v>
      </c>
      <c r="R1298" s="74"/>
      <c r="S1298" s="74"/>
      <c r="T1298" s="74"/>
      <c r="U1298" s="74"/>
      <c r="V1298" s="74"/>
      <c r="W1298" s="74"/>
      <c r="X1298" s="64" t="s">
        <v>9251</v>
      </c>
      <c r="Y1298" s="64" t="s">
        <v>150</v>
      </c>
      <c r="Z1298" s="64" t="s">
        <v>106</v>
      </c>
      <c r="AA1298" s="64" t="s">
        <v>1282</v>
      </c>
      <c r="AB1298" s="64"/>
      <c r="AC1298" s="64">
        <v>1</v>
      </c>
      <c r="AD1298" s="64">
        <v>60</v>
      </c>
      <c r="AE1298" s="78">
        <v>1</v>
      </c>
      <c r="AF1298" s="64">
        <v>60</v>
      </c>
      <c r="AG1298" s="78"/>
      <c r="AH1298" s="64"/>
      <c r="AI1298" s="78"/>
      <c r="AJ1298" s="64"/>
      <c r="AK1298" s="78"/>
      <c r="AL1298" s="64"/>
      <c r="AM1298" s="78"/>
      <c r="AN1298" s="64"/>
      <c r="AO1298" s="60">
        <f>(SUMIF(利润与分析!B:B,成本与总价!D:D,利润与分析!L:L)-J:J)/SUMIF(利润与分析!B:B,成本与总价!D:D,利润与分析!L:L)</f>
        <v>0.0450010556195481</v>
      </c>
      <c r="AP1298" s="60">
        <f t="shared" si="101"/>
        <v>2.18325020999444e-7</v>
      </c>
      <c r="AR1298" s="62">
        <f t="shared" si="102"/>
        <v>0</v>
      </c>
      <c r="AS1298" s="62">
        <f t="shared" si="104"/>
        <v>0</v>
      </c>
      <c r="AT1298" s="72">
        <f t="shared" si="103"/>
        <v>1</v>
      </c>
    </row>
    <row r="1299" ht="14.55" spans="1:46">
      <c r="A1299" s="64" t="s">
        <v>46</v>
      </c>
      <c r="B1299" s="64" t="s">
        <v>108</v>
      </c>
      <c r="C1299" s="64" t="s">
        <v>894</v>
      </c>
      <c r="D1299" s="64" t="s">
        <v>9252</v>
      </c>
      <c r="E1299" s="64" t="s">
        <v>4295</v>
      </c>
      <c r="F1299" s="64" t="s">
        <v>9253</v>
      </c>
      <c r="G1299" s="64" t="s">
        <v>4297</v>
      </c>
      <c r="H1299" s="64" t="s">
        <v>9254</v>
      </c>
      <c r="I1299" s="64" t="s">
        <v>9255</v>
      </c>
      <c r="J1299" s="62">
        <f>SUMIF(利润与分析!B:B,成本与总价!D:D,利润与分析!K:K)</f>
        <v>6153.85</v>
      </c>
      <c r="K1299" s="64">
        <v>0.13</v>
      </c>
      <c r="L1299" s="64">
        <v>6443.83</v>
      </c>
      <c r="M1299" s="72">
        <f t="shared" si="100"/>
        <v>0.0450011871821573</v>
      </c>
      <c r="N1299" s="64">
        <v>0</v>
      </c>
      <c r="O1299" s="64" t="s">
        <v>9256</v>
      </c>
      <c r="P1299" s="64" t="s">
        <v>78</v>
      </c>
      <c r="Q1299" s="64" t="s">
        <v>58</v>
      </c>
      <c r="R1299" s="74"/>
      <c r="S1299" s="74"/>
      <c r="T1299" s="74"/>
      <c r="U1299" s="74"/>
      <c r="V1299" s="74"/>
      <c r="W1299" s="74"/>
      <c r="X1299" s="64" t="s">
        <v>9257</v>
      </c>
      <c r="Y1299" s="64" t="s">
        <v>81</v>
      </c>
      <c r="Z1299" s="64" t="s">
        <v>106</v>
      </c>
      <c r="AA1299" s="64" t="s">
        <v>97</v>
      </c>
      <c r="AB1299" s="64"/>
      <c r="AC1299" s="64">
        <v>1</v>
      </c>
      <c r="AD1299" s="64">
        <v>0</v>
      </c>
      <c r="AE1299" s="78">
        <v>1</v>
      </c>
      <c r="AF1299" s="64">
        <v>0</v>
      </c>
      <c r="AG1299" s="78"/>
      <c r="AH1299" s="64"/>
      <c r="AI1299" s="78"/>
      <c r="AJ1299" s="64"/>
      <c r="AK1299" s="78"/>
      <c r="AL1299" s="64"/>
      <c r="AM1299" s="78"/>
      <c r="AN1299" s="64"/>
      <c r="AO1299" s="60">
        <f>(SUMIF(利润与分析!B:B,成本与总价!D:D,利润与分析!L:L)-J:J)/SUMIF(利润与分析!B:B,成本与总价!D:D,利润与分析!L:L)</f>
        <v>0.0450011871821573</v>
      </c>
      <c r="AP1299" s="60">
        <f t="shared" si="101"/>
        <v>0</v>
      </c>
      <c r="AR1299" s="62">
        <f t="shared" si="102"/>
        <v>0</v>
      </c>
      <c r="AS1299" s="62">
        <f t="shared" si="104"/>
        <v>0</v>
      </c>
      <c r="AT1299" s="72">
        <f t="shared" si="103"/>
        <v>1</v>
      </c>
    </row>
    <row r="1300" ht="14.55" spans="1:46">
      <c r="A1300" s="64" t="s">
        <v>69</v>
      </c>
      <c r="B1300" s="64" t="s">
        <v>85</v>
      </c>
      <c r="C1300" s="64" t="s">
        <v>1243</v>
      </c>
      <c r="D1300" s="64" t="s">
        <v>9258</v>
      </c>
      <c r="E1300" s="64" t="s">
        <v>1437</v>
      </c>
      <c r="F1300" s="64" t="s">
        <v>9259</v>
      </c>
      <c r="G1300" s="64" t="s">
        <v>9260</v>
      </c>
      <c r="H1300" s="64" t="s">
        <v>9261</v>
      </c>
      <c r="I1300" s="64" t="s">
        <v>9262</v>
      </c>
      <c r="J1300" s="62">
        <f>SUMIF(利润与分析!B:B,成本与总价!D:D,利润与分析!K:K)</f>
        <v>3672493.27</v>
      </c>
      <c r="K1300" s="64">
        <v>0.13</v>
      </c>
      <c r="L1300" s="64">
        <v>3845541.22</v>
      </c>
      <c r="M1300" s="72">
        <f t="shared" si="100"/>
        <v>0.0449996346678089</v>
      </c>
      <c r="N1300" s="64">
        <v>0</v>
      </c>
      <c r="O1300" s="73" t="s">
        <v>9263</v>
      </c>
      <c r="P1300" s="64"/>
      <c r="Q1300" s="64" t="s">
        <v>58</v>
      </c>
      <c r="R1300" s="74" t="s">
        <v>59</v>
      </c>
      <c r="S1300" s="74"/>
      <c r="T1300" s="74"/>
      <c r="U1300" s="74"/>
      <c r="V1300" s="74">
        <v>180</v>
      </c>
      <c r="W1300" s="74"/>
      <c r="X1300" s="64" t="s">
        <v>9264</v>
      </c>
      <c r="Y1300" s="64" t="s">
        <v>61</v>
      </c>
      <c r="Z1300" s="64" t="s">
        <v>9265</v>
      </c>
      <c r="AA1300" s="64" t="s">
        <v>83</v>
      </c>
      <c r="AB1300" s="64"/>
      <c r="AC1300" s="64">
        <v>1</v>
      </c>
      <c r="AD1300" s="64">
        <v>180</v>
      </c>
      <c r="AE1300" s="78">
        <v>1</v>
      </c>
      <c r="AF1300" s="64">
        <v>180</v>
      </c>
      <c r="AG1300" s="78"/>
      <c r="AH1300" s="64"/>
      <c r="AI1300" s="78"/>
      <c r="AJ1300" s="64"/>
      <c r="AK1300" s="78"/>
      <c r="AL1300" s="64"/>
      <c r="AM1300" s="78"/>
      <c r="AN1300" s="64"/>
      <c r="AO1300" s="60">
        <f>(SUMIF(利润与分析!B:B,成本与总价!D:D,利润与分析!L:L)-J:J)/SUMIF(利润与分析!B:B,成本与总价!D:D,利润与分析!L:L)</f>
        <v>0.0449996346678089</v>
      </c>
      <c r="AP1300" s="60">
        <f t="shared" si="101"/>
        <v>0</v>
      </c>
      <c r="AR1300" s="62">
        <f t="shared" si="102"/>
        <v>180</v>
      </c>
      <c r="AS1300" s="62">
        <f t="shared" si="104"/>
        <v>0</v>
      </c>
      <c r="AT1300" s="72">
        <f t="shared" si="103"/>
        <v>1</v>
      </c>
    </row>
    <row r="1301" ht="14.55" spans="1:46">
      <c r="A1301" s="64" t="s">
        <v>46</v>
      </c>
      <c r="B1301" s="64" t="s">
        <v>119</v>
      </c>
      <c r="C1301" s="64" t="s">
        <v>120</v>
      </c>
      <c r="D1301" s="64" t="s">
        <v>9266</v>
      </c>
      <c r="E1301" s="64" t="s">
        <v>585</v>
      </c>
      <c r="F1301" s="64" t="s">
        <v>9267</v>
      </c>
      <c r="G1301" s="64" t="s">
        <v>782</v>
      </c>
      <c r="H1301" s="64" t="s">
        <v>9268</v>
      </c>
      <c r="I1301" s="64" t="s">
        <v>9269</v>
      </c>
      <c r="J1301" s="62">
        <f>SUMIF(利润与分析!B:B,成本与总价!D:D,利润与分析!K:K)</f>
        <v>864180.64</v>
      </c>
      <c r="K1301" s="64">
        <v>0.13</v>
      </c>
      <c r="L1301" s="64">
        <v>890907</v>
      </c>
      <c r="M1301" s="72">
        <f t="shared" si="100"/>
        <v>0.0299990459161283</v>
      </c>
      <c r="N1301" s="64">
        <v>0</v>
      </c>
      <c r="O1301" s="64" t="s">
        <v>8470</v>
      </c>
      <c r="P1301" s="64"/>
      <c r="Q1301" s="64" t="s">
        <v>79</v>
      </c>
      <c r="R1301" s="74" t="s">
        <v>59</v>
      </c>
      <c r="S1301" s="74"/>
      <c r="T1301" s="74"/>
      <c r="U1301" s="74"/>
      <c r="V1301" s="74">
        <v>105</v>
      </c>
      <c r="W1301" s="74"/>
      <c r="X1301" s="64" t="s">
        <v>9270</v>
      </c>
      <c r="Y1301" s="64" t="s">
        <v>61</v>
      </c>
      <c r="Z1301" s="64" t="s">
        <v>9271</v>
      </c>
      <c r="AA1301" s="64" t="s">
        <v>140</v>
      </c>
      <c r="AB1301" s="64"/>
      <c r="AC1301" s="64">
        <v>1</v>
      </c>
      <c r="AD1301" s="64">
        <v>105</v>
      </c>
      <c r="AE1301" s="78">
        <v>1</v>
      </c>
      <c r="AF1301" s="64">
        <v>105</v>
      </c>
      <c r="AG1301" s="78"/>
      <c r="AH1301" s="64"/>
      <c r="AI1301" s="78"/>
      <c r="AJ1301" s="64"/>
      <c r="AK1301" s="78"/>
      <c r="AL1301" s="64"/>
      <c r="AM1301" s="78"/>
      <c r="AN1301" s="64"/>
      <c r="AO1301" s="60">
        <f>(SUMIF(利润与分析!B:B,成本与总价!D:D,利润与分析!L:L)-J:J)/SUMIF(利润与分析!B:B,成本与总价!D:D,利润与分析!L:L)</f>
        <v>0.029999927826427</v>
      </c>
      <c r="AP1301" s="60">
        <f t="shared" si="101"/>
        <v>8.81910298698718e-7</v>
      </c>
      <c r="AR1301" s="62">
        <f t="shared" si="102"/>
        <v>105</v>
      </c>
      <c r="AS1301" s="62">
        <f t="shared" si="104"/>
        <v>0</v>
      </c>
      <c r="AT1301" s="72">
        <f t="shared" si="103"/>
        <v>1</v>
      </c>
    </row>
    <row r="1302" ht="14.55" spans="1:46">
      <c r="A1302" s="64" t="s">
        <v>46</v>
      </c>
      <c r="B1302" s="64" t="s">
        <v>119</v>
      </c>
      <c r="C1302" s="64" t="s">
        <v>120</v>
      </c>
      <c r="D1302" s="64" t="s">
        <v>9272</v>
      </c>
      <c r="E1302" s="64" t="s">
        <v>585</v>
      </c>
      <c r="F1302" s="64" t="s">
        <v>9273</v>
      </c>
      <c r="G1302" s="64" t="s">
        <v>782</v>
      </c>
      <c r="H1302" s="64" t="s">
        <v>9274</v>
      </c>
      <c r="I1302" s="64" t="s">
        <v>9275</v>
      </c>
      <c r="J1302" s="62">
        <f>SUMIF(利润与分析!B:B,成本与总价!D:D,利润与分析!K:K)</f>
        <v>864180.64</v>
      </c>
      <c r="K1302" s="64">
        <v>0.13</v>
      </c>
      <c r="L1302" s="64">
        <v>890907</v>
      </c>
      <c r="M1302" s="72">
        <f t="shared" si="100"/>
        <v>0.0299990459161283</v>
      </c>
      <c r="N1302" s="64">
        <v>0</v>
      </c>
      <c r="O1302" s="64" t="s">
        <v>8470</v>
      </c>
      <c r="P1302" s="64"/>
      <c r="Q1302" s="64" t="s">
        <v>79</v>
      </c>
      <c r="R1302" s="74" t="s">
        <v>59</v>
      </c>
      <c r="S1302" s="74"/>
      <c r="T1302" s="74"/>
      <c r="U1302" s="74"/>
      <c r="V1302" s="74">
        <v>105</v>
      </c>
      <c r="W1302" s="74"/>
      <c r="X1302" s="64" t="s">
        <v>9276</v>
      </c>
      <c r="Y1302" s="64" t="s">
        <v>61</v>
      </c>
      <c r="Z1302" s="64" t="s">
        <v>9271</v>
      </c>
      <c r="AA1302" s="64" t="s">
        <v>140</v>
      </c>
      <c r="AB1302" s="64"/>
      <c r="AC1302" s="64">
        <v>1</v>
      </c>
      <c r="AD1302" s="64">
        <v>105</v>
      </c>
      <c r="AE1302" s="78">
        <v>1</v>
      </c>
      <c r="AF1302" s="64">
        <v>105</v>
      </c>
      <c r="AG1302" s="78"/>
      <c r="AH1302" s="64"/>
      <c r="AI1302" s="78"/>
      <c r="AJ1302" s="64"/>
      <c r="AK1302" s="78"/>
      <c r="AL1302" s="64"/>
      <c r="AM1302" s="78"/>
      <c r="AN1302" s="64"/>
      <c r="AO1302" s="60">
        <f>(SUMIF(利润与分析!B:B,成本与总价!D:D,利润与分析!L:L)-J:J)/SUMIF(利润与分析!B:B,成本与总价!D:D,利润与分析!L:L)</f>
        <v>0.029999927826427</v>
      </c>
      <c r="AP1302" s="60">
        <f t="shared" si="101"/>
        <v>8.81910298698718e-7</v>
      </c>
      <c r="AR1302" s="62">
        <f t="shared" si="102"/>
        <v>105</v>
      </c>
      <c r="AS1302" s="62">
        <f t="shared" si="104"/>
        <v>0</v>
      </c>
      <c r="AT1302" s="72">
        <f t="shared" si="103"/>
        <v>1</v>
      </c>
    </row>
    <row r="1303" ht="14.55" spans="1:46">
      <c r="A1303" s="64" t="s">
        <v>46</v>
      </c>
      <c r="B1303" s="64" t="s">
        <v>119</v>
      </c>
      <c r="C1303" s="64" t="s">
        <v>120</v>
      </c>
      <c r="D1303" s="64" t="s">
        <v>9277</v>
      </c>
      <c r="E1303" s="64" t="s">
        <v>585</v>
      </c>
      <c r="F1303" s="64" t="s">
        <v>9278</v>
      </c>
      <c r="G1303" s="64" t="s">
        <v>782</v>
      </c>
      <c r="H1303" s="64" t="s">
        <v>9279</v>
      </c>
      <c r="I1303" s="64" t="s">
        <v>9280</v>
      </c>
      <c r="J1303" s="62">
        <f>SUMIF(利润与分析!B:B,成本与总价!D:D,利润与分析!K:K)</f>
        <v>742655.32</v>
      </c>
      <c r="K1303" s="64">
        <v>0.13</v>
      </c>
      <c r="L1303" s="64">
        <v>765621.96</v>
      </c>
      <c r="M1303" s="72">
        <f t="shared" si="100"/>
        <v>0.0299973631895303</v>
      </c>
      <c r="N1303" s="64">
        <v>0</v>
      </c>
      <c r="O1303" s="64" t="s">
        <v>8484</v>
      </c>
      <c r="P1303" s="64"/>
      <c r="Q1303" s="64" t="s">
        <v>79</v>
      </c>
      <c r="R1303" s="74" t="s">
        <v>59</v>
      </c>
      <c r="S1303" s="74"/>
      <c r="T1303" s="74"/>
      <c r="U1303" s="74"/>
      <c r="V1303" s="74">
        <v>105</v>
      </c>
      <c r="W1303" s="74"/>
      <c r="X1303" s="64" t="s">
        <v>9281</v>
      </c>
      <c r="Y1303" s="64" t="s">
        <v>61</v>
      </c>
      <c r="Z1303" s="64" t="s">
        <v>9271</v>
      </c>
      <c r="AA1303" s="64" t="s">
        <v>140</v>
      </c>
      <c r="AB1303" s="64"/>
      <c r="AC1303" s="64">
        <v>1</v>
      </c>
      <c r="AD1303" s="64">
        <v>105</v>
      </c>
      <c r="AE1303" s="78">
        <v>1</v>
      </c>
      <c r="AF1303" s="64">
        <v>105</v>
      </c>
      <c r="AG1303" s="78"/>
      <c r="AH1303" s="64"/>
      <c r="AI1303" s="78"/>
      <c r="AJ1303" s="64"/>
      <c r="AK1303" s="78"/>
      <c r="AL1303" s="64"/>
      <c r="AM1303" s="78"/>
      <c r="AN1303" s="64"/>
      <c r="AO1303" s="60">
        <f>(SUMIF(利润与分析!B:B,成本与总价!D:D,利润与分析!L:L)-J:J)/SUMIF(利润与分析!B:B,成本与总价!D:D,利润与分析!L:L)</f>
        <v>0.0299999350856287</v>
      </c>
      <c r="AP1303" s="60">
        <f t="shared" si="101"/>
        <v>2.57189609840017e-6</v>
      </c>
      <c r="AR1303" s="62">
        <f t="shared" si="102"/>
        <v>105</v>
      </c>
      <c r="AS1303" s="62">
        <f t="shared" si="104"/>
        <v>0</v>
      </c>
      <c r="AT1303" s="72">
        <f t="shared" si="103"/>
        <v>1</v>
      </c>
    </row>
    <row r="1304" ht="14.55" spans="1:46">
      <c r="A1304" s="64" t="s">
        <v>69</v>
      </c>
      <c r="B1304" s="64" t="s">
        <v>85</v>
      </c>
      <c r="C1304" s="64" t="s">
        <v>86</v>
      </c>
      <c r="D1304" s="64" t="s">
        <v>9282</v>
      </c>
      <c r="E1304" s="64" t="s">
        <v>1056</v>
      </c>
      <c r="F1304" s="64" t="s">
        <v>9283</v>
      </c>
      <c r="G1304" s="64" t="s">
        <v>6501</v>
      </c>
      <c r="H1304" s="64" t="s">
        <v>9284</v>
      </c>
      <c r="I1304" s="64" t="s">
        <v>9285</v>
      </c>
      <c r="J1304" s="62">
        <f>SUMIF(利润与分析!B:B,成本与总价!D:D,利润与分析!K:K)</f>
        <v>697.66248</v>
      </c>
      <c r="K1304" s="64">
        <v>0.13</v>
      </c>
      <c r="L1304" s="64">
        <v>705.6</v>
      </c>
      <c r="M1304" s="72">
        <f t="shared" si="100"/>
        <v>0.0112493197278912</v>
      </c>
      <c r="N1304" s="64">
        <v>0</v>
      </c>
      <c r="O1304" s="64" t="s">
        <v>9286</v>
      </c>
      <c r="P1304" s="64" t="s">
        <v>78</v>
      </c>
      <c r="Q1304" s="64" t="s">
        <v>159</v>
      </c>
      <c r="R1304" s="74"/>
      <c r="S1304" s="74"/>
      <c r="T1304" s="74"/>
      <c r="U1304" s="74"/>
      <c r="V1304" s="74"/>
      <c r="W1304" s="74"/>
      <c r="X1304" s="64" t="s">
        <v>9287</v>
      </c>
      <c r="Y1304" s="64" t="s">
        <v>81</v>
      </c>
      <c r="Z1304" s="64" t="s">
        <v>106</v>
      </c>
      <c r="AA1304" s="64" t="s">
        <v>83</v>
      </c>
      <c r="AB1304" s="64"/>
      <c r="AC1304" s="64">
        <v>1</v>
      </c>
      <c r="AD1304" s="64">
        <v>0</v>
      </c>
      <c r="AE1304" s="78">
        <v>1</v>
      </c>
      <c r="AF1304" s="64">
        <v>0</v>
      </c>
      <c r="AG1304" s="78"/>
      <c r="AH1304" s="64"/>
      <c r="AI1304" s="78"/>
      <c r="AJ1304" s="64"/>
      <c r="AK1304" s="78"/>
      <c r="AL1304" s="64"/>
      <c r="AM1304" s="78"/>
      <c r="AN1304" s="64"/>
      <c r="AO1304" s="60">
        <f>(SUMIF(利润与分析!B:B,成本与总价!D:D,利润与分析!L:L)-J:J)/SUMIF(利润与分析!B:B,成本与总价!D:D,利润与分析!L:L)</f>
        <v>0.0310243333333334</v>
      </c>
      <c r="AP1304" s="60">
        <f t="shared" si="101"/>
        <v>0.0197750136054422</v>
      </c>
      <c r="AR1304" s="62">
        <f t="shared" si="102"/>
        <v>0</v>
      </c>
      <c r="AS1304" s="62">
        <f t="shared" si="104"/>
        <v>0</v>
      </c>
      <c r="AT1304" s="72">
        <f t="shared" si="103"/>
        <v>1</v>
      </c>
    </row>
    <row r="1305" ht="14.55" spans="1:46">
      <c r="A1305" s="64" t="s">
        <v>46</v>
      </c>
      <c r="B1305" s="64" t="s">
        <v>181</v>
      </c>
      <c r="C1305" s="64" t="s">
        <v>629</v>
      </c>
      <c r="D1305" s="64" t="s">
        <v>9288</v>
      </c>
      <c r="E1305" s="64" t="s">
        <v>4513</v>
      </c>
      <c r="F1305" s="64" t="s">
        <v>9043</v>
      </c>
      <c r="G1305" s="64" t="s">
        <v>9044</v>
      </c>
      <c r="H1305" s="64" t="s">
        <v>9045</v>
      </c>
      <c r="I1305" s="64" t="s">
        <v>9046</v>
      </c>
      <c r="J1305" s="62">
        <f>SUMIF(利润与分析!B:B,成本与总价!D:D,利润与分析!K:K)</f>
        <v>123980.55193</v>
      </c>
      <c r="K1305" s="64">
        <v>0.13</v>
      </c>
      <c r="L1305" s="64">
        <v>129895.55</v>
      </c>
      <c r="M1305" s="72">
        <f>(L:L-J:J)/L:L</f>
        <v>0.0455365720380723</v>
      </c>
      <c r="N1305" s="64">
        <v>0</v>
      </c>
      <c r="O1305" s="64" t="s">
        <v>9289</v>
      </c>
      <c r="P1305" s="64" t="s">
        <v>78</v>
      </c>
      <c r="Q1305" s="64" t="s">
        <v>159</v>
      </c>
      <c r="R1305" s="74"/>
      <c r="S1305" s="74"/>
      <c r="T1305" s="74"/>
      <c r="U1305" s="74"/>
      <c r="V1305" s="74"/>
      <c r="W1305" s="74"/>
      <c r="X1305" s="64" t="s">
        <v>9290</v>
      </c>
      <c r="Y1305" s="64" t="s">
        <v>61</v>
      </c>
      <c r="Z1305" s="64" t="s">
        <v>106</v>
      </c>
      <c r="AA1305" s="64" t="s">
        <v>97</v>
      </c>
      <c r="AB1305" s="64"/>
      <c r="AC1305" s="64">
        <v>1</v>
      </c>
      <c r="AD1305" s="64">
        <v>60</v>
      </c>
      <c r="AE1305" s="78">
        <v>1</v>
      </c>
      <c r="AF1305" s="64">
        <v>60</v>
      </c>
      <c r="AG1305" s="78"/>
      <c r="AH1305" s="64"/>
      <c r="AI1305" s="78"/>
      <c r="AJ1305" s="64"/>
      <c r="AK1305" s="78"/>
      <c r="AL1305" s="64"/>
      <c r="AM1305" s="78"/>
      <c r="AN1305" s="64"/>
      <c r="AO1305" s="60">
        <f>(SUMIF(利润与分析!B:B,成本与总价!D:D,利润与分析!L:L)-J:J)/SUMIF(利润与分析!B:B,成本与总价!D:D,利润与分析!L:L)</f>
        <v>0.0455365720380723</v>
      </c>
      <c r="AP1305" s="60">
        <f t="shared" si="101"/>
        <v>0</v>
      </c>
      <c r="AR1305" s="62">
        <f t="shared" si="102"/>
        <v>0</v>
      </c>
      <c r="AS1305" s="62">
        <f t="shared" si="104"/>
        <v>0</v>
      </c>
      <c r="AT1305" s="72">
        <f t="shared" si="103"/>
        <v>1</v>
      </c>
    </row>
    <row r="1306" ht="14.55" spans="1:46">
      <c r="A1306" s="64" t="s">
        <v>46</v>
      </c>
      <c r="B1306" s="64" t="s">
        <v>119</v>
      </c>
      <c r="C1306" s="64" t="s">
        <v>120</v>
      </c>
      <c r="D1306" s="64" t="s">
        <v>9291</v>
      </c>
      <c r="E1306" s="64" t="s">
        <v>1429</v>
      </c>
      <c r="F1306" s="64" t="s">
        <v>9292</v>
      </c>
      <c r="G1306" s="64" t="s">
        <v>250</v>
      </c>
      <c r="H1306" s="64" t="s">
        <v>9293</v>
      </c>
      <c r="I1306" s="64" t="s">
        <v>9294</v>
      </c>
      <c r="J1306" s="62">
        <f>SUMIF(利润与分析!B:B,成本与总价!D:D,利润与分析!K:K)</f>
        <v>40779583.84</v>
      </c>
      <c r="K1306" s="64">
        <v>0.13</v>
      </c>
      <c r="L1306" s="64">
        <v>42040800</v>
      </c>
      <c r="M1306" s="72">
        <f t="shared" si="100"/>
        <v>0.0299998135144908</v>
      </c>
      <c r="N1306" s="64">
        <v>2105908.09</v>
      </c>
      <c r="O1306" s="64" t="s">
        <v>9295</v>
      </c>
      <c r="P1306" s="64" t="s">
        <v>57</v>
      </c>
      <c r="Q1306" s="64" t="s">
        <v>79</v>
      </c>
      <c r="R1306" s="74" t="s">
        <v>59</v>
      </c>
      <c r="S1306" s="74"/>
      <c r="T1306" s="74"/>
      <c r="U1306" s="74"/>
      <c r="V1306" s="74">
        <v>180</v>
      </c>
      <c r="W1306" s="74"/>
      <c r="X1306" s="64" t="s">
        <v>9296</v>
      </c>
      <c r="Y1306" s="64" t="s">
        <v>150</v>
      </c>
      <c r="Z1306" s="64" t="s">
        <v>9297</v>
      </c>
      <c r="AA1306" s="64" t="s">
        <v>140</v>
      </c>
      <c r="AB1306" s="64"/>
      <c r="AC1306" s="64">
        <v>2</v>
      </c>
      <c r="AD1306" s="64">
        <v>180</v>
      </c>
      <c r="AE1306" s="78">
        <v>1</v>
      </c>
      <c r="AF1306" s="64">
        <v>180</v>
      </c>
      <c r="AG1306" s="78"/>
      <c r="AH1306" s="64"/>
      <c r="AI1306" s="78"/>
      <c r="AJ1306" s="64"/>
      <c r="AK1306" s="78"/>
      <c r="AL1306" s="64"/>
      <c r="AM1306" s="78"/>
      <c r="AN1306" s="64"/>
      <c r="AO1306" s="60">
        <f>(SUMIF(利润与分析!B:B,成本与总价!D:D,利润与分析!L:L)-J:J)/SUMIF(利润与分析!B:B,成本与总价!D:D,利润与分析!L:L)</f>
        <v>0.0300000996174851</v>
      </c>
      <c r="AP1306" s="60">
        <f t="shared" si="101"/>
        <v>2.86102994299237e-7</v>
      </c>
      <c r="AR1306" s="62">
        <f t="shared" si="102"/>
        <v>180</v>
      </c>
      <c r="AS1306" s="62">
        <f t="shared" si="104"/>
        <v>0</v>
      </c>
      <c r="AT1306" s="72">
        <f t="shared" si="103"/>
        <v>1</v>
      </c>
    </row>
    <row r="1307" ht="14.55" spans="1:46">
      <c r="A1307" s="64" t="s">
        <v>46</v>
      </c>
      <c r="B1307" s="64" t="s">
        <v>331</v>
      </c>
      <c r="C1307" s="64" t="s">
        <v>332</v>
      </c>
      <c r="D1307" s="64" t="s">
        <v>9298</v>
      </c>
      <c r="E1307" s="64" t="s">
        <v>334</v>
      </c>
      <c r="F1307" s="64" t="s">
        <v>9299</v>
      </c>
      <c r="G1307" s="64" t="s">
        <v>336</v>
      </c>
      <c r="H1307" s="64" t="s">
        <v>9300</v>
      </c>
      <c r="I1307" s="64" t="s">
        <v>9301</v>
      </c>
      <c r="J1307" s="62">
        <f>SUMIF(利润与分析!B:B,成本与总价!D:D,利润与分析!K:K)</f>
        <v>3822121.28</v>
      </c>
      <c r="K1307" s="64">
        <v>0.13</v>
      </c>
      <c r="L1307" s="64">
        <v>3861527.22</v>
      </c>
      <c r="M1307" s="72">
        <f t="shared" ref="M1307:M1317" si="105">(L:L-J:J)/L:L</f>
        <v>0.0102047552056358</v>
      </c>
      <c r="N1307" s="64">
        <v>0</v>
      </c>
      <c r="O1307" s="64" t="s">
        <v>2535</v>
      </c>
      <c r="P1307" s="64" t="s">
        <v>57</v>
      </c>
      <c r="Q1307" s="64" t="s">
        <v>58</v>
      </c>
      <c r="R1307" s="74"/>
      <c r="S1307" s="74"/>
      <c r="T1307" s="74"/>
      <c r="U1307" s="74"/>
      <c r="V1307" s="74"/>
      <c r="W1307" s="74"/>
      <c r="X1307" s="64" t="s">
        <v>9302</v>
      </c>
      <c r="Y1307" s="64" t="s">
        <v>81</v>
      </c>
      <c r="Z1307" s="64" t="s">
        <v>106</v>
      </c>
      <c r="AA1307" s="64" t="s">
        <v>140</v>
      </c>
      <c r="AB1307" s="64"/>
      <c r="AC1307" s="64">
        <v>1</v>
      </c>
      <c r="AD1307" s="64">
        <v>0</v>
      </c>
      <c r="AE1307" s="78">
        <v>1</v>
      </c>
      <c r="AF1307" s="64">
        <v>0</v>
      </c>
      <c r="AG1307" s="78"/>
      <c r="AH1307" s="64"/>
      <c r="AI1307" s="78"/>
      <c r="AJ1307" s="64"/>
      <c r="AK1307" s="78"/>
      <c r="AL1307" s="64"/>
      <c r="AM1307" s="78"/>
      <c r="AN1307" s="64"/>
      <c r="AO1307" s="60">
        <f>(SUMIF(利润与分析!B:B,成本与总价!D:D,利润与分析!L:L)-J:J)/SUMIF(利润与分析!B:B,成本与总价!D:D,利润与分析!L:L)</f>
        <v>0.0300006606039147</v>
      </c>
      <c r="AP1307" s="60">
        <f t="shared" si="101"/>
        <v>0.0197959053982789</v>
      </c>
      <c r="AR1307" s="62">
        <f t="shared" si="102"/>
        <v>0</v>
      </c>
      <c r="AS1307" s="62">
        <f t="shared" si="104"/>
        <v>0</v>
      </c>
      <c r="AT1307" s="72">
        <f t="shared" si="103"/>
        <v>1</v>
      </c>
    </row>
    <row r="1308" ht="14.55" spans="1:46">
      <c r="A1308" s="64" t="s">
        <v>69</v>
      </c>
      <c r="B1308" s="64" t="s">
        <v>70</v>
      </c>
      <c r="C1308" s="64" t="s">
        <v>70</v>
      </c>
      <c r="D1308" s="64" t="s">
        <v>9303</v>
      </c>
      <c r="E1308" s="64" t="s">
        <v>670</v>
      </c>
      <c r="F1308" s="64" t="s">
        <v>9304</v>
      </c>
      <c r="G1308" s="64" t="s">
        <v>9305</v>
      </c>
      <c r="H1308" s="64" t="s">
        <v>9306</v>
      </c>
      <c r="I1308" s="64" t="s">
        <v>9307</v>
      </c>
      <c r="J1308" s="62">
        <f>SUMIF(利润与分析!B:B,成本与总价!D:D,利润与分析!K:K)</f>
        <v>317314.98</v>
      </c>
      <c r="K1308" s="64">
        <v>0.13</v>
      </c>
      <c r="L1308" s="64">
        <v>332267</v>
      </c>
      <c r="M1308" s="72">
        <f t="shared" si="105"/>
        <v>0.0450000150481391</v>
      </c>
      <c r="N1308" s="64">
        <v>0</v>
      </c>
      <c r="O1308" s="64" t="s">
        <v>9308</v>
      </c>
      <c r="P1308" s="64" t="s">
        <v>487</v>
      </c>
      <c r="Q1308" s="64" t="s">
        <v>58</v>
      </c>
      <c r="R1308" s="74" t="s">
        <v>59</v>
      </c>
      <c r="S1308" s="74"/>
      <c r="T1308" s="74"/>
      <c r="U1308" s="74"/>
      <c r="V1308" s="74">
        <v>100</v>
      </c>
      <c r="W1308" s="74"/>
      <c r="X1308" s="64" t="s">
        <v>9309</v>
      </c>
      <c r="Y1308" s="64" t="s">
        <v>150</v>
      </c>
      <c r="Z1308" s="64" t="s">
        <v>9310</v>
      </c>
      <c r="AA1308" s="64" t="s">
        <v>83</v>
      </c>
      <c r="AB1308" s="64"/>
      <c r="AC1308" s="64">
        <v>1</v>
      </c>
      <c r="AD1308" s="64">
        <v>100</v>
      </c>
      <c r="AE1308" s="78">
        <v>1</v>
      </c>
      <c r="AF1308" s="64">
        <v>100</v>
      </c>
      <c r="AG1308" s="78"/>
      <c r="AH1308" s="64"/>
      <c r="AI1308" s="78"/>
      <c r="AJ1308" s="64"/>
      <c r="AK1308" s="78"/>
      <c r="AL1308" s="64"/>
      <c r="AM1308" s="78"/>
      <c r="AN1308" s="64"/>
      <c r="AO1308" s="60">
        <f>(SUMIF(利润与分析!B:B,成本与总价!D:D,利润与分析!L:L)-J:J)/SUMIF(利润与分析!B:B,成本与总价!D:D,利润与分析!L:L)</f>
        <v>0.0450001300159053</v>
      </c>
      <c r="AP1308" s="60">
        <f t="shared" si="101"/>
        <v>1.14967766196017e-7</v>
      </c>
      <c r="AR1308" s="62">
        <f t="shared" si="102"/>
        <v>100</v>
      </c>
      <c r="AS1308" s="62">
        <f t="shared" si="104"/>
        <v>0</v>
      </c>
      <c r="AT1308" s="72">
        <f t="shared" si="103"/>
        <v>1</v>
      </c>
    </row>
    <row r="1309" ht="14.55" spans="1:46">
      <c r="A1309" s="64" t="s">
        <v>46</v>
      </c>
      <c r="B1309" s="64" t="s">
        <v>119</v>
      </c>
      <c r="C1309" s="64" t="s">
        <v>191</v>
      </c>
      <c r="D1309" s="64" t="s">
        <v>9311</v>
      </c>
      <c r="E1309" s="64" t="s">
        <v>456</v>
      </c>
      <c r="F1309" s="64" t="s">
        <v>9312</v>
      </c>
      <c r="G1309" s="64" t="s">
        <v>1268</v>
      </c>
      <c r="H1309" s="64" t="s">
        <v>9313</v>
      </c>
      <c r="I1309" s="64" t="s">
        <v>9314</v>
      </c>
      <c r="J1309" s="62">
        <f>SUMIF(利润与分析!B:B,成本与总价!D:D,利润与分析!K:K)</f>
        <v>1363493.6</v>
      </c>
      <c r="K1309" s="64">
        <v>0.13</v>
      </c>
      <c r="L1309" s="64">
        <v>1427741</v>
      </c>
      <c r="M1309" s="72">
        <f t="shared" si="105"/>
        <v>0.0449993381152463</v>
      </c>
      <c r="N1309" s="64">
        <v>0</v>
      </c>
      <c r="O1309" s="64" t="s">
        <v>4665</v>
      </c>
      <c r="P1309" s="64" t="s">
        <v>78</v>
      </c>
      <c r="Q1309" s="64" t="s">
        <v>58</v>
      </c>
      <c r="R1309" s="74" t="s">
        <v>59</v>
      </c>
      <c r="S1309" s="74"/>
      <c r="T1309" s="74"/>
      <c r="U1309" s="74"/>
      <c r="V1309" s="74">
        <v>90</v>
      </c>
      <c r="W1309" s="74"/>
      <c r="X1309" s="64" t="s">
        <v>9315</v>
      </c>
      <c r="Y1309" s="64" t="s">
        <v>61</v>
      </c>
      <c r="Z1309" s="64" t="s">
        <v>9316</v>
      </c>
      <c r="AA1309" s="64" t="s">
        <v>140</v>
      </c>
      <c r="AB1309" s="64"/>
      <c r="AC1309" s="64">
        <v>1</v>
      </c>
      <c r="AD1309" s="64">
        <v>90</v>
      </c>
      <c r="AE1309" s="78">
        <v>1</v>
      </c>
      <c r="AF1309" s="64">
        <v>90</v>
      </c>
      <c r="AG1309" s="78"/>
      <c r="AH1309" s="64"/>
      <c r="AI1309" s="78"/>
      <c r="AJ1309" s="64"/>
      <c r="AK1309" s="78"/>
      <c r="AL1309" s="64"/>
      <c r="AM1309" s="78"/>
      <c r="AN1309" s="64"/>
      <c r="AO1309" s="60">
        <f>(SUMIF(利润与分析!B:B,成本与总价!D:D,利润与分析!L:L)-J:J)/SUMIF(利润与分析!B:B,成本与总价!D:D,利润与分析!L:L)</f>
        <v>0.0449996324264426</v>
      </c>
      <c r="AP1309" s="60">
        <f t="shared" si="101"/>
        <v>2.94311196302743e-7</v>
      </c>
      <c r="AR1309" s="62">
        <f t="shared" si="102"/>
        <v>90</v>
      </c>
      <c r="AS1309" s="62">
        <f t="shared" si="104"/>
        <v>0</v>
      </c>
      <c r="AT1309" s="72">
        <f t="shared" si="103"/>
        <v>1</v>
      </c>
    </row>
    <row r="1310" ht="14.55" spans="1:46">
      <c r="A1310" s="64" t="s">
        <v>69</v>
      </c>
      <c r="B1310" s="64" t="s">
        <v>292</v>
      </c>
      <c r="C1310" s="64" t="s">
        <v>293</v>
      </c>
      <c r="D1310" s="64" t="s">
        <v>9317</v>
      </c>
      <c r="E1310" s="64" t="s">
        <v>295</v>
      </c>
      <c r="F1310" s="64" t="s">
        <v>9318</v>
      </c>
      <c r="G1310" s="64" t="s">
        <v>7992</v>
      </c>
      <c r="H1310" s="64" t="s">
        <v>9319</v>
      </c>
      <c r="I1310" s="64" t="s">
        <v>9319</v>
      </c>
      <c r="J1310" s="62">
        <f>SUMIF(利润与分析!B:B,成本与总价!D:D,利润与分析!K:K)</f>
        <v>1139189.97</v>
      </c>
      <c r="K1310" s="64" t="s">
        <v>55</v>
      </c>
      <c r="L1310" s="64">
        <v>1174425.25</v>
      </c>
      <c r="M1310" s="72">
        <f t="shared" si="105"/>
        <v>0.0300021478591337</v>
      </c>
      <c r="N1310" s="64"/>
      <c r="O1310" s="64" t="s">
        <v>9320</v>
      </c>
      <c r="P1310" s="64"/>
      <c r="Q1310" s="64" t="s">
        <v>1260</v>
      </c>
      <c r="R1310" s="74" t="s">
        <v>59</v>
      </c>
      <c r="S1310" s="74"/>
      <c r="T1310" s="74"/>
      <c r="U1310" s="74"/>
      <c r="V1310" s="74">
        <v>115</v>
      </c>
      <c r="W1310" s="74"/>
      <c r="X1310" s="64" t="s">
        <v>9321</v>
      </c>
      <c r="Y1310" s="64" t="s">
        <v>61</v>
      </c>
      <c r="Z1310" s="64"/>
      <c r="AA1310" s="64" t="s">
        <v>63</v>
      </c>
      <c r="AB1310" s="64"/>
      <c r="AC1310" s="64"/>
      <c r="AD1310" s="64">
        <v>115</v>
      </c>
      <c r="AE1310" s="78">
        <v>1</v>
      </c>
      <c r="AF1310" s="64">
        <v>115</v>
      </c>
      <c r="AG1310" s="78"/>
      <c r="AH1310" s="64"/>
      <c r="AI1310" s="78"/>
      <c r="AJ1310" s="64"/>
      <c r="AK1310" s="78"/>
      <c r="AL1310" s="64"/>
      <c r="AM1310" s="78"/>
      <c r="AN1310" s="64"/>
      <c r="AO1310" s="60">
        <f>(SUMIF(利润与分析!B:B,成本与总价!D:D,利润与分析!L:L)-J:J)/SUMIF(利润与分析!B:B,成本与总价!D:D,利润与分析!L:L)</f>
        <v>0.0300022056745167</v>
      </c>
      <c r="AP1310" s="60">
        <f t="shared" si="101"/>
        <v>5.78153829984551e-8</v>
      </c>
      <c r="AR1310" s="62">
        <f t="shared" si="102"/>
        <v>115</v>
      </c>
      <c r="AS1310" s="62">
        <f t="shared" si="104"/>
        <v>0</v>
      </c>
      <c r="AT1310" s="72">
        <f t="shared" si="103"/>
        <v>1</v>
      </c>
    </row>
    <row r="1311" ht="14.55" spans="1:46">
      <c r="A1311" s="64" t="s">
        <v>69</v>
      </c>
      <c r="B1311" s="64" t="s">
        <v>220</v>
      </c>
      <c r="C1311" s="64" t="s">
        <v>274</v>
      </c>
      <c r="D1311" s="64" t="s">
        <v>9322</v>
      </c>
      <c r="E1311" s="64" t="s">
        <v>276</v>
      </c>
      <c r="F1311" s="64" t="s">
        <v>9323</v>
      </c>
      <c r="G1311" s="64" t="s">
        <v>9324</v>
      </c>
      <c r="H1311" s="64" t="s">
        <v>9325</v>
      </c>
      <c r="I1311" s="64" t="s">
        <v>9325</v>
      </c>
      <c r="J1311" s="62">
        <f>SUMIF(利润与分析!B:B,成本与总价!D:D,利润与分析!K:K)</f>
        <v>29849974.09</v>
      </c>
      <c r="K1311" s="64" t="s">
        <v>55</v>
      </c>
      <c r="L1311" s="64">
        <v>30394300.88</v>
      </c>
      <c r="M1311" s="72">
        <f t="shared" si="105"/>
        <v>0.0179088439029758</v>
      </c>
      <c r="N1311" s="64"/>
      <c r="O1311" s="64" t="s">
        <v>9326</v>
      </c>
      <c r="P1311" s="64"/>
      <c r="Q1311" s="64" t="s">
        <v>1260</v>
      </c>
      <c r="R1311" s="74"/>
      <c r="S1311" s="74"/>
      <c r="T1311" s="74"/>
      <c r="U1311" s="74"/>
      <c r="V1311" s="74"/>
      <c r="W1311" s="74"/>
      <c r="X1311" s="64" t="s">
        <v>3325</v>
      </c>
      <c r="Y1311" s="64" t="s">
        <v>81</v>
      </c>
      <c r="Z1311" s="64"/>
      <c r="AA1311" s="64" t="s">
        <v>1282</v>
      </c>
      <c r="AB1311" s="64"/>
      <c r="AC1311" s="64"/>
      <c r="AD1311" s="64">
        <v>0</v>
      </c>
      <c r="AE1311" s="78">
        <v>1</v>
      </c>
      <c r="AF1311" s="64">
        <v>0</v>
      </c>
      <c r="AG1311" s="78"/>
      <c r="AH1311" s="64"/>
      <c r="AI1311" s="78"/>
      <c r="AJ1311" s="64"/>
      <c r="AK1311" s="78"/>
      <c r="AL1311" s="64"/>
      <c r="AM1311" s="78"/>
      <c r="AN1311" s="64"/>
      <c r="AO1311" s="60">
        <f>(SUMIF(利润与分析!B:B,成本与总价!D:D,利润与分析!L:L)-J:J)/SUMIF(利润与分析!B:B,成本与总价!D:D,利润与分析!L:L)</f>
        <v>0.0402642512918347</v>
      </c>
      <c r="AP1311" s="60">
        <f t="shared" ref="AP1311:AP1327" si="106">AO1311-M1311+W1311%</f>
        <v>0.0223554073888589</v>
      </c>
      <c r="AR1311" s="62">
        <f t="shared" si="102"/>
        <v>0</v>
      </c>
      <c r="AS1311" s="62">
        <f t="shared" si="104"/>
        <v>0</v>
      </c>
      <c r="AT1311" s="72">
        <f t="shared" si="103"/>
        <v>1</v>
      </c>
    </row>
    <row r="1312" customHeight="1" spans="1:46">
      <c r="A1312" s="41" t="s">
        <v>46</v>
      </c>
      <c r="B1312" s="41" t="s">
        <v>331</v>
      </c>
      <c r="C1312" s="42" t="s">
        <v>691</v>
      </c>
      <c r="D1312" s="23">
        <v>824486</v>
      </c>
      <c r="E1312" s="11" t="s">
        <v>693</v>
      </c>
      <c r="F1312" s="43" t="s">
        <v>9327</v>
      </c>
      <c r="G1312" s="43" t="s">
        <v>9328</v>
      </c>
      <c r="H1312" s="23" t="s">
        <v>9329</v>
      </c>
      <c r="I1312" s="44" t="s">
        <v>9330</v>
      </c>
      <c r="J1312" s="62">
        <f>SUMIF(利润与分析!B:B,成本与总价!D:D,利润与分析!K:K)</f>
        <v>15136589.59</v>
      </c>
      <c r="K1312" s="46">
        <v>0.13</v>
      </c>
      <c r="L1312" s="47">
        <v>15153013</v>
      </c>
      <c r="M1312" s="72">
        <f t="shared" si="105"/>
        <v>0.00108383791395139</v>
      </c>
      <c r="O1312" s="50" t="s">
        <v>9331</v>
      </c>
      <c r="Q1312" s="51" t="s">
        <v>1260</v>
      </c>
      <c r="R1312" s="52" t="s">
        <v>59</v>
      </c>
      <c r="X1312" s="53">
        <v>45721</v>
      </c>
      <c r="Y1312" s="23" t="s">
        <v>81</v>
      </c>
      <c r="AA1312" s="44" t="s">
        <v>140</v>
      </c>
      <c r="AD1312" s="23">
        <v>0</v>
      </c>
      <c r="AE1312" s="78">
        <v>1</v>
      </c>
      <c r="AF1312" s="23">
        <v>0</v>
      </c>
      <c r="AO1312" s="60" t="e">
        <f>(SUMIF(利润与分析!B:B,成本与总价!D:D,利润与分析!L:L)-J:J)/SUMIF(利润与分析!B:B,成本与总价!D:D,利润与分析!L:L)</f>
        <v>#DIV/0!</v>
      </c>
      <c r="AP1312" s="60" t="e">
        <f t="shared" si="106"/>
        <v>#DIV/0!</v>
      </c>
      <c r="AQ1312" s="61" t="s">
        <v>9332</v>
      </c>
      <c r="AR1312" s="62">
        <f t="shared" ref="AR1312:AR1317" si="107">IF(R1312="是",AE1312*AF1312+AG1312*AH1312+AI1312*AJ1312+AK1312*AL1312+AM1312*AN1312,0)</f>
        <v>0</v>
      </c>
      <c r="AS1312" s="62">
        <f t="shared" si="104"/>
        <v>0</v>
      </c>
      <c r="AT1312" s="72">
        <f t="shared" ref="AT1312:AT1317" si="108">AE1312+AG1312+AI1312+AK1312+AM1312</f>
        <v>1</v>
      </c>
    </row>
    <row r="1313" customHeight="1" spans="1:46">
      <c r="A1313" s="41" t="s">
        <v>46</v>
      </c>
      <c r="B1313" s="41" t="s">
        <v>331</v>
      </c>
      <c r="C1313" s="42" t="s">
        <v>691</v>
      </c>
      <c r="D1313" s="23">
        <v>824751</v>
      </c>
      <c r="E1313" s="11" t="s">
        <v>693</v>
      </c>
      <c r="F1313" s="43" t="s">
        <v>9333</v>
      </c>
      <c r="G1313" s="43" t="s">
        <v>9334</v>
      </c>
      <c r="H1313" s="23" t="s">
        <v>9335</v>
      </c>
      <c r="I1313" s="44" t="s">
        <v>9336</v>
      </c>
      <c r="J1313" s="62">
        <f>SUMIF(利润与分析!B:B,成本与总价!D:D,利润与分析!K:K)</f>
        <v>555.55959</v>
      </c>
      <c r="K1313" s="46">
        <v>0.13</v>
      </c>
      <c r="L1313" s="47">
        <v>563</v>
      </c>
      <c r="M1313" s="72">
        <f t="shared" si="105"/>
        <v>0.0132156483126111</v>
      </c>
      <c r="O1313" s="50" t="s">
        <v>9337</v>
      </c>
      <c r="Q1313" s="51" t="s">
        <v>1260</v>
      </c>
      <c r="X1313" s="53">
        <v>45722</v>
      </c>
      <c r="Y1313" s="23" t="s">
        <v>81</v>
      </c>
      <c r="AA1313" s="44" t="s">
        <v>140</v>
      </c>
      <c r="AD1313" s="23">
        <v>0</v>
      </c>
      <c r="AE1313" s="78">
        <v>1</v>
      </c>
      <c r="AF1313" s="23">
        <v>0</v>
      </c>
      <c r="AO1313" s="60" t="e">
        <f>(SUMIF(利润与分析!B:B,成本与总价!D:D,利润与分析!L:L)-J:J)/SUMIF(利润与分析!B:B,成本与总价!D:D,利润与分析!L:L)</f>
        <v>#DIV/0!</v>
      </c>
      <c r="AP1313" s="60" t="e">
        <f t="shared" si="106"/>
        <v>#DIV/0!</v>
      </c>
      <c r="AQ1313" s="61" t="s">
        <v>9338</v>
      </c>
      <c r="AR1313" s="62">
        <f t="shared" si="107"/>
        <v>0</v>
      </c>
      <c r="AS1313" s="62">
        <f t="shared" si="104"/>
        <v>0</v>
      </c>
      <c r="AT1313" s="72">
        <f t="shared" si="108"/>
        <v>1</v>
      </c>
    </row>
    <row r="1314" customHeight="1" spans="1:46">
      <c r="A1314" s="41" t="s">
        <v>46</v>
      </c>
      <c r="B1314" s="41" t="s">
        <v>119</v>
      </c>
      <c r="C1314" s="42" t="s">
        <v>120</v>
      </c>
      <c r="D1314" s="23">
        <v>824903</v>
      </c>
      <c r="E1314" s="11" t="s">
        <v>313</v>
      </c>
      <c r="F1314" s="43" t="s">
        <v>9339</v>
      </c>
      <c r="G1314" s="43" t="s">
        <v>9340</v>
      </c>
      <c r="H1314" s="23" t="s">
        <v>9341</v>
      </c>
      <c r="I1314" s="44" t="s">
        <v>9342</v>
      </c>
      <c r="J1314" s="62">
        <f>SUMIF(利润与分析!B:B,成本与总价!D:D,利润与分析!K:K)</f>
        <v>1117678.1879</v>
      </c>
      <c r="K1314" s="46">
        <v>0.13</v>
      </c>
      <c r="L1314" s="47">
        <v>1179647</v>
      </c>
      <c r="M1314" s="72">
        <f t="shared" si="105"/>
        <v>0.0525316574365043</v>
      </c>
      <c r="O1314" s="50" t="s">
        <v>9343</v>
      </c>
      <c r="Q1314" s="51" t="s">
        <v>1260</v>
      </c>
      <c r="X1314" s="53">
        <v>45723</v>
      </c>
      <c r="Y1314" s="23" t="s">
        <v>150</v>
      </c>
      <c r="AA1314" s="44" t="s">
        <v>140</v>
      </c>
      <c r="AD1314" s="23">
        <v>90</v>
      </c>
      <c r="AE1314" s="57">
        <v>1</v>
      </c>
      <c r="AF1314" s="23">
        <v>90</v>
      </c>
      <c r="AO1314" s="60">
        <f>(SUMIF(利润与分析!B:B,成本与总价!D:D,利润与分析!L:L)-J:J)/SUMIF(利润与分析!B:B,成本与总价!D:D,利润与分析!L:L)</f>
        <v>0.0387985979340192</v>
      </c>
      <c r="AP1314" s="60">
        <f t="shared" si="106"/>
        <v>-0.0137330595024851</v>
      </c>
      <c r="AR1314" s="62">
        <f t="shared" si="107"/>
        <v>0</v>
      </c>
      <c r="AS1314" s="62">
        <f t="shared" si="104"/>
        <v>0</v>
      </c>
      <c r="AT1314" s="72">
        <f t="shared" si="108"/>
        <v>1</v>
      </c>
    </row>
    <row r="1315" customHeight="1" spans="1:46">
      <c r="A1315" s="41" t="s">
        <v>46</v>
      </c>
      <c r="B1315" s="41" t="s">
        <v>331</v>
      </c>
      <c r="C1315" s="42" t="s">
        <v>691</v>
      </c>
      <c r="D1315" s="23">
        <v>825317</v>
      </c>
      <c r="E1315" s="11" t="s">
        <v>693</v>
      </c>
      <c r="F1315" s="43" t="s">
        <v>9333</v>
      </c>
      <c r="G1315" s="43" t="s">
        <v>9334</v>
      </c>
      <c r="H1315" s="23" t="s">
        <v>9335</v>
      </c>
      <c r="I1315" s="44" t="s">
        <v>9336</v>
      </c>
      <c r="J1315" s="62">
        <f>SUMIF(利润与分析!B:B,成本与总价!D:D,利润与分析!K:K)</f>
        <v>21.92132</v>
      </c>
      <c r="K1315" s="46">
        <v>0.13</v>
      </c>
      <c r="L1315" s="47">
        <v>22.2</v>
      </c>
      <c r="M1315" s="72">
        <f t="shared" si="105"/>
        <v>0.0125531531531531</v>
      </c>
      <c r="O1315" s="50" t="s">
        <v>9344</v>
      </c>
      <c r="Q1315" s="51" t="s">
        <v>159</v>
      </c>
      <c r="X1315" s="53">
        <v>45727</v>
      </c>
      <c r="Y1315" s="23" t="s">
        <v>81</v>
      </c>
      <c r="AA1315" s="44" t="s">
        <v>140</v>
      </c>
      <c r="AD1315" s="23">
        <v>0</v>
      </c>
      <c r="AE1315" s="78">
        <v>1</v>
      </c>
      <c r="AF1315" s="23">
        <v>0</v>
      </c>
      <c r="AO1315" s="60" t="e">
        <f>(SUMIF(利润与分析!B:B,成本与总价!D:D,利润与分析!L:L)-J:J)/SUMIF(利润与分析!B:B,成本与总价!D:D,利润与分析!L:L)</f>
        <v>#DIV/0!</v>
      </c>
      <c r="AP1315" s="60" t="e">
        <f t="shared" si="106"/>
        <v>#DIV/0!</v>
      </c>
      <c r="AQ1315" s="61" t="s">
        <v>9345</v>
      </c>
      <c r="AR1315" s="62">
        <f t="shared" si="107"/>
        <v>0</v>
      </c>
      <c r="AS1315" s="62">
        <f t="shared" si="104"/>
        <v>0</v>
      </c>
      <c r="AT1315" s="72">
        <f t="shared" si="108"/>
        <v>1</v>
      </c>
    </row>
    <row r="1316" customHeight="1" spans="1:46">
      <c r="A1316" s="41" t="s">
        <v>69</v>
      </c>
      <c r="B1316" s="41" t="s">
        <v>85</v>
      </c>
      <c r="C1316" s="42" t="s">
        <v>86</v>
      </c>
      <c r="D1316" s="23">
        <v>826274</v>
      </c>
      <c r="E1316" s="11" t="s">
        <v>153</v>
      </c>
      <c r="F1316" s="43" t="s">
        <v>9346</v>
      </c>
      <c r="G1316" s="43" t="s">
        <v>9347</v>
      </c>
      <c r="H1316" s="23" t="s">
        <v>9348</v>
      </c>
      <c r="I1316" s="44" t="s">
        <v>9349</v>
      </c>
      <c r="J1316" s="62">
        <f>SUMIF(利润与分析!B:B,成本与总价!D:D,利润与分析!K:K)</f>
        <v>379875.45</v>
      </c>
      <c r="K1316" s="46">
        <v>0.13</v>
      </c>
      <c r="L1316" s="47">
        <v>398347.99</v>
      </c>
      <c r="M1316" s="72">
        <f t="shared" si="105"/>
        <v>0.0463728711170351</v>
      </c>
      <c r="O1316" s="50" t="s">
        <v>9350</v>
      </c>
      <c r="Q1316" s="51" t="s">
        <v>1260</v>
      </c>
      <c r="R1316" s="52" t="s">
        <v>59</v>
      </c>
      <c r="V1316" s="52">
        <v>180</v>
      </c>
      <c r="W1316" s="52">
        <v>-1.15</v>
      </c>
      <c r="X1316" s="53">
        <v>45730</v>
      </c>
      <c r="Y1316" s="23" t="s">
        <v>61</v>
      </c>
      <c r="AA1316" s="44" t="s">
        <v>83</v>
      </c>
      <c r="AD1316" s="23">
        <v>180</v>
      </c>
      <c r="AE1316" s="78">
        <v>1</v>
      </c>
      <c r="AF1316" s="23">
        <v>180</v>
      </c>
      <c r="AO1316" s="60">
        <f>(SUMIF(利润与分析!B:B,成本与总价!D:D,利润与分析!L:L)-J:J)/SUMIF(利润与分析!B:B,成本与总价!D:D,利润与分析!L:L)</f>
        <v>0.0463728711170351</v>
      </c>
      <c r="AP1316" s="60">
        <f t="shared" si="106"/>
        <v>-0.0115</v>
      </c>
      <c r="AR1316" s="62">
        <f t="shared" si="107"/>
        <v>180</v>
      </c>
      <c r="AS1316" s="62">
        <f t="shared" si="104"/>
        <v>0</v>
      </c>
      <c r="AT1316" s="72">
        <f t="shared" si="108"/>
        <v>1</v>
      </c>
    </row>
    <row r="1317" customHeight="1" spans="1:46">
      <c r="A1317" s="41" t="s">
        <v>46</v>
      </c>
      <c r="B1317" s="41" t="s">
        <v>331</v>
      </c>
      <c r="C1317" s="42" t="s">
        <v>691</v>
      </c>
      <c r="D1317" s="23">
        <v>826758</v>
      </c>
      <c r="E1317" s="11" t="s">
        <v>693</v>
      </c>
      <c r="F1317" s="43" t="s">
        <v>9351</v>
      </c>
      <c r="G1317" s="43" t="s">
        <v>4920</v>
      </c>
      <c r="H1317" s="23" t="s">
        <v>9352</v>
      </c>
      <c r="I1317" s="44" t="s">
        <v>9353</v>
      </c>
      <c r="J1317" s="62">
        <f>SUMIF(利润与分析!B:B,成本与总价!D:D,利润与分析!K:K)</f>
        <v>4249617.07</v>
      </c>
      <c r="K1317" s="46">
        <v>0.13</v>
      </c>
      <c r="L1317" s="47">
        <v>4444892.13</v>
      </c>
      <c r="M1317" s="72">
        <f t="shared" si="105"/>
        <v>0.0439324632159295</v>
      </c>
      <c r="O1317" s="50" t="s">
        <v>9354</v>
      </c>
      <c r="Q1317" s="51" t="s">
        <v>1260</v>
      </c>
      <c r="X1317" s="53">
        <v>45734</v>
      </c>
      <c r="Y1317" s="23" t="s">
        <v>81</v>
      </c>
      <c r="AA1317" s="44" t="s">
        <v>140</v>
      </c>
      <c r="AD1317" s="23">
        <v>0</v>
      </c>
      <c r="AE1317" s="78">
        <v>1</v>
      </c>
      <c r="AF1317" s="23">
        <v>0</v>
      </c>
      <c r="AO1317" s="60">
        <f>(SUMIF(利润与分析!B:B,成本与总价!D:D,利润与分析!L:L)-J:J)/SUMIF(利润与分析!B:B,成本与总价!D:D,利润与分析!L:L)</f>
        <v>0.0493783188242569</v>
      </c>
      <c r="AP1317" s="60">
        <f t="shared" si="106"/>
        <v>0.00544585560832736</v>
      </c>
      <c r="AR1317" s="62">
        <f t="shared" si="107"/>
        <v>0</v>
      </c>
      <c r="AS1317" s="62">
        <f t="shared" si="104"/>
        <v>0</v>
      </c>
      <c r="AT1317" s="72">
        <f t="shared" si="108"/>
        <v>1</v>
      </c>
    </row>
    <row r="1318" customHeight="1" spans="1:42">
      <c r="A1318" s="41" t="s">
        <v>46</v>
      </c>
      <c r="B1318" s="41" t="s">
        <v>119</v>
      </c>
      <c r="C1318" s="42" t="s">
        <v>120</v>
      </c>
      <c r="D1318" s="23" t="s">
        <v>9291</v>
      </c>
      <c r="E1318" s="11" t="s">
        <v>1429</v>
      </c>
      <c r="F1318" s="43" t="s">
        <v>9292</v>
      </c>
      <c r="G1318" s="43" t="s">
        <v>250</v>
      </c>
      <c r="H1318" s="23" t="s">
        <v>9293</v>
      </c>
      <c r="I1318" s="44" t="s">
        <v>9294</v>
      </c>
      <c r="J1318" s="45">
        <v>40779583.84</v>
      </c>
      <c r="K1318" s="46" t="s">
        <v>55</v>
      </c>
      <c r="L1318" s="47">
        <v>42040800</v>
      </c>
      <c r="M1318" s="48">
        <v>0.0299998135144908</v>
      </c>
      <c r="N1318" s="49">
        <v>2105908.09</v>
      </c>
      <c r="O1318" s="50" t="s">
        <v>9295</v>
      </c>
      <c r="P1318" s="51" t="s">
        <v>57</v>
      </c>
      <c r="Q1318" s="51" t="s">
        <v>79</v>
      </c>
      <c r="R1318" s="52" t="s">
        <v>59</v>
      </c>
      <c r="S1318" s="52" t="s">
        <v>9355</v>
      </c>
      <c r="T1318" s="52" t="s">
        <v>9355</v>
      </c>
      <c r="U1318" s="52" t="s">
        <v>9355</v>
      </c>
      <c r="V1318" s="52">
        <v>180</v>
      </c>
      <c r="W1318" s="52" t="s">
        <v>9355</v>
      </c>
      <c r="X1318" s="53" t="s">
        <v>9296</v>
      </c>
      <c r="Y1318" s="23" t="s">
        <v>150</v>
      </c>
      <c r="Z1318" s="54" t="s">
        <v>9297</v>
      </c>
      <c r="AA1318" s="44" t="s">
        <v>140</v>
      </c>
      <c r="AB1318" s="55" t="s">
        <v>9355</v>
      </c>
      <c r="AC1318" s="56">
        <v>2</v>
      </c>
      <c r="AD1318" s="23" t="s">
        <v>98</v>
      </c>
      <c r="AE1318" s="57" t="s">
        <v>9356</v>
      </c>
      <c r="AF1318" s="23" t="s">
        <v>98</v>
      </c>
      <c r="AO1318" s="60">
        <f>(SUMIF(利润与分析!B:B,成本与总价!D:D,利润与分析!L:L)-J:J)/SUMIF(利润与分析!B:B,成本与总价!D:D,利润与分析!L:L)</f>
        <v>0.0300000996174849</v>
      </c>
      <c r="AP1318" s="60" t="e">
        <f t="shared" si="106"/>
        <v>#VALUE!</v>
      </c>
    </row>
    <row r="1319" customHeight="1" spans="1:42">
      <c r="A1319" s="41" t="s">
        <v>46</v>
      </c>
      <c r="B1319" s="41" t="s">
        <v>119</v>
      </c>
      <c r="C1319" s="42" t="s">
        <v>120</v>
      </c>
      <c r="D1319" s="23" t="s">
        <v>9357</v>
      </c>
      <c r="E1319" s="11" t="s">
        <v>1429</v>
      </c>
      <c r="F1319" s="43" t="s">
        <v>9358</v>
      </c>
      <c r="G1319" s="43" t="s">
        <v>9359</v>
      </c>
      <c r="H1319" s="23" t="s">
        <v>9360</v>
      </c>
      <c r="I1319" s="44" t="s">
        <v>9361</v>
      </c>
      <c r="J1319" s="45">
        <v>924026.66</v>
      </c>
      <c r="K1319" s="46" t="s">
        <v>55</v>
      </c>
      <c r="L1319" s="47">
        <v>980429.85</v>
      </c>
      <c r="M1319" s="48">
        <v>0.057529041980923</v>
      </c>
      <c r="N1319" s="49">
        <v>201908.94</v>
      </c>
      <c r="O1319" s="50" t="s">
        <v>9362</v>
      </c>
      <c r="P1319" s="51" t="s">
        <v>78</v>
      </c>
      <c r="Q1319" s="51" t="s">
        <v>58</v>
      </c>
      <c r="R1319" s="52" t="s">
        <v>59</v>
      </c>
      <c r="S1319" s="52" t="s">
        <v>9355</v>
      </c>
      <c r="T1319" s="52" t="s">
        <v>9355</v>
      </c>
      <c r="U1319" s="52" t="s">
        <v>9355</v>
      </c>
      <c r="V1319" s="52">
        <v>120</v>
      </c>
      <c r="W1319" s="52" t="s">
        <v>9355</v>
      </c>
      <c r="X1319" s="53" t="s">
        <v>9363</v>
      </c>
      <c r="Y1319" s="23" t="s">
        <v>61</v>
      </c>
      <c r="Z1319" s="54" t="s">
        <v>9364</v>
      </c>
      <c r="AA1319" s="44" t="s">
        <v>140</v>
      </c>
      <c r="AB1319" s="55" t="s">
        <v>9355</v>
      </c>
      <c r="AC1319" s="56">
        <v>2</v>
      </c>
      <c r="AD1319" s="23" t="s">
        <v>141</v>
      </c>
      <c r="AE1319" s="57" t="s">
        <v>9356</v>
      </c>
      <c r="AF1319" s="23" t="s">
        <v>141</v>
      </c>
      <c r="AO1319" s="60">
        <f>(SUMIF(利润与分析!B:B,成本与总价!D:D,利润与分析!L:L)-J:J)/SUMIF(利润与分析!B:B,成本与总价!D:D,利润与分析!L:L)</f>
        <v>0.0575290419809229</v>
      </c>
      <c r="AP1319" s="60" t="e">
        <f t="shared" si="106"/>
        <v>#VALUE!</v>
      </c>
    </row>
    <row r="1320" customHeight="1" spans="1:42">
      <c r="A1320" s="41" t="s">
        <v>46</v>
      </c>
      <c r="B1320" s="41" t="s">
        <v>163</v>
      </c>
      <c r="C1320" s="42" t="s">
        <v>164</v>
      </c>
      <c r="D1320" s="23" t="s">
        <v>9365</v>
      </c>
      <c r="E1320" s="11" t="s">
        <v>166</v>
      </c>
      <c r="F1320" s="43" t="s">
        <v>9366</v>
      </c>
      <c r="G1320" s="43" t="s">
        <v>8069</v>
      </c>
      <c r="H1320" s="23" t="s">
        <v>9367</v>
      </c>
      <c r="I1320" s="44" t="s">
        <v>9368</v>
      </c>
      <c r="J1320" s="45">
        <v>5813.854</v>
      </c>
      <c r="K1320" s="46" t="s">
        <v>55</v>
      </c>
      <c r="L1320" s="47">
        <v>6000</v>
      </c>
      <c r="M1320" s="48">
        <v>0.0310243333333333</v>
      </c>
      <c r="N1320" s="49">
        <v>0</v>
      </c>
      <c r="O1320" s="50" t="s">
        <v>9369</v>
      </c>
      <c r="P1320" s="51" t="s">
        <v>9355</v>
      </c>
      <c r="Q1320" s="51" t="s">
        <v>159</v>
      </c>
      <c r="R1320" s="52" t="s">
        <v>9355</v>
      </c>
      <c r="S1320" s="52" t="s">
        <v>9355</v>
      </c>
      <c r="T1320" s="52" t="s">
        <v>9355</v>
      </c>
      <c r="U1320" s="52" t="s">
        <v>9355</v>
      </c>
      <c r="V1320" s="52" t="s">
        <v>9355</v>
      </c>
      <c r="W1320" s="52" t="s">
        <v>9355</v>
      </c>
      <c r="X1320" s="53" t="s">
        <v>9370</v>
      </c>
      <c r="Y1320" s="23" t="s">
        <v>81</v>
      </c>
      <c r="Z1320" s="54" t="s">
        <v>106</v>
      </c>
      <c r="AA1320" s="44" t="s">
        <v>140</v>
      </c>
      <c r="AB1320" s="55" t="s">
        <v>9355</v>
      </c>
      <c r="AC1320" s="56">
        <v>1</v>
      </c>
      <c r="AD1320" s="23" t="s">
        <v>67</v>
      </c>
      <c r="AE1320" s="57" t="s">
        <v>9356</v>
      </c>
      <c r="AF1320" s="23" t="s">
        <v>67</v>
      </c>
      <c r="AO1320" s="60">
        <f>(SUMIF(利润与分析!B:B,成本与总价!D:D,利润与分析!L:L)-J:J)/SUMIF(利润与分析!B:B,成本与总价!D:D,利润与分析!L:L)</f>
        <v>0.0310275632414559</v>
      </c>
      <c r="AP1320" s="60" t="e">
        <f t="shared" si="106"/>
        <v>#VALUE!</v>
      </c>
    </row>
    <row r="1321" customHeight="1" spans="1:42">
      <c r="A1321" s="41" t="s">
        <v>46</v>
      </c>
      <c r="B1321" s="41" t="s">
        <v>108</v>
      </c>
      <c r="C1321" s="42" t="s">
        <v>109</v>
      </c>
      <c r="D1321" s="23" t="s">
        <v>9371</v>
      </c>
      <c r="E1321" s="11" t="s">
        <v>111</v>
      </c>
      <c r="F1321" s="43" t="s">
        <v>9372</v>
      </c>
      <c r="G1321" s="43" t="s">
        <v>113</v>
      </c>
      <c r="H1321" s="23" t="s">
        <v>9373</v>
      </c>
      <c r="I1321" s="44" t="s">
        <v>9374</v>
      </c>
      <c r="J1321" s="45">
        <v>1166099.8</v>
      </c>
      <c r="K1321" s="46" t="s">
        <v>55</v>
      </c>
      <c r="L1321" s="47">
        <v>1202164.79</v>
      </c>
      <c r="M1321" s="48">
        <v>0.0300000385138547</v>
      </c>
      <c r="N1321" s="49">
        <v>0</v>
      </c>
      <c r="O1321" s="50" t="s">
        <v>9375</v>
      </c>
      <c r="P1321" s="51" t="s">
        <v>3693</v>
      </c>
      <c r="Q1321" s="51" t="s">
        <v>58</v>
      </c>
      <c r="R1321" s="52" t="s">
        <v>59</v>
      </c>
      <c r="S1321" s="52" t="s">
        <v>9355</v>
      </c>
      <c r="T1321" s="52" t="s">
        <v>9355</v>
      </c>
      <c r="U1321" s="52" t="s">
        <v>9355</v>
      </c>
      <c r="V1321" s="52">
        <v>115</v>
      </c>
      <c r="W1321" s="52" t="s">
        <v>9355</v>
      </c>
      <c r="X1321" s="53" t="s">
        <v>9376</v>
      </c>
      <c r="Y1321" s="23" t="s">
        <v>61</v>
      </c>
      <c r="Z1321" s="54" t="s">
        <v>9377</v>
      </c>
      <c r="AA1321" s="44" t="s">
        <v>97</v>
      </c>
      <c r="AB1321" s="55" t="s">
        <v>9378</v>
      </c>
      <c r="AC1321" s="56">
        <v>2</v>
      </c>
      <c r="AD1321" s="23" t="s">
        <v>358</v>
      </c>
      <c r="AE1321" s="57" t="s">
        <v>9356</v>
      </c>
      <c r="AF1321" s="23" t="s">
        <v>358</v>
      </c>
      <c r="AO1321" s="60">
        <f>(SUMIF(利润与分析!B:B,成本与总价!D:D,利润与分析!L:L)-J:J)/SUMIF(利润与分析!B:B,成本与总价!D:D,利润与分析!L:L)</f>
        <v>0.0300000385138547</v>
      </c>
      <c r="AP1321" s="60" t="e">
        <f t="shared" si="106"/>
        <v>#VALUE!</v>
      </c>
    </row>
    <row r="1322" customHeight="1" spans="1:42">
      <c r="A1322" s="41" t="s">
        <v>46</v>
      </c>
      <c r="B1322" s="41" t="s">
        <v>181</v>
      </c>
      <c r="C1322" s="42" t="s">
        <v>629</v>
      </c>
      <c r="D1322" s="23" t="s">
        <v>9379</v>
      </c>
      <c r="E1322" s="11" t="s">
        <v>4513</v>
      </c>
      <c r="F1322" s="43" t="s">
        <v>9043</v>
      </c>
      <c r="G1322" s="43" t="s">
        <v>9044</v>
      </c>
      <c r="H1322" s="23" t="s">
        <v>9045</v>
      </c>
      <c r="I1322" s="44" t="s">
        <v>9046</v>
      </c>
      <c r="J1322" s="45">
        <v>0</v>
      </c>
      <c r="K1322" s="46" t="s">
        <v>55</v>
      </c>
      <c r="L1322" s="47">
        <v>436.35</v>
      </c>
      <c r="M1322" s="48">
        <v>1</v>
      </c>
      <c r="N1322" s="49">
        <v>0</v>
      </c>
      <c r="O1322" s="50" t="s">
        <v>9380</v>
      </c>
      <c r="P1322" s="51" t="s">
        <v>237</v>
      </c>
      <c r="Q1322" s="51" t="s">
        <v>159</v>
      </c>
      <c r="R1322" s="52" t="s">
        <v>9355</v>
      </c>
      <c r="S1322" s="52" t="s">
        <v>9355</v>
      </c>
      <c r="T1322" s="52" t="s">
        <v>9355</v>
      </c>
      <c r="U1322" s="52" t="s">
        <v>9355</v>
      </c>
      <c r="V1322" s="52" t="s">
        <v>9355</v>
      </c>
      <c r="W1322" s="52" t="s">
        <v>9355</v>
      </c>
      <c r="X1322" s="53" t="s">
        <v>9381</v>
      </c>
      <c r="Y1322" s="23" t="s">
        <v>81</v>
      </c>
      <c r="Z1322" s="54" t="s">
        <v>106</v>
      </c>
      <c r="AA1322" s="44" t="s">
        <v>97</v>
      </c>
      <c r="AB1322" s="55" t="s">
        <v>9355</v>
      </c>
      <c r="AC1322" s="56">
        <v>1</v>
      </c>
      <c r="AD1322" s="23" t="s">
        <v>770</v>
      </c>
      <c r="AE1322" s="57" t="s">
        <v>9356</v>
      </c>
      <c r="AF1322" s="23" t="s">
        <v>770</v>
      </c>
      <c r="AO1322" s="60" t="e">
        <f>(SUMIF(利润与分析!B:B,成本与总价!D:D,利润与分析!L:L)-J:J)/SUMIF(利润与分析!B:B,成本与总价!D:D,利润与分析!L:L)</f>
        <v>#DIV/0!</v>
      </c>
      <c r="AP1322" s="60" t="e">
        <f t="shared" si="106"/>
        <v>#DIV/0!</v>
      </c>
    </row>
    <row r="1323" customHeight="1" spans="1:42">
      <c r="A1323" s="41" t="s">
        <v>46</v>
      </c>
      <c r="B1323" s="41" t="s">
        <v>163</v>
      </c>
      <c r="C1323" s="42" t="s">
        <v>164</v>
      </c>
      <c r="D1323" s="23" t="s">
        <v>9382</v>
      </c>
      <c r="E1323" s="11" t="s">
        <v>1420</v>
      </c>
      <c r="F1323" s="43" t="s">
        <v>9383</v>
      </c>
      <c r="G1323" s="43" t="s">
        <v>1620</v>
      </c>
      <c r="H1323" s="23" t="s">
        <v>9384</v>
      </c>
      <c r="I1323" s="44" t="s">
        <v>9385</v>
      </c>
      <c r="J1323" s="45">
        <v>10037179.79</v>
      </c>
      <c r="K1323" s="46" t="s">
        <v>55</v>
      </c>
      <c r="L1323" s="47">
        <v>10749669</v>
      </c>
      <c r="M1323" s="48">
        <v>0.0662801068572436</v>
      </c>
      <c r="N1323" s="49">
        <v>0</v>
      </c>
      <c r="O1323" s="50" t="s">
        <v>9386</v>
      </c>
      <c r="P1323" s="51" t="s">
        <v>9355</v>
      </c>
      <c r="Q1323" s="51" t="s">
        <v>79</v>
      </c>
      <c r="R1323" s="52" t="s">
        <v>59</v>
      </c>
      <c r="S1323" s="52" t="s">
        <v>59</v>
      </c>
      <c r="T1323" s="52">
        <v>180</v>
      </c>
      <c r="U1323" s="52">
        <v>3</v>
      </c>
      <c r="V1323" s="52">
        <v>180</v>
      </c>
      <c r="W1323" s="52">
        <v>2.13</v>
      </c>
      <c r="X1323" s="53" t="s">
        <v>9387</v>
      </c>
      <c r="Y1323" s="23" t="s">
        <v>150</v>
      </c>
      <c r="Z1323" s="54" t="s">
        <v>62</v>
      </c>
      <c r="AA1323" s="44" t="s">
        <v>140</v>
      </c>
      <c r="AB1323" s="55" t="s">
        <v>9388</v>
      </c>
      <c r="AC1323" s="56">
        <v>2</v>
      </c>
      <c r="AD1323" s="23" t="s">
        <v>98</v>
      </c>
      <c r="AE1323" s="57" t="s">
        <v>9356</v>
      </c>
      <c r="AF1323" s="23" t="s">
        <v>98</v>
      </c>
      <c r="AO1323" s="60">
        <f>(SUMIF(利润与分析!B:B,成本与总价!D:D,利润与分析!L:L)-J:J)/SUMIF(利润与分析!B:B,成本与总价!D:D,利润与分析!L:L)</f>
        <v>0.0449332438089185</v>
      </c>
      <c r="AP1323" s="60">
        <f t="shared" si="106"/>
        <v>-4.68630483250951e-5</v>
      </c>
    </row>
    <row r="1324" customHeight="1" spans="1:42">
      <c r="A1324" s="41" t="s">
        <v>69</v>
      </c>
      <c r="B1324" s="41" t="s">
        <v>129</v>
      </c>
      <c r="C1324" s="42" t="s">
        <v>130</v>
      </c>
      <c r="D1324" s="23" t="s">
        <v>9389</v>
      </c>
      <c r="E1324" s="11" t="s">
        <v>132</v>
      </c>
      <c r="F1324" s="43" t="s">
        <v>7699</v>
      </c>
      <c r="G1324" s="43" t="s">
        <v>2720</v>
      </c>
      <c r="H1324" s="23" t="s">
        <v>7700</v>
      </c>
      <c r="I1324" s="44" t="s">
        <v>7701</v>
      </c>
      <c r="J1324" s="45">
        <v>1553729.19</v>
      </c>
      <c r="K1324" s="46" t="s">
        <v>55</v>
      </c>
      <c r="L1324" s="47">
        <v>1626941.69</v>
      </c>
      <c r="M1324" s="48">
        <v>0.0450000761858895</v>
      </c>
      <c r="N1324" s="49">
        <v>0</v>
      </c>
      <c r="O1324" s="50" t="s">
        <v>9390</v>
      </c>
      <c r="P1324" s="51" t="s">
        <v>9355</v>
      </c>
      <c r="Q1324" s="51" t="s">
        <v>79</v>
      </c>
      <c r="R1324" s="52" t="s">
        <v>59</v>
      </c>
      <c r="S1324" s="52" t="s">
        <v>9355</v>
      </c>
      <c r="T1324" s="52" t="s">
        <v>9355</v>
      </c>
      <c r="U1324" s="52" t="s">
        <v>9355</v>
      </c>
      <c r="V1324" s="52">
        <v>90</v>
      </c>
      <c r="W1324" s="52" t="s">
        <v>9355</v>
      </c>
      <c r="X1324" s="53" t="s">
        <v>9391</v>
      </c>
      <c r="Y1324" s="23" t="s">
        <v>61</v>
      </c>
      <c r="Z1324" s="54" t="s">
        <v>7703</v>
      </c>
      <c r="AA1324" s="44" t="s">
        <v>173</v>
      </c>
      <c r="AB1324" s="55" t="s">
        <v>9355</v>
      </c>
      <c r="AC1324" s="56">
        <v>1</v>
      </c>
      <c r="AD1324" s="23" t="s">
        <v>303</v>
      </c>
      <c r="AE1324" s="57" t="s">
        <v>9356</v>
      </c>
      <c r="AF1324" s="23" t="s">
        <v>303</v>
      </c>
      <c r="AO1324" s="60">
        <f>(SUMIF(利润与分析!B:B,成本与总价!D:D,利润与分析!L:L)-J:J)/SUMIF(利润与分析!B:B,成本与总价!D:D,利润与分析!L:L)</f>
        <v>0.0450000761858896</v>
      </c>
      <c r="AP1324" s="60" t="e">
        <f t="shared" si="106"/>
        <v>#VALUE!</v>
      </c>
    </row>
    <row r="1325" customHeight="1" spans="1:42">
      <c r="A1325" s="41" t="s">
        <v>46</v>
      </c>
      <c r="B1325" s="41" t="s">
        <v>47</v>
      </c>
      <c r="C1325" s="42" t="s">
        <v>2402</v>
      </c>
      <c r="D1325" s="23" t="s">
        <v>8258</v>
      </c>
      <c r="E1325" s="11" t="s">
        <v>2404</v>
      </c>
      <c r="F1325" s="43" t="s">
        <v>8259</v>
      </c>
      <c r="G1325" s="43" t="s">
        <v>8260</v>
      </c>
      <c r="H1325" s="23" t="s">
        <v>8261</v>
      </c>
      <c r="I1325" s="44" t="s">
        <v>8262</v>
      </c>
      <c r="J1325" s="45">
        <v>825745.22</v>
      </c>
      <c r="K1325" s="46" t="s">
        <v>55</v>
      </c>
      <c r="L1325" s="47">
        <v>432327</v>
      </c>
      <c r="M1325" s="48">
        <v>-0.91000150349157</v>
      </c>
      <c r="N1325" s="49">
        <v>0</v>
      </c>
      <c r="O1325" s="50" t="s">
        <v>9392</v>
      </c>
      <c r="P1325" s="51" t="s">
        <v>94</v>
      </c>
      <c r="Q1325" s="51" t="s">
        <v>58</v>
      </c>
      <c r="R1325" s="52" t="s">
        <v>59</v>
      </c>
      <c r="S1325" s="52" t="s">
        <v>9355</v>
      </c>
      <c r="T1325" s="52" t="s">
        <v>9355</v>
      </c>
      <c r="U1325" s="52" t="s">
        <v>9355</v>
      </c>
      <c r="V1325" s="52">
        <v>90</v>
      </c>
      <c r="W1325" s="52" t="s">
        <v>9355</v>
      </c>
      <c r="X1325" s="53" t="s">
        <v>9393</v>
      </c>
      <c r="Y1325" s="23" t="s">
        <v>61</v>
      </c>
      <c r="Z1325" s="54" t="s">
        <v>5871</v>
      </c>
      <c r="AA1325" s="44" t="s">
        <v>97</v>
      </c>
      <c r="AB1325" s="55" t="s">
        <v>9355</v>
      </c>
      <c r="AC1325" s="56">
        <v>1</v>
      </c>
      <c r="AD1325" s="23" t="s">
        <v>303</v>
      </c>
      <c r="AE1325" s="57" t="s">
        <v>9356</v>
      </c>
      <c r="AF1325" s="23" t="s">
        <v>303</v>
      </c>
      <c r="AO1325" s="60">
        <f>(SUMIF(利润与分析!B:B,成本与总价!D:D,利润与分析!L:L)-J:J)/SUMIF(利润与分析!B:B,成本与总价!D:D,利润与分析!L:L)</f>
        <v>0.0449997563188421</v>
      </c>
      <c r="AP1325" s="60" t="e">
        <f t="shared" si="106"/>
        <v>#VALUE!</v>
      </c>
    </row>
    <row r="1326" customHeight="1" spans="1:42">
      <c r="A1326" s="41" t="s">
        <v>46</v>
      </c>
      <c r="B1326" s="41" t="s">
        <v>181</v>
      </c>
      <c r="C1326" s="42" t="s">
        <v>629</v>
      </c>
      <c r="D1326" s="23" t="s">
        <v>9394</v>
      </c>
      <c r="E1326" s="11" t="s">
        <v>4513</v>
      </c>
      <c r="F1326" s="43" t="s">
        <v>8823</v>
      </c>
      <c r="G1326" s="43" t="s">
        <v>3903</v>
      </c>
      <c r="H1326" s="23" t="s">
        <v>8824</v>
      </c>
      <c r="I1326" s="44" t="s">
        <v>8825</v>
      </c>
      <c r="J1326" s="45">
        <v>3697199.32</v>
      </c>
      <c r="K1326" s="46" t="s">
        <v>55</v>
      </c>
      <c r="L1326" s="47">
        <v>1963292.66</v>
      </c>
      <c r="M1326" s="48">
        <v>-0.883162605008669</v>
      </c>
      <c r="N1326" s="49">
        <v>0</v>
      </c>
      <c r="O1326" s="50" t="s">
        <v>9395</v>
      </c>
      <c r="P1326" s="51" t="s">
        <v>78</v>
      </c>
      <c r="Q1326" s="51" t="s">
        <v>58</v>
      </c>
      <c r="R1326" s="52" t="s">
        <v>59</v>
      </c>
      <c r="S1326" s="52" t="s">
        <v>9355</v>
      </c>
      <c r="T1326" s="52" t="s">
        <v>9355</v>
      </c>
      <c r="U1326" s="52" t="s">
        <v>9355</v>
      </c>
      <c r="V1326" s="52">
        <v>150</v>
      </c>
      <c r="W1326" s="52">
        <v>1.5</v>
      </c>
      <c r="X1326" s="53" t="s">
        <v>9396</v>
      </c>
      <c r="Y1326" s="23" t="s">
        <v>150</v>
      </c>
      <c r="Z1326" s="54" t="s">
        <v>8542</v>
      </c>
      <c r="AA1326" s="44" t="s">
        <v>97</v>
      </c>
      <c r="AB1326" s="55" t="s">
        <v>9355</v>
      </c>
      <c r="AC1326" s="56">
        <v>1</v>
      </c>
      <c r="AD1326" s="23" t="s">
        <v>8829</v>
      </c>
      <c r="AE1326" s="57" t="s">
        <v>66</v>
      </c>
      <c r="AF1326" s="23" t="s">
        <v>67</v>
      </c>
      <c r="AG1326" s="58" t="s">
        <v>68</v>
      </c>
      <c r="AH1326" s="23" t="s">
        <v>1471</v>
      </c>
      <c r="AO1326" s="60">
        <f>(SUMIF(利润与分析!B:B,成本与总价!D:D,利润与分析!L:L)-J:J)/SUMIF(利润与分析!B:B,成本与总价!D:D,利润与分析!L:L)</f>
        <v>0.0450011641988653</v>
      </c>
      <c r="AP1326" s="60">
        <f t="shared" si="106"/>
        <v>0.943163769207534</v>
      </c>
    </row>
    <row r="1327" customHeight="1" spans="1:42">
      <c r="A1327" s="41" t="s">
        <v>69</v>
      </c>
      <c r="B1327" s="41" t="s">
        <v>220</v>
      </c>
      <c r="C1327" s="42" t="s">
        <v>221</v>
      </c>
      <c r="D1327" s="23" t="s">
        <v>9397</v>
      </c>
      <c r="E1327" s="11" t="s">
        <v>223</v>
      </c>
      <c r="F1327" s="43" t="s">
        <v>9398</v>
      </c>
      <c r="G1327" s="43" t="s">
        <v>2254</v>
      </c>
      <c r="H1327" s="23" t="s">
        <v>9399</v>
      </c>
      <c r="I1327" s="44" t="s">
        <v>9400</v>
      </c>
      <c r="J1327" s="45">
        <v>186558.64</v>
      </c>
      <c r="K1327" s="46" t="s">
        <v>9401</v>
      </c>
      <c r="L1327" s="47">
        <v>192328.44</v>
      </c>
      <c r="M1327" s="48">
        <v>0.029999723389843</v>
      </c>
      <c r="N1327" s="49">
        <v>0</v>
      </c>
      <c r="O1327" s="50" t="s">
        <v>9402</v>
      </c>
      <c r="P1327" s="51" t="s">
        <v>929</v>
      </c>
      <c r="Q1327" s="51" t="s">
        <v>58</v>
      </c>
      <c r="R1327" s="52" t="s">
        <v>9355</v>
      </c>
      <c r="S1327" s="52" t="s">
        <v>9355</v>
      </c>
      <c r="T1327" s="52" t="s">
        <v>9355</v>
      </c>
      <c r="U1327" s="52" t="s">
        <v>9355</v>
      </c>
      <c r="V1327" s="52" t="s">
        <v>9355</v>
      </c>
      <c r="W1327" s="52" t="s">
        <v>9355</v>
      </c>
      <c r="X1327" s="53" t="s">
        <v>9403</v>
      </c>
      <c r="Y1327" s="23" t="s">
        <v>150</v>
      </c>
      <c r="Z1327" s="54" t="s">
        <v>106</v>
      </c>
      <c r="AA1327" s="44" t="s">
        <v>1282</v>
      </c>
      <c r="AB1327" s="55" t="s">
        <v>4144</v>
      </c>
      <c r="AC1327" s="56">
        <v>2</v>
      </c>
      <c r="AD1327" s="23" t="s">
        <v>118</v>
      </c>
      <c r="AE1327" s="57" t="s">
        <v>9356</v>
      </c>
      <c r="AF1327" s="23" t="s">
        <v>118</v>
      </c>
      <c r="AO1327" s="60">
        <f>(SUMIF(利润与分析!B:B,成本与总价!D:D,利润与分析!L:L)-J:J)/SUMIF(利润与分析!B:B,成本与总价!D:D,利润与分析!L:L)</f>
        <v>0.0299997233898429</v>
      </c>
      <c r="AP1327" s="60" t="e">
        <f t="shared" si="106"/>
        <v>#VALUE!</v>
      </c>
    </row>
    <row r="1328" customHeight="1" spans="1:42">
      <c r="A1328" s="41" t="s">
        <v>46</v>
      </c>
      <c r="B1328" s="41" t="s">
        <v>108</v>
      </c>
      <c r="C1328" s="42" t="s">
        <v>341</v>
      </c>
      <c r="D1328" s="23" t="s">
        <v>9404</v>
      </c>
      <c r="E1328" s="11" t="s">
        <v>1552</v>
      </c>
      <c r="F1328" s="43" t="s">
        <v>9405</v>
      </c>
      <c r="G1328" s="43" t="s">
        <v>1554</v>
      </c>
      <c r="H1328" s="23" t="s">
        <v>9406</v>
      </c>
      <c r="I1328" s="44" t="s">
        <v>9407</v>
      </c>
      <c r="J1328" s="45">
        <v>45988.37</v>
      </c>
      <c r="K1328" s="46" t="s">
        <v>55</v>
      </c>
      <c r="L1328" s="47">
        <v>47410.76</v>
      </c>
      <c r="M1328" s="48">
        <v>0.0300014173997634</v>
      </c>
      <c r="N1328" s="49">
        <v>0</v>
      </c>
      <c r="O1328" s="50" t="s">
        <v>9408</v>
      </c>
      <c r="P1328" s="51" t="s">
        <v>57</v>
      </c>
      <c r="Q1328" s="51" t="s">
        <v>58</v>
      </c>
      <c r="R1328" s="52" t="s">
        <v>9355</v>
      </c>
      <c r="S1328" s="52" t="s">
        <v>9355</v>
      </c>
      <c r="T1328" s="52" t="s">
        <v>9355</v>
      </c>
      <c r="U1328" s="52" t="s">
        <v>9355</v>
      </c>
      <c r="V1328" s="52" t="s">
        <v>9355</v>
      </c>
      <c r="W1328" s="52" t="s">
        <v>9355</v>
      </c>
      <c r="X1328" s="53" t="s">
        <v>9409</v>
      </c>
      <c r="Y1328" s="23" t="s">
        <v>1063</v>
      </c>
      <c r="Z1328" s="54" t="s">
        <v>106</v>
      </c>
      <c r="AA1328" s="44" t="s">
        <v>97</v>
      </c>
      <c r="AB1328" s="55" t="s">
        <v>9355</v>
      </c>
      <c r="AC1328" s="56">
        <v>1</v>
      </c>
      <c r="AD1328" s="23" t="s">
        <v>118</v>
      </c>
      <c r="AE1328" s="57" t="s">
        <v>9356</v>
      </c>
      <c r="AF1328" s="23" t="s">
        <v>118</v>
      </c>
      <c r="AO1328" s="87">
        <v>0.0300014173997634</v>
      </c>
      <c r="AP1328" s="87"/>
    </row>
    <row r="1329" customHeight="1" spans="1:42">
      <c r="A1329" s="41" t="s">
        <v>46</v>
      </c>
      <c r="B1329" s="41" t="s">
        <v>181</v>
      </c>
      <c r="C1329" s="42" t="s">
        <v>629</v>
      </c>
      <c r="D1329" s="23" t="s">
        <v>9410</v>
      </c>
      <c r="E1329" s="11" t="s">
        <v>631</v>
      </c>
      <c r="F1329" s="43" t="s">
        <v>9411</v>
      </c>
      <c r="G1329" s="43" t="s">
        <v>9412</v>
      </c>
      <c r="H1329" s="23" t="s">
        <v>9413</v>
      </c>
      <c r="I1329" s="44" t="s">
        <v>9414</v>
      </c>
      <c r="J1329" s="45">
        <v>345711.52</v>
      </c>
      <c r="K1329" s="46" t="s">
        <v>55</v>
      </c>
      <c r="L1329" s="47">
        <v>349275.56</v>
      </c>
      <c r="M1329" s="48">
        <v>0.010204092150049</v>
      </c>
      <c r="N1329" s="49">
        <v>0</v>
      </c>
      <c r="O1329" s="50" t="s">
        <v>3221</v>
      </c>
      <c r="P1329" s="51" t="s">
        <v>9355</v>
      </c>
      <c r="Q1329" s="51" t="s">
        <v>58</v>
      </c>
      <c r="R1329" s="52" t="s">
        <v>9355</v>
      </c>
      <c r="S1329" s="52" t="s">
        <v>9355</v>
      </c>
      <c r="T1329" s="52" t="s">
        <v>9355</v>
      </c>
      <c r="U1329" s="52" t="s">
        <v>9355</v>
      </c>
      <c r="V1329" s="52" t="s">
        <v>9355</v>
      </c>
      <c r="W1329" s="52" t="s">
        <v>9355</v>
      </c>
      <c r="X1329" s="53" t="s">
        <v>9415</v>
      </c>
      <c r="Y1329" s="23" t="s">
        <v>81</v>
      </c>
      <c r="Z1329" s="54" t="s">
        <v>106</v>
      </c>
      <c r="AA1329" s="44" t="s">
        <v>97</v>
      </c>
      <c r="AB1329" s="55" t="s">
        <v>2507</v>
      </c>
      <c r="AC1329" s="56">
        <v>2</v>
      </c>
      <c r="AD1329" s="23" t="s">
        <v>67</v>
      </c>
      <c r="AE1329" s="57" t="s">
        <v>9356</v>
      </c>
      <c r="AF1329" s="23" t="s">
        <v>67</v>
      </c>
      <c r="AO1329" s="87">
        <v>0.0300000303027208</v>
      </c>
      <c r="AP1329" s="87"/>
    </row>
    <row r="1330" customHeight="1" spans="1:42">
      <c r="A1330" s="41" t="s">
        <v>69</v>
      </c>
      <c r="B1330" s="41" t="s">
        <v>292</v>
      </c>
      <c r="C1330" s="42" t="s">
        <v>293</v>
      </c>
      <c r="D1330" s="23" t="s">
        <v>9416</v>
      </c>
      <c r="E1330" s="11" t="s">
        <v>4368</v>
      </c>
      <c r="F1330" s="43" t="s">
        <v>9417</v>
      </c>
      <c r="G1330" s="43" t="s">
        <v>5051</v>
      </c>
      <c r="H1330" s="23" t="s">
        <v>9418</v>
      </c>
      <c r="I1330" s="44" t="s">
        <v>9419</v>
      </c>
      <c r="J1330" s="45">
        <v>38195.08</v>
      </c>
      <c r="K1330" s="46" t="s">
        <v>55</v>
      </c>
      <c r="L1330" s="47">
        <v>39194</v>
      </c>
      <c r="M1330" s="48">
        <v>0.0254865540643976</v>
      </c>
      <c r="N1330" s="49">
        <v>0</v>
      </c>
      <c r="O1330" s="50" t="s">
        <v>9420</v>
      </c>
      <c r="P1330" s="51" t="s">
        <v>78</v>
      </c>
      <c r="Q1330" s="51" t="s">
        <v>58</v>
      </c>
      <c r="R1330" s="52" t="s">
        <v>9355</v>
      </c>
      <c r="S1330" s="52" t="s">
        <v>9355</v>
      </c>
      <c r="T1330" s="52" t="s">
        <v>9355</v>
      </c>
      <c r="U1330" s="52" t="s">
        <v>9355</v>
      </c>
      <c r="V1330" s="52" t="s">
        <v>9355</v>
      </c>
      <c r="W1330" s="52" t="s">
        <v>9355</v>
      </c>
      <c r="X1330" s="53" t="s">
        <v>9421</v>
      </c>
      <c r="Y1330" s="23" t="s">
        <v>81</v>
      </c>
      <c r="Z1330" s="54" t="s">
        <v>106</v>
      </c>
      <c r="AA1330" s="44" t="s">
        <v>63</v>
      </c>
      <c r="AB1330" s="55" t="s">
        <v>9355</v>
      </c>
      <c r="AC1330" s="56">
        <v>1</v>
      </c>
      <c r="AD1330" s="23" t="s">
        <v>67</v>
      </c>
      <c r="AE1330" s="57" t="s">
        <v>9356</v>
      </c>
      <c r="AF1330" s="23" t="s">
        <v>67</v>
      </c>
      <c r="AO1330" s="87">
        <v>0.0450019539976692</v>
      </c>
      <c r="AP1330" s="87"/>
    </row>
    <row r="1331" customHeight="1" spans="1:42">
      <c r="A1331" s="41" t="s">
        <v>46</v>
      </c>
      <c r="B1331" s="41" t="s">
        <v>181</v>
      </c>
      <c r="C1331" s="42" t="s">
        <v>1765</v>
      </c>
      <c r="D1331" s="23" t="s">
        <v>9422</v>
      </c>
      <c r="E1331" s="11" t="s">
        <v>2091</v>
      </c>
      <c r="F1331" s="43" t="s">
        <v>9423</v>
      </c>
      <c r="G1331" s="43" t="s">
        <v>6380</v>
      </c>
      <c r="H1331" s="23" t="s">
        <v>9424</v>
      </c>
      <c r="I1331" s="44" t="s">
        <v>9425</v>
      </c>
      <c r="J1331" s="45">
        <v>3405.67</v>
      </c>
      <c r="K1331" s="46" t="s">
        <v>55</v>
      </c>
      <c r="L1331" s="47">
        <v>3511</v>
      </c>
      <c r="M1331" s="48">
        <v>0.03</v>
      </c>
      <c r="N1331" s="49">
        <v>0</v>
      </c>
      <c r="O1331" s="50" t="s">
        <v>4241</v>
      </c>
      <c r="P1331" s="51" t="s">
        <v>57</v>
      </c>
      <c r="Q1331" s="51" t="s">
        <v>58</v>
      </c>
      <c r="R1331" s="52" t="s">
        <v>9355</v>
      </c>
      <c r="S1331" s="52" t="s">
        <v>9355</v>
      </c>
      <c r="T1331" s="52" t="s">
        <v>9355</v>
      </c>
      <c r="U1331" s="52" t="s">
        <v>9355</v>
      </c>
      <c r="V1331" s="52" t="s">
        <v>9355</v>
      </c>
      <c r="W1331" s="52" t="s">
        <v>9355</v>
      </c>
      <c r="X1331" s="53" t="s">
        <v>9426</v>
      </c>
      <c r="Y1331" s="23" t="s">
        <v>81</v>
      </c>
      <c r="Z1331" s="54" t="s">
        <v>106</v>
      </c>
      <c r="AA1331" s="44" t="s">
        <v>97</v>
      </c>
      <c r="AB1331" s="55" t="s">
        <v>9355</v>
      </c>
      <c r="AC1331" s="56">
        <v>1</v>
      </c>
      <c r="AD1331" s="23" t="s">
        <v>67</v>
      </c>
      <c r="AE1331" s="57" t="s">
        <v>9356</v>
      </c>
      <c r="AF1331" s="23" t="s">
        <v>67</v>
      </c>
      <c r="AO1331" s="87">
        <v>0.03</v>
      </c>
      <c r="AP1331" s="87"/>
    </row>
    <row r="1332" customHeight="1" spans="1:42">
      <c r="A1332" s="41" t="s">
        <v>69</v>
      </c>
      <c r="B1332" s="41" t="s">
        <v>292</v>
      </c>
      <c r="C1332" s="42" t="s">
        <v>293</v>
      </c>
      <c r="D1332" s="23" t="s">
        <v>9427</v>
      </c>
      <c r="E1332" s="11" t="s">
        <v>295</v>
      </c>
      <c r="F1332" s="43" t="s">
        <v>9428</v>
      </c>
      <c r="G1332" s="43" t="s">
        <v>8809</v>
      </c>
      <c r="H1332" s="23" t="s">
        <v>9429</v>
      </c>
      <c r="I1332" s="44" t="s">
        <v>9430</v>
      </c>
      <c r="J1332" s="45">
        <v>757055.01</v>
      </c>
      <c r="K1332" s="46" t="s">
        <v>55</v>
      </c>
      <c r="L1332" s="47">
        <v>764861</v>
      </c>
      <c r="M1332" s="48">
        <v>0.0102057628771764</v>
      </c>
      <c r="N1332" s="49">
        <v>0</v>
      </c>
      <c r="O1332" s="50" t="s">
        <v>9431</v>
      </c>
      <c r="P1332" s="51" t="s">
        <v>57</v>
      </c>
      <c r="Q1332" s="51" t="s">
        <v>58</v>
      </c>
      <c r="R1332" s="52" t="s">
        <v>9355</v>
      </c>
      <c r="S1332" s="52" t="s">
        <v>9355</v>
      </c>
      <c r="T1332" s="52" t="s">
        <v>9355</v>
      </c>
      <c r="U1332" s="52" t="s">
        <v>9355</v>
      </c>
      <c r="V1332" s="52" t="s">
        <v>9355</v>
      </c>
      <c r="W1332" s="52" t="s">
        <v>9355</v>
      </c>
      <c r="X1332" s="53" t="s">
        <v>9432</v>
      </c>
      <c r="Y1332" s="23" t="s">
        <v>81</v>
      </c>
      <c r="Z1332" s="54" t="s">
        <v>106</v>
      </c>
      <c r="AA1332" s="44" t="s">
        <v>63</v>
      </c>
      <c r="AB1332" s="55" t="s">
        <v>9355</v>
      </c>
      <c r="AC1332" s="56">
        <v>1</v>
      </c>
      <c r="AD1332" s="23" t="s">
        <v>67</v>
      </c>
      <c r="AE1332" s="57" t="s">
        <v>9356</v>
      </c>
      <c r="AF1332" s="23" t="s">
        <v>67</v>
      </c>
      <c r="AO1332" s="87">
        <v>0.0300018238996975</v>
      </c>
      <c r="AP1332" s="87"/>
    </row>
    <row r="1333" customHeight="1" spans="1:42">
      <c r="A1333" s="41" t="s">
        <v>46</v>
      </c>
      <c r="B1333" s="41" t="s">
        <v>108</v>
      </c>
      <c r="C1333" s="42" t="s">
        <v>894</v>
      </c>
      <c r="D1333" s="23" t="s">
        <v>9433</v>
      </c>
      <c r="E1333" s="11" t="s">
        <v>3277</v>
      </c>
      <c r="F1333" s="43" t="s">
        <v>9434</v>
      </c>
      <c r="G1333" s="43" t="s">
        <v>2683</v>
      </c>
      <c r="H1333" s="23" t="s">
        <v>9435</v>
      </c>
      <c r="I1333" s="44" t="s">
        <v>9436</v>
      </c>
      <c r="J1333" s="45">
        <v>1052291.36</v>
      </c>
      <c r="K1333" s="46" t="s">
        <v>55</v>
      </c>
      <c r="L1333" s="47">
        <v>1101867.74</v>
      </c>
      <c r="M1333" s="48">
        <v>0.0449930406348044</v>
      </c>
      <c r="N1333" s="49">
        <v>0</v>
      </c>
      <c r="O1333" s="50" t="s">
        <v>9437</v>
      </c>
      <c r="P1333" s="51" t="s">
        <v>237</v>
      </c>
      <c r="Q1333" s="51" t="s">
        <v>58</v>
      </c>
      <c r="R1333" s="52" t="s">
        <v>9355</v>
      </c>
      <c r="S1333" s="52" t="s">
        <v>9355</v>
      </c>
      <c r="T1333" s="52" t="s">
        <v>9355</v>
      </c>
      <c r="U1333" s="52" t="s">
        <v>9355</v>
      </c>
      <c r="V1333" s="52" t="s">
        <v>9355</v>
      </c>
      <c r="W1333" s="52" t="s">
        <v>9355</v>
      </c>
      <c r="X1333" s="53" t="s">
        <v>9438</v>
      </c>
      <c r="Y1333" s="23" t="s">
        <v>61</v>
      </c>
      <c r="Z1333" s="54" t="s">
        <v>106</v>
      </c>
      <c r="AA1333" s="44" t="s">
        <v>97</v>
      </c>
      <c r="AB1333" s="55" t="s">
        <v>9355</v>
      </c>
      <c r="AC1333" s="56">
        <v>1</v>
      </c>
      <c r="AD1333" s="23" t="s">
        <v>1471</v>
      </c>
      <c r="AE1333" s="57" t="s">
        <v>9356</v>
      </c>
      <c r="AF1333" s="23" t="s">
        <v>1471</v>
      </c>
      <c r="AO1333" s="87">
        <v>0.0449964034830121</v>
      </c>
      <c r="AP1333" s="87"/>
    </row>
    <row r="1334" customHeight="1" spans="1:42">
      <c r="A1334" s="41" t="s">
        <v>69</v>
      </c>
      <c r="B1334" s="41" t="s">
        <v>220</v>
      </c>
      <c r="C1334" s="42" t="s">
        <v>221</v>
      </c>
      <c r="D1334" s="23" t="s">
        <v>9439</v>
      </c>
      <c r="E1334" s="11" t="s">
        <v>501</v>
      </c>
      <c r="F1334" s="43" t="s">
        <v>9440</v>
      </c>
      <c r="G1334" s="43" t="s">
        <v>9441</v>
      </c>
      <c r="H1334" s="23" t="s">
        <v>9442</v>
      </c>
      <c r="I1334" s="44" t="s">
        <v>9443</v>
      </c>
      <c r="J1334" s="45">
        <v>974362.45</v>
      </c>
      <c r="K1334" s="46" t="s">
        <v>55</v>
      </c>
      <c r="L1334" s="47">
        <v>1020275</v>
      </c>
      <c r="M1334" s="48">
        <v>0.0450001715223836</v>
      </c>
      <c r="N1334" s="49">
        <v>0</v>
      </c>
      <c r="O1334" s="50" t="s">
        <v>9444</v>
      </c>
      <c r="P1334" s="51" t="s">
        <v>9355</v>
      </c>
      <c r="Q1334" s="51" t="s">
        <v>58</v>
      </c>
      <c r="R1334" s="52" t="s">
        <v>59</v>
      </c>
      <c r="S1334" s="52" t="s">
        <v>9355</v>
      </c>
      <c r="T1334" s="52" t="s">
        <v>9355</v>
      </c>
      <c r="U1334" s="52" t="s">
        <v>9355</v>
      </c>
      <c r="V1334" s="52">
        <v>90</v>
      </c>
      <c r="W1334" s="52" t="s">
        <v>9355</v>
      </c>
      <c r="X1334" s="53" t="s">
        <v>9445</v>
      </c>
      <c r="Y1334" s="23" t="s">
        <v>61</v>
      </c>
      <c r="Z1334" s="54" t="s">
        <v>9446</v>
      </c>
      <c r="AA1334" s="44" t="s">
        <v>1282</v>
      </c>
      <c r="AB1334" s="55" t="s">
        <v>9355</v>
      </c>
      <c r="AC1334" s="56">
        <v>1</v>
      </c>
      <c r="AD1334" s="23" t="s">
        <v>9447</v>
      </c>
      <c r="AE1334" s="57" t="s">
        <v>9356</v>
      </c>
      <c r="AF1334" s="23" t="s">
        <v>9447</v>
      </c>
      <c r="AO1334" s="87">
        <v>0.0450000217588428</v>
      </c>
      <c r="AP1334" s="87"/>
    </row>
    <row r="1335" customHeight="1" spans="1:42">
      <c r="A1335" s="9" t="s">
        <v>46</v>
      </c>
      <c r="B1335" s="9" t="s">
        <v>181</v>
      </c>
      <c r="C1335" s="9" t="s">
        <v>629</v>
      </c>
      <c r="D1335" s="23" t="s">
        <v>9448</v>
      </c>
      <c r="E1335" s="11" t="s">
        <v>9449</v>
      </c>
      <c r="F1335" s="43" t="s">
        <v>9450</v>
      </c>
      <c r="G1335" s="43" t="s">
        <v>9451</v>
      </c>
      <c r="H1335" s="23" t="s">
        <v>9452</v>
      </c>
      <c r="I1335" s="44" t="s">
        <v>9453</v>
      </c>
      <c r="J1335" s="45">
        <v>112109.93</v>
      </c>
      <c r="K1335" s="46" t="s">
        <v>55</v>
      </c>
      <c r="L1335" s="47">
        <v>117392.52</v>
      </c>
      <c r="M1335" s="48">
        <v>0.0449993747472155</v>
      </c>
      <c r="N1335" s="49">
        <v>0</v>
      </c>
      <c r="O1335" s="50" t="s">
        <v>9454</v>
      </c>
      <c r="P1335" s="51" t="s">
        <v>237</v>
      </c>
      <c r="Q1335" s="51" t="s">
        <v>58</v>
      </c>
      <c r="R1335" s="52" t="s">
        <v>9355</v>
      </c>
      <c r="S1335" s="52" t="s">
        <v>9355</v>
      </c>
      <c r="T1335" s="52" t="s">
        <v>9355</v>
      </c>
      <c r="U1335" s="52" t="s">
        <v>9355</v>
      </c>
      <c r="V1335" s="52" t="s">
        <v>9355</v>
      </c>
      <c r="W1335" s="52" t="s">
        <v>9355</v>
      </c>
      <c r="X1335" s="53" t="s">
        <v>9455</v>
      </c>
      <c r="Y1335" s="23" t="s">
        <v>61</v>
      </c>
      <c r="Z1335" s="54" t="s">
        <v>106</v>
      </c>
      <c r="AA1335" s="44" t="s">
        <v>97</v>
      </c>
      <c r="AB1335" s="55" t="s">
        <v>9355</v>
      </c>
      <c r="AC1335" s="56">
        <v>1</v>
      </c>
      <c r="AD1335" s="23" t="s">
        <v>499</v>
      </c>
      <c r="AE1335" s="57" t="s">
        <v>640</v>
      </c>
      <c r="AF1335" s="23" t="s">
        <v>67</v>
      </c>
      <c r="AG1335" s="58" t="s">
        <v>2169</v>
      </c>
      <c r="AH1335" s="23" t="s">
        <v>118</v>
      </c>
      <c r="AO1335" s="87">
        <v>0.0450003509589698</v>
      </c>
      <c r="AP1335" s="87"/>
    </row>
    <row r="1336" customHeight="1" spans="1:42">
      <c r="A1336" s="41" t="s">
        <v>46</v>
      </c>
      <c r="B1336" s="41" t="s">
        <v>119</v>
      </c>
      <c r="C1336" s="42" t="s">
        <v>191</v>
      </c>
      <c r="D1336" s="23" t="s">
        <v>9456</v>
      </c>
      <c r="E1336" s="11" t="s">
        <v>1266</v>
      </c>
      <c r="F1336" s="43" t="s">
        <v>9457</v>
      </c>
      <c r="G1336" s="43" t="s">
        <v>1027</v>
      </c>
      <c r="H1336" s="23" t="s">
        <v>9458</v>
      </c>
      <c r="I1336" s="44" t="s">
        <v>9459</v>
      </c>
      <c r="J1336" s="45">
        <v>796491.12</v>
      </c>
      <c r="K1336" s="46" t="s">
        <v>55</v>
      </c>
      <c r="L1336" s="47">
        <v>804832</v>
      </c>
      <c r="M1336" s="48">
        <v>0.0103635044332235</v>
      </c>
      <c r="N1336" s="49">
        <v>0</v>
      </c>
      <c r="O1336" s="50" t="s">
        <v>3143</v>
      </c>
      <c r="P1336" s="51" t="s">
        <v>78</v>
      </c>
      <c r="Q1336" s="51" t="s">
        <v>58</v>
      </c>
      <c r="R1336" s="52" t="s">
        <v>59</v>
      </c>
      <c r="S1336" s="52" t="s">
        <v>59</v>
      </c>
      <c r="T1336" s="52" t="s">
        <v>9355</v>
      </c>
      <c r="U1336" s="52">
        <v>-3.5</v>
      </c>
      <c r="V1336" s="52" t="s">
        <v>9355</v>
      </c>
      <c r="W1336" s="52">
        <v>-3.5</v>
      </c>
      <c r="X1336" s="53" t="s">
        <v>9460</v>
      </c>
      <c r="Y1336" s="23" t="s">
        <v>81</v>
      </c>
      <c r="Z1336" s="54" t="s">
        <v>9461</v>
      </c>
      <c r="AA1336" s="44" t="s">
        <v>140</v>
      </c>
      <c r="AB1336" s="55" t="s">
        <v>9355</v>
      </c>
      <c r="AC1336" s="56">
        <v>1</v>
      </c>
      <c r="AD1336" s="23" t="s">
        <v>67</v>
      </c>
      <c r="AE1336" s="57" t="s">
        <v>9356</v>
      </c>
      <c r="AF1336" s="23" t="s">
        <v>67</v>
      </c>
      <c r="AO1336" s="87">
        <v>0.0450008528543212</v>
      </c>
      <c r="AP1336" s="87"/>
    </row>
    <row r="1337" customHeight="1" spans="1:42">
      <c r="A1337" s="41" t="s">
        <v>46</v>
      </c>
      <c r="B1337" s="41" t="s">
        <v>163</v>
      </c>
      <c r="C1337" s="42" t="s">
        <v>490</v>
      </c>
      <c r="D1337" s="23" t="s">
        <v>9462</v>
      </c>
      <c r="E1337" s="11" t="s">
        <v>492</v>
      </c>
      <c r="F1337" s="43" t="s">
        <v>9463</v>
      </c>
      <c r="G1337" s="43" t="s">
        <v>2815</v>
      </c>
      <c r="H1337" s="23" t="s">
        <v>9464</v>
      </c>
      <c r="I1337" s="44" t="s">
        <v>9465</v>
      </c>
      <c r="J1337" s="45">
        <v>1550721.83</v>
      </c>
      <c r="K1337" s="46" t="s">
        <v>55</v>
      </c>
      <c r="L1337" s="47">
        <v>1571303</v>
      </c>
      <c r="M1337" s="48">
        <v>0.0130981548434643</v>
      </c>
      <c r="N1337" s="49">
        <v>0</v>
      </c>
      <c r="O1337" s="50" t="s">
        <v>9466</v>
      </c>
      <c r="P1337" s="51" t="s">
        <v>3415</v>
      </c>
      <c r="Q1337" s="51" t="s">
        <v>58</v>
      </c>
      <c r="R1337" s="52" t="s">
        <v>9355</v>
      </c>
      <c r="S1337" s="52" t="s">
        <v>9355</v>
      </c>
      <c r="T1337" s="52" t="s">
        <v>9355</v>
      </c>
      <c r="U1337" s="52" t="s">
        <v>9355</v>
      </c>
      <c r="V1337" s="52" t="s">
        <v>9355</v>
      </c>
      <c r="W1337" s="52" t="s">
        <v>9355</v>
      </c>
      <c r="X1337" s="53" t="s">
        <v>9467</v>
      </c>
      <c r="Y1337" s="23" t="s">
        <v>81</v>
      </c>
      <c r="Z1337" s="54" t="s">
        <v>106</v>
      </c>
      <c r="AA1337" s="44" t="s">
        <v>140</v>
      </c>
      <c r="AB1337" s="55" t="s">
        <v>9355</v>
      </c>
      <c r="AC1337" s="56">
        <v>1</v>
      </c>
      <c r="AD1337" s="23" t="s">
        <v>67</v>
      </c>
      <c r="AE1337" s="57" t="s">
        <v>9356</v>
      </c>
      <c r="AF1337" s="23" t="s">
        <v>67</v>
      </c>
      <c r="AO1337" s="87">
        <v>0.0328361747583237</v>
      </c>
      <c r="AP1337" s="87"/>
    </row>
    <row r="1338" customHeight="1" spans="1:42">
      <c r="A1338" s="41" t="s">
        <v>69</v>
      </c>
      <c r="B1338" s="41" t="s">
        <v>129</v>
      </c>
      <c r="C1338" s="42" t="s">
        <v>649</v>
      </c>
      <c r="D1338" s="23" t="s">
        <v>9468</v>
      </c>
      <c r="E1338" s="11" t="s">
        <v>807</v>
      </c>
      <c r="F1338" s="43" t="s">
        <v>9469</v>
      </c>
      <c r="G1338" s="43" t="s">
        <v>2998</v>
      </c>
      <c r="H1338" s="23" t="s">
        <v>9470</v>
      </c>
      <c r="I1338" s="44" t="s">
        <v>9471</v>
      </c>
      <c r="J1338" s="45">
        <v>34279.13</v>
      </c>
      <c r="K1338" s="46" t="s">
        <v>55</v>
      </c>
      <c r="L1338" s="47">
        <v>34458</v>
      </c>
      <c r="M1338" s="48">
        <v>0.00519095710720305</v>
      </c>
      <c r="N1338" s="49">
        <v>0</v>
      </c>
      <c r="O1338" s="50" t="s">
        <v>9472</v>
      </c>
      <c r="P1338" s="51" t="s">
        <v>78</v>
      </c>
      <c r="Q1338" s="51" t="s">
        <v>58</v>
      </c>
      <c r="R1338" s="52" t="s">
        <v>59</v>
      </c>
      <c r="S1338" s="52" t="s">
        <v>9355</v>
      </c>
      <c r="T1338" s="52" t="s">
        <v>9355</v>
      </c>
      <c r="U1338" s="52" t="s">
        <v>9355</v>
      </c>
      <c r="V1338" s="52" t="s">
        <v>9355</v>
      </c>
      <c r="W1338" s="52">
        <v>-4</v>
      </c>
      <c r="X1338" s="53" t="s">
        <v>9473</v>
      </c>
      <c r="Y1338" s="23" t="s">
        <v>81</v>
      </c>
      <c r="Z1338" s="54" t="s">
        <v>9474</v>
      </c>
      <c r="AA1338" s="44" t="s">
        <v>173</v>
      </c>
      <c r="AB1338" s="55" t="s">
        <v>9475</v>
      </c>
      <c r="AC1338" s="56">
        <v>2</v>
      </c>
      <c r="AD1338" s="23" t="s">
        <v>67</v>
      </c>
      <c r="AE1338" s="57" t="s">
        <v>9356</v>
      </c>
      <c r="AF1338" s="23" t="s">
        <v>67</v>
      </c>
      <c r="AO1338" s="87">
        <v>0.0450062000952233</v>
      </c>
      <c r="AP1338" s="87"/>
    </row>
    <row r="1339" customHeight="1" spans="1:42">
      <c r="A1339" s="41" t="s">
        <v>46</v>
      </c>
      <c r="B1339" s="41" t="s">
        <v>181</v>
      </c>
      <c r="C1339" s="42" t="s">
        <v>182</v>
      </c>
      <c r="D1339" s="23" t="s">
        <v>9476</v>
      </c>
      <c r="E1339" s="11" t="s">
        <v>2557</v>
      </c>
      <c r="F1339" s="43" t="s">
        <v>9477</v>
      </c>
      <c r="G1339" s="43" t="s">
        <v>7045</v>
      </c>
      <c r="H1339" s="23" t="s">
        <v>9478</v>
      </c>
      <c r="I1339" s="44" t="s">
        <v>9479</v>
      </c>
      <c r="J1339" s="45">
        <v>4687944.98</v>
      </c>
      <c r="K1339" s="46" t="s">
        <v>55</v>
      </c>
      <c r="L1339" s="47">
        <v>4947669.48</v>
      </c>
      <c r="M1339" s="48">
        <v>0.0524943109174708</v>
      </c>
      <c r="N1339" s="49">
        <v>0</v>
      </c>
      <c r="O1339" s="50" t="s">
        <v>9480</v>
      </c>
      <c r="P1339" s="51" t="s">
        <v>9355</v>
      </c>
      <c r="Q1339" s="51" t="s">
        <v>58</v>
      </c>
      <c r="R1339" s="52" t="s">
        <v>59</v>
      </c>
      <c r="S1339" s="52" t="s">
        <v>59</v>
      </c>
      <c r="T1339" s="52">
        <v>180</v>
      </c>
      <c r="U1339" s="52" t="s">
        <v>9355</v>
      </c>
      <c r="V1339" s="52">
        <v>180</v>
      </c>
      <c r="W1339" s="52" t="s">
        <v>9355</v>
      </c>
      <c r="X1339" s="53" t="s">
        <v>9481</v>
      </c>
      <c r="Y1339" s="23" t="s">
        <v>61</v>
      </c>
      <c r="Z1339" s="54" t="s">
        <v>219</v>
      </c>
      <c r="AA1339" s="44" t="s">
        <v>97</v>
      </c>
      <c r="AB1339" s="55" t="s">
        <v>9482</v>
      </c>
      <c r="AC1339" s="56">
        <v>2</v>
      </c>
      <c r="AD1339" s="23" t="s">
        <v>9483</v>
      </c>
      <c r="AE1339" s="57" t="s">
        <v>640</v>
      </c>
      <c r="AF1339" s="23" t="s">
        <v>67</v>
      </c>
      <c r="AG1339" s="58" t="s">
        <v>2169</v>
      </c>
      <c r="AH1339" s="23" t="s">
        <v>98</v>
      </c>
      <c r="AO1339" s="87">
        <v>0.0524976258652785</v>
      </c>
      <c r="AP1339" s="87"/>
    </row>
    <row r="1340" customHeight="1" spans="1:42">
      <c r="A1340" s="41" t="s">
        <v>69</v>
      </c>
      <c r="B1340" s="41" t="s">
        <v>129</v>
      </c>
      <c r="C1340" s="42" t="s">
        <v>649</v>
      </c>
      <c r="D1340" s="23" t="s">
        <v>9484</v>
      </c>
      <c r="E1340" s="11" t="s">
        <v>968</v>
      </c>
      <c r="F1340" s="43" t="s">
        <v>6988</v>
      </c>
      <c r="G1340" s="43" t="s">
        <v>2172</v>
      </c>
      <c r="H1340" s="23" t="s">
        <v>9485</v>
      </c>
      <c r="I1340" s="44" t="s">
        <v>9486</v>
      </c>
      <c r="J1340" s="45">
        <v>26593.84</v>
      </c>
      <c r="K1340" s="46" t="s">
        <v>55</v>
      </c>
      <c r="L1340" s="47">
        <v>27290</v>
      </c>
      <c r="M1340" s="48">
        <v>0.0255097105166728</v>
      </c>
      <c r="N1340" s="49">
        <v>0</v>
      </c>
      <c r="O1340" s="50" t="s">
        <v>4711</v>
      </c>
      <c r="P1340" s="51" t="s">
        <v>78</v>
      </c>
      <c r="Q1340" s="51" t="s">
        <v>58</v>
      </c>
      <c r="R1340" s="52" t="s">
        <v>9355</v>
      </c>
      <c r="S1340" s="52" t="s">
        <v>9355</v>
      </c>
      <c r="T1340" s="52" t="s">
        <v>9355</v>
      </c>
      <c r="U1340" s="52" t="s">
        <v>9355</v>
      </c>
      <c r="V1340" s="52" t="s">
        <v>9355</v>
      </c>
      <c r="W1340" s="52" t="s">
        <v>9355</v>
      </c>
      <c r="X1340" s="53" t="s">
        <v>9487</v>
      </c>
      <c r="Y1340" s="23" t="s">
        <v>81</v>
      </c>
      <c r="Z1340" s="54" t="s">
        <v>106</v>
      </c>
      <c r="AA1340" s="44" t="s">
        <v>173</v>
      </c>
      <c r="AB1340" s="55" t="s">
        <v>9355</v>
      </c>
      <c r="AC1340" s="56">
        <v>1</v>
      </c>
      <c r="AD1340" s="23" t="s">
        <v>770</v>
      </c>
      <c r="AE1340" s="57" t="s">
        <v>9356</v>
      </c>
      <c r="AF1340" s="23" t="s">
        <v>770</v>
      </c>
      <c r="AO1340" s="87">
        <v>0.0449988724067149</v>
      </c>
      <c r="AP1340" s="87"/>
    </row>
    <row r="1341" customHeight="1" spans="1:42">
      <c r="A1341" s="41" t="s">
        <v>69</v>
      </c>
      <c r="B1341" s="41" t="s">
        <v>200</v>
      </c>
      <c r="C1341" s="42" t="s">
        <v>256</v>
      </c>
      <c r="D1341" s="23" t="s">
        <v>9488</v>
      </c>
      <c r="E1341" s="11" t="s">
        <v>258</v>
      </c>
      <c r="F1341" s="43" t="s">
        <v>9489</v>
      </c>
      <c r="G1341" s="43" t="s">
        <v>9490</v>
      </c>
      <c r="H1341" s="23" t="s">
        <v>9491</v>
      </c>
      <c r="I1341" s="44" t="s">
        <v>9492</v>
      </c>
      <c r="J1341" s="45">
        <v>1709932.72</v>
      </c>
      <c r="K1341" s="46" t="s">
        <v>55</v>
      </c>
      <c r="L1341" s="47">
        <v>905992</v>
      </c>
      <c r="M1341" s="48">
        <v>-0.887359623484534</v>
      </c>
      <c r="N1341" s="49">
        <v>0</v>
      </c>
      <c r="O1341" s="50" t="s">
        <v>9493</v>
      </c>
      <c r="P1341" s="51" t="s">
        <v>237</v>
      </c>
      <c r="Q1341" s="51" t="s">
        <v>58</v>
      </c>
      <c r="R1341" s="52" t="s">
        <v>59</v>
      </c>
      <c r="S1341" s="52" t="s">
        <v>9355</v>
      </c>
      <c r="T1341" s="52" t="s">
        <v>9355</v>
      </c>
      <c r="U1341" s="52" t="s">
        <v>9355</v>
      </c>
      <c r="V1341" s="52">
        <v>90</v>
      </c>
      <c r="W1341" s="52">
        <v>1.13</v>
      </c>
      <c r="X1341" s="53" t="s">
        <v>9494</v>
      </c>
      <c r="Y1341" s="23" t="s">
        <v>61</v>
      </c>
      <c r="Z1341" s="54" t="s">
        <v>9495</v>
      </c>
      <c r="AA1341" s="44" t="s">
        <v>1282</v>
      </c>
      <c r="AB1341" s="55" t="s">
        <v>9355</v>
      </c>
      <c r="AC1341" s="56">
        <v>1</v>
      </c>
      <c r="AD1341" s="23" t="s">
        <v>303</v>
      </c>
      <c r="AE1341" s="57" t="s">
        <v>9356</v>
      </c>
      <c r="AF1341" s="23" t="s">
        <v>303</v>
      </c>
      <c r="AO1341" s="87">
        <v>0.0450023329667936</v>
      </c>
      <c r="AP1341" s="87"/>
    </row>
    <row r="1342" customHeight="1" spans="1:42">
      <c r="A1342" s="41" t="s">
        <v>46</v>
      </c>
      <c r="B1342" s="41" t="s">
        <v>119</v>
      </c>
      <c r="C1342" s="42" t="s">
        <v>120</v>
      </c>
      <c r="D1342" s="23" t="s">
        <v>9496</v>
      </c>
      <c r="E1342" s="11" t="s">
        <v>1429</v>
      </c>
      <c r="F1342" s="43" t="s">
        <v>9497</v>
      </c>
      <c r="G1342" s="43" t="s">
        <v>9498</v>
      </c>
      <c r="H1342" s="23" t="s">
        <v>9499</v>
      </c>
      <c r="I1342" s="44" t="s">
        <v>9500</v>
      </c>
      <c r="J1342" s="45">
        <v>236381.58</v>
      </c>
      <c r="K1342" s="46" t="s">
        <v>55</v>
      </c>
      <c r="L1342" s="47">
        <v>240094.86</v>
      </c>
      <c r="M1342" s="48">
        <v>0.0154658871081204</v>
      </c>
      <c r="N1342" s="49">
        <v>0</v>
      </c>
      <c r="O1342" s="50" t="s">
        <v>6122</v>
      </c>
      <c r="P1342" s="51" t="s">
        <v>78</v>
      </c>
      <c r="Q1342" s="51" t="s">
        <v>58</v>
      </c>
      <c r="R1342" s="52" t="s">
        <v>59</v>
      </c>
      <c r="S1342" s="52" t="s">
        <v>9355</v>
      </c>
      <c r="T1342" s="52" t="s">
        <v>9355</v>
      </c>
      <c r="U1342" s="52" t="s">
        <v>9355</v>
      </c>
      <c r="V1342" s="52" t="s">
        <v>9355</v>
      </c>
      <c r="W1342" s="52">
        <v>-3</v>
      </c>
      <c r="X1342" s="53" t="s">
        <v>9501</v>
      </c>
      <c r="Y1342" s="23" t="s">
        <v>81</v>
      </c>
      <c r="Z1342" s="54" t="s">
        <v>9502</v>
      </c>
      <c r="AA1342" s="44" t="s">
        <v>140</v>
      </c>
      <c r="AB1342" s="55" t="s">
        <v>2704</v>
      </c>
      <c r="AC1342" s="56">
        <v>2</v>
      </c>
      <c r="AD1342" s="23" t="s">
        <v>67</v>
      </c>
      <c r="AE1342" s="57" t="s">
        <v>9356</v>
      </c>
      <c r="AF1342" s="23" t="s">
        <v>67</v>
      </c>
      <c r="AO1342" s="87">
        <v>0.0450019327693611</v>
      </c>
      <c r="AP1342" s="87"/>
    </row>
    <row r="1343" customHeight="1" spans="1:42">
      <c r="A1343" s="41" t="s">
        <v>46</v>
      </c>
      <c r="B1343" s="41" t="s">
        <v>119</v>
      </c>
      <c r="C1343" s="42" t="s">
        <v>429</v>
      </c>
      <c r="D1343" s="23" t="s">
        <v>9503</v>
      </c>
      <c r="E1343" s="11" t="s">
        <v>481</v>
      </c>
      <c r="F1343" s="43" t="s">
        <v>9504</v>
      </c>
      <c r="G1343" s="43" t="s">
        <v>1737</v>
      </c>
      <c r="H1343" s="23" t="s">
        <v>9505</v>
      </c>
      <c r="I1343" s="44" t="s">
        <v>9506</v>
      </c>
      <c r="J1343" s="45">
        <v>2171769.35</v>
      </c>
      <c r="K1343" s="46" t="s">
        <v>55</v>
      </c>
      <c r="L1343" s="47">
        <v>2238937.5</v>
      </c>
      <c r="M1343" s="48">
        <v>0.0300000111660106</v>
      </c>
      <c r="N1343" s="49">
        <v>0</v>
      </c>
      <c r="O1343" s="50" t="s">
        <v>9507</v>
      </c>
      <c r="P1343" s="51" t="s">
        <v>57</v>
      </c>
      <c r="Q1343" s="51" t="s">
        <v>58</v>
      </c>
      <c r="R1343" s="52" t="s">
        <v>59</v>
      </c>
      <c r="S1343" s="52" t="s">
        <v>9355</v>
      </c>
      <c r="T1343" s="52">
        <v>150</v>
      </c>
      <c r="U1343" s="52" t="s">
        <v>9355</v>
      </c>
      <c r="V1343" s="52">
        <v>150</v>
      </c>
      <c r="W1343" s="52" t="s">
        <v>9355</v>
      </c>
      <c r="X1343" s="53" t="s">
        <v>9508</v>
      </c>
      <c r="Y1343" s="23" t="s">
        <v>61</v>
      </c>
      <c r="Z1343" s="54" t="s">
        <v>9509</v>
      </c>
      <c r="AA1343" s="44" t="s">
        <v>140</v>
      </c>
      <c r="AB1343" s="55" t="s">
        <v>9510</v>
      </c>
      <c r="AC1343" s="56">
        <v>2</v>
      </c>
      <c r="AD1343" s="23" t="s">
        <v>8829</v>
      </c>
      <c r="AE1343" s="57" t="s">
        <v>66</v>
      </c>
      <c r="AF1343" s="23" t="s">
        <v>67</v>
      </c>
      <c r="AG1343" s="58" t="s">
        <v>68</v>
      </c>
      <c r="AH1343" s="23" t="s">
        <v>1471</v>
      </c>
      <c r="AO1343" s="87">
        <v>0.0299999678418878</v>
      </c>
      <c r="AP1343" s="87"/>
    </row>
    <row r="1344" customHeight="1" spans="1:42">
      <c r="A1344" s="41" t="s">
        <v>69</v>
      </c>
      <c r="B1344" s="41" t="s">
        <v>70</v>
      </c>
      <c r="C1344" s="42" t="s">
        <v>70</v>
      </c>
      <c r="D1344" s="23" t="s">
        <v>9511</v>
      </c>
      <c r="E1344" s="11" t="s">
        <v>72</v>
      </c>
      <c r="F1344" s="43" t="s">
        <v>9512</v>
      </c>
      <c r="G1344" s="43" t="s">
        <v>1332</v>
      </c>
      <c r="H1344" s="23" t="s">
        <v>9513</v>
      </c>
      <c r="I1344" s="44" t="s">
        <v>9514</v>
      </c>
      <c r="J1344" s="45">
        <v>271513.57</v>
      </c>
      <c r="K1344" s="46" t="s">
        <v>55</v>
      </c>
      <c r="L1344" s="47">
        <v>284307.2</v>
      </c>
      <c r="M1344" s="48">
        <v>0.0449993176395111</v>
      </c>
      <c r="N1344" s="49">
        <v>0</v>
      </c>
      <c r="O1344" s="50" t="s">
        <v>9083</v>
      </c>
      <c r="P1344" s="51" t="s">
        <v>78</v>
      </c>
      <c r="Q1344" s="51" t="s">
        <v>58</v>
      </c>
      <c r="R1344" s="52" t="s">
        <v>9355</v>
      </c>
      <c r="S1344" s="52" t="s">
        <v>9355</v>
      </c>
      <c r="T1344" s="52" t="s">
        <v>9355</v>
      </c>
      <c r="U1344" s="52" t="s">
        <v>9355</v>
      </c>
      <c r="V1344" s="52" t="s">
        <v>9355</v>
      </c>
      <c r="W1344" s="52" t="s">
        <v>9355</v>
      </c>
      <c r="X1344" s="53" t="s">
        <v>9515</v>
      </c>
      <c r="Y1344" s="23" t="s">
        <v>150</v>
      </c>
      <c r="Z1344" s="54" t="s">
        <v>106</v>
      </c>
      <c r="AA1344" s="44" t="s">
        <v>83</v>
      </c>
      <c r="AB1344" s="55" t="s">
        <v>9355</v>
      </c>
      <c r="AC1344" s="56">
        <v>1</v>
      </c>
      <c r="AD1344" s="23" t="s">
        <v>118</v>
      </c>
      <c r="AE1344" s="57" t="s">
        <v>9356</v>
      </c>
      <c r="AF1344" s="23" t="s">
        <v>118</v>
      </c>
      <c r="AO1344" s="87">
        <v>0.0449995863630366</v>
      </c>
      <c r="AP1344" s="87"/>
    </row>
    <row r="1345" customHeight="1" spans="1:42">
      <c r="A1345" s="41" t="s">
        <v>69</v>
      </c>
      <c r="B1345" s="41" t="s">
        <v>70</v>
      </c>
      <c r="C1345" s="42" t="s">
        <v>70</v>
      </c>
      <c r="D1345" s="23" t="s">
        <v>9516</v>
      </c>
      <c r="E1345" s="11" t="s">
        <v>772</v>
      </c>
      <c r="F1345" s="43" t="s">
        <v>9517</v>
      </c>
      <c r="G1345" s="43" t="s">
        <v>1332</v>
      </c>
      <c r="H1345" s="23" t="s">
        <v>9518</v>
      </c>
      <c r="I1345" s="44" t="s">
        <v>9519</v>
      </c>
      <c r="J1345" s="45">
        <v>176681.75</v>
      </c>
      <c r="K1345" s="46" t="s">
        <v>55</v>
      </c>
      <c r="L1345" s="47">
        <v>185007.6</v>
      </c>
      <c r="M1345" s="48">
        <v>0.0450027458331442</v>
      </c>
      <c r="N1345" s="49">
        <v>0</v>
      </c>
      <c r="O1345" s="50" t="s">
        <v>8436</v>
      </c>
      <c r="P1345" s="51" t="s">
        <v>78</v>
      </c>
      <c r="Q1345" s="51" t="s">
        <v>58</v>
      </c>
      <c r="R1345" s="52" t="s">
        <v>9355</v>
      </c>
      <c r="S1345" s="52" t="s">
        <v>9355</v>
      </c>
      <c r="T1345" s="52" t="s">
        <v>9355</v>
      </c>
      <c r="U1345" s="52" t="s">
        <v>9355</v>
      </c>
      <c r="V1345" s="52" t="s">
        <v>9355</v>
      </c>
      <c r="W1345" s="52" t="s">
        <v>9355</v>
      </c>
      <c r="X1345" s="53" t="s">
        <v>9520</v>
      </c>
      <c r="Y1345" s="23" t="s">
        <v>150</v>
      </c>
      <c r="Z1345" s="54" t="s">
        <v>106</v>
      </c>
      <c r="AA1345" s="44" t="s">
        <v>83</v>
      </c>
      <c r="AB1345" s="55" t="s">
        <v>9355</v>
      </c>
      <c r="AC1345" s="56">
        <v>1</v>
      </c>
      <c r="AD1345" s="23" t="s">
        <v>118</v>
      </c>
      <c r="AE1345" s="57" t="s">
        <v>9356</v>
      </c>
      <c r="AF1345" s="23" t="s">
        <v>118</v>
      </c>
      <c r="AO1345" s="87">
        <v>0.0450027458331442</v>
      </c>
      <c r="AP1345" s="87"/>
    </row>
    <row r="1346" customHeight="1" spans="1:42">
      <c r="A1346" s="41" t="s">
        <v>69</v>
      </c>
      <c r="B1346" s="41" t="s">
        <v>70</v>
      </c>
      <c r="C1346" s="42" t="s">
        <v>70</v>
      </c>
      <c r="D1346" s="23" t="s">
        <v>5687</v>
      </c>
      <c r="E1346" s="11" t="s">
        <v>143</v>
      </c>
      <c r="F1346" s="43" t="s">
        <v>5688</v>
      </c>
      <c r="G1346" s="43" t="s">
        <v>74</v>
      </c>
      <c r="H1346" s="23" t="s">
        <v>5689</v>
      </c>
      <c r="I1346" s="44" t="s">
        <v>5690</v>
      </c>
      <c r="J1346" s="45">
        <v>2291188.99</v>
      </c>
      <c r="K1346" s="46" t="s">
        <v>55</v>
      </c>
      <c r="L1346" s="47">
        <v>1226891.88</v>
      </c>
      <c r="M1346" s="48">
        <v>-0.867474247200985</v>
      </c>
      <c r="N1346" s="49">
        <v>0</v>
      </c>
      <c r="O1346" s="50" t="s">
        <v>9521</v>
      </c>
      <c r="P1346" s="51" t="s">
        <v>487</v>
      </c>
      <c r="Q1346" s="51" t="s">
        <v>58</v>
      </c>
      <c r="R1346" s="52" t="s">
        <v>59</v>
      </c>
      <c r="S1346" s="52" t="s">
        <v>9355</v>
      </c>
      <c r="T1346" s="52" t="s">
        <v>9355</v>
      </c>
      <c r="U1346" s="52" t="s">
        <v>9355</v>
      </c>
      <c r="V1346" s="52">
        <v>110</v>
      </c>
      <c r="W1346" s="52" t="s">
        <v>9355</v>
      </c>
      <c r="X1346" s="53" t="s">
        <v>9522</v>
      </c>
      <c r="Y1346" s="23" t="s">
        <v>150</v>
      </c>
      <c r="Z1346" s="54" t="s">
        <v>9523</v>
      </c>
      <c r="AA1346" s="44" t="s">
        <v>83</v>
      </c>
      <c r="AB1346" s="55" t="s">
        <v>9524</v>
      </c>
      <c r="AC1346" s="56">
        <v>2</v>
      </c>
      <c r="AD1346" s="23" t="s">
        <v>3583</v>
      </c>
      <c r="AE1346" s="57" t="s">
        <v>9356</v>
      </c>
      <c r="AF1346" s="23" t="s">
        <v>3583</v>
      </c>
      <c r="AO1346" s="87">
        <v>0.0450001572847947</v>
      </c>
      <c r="AP1346" s="87"/>
    </row>
    <row r="1347" customHeight="1" spans="1:42">
      <c r="A1347" s="41" t="s">
        <v>69</v>
      </c>
      <c r="B1347" s="41" t="s">
        <v>200</v>
      </c>
      <c r="C1347" s="42" t="s">
        <v>256</v>
      </c>
      <c r="D1347" s="23" t="s">
        <v>9525</v>
      </c>
      <c r="E1347" s="11" t="s">
        <v>323</v>
      </c>
      <c r="F1347" s="43" t="s">
        <v>9526</v>
      </c>
      <c r="G1347" s="43" t="s">
        <v>1820</v>
      </c>
      <c r="H1347" s="23" t="s">
        <v>9527</v>
      </c>
      <c r="I1347" s="44" t="s">
        <v>9528</v>
      </c>
      <c r="J1347" s="45">
        <v>93801.02</v>
      </c>
      <c r="K1347" s="46" t="s">
        <v>55</v>
      </c>
      <c r="L1347" s="47">
        <v>98220</v>
      </c>
      <c r="M1347" s="48">
        <v>0.0449906332722459</v>
      </c>
      <c r="N1347" s="49">
        <v>0</v>
      </c>
      <c r="O1347" s="50" t="s">
        <v>9529</v>
      </c>
      <c r="P1347" s="51" t="s">
        <v>237</v>
      </c>
      <c r="Q1347" s="51" t="s">
        <v>58</v>
      </c>
      <c r="R1347" s="52" t="s">
        <v>59</v>
      </c>
      <c r="S1347" s="52" t="s">
        <v>9355</v>
      </c>
      <c r="T1347" s="52" t="s">
        <v>9355</v>
      </c>
      <c r="U1347" s="52" t="s">
        <v>9355</v>
      </c>
      <c r="V1347" s="52">
        <v>90</v>
      </c>
      <c r="W1347" s="52" t="s">
        <v>9355</v>
      </c>
      <c r="X1347" s="53" t="s">
        <v>9530</v>
      </c>
      <c r="Y1347" s="23" t="s">
        <v>61</v>
      </c>
      <c r="Z1347" s="54" t="s">
        <v>9531</v>
      </c>
      <c r="AA1347" s="44" t="s">
        <v>1282</v>
      </c>
      <c r="AB1347" s="55" t="s">
        <v>9355</v>
      </c>
      <c r="AC1347" s="56">
        <v>1</v>
      </c>
      <c r="AD1347" s="23" t="s">
        <v>303</v>
      </c>
      <c r="AE1347" s="57" t="s">
        <v>9356</v>
      </c>
      <c r="AF1347" s="23" t="s">
        <v>303</v>
      </c>
      <c r="AO1347" s="87">
        <v>0.0450001618798753</v>
      </c>
      <c r="AP1347" s="87"/>
    </row>
    <row r="1348" customHeight="1" spans="1:42">
      <c r="A1348" s="41" t="s">
        <v>69</v>
      </c>
      <c r="B1348" s="41" t="s">
        <v>85</v>
      </c>
      <c r="C1348" s="42" t="s">
        <v>86</v>
      </c>
      <c r="D1348" s="23" t="s">
        <v>9532</v>
      </c>
      <c r="E1348" s="11" t="s">
        <v>1056</v>
      </c>
      <c r="F1348" s="43" t="s">
        <v>9533</v>
      </c>
      <c r="G1348" s="43" t="s">
        <v>1058</v>
      </c>
      <c r="H1348" s="23" t="s">
        <v>9534</v>
      </c>
      <c r="I1348" s="44" t="s">
        <v>9535</v>
      </c>
      <c r="J1348" s="45">
        <v>12907155.28</v>
      </c>
      <c r="K1348" s="46" t="s">
        <v>55</v>
      </c>
      <c r="L1348" s="47">
        <v>3311100.08</v>
      </c>
      <c r="M1348" s="48">
        <v>-2.89814713181367</v>
      </c>
      <c r="N1348" s="49">
        <v>0</v>
      </c>
      <c r="O1348" s="50" t="s">
        <v>9536</v>
      </c>
      <c r="P1348" s="51" t="s">
        <v>78</v>
      </c>
      <c r="Q1348" s="51" t="s">
        <v>58</v>
      </c>
      <c r="R1348" s="52" t="s">
        <v>9355</v>
      </c>
      <c r="S1348" s="52" t="s">
        <v>9355</v>
      </c>
      <c r="T1348" s="52" t="s">
        <v>9355</v>
      </c>
      <c r="U1348" s="52" t="s">
        <v>9355</v>
      </c>
      <c r="V1348" s="52" t="s">
        <v>9355</v>
      </c>
      <c r="W1348" s="52" t="s">
        <v>9355</v>
      </c>
      <c r="X1348" s="53" t="s">
        <v>9537</v>
      </c>
      <c r="Y1348" s="23" t="s">
        <v>81</v>
      </c>
      <c r="Z1348" s="54" t="s">
        <v>106</v>
      </c>
      <c r="AA1348" s="44" t="s">
        <v>83</v>
      </c>
      <c r="AB1348" s="55" t="s">
        <v>9538</v>
      </c>
      <c r="AC1348" s="56">
        <v>2</v>
      </c>
      <c r="AD1348" s="23" t="s">
        <v>770</v>
      </c>
      <c r="AE1348" s="57" t="s">
        <v>9356</v>
      </c>
      <c r="AF1348" s="23" t="s">
        <v>770</v>
      </c>
      <c r="AO1348" s="87">
        <v>0.0449539524172141</v>
      </c>
      <c r="AP1348" s="87"/>
    </row>
    <row r="1349" customHeight="1" spans="1:42">
      <c r="A1349" s="41" t="s">
        <v>46</v>
      </c>
      <c r="B1349" s="41" t="s">
        <v>108</v>
      </c>
      <c r="C1349" s="42" t="s">
        <v>109</v>
      </c>
      <c r="D1349" s="23" t="s">
        <v>9539</v>
      </c>
      <c r="E1349" s="11" t="s">
        <v>1841</v>
      </c>
      <c r="F1349" s="43" t="s">
        <v>9540</v>
      </c>
      <c r="G1349" s="43" t="s">
        <v>9541</v>
      </c>
      <c r="H1349" s="23" t="s">
        <v>9542</v>
      </c>
      <c r="I1349" s="44" t="s">
        <v>9543</v>
      </c>
      <c r="J1349" s="45">
        <v>37880758.96</v>
      </c>
      <c r="K1349" s="46" t="s">
        <v>55</v>
      </c>
      <c r="L1349" s="47">
        <v>37094612</v>
      </c>
      <c r="M1349" s="48">
        <v>-0.0211930228573359</v>
      </c>
      <c r="N1349" s="49">
        <v>0</v>
      </c>
      <c r="O1349" s="50" t="s">
        <v>9544</v>
      </c>
      <c r="P1349" s="51" t="s">
        <v>487</v>
      </c>
      <c r="Q1349" s="51" t="s">
        <v>58</v>
      </c>
      <c r="R1349" s="52" t="s">
        <v>59</v>
      </c>
      <c r="S1349" s="52" t="s">
        <v>9355</v>
      </c>
      <c r="T1349" s="52" t="s">
        <v>9355</v>
      </c>
      <c r="U1349" s="52" t="s">
        <v>9355</v>
      </c>
      <c r="V1349" s="52">
        <v>14</v>
      </c>
      <c r="W1349" s="52">
        <v>-3.5</v>
      </c>
      <c r="X1349" s="53" t="s">
        <v>9545</v>
      </c>
      <c r="Y1349" s="23" t="s">
        <v>150</v>
      </c>
      <c r="Z1349" s="54" t="s">
        <v>9546</v>
      </c>
      <c r="AA1349" s="44" t="s">
        <v>97</v>
      </c>
      <c r="AB1349" s="55" t="s">
        <v>6317</v>
      </c>
      <c r="AC1349" s="56">
        <v>2</v>
      </c>
      <c r="AD1349" s="23" t="s">
        <v>9547</v>
      </c>
      <c r="AE1349" s="57" t="s">
        <v>9356</v>
      </c>
      <c r="AF1349" s="23" t="s">
        <v>9547</v>
      </c>
      <c r="AO1349" s="87">
        <v>0.0449718760315334</v>
      </c>
      <c r="AP1349" s="87"/>
    </row>
    <row r="1350" customHeight="1" spans="1:42">
      <c r="A1350" s="41" t="s">
        <v>46</v>
      </c>
      <c r="B1350" s="41" t="s">
        <v>119</v>
      </c>
      <c r="C1350" s="42" t="s">
        <v>191</v>
      </c>
      <c r="D1350" s="23" t="s">
        <v>9548</v>
      </c>
      <c r="E1350" s="11" t="s">
        <v>456</v>
      </c>
      <c r="F1350" s="43" t="s">
        <v>9312</v>
      </c>
      <c r="G1350" s="43" t="s">
        <v>1268</v>
      </c>
      <c r="H1350" s="23" t="s">
        <v>9313</v>
      </c>
      <c r="I1350" s="44" t="s">
        <v>9314</v>
      </c>
      <c r="J1350" s="45">
        <v>1363493.6</v>
      </c>
      <c r="K1350" s="46" t="s">
        <v>55</v>
      </c>
      <c r="L1350" s="47">
        <v>1392048</v>
      </c>
      <c r="M1350" s="48">
        <v>0.0205125110628368</v>
      </c>
      <c r="N1350" s="49">
        <v>0</v>
      </c>
      <c r="O1350" s="50" t="s">
        <v>9549</v>
      </c>
      <c r="P1350" s="51" t="s">
        <v>78</v>
      </c>
      <c r="Q1350" s="51" t="s">
        <v>79</v>
      </c>
      <c r="R1350" s="52" t="s">
        <v>59</v>
      </c>
      <c r="S1350" s="52" t="s">
        <v>9355</v>
      </c>
      <c r="T1350" s="52" t="s">
        <v>9355</v>
      </c>
      <c r="U1350" s="52" t="s">
        <v>9355</v>
      </c>
      <c r="V1350" s="52" t="s">
        <v>9355</v>
      </c>
      <c r="W1350" s="52">
        <v>-2.5</v>
      </c>
      <c r="X1350" s="53" t="s">
        <v>9550</v>
      </c>
      <c r="Y1350" s="23" t="s">
        <v>81</v>
      </c>
      <c r="Z1350" s="54" t="s">
        <v>9551</v>
      </c>
      <c r="AA1350" s="44" t="s">
        <v>140</v>
      </c>
      <c r="AB1350" s="55" t="s">
        <v>9355</v>
      </c>
      <c r="AC1350" s="56">
        <v>1</v>
      </c>
      <c r="AD1350" s="23" t="s">
        <v>67</v>
      </c>
      <c r="AE1350" s="57" t="s">
        <v>9356</v>
      </c>
      <c r="AF1350" s="23" t="s">
        <v>67</v>
      </c>
      <c r="AO1350" s="87">
        <v>0.0449996324264426</v>
      </c>
      <c r="AP1350" s="87"/>
    </row>
    <row r="1351" customHeight="1" spans="1:42">
      <c r="A1351" s="41" t="s">
        <v>46</v>
      </c>
      <c r="B1351" s="41" t="s">
        <v>119</v>
      </c>
      <c r="C1351" s="42" t="s">
        <v>120</v>
      </c>
      <c r="D1351" s="23" t="s">
        <v>9552</v>
      </c>
      <c r="E1351" s="11" t="s">
        <v>122</v>
      </c>
      <c r="F1351" s="43" t="s">
        <v>9553</v>
      </c>
      <c r="G1351" s="43" t="s">
        <v>5129</v>
      </c>
      <c r="H1351" s="23" t="s">
        <v>9554</v>
      </c>
      <c r="I1351" s="44" t="s">
        <v>9555</v>
      </c>
      <c r="J1351" s="45">
        <v>64890.88</v>
      </c>
      <c r="K1351" s="46" t="s">
        <v>55</v>
      </c>
      <c r="L1351" s="47">
        <v>67948.6</v>
      </c>
      <c r="M1351" s="48">
        <v>0.0450004856612205</v>
      </c>
      <c r="N1351" s="49">
        <v>0</v>
      </c>
      <c r="O1351" s="50" t="s">
        <v>290</v>
      </c>
      <c r="P1351" s="51" t="s">
        <v>94</v>
      </c>
      <c r="Q1351" s="51" t="s">
        <v>58</v>
      </c>
      <c r="R1351" s="52" t="s">
        <v>9355</v>
      </c>
      <c r="S1351" s="52" t="s">
        <v>9355</v>
      </c>
      <c r="T1351" s="52" t="s">
        <v>9355</v>
      </c>
      <c r="U1351" s="52" t="s">
        <v>9355</v>
      </c>
      <c r="V1351" s="52" t="s">
        <v>9355</v>
      </c>
      <c r="W1351" s="52" t="s">
        <v>9355</v>
      </c>
      <c r="X1351" s="53" t="s">
        <v>9556</v>
      </c>
      <c r="Y1351" s="23" t="s">
        <v>61</v>
      </c>
      <c r="Z1351" s="54" t="s">
        <v>106</v>
      </c>
      <c r="AA1351" s="44" t="s">
        <v>140</v>
      </c>
      <c r="AB1351" s="55" t="s">
        <v>9355</v>
      </c>
      <c r="AC1351" s="56">
        <v>1</v>
      </c>
      <c r="AD1351" s="23" t="s">
        <v>118</v>
      </c>
      <c r="AE1351" s="57" t="s">
        <v>9356</v>
      </c>
      <c r="AF1351" s="23" t="s">
        <v>118</v>
      </c>
      <c r="AO1351" s="87">
        <v>0.0450004856612205</v>
      </c>
      <c r="AP1351" s="87"/>
    </row>
    <row r="1352" customHeight="1" spans="1:42">
      <c r="A1352" s="41" t="s">
        <v>69</v>
      </c>
      <c r="B1352" s="41" t="s">
        <v>70</v>
      </c>
      <c r="C1352" s="42" t="s">
        <v>70</v>
      </c>
      <c r="D1352" s="23" t="s">
        <v>9557</v>
      </c>
      <c r="E1352" s="11" t="s">
        <v>670</v>
      </c>
      <c r="F1352" s="43" t="s">
        <v>9558</v>
      </c>
      <c r="G1352" s="43" t="s">
        <v>962</v>
      </c>
      <c r="H1352" s="23" t="s">
        <v>9559</v>
      </c>
      <c r="I1352" s="44" t="s">
        <v>9560</v>
      </c>
      <c r="J1352" s="45">
        <v>14696.02</v>
      </c>
      <c r="K1352" s="46" t="s">
        <v>55</v>
      </c>
      <c r="L1352" s="47">
        <v>15388.5</v>
      </c>
      <c r="M1352" s="48">
        <v>0.0449998375410209</v>
      </c>
      <c r="N1352" s="49">
        <v>0</v>
      </c>
      <c r="O1352" s="50" t="s">
        <v>9223</v>
      </c>
      <c r="P1352" s="51" t="s">
        <v>78</v>
      </c>
      <c r="Q1352" s="51" t="s">
        <v>58</v>
      </c>
      <c r="R1352" s="52" t="s">
        <v>59</v>
      </c>
      <c r="S1352" s="52" t="s">
        <v>9355</v>
      </c>
      <c r="T1352" s="52" t="s">
        <v>9355</v>
      </c>
      <c r="U1352" s="52" t="s">
        <v>9355</v>
      </c>
      <c r="V1352" s="52">
        <v>90</v>
      </c>
      <c r="W1352" s="52" t="s">
        <v>9355</v>
      </c>
      <c r="X1352" s="53" t="s">
        <v>9561</v>
      </c>
      <c r="Y1352" s="23" t="s">
        <v>150</v>
      </c>
      <c r="Z1352" s="54" t="s">
        <v>9562</v>
      </c>
      <c r="AA1352" s="44" t="s">
        <v>83</v>
      </c>
      <c r="AB1352" s="55" t="s">
        <v>9355</v>
      </c>
      <c r="AC1352" s="56">
        <v>1</v>
      </c>
      <c r="AD1352" s="23" t="s">
        <v>303</v>
      </c>
      <c r="AE1352" s="57" t="s">
        <v>9356</v>
      </c>
      <c r="AF1352" s="23" t="s">
        <v>303</v>
      </c>
      <c r="AO1352" s="87">
        <v>0.0449998375410209</v>
      </c>
      <c r="AP1352" s="87"/>
    </row>
    <row r="1353" customHeight="1" spans="1:42">
      <c r="A1353" s="41" t="s">
        <v>69</v>
      </c>
      <c r="B1353" s="41" t="s">
        <v>129</v>
      </c>
      <c r="C1353" s="42" t="s">
        <v>649</v>
      </c>
      <c r="D1353" s="23" t="s">
        <v>9563</v>
      </c>
      <c r="E1353" s="11" t="s">
        <v>807</v>
      </c>
      <c r="F1353" s="43" t="s">
        <v>9564</v>
      </c>
      <c r="G1353" s="43" t="s">
        <v>9565</v>
      </c>
      <c r="H1353" s="23" t="s">
        <v>9566</v>
      </c>
      <c r="I1353" s="44" t="s">
        <v>9567</v>
      </c>
      <c r="J1353" s="45">
        <v>2981.52</v>
      </c>
      <c r="K1353" s="46" t="s">
        <v>55</v>
      </c>
      <c r="L1353" s="47">
        <v>3114</v>
      </c>
      <c r="M1353" s="48">
        <v>0.0425433526011561</v>
      </c>
      <c r="N1353" s="49">
        <v>0</v>
      </c>
      <c r="O1353" s="50" t="s">
        <v>9568</v>
      </c>
      <c r="P1353" s="51" t="s">
        <v>78</v>
      </c>
      <c r="Q1353" s="51" t="s">
        <v>58</v>
      </c>
      <c r="R1353" s="52" t="s">
        <v>9355</v>
      </c>
      <c r="S1353" s="52" t="s">
        <v>9355</v>
      </c>
      <c r="T1353" s="52" t="s">
        <v>9355</v>
      </c>
      <c r="U1353" s="52" t="s">
        <v>9355</v>
      </c>
      <c r="V1353" s="52" t="s">
        <v>9355</v>
      </c>
      <c r="W1353" s="52" t="s">
        <v>9355</v>
      </c>
      <c r="X1353" s="53" t="s">
        <v>9569</v>
      </c>
      <c r="Y1353" s="23" t="s">
        <v>150</v>
      </c>
      <c r="Z1353" s="54" t="s">
        <v>106</v>
      </c>
      <c r="AA1353" s="44" t="s">
        <v>173</v>
      </c>
      <c r="AB1353" s="55" t="s">
        <v>9355</v>
      </c>
      <c r="AC1353" s="56">
        <v>1</v>
      </c>
      <c r="AD1353" s="23" t="s">
        <v>118</v>
      </c>
      <c r="AE1353" s="57" t="s">
        <v>9356</v>
      </c>
      <c r="AF1353" s="23" t="s">
        <v>118</v>
      </c>
      <c r="AO1353" s="87">
        <v>0.0449998558620889</v>
      </c>
      <c r="AP1353" s="87"/>
    </row>
    <row r="1354" customHeight="1" spans="1:42">
      <c r="A1354" s="41" t="s">
        <v>69</v>
      </c>
      <c r="B1354" s="41" t="s">
        <v>220</v>
      </c>
      <c r="C1354" s="42" t="s">
        <v>221</v>
      </c>
      <c r="D1354" s="23" t="s">
        <v>9570</v>
      </c>
      <c r="E1354" s="11" t="s">
        <v>223</v>
      </c>
      <c r="F1354" s="43" t="s">
        <v>9571</v>
      </c>
      <c r="G1354" s="43" t="s">
        <v>2217</v>
      </c>
      <c r="H1354" s="23" t="s">
        <v>9572</v>
      </c>
      <c r="I1354" s="44" t="s">
        <v>9573</v>
      </c>
      <c r="J1354" s="45">
        <v>6270.71184</v>
      </c>
      <c r="K1354" s="46" t="s">
        <v>55</v>
      </c>
      <c r="L1354" s="47">
        <v>6541</v>
      </c>
      <c r="M1354" s="48">
        <v>0.0413221464607858</v>
      </c>
      <c r="N1354" s="49">
        <v>3000</v>
      </c>
      <c r="O1354" s="50" t="s">
        <v>9574</v>
      </c>
      <c r="P1354" s="51" t="s">
        <v>366</v>
      </c>
      <c r="Q1354" s="51" t="s">
        <v>159</v>
      </c>
      <c r="R1354" s="52" t="s">
        <v>9355</v>
      </c>
      <c r="S1354" s="52" t="s">
        <v>9355</v>
      </c>
      <c r="T1354" s="52" t="s">
        <v>9355</v>
      </c>
      <c r="U1354" s="52" t="s">
        <v>9355</v>
      </c>
      <c r="V1354" s="52" t="s">
        <v>9355</v>
      </c>
      <c r="W1354" s="52" t="s">
        <v>9355</v>
      </c>
      <c r="X1354" s="53" t="s">
        <v>9575</v>
      </c>
      <c r="Y1354" s="23" t="s">
        <v>81</v>
      </c>
      <c r="Z1354" s="54" t="s">
        <v>106</v>
      </c>
      <c r="AA1354" s="44" t="s">
        <v>1282</v>
      </c>
      <c r="AB1354" s="55" t="s">
        <v>9355</v>
      </c>
      <c r="AC1354" s="56">
        <v>2</v>
      </c>
      <c r="AD1354" s="23" t="s">
        <v>67</v>
      </c>
      <c r="AE1354" s="57" t="s">
        <v>9356</v>
      </c>
      <c r="AF1354" s="23" t="s">
        <v>67</v>
      </c>
      <c r="AO1354" s="87">
        <v>0.0605281060478942</v>
      </c>
      <c r="AP1354" s="87"/>
    </row>
    <row r="1355" customHeight="1" spans="1:42">
      <c r="A1355" s="41" t="s">
        <v>46</v>
      </c>
      <c r="B1355" s="41" t="s">
        <v>119</v>
      </c>
      <c r="C1355" s="42" t="s">
        <v>429</v>
      </c>
      <c r="D1355" s="23" t="s">
        <v>9576</v>
      </c>
      <c r="E1355" s="11" t="s">
        <v>481</v>
      </c>
      <c r="F1355" s="43" t="s">
        <v>9577</v>
      </c>
      <c r="G1355" s="43" t="s">
        <v>5986</v>
      </c>
      <c r="H1355" s="23" t="s">
        <v>9578</v>
      </c>
      <c r="I1355" s="44" t="s">
        <v>9579</v>
      </c>
      <c r="J1355" s="45">
        <v>70927.7</v>
      </c>
      <c r="K1355" s="46" t="s">
        <v>55</v>
      </c>
      <c r="L1355" s="47">
        <v>74270</v>
      </c>
      <c r="M1355" s="48">
        <v>0.0450020196580046</v>
      </c>
      <c r="N1355" s="49">
        <v>0</v>
      </c>
      <c r="O1355" s="50" t="s">
        <v>4665</v>
      </c>
      <c r="P1355" s="51" t="s">
        <v>78</v>
      </c>
      <c r="Q1355" s="51" t="s">
        <v>58</v>
      </c>
      <c r="R1355" s="52" t="s">
        <v>59</v>
      </c>
      <c r="S1355" s="52" t="s">
        <v>9355</v>
      </c>
      <c r="T1355" s="52" t="s">
        <v>9355</v>
      </c>
      <c r="U1355" s="52" t="s">
        <v>9355</v>
      </c>
      <c r="V1355" s="52">
        <v>90</v>
      </c>
      <c r="W1355" s="52" t="s">
        <v>9355</v>
      </c>
      <c r="X1355" s="53" t="s">
        <v>9580</v>
      </c>
      <c r="Y1355" s="23" t="s">
        <v>61</v>
      </c>
      <c r="Z1355" s="54" t="s">
        <v>9581</v>
      </c>
      <c r="AA1355" s="44" t="s">
        <v>140</v>
      </c>
      <c r="AB1355" s="55" t="s">
        <v>9355</v>
      </c>
      <c r="AC1355" s="56">
        <v>1</v>
      </c>
      <c r="AD1355" s="23" t="s">
        <v>303</v>
      </c>
      <c r="AE1355" s="57" t="s">
        <v>9356</v>
      </c>
      <c r="AF1355" s="23" t="s">
        <v>303</v>
      </c>
      <c r="AO1355" s="87">
        <v>0.0450000908847939</v>
      </c>
      <c r="AP1355" s="87"/>
    </row>
    <row r="1356" customHeight="1" spans="1:42">
      <c r="A1356" s="41" t="s">
        <v>69</v>
      </c>
      <c r="B1356" s="41" t="s">
        <v>200</v>
      </c>
      <c r="C1356" s="42" t="s">
        <v>201</v>
      </c>
      <c r="D1356" s="23" t="s">
        <v>9582</v>
      </c>
      <c r="E1356" s="11" t="s">
        <v>472</v>
      </c>
      <c r="F1356" s="43" t="s">
        <v>9583</v>
      </c>
      <c r="G1356" s="43" t="s">
        <v>9584</v>
      </c>
      <c r="H1356" s="23" t="s">
        <v>9585</v>
      </c>
      <c r="I1356" s="44" t="s">
        <v>9586</v>
      </c>
      <c r="J1356" s="45">
        <v>55375.88</v>
      </c>
      <c r="K1356" s="46" t="s">
        <v>55</v>
      </c>
      <c r="L1356" s="47">
        <v>57985.21</v>
      </c>
      <c r="M1356" s="48">
        <v>0.0449999232562925</v>
      </c>
      <c r="N1356" s="49">
        <v>0</v>
      </c>
      <c r="O1356" s="50" t="s">
        <v>8436</v>
      </c>
      <c r="P1356" s="51" t="s">
        <v>78</v>
      </c>
      <c r="Q1356" s="51" t="s">
        <v>58</v>
      </c>
      <c r="R1356" s="52" t="s">
        <v>9355</v>
      </c>
      <c r="S1356" s="52" t="s">
        <v>9355</v>
      </c>
      <c r="T1356" s="52" t="s">
        <v>9355</v>
      </c>
      <c r="U1356" s="52" t="s">
        <v>9355</v>
      </c>
      <c r="V1356" s="52" t="s">
        <v>9355</v>
      </c>
      <c r="W1356" s="52" t="s">
        <v>9355</v>
      </c>
      <c r="X1356" s="53" t="s">
        <v>9587</v>
      </c>
      <c r="Y1356" s="23" t="s">
        <v>150</v>
      </c>
      <c r="Z1356" s="54" t="s">
        <v>106</v>
      </c>
      <c r="AA1356" s="44" t="s">
        <v>1282</v>
      </c>
      <c r="AB1356" s="55" t="s">
        <v>9355</v>
      </c>
      <c r="AC1356" s="56">
        <v>1</v>
      </c>
      <c r="AD1356" s="23" t="s">
        <v>118</v>
      </c>
      <c r="AE1356" s="57" t="s">
        <v>9356</v>
      </c>
      <c r="AF1356" s="23" t="s">
        <v>118</v>
      </c>
      <c r="AO1356" s="87">
        <v>0.0449999232562925</v>
      </c>
      <c r="AP1356" s="87"/>
    </row>
    <row r="1357" customHeight="1" spans="1:42">
      <c r="A1357" s="41" t="s">
        <v>69</v>
      </c>
      <c r="B1357" s="41" t="s">
        <v>129</v>
      </c>
      <c r="C1357" s="42" t="s">
        <v>130</v>
      </c>
      <c r="D1357" s="23" t="s">
        <v>9588</v>
      </c>
      <c r="E1357" s="11" t="s">
        <v>132</v>
      </c>
      <c r="F1357" s="43" t="s">
        <v>9589</v>
      </c>
      <c r="G1357" s="43" t="s">
        <v>9590</v>
      </c>
      <c r="H1357" s="23" t="s">
        <v>9591</v>
      </c>
      <c r="I1357" s="44" t="s">
        <v>9592</v>
      </c>
      <c r="J1357" s="45">
        <v>1088365.23</v>
      </c>
      <c r="K1357" s="46" t="s">
        <v>55</v>
      </c>
      <c r="L1357" s="47">
        <v>1139651.97</v>
      </c>
      <c r="M1357" s="48">
        <v>0.0450021070906408</v>
      </c>
      <c r="N1357" s="49">
        <v>0</v>
      </c>
      <c r="O1357" s="50" t="s">
        <v>9593</v>
      </c>
      <c r="P1357" s="51" t="s">
        <v>9355</v>
      </c>
      <c r="Q1357" s="51" t="s">
        <v>58</v>
      </c>
      <c r="R1357" s="52" t="s">
        <v>59</v>
      </c>
      <c r="S1357" s="52" t="s">
        <v>59</v>
      </c>
      <c r="T1357" s="52">
        <v>120</v>
      </c>
      <c r="U1357" s="52" t="s">
        <v>9355</v>
      </c>
      <c r="V1357" s="52">
        <v>120</v>
      </c>
      <c r="W1357" s="52" t="s">
        <v>9355</v>
      </c>
      <c r="X1357" s="53" t="s">
        <v>9594</v>
      </c>
      <c r="Y1357" s="23" t="s">
        <v>61</v>
      </c>
      <c r="Z1357" s="54" t="s">
        <v>9595</v>
      </c>
      <c r="AA1357" s="44" t="s">
        <v>173</v>
      </c>
      <c r="AB1357" s="55" t="s">
        <v>9355</v>
      </c>
      <c r="AC1357" s="56">
        <v>1</v>
      </c>
      <c r="AD1357" s="23" t="s">
        <v>141</v>
      </c>
      <c r="AE1357" s="57" t="s">
        <v>9356</v>
      </c>
      <c r="AF1357" s="23" t="s">
        <v>141</v>
      </c>
      <c r="AO1357" s="87">
        <v>0.0450021154703735</v>
      </c>
      <c r="AP1357" s="87"/>
    </row>
    <row r="1358" customHeight="1" spans="1:42">
      <c r="A1358" s="41" t="s">
        <v>69</v>
      </c>
      <c r="B1358" s="41" t="s">
        <v>220</v>
      </c>
      <c r="C1358" s="42" t="s">
        <v>221</v>
      </c>
      <c r="D1358" s="23" t="s">
        <v>9596</v>
      </c>
      <c r="E1358" s="11" t="s">
        <v>501</v>
      </c>
      <c r="F1358" s="43" t="s">
        <v>9597</v>
      </c>
      <c r="G1358" s="43" t="s">
        <v>9441</v>
      </c>
      <c r="H1358" s="23" t="s">
        <v>9598</v>
      </c>
      <c r="I1358" s="44" t="s">
        <v>9599</v>
      </c>
      <c r="J1358" s="45">
        <v>2725269.18</v>
      </c>
      <c r="K1358" s="46" t="s">
        <v>55</v>
      </c>
      <c r="L1358" s="47">
        <v>2872463</v>
      </c>
      <c r="M1358" s="48">
        <v>0.0512430691013252</v>
      </c>
      <c r="N1358" s="49">
        <v>0</v>
      </c>
      <c r="O1358" s="50" t="s">
        <v>9600</v>
      </c>
      <c r="P1358" s="51" t="s">
        <v>9355</v>
      </c>
      <c r="Q1358" s="51" t="s">
        <v>58</v>
      </c>
      <c r="R1358" s="52" t="s">
        <v>59</v>
      </c>
      <c r="S1358" s="52" t="s">
        <v>9355</v>
      </c>
      <c r="T1358" s="52" t="s">
        <v>9355</v>
      </c>
      <c r="U1358" s="52" t="s">
        <v>9355</v>
      </c>
      <c r="V1358" s="52">
        <v>180</v>
      </c>
      <c r="W1358" s="52">
        <v>2.12</v>
      </c>
      <c r="X1358" s="53" t="s">
        <v>9601</v>
      </c>
      <c r="Y1358" s="23" t="s">
        <v>61</v>
      </c>
      <c r="Z1358" s="54" t="s">
        <v>9602</v>
      </c>
      <c r="AA1358" s="44" t="s">
        <v>1282</v>
      </c>
      <c r="AB1358" s="55" t="s">
        <v>9603</v>
      </c>
      <c r="AC1358" s="56">
        <v>2</v>
      </c>
      <c r="AD1358" s="23" t="s">
        <v>98</v>
      </c>
      <c r="AE1358" s="57" t="s">
        <v>9356</v>
      </c>
      <c r="AF1358" s="23" t="s">
        <v>98</v>
      </c>
      <c r="AO1358" s="87">
        <v>0.0300948600944858</v>
      </c>
      <c r="AP1358" s="87"/>
    </row>
    <row r="1359" customHeight="1" spans="1:42">
      <c r="A1359" s="41" t="s">
        <v>69</v>
      </c>
      <c r="B1359" s="41" t="s">
        <v>200</v>
      </c>
      <c r="C1359" s="42" t="s">
        <v>256</v>
      </c>
      <c r="D1359" s="23" t="s">
        <v>9488</v>
      </c>
      <c r="E1359" s="11" t="s">
        <v>258</v>
      </c>
      <c r="F1359" s="43" t="s">
        <v>9489</v>
      </c>
      <c r="G1359" s="43" t="s">
        <v>9490</v>
      </c>
      <c r="H1359" s="23" t="s">
        <v>9491</v>
      </c>
      <c r="I1359" s="44" t="s">
        <v>9492</v>
      </c>
      <c r="J1359" s="45">
        <v>1709932.72</v>
      </c>
      <c r="K1359" s="46" t="s">
        <v>55</v>
      </c>
      <c r="L1359" s="47">
        <v>905992</v>
      </c>
      <c r="M1359" s="48">
        <v>-0.887359623484534</v>
      </c>
      <c r="N1359" s="49">
        <v>0</v>
      </c>
      <c r="O1359" s="50" t="s">
        <v>9604</v>
      </c>
      <c r="P1359" s="51" t="s">
        <v>237</v>
      </c>
      <c r="Q1359" s="51" t="s">
        <v>58</v>
      </c>
      <c r="R1359" s="52" t="s">
        <v>59</v>
      </c>
      <c r="S1359" s="52" t="s">
        <v>9355</v>
      </c>
      <c r="T1359" s="52" t="s">
        <v>9355</v>
      </c>
      <c r="U1359" s="52" t="s">
        <v>9355</v>
      </c>
      <c r="V1359" s="52">
        <v>90</v>
      </c>
      <c r="W1359" s="52">
        <v>1.13</v>
      </c>
      <c r="X1359" s="53" t="s">
        <v>9605</v>
      </c>
      <c r="Y1359" s="23" t="s">
        <v>61</v>
      </c>
      <c r="Z1359" s="54" t="s">
        <v>9495</v>
      </c>
      <c r="AA1359" s="44" t="s">
        <v>1282</v>
      </c>
      <c r="AB1359" s="55" t="s">
        <v>9355</v>
      </c>
      <c r="AC1359" s="56">
        <v>2</v>
      </c>
      <c r="AD1359" s="23" t="s">
        <v>303</v>
      </c>
      <c r="AE1359" s="57" t="s">
        <v>9356</v>
      </c>
      <c r="AF1359" s="23" t="s">
        <v>303</v>
      </c>
      <c r="AO1359" s="87">
        <v>0.0450023329667936</v>
      </c>
      <c r="AP1359" s="87"/>
    </row>
    <row r="1360" customHeight="1" spans="1:42">
      <c r="A1360" s="41" t="s">
        <v>69</v>
      </c>
      <c r="B1360" s="41" t="s">
        <v>70</v>
      </c>
      <c r="C1360" s="42" t="s">
        <v>70</v>
      </c>
      <c r="D1360" s="23" t="s">
        <v>9606</v>
      </c>
      <c r="E1360" s="11" t="s">
        <v>143</v>
      </c>
      <c r="F1360" s="43" t="s">
        <v>9607</v>
      </c>
      <c r="G1360" s="43" t="s">
        <v>962</v>
      </c>
      <c r="H1360" s="23" t="s">
        <v>9608</v>
      </c>
      <c r="I1360" s="44" t="s">
        <v>9609</v>
      </c>
      <c r="J1360" s="45">
        <v>174764.33</v>
      </c>
      <c r="K1360" s="46" t="s">
        <v>55</v>
      </c>
      <c r="L1360" s="47">
        <v>179339.37</v>
      </c>
      <c r="M1360" s="48">
        <v>0.0255105167370666</v>
      </c>
      <c r="N1360" s="49">
        <v>0</v>
      </c>
      <c r="O1360" s="50" t="s">
        <v>9610</v>
      </c>
      <c r="P1360" s="51" t="s">
        <v>237</v>
      </c>
      <c r="Q1360" s="51" t="s">
        <v>58</v>
      </c>
      <c r="R1360" s="52" t="s">
        <v>9355</v>
      </c>
      <c r="S1360" s="52" t="s">
        <v>9355</v>
      </c>
      <c r="T1360" s="52" t="s">
        <v>9355</v>
      </c>
      <c r="U1360" s="52" t="s">
        <v>9355</v>
      </c>
      <c r="V1360" s="52" t="s">
        <v>9355</v>
      </c>
      <c r="W1360" s="52" t="s">
        <v>9355</v>
      </c>
      <c r="X1360" s="53" t="s">
        <v>9611</v>
      </c>
      <c r="Y1360" s="23" t="s">
        <v>81</v>
      </c>
      <c r="Z1360" s="54" t="s">
        <v>106</v>
      </c>
      <c r="AA1360" s="44" t="s">
        <v>83</v>
      </c>
      <c r="AB1360" s="55" t="s">
        <v>9355</v>
      </c>
      <c r="AC1360" s="56">
        <v>1</v>
      </c>
      <c r="AD1360" s="23" t="s">
        <v>67</v>
      </c>
      <c r="AE1360" s="57" t="s">
        <v>9356</v>
      </c>
      <c r="AF1360" s="23" t="s">
        <v>67</v>
      </c>
      <c r="AO1360" s="87">
        <v>0.0450004256845023</v>
      </c>
      <c r="AP1360" s="87"/>
    </row>
    <row r="1361" customHeight="1" spans="1:42">
      <c r="A1361" s="41" t="s">
        <v>69</v>
      </c>
      <c r="B1361" s="41" t="s">
        <v>220</v>
      </c>
      <c r="C1361" s="42" t="s">
        <v>221</v>
      </c>
      <c r="D1361" s="23" t="s">
        <v>9612</v>
      </c>
      <c r="E1361" s="11" t="s">
        <v>501</v>
      </c>
      <c r="F1361" s="43" t="s">
        <v>9613</v>
      </c>
      <c r="G1361" s="43" t="s">
        <v>225</v>
      </c>
      <c r="H1361" s="23" t="s">
        <v>9614</v>
      </c>
      <c r="I1361" s="44" t="s">
        <v>9615</v>
      </c>
      <c r="J1361" s="45">
        <v>1096191.66</v>
      </c>
      <c r="K1361" s="46" t="s">
        <v>55</v>
      </c>
      <c r="L1361" s="47">
        <v>1153317</v>
      </c>
      <c r="M1361" s="48">
        <v>0.0495313430739338</v>
      </c>
      <c r="N1361" s="49">
        <v>0</v>
      </c>
      <c r="O1361" s="50" t="s">
        <v>9616</v>
      </c>
      <c r="P1361" s="51" t="s">
        <v>78</v>
      </c>
      <c r="Q1361" s="51" t="s">
        <v>79</v>
      </c>
      <c r="R1361" s="52" t="s">
        <v>59</v>
      </c>
      <c r="S1361" s="52" t="s">
        <v>9355</v>
      </c>
      <c r="T1361" s="52" t="s">
        <v>9355</v>
      </c>
      <c r="U1361" s="52" t="s">
        <v>9355</v>
      </c>
      <c r="V1361" s="52">
        <v>180</v>
      </c>
      <c r="W1361" s="52">
        <v>0.96</v>
      </c>
      <c r="X1361" s="53" t="s">
        <v>9617</v>
      </c>
      <c r="Y1361" s="23" t="s">
        <v>150</v>
      </c>
      <c r="Z1361" s="54" t="s">
        <v>9618</v>
      </c>
      <c r="AA1361" s="44" t="s">
        <v>1282</v>
      </c>
      <c r="AB1361" s="55" t="s">
        <v>9619</v>
      </c>
      <c r="AC1361" s="56">
        <v>2</v>
      </c>
      <c r="AD1361" s="23" t="s">
        <v>9620</v>
      </c>
      <c r="AE1361" s="57" t="s">
        <v>9621</v>
      </c>
      <c r="AF1361" s="23" t="s">
        <v>9355</v>
      </c>
      <c r="AG1361" s="58" t="s">
        <v>9622</v>
      </c>
      <c r="AH1361" s="23" t="s">
        <v>9355</v>
      </c>
      <c r="AI1361" s="59" t="s">
        <v>9623</v>
      </c>
      <c r="AJ1361" s="42" t="s">
        <v>9355</v>
      </c>
      <c r="AO1361" s="87">
        <v>0.0400262699571756</v>
      </c>
      <c r="AP1361" s="87"/>
    </row>
    <row r="1362" customHeight="1" spans="1:42">
      <c r="A1362" s="41" t="s">
        <v>46</v>
      </c>
      <c r="B1362" s="41" t="s">
        <v>47</v>
      </c>
      <c r="C1362" s="42" t="s">
        <v>2402</v>
      </c>
      <c r="D1362" s="23" t="s">
        <v>9624</v>
      </c>
      <c r="E1362" s="11" t="s">
        <v>2404</v>
      </c>
      <c r="F1362" s="43" t="s">
        <v>9625</v>
      </c>
      <c r="G1362" s="43" t="s">
        <v>9626</v>
      </c>
      <c r="H1362" s="23" t="s">
        <v>9627</v>
      </c>
      <c r="I1362" s="44" t="s">
        <v>9628</v>
      </c>
      <c r="J1362" s="45">
        <v>11493549</v>
      </c>
      <c r="K1362" s="46" t="s">
        <v>55</v>
      </c>
      <c r="L1362" s="47">
        <v>5986645</v>
      </c>
      <c r="M1362" s="48">
        <v>-0.919864799065253</v>
      </c>
      <c r="N1362" s="49">
        <v>0</v>
      </c>
      <c r="O1362" s="50" t="s">
        <v>9629</v>
      </c>
      <c r="P1362" s="51" t="s">
        <v>237</v>
      </c>
      <c r="Q1362" s="51" t="s">
        <v>58</v>
      </c>
      <c r="R1362" s="52" t="s">
        <v>59</v>
      </c>
      <c r="S1362" s="52" t="s">
        <v>9355</v>
      </c>
      <c r="T1362" s="52" t="s">
        <v>9355</v>
      </c>
      <c r="U1362" s="52" t="s">
        <v>9355</v>
      </c>
      <c r="V1362" s="52">
        <v>150</v>
      </c>
      <c r="W1362" s="52" t="s">
        <v>9355</v>
      </c>
      <c r="X1362" s="53" t="s">
        <v>9630</v>
      </c>
      <c r="Y1362" s="23" t="s">
        <v>61</v>
      </c>
      <c r="Z1362" s="54" t="s">
        <v>5871</v>
      </c>
      <c r="AA1362" s="44" t="s">
        <v>97</v>
      </c>
      <c r="AB1362" s="55" t="s">
        <v>9631</v>
      </c>
      <c r="AC1362" s="56">
        <v>3</v>
      </c>
      <c r="AD1362" s="23" t="s">
        <v>8829</v>
      </c>
      <c r="AE1362" s="57" t="s">
        <v>66</v>
      </c>
      <c r="AF1362" s="23" t="s">
        <v>67</v>
      </c>
      <c r="AG1362" s="58" t="s">
        <v>68</v>
      </c>
      <c r="AH1362" s="23" t="s">
        <v>1471</v>
      </c>
      <c r="AO1362" s="87">
        <v>0.0400675251049187</v>
      </c>
      <c r="AP1362" s="87"/>
    </row>
    <row r="1363" customHeight="1" spans="1:42">
      <c r="A1363" s="41" t="s">
        <v>46</v>
      </c>
      <c r="B1363" s="41" t="s">
        <v>119</v>
      </c>
      <c r="C1363" s="42" t="s">
        <v>120</v>
      </c>
      <c r="D1363" s="23" t="s">
        <v>9632</v>
      </c>
      <c r="E1363" s="11" t="s">
        <v>122</v>
      </c>
      <c r="F1363" s="43" t="s">
        <v>9553</v>
      </c>
      <c r="G1363" s="43" t="s">
        <v>5129</v>
      </c>
      <c r="H1363" s="23" t="s">
        <v>9554</v>
      </c>
      <c r="I1363" s="44" t="s">
        <v>9555</v>
      </c>
      <c r="J1363" s="45">
        <v>64890.88</v>
      </c>
      <c r="K1363" s="46" t="s">
        <v>55</v>
      </c>
      <c r="L1363" s="47">
        <v>67948.6</v>
      </c>
      <c r="M1363" s="48">
        <v>0.0450004856612205</v>
      </c>
      <c r="N1363" s="49">
        <v>0</v>
      </c>
      <c r="O1363" s="50" t="s">
        <v>5543</v>
      </c>
      <c r="P1363" s="51" t="s">
        <v>94</v>
      </c>
      <c r="Q1363" s="51" t="s">
        <v>79</v>
      </c>
      <c r="R1363" s="52" t="s">
        <v>59</v>
      </c>
      <c r="S1363" s="52" t="s">
        <v>9355</v>
      </c>
      <c r="T1363" s="52" t="s">
        <v>9355</v>
      </c>
      <c r="U1363" s="52" t="s">
        <v>9355</v>
      </c>
      <c r="V1363" s="52">
        <v>115</v>
      </c>
      <c r="W1363" s="52" t="s">
        <v>9355</v>
      </c>
      <c r="X1363" s="53" t="s">
        <v>9633</v>
      </c>
      <c r="Y1363" s="23" t="s">
        <v>61</v>
      </c>
      <c r="Z1363" s="54" t="s">
        <v>7530</v>
      </c>
      <c r="AA1363" s="44" t="s">
        <v>140</v>
      </c>
      <c r="AB1363" s="55" t="s">
        <v>9355</v>
      </c>
      <c r="AC1363" s="56">
        <v>1</v>
      </c>
      <c r="AD1363" s="23" t="s">
        <v>358</v>
      </c>
      <c r="AE1363" s="57" t="s">
        <v>9356</v>
      </c>
      <c r="AF1363" s="23" t="s">
        <v>358</v>
      </c>
      <c r="AO1363" s="87">
        <v>0.0450004856612205</v>
      </c>
      <c r="AP1363" s="87"/>
    </row>
    <row r="1364" customHeight="1" spans="1:42">
      <c r="A1364" s="41" t="s">
        <v>46</v>
      </c>
      <c r="B1364" s="41" t="s">
        <v>119</v>
      </c>
      <c r="C1364" s="42" t="s">
        <v>120</v>
      </c>
      <c r="D1364" s="23" t="s">
        <v>9634</v>
      </c>
      <c r="E1364" s="11" t="s">
        <v>313</v>
      </c>
      <c r="F1364" s="43" t="s">
        <v>9635</v>
      </c>
      <c r="G1364" s="43" t="s">
        <v>9636</v>
      </c>
      <c r="H1364" s="23" t="s">
        <v>9637</v>
      </c>
      <c r="I1364" s="44" t="s">
        <v>9638</v>
      </c>
      <c r="J1364" s="45">
        <v>193593.86</v>
      </c>
      <c r="K1364" s="46" t="s">
        <v>55</v>
      </c>
      <c r="L1364" s="47">
        <v>202716.1</v>
      </c>
      <c r="M1364" s="48">
        <v>0.045000076461613</v>
      </c>
      <c r="N1364" s="49">
        <v>0</v>
      </c>
      <c r="O1364" s="50" t="s">
        <v>290</v>
      </c>
      <c r="P1364" s="51" t="s">
        <v>237</v>
      </c>
      <c r="Q1364" s="51" t="s">
        <v>58</v>
      </c>
      <c r="R1364" s="52" t="s">
        <v>9355</v>
      </c>
      <c r="S1364" s="52" t="s">
        <v>9355</v>
      </c>
      <c r="T1364" s="52" t="s">
        <v>9355</v>
      </c>
      <c r="U1364" s="52" t="s">
        <v>9355</v>
      </c>
      <c r="V1364" s="52" t="s">
        <v>9355</v>
      </c>
      <c r="W1364" s="52" t="s">
        <v>9355</v>
      </c>
      <c r="X1364" s="53" t="s">
        <v>9639</v>
      </c>
      <c r="Y1364" s="23" t="s">
        <v>61</v>
      </c>
      <c r="Z1364" s="54" t="s">
        <v>106</v>
      </c>
      <c r="AA1364" s="44" t="s">
        <v>140</v>
      </c>
      <c r="AB1364" s="55" t="s">
        <v>9355</v>
      </c>
      <c r="AC1364" s="56">
        <v>1</v>
      </c>
      <c r="AD1364" s="23" t="s">
        <v>118</v>
      </c>
      <c r="AE1364" s="57" t="s">
        <v>9356</v>
      </c>
      <c r="AF1364" s="23" t="s">
        <v>118</v>
      </c>
      <c r="AO1364" s="87">
        <v>0.045000076461613</v>
      </c>
      <c r="AP1364" s="87"/>
    </row>
    <row r="1365" customHeight="1" spans="1:42">
      <c r="A1365" s="41" t="s">
        <v>46</v>
      </c>
      <c r="B1365" s="41" t="s">
        <v>331</v>
      </c>
      <c r="C1365" s="42" t="s">
        <v>574</v>
      </c>
      <c r="D1365" s="23" t="s">
        <v>9640</v>
      </c>
      <c r="E1365" s="11" t="s">
        <v>2067</v>
      </c>
      <c r="F1365" s="43" t="s">
        <v>9641</v>
      </c>
      <c r="G1365" s="43" t="s">
        <v>4273</v>
      </c>
      <c r="H1365" s="23" t="s">
        <v>9642</v>
      </c>
      <c r="I1365" s="44" t="s">
        <v>9643</v>
      </c>
      <c r="J1365" s="45">
        <v>16140.51041</v>
      </c>
      <c r="K1365" s="46" t="s">
        <v>55</v>
      </c>
      <c r="L1365" s="47">
        <v>16579</v>
      </c>
      <c r="M1365" s="48">
        <v>0.02644849448097</v>
      </c>
      <c r="N1365" s="49">
        <v>0</v>
      </c>
      <c r="O1365" s="50" t="s">
        <v>9644</v>
      </c>
      <c r="P1365" s="51" t="s">
        <v>237</v>
      </c>
      <c r="Q1365" s="51" t="s">
        <v>159</v>
      </c>
      <c r="R1365" s="52" t="s">
        <v>9355</v>
      </c>
      <c r="S1365" s="52" t="s">
        <v>9355</v>
      </c>
      <c r="T1365" s="52" t="s">
        <v>9355</v>
      </c>
      <c r="U1365" s="52" t="s">
        <v>9355</v>
      </c>
      <c r="V1365" s="52" t="s">
        <v>9355</v>
      </c>
      <c r="W1365" s="52" t="s">
        <v>9355</v>
      </c>
      <c r="X1365" s="53" t="s">
        <v>9645</v>
      </c>
      <c r="Y1365" s="23" t="s">
        <v>81</v>
      </c>
      <c r="Z1365" s="54" t="s">
        <v>106</v>
      </c>
      <c r="AA1365" s="44" t="s">
        <v>140</v>
      </c>
      <c r="AB1365" s="55" t="s">
        <v>9646</v>
      </c>
      <c r="AC1365" s="56">
        <v>3</v>
      </c>
      <c r="AD1365" s="23" t="s">
        <v>67</v>
      </c>
      <c r="AE1365" s="57" t="s">
        <v>9356</v>
      </c>
      <c r="AF1365" s="23" t="s">
        <v>67</v>
      </c>
      <c r="AO1365" s="87">
        <v>0.0455490278981809</v>
      </c>
      <c r="AP1365" s="87"/>
    </row>
    <row r="1366" customHeight="1" spans="1:42">
      <c r="A1366" s="41" t="s">
        <v>46</v>
      </c>
      <c r="B1366" s="41" t="s">
        <v>108</v>
      </c>
      <c r="C1366" s="42" t="s">
        <v>894</v>
      </c>
      <c r="D1366" s="23" t="s">
        <v>9647</v>
      </c>
      <c r="E1366" s="11" t="s">
        <v>896</v>
      </c>
      <c r="F1366" s="43" t="s">
        <v>6255</v>
      </c>
      <c r="G1366" s="43" t="s">
        <v>1745</v>
      </c>
      <c r="H1366" s="23" t="s">
        <v>6256</v>
      </c>
      <c r="I1366" s="44" t="s">
        <v>6257</v>
      </c>
      <c r="J1366" s="45">
        <v>118724.69</v>
      </c>
      <c r="K1366" s="46" t="s">
        <v>55</v>
      </c>
      <c r="L1366" s="47">
        <v>124319.06</v>
      </c>
      <c r="M1366" s="48">
        <v>0.045000098938972</v>
      </c>
      <c r="N1366" s="49">
        <v>0</v>
      </c>
      <c r="O1366" s="50" t="s">
        <v>9390</v>
      </c>
      <c r="P1366" s="51" t="s">
        <v>78</v>
      </c>
      <c r="Q1366" s="51" t="s">
        <v>79</v>
      </c>
      <c r="R1366" s="52" t="s">
        <v>59</v>
      </c>
      <c r="S1366" s="52" t="s">
        <v>9355</v>
      </c>
      <c r="T1366" s="52" t="s">
        <v>9355</v>
      </c>
      <c r="U1366" s="52" t="s">
        <v>9355</v>
      </c>
      <c r="V1366" s="52">
        <v>90</v>
      </c>
      <c r="W1366" s="52" t="s">
        <v>9355</v>
      </c>
      <c r="X1366" s="53" t="s">
        <v>9648</v>
      </c>
      <c r="Y1366" s="23" t="s">
        <v>61</v>
      </c>
      <c r="Z1366" s="54" t="s">
        <v>9649</v>
      </c>
      <c r="AA1366" s="44" t="s">
        <v>97</v>
      </c>
      <c r="AB1366" s="55" t="s">
        <v>9650</v>
      </c>
      <c r="AC1366" s="56">
        <v>2</v>
      </c>
      <c r="AD1366" s="23" t="s">
        <v>303</v>
      </c>
      <c r="AE1366" s="57" t="s">
        <v>9356</v>
      </c>
      <c r="AF1366" s="23" t="s">
        <v>303</v>
      </c>
      <c r="AO1366" s="87">
        <v>0.045000098938972</v>
      </c>
      <c r="AP1366" s="87"/>
    </row>
    <row r="1367" customHeight="1" spans="1:42">
      <c r="A1367" s="41" t="s">
        <v>69</v>
      </c>
      <c r="B1367" s="41" t="s">
        <v>70</v>
      </c>
      <c r="C1367" s="42" t="s">
        <v>70</v>
      </c>
      <c r="D1367" s="23" t="s">
        <v>9651</v>
      </c>
      <c r="E1367" s="11" t="s">
        <v>772</v>
      </c>
      <c r="F1367" s="43" t="s">
        <v>9652</v>
      </c>
      <c r="G1367" s="43" t="s">
        <v>1332</v>
      </c>
      <c r="H1367" s="23" t="s">
        <v>9653</v>
      </c>
      <c r="I1367" s="44" t="s">
        <v>9654</v>
      </c>
      <c r="J1367" s="45">
        <v>26809.06</v>
      </c>
      <c r="K1367" s="46" t="s">
        <v>55</v>
      </c>
      <c r="L1367" s="47">
        <v>28072.36</v>
      </c>
      <c r="M1367" s="48">
        <v>0.0450015602535734</v>
      </c>
      <c r="N1367" s="49">
        <v>0</v>
      </c>
      <c r="O1367" s="50" t="s">
        <v>9655</v>
      </c>
      <c r="P1367" s="51" t="s">
        <v>78</v>
      </c>
      <c r="Q1367" s="51" t="s">
        <v>58</v>
      </c>
      <c r="R1367" s="52" t="s">
        <v>9355</v>
      </c>
      <c r="S1367" s="52" t="s">
        <v>9355</v>
      </c>
      <c r="T1367" s="52" t="s">
        <v>9355</v>
      </c>
      <c r="U1367" s="52" t="s">
        <v>9355</v>
      </c>
      <c r="V1367" s="52" t="s">
        <v>9355</v>
      </c>
      <c r="W1367" s="52" t="s">
        <v>9355</v>
      </c>
      <c r="X1367" s="53" t="s">
        <v>9656</v>
      </c>
      <c r="Y1367" s="23" t="s">
        <v>150</v>
      </c>
      <c r="Z1367" s="54" t="s">
        <v>106</v>
      </c>
      <c r="AA1367" s="44" t="s">
        <v>83</v>
      </c>
      <c r="AB1367" s="55" t="s">
        <v>9355</v>
      </c>
      <c r="AC1367" s="56">
        <v>1</v>
      </c>
      <c r="AD1367" s="23" t="s">
        <v>118</v>
      </c>
      <c r="AE1367" s="57" t="s">
        <v>9356</v>
      </c>
      <c r="AF1367" s="23" t="s">
        <v>118</v>
      </c>
      <c r="AO1367" s="87">
        <v>0.0450015602535734</v>
      </c>
      <c r="AP1367" s="87"/>
    </row>
    <row r="1368" customHeight="1" spans="1:42">
      <c r="A1368" s="41" t="s">
        <v>46</v>
      </c>
      <c r="B1368" s="41" t="s">
        <v>108</v>
      </c>
      <c r="C1368" s="42" t="s">
        <v>894</v>
      </c>
      <c r="D1368" s="23" t="s">
        <v>9657</v>
      </c>
      <c r="E1368" s="11" t="s">
        <v>896</v>
      </c>
      <c r="F1368" s="43" t="s">
        <v>6274</v>
      </c>
      <c r="G1368" s="43" t="s">
        <v>1745</v>
      </c>
      <c r="H1368" s="23" t="s">
        <v>6275</v>
      </c>
      <c r="I1368" s="44" t="s">
        <v>6276</v>
      </c>
      <c r="J1368" s="45">
        <v>147653.7</v>
      </c>
      <c r="K1368" s="46" t="s">
        <v>55</v>
      </c>
      <c r="L1368" s="47">
        <v>154611.24</v>
      </c>
      <c r="M1368" s="48">
        <v>0.0450002211999592</v>
      </c>
      <c r="N1368" s="49">
        <v>0</v>
      </c>
      <c r="O1368" s="50" t="s">
        <v>9390</v>
      </c>
      <c r="P1368" s="51" t="s">
        <v>78</v>
      </c>
      <c r="Q1368" s="51" t="s">
        <v>79</v>
      </c>
      <c r="R1368" s="52" t="s">
        <v>59</v>
      </c>
      <c r="S1368" s="52" t="s">
        <v>9355</v>
      </c>
      <c r="T1368" s="52" t="s">
        <v>9355</v>
      </c>
      <c r="U1368" s="52" t="s">
        <v>9355</v>
      </c>
      <c r="V1368" s="52">
        <v>90</v>
      </c>
      <c r="W1368" s="52" t="s">
        <v>9355</v>
      </c>
      <c r="X1368" s="53" t="s">
        <v>9658</v>
      </c>
      <c r="Y1368" s="23" t="s">
        <v>61</v>
      </c>
      <c r="Z1368" s="54" t="s">
        <v>6278</v>
      </c>
      <c r="AA1368" s="44" t="s">
        <v>97</v>
      </c>
      <c r="AB1368" s="55" t="s">
        <v>9659</v>
      </c>
      <c r="AC1368" s="56">
        <v>3</v>
      </c>
      <c r="AD1368" s="23" t="s">
        <v>303</v>
      </c>
      <c r="AE1368" s="57" t="s">
        <v>9356</v>
      </c>
      <c r="AF1368" s="23" t="s">
        <v>303</v>
      </c>
      <c r="AO1368" s="87">
        <v>0.0450002211999592</v>
      </c>
      <c r="AP1368" s="87"/>
    </row>
    <row r="1369" customHeight="1" spans="1:42">
      <c r="A1369" s="41" t="s">
        <v>46</v>
      </c>
      <c r="B1369" s="41" t="s">
        <v>108</v>
      </c>
      <c r="C1369" s="42" t="s">
        <v>894</v>
      </c>
      <c r="D1369" s="23" t="s">
        <v>9660</v>
      </c>
      <c r="E1369" s="11" t="s">
        <v>896</v>
      </c>
      <c r="F1369" s="43" t="s">
        <v>6738</v>
      </c>
      <c r="G1369" s="43" t="s">
        <v>1745</v>
      </c>
      <c r="H1369" s="23" t="s">
        <v>6739</v>
      </c>
      <c r="I1369" s="44" t="s">
        <v>6740</v>
      </c>
      <c r="J1369" s="45">
        <v>358217.39</v>
      </c>
      <c r="K1369" s="46" t="s">
        <v>55</v>
      </c>
      <c r="L1369" s="47">
        <v>375096.8</v>
      </c>
      <c r="M1369" s="48">
        <v>0.0450001439628383</v>
      </c>
      <c r="N1369" s="49">
        <v>0</v>
      </c>
      <c r="O1369" s="50" t="s">
        <v>9661</v>
      </c>
      <c r="P1369" s="51" t="s">
        <v>78</v>
      </c>
      <c r="Q1369" s="51" t="s">
        <v>79</v>
      </c>
      <c r="R1369" s="52" t="s">
        <v>59</v>
      </c>
      <c r="S1369" s="52" t="s">
        <v>9355</v>
      </c>
      <c r="T1369" s="52" t="s">
        <v>9355</v>
      </c>
      <c r="U1369" s="52" t="s">
        <v>9355</v>
      </c>
      <c r="V1369" s="52">
        <v>90</v>
      </c>
      <c r="W1369" s="52" t="s">
        <v>9355</v>
      </c>
      <c r="X1369" s="53" t="s">
        <v>9662</v>
      </c>
      <c r="Y1369" s="23" t="s">
        <v>61</v>
      </c>
      <c r="Z1369" s="54" t="s">
        <v>6278</v>
      </c>
      <c r="AA1369" s="44" t="s">
        <v>97</v>
      </c>
      <c r="AB1369" s="55" t="s">
        <v>9355</v>
      </c>
      <c r="AC1369" s="56">
        <v>1</v>
      </c>
      <c r="AD1369" s="23" t="s">
        <v>303</v>
      </c>
      <c r="AE1369" s="57" t="s">
        <v>9356</v>
      </c>
      <c r="AF1369" s="23" t="s">
        <v>303</v>
      </c>
      <c r="AO1369" s="87">
        <v>0.0450001694229284</v>
      </c>
      <c r="AP1369" s="87"/>
    </row>
    <row r="1370" customHeight="1" spans="1:42">
      <c r="A1370" s="41" t="s">
        <v>46</v>
      </c>
      <c r="B1370" s="41" t="s">
        <v>108</v>
      </c>
      <c r="C1370" s="42" t="s">
        <v>894</v>
      </c>
      <c r="D1370" s="23" t="s">
        <v>9663</v>
      </c>
      <c r="E1370" s="11" t="s">
        <v>4295</v>
      </c>
      <c r="F1370" s="43" t="s">
        <v>9664</v>
      </c>
      <c r="G1370" s="43" t="s">
        <v>241</v>
      </c>
      <c r="H1370" s="23" t="s">
        <v>9665</v>
      </c>
      <c r="I1370" s="44" t="s">
        <v>9666</v>
      </c>
      <c r="J1370" s="45">
        <v>162450</v>
      </c>
      <c r="K1370" s="46" t="s">
        <v>55</v>
      </c>
      <c r="L1370" s="47">
        <v>171000</v>
      </c>
      <c r="M1370" s="48">
        <v>0.05</v>
      </c>
      <c r="N1370" s="49">
        <v>0</v>
      </c>
      <c r="O1370" s="50" t="s">
        <v>9667</v>
      </c>
      <c r="P1370" s="51" t="s">
        <v>647</v>
      </c>
      <c r="Q1370" s="51" t="s">
        <v>58</v>
      </c>
      <c r="R1370" s="52" t="s">
        <v>59</v>
      </c>
      <c r="S1370" s="52" t="s">
        <v>9355</v>
      </c>
      <c r="T1370" s="52" t="s">
        <v>9355</v>
      </c>
      <c r="U1370" s="52" t="s">
        <v>9355</v>
      </c>
      <c r="V1370" s="52">
        <v>180</v>
      </c>
      <c r="W1370" s="52" t="s">
        <v>9355</v>
      </c>
      <c r="X1370" s="53" t="s">
        <v>9668</v>
      </c>
      <c r="Y1370" s="23" t="s">
        <v>61</v>
      </c>
      <c r="Z1370" s="54" t="s">
        <v>4302</v>
      </c>
      <c r="AA1370" s="44" t="s">
        <v>97</v>
      </c>
      <c r="AB1370" s="55" t="s">
        <v>9355</v>
      </c>
      <c r="AC1370" s="56">
        <v>1</v>
      </c>
      <c r="AD1370" s="23" t="s">
        <v>98</v>
      </c>
      <c r="AE1370" s="57" t="s">
        <v>9356</v>
      </c>
      <c r="AF1370" s="23" t="s">
        <v>98</v>
      </c>
      <c r="AO1370" s="87">
        <v>0.05</v>
      </c>
      <c r="AP1370" s="87"/>
    </row>
    <row r="1371" customHeight="1" spans="1:42">
      <c r="A1371" s="41" t="s">
        <v>46</v>
      </c>
      <c r="B1371" s="41" t="s">
        <v>119</v>
      </c>
      <c r="C1371" s="42" t="s">
        <v>429</v>
      </c>
      <c r="D1371" s="23" t="s">
        <v>9669</v>
      </c>
      <c r="E1371" s="11" t="s">
        <v>431</v>
      </c>
      <c r="F1371" s="43" t="s">
        <v>9670</v>
      </c>
      <c r="G1371" s="43" t="s">
        <v>5986</v>
      </c>
      <c r="H1371" s="23" t="s">
        <v>9671</v>
      </c>
      <c r="I1371" s="44" t="s">
        <v>9672</v>
      </c>
      <c r="J1371" s="45">
        <v>917980.69</v>
      </c>
      <c r="K1371" s="46" t="s">
        <v>55</v>
      </c>
      <c r="L1371" s="47">
        <v>942012</v>
      </c>
      <c r="M1371" s="48">
        <v>0.0255106198222529</v>
      </c>
      <c r="N1371" s="49">
        <v>0</v>
      </c>
      <c r="O1371" s="50" t="s">
        <v>9673</v>
      </c>
      <c r="P1371" s="51" t="s">
        <v>487</v>
      </c>
      <c r="Q1371" s="51" t="s">
        <v>58</v>
      </c>
      <c r="R1371" s="52" t="s">
        <v>59</v>
      </c>
      <c r="S1371" s="52" t="s">
        <v>59</v>
      </c>
      <c r="T1371" s="52">
        <v>90</v>
      </c>
      <c r="U1371" s="52">
        <v>-2</v>
      </c>
      <c r="V1371" s="52">
        <v>90</v>
      </c>
      <c r="W1371" s="52">
        <v>-2</v>
      </c>
      <c r="X1371" s="53" t="s">
        <v>9674</v>
      </c>
      <c r="Y1371" s="23" t="s">
        <v>61</v>
      </c>
      <c r="Z1371" s="54" t="s">
        <v>9675</v>
      </c>
      <c r="AA1371" s="44" t="s">
        <v>140</v>
      </c>
      <c r="AB1371" s="55" t="s">
        <v>9355</v>
      </c>
      <c r="AC1371" s="56">
        <v>1</v>
      </c>
      <c r="AD1371" s="23" t="s">
        <v>303</v>
      </c>
      <c r="AE1371" s="57" t="s">
        <v>9356</v>
      </c>
      <c r="AF1371" s="23" t="s">
        <v>303</v>
      </c>
      <c r="AO1371" s="87">
        <v>0.0449998563308344</v>
      </c>
      <c r="AP1371" s="87"/>
    </row>
    <row r="1372" customHeight="1" spans="1:42">
      <c r="A1372" s="41" t="s">
        <v>69</v>
      </c>
      <c r="B1372" s="41" t="s">
        <v>292</v>
      </c>
      <c r="C1372" s="42" t="s">
        <v>1131</v>
      </c>
      <c r="D1372" s="23" t="s">
        <v>9676</v>
      </c>
      <c r="E1372" s="11" t="s">
        <v>1133</v>
      </c>
      <c r="F1372" s="43" t="s">
        <v>9677</v>
      </c>
      <c r="G1372" s="43" t="s">
        <v>9678</v>
      </c>
      <c r="H1372" s="23" t="s">
        <v>9679</v>
      </c>
      <c r="I1372" s="44" t="s">
        <v>9680</v>
      </c>
      <c r="J1372" s="45">
        <v>89617.2</v>
      </c>
      <c r="K1372" s="46" t="s">
        <v>55</v>
      </c>
      <c r="L1372" s="47">
        <v>93839.98</v>
      </c>
      <c r="M1372" s="48">
        <v>0.0449997964620195</v>
      </c>
      <c r="N1372" s="49">
        <v>0</v>
      </c>
      <c r="O1372" s="50" t="s">
        <v>9681</v>
      </c>
      <c r="P1372" s="51" t="s">
        <v>78</v>
      </c>
      <c r="Q1372" s="51" t="s">
        <v>58</v>
      </c>
      <c r="R1372" s="52" t="s">
        <v>9355</v>
      </c>
      <c r="S1372" s="52" t="s">
        <v>9355</v>
      </c>
      <c r="T1372" s="52" t="s">
        <v>9355</v>
      </c>
      <c r="U1372" s="52" t="s">
        <v>9355</v>
      </c>
      <c r="V1372" s="52" t="s">
        <v>9355</v>
      </c>
      <c r="W1372" s="52" t="s">
        <v>9355</v>
      </c>
      <c r="X1372" s="53" t="s">
        <v>9682</v>
      </c>
      <c r="Y1372" s="23" t="s">
        <v>150</v>
      </c>
      <c r="Z1372" s="54" t="s">
        <v>106</v>
      </c>
      <c r="AA1372" s="44" t="s">
        <v>63</v>
      </c>
      <c r="AB1372" s="55" t="s">
        <v>9355</v>
      </c>
      <c r="AC1372" s="56">
        <v>1</v>
      </c>
      <c r="AD1372" s="23" t="s">
        <v>118</v>
      </c>
      <c r="AE1372" s="57" t="s">
        <v>9356</v>
      </c>
      <c r="AF1372" s="23" t="s">
        <v>118</v>
      </c>
      <c r="AO1372" s="87">
        <v>0.0449999999999999</v>
      </c>
      <c r="AP1372" s="87"/>
    </row>
    <row r="1373" customHeight="1" spans="1:42">
      <c r="A1373" s="41" t="s">
        <v>69</v>
      </c>
      <c r="B1373" s="41" t="s">
        <v>220</v>
      </c>
      <c r="C1373" s="42" t="s">
        <v>274</v>
      </c>
      <c r="D1373" s="23" t="s">
        <v>9683</v>
      </c>
      <c r="E1373" s="11" t="s">
        <v>849</v>
      </c>
      <c r="F1373" s="43" t="s">
        <v>7518</v>
      </c>
      <c r="G1373" s="43" t="s">
        <v>7519</v>
      </c>
      <c r="H1373" s="23" t="s">
        <v>7520</v>
      </c>
      <c r="I1373" s="44" t="s">
        <v>7521</v>
      </c>
      <c r="J1373" s="45">
        <v>12579.88</v>
      </c>
      <c r="K1373" s="46" t="s">
        <v>55</v>
      </c>
      <c r="L1373" s="47">
        <v>13172</v>
      </c>
      <c r="M1373" s="48">
        <v>0.0449529304585484</v>
      </c>
      <c r="N1373" s="49">
        <v>0</v>
      </c>
      <c r="O1373" s="50" t="s">
        <v>9684</v>
      </c>
      <c r="P1373" s="51" t="s">
        <v>237</v>
      </c>
      <c r="Q1373" s="51" t="s">
        <v>58</v>
      </c>
      <c r="R1373" s="52" t="s">
        <v>9355</v>
      </c>
      <c r="S1373" s="52" t="s">
        <v>9355</v>
      </c>
      <c r="T1373" s="52" t="s">
        <v>9355</v>
      </c>
      <c r="U1373" s="52" t="s">
        <v>9355</v>
      </c>
      <c r="V1373" s="52" t="s">
        <v>9355</v>
      </c>
      <c r="W1373" s="52" t="s">
        <v>9355</v>
      </c>
      <c r="X1373" s="53" t="s">
        <v>9685</v>
      </c>
      <c r="Y1373" s="23" t="s">
        <v>81</v>
      </c>
      <c r="Z1373" s="54" t="s">
        <v>106</v>
      </c>
      <c r="AA1373" s="44" t="s">
        <v>1282</v>
      </c>
      <c r="AB1373" s="55" t="s">
        <v>2746</v>
      </c>
      <c r="AC1373" s="56">
        <v>2</v>
      </c>
      <c r="AD1373" s="23" t="s">
        <v>67</v>
      </c>
      <c r="AE1373" s="57" t="s">
        <v>9356</v>
      </c>
      <c r="AF1373" s="23" t="s">
        <v>67</v>
      </c>
      <c r="AO1373" s="87">
        <v>0.044999331948645</v>
      </c>
      <c r="AP1373" s="87"/>
    </row>
    <row r="1374" customHeight="1" spans="1:42">
      <c r="A1374" s="41" t="s">
        <v>69</v>
      </c>
      <c r="B1374" s="41" t="s">
        <v>70</v>
      </c>
      <c r="C1374" s="42" t="s">
        <v>70</v>
      </c>
      <c r="D1374" s="23" t="s">
        <v>9686</v>
      </c>
      <c r="E1374" s="11" t="s">
        <v>670</v>
      </c>
      <c r="F1374" s="43" t="s">
        <v>9687</v>
      </c>
      <c r="G1374" s="43" t="s">
        <v>672</v>
      </c>
      <c r="H1374" s="23" t="s">
        <v>9688</v>
      </c>
      <c r="I1374" s="44" t="s">
        <v>9689</v>
      </c>
      <c r="J1374" s="45">
        <v>32317.2</v>
      </c>
      <c r="K1374" s="46" t="s">
        <v>55</v>
      </c>
      <c r="L1374" s="47">
        <v>16920</v>
      </c>
      <c r="M1374" s="48">
        <v>-0.91</v>
      </c>
      <c r="N1374" s="49">
        <v>0</v>
      </c>
      <c r="O1374" s="50" t="s">
        <v>9690</v>
      </c>
      <c r="P1374" s="51" t="s">
        <v>78</v>
      </c>
      <c r="Q1374" s="51" t="s">
        <v>58</v>
      </c>
      <c r="R1374" s="52" t="s">
        <v>59</v>
      </c>
      <c r="S1374" s="52" t="s">
        <v>9355</v>
      </c>
      <c r="T1374" s="52" t="s">
        <v>9355</v>
      </c>
      <c r="U1374" s="52" t="s">
        <v>9355</v>
      </c>
      <c r="V1374" s="52">
        <v>90</v>
      </c>
      <c r="W1374" s="52" t="s">
        <v>9355</v>
      </c>
      <c r="X1374" s="53" t="s">
        <v>9691</v>
      </c>
      <c r="Y1374" s="23" t="s">
        <v>150</v>
      </c>
      <c r="Z1374" s="54" t="s">
        <v>9692</v>
      </c>
      <c r="AA1374" s="44" t="s">
        <v>83</v>
      </c>
      <c r="AB1374" s="55" t="s">
        <v>9355</v>
      </c>
      <c r="AC1374" s="56">
        <v>1</v>
      </c>
      <c r="AD1374" s="23" t="s">
        <v>303</v>
      </c>
      <c r="AE1374" s="57" t="s">
        <v>9356</v>
      </c>
      <c r="AF1374" s="23" t="s">
        <v>303</v>
      </c>
      <c r="AO1374" s="87">
        <v>0.045</v>
      </c>
      <c r="AP1374" s="87"/>
    </row>
    <row r="1375" customHeight="1" spans="1:42">
      <c r="A1375" s="41" t="s">
        <v>69</v>
      </c>
      <c r="B1375" s="41" t="s">
        <v>516</v>
      </c>
      <c r="C1375" s="42" t="s">
        <v>2760</v>
      </c>
      <c r="D1375" s="23" t="s">
        <v>9693</v>
      </c>
      <c r="E1375" s="11" t="s">
        <v>2762</v>
      </c>
      <c r="F1375" s="43" t="s">
        <v>9694</v>
      </c>
      <c r="G1375" s="43" t="s">
        <v>3044</v>
      </c>
      <c r="H1375" s="23" t="s">
        <v>9695</v>
      </c>
      <c r="I1375" s="44" t="s">
        <v>9696</v>
      </c>
      <c r="J1375" s="45">
        <v>6497.82</v>
      </c>
      <c r="K1375" s="46" t="s">
        <v>55</v>
      </c>
      <c r="L1375" s="47">
        <v>6668</v>
      </c>
      <c r="M1375" s="48">
        <v>0.0255218956208759</v>
      </c>
      <c r="N1375" s="49">
        <v>2000</v>
      </c>
      <c r="O1375" s="50" t="s">
        <v>9697</v>
      </c>
      <c r="P1375" s="51" t="s">
        <v>78</v>
      </c>
      <c r="Q1375" s="51" t="s">
        <v>58</v>
      </c>
      <c r="R1375" s="52" t="s">
        <v>9355</v>
      </c>
      <c r="S1375" s="52" t="s">
        <v>9355</v>
      </c>
      <c r="T1375" s="52" t="s">
        <v>9355</v>
      </c>
      <c r="U1375" s="52" t="s">
        <v>9355</v>
      </c>
      <c r="V1375" s="52" t="s">
        <v>9355</v>
      </c>
      <c r="W1375" s="52" t="s">
        <v>9355</v>
      </c>
      <c r="X1375" s="53" t="s">
        <v>9698</v>
      </c>
      <c r="Y1375" s="23" t="s">
        <v>81</v>
      </c>
      <c r="Z1375" s="54" t="s">
        <v>106</v>
      </c>
      <c r="AA1375" s="44" t="s">
        <v>173</v>
      </c>
      <c r="AB1375" s="55" t="s">
        <v>9355</v>
      </c>
      <c r="AC1375" s="56">
        <v>2</v>
      </c>
      <c r="AD1375" s="23" t="s">
        <v>67</v>
      </c>
      <c r="AE1375" s="57" t="s">
        <v>9356</v>
      </c>
      <c r="AF1375" s="23" t="s">
        <v>67</v>
      </c>
      <c r="AO1375" s="87">
        <v>0.045</v>
      </c>
      <c r="AP1375" s="87"/>
    </row>
    <row r="1376" customHeight="1" spans="1:42">
      <c r="A1376" s="41" t="s">
        <v>69</v>
      </c>
      <c r="B1376" s="41" t="s">
        <v>70</v>
      </c>
      <c r="C1376" s="42" t="s">
        <v>70</v>
      </c>
      <c r="D1376" s="23" t="s">
        <v>9699</v>
      </c>
      <c r="E1376" s="11" t="s">
        <v>670</v>
      </c>
      <c r="F1376" s="43" t="s">
        <v>7588</v>
      </c>
      <c r="G1376" s="43" t="s">
        <v>1049</v>
      </c>
      <c r="H1376" s="23" t="s">
        <v>7589</v>
      </c>
      <c r="I1376" s="44" t="s">
        <v>7590</v>
      </c>
      <c r="J1376" s="45">
        <v>44274.03</v>
      </c>
      <c r="K1376" s="46" t="s">
        <v>55</v>
      </c>
      <c r="L1376" s="47">
        <v>46360.25</v>
      </c>
      <c r="M1376" s="48">
        <v>0.0450001887392756</v>
      </c>
      <c r="N1376" s="49">
        <v>0</v>
      </c>
      <c r="O1376" s="50" t="s">
        <v>9700</v>
      </c>
      <c r="P1376" s="51" t="s">
        <v>78</v>
      </c>
      <c r="Q1376" s="51" t="s">
        <v>79</v>
      </c>
      <c r="R1376" s="52" t="s">
        <v>59</v>
      </c>
      <c r="S1376" s="52" t="s">
        <v>9355</v>
      </c>
      <c r="T1376" s="52" t="s">
        <v>9355</v>
      </c>
      <c r="U1376" s="52" t="s">
        <v>9355</v>
      </c>
      <c r="V1376" s="52">
        <v>90</v>
      </c>
      <c r="W1376" s="52" t="s">
        <v>9355</v>
      </c>
      <c r="X1376" s="53" t="s">
        <v>9701</v>
      </c>
      <c r="Y1376" s="23" t="s">
        <v>150</v>
      </c>
      <c r="Z1376" s="54" t="s">
        <v>7593</v>
      </c>
      <c r="AA1376" s="44" t="s">
        <v>83</v>
      </c>
      <c r="AB1376" s="55" t="s">
        <v>9355</v>
      </c>
      <c r="AC1376" s="56">
        <v>1</v>
      </c>
      <c r="AD1376" s="23" t="s">
        <v>303</v>
      </c>
      <c r="AE1376" s="57" t="s">
        <v>9356</v>
      </c>
      <c r="AF1376" s="23" t="s">
        <v>303</v>
      </c>
      <c r="AO1376" s="87">
        <v>0.0450006007298922</v>
      </c>
      <c r="AP1376" s="87"/>
    </row>
    <row r="1377" customHeight="1" spans="1:42">
      <c r="A1377" s="41" t="s">
        <v>69</v>
      </c>
      <c r="B1377" s="41" t="s">
        <v>200</v>
      </c>
      <c r="C1377" s="42" t="s">
        <v>256</v>
      </c>
      <c r="D1377" s="23" t="s">
        <v>9702</v>
      </c>
      <c r="E1377" s="11" t="s">
        <v>323</v>
      </c>
      <c r="F1377" s="43" t="s">
        <v>9703</v>
      </c>
      <c r="G1377" s="43" t="s">
        <v>1687</v>
      </c>
      <c r="H1377" s="23" t="s">
        <v>9704</v>
      </c>
      <c r="I1377" s="44" t="s">
        <v>9705</v>
      </c>
      <c r="J1377" s="45">
        <v>85557.64</v>
      </c>
      <c r="K1377" s="46" t="s">
        <v>55</v>
      </c>
      <c r="L1377" s="47">
        <v>89589</v>
      </c>
      <c r="M1377" s="48">
        <v>0.0449983814977285</v>
      </c>
      <c r="N1377" s="49">
        <v>0</v>
      </c>
      <c r="O1377" s="50" t="s">
        <v>9529</v>
      </c>
      <c r="P1377" s="51" t="s">
        <v>78</v>
      </c>
      <c r="Q1377" s="51" t="s">
        <v>58</v>
      </c>
      <c r="R1377" s="52" t="s">
        <v>59</v>
      </c>
      <c r="S1377" s="52" t="s">
        <v>9355</v>
      </c>
      <c r="T1377" s="52" t="s">
        <v>9355</v>
      </c>
      <c r="U1377" s="52" t="s">
        <v>9355</v>
      </c>
      <c r="V1377" s="52">
        <v>90</v>
      </c>
      <c r="W1377" s="52" t="s">
        <v>9355</v>
      </c>
      <c r="X1377" s="53" t="s">
        <v>9706</v>
      </c>
      <c r="Y1377" s="23" t="s">
        <v>61</v>
      </c>
      <c r="Z1377" s="54" t="s">
        <v>9707</v>
      </c>
      <c r="AA1377" s="44" t="s">
        <v>1282</v>
      </c>
      <c r="AB1377" s="55" t="s">
        <v>9355</v>
      </c>
      <c r="AC1377" s="56">
        <v>1</v>
      </c>
      <c r="AD1377" s="23" t="s">
        <v>303</v>
      </c>
      <c r="AE1377" s="57" t="s">
        <v>9356</v>
      </c>
      <c r="AF1377" s="23" t="s">
        <v>303</v>
      </c>
      <c r="AO1377" s="87">
        <v>0.0450013662348888</v>
      </c>
      <c r="AP1377" s="87"/>
    </row>
    <row r="1378" customHeight="1" spans="1:42">
      <c r="A1378" s="41" t="s">
        <v>46</v>
      </c>
      <c r="B1378" s="41" t="s">
        <v>108</v>
      </c>
      <c r="C1378" s="42" t="s">
        <v>109</v>
      </c>
      <c r="D1378" s="23" t="s">
        <v>9708</v>
      </c>
      <c r="E1378" s="11" t="s">
        <v>3197</v>
      </c>
      <c r="F1378" s="43" t="s">
        <v>9709</v>
      </c>
      <c r="G1378" s="43" t="s">
        <v>5777</v>
      </c>
      <c r="H1378" s="23" t="s">
        <v>9710</v>
      </c>
      <c r="I1378" s="44" t="s">
        <v>9711</v>
      </c>
      <c r="J1378" s="45">
        <v>367915.38</v>
      </c>
      <c r="K1378" s="46" t="s">
        <v>55</v>
      </c>
      <c r="L1378" s="47">
        <v>385251.6</v>
      </c>
      <c r="M1378" s="48">
        <v>0.0449997352379589</v>
      </c>
      <c r="N1378" s="49">
        <v>0</v>
      </c>
      <c r="O1378" s="50" t="s">
        <v>9712</v>
      </c>
      <c r="P1378" s="51" t="s">
        <v>78</v>
      </c>
      <c r="Q1378" s="51" t="s">
        <v>58</v>
      </c>
      <c r="R1378" s="52" t="s">
        <v>9355</v>
      </c>
      <c r="S1378" s="52" t="s">
        <v>9355</v>
      </c>
      <c r="T1378" s="52" t="s">
        <v>9355</v>
      </c>
      <c r="U1378" s="52" t="s">
        <v>9355</v>
      </c>
      <c r="V1378" s="52" t="s">
        <v>9355</v>
      </c>
      <c r="W1378" s="52" t="s">
        <v>9355</v>
      </c>
      <c r="X1378" s="53" t="s">
        <v>9713</v>
      </c>
      <c r="Y1378" s="23" t="s">
        <v>150</v>
      </c>
      <c r="Z1378" s="54" t="s">
        <v>106</v>
      </c>
      <c r="AA1378" s="44" t="s">
        <v>97</v>
      </c>
      <c r="AB1378" s="55" t="s">
        <v>9355</v>
      </c>
      <c r="AC1378" s="56">
        <v>1</v>
      </c>
      <c r="AD1378" s="23" t="s">
        <v>118</v>
      </c>
      <c r="AE1378" s="57" t="s">
        <v>9356</v>
      </c>
      <c r="AF1378" s="23" t="s">
        <v>118</v>
      </c>
      <c r="AO1378" s="87">
        <v>0.0450001070728428</v>
      </c>
      <c r="AP1378" s="87"/>
    </row>
    <row r="1379" customHeight="1" spans="1:42">
      <c r="A1379" s="41" t="s">
        <v>69</v>
      </c>
      <c r="B1379" s="41" t="s">
        <v>220</v>
      </c>
      <c r="C1379" s="42" t="s">
        <v>221</v>
      </c>
      <c r="D1379" s="23" t="s">
        <v>9714</v>
      </c>
      <c r="E1379" s="11" t="s">
        <v>223</v>
      </c>
      <c r="F1379" s="43" t="s">
        <v>9715</v>
      </c>
      <c r="G1379" s="43" t="s">
        <v>9716</v>
      </c>
      <c r="H1379" s="23" t="s">
        <v>9717</v>
      </c>
      <c r="I1379" s="44" t="s">
        <v>9718</v>
      </c>
      <c r="J1379" s="45">
        <v>518237.89</v>
      </c>
      <c r="K1379" s="46" t="s">
        <v>55</v>
      </c>
      <c r="L1379" s="47">
        <v>542666.35</v>
      </c>
      <c r="M1379" s="48">
        <v>0.045015615948916</v>
      </c>
      <c r="N1379" s="49">
        <v>0</v>
      </c>
      <c r="O1379" s="50" t="s">
        <v>9719</v>
      </c>
      <c r="P1379" s="51" t="s">
        <v>237</v>
      </c>
      <c r="Q1379" s="51" t="s">
        <v>58</v>
      </c>
      <c r="R1379" s="52" t="s">
        <v>59</v>
      </c>
      <c r="S1379" s="52" t="s">
        <v>9355</v>
      </c>
      <c r="T1379" s="52" t="s">
        <v>9355</v>
      </c>
      <c r="U1379" s="52" t="s">
        <v>9355</v>
      </c>
      <c r="V1379" s="52">
        <v>90</v>
      </c>
      <c r="W1379" s="52" t="s">
        <v>9355</v>
      </c>
      <c r="X1379" s="53" t="s">
        <v>9720</v>
      </c>
      <c r="Y1379" s="23" t="s">
        <v>150</v>
      </c>
      <c r="Z1379" s="54" t="s">
        <v>9721</v>
      </c>
      <c r="AA1379" s="44" t="s">
        <v>1282</v>
      </c>
      <c r="AB1379" s="55" t="s">
        <v>9355</v>
      </c>
      <c r="AC1379" s="56">
        <v>1</v>
      </c>
      <c r="AD1379" s="23" t="s">
        <v>9722</v>
      </c>
      <c r="AE1379" s="57" t="s">
        <v>2100</v>
      </c>
      <c r="AF1379" s="23" t="s">
        <v>9723</v>
      </c>
      <c r="AG1379" s="58" t="s">
        <v>2101</v>
      </c>
      <c r="AH1379" s="23" t="s">
        <v>303</v>
      </c>
      <c r="AO1379" s="87">
        <v>0.045015615948916</v>
      </c>
      <c r="AP1379" s="87"/>
    </row>
    <row r="1380" customHeight="1" spans="1:42">
      <c r="A1380" s="41" t="s">
        <v>69</v>
      </c>
      <c r="B1380" s="41" t="s">
        <v>292</v>
      </c>
      <c r="C1380" s="42" t="s">
        <v>293</v>
      </c>
      <c r="D1380" s="23" t="s">
        <v>9724</v>
      </c>
      <c r="E1380" s="11" t="s">
        <v>1578</v>
      </c>
      <c r="F1380" s="43" t="s">
        <v>1579</v>
      </c>
      <c r="G1380" s="43" t="s">
        <v>1580</v>
      </c>
      <c r="H1380" s="23" t="s">
        <v>8571</v>
      </c>
      <c r="I1380" s="44" t="s">
        <v>1582</v>
      </c>
      <c r="J1380" s="45">
        <v>75240.62554</v>
      </c>
      <c r="K1380" s="46" t="s">
        <v>55</v>
      </c>
      <c r="L1380" s="47">
        <v>77198</v>
      </c>
      <c r="M1380" s="48">
        <v>0.0253552483224955</v>
      </c>
      <c r="N1380" s="49">
        <v>23158</v>
      </c>
      <c r="O1380" s="50" t="s">
        <v>9725</v>
      </c>
      <c r="P1380" s="51" t="s">
        <v>9355</v>
      </c>
      <c r="Q1380" s="51" t="s">
        <v>159</v>
      </c>
      <c r="R1380" s="52" t="s">
        <v>9355</v>
      </c>
      <c r="S1380" s="52" t="s">
        <v>9355</v>
      </c>
      <c r="T1380" s="52" t="s">
        <v>9355</v>
      </c>
      <c r="U1380" s="52" t="s">
        <v>9355</v>
      </c>
      <c r="V1380" s="52" t="s">
        <v>9355</v>
      </c>
      <c r="W1380" s="52" t="s">
        <v>9355</v>
      </c>
      <c r="X1380" s="53" t="s">
        <v>9726</v>
      </c>
      <c r="Y1380" s="23" t="s">
        <v>81</v>
      </c>
      <c r="Z1380" s="54" t="s">
        <v>106</v>
      </c>
      <c r="AA1380" s="44" t="s">
        <v>63</v>
      </c>
      <c r="AB1380" s="55" t="s">
        <v>9355</v>
      </c>
      <c r="AC1380" s="56">
        <v>1</v>
      </c>
      <c r="AD1380" s="23" t="s">
        <v>67</v>
      </c>
      <c r="AE1380" s="57" t="s">
        <v>9356</v>
      </c>
      <c r="AF1380" s="23" t="s">
        <v>67</v>
      </c>
      <c r="AO1380" s="87">
        <v>0.0448531221262684</v>
      </c>
      <c r="AP1380" s="87"/>
    </row>
    <row r="1381" customHeight="1" spans="1:42">
      <c r="A1381" s="41" t="s">
        <v>69</v>
      </c>
      <c r="B1381" s="41" t="s">
        <v>220</v>
      </c>
      <c r="C1381" s="42" t="s">
        <v>221</v>
      </c>
      <c r="D1381" s="23" t="s">
        <v>9727</v>
      </c>
      <c r="E1381" s="11" t="s">
        <v>223</v>
      </c>
      <c r="F1381" s="43" t="s">
        <v>9728</v>
      </c>
      <c r="G1381" s="43" t="s">
        <v>225</v>
      </c>
      <c r="H1381" s="23" t="s">
        <v>9729</v>
      </c>
      <c r="I1381" s="44" t="s">
        <v>9730</v>
      </c>
      <c r="J1381" s="45">
        <v>116424.15</v>
      </c>
      <c r="K1381" s="46" t="s">
        <v>55</v>
      </c>
      <c r="L1381" s="47">
        <v>121910.1</v>
      </c>
      <c r="M1381" s="48">
        <v>0.0449999630875538</v>
      </c>
      <c r="N1381" s="49">
        <v>0</v>
      </c>
      <c r="O1381" s="50" t="s">
        <v>9083</v>
      </c>
      <c r="P1381" s="51" t="s">
        <v>78</v>
      </c>
      <c r="Q1381" s="51" t="s">
        <v>58</v>
      </c>
      <c r="R1381" s="52" t="s">
        <v>9355</v>
      </c>
      <c r="S1381" s="52" t="s">
        <v>9355</v>
      </c>
      <c r="T1381" s="52" t="s">
        <v>9355</v>
      </c>
      <c r="U1381" s="52" t="s">
        <v>9355</v>
      </c>
      <c r="V1381" s="52" t="s">
        <v>9355</v>
      </c>
      <c r="W1381" s="52" t="s">
        <v>9355</v>
      </c>
      <c r="X1381" s="53" t="s">
        <v>9731</v>
      </c>
      <c r="Y1381" s="23" t="s">
        <v>150</v>
      </c>
      <c r="Z1381" s="54" t="s">
        <v>106</v>
      </c>
      <c r="AA1381" s="44" t="s">
        <v>1282</v>
      </c>
      <c r="AB1381" s="55" t="s">
        <v>9355</v>
      </c>
      <c r="AC1381" s="56">
        <v>1</v>
      </c>
      <c r="AD1381" s="23" t="s">
        <v>118</v>
      </c>
      <c r="AE1381" s="57" t="s">
        <v>9356</v>
      </c>
      <c r="AF1381" s="23" t="s">
        <v>118</v>
      </c>
      <c r="AO1381" s="87">
        <v>0.0449999630875538</v>
      </c>
      <c r="AP1381" s="87"/>
    </row>
    <row r="1382" customHeight="1" spans="1:42">
      <c r="A1382" s="41" t="s">
        <v>69</v>
      </c>
      <c r="B1382" s="41" t="s">
        <v>200</v>
      </c>
      <c r="C1382" s="42" t="s">
        <v>256</v>
      </c>
      <c r="D1382" s="23" t="s">
        <v>9732</v>
      </c>
      <c r="E1382" s="11" t="s">
        <v>323</v>
      </c>
      <c r="F1382" s="43" t="s">
        <v>9733</v>
      </c>
      <c r="G1382" s="43" t="s">
        <v>1687</v>
      </c>
      <c r="H1382" s="23" t="s">
        <v>9734</v>
      </c>
      <c r="I1382" s="44" t="s">
        <v>9735</v>
      </c>
      <c r="J1382" s="45">
        <v>98942.34628</v>
      </c>
      <c r="K1382" s="46" t="s">
        <v>55</v>
      </c>
      <c r="L1382" s="47">
        <v>103622</v>
      </c>
      <c r="M1382" s="48">
        <v>0.0451608125687595</v>
      </c>
      <c r="N1382" s="49">
        <v>0</v>
      </c>
      <c r="O1382" s="50" t="s">
        <v>9736</v>
      </c>
      <c r="P1382" s="51" t="s">
        <v>78</v>
      </c>
      <c r="Q1382" s="51" t="s">
        <v>159</v>
      </c>
      <c r="R1382" s="52" t="s">
        <v>59</v>
      </c>
      <c r="S1382" s="52" t="s">
        <v>9355</v>
      </c>
      <c r="T1382" s="52" t="s">
        <v>9355</v>
      </c>
      <c r="U1382" s="52" t="s">
        <v>9355</v>
      </c>
      <c r="V1382" s="52">
        <v>90</v>
      </c>
      <c r="W1382" s="52" t="s">
        <v>9355</v>
      </c>
      <c r="X1382" s="53" t="s">
        <v>9737</v>
      </c>
      <c r="Y1382" s="23" t="s">
        <v>61</v>
      </c>
      <c r="Z1382" s="54" t="s">
        <v>9707</v>
      </c>
      <c r="AA1382" s="44" t="s">
        <v>1282</v>
      </c>
      <c r="AB1382" s="55" t="s">
        <v>1692</v>
      </c>
      <c r="AC1382" s="56">
        <v>2</v>
      </c>
      <c r="AD1382" s="23" t="s">
        <v>303</v>
      </c>
      <c r="AE1382" s="57" t="s">
        <v>9356</v>
      </c>
      <c r="AF1382" s="23" t="s">
        <v>303</v>
      </c>
      <c r="AO1382" s="87">
        <v>0.0451571266994527</v>
      </c>
      <c r="AP1382" s="87"/>
    </row>
    <row r="1383" customHeight="1" spans="1:42">
      <c r="A1383" s="41" t="s">
        <v>69</v>
      </c>
      <c r="B1383" s="41" t="s">
        <v>70</v>
      </c>
      <c r="C1383" s="42" t="s">
        <v>70</v>
      </c>
      <c r="D1383" s="23" t="s">
        <v>9738</v>
      </c>
      <c r="E1383" s="11" t="s">
        <v>772</v>
      </c>
      <c r="F1383" s="43" t="s">
        <v>9652</v>
      </c>
      <c r="G1383" s="43" t="s">
        <v>1332</v>
      </c>
      <c r="H1383" s="23" t="s">
        <v>9653</v>
      </c>
      <c r="I1383" s="44" t="s">
        <v>9654</v>
      </c>
      <c r="J1383" s="45">
        <v>26809.06</v>
      </c>
      <c r="K1383" s="46" t="s">
        <v>55</v>
      </c>
      <c r="L1383" s="47">
        <v>28072.36</v>
      </c>
      <c r="M1383" s="48">
        <v>0.0450015602535734</v>
      </c>
      <c r="N1383" s="49">
        <v>0</v>
      </c>
      <c r="O1383" s="50" t="s">
        <v>9739</v>
      </c>
      <c r="P1383" s="51" t="s">
        <v>78</v>
      </c>
      <c r="Q1383" s="51" t="s">
        <v>79</v>
      </c>
      <c r="R1383" s="52" t="s">
        <v>59</v>
      </c>
      <c r="S1383" s="52" t="s">
        <v>9355</v>
      </c>
      <c r="T1383" s="52" t="s">
        <v>9355</v>
      </c>
      <c r="U1383" s="52" t="s">
        <v>9355</v>
      </c>
      <c r="V1383" s="52">
        <v>210</v>
      </c>
      <c r="W1383" s="52" t="s">
        <v>9355</v>
      </c>
      <c r="X1383" s="53" t="s">
        <v>9740</v>
      </c>
      <c r="Y1383" s="23" t="s">
        <v>150</v>
      </c>
      <c r="Z1383" s="54" t="s">
        <v>2251</v>
      </c>
      <c r="AA1383" s="44" t="s">
        <v>83</v>
      </c>
      <c r="AB1383" s="55" t="s">
        <v>9355</v>
      </c>
      <c r="AC1383" s="56">
        <v>1</v>
      </c>
      <c r="AD1383" s="23" t="s">
        <v>1344</v>
      </c>
      <c r="AE1383" s="57" t="s">
        <v>9356</v>
      </c>
      <c r="AF1383" s="23" t="s">
        <v>1344</v>
      </c>
      <c r="AO1383" s="87">
        <v>0.0450015602535734</v>
      </c>
      <c r="AP1383" s="87"/>
    </row>
    <row r="1384" customHeight="1" spans="1:42">
      <c r="A1384" s="41" t="s">
        <v>69</v>
      </c>
      <c r="B1384" s="41" t="s">
        <v>70</v>
      </c>
      <c r="C1384" s="42" t="s">
        <v>70</v>
      </c>
      <c r="D1384" s="23" t="s">
        <v>9741</v>
      </c>
      <c r="E1384" s="11" t="s">
        <v>670</v>
      </c>
      <c r="F1384" s="43" t="s">
        <v>9742</v>
      </c>
      <c r="G1384" s="43" t="s">
        <v>74</v>
      </c>
      <c r="H1384" s="23" t="s">
        <v>9743</v>
      </c>
      <c r="I1384" s="44" t="s">
        <v>9744</v>
      </c>
      <c r="J1384" s="45">
        <v>158693.83</v>
      </c>
      <c r="K1384" s="46" t="s">
        <v>55</v>
      </c>
      <c r="L1384" s="47">
        <v>166171.6</v>
      </c>
      <c r="M1384" s="48">
        <v>0.0450002888580238</v>
      </c>
      <c r="N1384" s="49">
        <v>0</v>
      </c>
      <c r="O1384" s="50" t="s">
        <v>9745</v>
      </c>
      <c r="P1384" s="51" t="s">
        <v>78</v>
      </c>
      <c r="Q1384" s="51" t="s">
        <v>58</v>
      </c>
      <c r="R1384" s="52" t="s">
        <v>59</v>
      </c>
      <c r="S1384" s="52" t="s">
        <v>9355</v>
      </c>
      <c r="T1384" s="52" t="s">
        <v>9355</v>
      </c>
      <c r="U1384" s="52" t="s">
        <v>9355</v>
      </c>
      <c r="V1384" s="52">
        <v>120</v>
      </c>
      <c r="W1384" s="52" t="s">
        <v>9355</v>
      </c>
      <c r="X1384" s="53" t="s">
        <v>9746</v>
      </c>
      <c r="Y1384" s="23" t="s">
        <v>150</v>
      </c>
      <c r="Z1384" s="54" t="s">
        <v>9747</v>
      </c>
      <c r="AA1384" s="44" t="s">
        <v>83</v>
      </c>
      <c r="AB1384" s="55" t="s">
        <v>9355</v>
      </c>
      <c r="AC1384" s="56">
        <v>1</v>
      </c>
      <c r="AD1384" s="23" t="s">
        <v>141</v>
      </c>
      <c r="AE1384" s="57" t="s">
        <v>9356</v>
      </c>
      <c r="AF1384" s="23" t="s">
        <v>141</v>
      </c>
      <c r="AO1384" s="87">
        <v>0.0450002888580238</v>
      </c>
      <c r="AP1384" s="87"/>
    </row>
    <row r="1385" customHeight="1" spans="1:42">
      <c r="A1385" s="41" t="s">
        <v>46</v>
      </c>
      <c r="B1385" s="41" t="s">
        <v>119</v>
      </c>
      <c r="C1385" s="42" t="s">
        <v>120</v>
      </c>
      <c r="D1385" s="23" t="s">
        <v>9748</v>
      </c>
      <c r="E1385" s="11" t="s">
        <v>585</v>
      </c>
      <c r="F1385" s="43" t="s">
        <v>9749</v>
      </c>
      <c r="G1385" s="43" t="s">
        <v>9750</v>
      </c>
      <c r="H1385" s="23" t="s">
        <v>9751</v>
      </c>
      <c r="I1385" s="44" t="s">
        <v>9752</v>
      </c>
      <c r="J1385" s="45">
        <v>50163.3</v>
      </c>
      <c r="K1385" s="46" t="s">
        <v>55</v>
      </c>
      <c r="L1385" s="47">
        <v>52527</v>
      </c>
      <c r="M1385" s="48">
        <v>0.0449997144325776</v>
      </c>
      <c r="N1385" s="49">
        <v>0</v>
      </c>
      <c r="O1385" s="50" t="s">
        <v>290</v>
      </c>
      <c r="P1385" s="51" t="s">
        <v>9355</v>
      </c>
      <c r="Q1385" s="51" t="s">
        <v>58</v>
      </c>
      <c r="R1385" s="52" t="s">
        <v>9355</v>
      </c>
      <c r="S1385" s="52" t="s">
        <v>9355</v>
      </c>
      <c r="T1385" s="52" t="s">
        <v>9355</v>
      </c>
      <c r="U1385" s="52" t="s">
        <v>9355</v>
      </c>
      <c r="V1385" s="52" t="s">
        <v>9355</v>
      </c>
      <c r="W1385" s="52" t="s">
        <v>9355</v>
      </c>
      <c r="X1385" s="53" t="s">
        <v>9753</v>
      </c>
      <c r="Y1385" s="23" t="s">
        <v>61</v>
      </c>
      <c r="Z1385" s="54" t="s">
        <v>106</v>
      </c>
      <c r="AA1385" s="44" t="s">
        <v>140</v>
      </c>
      <c r="AB1385" s="55" t="s">
        <v>9355</v>
      </c>
      <c r="AC1385" s="56">
        <v>1</v>
      </c>
      <c r="AD1385" s="23" t="s">
        <v>118</v>
      </c>
      <c r="AE1385" s="57" t="s">
        <v>9356</v>
      </c>
      <c r="AF1385" s="23" t="s">
        <v>118</v>
      </c>
      <c r="AO1385" s="87">
        <v>0.0449997144325776</v>
      </c>
      <c r="AP1385" s="87"/>
    </row>
    <row r="1386" customHeight="1" spans="1:42">
      <c r="A1386" s="41" t="s">
        <v>46</v>
      </c>
      <c r="B1386" s="41" t="s">
        <v>119</v>
      </c>
      <c r="C1386" s="42" t="s">
        <v>120</v>
      </c>
      <c r="D1386" s="23" t="s">
        <v>9754</v>
      </c>
      <c r="E1386" s="11" t="s">
        <v>1429</v>
      </c>
      <c r="F1386" s="43" t="s">
        <v>9755</v>
      </c>
      <c r="G1386" s="43" t="s">
        <v>1562</v>
      </c>
      <c r="H1386" s="23" t="s">
        <v>9756</v>
      </c>
      <c r="I1386" s="44" t="s">
        <v>9757</v>
      </c>
      <c r="J1386" s="45">
        <v>23855.52</v>
      </c>
      <c r="K1386" s="46" t="s">
        <v>55</v>
      </c>
      <c r="L1386" s="47">
        <v>24979.6</v>
      </c>
      <c r="M1386" s="48">
        <v>0.0449999199346666</v>
      </c>
      <c r="N1386" s="49">
        <v>0</v>
      </c>
      <c r="O1386" s="50" t="s">
        <v>290</v>
      </c>
      <c r="P1386" s="51" t="s">
        <v>78</v>
      </c>
      <c r="Q1386" s="51" t="s">
        <v>58</v>
      </c>
      <c r="R1386" s="52" t="s">
        <v>9355</v>
      </c>
      <c r="S1386" s="52" t="s">
        <v>9355</v>
      </c>
      <c r="T1386" s="52" t="s">
        <v>9355</v>
      </c>
      <c r="U1386" s="52" t="s">
        <v>9355</v>
      </c>
      <c r="V1386" s="52" t="s">
        <v>9355</v>
      </c>
      <c r="W1386" s="52" t="s">
        <v>9355</v>
      </c>
      <c r="X1386" s="53" t="s">
        <v>9758</v>
      </c>
      <c r="Y1386" s="23" t="s">
        <v>61</v>
      </c>
      <c r="Z1386" s="54" t="s">
        <v>106</v>
      </c>
      <c r="AA1386" s="44" t="s">
        <v>140</v>
      </c>
      <c r="AB1386" s="55" t="s">
        <v>9355</v>
      </c>
      <c r="AC1386" s="56">
        <v>1</v>
      </c>
      <c r="AD1386" s="23" t="s">
        <v>118</v>
      </c>
      <c r="AE1386" s="57" t="s">
        <v>9356</v>
      </c>
      <c r="AF1386" s="23" t="s">
        <v>118</v>
      </c>
      <c r="AO1386" s="87">
        <v>0.0449999199346666</v>
      </c>
      <c r="AP1386" s="87"/>
    </row>
    <row r="1387" customHeight="1" spans="1:42">
      <c r="A1387" s="41" t="s">
        <v>46</v>
      </c>
      <c r="B1387" s="41" t="s">
        <v>119</v>
      </c>
      <c r="C1387" s="42" t="s">
        <v>120</v>
      </c>
      <c r="D1387" s="23" t="s">
        <v>9759</v>
      </c>
      <c r="E1387" s="11" t="s">
        <v>996</v>
      </c>
      <c r="F1387" s="43" t="s">
        <v>9760</v>
      </c>
      <c r="G1387" s="43" t="s">
        <v>998</v>
      </c>
      <c r="H1387" s="23" t="s">
        <v>9761</v>
      </c>
      <c r="I1387" s="44" t="s">
        <v>9762</v>
      </c>
      <c r="J1387" s="45">
        <v>17925.2</v>
      </c>
      <c r="K1387" s="46" t="s">
        <v>55</v>
      </c>
      <c r="L1387" s="47">
        <v>18394.44</v>
      </c>
      <c r="M1387" s="48">
        <v>0.0255098823340095</v>
      </c>
      <c r="N1387" s="49">
        <v>0</v>
      </c>
      <c r="O1387" s="50" t="s">
        <v>2451</v>
      </c>
      <c r="P1387" s="51" t="s">
        <v>9355</v>
      </c>
      <c r="Q1387" s="51" t="s">
        <v>58</v>
      </c>
      <c r="R1387" s="52" t="s">
        <v>9355</v>
      </c>
      <c r="S1387" s="52" t="s">
        <v>9355</v>
      </c>
      <c r="T1387" s="52" t="s">
        <v>9355</v>
      </c>
      <c r="U1387" s="52" t="s">
        <v>9355</v>
      </c>
      <c r="V1387" s="52" t="s">
        <v>9355</v>
      </c>
      <c r="W1387" s="52" t="s">
        <v>9355</v>
      </c>
      <c r="X1387" s="53" t="s">
        <v>9763</v>
      </c>
      <c r="Y1387" s="23" t="s">
        <v>81</v>
      </c>
      <c r="Z1387" s="54" t="s">
        <v>106</v>
      </c>
      <c r="AA1387" s="44" t="s">
        <v>140</v>
      </c>
      <c r="AB1387" s="55" t="s">
        <v>9355</v>
      </c>
      <c r="AC1387" s="56">
        <v>1</v>
      </c>
      <c r="AD1387" s="23" t="s">
        <v>67</v>
      </c>
      <c r="AE1387" s="57" t="s">
        <v>9356</v>
      </c>
      <c r="AF1387" s="23" t="s">
        <v>67</v>
      </c>
      <c r="AO1387" s="87">
        <v>0.0449998508245142</v>
      </c>
      <c r="AP1387" s="87"/>
    </row>
    <row r="1388" customHeight="1" spans="1:42">
      <c r="A1388" s="41" t="s">
        <v>69</v>
      </c>
      <c r="B1388" s="41" t="s">
        <v>220</v>
      </c>
      <c r="C1388" s="42" t="s">
        <v>274</v>
      </c>
      <c r="D1388" s="23" t="s">
        <v>9764</v>
      </c>
      <c r="E1388" s="11" t="s">
        <v>849</v>
      </c>
      <c r="F1388" s="43" t="s">
        <v>9765</v>
      </c>
      <c r="G1388" s="43" t="s">
        <v>1777</v>
      </c>
      <c r="H1388" s="23" t="s">
        <v>9766</v>
      </c>
      <c r="I1388" s="44" t="s">
        <v>9767</v>
      </c>
      <c r="J1388" s="45">
        <v>23205.78</v>
      </c>
      <c r="K1388" s="46" t="s">
        <v>55</v>
      </c>
      <c r="L1388" s="47">
        <v>24687</v>
      </c>
      <c r="M1388" s="48">
        <v>0.06</v>
      </c>
      <c r="N1388" s="49">
        <v>0</v>
      </c>
      <c r="O1388" s="50" t="s">
        <v>9768</v>
      </c>
      <c r="P1388" s="51" t="s">
        <v>366</v>
      </c>
      <c r="Q1388" s="51" t="s">
        <v>58</v>
      </c>
      <c r="R1388" s="52" t="s">
        <v>59</v>
      </c>
      <c r="S1388" s="52" t="s">
        <v>9355</v>
      </c>
      <c r="T1388" s="52" t="s">
        <v>9355</v>
      </c>
      <c r="U1388" s="52" t="s">
        <v>9355</v>
      </c>
      <c r="V1388" s="52">
        <v>90</v>
      </c>
      <c r="W1388" s="52" t="s">
        <v>9355</v>
      </c>
      <c r="X1388" s="53" t="s">
        <v>9769</v>
      </c>
      <c r="Y1388" s="23" t="s">
        <v>150</v>
      </c>
      <c r="Z1388" s="54" t="s">
        <v>9770</v>
      </c>
      <c r="AA1388" s="44" t="s">
        <v>1282</v>
      </c>
      <c r="AB1388" s="55" t="s">
        <v>9355</v>
      </c>
      <c r="AC1388" s="56">
        <v>1</v>
      </c>
      <c r="AD1388" s="23" t="s">
        <v>303</v>
      </c>
      <c r="AE1388" s="57" t="s">
        <v>9356</v>
      </c>
      <c r="AF1388" s="23" t="s">
        <v>303</v>
      </c>
      <c r="AO1388" s="87">
        <v>0.06</v>
      </c>
      <c r="AP1388" s="87"/>
    </row>
    <row r="1389" customHeight="1" spans="1:42">
      <c r="A1389" s="41" t="s">
        <v>46</v>
      </c>
      <c r="B1389" s="41" t="s">
        <v>163</v>
      </c>
      <c r="C1389" s="42" t="s">
        <v>164</v>
      </c>
      <c r="D1389" s="23" t="s">
        <v>9771</v>
      </c>
      <c r="E1389" s="11" t="s">
        <v>1420</v>
      </c>
      <c r="F1389" s="43" t="s">
        <v>9772</v>
      </c>
      <c r="G1389" s="43" t="s">
        <v>1620</v>
      </c>
      <c r="H1389" s="23" t="s">
        <v>9773</v>
      </c>
      <c r="I1389" s="44" t="s">
        <v>9774</v>
      </c>
      <c r="J1389" s="45">
        <v>11066599.84</v>
      </c>
      <c r="K1389" s="46" t="s">
        <v>55</v>
      </c>
      <c r="L1389" s="47">
        <v>5887447</v>
      </c>
      <c r="M1389" s="48">
        <v>-0.879694176440145</v>
      </c>
      <c r="N1389" s="49">
        <v>0</v>
      </c>
      <c r="O1389" s="50" t="s">
        <v>9775</v>
      </c>
      <c r="P1389" s="51" t="s">
        <v>9776</v>
      </c>
      <c r="Q1389" s="51" t="s">
        <v>58</v>
      </c>
      <c r="R1389" s="52" t="s">
        <v>59</v>
      </c>
      <c r="S1389" s="52" t="s">
        <v>59</v>
      </c>
      <c r="T1389" s="52">
        <v>180</v>
      </c>
      <c r="U1389" s="52">
        <v>3</v>
      </c>
      <c r="V1389" s="52">
        <v>180</v>
      </c>
      <c r="W1389" s="52">
        <v>3</v>
      </c>
      <c r="X1389" s="53" t="s">
        <v>9777</v>
      </c>
      <c r="Y1389" s="23" t="s">
        <v>150</v>
      </c>
      <c r="Z1389" s="54" t="s">
        <v>5342</v>
      </c>
      <c r="AA1389" s="44" t="s">
        <v>140</v>
      </c>
      <c r="AB1389" s="55" t="s">
        <v>9778</v>
      </c>
      <c r="AC1389" s="56">
        <v>2</v>
      </c>
      <c r="AD1389" s="23" t="s">
        <v>98</v>
      </c>
      <c r="AE1389" s="57" t="s">
        <v>9356</v>
      </c>
      <c r="AF1389" s="23" t="s">
        <v>98</v>
      </c>
      <c r="AO1389" s="87">
        <v>0.0319576208734576</v>
      </c>
      <c r="AP1389" s="87"/>
    </row>
    <row r="1390" customHeight="1" spans="1:42">
      <c r="A1390" s="41" t="s">
        <v>46</v>
      </c>
      <c r="B1390" s="41" t="s">
        <v>163</v>
      </c>
      <c r="C1390" s="42" t="s">
        <v>164</v>
      </c>
      <c r="D1390" s="23" t="s">
        <v>9771</v>
      </c>
      <c r="E1390" s="11" t="s">
        <v>1420</v>
      </c>
      <c r="F1390" s="43" t="s">
        <v>9772</v>
      </c>
      <c r="G1390" s="43" t="s">
        <v>1620</v>
      </c>
      <c r="H1390" s="23" t="s">
        <v>9773</v>
      </c>
      <c r="I1390" s="44" t="s">
        <v>9774</v>
      </c>
      <c r="J1390" s="45">
        <v>11066599.84</v>
      </c>
      <c r="K1390" s="46" t="s">
        <v>55</v>
      </c>
      <c r="L1390" s="47">
        <v>5887447</v>
      </c>
      <c r="M1390" s="48">
        <v>-0.879694176440145</v>
      </c>
      <c r="N1390" s="49">
        <v>0</v>
      </c>
      <c r="O1390" s="50" t="s">
        <v>9775</v>
      </c>
      <c r="P1390" s="51" t="s">
        <v>9776</v>
      </c>
      <c r="Q1390" s="51" t="s">
        <v>58</v>
      </c>
      <c r="R1390" s="52" t="s">
        <v>59</v>
      </c>
      <c r="S1390" s="52" t="s">
        <v>59</v>
      </c>
      <c r="T1390" s="52">
        <v>180</v>
      </c>
      <c r="U1390" s="52">
        <v>3</v>
      </c>
      <c r="V1390" s="52">
        <v>180</v>
      </c>
      <c r="W1390" s="52">
        <v>3</v>
      </c>
      <c r="X1390" s="53" t="s">
        <v>9777</v>
      </c>
      <c r="Y1390" s="23" t="s">
        <v>150</v>
      </c>
      <c r="Z1390" s="54" t="s">
        <v>5342</v>
      </c>
      <c r="AA1390" s="44" t="s">
        <v>140</v>
      </c>
      <c r="AB1390" s="55" t="s">
        <v>9778</v>
      </c>
      <c r="AC1390" s="56">
        <v>2</v>
      </c>
      <c r="AD1390" s="23" t="s">
        <v>98</v>
      </c>
      <c r="AE1390" s="57" t="s">
        <v>9356</v>
      </c>
      <c r="AF1390" s="23" t="s">
        <v>98</v>
      </c>
      <c r="AO1390" s="87">
        <v>0.0319576208734576</v>
      </c>
      <c r="AP1390" s="87"/>
    </row>
    <row r="1391" customHeight="1" spans="1:42">
      <c r="A1391" s="41" t="s">
        <v>46</v>
      </c>
      <c r="B1391" s="41" t="s">
        <v>119</v>
      </c>
      <c r="C1391" s="42" t="s">
        <v>120</v>
      </c>
      <c r="D1391" s="23" t="s">
        <v>9779</v>
      </c>
      <c r="E1391" s="11" t="s">
        <v>585</v>
      </c>
      <c r="F1391" s="43" t="s">
        <v>9749</v>
      </c>
      <c r="G1391" s="43" t="s">
        <v>9750</v>
      </c>
      <c r="H1391" s="23" t="s">
        <v>9751</v>
      </c>
      <c r="I1391" s="44" t="s">
        <v>9752</v>
      </c>
      <c r="J1391" s="45">
        <v>50163.3</v>
      </c>
      <c r="K1391" s="46" t="s">
        <v>55</v>
      </c>
      <c r="L1391" s="47">
        <v>52527</v>
      </c>
      <c r="M1391" s="48">
        <v>0.0449997144325776</v>
      </c>
      <c r="N1391" s="49">
        <v>0</v>
      </c>
      <c r="O1391" s="50" t="s">
        <v>290</v>
      </c>
      <c r="P1391" s="51" t="s">
        <v>9355</v>
      </c>
      <c r="Q1391" s="51" t="s">
        <v>58</v>
      </c>
      <c r="R1391" s="52" t="s">
        <v>9355</v>
      </c>
      <c r="S1391" s="52" t="s">
        <v>9355</v>
      </c>
      <c r="T1391" s="52" t="s">
        <v>9355</v>
      </c>
      <c r="U1391" s="52" t="s">
        <v>9355</v>
      </c>
      <c r="V1391" s="52" t="s">
        <v>9355</v>
      </c>
      <c r="W1391" s="52" t="s">
        <v>9355</v>
      </c>
      <c r="X1391" s="53" t="s">
        <v>9780</v>
      </c>
      <c r="Y1391" s="23" t="s">
        <v>61</v>
      </c>
      <c r="Z1391" s="54" t="s">
        <v>106</v>
      </c>
      <c r="AA1391" s="44" t="s">
        <v>140</v>
      </c>
      <c r="AB1391" s="55" t="s">
        <v>9355</v>
      </c>
      <c r="AC1391" s="56">
        <v>1</v>
      </c>
      <c r="AD1391" s="23" t="s">
        <v>118</v>
      </c>
      <c r="AE1391" s="57" t="s">
        <v>9356</v>
      </c>
      <c r="AF1391" s="23" t="s">
        <v>118</v>
      </c>
      <c r="AO1391" s="87">
        <v>0.0449997144325776</v>
      </c>
      <c r="AP1391" s="87"/>
    </row>
    <row r="1392" customHeight="1" spans="1:42">
      <c r="A1392" s="41" t="s">
        <v>69</v>
      </c>
      <c r="B1392" s="41" t="s">
        <v>200</v>
      </c>
      <c r="C1392" s="42" t="s">
        <v>256</v>
      </c>
      <c r="D1392" s="23" t="s">
        <v>9781</v>
      </c>
      <c r="E1392" s="11" t="s">
        <v>323</v>
      </c>
      <c r="F1392" s="43" t="s">
        <v>9782</v>
      </c>
      <c r="G1392" s="43" t="s">
        <v>1452</v>
      </c>
      <c r="H1392" s="23" t="s">
        <v>9783</v>
      </c>
      <c r="I1392" s="44" t="s">
        <v>9784</v>
      </c>
      <c r="J1392" s="45">
        <v>30261.9</v>
      </c>
      <c r="K1392" s="46" t="s">
        <v>55</v>
      </c>
      <c r="L1392" s="47">
        <v>31054</v>
      </c>
      <c r="M1392" s="48">
        <v>0.0255071810394797</v>
      </c>
      <c r="N1392" s="49">
        <v>3054</v>
      </c>
      <c r="O1392" s="50" t="s">
        <v>9785</v>
      </c>
      <c r="P1392" s="51" t="s">
        <v>78</v>
      </c>
      <c r="Q1392" s="51" t="s">
        <v>58</v>
      </c>
      <c r="R1392" s="52" t="s">
        <v>9355</v>
      </c>
      <c r="S1392" s="52" t="s">
        <v>9355</v>
      </c>
      <c r="T1392" s="52" t="s">
        <v>9355</v>
      </c>
      <c r="U1392" s="52" t="s">
        <v>9355</v>
      </c>
      <c r="V1392" s="52" t="s">
        <v>9355</v>
      </c>
      <c r="W1392" s="52" t="s">
        <v>9355</v>
      </c>
      <c r="X1392" s="53" t="s">
        <v>9786</v>
      </c>
      <c r="Y1392" s="23" t="s">
        <v>81</v>
      </c>
      <c r="Z1392" s="54" t="s">
        <v>106</v>
      </c>
      <c r="AA1392" s="44" t="s">
        <v>1282</v>
      </c>
      <c r="AB1392" s="55" t="s">
        <v>9355</v>
      </c>
      <c r="AC1392" s="56">
        <v>2</v>
      </c>
      <c r="AD1392" s="23" t="s">
        <v>67</v>
      </c>
      <c r="AE1392" s="57" t="s">
        <v>9356</v>
      </c>
      <c r="AF1392" s="23" t="s">
        <v>67</v>
      </c>
      <c r="AO1392" s="87">
        <v>0.0450008015682969</v>
      </c>
      <c r="AP1392" s="87"/>
    </row>
    <row r="1393" customHeight="1" spans="1:42">
      <c r="A1393" s="41" t="s">
        <v>69</v>
      </c>
      <c r="B1393" s="41" t="s">
        <v>70</v>
      </c>
      <c r="C1393" s="42" t="s">
        <v>70</v>
      </c>
      <c r="D1393" s="23" t="s">
        <v>9787</v>
      </c>
      <c r="E1393" s="11" t="s">
        <v>72</v>
      </c>
      <c r="F1393" s="43" t="s">
        <v>9512</v>
      </c>
      <c r="G1393" s="43" t="s">
        <v>1332</v>
      </c>
      <c r="H1393" s="23" t="s">
        <v>9513</v>
      </c>
      <c r="I1393" s="44" t="s">
        <v>9514</v>
      </c>
      <c r="J1393" s="45">
        <v>271513.57</v>
      </c>
      <c r="K1393" s="46" t="s">
        <v>55</v>
      </c>
      <c r="L1393" s="47">
        <v>284307.2</v>
      </c>
      <c r="M1393" s="48">
        <v>0.0449993176395111</v>
      </c>
      <c r="N1393" s="49">
        <v>0</v>
      </c>
      <c r="O1393" s="50" t="s">
        <v>9788</v>
      </c>
      <c r="P1393" s="51" t="s">
        <v>78</v>
      </c>
      <c r="Q1393" s="51" t="s">
        <v>79</v>
      </c>
      <c r="R1393" s="52" t="s">
        <v>59</v>
      </c>
      <c r="S1393" s="52" t="s">
        <v>9355</v>
      </c>
      <c r="T1393" s="52" t="s">
        <v>9355</v>
      </c>
      <c r="U1393" s="52" t="s">
        <v>9355</v>
      </c>
      <c r="V1393" s="52">
        <v>100</v>
      </c>
      <c r="W1393" s="52" t="s">
        <v>9355</v>
      </c>
      <c r="X1393" s="53" t="s">
        <v>9789</v>
      </c>
      <c r="Y1393" s="23" t="s">
        <v>150</v>
      </c>
      <c r="Z1393" s="54" t="s">
        <v>9790</v>
      </c>
      <c r="AA1393" s="44" t="s">
        <v>83</v>
      </c>
      <c r="AB1393" s="55" t="s">
        <v>9355</v>
      </c>
      <c r="AC1393" s="56">
        <v>1</v>
      </c>
      <c r="AD1393" s="23" t="s">
        <v>3114</v>
      </c>
      <c r="AE1393" s="57" t="s">
        <v>9356</v>
      </c>
      <c r="AF1393" s="23" t="s">
        <v>3114</v>
      </c>
      <c r="AO1393" s="87">
        <v>0.0449995863630366</v>
      </c>
      <c r="AP1393" s="87"/>
    </row>
    <row r="1394" customHeight="1" spans="1:42">
      <c r="A1394" s="41" t="s">
        <v>69</v>
      </c>
      <c r="B1394" s="41" t="s">
        <v>70</v>
      </c>
      <c r="C1394" s="42" t="s">
        <v>70</v>
      </c>
      <c r="D1394" s="23" t="s">
        <v>9686</v>
      </c>
      <c r="E1394" s="11" t="s">
        <v>670</v>
      </c>
      <c r="F1394" s="43" t="s">
        <v>9687</v>
      </c>
      <c r="G1394" s="43" t="s">
        <v>672</v>
      </c>
      <c r="H1394" s="23" t="s">
        <v>9688</v>
      </c>
      <c r="I1394" s="44" t="s">
        <v>9689</v>
      </c>
      <c r="J1394" s="45">
        <v>32317.2</v>
      </c>
      <c r="K1394" s="46" t="s">
        <v>55</v>
      </c>
      <c r="L1394" s="47">
        <v>16920</v>
      </c>
      <c r="M1394" s="48">
        <v>-0.91</v>
      </c>
      <c r="N1394" s="49">
        <v>0</v>
      </c>
      <c r="O1394" s="50" t="s">
        <v>9791</v>
      </c>
      <c r="P1394" s="51" t="s">
        <v>78</v>
      </c>
      <c r="Q1394" s="51" t="s">
        <v>58</v>
      </c>
      <c r="R1394" s="52" t="s">
        <v>59</v>
      </c>
      <c r="S1394" s="52" t="s">
        <v>9355</v>
      </c>
      <c r="T1394" s="52" t="s">
        <v>9355</v>
      </c>
      <c r="U1394" s="52" t="s">
        <v>9355</v>
      </c>
      <c r="V1394" s="52">
        <v>90</v>
      </c>
      <c r="W1394" s="52" t="s">
        <v>9355</v>
      </c>
      <c r="X1394" s="53" t="s">
        <v>9792</v>
      </c>
      <c r="Y1394" s="23" t="s">
        <v>150</v>
      </c>
      <c r="Z1394" s="54" t="s">
        <v>9692</v>
      </c>
      <c r="AA1394" s="44" t="s">
        <v>83</v>
      </c>
      <c r="AB1394" s="55" t="s">
        <v>9355</v>
      </c>
      <c r="AC1394" s="56">
        <v>1</v>
      </c>
      <c r="AD1394" s="23" t="s">
        <v>303</v>
      </c>
      <c r="AE1394" s="57" t="s">
        <v>9356</v>
      </c>
      <c r="AF1394" s="23" t="s">
        <v>303</v>
      </c>
      <c r="AO1394" s="87">
        <v>0.045</v>
      </c>
      <c r="AP1394" s="87"/>
    </row>
    <row r="1395" customHeight="1" spans="1:42">
      <c r="A1395" s="41" t="s">
        <v>69</v>
      </c>
      <c r="B1395" s="41" t="s">
        <v>200</v>
      </c>
      <c r="C1395" s="42" t="s">
        <v>256</v>
      </c>
      <c r="D1395" s="23" t="s">
        <v>9793</v>
      </c>
      <c r="E1395" s="11" t="s">
        <v>258</v>
      </c>
      <c r="F1395" s="43" t="s">
        <v>9489</v>
      </c>
      <c r="G1395" s="43" t="s">
        <v>9490</v>
      </c>
      <c r="H1395" s="23" t="s">
        <v>9491</v>
      </c>
      <c r="I1395" s="44" t="s">
        <v>9492</v>
      </c>
      <c r="J1395" s="45">
        <v>854966.36</v>
      </c>
      <c r="K1395" s="46" t="s">
        <v>55</v>
      </c>
      <c r="L1395" s="47">
        <v>905992</v>
      </c>
      <c r="M1395" s="48">
        <v>0.0563201882577331</v>
      </c>
      <c r="N1395" s="49">
        <v>0</v>
      </c>
      <c r="O1395" s="50" t="s">
        <v>9604</v>
      </c>
      <c r="P1395" s="51" t="s">
        <v>237</v>
      </c>
      <c r="Q1395" s="51" t="s">
        <v>58</v>
      </c>
      <c r="R1395" s="52" t="s">
        <v>59</v>
      </c>
      <c r="S1395" s="52" t="s">
        <v>9355</v>
      </c>
      <c r="T1395" s="52" t="s">
        <v>9355</v>
      </c>
      <c r="U1395" s="52" t="s">
        <v>9355</v>
      </c>
      <c r="V1395" s="52">
        <v>90</v>
      </c>
      <c r="W1395" s="52">
        <v>1.13</v>
      </c>
      <c r="X1395" s="53" t="s">
        <v>9794</v>
      </c>
      <c r="Y1395" s="23" t="s">
        <v>61</v>
      </c>
      <c r="Z1395" s="54" t="s">
        <v>9795</v>
      </c>
      <c r="AA1395" s="44" t="s">
        <v>1282</v>
      </c>
      <c r="AB1395" s="55" t="s">
        <v>9355</v>
      </c>
      <c r="AC1395" s="56">
        <v>1</v>
      </c>
      <c r="AD1395" s="23" t="s">
        <v>303</v>
      </c>
      <c r="AE1395" s="57" t="s">
        <v>9356</v>
      </c>
      <c r="AF1395" s="23" t="s">
        <v>303</v>
      </c>
      <c r="AO1395" s="87">
        <v>0.0450023329667936</v>
      </c>
      <c r="AP1395" s="87"/>
    </row>
    <row r="1396" customHeight="1" spans="1:42">
      <c r="A1396" s="41" t="s">
        <v>46</v>
      </c>
      <c r="B1396" s="41" t="s">
        <v>181</v>
      </c>
      <c r="C1396" s="42" t="s">
        <v>182</v>
      </c>
      <c r="D1396" s="23" t="s">
        <v>9796</v>
      </c>
      <c r="E1396" s="11" t="s">
        <v>212</v>
      </c>
      <c r="F1396" s="43" t="s">
        <v>8420</v>
      </c>
      <c r="G1396" s="43" t="s">
        <v>214</v>
      </c>
      <c r="H1396" s="23" t="s">
        <v>8421</v>
      </c>
      <c r="I1396" s="44" t="s">
        <v>8422</v>
      </c>
      <c r="J1396" s="45">
        <v>814408.6</v>
      </c>
      <c r="K1396" s="46" t="s">
        <v>55</v>
      </c>
      <c r="L1396" s="47">
        <v>416664.8</v>
      </c>
      <c r="M1396" s="48">
        <v>-0.954589396560497</v>
      </c>
      <c r="N1396" s="49">
        <v>0</v>
      </c>
      <c r="O1396" s="50" t="s">
        <v>9797</v>
      </c>
      <c r="P1396" s="51" t="s">
        <v>237</v>
      </c>
      <c r="Q1396" s="51" t="s">
        <v>79</v>
      </c>
      <c r="R1396" s="52" t="s">
        <v>59</v>
      </c>
      <c r="S1396" s="52" t="s">
        <v>9355</v>
      </c>
      <c r="T1396" s="52" t="s">
        <v>9355</v>
      </c>
      <c r="U1396" s="52" t="s">
        <v>9355</v>
      </c>
      <c r="V1396" s="52">
        <v>120</v>
      </c>
      <c r="W1396" s="52">
        <v>1.3</v>
      </c>
      <c r="X1396" s="53" t="s">
        <v>9798</v>
      </c>
      <c r="Y1396" s="23" t="s">
        <v>61</v>
      </c>
      <c r="Z1396" s="54" t="s">
        <v>219</v>
      </c>
      <c r="AA1396" s="44" t="s">
        <v>97</v>
      </c>
      <c r="AB1396" s="55" t="s">
        <v>9799</v>
      </c>
      <c r="AC1396" s="56">
        <v>3</v>
      </c>
      <c r="AD1396" s="23" t="s">
        <v>141</v>
      </c>
      <c r="AE1396" s="57" t="s">
        <v>9356</v>
      </c>
      <c r="AF1396" s="23" t="s">
        <v>141</v>
      </c>
      <c r="AO1396" s="87">
        <v>0.0100004940220414</v>
      </c>
      <c r="AP1396" s="87"/>
    </row>
    <row r="1397" customHeight="1" spans="1:42">
      <c r="A1397" s="41" t="s">
        <v>69</v>
      </c>
      <c r="B1397" s="41" t="s">
        <v>220</v>
      </c>
      <c r="C1397" s="42" t="s">
        <v>274</v>
      </c>
      <c r="D1397" s="23" t="s">
        <v>9800</v>
      </c>
      <c r="E1397" s="11" t="s">
        <v>849</v>
      </c>
      <c r="F1397" s="43" t="s">
        <v>8343</v>
      </c>
      <c r="G1397" s="43" t="s">
        <v>1834</v>
      </c>
      <c r="H1397" s="23" t="s">
        <v>8344</v>
      </c>
      <c r="I1397" s="44" t="s">
        <v>8345</v>
      </c>
      <c r="J1397" s="45">
        <v>53829828.58</v>
      </c>
      <c r="K1397" s="46" t="s">
        <v>55</v>
      </c>
      <c r="L1397" s="47">
        <v>27037885.06</v>
      </c>
      <c r="M1397" s="48">
        <v>-0.990903817386078</v>
      </c>
      <c r="N1397" s="49">
        <v>1530016.06</v>
      </c>
      <c r="O1397" s="50" t="s">
        <v>9801</v>
      </c>
      <c r="P1397" s="51" t="s">
        <v>8347</v>
      </c>
      <c r="Q1397" s="51" t="s">
        <v>79</v>
      </c>
      <c r="R1397" s="52" t="s">
        <v>59</v>
      </c>
      <c r="S1397" s="52" t="s">
        <v>9355</v>
      </c>
      <c r="T1397" s="52" t="s">
        <v>9355</v>
      </c>
      <c r="U1397" s="52" t="s">
        <v>9355</v>
      </c>
      <c r="V1397" s="52">
        <v>15</v>
      </c>
      <c r="W1397" s="52">
        <v>-4</v>
      </c>
      <c r="X1397" s="53" t="s">
        <v>9802</v>
      </c>
      <c r="Y1397" s="23" t="s">
        <v>150</v>
      </c>
      <c r="Z1397" s="54" t="s">
        <v>9803</v>
      </c>
      <c r="AA1397" s="44" t="s">
        <v>1282</v>
      </c>
      <c r="AB1397" s="55" t="s">
        <v>9355</v>
      </c>
      <c r="AC1397" s="56">
        <v>2</v>
      </c>
      <c r="AD1397" s="23" t="s">
        <v>9804</v>
      </c>
      <c r="AE1397" s="57" t="s">
        <v>9805</v>
      </c>
      <c r="AF1397" s="23" t="s">
        <v>67</v>
      </c>
      <c r="AG1397" s="58" t="s">
        <v>9806</v>
      </c>
      <c r="AH1397" s="23" t="s">
        <v>9807</v>
      </c>
      <c r="AO1397" s="87">
        <v>0.0443661821034129</v>
      </c>
      <c r="AP1397" s="87"/>
    </row>
    <row r="1398" customHeight="1" spans="1:42">
      <c r="A1398" s="41" t="s">
        <v>69</v>
      </c>
      <c r="B1398" s="41" t="s">
        <v>292</v>
      </c>
      <c r="C1398" s="42" t="s">
        <v>1526</v>
      </c>
      <c r="D1398" s="23" t="s">
        <v>9808</v>
      </c>
      <c r="E1398" s="11" t="s">
        <v>2144</v>
      </c>
      <c r="F1398" s="43" t="s">
        <v>9809</v>
      </c>
      <c r="G1398" s="43" t="s">
        <v>2661</v>
      </c>
      <c r="H1398" s="23" t="s">
        <v>6915</v>
      </c>
      <c r="I1398" s="44" t="s">
        <v>6916</v>
      </c>
      <c r="J1398" s="45">
        <v>245281.29</v>
      </c>
      <c r="K1398" s="46" t="s">
        <v>55</v>
      </c>
      <c r="L1398" s="47">
        <v>256839.09</v>
      </c>
      <c r="M1398" s="48">
        <v>0.0450001594383472</v>
      </c>
      <c r="N1398" s="49">
        <v>2311.55</v>
      </c>
      <c r="O1398" s="50" t="s">
        <v>9810</v>
      </c>
      <c r="P1398" s="51" t="s">
        <v>78</v>
      </c>
      <c r="Q1398" s="51" t="s">
        <v>79</v>
      </c>
      <c r="R1398" s="52" t="s">
        <v>59</v>
      </c>
      <c r="S1398" s="52" t="s">
        <v>9355</v>
      </c>
      <c r="T1398" s="52" t="s">
        <v>9355</v>
      </c>
      <c r="U1398" s="52" t="s">
        <v>9355</v>
      </c>
      <c r="V1398" s="52">
        <v>150</v>
      </c>
      <c r="W1398" s="52" t="s">
        <v>9355</v>
      </c>
      <c r="X1398" s="53" t="s">
        <v>9811</v>
      </c>
      <c r="Y1398" s="23" t="s">
        <v>150</v>
      </c>
      <c r="Z1398" s="54" t="s">
        <v>6919</v>
      </c>
      <c r="AA1398" s="44" t="s">
        <v>63</v>
      </c>
      <c r="AB1398" s="55" t="s">
        <v>9812</v>
      </c>
      <c r="AC1398" s="56">
        <v>3</v>
      </c>
      <c r="AD1398" s="23" t="s">
        <v>1471</v>
      </c>
      <c r="AE1398" s="57" t="s">
        <v>9356</v>
      </c>
      <c r="AF1398" s="23" t="s">
        <v>1471</v>
      </c>
      <c r="AO1398" s="87">
        <v>0.0450001594383472</v>
      </c>
      <c r="AP1398" s="87"/>
    </row>
    <row r="1399" customHeight="1" spans="1:42">
      <c r="A1399" s="41" t="s">
        <v>46</v>
      </c>
      <c r="B1399" s="41" t="s">
        <v>181</v>
      </c>
      <c r="C1399" s="42" t="s">
        <v>629</v>
      </c>
      <c r="D1399" s="23" t="s">
        <v>9394</v>
      </c>
      <c r="E1399" s="11" t="s">
        <v>4513</v>
      </c>
      <c r="F1399" s="43" t="s">
        <v>8823</v>
      </c>
      <c r="G1399" s="43" t="s">
        <v>9813</v>
      </c>
      <c r="H1399" s="23" t="s">
        <v>8824</v>
      </c>
      <c r="I1399" s="44" t="s">
        <v>8825</v>
      </c>
      <c r="J1399" s="45">
        <v>3697199.32</v>
      </c>
      <c r="K1399" s="46" t="s">
        <v>55</v>
      </c>
      <c r="L1399" s="47">
        <v>1963292.66</v>
      </c>
      <c r="M1399" s="48">
        <v>-0.883162605008669</v>
      </c>
      <c r="N1399" s="49">
        <v>0</v>
      </c>
      <c r="O1399" s="50" t="s">
        <v>9814</v>
      </c>
      <c r="P1399" s="51" t="s">
        <v>78</v>
      </c>
      <c r="Q1399" s="51" t="s">
        <v>58</v>
      </c>
      <c r="R1399" s="52" t="s">
        <v>59</v>
      </c>
      <c r="S1399" s="52" t="s">
        <v>9355</v>
      </c>
      <c r="T1399" s="52" t="s">
        <v>9355</v>
      </c>
      <c r="U1399" s="52" t="s">
        <v>9355</v>
      </c>
      <c r="V1399" s="52">
        <v>150</v>
      </c>
      <c r="W1399" s="52">
        <v>1.5</v>
      </c>
      <c r="X1399" s="53" t="s">
        <v>9815</v>
      </c>
      <c r="Y1399" s="23" t="s">
        <v>150</v>
      </c>
      <c r="Z1399" s="54" t="s">
        <v>8542</v>
      </c>
      <c r="AA1399" s="44" t="s">
        <v>97</v>
      </c>
      <c r="AB1399" s="55" t="s">
        <v>9355</v>
      </c>
      <c r="AC1399" s="56">
        <v>2</v>
      </c>
      <c r="AD1399" s="23" t="s">
        <v>8829</v>
      </c>
      <c r="AE1399" s="57" t="s">
        <v>66</v>
      </c>
      <c r="AF1399" s="23" t="s">
        <v>67</v>
      </c>
      <c r="AG1399" s="58" t="s">
        <v>68</v>
      </c>
      <c r="AH1399" s="23" t="s">
        <v>1471</v>
      </c>
      <c r="AO1399" s="87">
        <v>0.0450011641988653</v>
      </c>
      <c r="AP1399" s="87"/>
    </row>
    <row r="1400" customHeight="1" spans="1:42">
      <c r="A1400" s="41" t="s">
        <v>69</v>
      </c>
      <c r="B1400" s="41" t="s">
        <v>220</v>
      </c>
      <c r="C1400" s="42" t="s">
        <v>274</v>
      </c>
      <c r="D1400" s="23" t="s">
        <v>9816</v>
      </c>
      <c r="E1400" s="11" t="s">
        <v>276</v>
      </c>
      <c r="F1400" s="43" t="s">
        <v>9817</v>
      </c>
      <c r="G1400" s="43" t="s">
        <v>1961</v>
      </c>
      <c r="H1400" s="23" t="s">
        <v>9818</v>
      </c>
      <c r="I1400" s="44" t="s">
        <v>9819</v>
      </c>
      <c r="J1400" s="45">
        <v>10919.7</v>
      </c>
      <c r="K1400" s="46" t="s">
        <v>55</v>
      </c>
      <c r="L1400" s="47">
        <v>11434</v>
      </c>
      <c r="M1400" s="48">
        <v>0.0449798845548364</v>
      </c>
      <c r="N1400" s="49">
        <v>0</v>
      </c>
      <c r="O1400" s="50" t="s">
        <v>9083</v>
      </c>
      <c r="P1400" s="51" t="s">
        <v>9355</v>
      </c>
      <c r="Q1400" s="51" t="s">
        <v>58</v>
      </c>
      <c r="R1400" s="52" t="s">
        <v>9355</v>
      </c>
      <c r="S1400" s="52" t="s">
        <v>9355</v>
      </c>
      <c r="T1400" s="52" t="s">
        <v>9355</v>
      </c>
      <c r="U1400" s="52" t="s">
        <v>9355</v>
      </c>
      <c r="V1400" s="52" t="s">
        <v>9355</v>
      </c>
      <c r="W1400" s="52" t="s">
        <v>9355</v>
      </c>
      <c r="X1400" s="53" t="s">
        <v>9820</v>
      </c>
      <c r="Y1400" s="23" t="s">
        <v>150</v>
      </c>
      <c r="Z1400" s="54" t="s">
        <v>106</v>
      </c>
      <c r="AA1400" s="44" t="s">
        <v>1282</v>
      </c>
      <c r="AB1400" s="55" t="s">
        <v>9355</v>
      </c>
      <c r="AC1400" s="56">
        <v>1</v>
      </c>
      <c r="AD1400" s="23" t="s">
        <v>118</v>
      </c>
      <c r="AE1400" s="57" t="s">
        <v>9356</v>
      </c>
      <c r="AF1400" s="23" t="s">
        <v>118</v>
      </c>
      <c r="AO1400" s="87">
        <v>0.0450016004533743</v>
      </c>
      <c r="AP1400" s="87"/>
    </row>
    <row r="1401" customHeight="1" spans="1:42">
      <c r="A1401" s="41" t="s">
        <v>46</v>
      </c>
      <c r="B1401" s="41" t="s">
        <v>119</v>
      </c>
      <c r="C1401" s="42" t="s">
        <v>120</v>
      </c>
      <c r="D1401" s="23" t="s">
        <v>9821</v>
      </c>
      <c r="E1401" s="11" t="s">
        <v>1429</v>
      </c>
      <c r="F1401" s="43" t="s">
        <v>9822</v>
      </c>
      <c r="G1401" s="43" t="s">
        <v>1562</v>
      </c>
      <c r="H1401" s="23" t="s">
        <v>9823</v>
      </c>
      <c r="I1401" s="44" t="s">
        <v>9824</v>
      </c>
      <c r="J1401" s="45">
        <v>2743.54</v>
      </c>
      <c r="K1401" s="46" t="s">
        <v>55</v>
      </c>
      <c r="L1401" s="47">
        <v>2872.82</v>
      </c>
      <c r="M1401" s="48">
        <v>0.0450010790790931</v>
      </c>
      <c r="N1401" s="49">
        <v>0</v>
      </c>
      <c r="O1401" s="50" t="s">
        <v>290</v>
      </c>
      <c r="P1401" s="51" t="s">
        <v>78</v>
      </c>
      <c r="Q1401" s="51" t="s">
        <v>58</v>
      </c>
      <c r="R1401" s="52" t="s">
        <v>9355</v>
      </c>
      <c r="S1401" s="52" t="s">
        <v>9355</v>
      </c>
      <c r="T1401" s="52" t="s">
        <v>9355</v>
      </c>
      <c r="U1401" s="52" t="s">
        <v>9355</v>
      </c>
      <c r="V1401" s="52" t="s">
        <v>9355</v>
      </c>
      <c r="W1401" s="52" t="s">
        <v>9355</v>
      </c>
      <c r="X1401" s="53" t="s">
        <v>9825</v>
      </c>
      <c r="Y1401" s="23" t="s">
        <v>61</v>
      </c>
      <c r="Z1401" s="54" t="s">
        <v>106</v>
      </c>
      <c r="AA1401" s="44" t="s">
        <v>140</v>
      </c>
      <c r="AB1401" s="55" t="s">
        <v>9355</v>
      </c>
      <c r="AC1401" s="56">
        <v>1</v>
      </c>
      <c r="AD1401" s="23" t="s">
        <v>118</v>
      </c>
      <c r="AE1401" s="57" t="s">
        <v>9356</v>
      </c>
      <c r="AF1401" s="23" t="s">
        <v>118</v>
      </c>
      <c r="AO1401" s="87">
        <v>0.0450010790790931</v>
      </c>
      <c r="AP1401" s="87"/>
    </row>
    <row r="1402" customHeight="1" spans="1:42">
      <c r="A1402" s="41" t="s">
        <v>46</v>
      </c>
      <c r="B1402" s="41" t="s">
        <v>181</v>
      </c>
      <c r="C1402" s="42" t="s">
        <v>182</v>
      </c>
      <c r="D1402" s="23" t="s">
        <v>9796</v>
      </c>
      <c r="E1402" s="11" t="s">
        <v>212</v>
      </c>
      <c r="F1402" s="43" t="s">
        <v>8420</v>
      </c>
      <c r="G1402" s="43" t="s">
        <v>214</v>
      </c>
      <c r="H1402" s="23" t="s">
        <v>8421</v>
      </c>
      <c r="I1402" s="44" t="s">
        <v>8422</v>
      </c>
      <c r="J1402" s="45">
        <v>814408.6</v>
      </c>
      <c r="K1402" s="46" t="s">
        <v>55</v>
      </c>
      <c r="L1402" s="47">
        <v>416664.8</v>
      </c>
      <c r="M1402" s="48">
        <v>-0.954589396560497</v>
      </c>
      <c r="N1402" s="49">
        <v>0</v>
      </c>
      <c r="O1402" s="50" t="s">
        <v>9797</v>
      </c>
      <c r="P1402" s="51" t="s">
        <v>237</v>
      </c>
      <c r="Q1402" s="51" t="s">
        <v>79</v>
      </c>
      <c r="R1402" s="52" t="s">
        <v>59</v>
      </c>
      <c r="S1402" s="52" t="s">
        <v>9355</v>
      </c>
      <c r="T1402" s="52" t="s">
        <v>9355</v>
      </c>
      <c r="U1402" s="52" t="s">
        <v>9355</v>
      </c>
      <c r="V1402" s="52">
        <v>120</v>
      </c>
      <c r="W1402" s="52">
        <v>1.3</v>
      </c>
      <c r="X1402" s="53" t="s">
        <v>9826</v>
      </c>
      <c r="Y1402" s="23" t="s">
        <v>61</v>
      </c>
      <c r="Z1402" s="54" t="s">
        <v>9827</v>
      </c>
      <c r="AA1402" s="44" t="s">
        <v>97</v>
      </c>
      <c r="AB1402" s="55" t="s">
        <v>9355</v>
      </c>
      <c r="AC1402" s="56">
        <v>1</v>
      </c>
      <c r="AD1402" s="23" t="s">
        <v>141</v>
      </c>
      <c r="AE1402" s="57" t="s">
        <v>9356</v>
      </c>
      <c r="AF1402" s="23" t="s">
        <v>141</v>
      </c>
      <c r="AO1402" s="87">
        <v>0.0100004940220414</v>
      </c>
      <c r="AP1402" s="87"/>
    </row>
    <row r="1403" customHeight="1" spans="1:42">
      <c r="A1403" s="41" t="s">
        <v>69</v>
      </c>
      <c r="B1403" s="41" t="s">
        <v>516</v>
      </c>
      <c r="C1403" s="42" t="s">
        <v>2760</v>
      </c>
      <c r="D1403" s="23" t="s">
        <v>9828</v>
      </c>
      <c r="E1403" s="11" t="s">
        <v>2762</v>
      </c>
      <c r="F1403" s="43" t="s">
        <v>9829</v>
      </c>
      <c r="G1403" s="43" t="s">
        <v>2764</v>
      </c>
      <c r="H1403" s="23" t="s">
        <v>9830</v>
      </c>
      <c r="I1403" s="44" t="s">
        <v>9831</v>
      </c>
      <c r="J1403" s="45">
        <v>81473.08</v>
      </c>
      <c r="K1403" s="46" t="s">
        <v>55</v>
      </c>
      <c r="L1403" s="47">
        <v>82316</v>
      </c>
      <c r="M1403" s="48">
        <v>0.0102400505369549</v>
      </c>
      <c r="N1403" s="49">
        <v>0</v>
      </c>
      <c r="O1403" s="50" t="s">
        <v>3221</v>
      </c>
      <c r="P1403" s="51" t="s">
        <v>3415</v>
      </c>
      <c r="Q1403" s="51" t="s">
        <v>58</v>
      </c>
      <c r="R1403" s="52" t="s">
        <v>9355</v>
      </c>
      <c r="S1403" s="52" t="s">
        <v>9355</v>
      </c>
      <c r="T1403" s="52" t="s">
        <v>9355</v>
      </c>
      <c r="U1403" s="52" t="s">
        <v>9355</v>
      </c>
      <c r="V1403" s="52" t="s">
        <v>9355</v>
      </c>
      <c r="W1403" s="52" t="s">
        <v>9355</v>
      </c>
      <c r="X1403" s="53" t="s">
        <v>9832</v>
      </c>
      <c r="Y1403" s="23" t="s">
        <v>81</v>
      </c>
      <c r="Z1403" s="54" t="s">
        <v>106</v>
      </c>
      <c r="AA1403" s="44" t="s">
        <v>173</v>
      </c>
      <c r="AB1403" s="55" t="s">
        <v>9355</v>
      </c>
      <c r="AC1403" s="56">
        <v>1</v>
      </c>
      <c r="AD1403" s="23" t="s">
        <v>67</v>
      </c>
      <c r="AE1403" s="57" t="s">
        <v>9356</v>
      </c>
      <c r="AF1403" s="23" t="s">
        <v>67</v>
      </c>
      <c r="AO1403" s="87">
        <v>0.0300015477480264</v>
      </c>
      <c r="AP1403" s="87"/>
    </row>
    <row r="1404" customHeight="1" spans="1:42">
      <c r="A1404" s="41" t="s">
        <v>69</v>
      </c>
      <c r="B1404" s="41" t="s">
        <v>129</v>
      </c>
      <c r="C1404" s="42" t="s">
        <v>649</v>
      </c>
      <c r="D1404" s="23" t="s">
        <v>9833</v>
      </c>
      <c r="E1404" s="11" t="s">
        <v>651</v>
      </c>
      <c r="F1404" s="43" t="s">
        <v>9235</v>
      </c>
      <c r="G1404" s="43" t="s">
        <v>9236</v>
      </c>
      <c r="H1404" s="23" t="s">
        <v>9834</v>
      </c>
      <c r="I1404" s="44" t="s">
        <v>9835</v>
      </c>
      <c r="J1404" s="45">
        <v>760594.2</v>
      </c>
      <c r="K1404" s="46" t="s">
        <v>55</v>
      </c>
      <c r="L1404" s="47">
        <v>768409.6</v>
      </c>
      <c r="M1404" s="48">
        <v>0.0101708776152717</v>
      </c>
      <c r="N1404" s="49">
        <v>0</v>
      </c>
      <c r="O1404" s="50" t="s">
        <v>9836</v>
      </c>
      <c r="P1404" s="51" t="s">
        <v>582</v>
      </c>
      <c r="Q1404" s="51" t="s">
        <v>58</v>
      </c>
      <c r="R1404" s="52" t="s">
        <v>9355</v>
      </c>
      <c r="S1404" s="52" t="s">
        <v>9355</v>
      </c>
      <c r="T1404" s="52" t="s">
        <v>9355</v>
      </c>
      <c r="U1404" s="52" t="s">
        <v>9355</v>
      </c>
      <c r="V1404" s="52" t="s">
        <v>9355</v>
      </c>
      <c r="W1404" s="52" t="s">
        <v>9355</v>
      </c>
      <c r="X1404" s="53" t="s">
        <v>9837</v>
      </c>
      <c r="Y1404" s="23" t="s">
        <v>81</v>
      </c>
      <c r="Z1404" s="54" t="s">
        <v>106</v>
      </c>
      <c r="AA1404" s="44" t="s">
        <v>173</v>
      </c>
      <c r="AB1404" s="55" t="s">
        <v>9838</v>
      </c>
      <c r="AC1404" s="56">
        <v>2</v>
      </c>
      <c r="AD1404" s="23" t="s">
        <v>67</v>
      </c>
      <c r="AE1404" s="57" t="s">
        <v>9356</v>
      </c>
      <c r="AF1404" s="23" t="s">
        <v>67</v>
      </c>
      <c r="AO1404" s="87">
        <v>0.0300250721174078</v>
      </c>
      <c r="AP1404" s="87"/>
    </row>
    <row r="1405" customHeight="1" spans="1:42">
      <c r="A1405" s="41" t="s">
        <v>69</v>
      </c>
      <c r="B1405" s="41" t="s">
        <v>200</v>
      </c>
      <c r="C1405" s="42" t="s">
        <v>201</v>
      </c>
      <c r="D1405" s="23" t="s">
        <v>9839</v>
      </c>
      <c r="E1405" s="11" t="s">
        <v>857</v>
      </c>
      <c r="F1405" s="43" t="s">
        <v>9840</v>
      </c>
      <c r="G1405" s="43" t="s">
        <v>474</v>
      </c>
      <c r="H1405" s="23" t="s">
        <v>9841</v>
      </c>
      <c r="I1405" s="44" t="s">
        <v>9842</v>
      </c>
      <c r="J1405" s="45">
        <v>4412396.34</v>
      </c>
      <c r="K1405" s="46" t="s">
        <v>55</v>
      </c>
      <c r="L1405" s="47">
        <v>4838039.93</v>
      </c>
      <c r="M1405" s="48">
        <v>0.0879785194331788</v>
      </c>
      <c r="N1405" s="49">
        <v>0</v>
      </c>
      <c r="O1405" s="50" t="s">
        <v>9843</v>
      </c>
      <c r="P1405" s="51" t="s">
        <v>237</v>
      </c>
      <c r="Q1405" s="51" t="s">
        <v>79</v>
      </c>
      <c r="R1405" s="52" t="s">
        <v>59</v>
      </c>
      <c r="S1405" s="52" t="s">
        <v>9355</v>
      </c>
      <c r="T1405" s="52" t="s">
        <v>9355</v>
      </c>
      <c r="U1405" s="52" t="s">
        <v>9355</v>
      </c>
      <c r="V1405" s="52">
        <v>330</v>
      </c>
      <c r="W1405" s="52">
        <v>4.3</v>
      </c>
      <c r="X1405" s="53" t="s">
        <v>9844</v>
      </c>
      <c r="Y1405" s="23" t="s">
        <v>61</v>
      </c>
      <c r="Z1405" s="54" t="s">
        <v>1242</v>
      </c>
      <c r="AA1405" s="44" t="s">
        <v>1282</v>
      </c>
      <c r="AB1405" s="55" t="s">
        <v>9355</v>
      </c>
      <c r="AC1405" s="56">
        <v>1</v>
      </c>
      <c r="AD1405" s="23" t="s">
        <v>9845</v>
      </c>
      <c r="AE1405" s="57" t="s">
        <v>9356</v>
      </c>
      <c r="AF1405" s="23" t="s">
        <v>9845</v>
      </c>
      <c r="AO1405" s="87">
        <v>0.0450039677906089</v>
      </c>
      <c r="AP1405" s="87"/>
    </row>
    <row r="1406" customHeight="1" spans="1:42">
      <c r="A1406" s="41" t="s">
        <v>46</v>
      </c>
      <c r="B1406" s="41" t="s">
        <v>331</v>
      </c>
      <c r="C1406" s="42" t="s">
        <v>332</v>
      </c>
      <c r="D1406" s="23" t="s">
        <v>9846</v>
      </c>
      <c r="E1406" s="11" t="s">
        <v>334</v>
      </c>
      <c r="F1406" s="43" t="s">
        <v>9847</v>
      </c>
      <c r="G1406" s="43" t="s">
        <v>9848</v>
      </c>
      <c r="H1406" s="23" t="s">
        <v>9849</v>
      </c>
      <c r="I1406" s="44" t="s">
        <v>9850</v>
      </c>
      <c r="J1406" s="45">
        <v>1721793.56</v>
      </c>
      <c r="K1406" s="46" t="s">
        <v>55</v>
      </c>
      <c r="L1406" s="47">
        <v>1760960</v>
      </c>
      <c r="M1406" s="48">
        <v>0.022241527348719</v>
      </c>
      <c r="N1406" s="49">
        <v>510678</v>
      </c>
      <c r="O1406" s="50" t="s">
        <v>9851</v>
      </c>
      <c r="P1406" s="51" t="s">
        <v>1116</v>
      </c>
      <c r="Q1406" s="51" t="s">
        <v>58</v>
      </c>
      <c r="R1406" s="52" t="s">
        <v>59</v>
      </c>
      <c r="S1406" s="52" t="s">
        <v>9355</v>
      </c>
      <c r="T1406" s="52" t="s">
        <v>9355</v>
      </c>
      <c r="U1406" s="52">
        <v>-3</v>
      </c>
      <c r="V1406" s="52" t="s">
        <v>9355</v>
      </c>
      <c r="W1406" s="52">
        <v>-3</v>
      </c>
      <c r="X1406" s="53" t="s">
        <v>9852</v>
      </c>
      <c r="Y1406" s="23" t="s">
        <v>81</v>
      </c>
      <c r="Z1406" s="54" t="s">
        <v>9853</v>
      </c>
      <c r="AA1406" s="44" t="s">
        <v>140</v>
      </c>
      <c r="AB1406" s="55" t="s">
        <v>9355</v>
      </c>
      <c r="AC1406" s="56">
        <v>2</v>
      </c>
      <c r="AD1406" s="23" t="s">
        <v>67</v>
      </c>
      <c r="AE1406" s="57" t="s">
        <v>9356</v>
      </c>
      <c r="AF1406" s="23" t="s">
        <v>67</v>
      </c>
      <c r="AO1406" s="87">
        <v>0.050719918997404</v>
      </c>
      <c r="AP1406" s="87"/>
    </row>
    <row r="1407" customHeight="1" spans="1:42">
      <c r="A1407" s="41" t="s">
        <v>46</v>
      </c>
      <c r="B1407" s="41" t="s">
        <v>181</v>
      </c>
      <c r="C1407" s="42" t="s">
        <v>182</v>
      </c>
      <c r="D1407" s="23" t="s">
        <v>9854</v>
      </c>
      <c r="E1407" s="11" t="s">
        <v>4427</v>
      </c>
      <c r="F1407" s="43" t="s">
        <v>9855</v>
      </c>
      <c r="G1407" s="43" t="s">
        <v>4873</v>
      </c>
      <c r="H1407" s="23" t="s">
        <v>5931</v>
      </c>
      <c r="I1407" s="44" t="s">
        <v>5932</v>
      </c>
      <c r="J1407" s="45">
        <v>3206458.21</v>
      </c>
      <c r="K1407" s="46" t="s">
        <v>55</v>
      </c>
      <c r="L1407" s="47">
        <v>3305628.08</v>
      </c>
      <c r="M1407" s="48">
        <v>0.0300003108637679</v>
      </c>
      <c r="N1407" s="49">
        <v>532688.96</v>
      </c>
      <c r="O1407" s="50" t="s">
        <v>9856</v>
      </c>
      <c r="P1407" s="51" t="s">
        <v>9355</v>
      </c>
      <c r="Q1407" s="51" t="s">
        <v>58</v>
      </c>
      <c r="R1407" s="52" t="s">
        <v>59</v>
      </c>
      <c r="S1407" s="52" t="s">
        <v>9355</v>
      </c>
      <c r="T1407" s="52" t="s">
        <v>9355</v>
      </c>
      <c r="U1407" s="52" t="s">
        <v>9355</v>
      </c>
      <c r="V1407" s="52">
        <v>110</v>
      </c>
      <c r="W1407" s="52" t="s">
        <v>9355</v>
      </c>
      <c r="X1407" s="53" t="s">
        <v>9857</v>
      </c>
      <c r="Y1407" s="23" t="s">
        <v>427</v>
      </c>
      <c r="Z1407" s="54" t="s">
        <v>219</v>
      </c>
      <c r="AA1407" s="44" t="s">
        <v>97</v>
      </c>
      <c r="AB1407" s="55" t="s">
        <v>9355</v>
      </c>
      <c r="AC1407" s="56">
        <v>2</v>
      </c>
      <c r="AD1407" s="23" t="s">
        <v>3583</v>
      </c>
      <c r="AE1407" s="57" t="s">
        <v>9356</v>
      </c>
      <c r="AF1407" s="23" t="s">
        <v>3583</v>
      </c>
      <c r="AO1407" s="87">
        <v>0.0300003284700983</v>
      </c>
      <c r="AP1407" s="87"/>
    </row>
    <row r="1408" customHeight="1" spans="1:42">
      <c r="A1408" s="41" t="s">
        <v>69</v>
      </c>
      <c r="B1408" s="41" t="s">
        <v>292</v>
      </c>
      <c r="C1408" s="42" t="s">
        <v>293</v>
      </c>
      <c r="D1408" s="23" t="s">
        <v>9858</v>
      </c>
      <c r="E1408" s="11" t="s">
        <v>1075</v>
      </c>
      <c r="F1408" s="43" t="s">
        <v>9859</v>
      </c>
      <c r="G1408" s="43" t="s">
        <v>4075</v>
      </c>
      <c r="H1408" s="23" t="s">
        <v>9860</v>
      </c>
      <c r="I1408" s="44" t="s">
        <v>9861</v>
      </c>
      <c r="J1408" s="45">
        <v>821918.88</v>
      </c>
      <c r="K1408" s="46" t="s">
        <v>55</v>
      </c>
      <c r="L1408" s="47">
        <v>860648</v>
      </c>
      <c r="M1408" s="48">
        <v>0.0449999535233917</v>
      </c>
      <c r="N1408" s="49">
        <v>0</v>
      </c>
      <c r="O1408" s="50" t="s">
        <v>9862</v>
      </c>
      <c r="P1408" s="51" t="s">
        <v>78</v>
      </c>
      <c r="Q1408" s="51" t="s">
        <v>79</v>
      </c>
      <c r="R1408" s="52" t="s">
        <v>59</v>
      </c>
      <c r="S1408" s="52" t="s">
        <v>9355</v>
      </c>
      <c r="T1408" s="52" t="s">
        <v>9355</v>
      </c>
      <c r="U1408" s="52" t="s">
        <v>9355</v>
      </c>
      <c r="V1408" s="52">
        <v>90</v>
      </c>
      <c r="W1408" s="52" t="s">
        <v>9355</v>
      </c>
      <c r="X1408" s="53" t="s">
        <v>9863</v>
      </c>
      <c r="Y1408" s="23" t="s">
        <v>150</v>
      </c>
      <c r="Z1408" s="54" t="s">
        <v>9864</v>
      </c>
      <c r="AA1408" s="44" t="s">
        <v>63</v>
      </c>
      <c r="AB1408" s="55" t="s">
        <v>9355</v>
      </c>
      <c r="AC1408" s="56">
        <v>1</v>
      </c>
      <c r="AD1408" s="23" t="s">
        <v>303</v>
      </c>
      <c r="AE1408" s="57" t="s">
        <v>9356</v>
      </c>
      <c r="AF1408" s="23" t="s">
        <v>303</v>
      </c>
      <c r="AO1408" s="87">
        <v>0.0450004417599362</v>
      </c>
      <c r="AP1408" s="87"/>
    </row>
    <row r="1409" customHeight="1" spans="1:42">
      <c r="A1409" s="41" t="s">
        <v>46</v>
      </c>
      <c r="B1409" s="41" t="s">
        <v>163</v>
      </c>
      <c r="C1409" s="42" t="s">
        <v>660</v>
      </c>
      <c r="D1409" s="23" t="s">
        <v>9865</v>
      </c>
      <c r="E1409" s="11" t="s">
        <v>1229</v>
      </c>
      <c r="F1409" s="43" t="s">
        <v>9866</v>
      </c>
      <c r="G1409" s="43" t="s">
        <v>9412</v>
      </c>
      <c r="H1409" s="23" t="s">
        <v>9867</v>
      </c>
      <c r="I1409" s="44" t="s">
        <v>9868</v>
      </c>
      <c r="J1409" s="45">
        <v>908261.8</v>
      </c>
      <c r="K1409" s="46" t="s">
        <v>55</v>
      </c>
      <c r="L1409" s="47">
        <v>936352.4</v>
      </c>
      <c r="M1409" s="48">
        <v>0.0300000299032714</v>
      </c>
      <c r="N1409" s="49">
        <v>0</v>
      </c>
      <c r="O1409" s="50" t="s">
        <v>9869</v>
      </c>
      <c r="P1409" s="51" t="s">
        <v>57</v>
      </c>
      <c r="Q1409" s="51" t="s">
        <v>58</v>
      </c>
      <c r="R1409" s="52" t="s">
        <v>59</v>
      </c>
      <c r="S1409" s="52" t="s">
        <v>9355</v>
      </c>
      <c r="T1409" s="52" t="s">
        <v>9355</v>
      </c>
      <c r="U1409" s="52" t="s">
        <v>9355</v>
      </c>
      <c r="V1409" s="52">
        <v>90</v>
      </c>
      <c r="W1409" s="52" t="s">
        <v>9355</v>
      </c>
      <c r="X1409" s="53" t="s">
        <v>9870</v>
      </c>
      <c r="Y1409" s="23" t="s">
        <v>150</v>
      </c>
      <c r="Z1409" s="54" t="s">
        <v>9871</v>
      </c>
      <c r="AA1409" s="44" t="s">
        <v>140</v>
      </c>
      <c r="AB1409" s="55" t="s">
        <v>9872</v>
      </c>
      <c r="AC1409" s="56">
        <v>2</v>
      </c>
      <c r="AD1409" s="23" t="s">
        <v>303</v>
      </c>
      <c r="AE1409" s="57" t="s">
        <v>9356</v>
      </c>
      <c r="AF1409" s="23" t="s">
        <v>303</v>
      </c>
      <c r="AO1409" s="87">
        <v>0.0300000299032714</v>
      </c>
      <c r="AP1409" s="87"/>
    </row>
    <row r="1410" customHeight="1" spans="1:42">
      <c r="A1410" s="41" t="s">
        <v>69</v>
      </c>
      <c r="B1410" s="41" t="s">
        <v>292</v>
      </c>
      <c r="C1410" s="42" t="s">
        <v>293</v>
      </c>
      <c r="D1410" s="23" t="s">
        <v>9873</v>
      </c>
      <c r="E1410" s="11" t="s">
        <v>1075</v>
      </c>
      <c r="F1410" s="43" t="s">
        <v>9874</v>
      </c>
      <c r="G1410" s="43" t="s">
        <v>4415</v>
      </c>
      <c r="H1410" s="23" t="s">
        <v>9875</v>
      </c>
      <c r="I1410" s="44" t="s">
        <v>9876</v>
      </c>
      <c r="J1410" s="45">
        <v>60965.68119</v>
      </c>
      <c r="K1410" s="46" t="s">
        <v>55</v>
      </c>
      <c r="L1410" s="47">
        <v>63823</v>
      </c>
      <c r="M1410" s="48">
        <v>0.0447694218385222</v>
      </c>
      <c r="N1410" s="49">
        <v>0</v>
      </c>
      <c r="O1410" s="50" t="s">
        <v>9877</v>
      </c>
      <c r="P1410" s="51" t="s">
        <v>78</v>
      </c>
      <c r="Q1410" s="51" t="s">
        <v>159</v>
      </c>
      <c r="R1410" s="52" t="s">
        <v>9355</v>
      </c>
      <c r="S1410" s="52" t="s">
        <v>9355</v>
      </c>
      <c r="T1410" s="52" t="s">
        <v>9355</v>
      </c>
      <c r="U1410" s="52" t="s">
        <v>9355</v>
      </c>
      <c r="V1410" s="52" t="s">
        <v>9355</v>
      </c>
      <c r="W1410" s="52" t="s">
        <v>9355</v>
      </c>
      <c r="X1410" s="53" t="s">
        <v>9878</v>
      </c>
      <c r="Y1410" s="23" t="s">
        <v>150</v>
      </c>
      <c r="Z1410" s="54" t="s">
        <v>106</v>
      </c>
      <c r="AA1410" s="44" t="s">
        <v>63</v>
      </c>
      <c r="AB1410" s="55" t="s">
        <v>9355</v>
      </c>
      <c r="AC1410" s="56">
        <v>1</v>
      </c>
      <c r="AD1410" s="23" t="s">
        <v>118</v>
      </c>
      <c r="AE1410" s="57" t="s">
        <v>9356</v>
      </c>
      <c r="AF1410" s="23" t="s">
        <v>118</v>
      </c>
      <c r="AO1410" s="87">
        <v>0.0447674761413895</v>
      </c>
      <c r="AP1410" s="87"/>
    </row>
    <row r="1411" customHeight="1" spans="1:42">
      <c r="A1411" s="41" t="s">
        <v>69</v>
      </c>
      <c r="B1411" s="41" t="s">
        <v>70</v>
      </c>
      <c r="C1411" s="42" t="s">
        <v>70</v>
      </c>
      <c r="D1411" s="23" t="s">
        <v>9879</v>
      </c>
      <c r="E1411" s="11" t="s">
        <v>670</v>
      </c>
      <c r="F1411" s="43" t="s">
        <v>9880</v>
      </c>
      <c r="G1411" s="43" t="s">
        <v>4011</v>
      </c>
      <c r="H1411" s="23" t="s">
        <v>9881</v>
      </c>
      <c r="I1411" s="44" t="s">
        <v>9882</v>
      </c>
      <c r="J1411" s="45">
        <v>37418.7</v>
      </c>
      <c r="K1411" s="46" t="s">
        <v>55</v>
      </c>
      <c r="L1411" s="47">
        <v>37029</v>
      </c>
      <c r="M1411" s="48">
        <v>-0.0105241837478732</v>
      </c>
      <c r="N1411" s="49">
        <v>0</v>
      </c>
      <c r="O1411" s="50" t="s">
        <v>9883</v>
      </c>
      <c r="P1411" s="51" t="s">
        <v>78</v>
      </c>
      <c r="Q1411" s="51" t="s">
        <v>58</v>
      </c>
      <c r="R1411" s="52" t="s">
        <v>59</v>
      </c>
      <c r="S1411" s="52" t="s">
        <v>9355</v>
      </c>
      <c r="T1411" s="52" t="s">
        <v>9355</v>
      </c>
      <c r="U1411" s="52" t="s">
        <v>9355</v>
      </c>
      <c r="V1411" s="52" t="s">
        <v>9355</v>
      </c>
      <c r="W1411" s="52">
        <v>-5.5</v>
      </c>
      <c r="X1411" s="53" t="s">
        <v>9884</v>
      </c>
      <c r="Y1411" s="23" t="s">
        <v>81</v>
      </c>
      <c r="Z1411" s="54" t="s">
        <v>9885</v>
      </c>
      <c r="AA1411" s="44" t="s">
        <v>83</v>
      </c>
      <c r="AB1411" s="55" t="s">
        <v>9355</v>
      </c>
      <c r="AC1411" s="56">
        <v>1</v>
      </c>
      <c r="AD1411" s="23" t="s">
        <v>67</v>
      </c>
      <c r="AE1411" s="57" t="s">
        <v>9356</v>
      </c>
      <c r="AF1411" s="23" t="s">
        <v>67</v>
      </c>
      <c r="AO1411" s="87">
        <v>0.044997932713658</v>
      </c>
      <c r="AP1411" s="87"/>
    </row>
    <row r="1412" customHeight="1" spans="1:42">
      <c r="A1412" s="41" t="s">
        <v>69</v>
      </c>
      <c r="B1412" s="41" t="s">
        <v>220</v>
      </c>
      <c r="C1412" s="42" t="s">
        <v>221</v>
      </c>
      <c r="D1412" s="23" t="s">
        <v>9886</v>
      </c>
      <c r="E1412" s="11" t="s">
        <v>501</v>
      </c>
      <c r="F1412" s="43" t="s">
        <v>9887</v>
      </c>
      <c r="G1412" s="43" t="s">
        <v>9888</v>
      </c>
      <c r="H1412" s="23" t="s">
        <v>9889</v>
      </c>
      <c r="I1412" s="44" t="s">
        <v>9890</v>
      </c>
      <c r="J1412" s="45">
        <v>283480.1</v>
      </c>
      <c r="K1412" s="46" t="s">
        <v>55</v>
      </c>
      <c r="L1412" s="47">
        <v>296838</v>
      </c>
      <c r="M1412" s="48">
        <v>0.0450006400797742</v>
      </c>
      <c r="N1412" s="49">
        <v>0</v>
      </c>
      <c r="O1412" s="50" t="s">
        <v>1950</v>
      </c>
      <c r="P1412" s="51" t="s">
        <v>78</v>
      </c>
      <c r="Q1412" s="51" t="s">
        <v>58</v>
      </c>
      <c r="R1412" s="52" t="s">
        <v>9355</v>
      </c>
      <c r="S1412" s="52" t="s">
        <v>9355</v>
      </c>
      <c r="T1412" s="52" t="s">
        <v>9355</v>
      </c>
      <c r="U1412" s="52" t="s">
        <v>9355</v>
      </c>
      <c r="V1412" s="52" t="s">
        <v>9355</v>
      </c>
      <c r="W1412" s="52" t="s">
        <v>9355</v>
      </c>
      <c r="X1412" s="53" t="s">
        <v>9891</v>
      </c>
      <c r="Y1412" s="23" t="s">
        <v>61</v>
      </c>
      <c r="Z1412" s="54" t="s">
        <v>106</v>
      </c>
      <c r="AA1412" s="44" t="s">
        <v>1282</v>
      </c>
      <c r="AB1412" s="55" t="s">
        <v>9892</v>
      </c>
      <c r="AC1412" s="56">
        <v>2</v>
      </c>
      <c r="AD1412" s="23" t="s">
        <v>118</v>
      </c>
      <c r="AE1412" s="57" t="s">
        <v>9356</v>
      </c>
      <c r="AF1412" s="23" t="s">
        <v>118</v>
      </c>
      <c r="AO1412" s="87">
        <v>0.0450001253209498</v>
      </c>
      <c r="AP1412" s="87"/>
    </row>
    <row r="1413" customHeight="1" spans="1:42">
      <c r="A1413" s="41" t="s">
        <v>69</v>
      </c>
      <c r="B1413" s="41" t="s">
        <v>292</v>
      </c>
      <c r="C1413" s="42" t="s">
        <v>788</v>
      </c>
      <c r="D1413" s="23" t="s">
        <v>9893</v>
      </c>
      <c r="E1413" s="11" t="s">
        <v>1909</v>
      </c>
      <c r="F1413" s="43" t="s">
        <v>9073</v>
      </c>
      <c r="G1413" s="43" t="s">
        <v>9074</v>
      </c>
      <c r="H1413" s="23" t="s">
        <v>9075</v>
      </c>
      <c r="I1413" s="44" t="s">
        <v>9076</v>
      </c>
      <c r="J1413" s="45">
        <v>320880</v>
      </c>
      <c r="K1413" s="46" t="s">
        <v>55</v>
      </c>
      <c r="L1413" s="47">
        <v>336000</v>
      </c>
      <c r="M1413" s="48">
        <v>0.045</v>
      </c>
      <c r="N1413" s="49">
        <v>43076.95</v>
      </c>
      <c r="O1413" s="50" t="s">
        <v>9894</v>
      </c>
      <c r="P1413" s="51" t="s">
        <v>94</v>
      </c>
      <c r="Q1413" s="51" t="s">
        <v>79</v>
      </c>
      <c r="R1413" s="52" t="s">
        <v>59</v>
      </c>
      <c r="S1413" s="52" t="s">
        <v>9355</v>
      </c>
      <c r="T1413" s="52" t="s">
        <v>9355</v>
      </c>
      <c r="U1413" s="52" t="s">
        <v>9355</v>
      </c>
      <c r="V1413" s="52">
        <v>90</v>
      </c>
      <c r="W1413" s="52" t="s">
        <v>9355</v>
      </c>
      <c r="X1413" s="53" t="s">
        <v>9895</v>
      </c>
      <c r="Y1413" s="23" t="s">
        <v>61</v>
      </c>
      <c r="Z1413" s="54" t="s">
        <v>2276</v>
      </c>
      <c r="AA1413" s="44" t="s">
        <v>63</v>
      </c>
      <c r="AB1413" s="55" t="s">
        <v>9896</v>
      </c>
      <c r="AC1413" s="56">
        <v>3</v>
      </c>
      <c r="AD1413" s="23" t="s">
        <v>303</v>
      </c>
      <c r="AE1413" s="57" t="s">
        <v>9356</v>
      </c>
      <c r="AF1413" s="23" t="s">
        <v>303</v>
      </c>
      <c r="AO1413" s="87">
        <v>0.045</v>
      </c>
      <c r="AP1413" s="87"/>
    </row>
    <row r="1414" customHeight="1" spans="1:42">
      <c r="A1414" s="41" t="s">
        <v>46</v>
      </c>
      <c r="B1414" s="41" t="s">
        <v>108</v>
      </c>
      <c r="C1414" s="42" t="s">
        <v>109</v>
      </c>
      <c r="D1414" s="23" t="s">
        <v>9897</v>
      </c>
      <c r="E1414" s="11" t="s">
        <v>111</v>
      </c>
      <c r="F1414" s="43" t="s">
        <v>9372</v>
      </c>
      <c r="G1414" s="43" t="s">
        <v>113</v>
      </c>
      <c r="H1414" s="23" t="s">
        <v>9373</v>
      </c>
      <c r="I1414" s="44" t="s">
        <v>9374</v>
      </c>
      <c r="J1414" s="45">
        <v>1166099.8</v>
      </c>
      <c r="K1414" s="46" t="s">
        <v>55</v>
      </c>
      <c r="L1414" s="47">
        <v>1202164.79</v>
      </c>
      <c r="M1414" s="48">
        <v>0.0300000385138547</v>
      </c>
      <c r="N1414" s="49">
        <v>0</v>
      </c>
      <c r="O1414" s="50" t="s">
        <v>9375</v>
      </c>
      <c r="P1414" s="51" t="s">
        <v>3693</v>
      </c>
      <c r="Q1414" s="51" t="s">
        <v>79</v>
      </c>
      <c r="R1414" s="52" t="s">
        <v>59</v>
      </c>
      <c r="S1414" s="52" t="s">
        <v>9355</v>
      </c>
      <c r="T1414" s="52" t="s">
        <v>9355</v>
      </c>
      <c r="U1414" s="52" t="s">
        <v>9355</v>
      </c>
      <c r="V1414" s="52">
        <v>115</v>
      </c>
      <c r="W1414" s="52" t="s">
        <v>9355</v>
      </c>
      <c r="X1414" s="53" t="s">
        <v>9898</v>
      </c>
      <c r="Y1414" s="23" t="s">
        <v>61</v>
      </c>
      <c r="Z1414" s="54" t="s">
        <v>9377</v>
      </c>
      <c r="AA1414" s="44" t="s">
        <v>97</v>
      </c>
      <c r="AB1414" s="55" t="s">
        <v>9355</v>
      </c>
      <c r="AC1414" s="56">
        <v>1</v>
      </c>
      <c r="AD1414" s="23" t="s">
        <v>358</v>
      </c>
      <c r="AE1414" s="57" t="s">
        <v>9356</v>
      </c>
      <c r="AF1414" s="23" t="s">
        <v>358</v>
      </c>
      <c r="AO1414" s="87">
        <v>0.0300000385138547</v>
      </c>
      <c r="AP1414" s="87"/>
    </row>
    <row r="1415" customHeight="1" spans="1:42">
      <c r="A1415" s="41" t="s">
        <v>69</v>
      </c>
      <c r="B1415" s="41" t="s">
        <v>85</v>
      </c>
      <c r="C1415" s="42" t="s">
        <v>86</v>
      </c>
      <c r="D1415" s="23" t="s">
        <v>9899</v>
      </c>
      <c r="E1415" s="11" t="s">
        <v>153</v>
      </c>
      <c r="F1415" s="43" t="s">
        <v>9900</v>
      </c>
      <c r="G1415" s="43" t="s">
        <v>9901</v>
      </c>
      <c r="H1415" s="23" t="s">
        <v>9902</v>
      </c>
      <c r="I1415" s="44" t="s">
        <v>9903</v>
      </c>
      <c r="J1415" s="45">
        <v>17403.29984</v>
      </c>
      <c r="K1415" s="46" t="s">
        <v>55</v>
      </c>
      <c r="L1415" s="47">
        <v>17952</v>
      </c>
      <c r="M1415" s="48">
        <v>0.0305648484848485</v>
      </c>
      <c r="N1415" s="49">
        <v>0</v>
      </c>
      <c r="O1415" s="50" t="s">
        <v>9904</v>
      </c>
      <c r="P1415" s="51" t="s">
        <v>319</v>
      </c>
      <c r="Q1415" s="51" t="s">
        <v>159</v>
      </c>
      <c r="R1415" s="52" t="s">
        <v>59</v>
      </c>
      <c r="S1415" s="52" t="s">
        <v>9355</v>
      </c>
      <c r="T1415" s="52" t="s">
        <v>9355</v>
      </c>
      <c r="U1415" s="52" t="s">
        <v>9355</v>
      </c>
      <c r="V1415" s="52">
        <v>90</v>
      </c>
      <c r="W1415" s="52" t="s">
        <v>9355</v>
      </c>
      <c r="X1415" s="53" t="s">
        <v>9905</v>
      </c>
      <c r="Y1415" s="23" t="s">
        <v>150</v>
      </c>
      <c r="Z1415" s="54" t="s">
        <v>9906</v>
      </c>
      <c r="AA1415" s="44" t="s">
        <v>83</v>
      </c>
      <c r="AB1415" s="55" t="s">
        <v>9355</v>
      </c>
      <c r="AC1415" s="56">
        <v>1</v>
      </c>
      <c r="AD1415" s="23" t="s">
        <v>303</v>
      </c>
      <c r="AE1415" s="57" t="s">
        <v>9356</v>
      </c>
      <c r="AF1415" s="23" t="s">
        <v>303</v>
      </c>
      <c r="AO1415" s="87">
        <v>0.0305648484848485</v>
      </c>
      <c r="AP1415" s="87"/>
    </row>
    <row r="1416" customHeight="1" spans="1:42">
      <c r="A1416" s="41" t="s">
        <v>69</v>
      </c>
      <c r="B1416" s="41" t="s">
        <v>220</v>
      </c>
      <c r="C1416" s="42" t="s">
        <v>221</v>
      </c>
      <c r="D1416" s="23" t="s">
        <v>9907</v>
      </c>
      <c r="E1416" s="11" t="s">
        <v>223</v>
      </c>
      <c r="F1416" s="43" t="s">
        <v>9571</v>
      </c>
      <c r="G1416" s="43" t="s">
        <v>2217</v>
      </c>
      <c r="H1416" s="23" t="s">
        <v>9572</v>
      </c>
      <c r="I1416" s="44" t="s">
        <v>9573</v>
      </c>
      <c r="J1416" s="45">
        <v>6270.71184</v>
      </c>
      <c r="K1416" s="46" t="s">
        <v>55</v>
      </c>
      <c r="L1416" s="47">
        <v>6541</v>
      </c>
      <c r="M1416" s="48">
        <v>0.0413221464607858</v>
      </c>
      <c r="N1416" s="49">
        <v>3000</v>
      </c>
      <c r="O1416" s="50" t="s">
        <v>9574</v>
      </c>
      <c r="P1416" s="51" t="s">
        <v>366</v>
      </c>
      <c r="Q1416" s="51" t="s">
        <v>159</v>
      </c>
      <c r="R1416" s="52" t="s">
        <v>9355</v>
      </c>
      <c r="S1416" s="52" t="s">
        <v>9355</v>
      </c>
      <c r="T1416" s="52" t="s">
        <v>9355</v>
      </c>
      <c r="U1416" s="52" t="s">
        <v>9355</v>
      </c>
      <c r="V1416" s="52" t="s">
        <v>9355</v>
      </c>
      <c r="W1416" s="52" t="s">
        <v>9355</v>
      </c>
      <c r="X1416" s="53" t="s">
        <v>9908</v>
      </c>
      <c r="Y1416" s="23" t="s">
        <v>81</v>
      </c>
      <c r="Z1416" s="54" t="s">
        <v>106</v>
      </c>
      <c r="AA1416" s="44" t="s">
        <v>1282</v>
      </c>
      <c r="AB1416" s="55" t="s">
        <v>9355</v>
      </c>
      <c r="AC1416" s="56">
        <v>2</v>
      </c>
      <c r="AD1416" s="23" t="s">
        <v>67</v>
      </c>
      <c r="AE1416" s="57" t="s">
        <v>9356</v>
      </c>
      <c r="AF1416" s="23" t="s">
        <v>67</v>
      </c>
      <c r="AO1416" s="87">
        <v>0.0605281060478942</v>
      </c>
      <c r="AP1416" s="87"/>
    </row>
    <row r="1417" customHeight="1" spans="1:42">
      <c r="A1417" s="41" t="s">
        <v>69</v>
      </c>
      <c r="B1417" s="41" t="s">
        <v>292</v>
      </c>
      <c r="C1417" s="42" t="s">
        <v>788</v>
      </c>
      <c r="D1417" s="23" t="s">
        <v>9909</v>
      </c>
      <c r="E1417" s="11" t="s">
        <v>1909</v>
      </c>
      <c r="F1417" s="43" t="s">
        <v>9910</v>
      </c>
      <c r="G1417" s="43" t="s">
        <v>9911</v>
      </c>
      <c r="H1417" s="23" t="s">
        <v>9912</v>
      </c>
      <c r="I1417" s="44" t="s">
        <v>9913</v>
      </c>
      <c r="J1417" s="45">
        <v>988350.4</v>
      </c>
      <c r="K1417" s="46" t="s">
        <v>55</v>
      </c>
      <c r="L1417" s="47">
        <v>517460.96</v>
      </c>
      <c r="M1417" s="48">
        <v>-0.909999935067565</v>
      </c>
      <c r="N1417" s="49">
        <v>0</v>
      </c>
      <c r="O1417" s="50" t="s">
        <v>9914</v>
      </c>
      <c r="P1417" s="51" t="s">
        <v>1393</v>
      </c>
      <c r="Q1417" s="51" t="s">
        <v>79</v>
      </c>
      <c r="R1417" s="52" t="s">
        <v>59</v>
      </c>
      <c r="S1417" s="52" t="s">
        <v>9355</v>
      </c>
      <c r="T1417" s="52" t="s">
        <v>9355</v>
      </c>
      <c r="U1417" s="52" t="s">
        <v>9355</v>
      </c>
      <c r="V1417" s="52">
        <v>180</v>
      </c>
      <c r="W1417" s="52">
        <v>180</v>
      </c>
      <c r="X1417" s="53" t="s">
        <v>9915</v>
      </c>
      <c r="Y1417" s="23" t="s">
        <v>9916</v>
      </c>
      <c r="Z1417" s="54" t="s">
        <v>2276</v>
      </c>
      <c r="AA1417" s="44" t="s">
        <v>63</v>
      </c>
      <c r="AB1417" s="55" t="s">
        <v>9917</v>
      </c>
      <c r="AC1417" s="56">
        <v>2</v>
      </c>
      <c r="AD1417" s="23" t="s">
        <v>9918</v>
      </c>
      <c r="AE1417" s="57" t="s">
        <v>9919</v>
      </c>
      <c r="AF1417" s="23" t="s">
        <v>67</v>
      </c>
      <c r="AG1417" s="58" t="s">
        <v>9920</v>
      </c>
      <c r="AH1417" s="23" t="s">
        <v>98</v>
      </c>
      <c r="AO1417" s="87">
        <v>0.0450000324662175</v>
      </c>
      <c r="AP1417" s="87"/>
    </row>
    <row r="1418" customHeight="1" spans="1:42">
      <c r="A1418" s="41" t="s">
        <v>69</v>
      </c>
      <c r="B1418" s="41" t="s">
        <v>292</v>
      </c>
      <c r="C1418" s="42" t="s">
        <v>788</v>
      </c>
      <c r="D1418" s="23" t="s">
        <v>9909</v>
      </c>
      <c r="E1418" s="11" t="s">
        <v>1909</v>
      </c>
      <c r="F1418" s="43" t="s">
        <v>9910</v>
      </c>
      <c r="G1418" s="43" t="s">
        <v>9911</v>
      </c>
      <c r="H1418" s="23" t="s">
        <v>9912</v>
      </c>
      <c r="I1418" s="44" t="s">
        <v>9913</v>
      </c>
      <c r="J1418" s="45">
        <v>988350.4</v>
      </c>
      <c r="K1418" s="46" t="s">
        <v>55</v>
      </c>
      <c r="L1418" s="47">
        <v>517460.96</v>
      </c>
      <c r="M1418" s="48">
        <v>-0.909999935067565</v>
      </c>
      <c r="N1418" s="49">
        <v>0</v>
      </c>
      <c r="O1418" s="50" t="s">
        <v>9914</v>
      </c>
      <c r="P1418" s="51" t="s">
        <v>1393</v>
      </c>
      <c r="Q1418" s="51" t="s">
        <v>79</v>
      </c>
      <c r="R1418" s="52" t="s">
        <v>59</v>
      </c>
      <c r="S1418" s="52" t="s">
        <v>9355</v>
      </c>
      <c r="T1418" s="52" t="s">
        <v>9355</v>
      </c>
      <c r="U1418" s="52" t="s">
        <v>9355</v>
      </c>
      <c r="V1418" s="52">
        <v>180</v>
      </c>
      <c r="W1418" s="52">
        <v>180</v>
      </c>
      <c r="X1418" s="53" t="s">
        <v>9915</v>
      </c>
      <c r="Y1418" s="23" t="s">
        <v>9916</v>
      </c>
      <c r="Z1418" s="54" t="s">
        <v>2276</v>
      </c>
      <c r="AA1418" s="44" t="s">
        <v>63</v>
      </c>
      <c r="AB1418" s="55" t="s">
        <v>9917</v>
      </c>
      <c r="AC1418" s="56">
        <v>2</v>
      </c>
      <c r="AD1418" s="23" t="s">
        <v>9918</v>
      </c>
      <c r="AE1418" s="57" t="s">
        <v>9919</v>
      </c>
      <c r="AF1418" s="23" t="s">
        <v>67</v>
      </c>
      <c r="AG1418" s="58" t="s">
        <v>9920</v>
      </c>
      <c r="AH1418" s="23" t="s">
        <v>98</v>
      </c>
      <c r="AO1418" s="87">
        <v>0.0450000324662175</v>
      </c>
      <c r="AP1418" s="87"/>
    </row>
    <row r="1419" customHeight="1" spans="1:42">
      <c r="A1419" s="41" t="s">
        <v>46</v>
      </c>
      <c r="B1419" s="41" t="s">
        <v>47</v>
      </c>
      <c r="C1419" s="42" t="s">
        <v>1252</v>
      </c>
      <c r="D1419" s="23" t="s">
        <v>9921</v>
      </c>
      <c r="E1419" s="11" t="s">
        <v>1254</v>
      </c>
      <c r="F1419" s="43" t="s">
        <v>9922</v>
      </c>
      <c r="G1419" s="43" t="s">
        <v>1256</v>
      </c>
      <c r="H1419" s="23" t="s">
        <v>9923</v>
      </c>
      <c r="I1419" s="44" t="s">
        <v>9924</v>
      </c>
      <c r="J1419" s="45">
        <v>302153.83</v>
      </c>
      <c r="K1419" s="46" t="s">
        <v>55</v>
      </c>
      <c r="L1419" s="47">
        <v>319288</v>
      </c>
      <c r="M1419" s="48">
        <v>0.0536636829445518</v>
      </c>
      <c r="N1419" s="49">
        <v>0</v>
      </c>
      <c r="O1419" s="50" t="s">
        <v>9925</v>
      </c>
      <c r="P1419" s="51" t="s">
        <v>78</v>
      </c>
      <c r="Q1419" s="51" t="s">
        <v>58</v>
      </c>
      <c r="R1419" s="52" t="s">
        <v>59</v>
      </c>
      <c r="S1419" s="52" t="s">
        <v>9355</v>
      </c>
      <c r="T1419" s="52" t="s">
        <v>9355</v>
      </c>
      <c r="U1419" s="52" t="s">
        <v>9355</v>
      </c>
      <c r="V1419" s="52" t="s">
        <v>9355</v>
      </c>
      <c r="W1419" s="52">
        <v>0.9</v>
      </c>
      <c r="X1419" s="53" t="s">
        <v>9926</v>
      </c>
      <c r="Y1419" s="23" t="s">
        <v>81</v>
      </c>
      <c r="Z1419" s="54" t="s">
        <v>7282</v>
      </c>
      <c r="AA1419" s="44" t="s">
        <v>97</v>
      </c>
      <c r="AB1419" s="55" t="s">
        <v>9355</v>
      </c>
      <c r="AC1419" s="56">
        <v>1</v>
      </c>
      <c r="AD1419" s="23" t="s">
        <v>67</v>
      </c>
      <c r="AE1419" s="57" t="s">
        <v>9356</v>
      </c>
      <c r="AF1419" s="23" t="s">
        <v>67</v>
      </c>
      <c r="AO1419" s="87">
        <v>0.0450004375906454</v>
      </c>
      <c r="AP1419" s="87"/>
    </row>
    <row r="1420" customHeight="1" spans="1:42">
      <c r="A1420" s="41" t="s">
        <v>69</v>
      </c>
      <c r="B1420" s="41" t="s">
        <v>292</v>
      </c>
      <c r="C1420" s="42" t="s">
        <v>293</v>
      </c>
      <c r="D1420" s="23" t="s">
        <v>9927</v>
      </c>
      <c r="E1420" s="11" t="s">
        <v>1075</v>
      </c>
      <c r="F1420" s="43" t="s">
        <v>7728</v>
      </c>
      <c r="G1420" s="43" t="s">
        <v>7729</v>
      </c>
      <c r="H1420" s="23" t="s">
        <v>7730</v>
      </c>
      <c r="I1420" s="44" t="s">
        <v>7731</v>
      </c>
      <c r="J1420" s="45">
        <v>714973.4</v>
      </c>
      <c r="K1420" s="46" t="s">
        <v>55</v>
      </c>
      <c r="L1420" s="47">
        <v>729949</v>
      </c>
      <c r="M1420" s="48">
        <v>0.0205159538543105</v>
      </c>
      <c r="N1420" s="49">
        <v>102442.38</v>
      </c>
      <c r="O1420" s="50" t="s">
        <v>9928</v>
      </c>
      <c r="P1420" s="51" t="s">
        <v>78</v>
      </c>
      <c r="Q1420" s="51" t="s">
        <v>79</v>
      </c>
      <c r="R1420" s="52" t="s">
        <v>59</v>
      </c>
      <c r="S1420" s="52" t="s">
        <v>9355</v>
      </c>
      <c r="T1420" s="52" t="s">
        <v>9355</v>
      </c>
      <c r="U1420" s="52" t="s">
        <v>9355</v>
      </c>
      <c r="V1420" s="52" t="s">
        <v>9355</v>
      </c>
      <c r="W1420" s="52">
        <v>-2.5</v>
      </c>
      <c r="X1420" s="53" t="s">
        <v>9929</v>
      </c>
      <c r="Y1420" s="23" t="s">
        <v>81</v>
      </c>
      <c r="Z1420" s="54" t="s">
        <v>9930</v>
      </c>
      <c r="AA1420" s="44" t="s">
        <v>63</v>
      </c>
      <c r="AB1420" s="55" t="s">
        <v>9355</v>
      </c>
      <c r="AC1420" s="56">
        <v>2</v>
      </c>
      <c r="AD1420" s="23" t="s">
        <v>67</v>
      </c>
      <c r="AE1420" s="57" t="s">
        <v>9356</v>
      </c>
      <c r="AF1420" s="23" t="s">
        <v>67</v>
      </c>
      <c r="AO1420" s="87">
        <v>0.0450023776318361</v>
      </c>
      <c r="AP1420" s="87"/>
    </row>
    <row r="1421" customHeight="1" spans="1:42">
      <c r="A1421" s="41" t="s">
        <v>69</v>
      </c>
      <c r="B1421" s="41" t="s">
        <v>70</v>
      </c>
      <c r="C1421" s="42" t="s">
        <v>70</v>
      </c>
      <c r="D1421" s="23" t="s">
        <v>9931</v>
      </c>
      <c r="E1421" s="11" t="s">
        <v>670</v>
      </c>
      <c r="F1421" s="43" t="s">
        <v>5309</v>
      </c>
      <c r="G1421" s="43" t="s">
        <v>2028</v>
      </c>
      <c r="H1421" s="23" t="s">
        <v>5310</v>
      </c>
      <c r="I1421" s="44" t="s">
        <v>5311</v>
      </c>
      <c r="J1421" s="45">
        <v>122037.63483</v>
      </c>
      <c r="K1421" s="46" t="s">
        <v>55</v>
      </c>
      <c r="L1421" s="47">
        <v>127531</v>
      </c>
      <c r="M1421" s="48">
        <v>0.0430747439446096</v>
      </c>
      <c r="N1421" s="49">
        <v>0</v>
      </c>
      <c r="O1421" s="50" t="s">
        <v>9932</v>
      </c>
      <c r="P1421" s="51" t="s">
        <v>78</v>
      </c>
      <c r="Q1421" s="51" t="s">
        <v>159</v>
      </c>
      <c r="R1421" s="52" t="s">
        <v>59</v>
      </c>
      <c r="S1421" s="52" t="s">
        <v>9355</v>
      </c>
      <c r="T1421" s="52" t="s">
        <v>9355</v>
      </c>
      <c r="U1421" s="52" t="s">
        <v>9355</v>
      </c>
      <c r="V1421" s="52">
        <v>100</v>
      </c>
      <c r="W1421" s="52" t="s">
        <v>9355</v>
      </c>
      <c r="X1421" s="53" t="s">
        <v>9933</v>
      </c>
      <c r="Y1421" s="23" t="s">
        <v>150</v>
      </c>
      <c r="Z1421" s="54" t="s">
        <v>9934</v>
      </c>
      <c r="AA1421" s="44" t="s">
        <v>83</v>
      </c>
      <c r="AB1421" s="55" t="s">
        <v>9355</v>
      </c>
      <c r="AC1421" s="56">
        <v>1</v>
      </c>
      <c r="AD1421" s="23" t="s">
        <v>3114</v>
      </c>
      <c r="AE1421" s="57" t="s">
        <v>9356</v>
      </c>
      <c r="AF1421" s="23" t="s">
        <v>3114</v>
      </c>
      <c r="AO1421" s="87">
        <v>0.0430654395491688</v>
      </c>
      <c r="AP1421" s="87"/>
    </row>
    <row r="1422" customHeight="1" spans="1:42">
      <c r="A1422" s="41" t="s">
        <v>69</v>
      </c>
      <c r="B1422" s="41" t="s">
        <v>200</v>
      </c>
      <c r="C1422" s="42" t="s">
        <v>256</v>
      </c>
      <c r="D1422" s="23" t="s">
        <v>9935</v>
      </c>
      <c r="E1422" s="11" t="s">
        <v>1811</v>
      </c>
      <c r="F1422" s="43" t="s">
        <v>9936</v>
      </c>
      <c r="G1422" s="43" t="s">
        <v>1820</v>
      </c>
      <c r="H1422" s="23" t="s">
        <v>9937</v>
      </c>
      <c r="I1422" s="44" t="s">
        <v>9938</v>
      </c>
      <c r="J1422" s="45">
        <v>166737.19</v>
      </c>
      <c r="K1422" s="46" t="s">
        <v>55</v>
      </c>
      <c r="L1422" s="47">
        <v>174595</v>
      </c>
      <c r="M1422" s="48">
        <v>0.0450059280048111</v>
      </c>
      <c r="N1422" s="49">
        <v>23660</v>
      </c>
      <c r="O1422" s="50" t="s">
        <v>9939</v>
      </c>
      <c r="P1422" s="51" t="s">
        <v>78</v>
      </c>
      <c r="Q1422" s="51" t="s">
        <v>58</v>
      </c>
      <c r="R1422" s="52" t="s">
        <v>59</v>
      </c>
      <c r="S1422" s="52" t="s">
        <v>9355</v>
      </c>
      <c r="T1422" s="52" t="s">
        <v>9355</v>
      </c>
      <c r="U1422" s="52" t="s">
        <v>9355</v>
      </c>
      <c r="V1422" s="52">
        <v>90</v>
      </c>
      <c r="W1422" s="52" t="s">
        <v>9355</v>
      </c>
      <c r="X1422" s="53" t="s">
        <v>9940</v>
      </c>
      <c r="Y1422" s="23" t="s">
        <v>61</v>
      </c>
      <c r="Z1422" s="54" t="s">
        <v>9941</v>
      </c>
      <c r="AA1422" s="44" t="s">
        <v>1282</v>
      </c>
      <c r="AB1422" s="55" t="s">
        <v>9355</v>
      </c>
      <c r="AC1422" s="56">
        <v>2</v>
      </c>
      <c r="AD1422" s="23" t="s">
        <v>303</v>
      </c>
      <c r="AE1422" s="57" t="s">
        <v>9356</v>
      </c>
      <c r="AF1422" s="23" t="s">
        <v>303</v>
      </c>
      <c r="AO1422" s="87">
        <v>0.0450007863955967</v>
      </c>
      <c r="AP1422" s="87"/>
    </row>
    <row r="1423" customHeight="1" spans="1:42">
      <c r="A1423" s="41" t="s">
        <v>69</v>
      </c>
      <c r="B1423" s="41" t="s">
        <v>220</v>
      </c>
      <c r="C1423" s="42" t="s">
        <v>274</v>
      </c>
      <c r="D1423" s="23" t="s">
        <v>9800</v>
      </c>
      <c r="E1423" s="11" t="s">
        <v>849</v>
      </c>
      <c r="F1423" s="43" t="s">
        <v>8343</v>
      </c>
      <c r="G1423" s="43" t="s">
        <v>1834</v>
      </c>
      <c r="H1423" s="23" t="s">
        <v>8344</v>
      </c>
      <c r="I1423" s="44" t="s">
        <v>8345</v>
      </c>
      <c r="J1423" s="45">
        <v>53829828.58</v>
      </c>
      <c r="K1423" s="46" t="s">
        <v>55</v>
      </c>
      <c r="L1423" s="47">
        <v>27037885</v>
      </c>
      <c r="M1423" s="48">
        <v>-0.990903821804109</v>
      </c>
      <c r="N1423" s="49">
        <v>1530016.06</v>
      </c>
      <c r="O1423" s="50" t="s">
        <v>9801</v>
      </c>
      <c r="P1423" s="51" t="s">
        <v>8347</v>
      </c>
      <c r="Q1423" s="51" t="s">
        <v>79</v>
      </c>
      <c r="R1423" s="52" t="s">
        <v>59</v>
      </c>
      <c r="S1423" s="52" t="s">
        <v>9355</v>
      </c>
      <c r="T1423" s="52" t="s">
        <v>9355</v>
      </c>
      <c r="U1423" s="52" t="s">
        <v>9355</v>
      </c>
      <c r="V1423" s="52">
        <v>15</v>
      </c>
      <c r="W1423" s="52">
        <v>-4</v>
      </c>
      <c r="X1423" s="53" t="s">
        <v>9942</v>
      </c>
      <c r="Y1423" s="23" t="s">
        <v>150</v>
      </c>
      <c r="Z1423" s="54" t="s">
        <v>8349</v>
      </c>
      <c r="AA1423" s="44" t="s">
        <v>1282</v>
      </c>
      <c r="AB1423" s="55" t="s">
        <v>9355</v>
      </c>
      <c r="AC1423" s="56">
        <v>2</v>
      </c>
      <c r="AD1423" s="23" t="s">
        <v>9804</v>
      </c>
      <c r="AE1423" s="57" t="s">
        <v>9805</v>
      </c>
      <c r="AF1423" s="23" t="s">
        <v>67</v>
      </c>
      <c r="AG1423" s="58" t="s">
        <v>9806</v>
      </c>
      <c r="AH1423" s="23" t="s">
        <v>9807</v>
      </c>
      <c r="AO1423" s="87">
        <v>0.0443661821034129</v>
      </c>
      <c r="AP1423" s="87"/>
    </row>
    <row r="1424" customHeight="1" spans="1:42">
      <c r="A1424" s="41" t="s">
        <v>46</v>
      </c>
      <c r="B1424" s="41" t="s">
        <v>119</v>
      </c>
      <c r="C1424" s="42" t="s">
        <v>191</v>
      </c>
      <c r="D1424" s="23" t="s">
        <v>9943</v>
      </c>
      <c r="E1424" s="11" t="s">
        <v>1025</v>
      </c>
      <c r="F1424" s="43" t="s">
        <v>9944</v>
      </c>
      <c r="G1424" s="43" t="s">
        <v>9945</v>
      </c>
      <c r="H1424" s="23" t="s">
        <v>9946</v>
      </c>
      <c r="I1424" s="44" t="s">
        <v>9947</v>
      </c>
      <c r="J1424" s="45">
        <v>743195.09</v>
      </c>
      <c r="K1424" s="46" t="s">
        <v>55</v>
      </c>
      <c r="L1424" s="47">
        <v>766182</v>
      </c>
      <c r="M1424" s="48">
        <v>0.0300018925007375</v>
      </c>
      <c r="N1424" s="49">
        <v>190519.26</v>
      </c>
      <c r="O1424" s="50" t="s">
        <v>9948</v>
      </c>
      <c r="P1424" s="51" t="s">
        <v>57</v>
      </c>
      <c r="Q1424" s="51" t="s">
        <v>58</v>
      </c>
      <c r="R1424" s="52" t="s">
        <v>59</v>
      </c>
      <c r="S1424" s="52" t="s">
        <v>59</v>
      </c>
      <c r="T1424" s="52">
        <v>120</v>
      </c>
      <c r="U1424" s="52" t="s">
        <v>9355</v>
      </c>
      <c r="V1424" s="52">
        <v>120</v>
      </c>
      <c r="W1424" s="52" t="s">
        <v>9355</v>
      </c>
      <c r="X1424" s="53" t="s">
        <v>9949</v>
      </c>
      <c r="Y1424" s="23" t="s">
        <v>61</v>
      </c>
      <c r="Z1424" s="54" t="s">
        <v>9950</v>
      </c>
      <c r="AA1424" s="44" t="s">
        <v>140</v>
      </c>
      <c r="AB1424" s="55" t="s">
        <v>9355</v>
      </c>
      <c r="AC1424" s="56">
        <v>2</v>
      </c>
      <c r="AD1424" s="23" t="s">
        <v>9951</v>
      </c>
      <c r="AE1424" s="57" t="s">
        <v>66</v>
      </c>
      <c r="AF1424" s="23" t="s">
        <v>67</v>
      </c>
      <c r="AG1424" s="58" t="s">
        <v>68</v>
      </c>
      <c r="AH1424" s="23" t="s">
        <v>141</v>
      </c>
      <c r="AO1424" s="87">
        <v>0.030001930481194</v>
      </c>
      <c r="AP1424" s="87"/>
    </row>
    <row r="1425" customHeight="1" spans="1:42">
      <c r="A1425" s="41" t="s">
        <v>69</v>
      </c>
      <c r="B1425" s="41" t="s">
        <v>200</v>
      </c>
      <c r="C1425" s="42" t="s">
        <v>256</v>
      </c>
      <c r="D1425" s="23" t="s">
        <v>9952</v>
      </c>
      <c r="E1425" s="11" t="s">
        <v>323</v>
      </c>
      <c r="F1425" s="43" t="s">
        <v>9953</v>
      </c>
      <c r="G1425" s="43" t="s">
        <v>1820</v>
      </c>
      <c r="H1425" s="23" t="s">
        <v>9954</v>
      </c>
      <c r="I1425" s="44" t="s">
        <v>9955</v>
      </c>
      <c r="J1425" s="45">
        <v>447072.62</v>
      </c>
      <c r="K1425" s="46" t="s">
        <v>55</v>
      </c>
      <c r="L1425" s="47">
        <v>468138</v>
      </c>
      <c r="M1425" s="48">
        <v>0.0449982270185287</v>
      </c>
      <c r="N1425" s="49">
        <v>0</v>
      </c>
      <c r="O1425" s="50" t="s">
        <v>1950</v>
      </c>
      <c r="P1425" s="51" t="s">
        <v>78</v>
      </c>
      <c r="Q1425" s="51" t="s">
        <v>58</v>
      </c>
      <c r="R1425" s="52" t="s">
        <v>9355</v>
      </c>
      <c r="S1425" s="52" t="s">
        <v>9355</v>
      </c>
      <c r="T1425" s="52" t="s">
        <v>9355</v>
      </c>
      <c r="U1425" s="52" t="s">
        <v>9355</v>
      </c>
      <c r="V1425" s="52" t="s">
        <v>9355</v>
      </c>
      <c r="W1425" s="52" t="s">
        <v>9355</v>
      </c>
      <c r="X1425" s="53" t="s">
        <v>9956</v>
      </c>
      <c r="Y1425" s="23" t="s">
        <v>61</v>
      </c>
      <c r="Z1425" s="54" t="s">
        <v>106</v>
      </c>
      <c r="AA1425" s="44" t="s">
        <v>1282</v>
      </c>
      <c r="AB1425" s="55" t="s">
        <v>9355</v>
      </c>
      <c r="AC1425" s="56">
        <v>1</v>
      </c>
      <c r="AD1425" s="23" t="s">
        <v>118</v>
      </c>
      <c r="AE1425" s="57" t="s">
        <v>9356</v>
      </c>
      <c r="AF1425" s="23" t="s">
        <v>118</v>
      </c>
      <c r="AO1425" s="87">
        <v>0.0449999406159079</v>
      </c>
      <c r="AP1425" s="87"/>
    </row>
    <row r="1426" customHeight="1" spans="1:42">
      <c r="A1426" s="41" t="s">
        <v>69</v>
      </c>
      <c r="B1426" s="41" t="s">
        <v>129</v>
      </c>
      <c r="C1426" s="42" t="s">
        <v>649</v>
      </c>
      <c r="D1426" s="23" t="s">
        <v>9957</v>
      </c>
      <c r="E1426" s="11" t="s">
        <v>651</v>
      </c>
      <c r="F1426" s="43" t="s">
        <v>9958</v>
      </c>
      <c r="G1426" s="43" t="s">
        <v>9959</v>
      </c>
      <c r="H1426" s="23" t="s">
        <v>9960</v>
      </c>
      <c r="I1426" s="44" t="s">
        <v>9961</v>
      </c>
      <c r="J1426" s="45">
        <v>211749.93</v>
      </c>
      <c r="K1426" s="46" t="s">
        <v>55</v>
      </c>
      <c r="L1426" s="47">
        <v>219451</v>
      </c>
      <c r="M1426" s="48">
        <v>0.0350924352133277</v>
      </c>
      <c r="N1426" s="49">
        <v>0</v>
      </c>
      <c r="O1426" s="50" t="s">
        <v>9962</v>
      </c>
      <c r="P1426" s="51" t="s">
        <v>78</v>
      </c>
      <c r="Q1426" s="51" t="s">
        <v>58</v>
      </c>
      <c r="R1426" s="52" t="s">
        <v>59</v>
      </c>
      <c r="S1426" s="52" t="s">
        <v>9355</v>
      </c>
      <c r="T1426" s="52" t="s">
        <v>9355</v>
      </c>
      <c r="U1426" s="52" t="s">
        <v>9355</v>
      </c>
      <c r="V1426" s="52">
        <v>60</v>
      </c>
      <c r="W1426" s="52">
        <v>-0.96</v>
      </c>
      <c r="X1426" s="53" t="s">
        <v>9963</v>
      </c>
      <c r="Y1426" s="23" t="s">
        <v>61</v>
      </c>
      <c r="Z1426" s="54" t="s">
        <v>658</v>
      </c>
      <c r="AA1426" s="44" t="s">
        <v>173</v>
      </c>
      <c r="AB1426" s="55" t="s">
        <v>9964</v>
      </c>
      <c r="AC1426" s="56">
        <v>2</v>
      </c>
      <c r="AD1426" s="23" t="s">
        <v>118</v>
      </c>
      <c r="AE1426" s="57" t="s">
        <v>9356</v>
      </c>
      <c r="AF1426" s="23" t="s">
        <v>118</v>
      </c>
      <c r="AO1426" s="87">
        <v>0.0447409214718582</v>
      </c>
      <c r="AP1426" s="87"/>
    </row>
    <row r="1427" customHeight="1" spans="1:42">
      <c r="A1427" s="41" t="s">
        <v>69</v>
      </c>
      <c r="B1427" s="41" t="s">
        <v>129</v>
      </c>
      <c r="C1427" s="42" t="s">
        <v>130</v>
      </c>
      <c r="D1427" s="23" t="s">
        <v>9965</v>
      </c>
      <c r="E1427" s="11" t="s">
        <v>1165</v>
      </c>
      <c r="F1427" s="43" t="s">
        <v>9966</v>
      </c>
      <c r="G1427" s="43" t="s">
        <v>134</v>
      </c>
      <c r="H1427" s="23" t="s">
        <v>9967</v>
      </c>
      <c r="I1427" s="44" t="s">
        <v>9968</v>
      </c>
      <c r="J1427" s="45">
        <v>566578.93</v>
      </c>
      <c r="K1427" s="46" t="s">
        <v>55</v>
      </c>
      <c r="L1427" s="47">
        <v>592803.37</v>
      </c>
      <c r="M1427" s="48">
        <v>0.0442380076213129</v>
      </c>
      <c r="N1427" s="49">
        <v>0</v>
      </c>
      <c r="O1427" s="50" t="s">
        <v>9969</v>
      </c>
      <c r="P1427" s="51" t="s">
        <v>78</v>
      </c>
      <c r="Q1427" s="51" t="s">
        <v>58</v>
      </c>
      <c r="R1427" s="52" t="s">
        <v>59</v>
      </c>
      <c r="S1427" s="52" t="s">
        <v>9355</v>
      </c>
      <c r="T1427" s="52" t="s">
        <v>9355</v>
      </c>
      <c r="U1427" s="52" t="s">
        <v>9355</v>
      </c>
      <c r="V1427" s="52">
        <v>120</v>
      </c>
      <c r="W1427" s="52" t="s">
        <v>9355</v>
      </c>
      <c r="X1427" s="53" t="s">
        <v>9970</v>
      </c>
      <c r="Y1427" s="23" t="s">
        <v>61</v>
      </c>
      <c r="Z1427" s="54" t="s">
        <v>9971</v>
      </c>
      <c r="AA1427" s="44" t="s">
        <v>173</v>
      </c>
      <c r="AB1427" s="55" t="s">
        <v>9972</v>
      </c>
      <c r="AC1427" s="56">
        <v>2</v>
      </c>
      <c r="AD1427" s="23" t="s">
        <v>141</v>
      </c>
      <c r="AE1427" s="57" t="s">
        <v>9356</v>
      </c>
      <c r="AF1427" s="23" t="s">
        <v>141</v>
      </c>
      <c r="AO1427" s="87">
        <v>0.0442382172170035</v>
      </c>
      <c r="AP1427" s="87"/>
    </row>
    <row r="1428" customHeight="1" spans="1:42">
      <c r="A1428" s="41" t="s">
        <v>69</v>
      </c>
      <c r="B1428" s="41" t="s">
        <v>516</v>
      </c>
      <c r="C1428" s="42" t="s">
        <v>619</v>
      </c>
      <c r="D1428" s="23" t="s">
        <v>9973</v>
      </c>
      <c r="E1428" s="11" t="s">
        <v>621</v>
      </c>
      <c r="F1428" s="43" t="s">
        <v>8238</v>
      </c>
      <c r="G1428" s="43" t="s">
        <v>8239</v>
      </c>
      <c r="H1428" s="23" t="s">
        <v>8240</v>
      </c>
      <c r="I1428" s="44" t="s">
        <v>8241</v>
      </c>
      <c r="J1428" s="45">
        <v>1074016.15</v>
      </c>
      <c r="K1428" s="46" t="s">
        <v>55</v>
      </c>
      <c r="L1428" s="47">
        <v>1102132</v>
      </c>
      <c r="M1428" s="48">
        <v>0.0255104198045244</v>
      </c>
      <c r="N1428" s="49">
        <v>0</v>
      </c>
      <c r="O1428" s="50" t="s">
        <v>9974</v>
      </c>
      <c r="P1428" s="51" t="s">
        <v>78</v>
      </c>
      <c r="Q1428" s="51" t="s">
        <v>79</v>
      </c>
      <c r="R1428" s="52" t="s">
        <v>9355</v>
      </c>
      <c r="S1428" s="52" t="s">
        <v>9355</v>
      </c>
      <c r="T1428" s="52" t="s">
        <v>9355</v>
      </c>
      <c r="U1428" s="52" t="s">
        <v>9355</v>
      </c>
      <c r="V1428" s="52" t="s">
        <v>9355</v>
      </c>
      <c r="W1428" s="52" t="s">
        <v>9355</v>
      </c>
      <c r="X1428" s="53" t="s">
        <v>9975</v>
      </c>
      <c r="Y1428" s="23" t="s">
        <v>81</v>
      </c>
      <c r="Z1428" s="54" t="s">
        <v>106</v>
      </c>
      <c r="AA1428" s="44" t="s">
        <v>173</v>
      </c>
      <c r="AB1428" s="55" t="s">
        <v>9976</v>
      </c>
      <c r="AC1428" s="56">
        <v>2</v>
      </c>
      <c r="AD1428" s="23" t="s">
        <v>67</v>
      </c>
      <c r="AE1428" s="57" t="s">
        <v>9356</v>
      </c>
      <c r="AF1428" s="23" t="s">
        <v>67</v>
      </c>
      <c r="AO1428" s="87">
        <v>0.0450000757141722</v>
      </c>
      <c r="AP1428" s="87"/>
    </row>
    <row r="1429" customHeight="1" spans="1:42">
      <c r="A1429" s="41" t="s">
        <v>46</v>
      </c>
      <c r="B1429" s="41" t="s">
        <v>47</v>
      </c>
      <c r="C1429" s="42" t="s">
        <v>2402</v>
      </c>
      <c r="D1429" s="23" t="s">
        <v>9624</v>
      </c>
      <c r="E1429" s="11" t="s">
        <v>2404</v>
      </c>
      <c r="F1429" s="43" t="s">
        <v>9625</v>
      </c>
      <c r="G1429" s="43" t="s">
        <v>9626</v>
      </c>
      <c r="H1429" s="23" t="s">
        <v>9627</v>
      </c>
      <c r="I1429" s="44" t="s">
        <v>9628</v>
      </c>
      <c r="J1429" s="45">
        <v>11493549</v>
      </c>
      <c r="K1429" s="46" t="s">
        <v>55</v>
      </c>
      <c r="L1429" s="47">
        <v>5986645</v>
      </c>
      <c r="M1429" s="48">
        <v>-0.919864799065253</v>
      </c>
      <c r="N1429" s="49">
        <v>0</v>
      </c>
      <c r="O1429" s="50" t="s">
        <v>9977</v>
      </c>
      <c r="P1429" s="51" t="s">
        <v>237</v>
      </c>
      <c r="Q1429" s="51" t="s">
        <v>58</v>
      </c>
      <c r="R1429" s="52" t="s">
        <v>59</v>
      </c>
      <c r="S1429" s="52" t="s">
        <v>9355</v>
      </c>
      <c r="T1429" s="52" t="s">
        <v>9355</v>
      </c>
      <c r="U1429" s="52" t="s">
        <v>9355</v>
      </c>
      <c r="V1429" s="52">
        <v>90</v>
      </c>
      <c r="W1429" s="52" t="s">
        <v>9355</v>
      </c>
      <c r="X1429" s="53" t="s">
        <v>9978</v>
      </c>
      <c r="Y1429" s="23" t="s">
        <v>61</v>
      </c>
      <c r="Z1429" s="54" t="s">
        <v>5871</v>
      </c>
      <c r="AA1429" s="44" t="s">
        <v>97</v>
      </c>
      <c r="AB1429" s="55" t="s">
        <v>9631</v>
      </c>
      <c r="AC1429" s="56">
        <v>4</v>
      </c>
      <c r="AD1429" s="23" t="s">
        <v>408</v>
      </c>
      <c r="AE1429" s="57" t="s">
        <v>66</v>
      </c>
      <c r="AF1429" s="23" t="s">
        <v>67</v>
      </c>
      <c r="AG1429" s="58" t="s">
        <v>68</v>
      </c>
      <c r="AH1429" s="23" t="s">
        <v>303</v>
      </c>
      <c r="AO1429" s="87">
        <v>0.0400675251049187</v>
      </c>
      <c r="AP1429" s="87"/>
    </row>
    <row r="1430" customHeight="1" spans="1:42">
      <c r="A1430" s="41" t="s">
        <v>69</v>
      </c>
      <c r="B1430" s="41" t="s">
        <v>85</v>
      </c>
      <c r="C1430" s="42" t="s">
        <v>86</v>
      </c>
      <c r="D1430" s="23" t="s">
        <v>8011</v>
      </c>
      <c r="E1430" s="11" t="s">
        <v>1056</v>
      </c>
      <c r="F1430" s="43" t="s">
        <v>8012</v>
      </c>
      <c r="G1430" s="43" t="s">
        <v>1058</v>
      </c>
      <c r="H1430" s="23" t="s">
        <v>8013</v>
      </c>
      <c r="I1430" s="44" t="s">
        <v>8014</v>
      </c>
      <c r="J1430" s="45">
        <v>40731880.3</v>
      </c>
      <c r="K1430" s="46" t="s">
        <v>55</v>
      </c>
      <c r="L1430" s="47">
        <v>8359636.78</v>
      </c>
      <c r="M1430" s="48">
        <v>-3.87244618061025</v>
      </c>
      <c r="N1430" s="49">
        <v>0</v>
      </c>
      <c r="O1430" s="50" t="s">
        <v>9979</v>
      </c>
      <c r="P1430" s="51" t="s">
        <v>237</v>
      </c>
      <c r="Q1430" s="51" t="s">
        <v>58</v>
      </c>
      <c r="R1430" s="52" t="s">
        <v>59</v>
      </c>
      <c r="S1430" s="52" t="s">
        <v>9355</v>
      </c>
      <c r="T1430" s="52" t="s">
        <v>9355</v>
      </c>
      <c r="U1430" s="52" t="s">
        <v>9355</v>
      </c>
      <c r="V1430" s="52">
        <v>10</v>
      </c>
      <c r="W1430" s="52">
        <v>-2</v>
      </c>
      <c r="X1430" s="53" t="s">
        <v>9980</v>
      </c>
      <c r="Y1430" s="23" t="s">
        <v>150</v>
      </c>
      <c r="Z1430" s="54" t="s">
        <v>9981</v>
      </c>
      <c r="AA1430" s="44" t="s">
        <v>83</v>
      </c>
      <c r="AB1430" s="55" t="s">
        <v>9355</v>
      </c>
      <c r="AC1430" s="56">
        <v>1</v>
      </c>
      <c r="AD1430" s="23" t="s">
        <v>9982</v>
      </c>
      <c r="AE1430" s="57" t="s">
        <v>9356</v>
      </c>
      <c r="AF1430" s="23" t="s">
        <v>9982</v>
      </c>
      <c r="AO1430" s="87">
        <v>0.0450005494686092</v>
      </c>
      <c r="AP1430" s="87"/>
    </row>
    <row r="1431" customHeight="1" spans="1:42">
      <c r="A1431" s="41" t="s">
        <v>69</v>
      </c>
      <c r="B1431" s="41" t="s">
        <v>129</v>
      </c>
      <c r="C1431" s="42" t="s">
        <v>130</v>
      </c>
      <c r="D1431" s="23" t="s">
        <v>9983</v>
      </c>
      <c r="E1431" s="11" t="s">
        <v>132</v>
      </c>
      <c r="F1431" s="43" t="s">
        <v>9984</v>
      </c>
      <c r="G1431" s="43" t="s">
        <v>9985</v>
      </c>
      <c r="H1431" s="23" t="s">
        <v>9986</v>
      </c>
      <c r="I1431" s="44" t="s">
        <v>9987</v>
      </c>
      <c r="J1431" s="45">
        <v>191748.29</v>
      </c>
      <c r="K1431" s="46" t="s">
        <v>55</v>
      </c>
      <c r="L1431" s="47">
        <v>196767</v>
      </c>
      <c r="M1431" s="48">
        <v>0.0255058520991834</v>
      </c>
      <c r="N1431" s="49">
        <v>0</v>
      </c>
      <c r="O1431" s="50" t="s">
        <v>9610</v>
      </c>
      <c r="P1431" s="51" t="s">
        <v>9355</v>
      </c>
      <c r="Q1431" s="51" t="s">
        <v>58</v>
      </c>
      <c r="R1431" s="52" t="s">
        <v>9355</v>
      </c>
      <c r="S1431" s="52" t="s">
        <v>9355</v>
      </c>
      <c r="T1431" s="52" t="s">
        <v>9355</v>
      </c>
      <c r="U1431" s="52" t="s">
        <v>9355</v>
      </c>
      <c r="V1431" s="52" t="s">
        <v>9355</v>
      </c>
      <c r="W1431" s="52" t="s">
        <v>9355</v>
      </c>
      <c r="X1431" s="53" t="s">
        <v>9988</v>
      </c>
      <c r="Y1431" s="23" t="s">
        <v>81</v>
      </c>
      <c r="Z1431" s="54" t="s">
        <v>106</v>
      </c>
      <c r="AA1431" s="44" t="s">
        <v>173</v>
      </c>
      <c r="AB1431" s="55" t="s">
        <v>9355</v>
      </c>
      <c r="AC1431" s="56">
        <v>1</v>
      </c>
      <c r="AD1431" s="23" t="s">
        <v>67</v>
      </c>
      <c r="AE1431" s="57" t="s">
        <v>9356</v>
      </c>
      <c r="AF1431" s="23" t="s">
        <v>67</v>
      </c>
      <c r="AO1431" s="87">
        <v>0.0450001914997138</v>
      </c>
      <c r="AP1431" s="87"/>
    </row>
    <row r="1432" customHeight="1" spans="1:42">
      <c r="A1432" s="41" t="s">
        <v>69</v>
      </c>
      <c r="B1432" s="41" t="s">
        <v>516</v>
      </c>
      <c r="C1432" s="42" t="s">
        <v>517</v>
      </c>
      <c r="D1432" s="23" t="s">
        <v>9989</v>
      </c>
      <c r="E1432" s="11" t="s">
        <v>6472</v>
      </c>
      <c r="F1432" s="43" t="s">
        <v>9990</v>
      </c>
      <c r="G1432" s="43" t="s">
        <v>9991</v>
      </c>
      <c r="H1432" s="23" t="s">
        <v>9992</v>
      </c>
      <c r="I1432" s="44" t="s">
        <v>9993</v>
      </c>
      <c r="J1432" s="45">
        <v>2412071.21</v>
      </c>
      <c r="K1432" s="46" t="s">
        <v>55</v>
      </c>
      <c r="L1432" s="47">
        <v>2563616.2</v>
      </c>
      <c r="M1432" s="48">
        <v>0.0591137589160188</v>
      </c>
      <c r="N1432" s="49">
        <v>0</v>
      </c>
      <c r="O1432" s="50" t="s">
        <v>9994</v>
      </c>
      <c r="P1432" s="51" t="s">
        <v>487</v>
      </c>
      <c r="Q1432" s="51" t="s">
        <v>58</v>
      </c>
      <c r="R1432" s="52" t="s">
        <v>59</v>
      </c>
      <c r="S1432" s="52" t="s">
        <v>9355</v>
      </c>
      <c r="T1432" s="52" t="s">
        <v>9355</v>
      </c>
      <c r="U1432" s="52" t="s">
        <v>9355</v>
      </c>
      <c r="V1432" s="52">
        <v>270</v>
      </c>
      <c r="W1432" s="52">
        <v>1.5</v>
      </c>
      <c r="X1432" s="53" t="s">
        <v>9995</v>
      </c>
      <c r="Y1432" s="23" t="s">
        <v>150</v>
      </c>
      <c r="Z1432" s="54" t="s">
        <v>9996</v>
      </c>
      <c r="AA1432" s="44" t="s">
        <v>173</v>
      </c>
      <c r="AB1432" s="55" t="s">
        <v>9355</v>
      </c>
      <c r="AC1432" s="56">
        <v>1</v>
      </c>
      <c r="AD1432" s="23" t="s">
        <v>9997</v>
      </c>
      <c r="AE1432" s="57" t="s">
        <v>9356</v>
      </c>
      <c r="AF1432" s="23" t="s">
        <v>9997</v>
      </c>
      <c r="AO1432" s="87">
        <v>0.0450004515723791</v>
      </c>
      <c r="AP1432" s="87"/>
    </row>
    <row r="1433" customHeight="1" spans="1:42">
      <c r="A1433" s="41" t="s">
        <v>46</v>
      </c>
      <c r="B1433" s="41" t="s">
        <v>331</v>
      </c>
      <c r="C1433" s="42" t="s">
        <v>574</v>
      </c>
      <c r="D1433" s="23" t="s">
        <v>9998</v>
      </c>
      <c r="E1433" s="11" t="s">
        <v>3241</v>
      </c>
      <c r="F1433" s="43" t="s">
        <v>9999</v>
      </c>
      <c r="G1433" s="43" t="s">
        <v>10000</v>
      </c>
      <c r="H1433" s="23" t="s">
        <v>10001</v>
      </c>
      <c r="I1433" s="44" t="s">
        <v>10002</v>
      </c>
      <c r="J1433" s="45">
        <v>75264.95</v>
      </c>
      <c r="K1433" s="46" t="s">
        <v>55</v>
      </c>
      <c r="L1433" s="47">
        <v>76448</v>
      </c>
      <c r="M1433" s="48">
        <v>0.0154752249895354</v>
      </c>
      <c r="N1433" s="49">
        <v>0</v>
      </c>
      <c r="O1433" s="50" t="s">
        <v>6122</v>
      </c>
      <c r="P1433" s="51" t="s">
        <v>78</v>
      </c>
      <c r="Q1433" s="51" t="s">
        <v>58</v>
      </c>
      <c r="R1433" s="52" t="s">
        <v>59</v>
      </c>
      <c r="S1433" s="52" t="s">
        <v>9355</v>
      </c>
      <c r="T1433" s="52" t="s">
        <v>9355</v>
      </c>
      <c r="U1433" s="52">
        <v>-3</v>
      </c>
      <c r="V1433" s="52" t="s">
        <v>9355</v>
      </c>
      <c r="W1433" s="52">
        <v>-3</v>
      </c>
      <c r="X1433" s="53" t="s">
        <v>10003</v>
      </c>
      <c r="Y1433" s="23" t="s">
        <v>81</v>
      </c>
      <c r="Z1433" s="54" t="s">
        <v>10004</v>
      </c>
      <c r="AA1433" s="44" t="s">
        <v>140</v>
      </c>
      <c r="AB1433" s="55" t="s">
        <v>9355</v>
      </c>
      <c r="AC1433" s="56">
        <v>1</v>
      </c>
      <c r="AD1433" s="23" t="s">
        <v>67</v>
      </c>
      <c r="AE1433" s="57" t="s">
        <v>9356</v>
      </c>
      <c r="AF1433" s="23" t="s">
        <v>67</v>
      </c>
      <c r="AO1433" s="87">
        <v>0.0450000488507574</v>
      </c>
      <c r="AP1433" s="87"/>
    </row>
    <row r="1434" customHeight="1" spans="1:42">
      <c r="A1434" s="41" t="s">
        <v>69</v>
      </c>
      <c r="B1434" s="41" t="s">
        <v>85</v>
      </c>
      <c r="C1434" s="42" t="s">
        <v>86</v>
      </c>
      <c r="D1434" s="23" t="s">
        <v>9532</v>
      </c>
      <c r="E1434" s="11" t="s">
        <v>1056</v>
      </c>
      <c r="F1434" s="43" t="s">
        <v>9533</v>
      </c>
      <c r="G1434" s="43" t="s">
        <v>1058</v>
      </c>
      <c r="H1434" s="23" t="s">
        <v>9534</v>
      </c>
      <c r="I1434" s="44" t="s">
        <v>9535</v>
      </c>
      <c r="J1434" s="45">
        <v>12907155.28</v>
      </c>
      <c r="K1434" s="46" t="s">
        <v>55</v>
      </c>
      <c r="L1434" s="47">
        <v>3311100.08</v>
      </c>
      <c r="M1434" s="48">
        <v>-2.89814713181367</v>
      </c>
      <c r="N1434" s="49">
        <v>0</v>
      </c>
      <c r="O1434" s="50" t="s">
        <v>10005</v>
      </c>
      <c r="P1434" s="51" t="s">
        <v>78</v>
      </c>
      <c r="Q1434" s="51" t="s">
        <v>58</v>
      </c>
      <c r="R1434" s="52" t="s">
        <v>59</v>
      </c>
      <c r="S1434" s="52" t="s">
        <v>9355</v>
      </c>
      <c r="T1434" s="52" t="s">
        <v>9355</v>
      </c>
      <c r="U1434" s="52" t="s">
        <v>9355</v>
      </c>
      <c r="V1434" s="52">
        <v>10</v>
      </c>
      <c r="W1434" s="52">
        <v>-2</v>
      </c>
      <c r="X1434" s="53" t="s">
        <v>10006</v>
      </c>
      <c r="Y1434" s="23" t="s">
        <v>150</v>
      </c>
      <c r="Z1434" s="54" t="s">
        <v>10007</v>
      </c>
      <c r="AA1434" s="44" t="s">
        <v>83</v>
      </c>
      <c r="AB1434" s="55" t="s">
        <v>10008</v>
      </c>
      <c r="AC1434" s="56">
        <v>2</v>
      </c>
      <c r="AD1434" s="23" t="s">
        <v>9982</v>
      </c>
      <c r="AE1434" s="57" t="s">
        <v>9356</v>
      </c>
      <c r="AF1434" s="23" t="s">
        <v>9982</v>
      </c>
      <c r="AO1434" s="87">
        <v>0.0449539524172141</v>
      </c>
      <c r="AP1434" s="87"/>
    </row>
    <row r="1435" customHeight="1" spans="1:42">
      <c r="A1435" s="41" t="s">
        <v>46</v>
      </c>
      <c r="B1435" s="41" t="s">
        <v>331</v>
      </c>
      <c r="C1435" s="42" t="s">
        <v>691</v>
      </c>
      <c r="D1435" s="23" t="s">
        <v>10009</v>
      </c>
      <c r="E1435" s="11" t="s">
        <v>1172</v>
      </c>
      <c r="F1435" s="43" t="s">
        <v>10010</v>
      </c>
      <c r="G1435" s="43" t="s">
        <v>2998</v>
      </c>
      <c r="H1435" s="23" t="s">
        <v>10011</v>
      </c>
      <c r="I1435" s="44" t="s">
        <v>10012</v>
      </c>
      <c r="J1435" s="45">
        <v>1913.84</v>
      </c>
      <c r="K1435" s="46" t="s">
        <v>55</v>
      </c>
      <c r="L1435" s="47">
        <v>1923.84</v>
      </c>
      <c r="M1435" s="48">
        <v>0.00519793745841638</v>
      </c>
      <c r="N1435" s="49">
        <v>0</v>
      </c>
      <c r="O1435" s="50" t="s">
        <v>3001</v>
      </c>
      <c r="P1435" s="51" t="s">
        <v>78</v>
      </c>
      <c r="Q1435" s="51" t="s">
        <v>58</v>
      </c>
      <c r="R1435" s="52" t="s">
        <v>59</v>
      </c>
      <c r="S1435" s="52" t="s">
        <v>9355</v>
      </c>
      <c r="T1435" s="52" t="s">
        <v>9355</v>
      </c>
      <c r="U1435" s="52" t="s">
        <v>9355</v>
      </c>
      <c r="V1435" s="52" t="s">
        <v>9355</v>
      </c>
      <c r="W1435" s="52">
        <v>-4</v>
      </c>
      <c r="X1435" s="53" t="s">
        <v>10013</v>
      </c>
      <c r="Y1435" s="23" t="s">
        <v>81</v>
      </c>
      <c r="Z1435" s="54" t="s">
        <v>10014</v>
      </c>
      <c r="AA1435" s="44" t="s">
        <v>140</v>
      </c>
      <c r="AB1435" s="55" t="s">
        <v>10015</v>
      </c>
      <c r="AC1435" s="56">
        <v>2</v>
      </c>
      <c r="AD1435" s="23" t="s">
        <v>67</v>
      </c>
      <c r="AE1435" s="57" t="s">
        <v>9356</v>
      </c>
      <c r="AF1435" s="23" t="s">
        <v>67</v>
      </c>
      <c r="AO1435" s="87">
        <v>0.0449900199600798</v>
      </c>
      <c r="AP1435" s="87"/>
    </row>
    <row r="1436" customHeight="1" spans="1:42">
      <c r="A1436" s="41" t="s">
        <v>46</v>
      </c>
      <c r="B1436" s="41" t="s">
        <v>331</v>
      </c>
      <c r="C1436" s="42" t="s">
        <v>691</v>
      </c>
      <c r="D1436" s="23" t="s">
        <v>10016</v>
      </c>
      <c r="E1436" s="11" t="s">
        <v>1172</v>
      </c>
      <c r="F1436" s="43" t="s">
        <v>10017</v>
      </c>
      <c r="G1436" s="43" t="s">
        <v>2998</v>
      </c>
      <c r="H1436" s="23" t="s">
        <v>10018</v>
      </c>
      <c r="I1436" s="44" t="s">
        <v>10019</v>
      </c>
      <c r="J1436" s="45">
        <v>316997.38</v>
      </c>
      <c r="K1436" s="46" t="s">
        <v>55</v>
      </c>
      <c r="L1436" s="47">
        <v>318657.94</v>
      </c>
      <c r="M1436" s="48">
        <v>0.00521110504888075</v>
      </c>
      <c r="N1436" s="49">
        <v>0</v>
      </c>
      <c r="O1436" s="50" t="s">
        <v>3001</v>
      </c>
      <c r="P1436" s="51" t="s">
        <v>78</v>
      </c>
      <c r="Q1436" s="51" t="s">
        <v>58</v>
      </c>
      <c r="R1436" s="52" t="s">
        <v>59</v>
      </c>
      <c r="S1436" s="52" t="s">
        <v>9355</v>
      </c>
      <c r="T1436" s="52" t="s">
        <v>9355</v>
      </c>
      <c r="U1436" s="52" t="s">
        <v>9355</v>
      </c>
      <c r="V1436" s="52" t="s">
        <v>9355</v>
      </c>
      <c r="W1436" s="52">
        <v>-4</v>
      </c>
      <c r="X1436" s="53" t="s">
        <v>10020</v>
      </c>
      <c r="Y1436" s="23" t="s">
        <v>81</v>
      </c>
      <c r="Z1436" s="54" t="s">
        <v>10014</v>
      </c>
      <c r="AA1436" s="44" t="s">
        <v>140</v>
      </c>
      <c r="AB1436" s="55" t="s">
        <v>9355</v>
      </c>
      <c r="AC1436" s="56">
        <v>1</v>
      </c>
      <c r="AD1436" s="23" t="s">
        <v>67</v>
      </c>
      <c r="AE1436" s="57" t="s">
        <v>9356</v>
      </c>
      <c r="AF1436" s="23" t="s">
        <v>67</v>
      </c>
      <c r="AO1436" s="87">
        <v>0.0450026776297648</v>
      </c>
      <c r="AP1436" s="87"/>
    </row>
    <row r="1437" customHeight="1" spans="1:42">
      <c r="A1437" s="41" t="s">
        <v>69</v>
      </c>
      <c r="B1437" s="41" t="s">
        <v>129</v>
      </c>
      <c r="C1437" s="42" t="s">
        <v>649</v>
      </c>
      <c r="D1437" s="23" t="s">
        <v>10021</v>
      </c>
      <c r="E1437" s="11" t="s">
        <v>807</v>
      </c>
      <c r="F1437" s="43" t="s">
        <v>10022</v>
      </c>
      <c r="G1437" s="43" t="s">
        <v>1005</v>
      </c>
      <c r="H1437" s="23" t="s">
        <v>10023</v>
      </c>
      <c r="I1437" s="44" t="s">
        <v>10024</v>
      </c>
      <c r="J1437" s="45">
        <v>235903.33</v>
      </c>
      <c r="K1437" s="46" t="s">
        <v>55</v>
      </c>
      <c r="L1437" s="47">
        <v>246966</v>
      </c>
      <c r="M1437" s="48">
        <v>0.0447943036693309</v>
      </c>
      <c r="N1437" s="49">
        <v>0</v>
      </c>
      <c r="O1437" s="50" t="s">
        <v>10025</v>
      </c>
      <c r="P1437" s="51" t="s">
        <v>78</v>
      </c>
      <c r="Q1437" s="51" t="s">
        <v>58</v>
      </c>
      <c r="R1437" s="52" t="s">
        <v>9355</v>
      </c>
      <c r="S1437" s="52" t="s">
        <v>9355</v>
      </c>
      <c r="T1437" s="52" t="s">
        <v>9355</v>
      </c>
      <c r="U1437" s="52" t="s">
        <v>9355</v>
      </c>
      <c r="V1437" s="52" t="s">
        <v>9355</v>
      </c>
      <c r="W1437" s="52" t="s">
        <v>9355</v>
      </c>
      <c r="X1437" s="53" t="s">
        <v>10026</v>
      </c>
      <c r="Y1437" s="23" t="s">
        <v>61</v>
      </c>
      <c r="Z1437" s="54" t="s">
        <v>106</v>
      </c>
      <c r="AA1437" s="44" t="s">
        <v>173</v>
      </c>
      <c r="AB1437" s="55" t="s">
        <v>10027</v>
      </c>
      <c r="AC1437" s="56">
        <v>2</v>
      </c>
      <c r="AD1437" s="23" t="s">
        <v>118</v>
      </c>
      <c r="AE1437" s="57" t="s">
        <v>9356</v>
      </c>
      <c r="AF1437" s="23" t="s">
        <v>118</v>
      </c>
      <c r="AO1437" s="87">
        <v>0.044801613683463</v>
      </c>
      <c r="AP1437" s="87"/>
    </row>
    <row r="1438" customHeight="1" spans="1:42">
      <c r="A1438" s="41" t="s">
        <v>69</v>
      </c>
      <c r="B1438" s="41" t="s">
        <v>200</v>
      </c>
      <c r="C1438" s="42" t="s">
        <v>201</v>
      </c>
      <c r="D1438" s="23" t="s">
        <v>10028</v>
      </c>
      <c r="E1438" s="11" t="s">
        <v>472</v>
      </c>
      <c r="F1438" s="43" t="s">
        <v>10029</v>
      </c>
      <c r="G1438" s="43" t="s">
        <v>10030</v>
      </c>
      <c r="H1438" s="23" t="s">
        <v>10031</v>
      </c>
      <c r="I1438" s="44" t="s">
        <v>10032</v>
      </c>
      <c r="J1438" s="45">
        <v>27726.8</v>
      </c>
      <c r="K1438" s="46" t="s">
        <v>55</v>
      </c>
      <c r="L1438" s="47">
        <v>29033.4</v>
      </c>
      <c r="M1438" s="48">
        <v>0.0450033409796993</v>
      </c>
      <c r="N1438" s="49">
        <v>0</v>
      </c>
      <c r="O1438" s="50" t="s">
        <v>1690</v>
      </c>
      <c r="P1438" s="51" t="s">
        <v>78</v>
      </c>
      <c r="Q1438" s="51" t="s">
        <v>58</v>
      </c>
      <c r="R1438" s="52" t="s">
        <v>9355</v>
      </c>
      <c r="S1438" s="52" t="s">
        <v>9355</v>
      </c>
      <c r="T1438" s="52" t="s">
        <v>9355</v>
      </c>
      <c r="U1438" s="52" t="s">
        <v>9355</v>
      </c>
      <c r="V1438" s="52" t="s">
        <v>9355</v>
      </c>
      <c r="W1438" s="52" t="s">
        <v>9355</v>
      </c>
      <c r="X1438" s="53" t="s">
        <v>10033</v>
      </c>
      <c r="Y1438" s="23" t="s">
        <v>61</v>
      </c>
      <c r="Z1438" s="54" t="s">
        <v>106</v>
      </c>
      <c r="AA1438" s="44" t="s">
        <v>1282</v>
      </c>
      <c r="AB1438" s="55" t="s">
        <v>10034</v>
      </c>
      <c r="AC1438" s="56">
        <v>2</v>
      </c>
      <c r="AD1438" s="23" t="s">
        <v>118</v>
      </c>
      <c r="AE1438" s="57" t="s">
        <v>9356</v>
      </c>
      <c r="AF1438" s="23" t="s">
        <v>118</v>
      </c>
      <c r="AO1438" s="87">
        <v>0.0450033409796993</v>
      </c>
      <c r="AP1438" s="87"/>
    </row>
    <row r="1439" customHeight="1" spans="1:42">
      <c r="A1439" s="41" t="s">
        <v>46</v>
      </c>
      <c r="B1439" s="41" t="s">
        <v>108</v>
      </c>
      <c r="C1439" s="42" t="s">
        <v>894</v>
      </c>
      <c r="D1439" s="23" t="s">
        <v>10035</v>
      </c>
      <c r="E1439" s="11" t="s">
        <v>3277</v>
      </c>
      <c r="F1439" s="43" t="s">
        <v>8086</v>
      </c>
      <c r="G1439" s="43" t="s">
        <v>8087</v>
      </c>
      <c r="H1439" s="23" t="s">
        <v>8088</v>
      </c>
      <c r="I1439" s="44" t="s">
        <v>8089</v>
      </c>
      <c r="J1439" s="45">
        <v>4195.72032</v>
      </c>
      <c r="K1439" s="46" t="s">
        <v>55</v>
      </c>
      <c r="L1439" s="47">
        <v>2198</v>
      </c>
      <c r="M1439" s="48">
        <v>-0.908880946314832</v>
      </c>
      <c r="N1439" s="49">
        <v>0</v>
      </c>
      <c r="O1439" s="50" t="s">
        <v>10036</v>
      </c>
      <c r="P1439" s="51" t="s">
        <v>264</v>
      </c>
      <c r="Q1439" s="51" t="s">
        <v>159</v>
      </c>
      <c r="R1439" s="52" t="s">
        <v>59</v>
      </c>
      <c r="S1439" s="52" t="s">
        <v>9355</v>
      </c>
      <c r="T1439" s="52" t="s">
        <v>9355</v>
      </c>
      <c r="U1439" s="52" t="s">
        <v>9355</v>
      </c>
      <c r="V1439" s="52" t="s">
        <v>9355</v>
      </c>
      <c r="W1439" s="52" t="s">
        <v>9355</v>
      </c>
      <c r="X1439" s="53" t="s">
        <v>10037</v>
      </c>
      <c r="Y1439" s="23" t="s">
        <v>81</v>
      </c>
      <c r="Z1439" s="54" t="s">
        <v>67</v>
      </c>
      <c r="AA1439" s="44" t="s">
        <v>97</v>
      </c>
      <c r="AB1439" s="55" t="s">
        <v>9355</v>
      </c>
      <c r="AC1439" s="56">
        <v>1</v>
      </c>
      <c r="AD1439" s="23" t="s">
        <v>67</v>
      </c>
      <c r="AE1439" s="57" t="s">
        <v>9356</v>
      </c>
      <c r="AF1439" s="23" t="s">
        <v>67</v>
      </c>
      <c r="AO1439" s="87">
        <v>0.0455595268425839</v>
      </c>
      <c r="AP1439" s="87"/>
    </row>
    <row r="1440" customHeight="1" spans="1:42">
      <c r="A1440" s="41" t="s">
        <v>46</v>
      </c>
      <c r="B1440" s="41" t="s">
        <v>163</v>
      </c>
      <c r="C1440" s="42" t="s">
        <v>660</v>
      </c>
      <c r="D1440" s="23" t="s">
        <v>10038</v>
      </c>
      <c r="E1440" s="11" t="s">
        <v>662</v>
      </c>
      <c r="F1440" s="43" t="s">
        <v>10039</v>
      </c>
      <c r="G1440" s="43" t="s">
        <v>10040</v>
      </c>
      <c r="H1440" s="23" t="s">
        <v>10041</v>
      </c>
      <c r="I1440" s="44" t="s">
        <v>10042</v>
      </c>
      <c r="J1440" s="45">
        <v>1066738.2</v>
      </c>
      <c r="K1440" s="46" t="s">
        <v>55</v>
      </c>
      <c r="L1440" s="47">
        <v>1180000</v>
      </c>
      <c r="M1440" s="48">
        <v>0.0959845762711865</v>
      </c>
      <c r="N1440" s="49">
        <v>0</v>
      </c>
      <c r="O1440" s="50" t="s">
        <v>10043</v>
      </c>
      <c r="P1440" s="51" t="s">
        <v>78</v>
      </c>
      <c r="Q1440" s="51" t="s">
        <v>58</v>
      </c>
      <c r="R1440" s="52" t="s">
        <v>59</v>
      </c>
      <c r="S1440" s="52" t="s">
        <v>9355</v>
      </c>
      <c r="T1440" s="52" t="s">
        <v>9355</v>
      </c>
      <c r="U1440" s="52" t="s">
        <v>9355</v>
      </c>
      <c r="V1440" s="52">
        <v>180</v>
      </c>
      <c r="W1440" s="52">
        <v>5.15</v>
      </c>
      <c r="X1440" s="53" t="s">
        <v>10044</v>
      </c>
      <c r="Y1440" s="23" t="s">
        <v>150</v>
      </c>
      <c r="Z1440" s="54" t="s">
        <v>10045</v>
      </c>
      <c r="AA1440" s="44" t="s">
        <v>140</v>
      </c>
      <c r="AB1440" s="55" t="s">
        <v>9355</v>
      </c>
      <c r="AC1440" s="56">
        <v>1</v>
      </c>
      <c r="AD1440" s="23" t="s">
        <v>98</v>
      </c>
      <c r="AE1440" s="57" t="s">
        <v>9356</v>
      </c>
      <c r="AF1440" s="23" t="s">
        <v>98</v>
      </c>
      <c r="AO1440" s="87">
        <v>0.0449990759642772</v>
      </c>
      <c r="AP1440" s="87"/>
    </row>
    <row r="1441" customHeight="1" spans="1:42">
      <c r="A1441" s="41" t="s">
        <v>69</v>
      </c>
      <c r="B1441" s="41" t="s">
        <v>200</v>
      </c>
      <c r="C1441" s="42" t="s">
        <v>256</v>
      </c>
      <c r="D1441" s="23" t="s">
        <v>10046</v>
      </c>
      <c r="E1441" s="11" t="s">
        <v>611</v>
      </c>
      <c r="F1441" s="43" t="s">
        <v>918</v>
      </c>
      <c r="G1441" s="43" t="s">
        <v>613</v>
      </c>
      <c r="H1441" s="23" t="s">
        <v>10047</v>
      </c>
      <c r="I1441" s="44" t="s">
        <v>920</v>
      </c>
      <c r="J1441" s="45">
        <v>33558.72256</v>
      </c>
      <c r="K1441" s="46" t="s">
        <v>55</v>
      </c>
      <c r="L1441" s="47">
        <v>17580</v>
      </c>
      <c r="M1441" s="48">
        <v>-0.908914821387941</v>
      </c>
      <c r="N1441" s="49">
        <v>0</v>
      </c>
      <c r="O1441" s="50" t="s">
        <v>10048</v>
      </c>
      <c r="P1441" s="51" t="s">
        <v>78</v>
      </c>
      <c r="Q1441" s="51" t="s">
        <v>159</v>
      </c>
      <c r="R1441" s="52" t="s">
        <v>9355</v>
      </c>
      <c r="S1441" s="52" t="s">
        <v>9355</v>
      </c>
      <c r="T1441" s="52" t="s">
        <v>9355</v>
      </c>
      <c r="U1441" s="52" t="s">
        <v>9355</v>
      </c>
      <c r="V1441" s="52" t="s">
        <v>9355</v>
      </c>
      <c r="W1441" s="52" t="s">
        <v>9355</v>
      </c>
      <c r="X1441" s="53" t="s">
        <v>10049</v>
      </c>
      <c r="Y1441" s="23" t="s">
        <v>61</v>
      </c>
      <c r="Z1441" s="54" t="s">
        <v>106</v>
      </c>
      <c r="AA1441" s="44" t="s">
        <v>1282</v>
      </c>
      <c r="AB1441" s="55" t="s">
        <v>9355</v>
      </c>
      <c r="AC1441" s="56">
        <v>1</v>
      </c>
      <c r="AD1441" s="23" t="s">
        <v>118</v>
      </c>
      <c r="AE1441" s="57" t="s">
        <v>9356</v>
      </c>
      <c r="AF1441" s="23" t="s">
        <v>118</v>
      </c>
      <c r="AO1441" s="87">
        <v>0.0455425893060295</v>
      </c>
      <c r="AP1441" s="87"/>
    </row>
    <row r="1442" customHeight="1" spans="1:42">
      <c r="A1442" s="41" t="s">
        <v>46</v>
      </c>
      <c r="B1442" s="41" t="s">
        <v>331</v>
      </c>
      <c r="C1442" s="42" t="s">
        <v>691</v>
      </c>
      <c r="D1442" s="23" t="s">
        <v>10050</v>
      </c>
      <c r="E1442" s="11" t="s">
        <v>1473</v>
      </c>
      <c r="F1442" s="43" t="s">
        <v>10051</v>
      </c>
      <c r="G1442" s="43" t="s">
        <v>2470</v>
      </c>
      <c r="H1442" s="23" t="s">
        <v>10052</v>
      </c>
      <c r="I1442" s="44" t="s">
        <v>10053</v>
      </c>
      <c r="J1442" s="45">
        <v>1650.24</v>
      </c>
      <c r="K1442" s="46" t="s">
        <v>55</v>
      </c>
      <c r="L1442" s="47">
        <v>1728</v>
      </c>
      <c r="M1442" s="48">
        <v>0.045</v>
      </c>
      <c r="N1442" s="49">
        <v>0</v>
      </c>
      <c r="O1442" s="50" t="s">
        <v>2043</v>
      </c>
      <c r="P1442" s="51" t="s">
        <v>78</v>
      </c>
      <c r="Q1442" s="51" t="s">
        <v>58</v>
      </c>
      <c r="R1442" s="52" t="s">
        <v>9355</v>
      </c>
      <c r="S1442" s="52" t="s">
        <v>9355</v>
      </c>
      <c r="T1442" s="52" t="s">
        <v>9355</v>
      </c>
      <c r="U1442" s="52" t="s">
        <v>9355</v>
      </c>
      <c r="V1442" s="52" t="s">
        <v>9355</v>
      </c>
      <c r="W1442" s="52" t="s">
        <v>9355</v>
      </c>
      <c r="X1442" s="53" t="s">
        <v>10054</v>
      </c>
      <c r="Y1442" s="23" t="s">
        <v>81</v>
      </c>
      <c r="Z1442" s="54" t="s">
        <v>106</v>
      </c>
      <c r="AA1442" s="44" t="s">
        <v>140</v>
      </c>
      <c r="AB1442" s="55" t="s">
        <v>9355</v>
      </c>
      <c r="AC1442" s="56">
        <v>1</v>
      </c>
      <c r="AD1442" s="23" t="s">
        <v>67</v>
      </c>
      <c r="AE1442" s="57" t="s">
        <v>9356</v>
      </c>
      <c r="AF1442" s="23" t="s">
        <v>67</v>
      </c>
      <c r="AO1442" s="87">
        <v>0.045</v>
      </c>
      <c r="AP1442" s="87"/>
    </row>
    <row r="1443" customHeight="1" spans="1:42">
      <c r="A1443" s="41" t="s">
        <v>46</v>
      </c>
      <c r="B1443" s="41" t="s">
        <v>163</v>
      </c>
      <c r="C1443" s="42" t="s">
        <v>660</v>
      </c>
      <c r="D1443" s="23" t="s">
        <v>10055</v>
      </c>
      <c r="E1443" s="11" t="s">
        <v>1229</v>
      </c>
      <c r="F1443" s="43" t="s">
        <v>10056</v>
      </c>
      <c r="G1443" s="43" t="s">
        <v>9052</v>
      </c>
      <c r="H1443" s="23" t="s">
        <v>10057</v>
      </c>
      <c r="I1443" s="44" t="s">
        <v>10058</v>
      </c>
      <c r="J1443" s="45">
        <v>456600.24</v>
      </c>
      <c r="K1443" s="46" t="s">
        <v>55</v>
      </c>
      <c r="L1443" s="47">
        <v>478083.98</v>
      </c>
      <c r="M1443" s="48">
        <v>0.0449371677335852</v>
      </c>
      <c r="N1443" s="49">
        <v>0</v>
      </c>
      <c r="O1443" s="50" t="s">
        <v>10059</v>
      </c>
      <c r="P1443" s="51" t="s">
        <v>264</v>
      </c>
      <c r="Q1443" s="51" t="s">
        <v>58</v>
      </c>
      <c r="R1443" s="52" t="s">
        <v>59</v>
      </c>
      <c r="S1443" s="52" t="s">
        <v>9355</v>
      </c>
      <c r="T1443" s="52" t="s">
        <v>9355</v>
      </c>
      <c r="U1443" s="52" t="s">
        <v>9355</v>
      </c>
      <c r="V1443" s="52">
        <v>90</v>
      </c>
      <c r="W1443" s="52" t="s">
        <v>9355</v>
      </c>
      <c r="X1443" s="53" t="s">
        <v>10060</v>
      </c>
      <c r="Y1443" s="23" t="s">
        <v>61</v>
      </c>
      <c r="Z1443" s="54" t="s">
        <v>10061</v>
      </c>
      <c r="AA1443" s="44" t="s">
        <v>140</v>
      </c>
      <c r="AB1443" s="55" t="s">
        <v>9355</v>
      </c>
      <c r="AC1443" s="56">
        <v>1</v>
      </c>
      <c r="AD1443" s="23" t="s">
        <v>303</v>
      </c>
      <c r="AE1443" s="57" t="s">
        <v>9356</v>
      </c>
      <c r="AF1443" s="23" t="s">
        <v>303</v>
      </c>
      <c r="AO1443" s="87">
        <v>0.0449371677335852</v>
      </c>
      <c r="AP1443" s="87"/>
    </row>
    <row r="1444" customHeight="1" spans="1:42">
      <c r="A1444" s="41" t="s">
        <v>69</v>
      </c>
      <c r="B1444" s="41" t="s">
        <v>200</v>
      </c>
      <c r="C1444" s="42" t="s">
        <v>256</v>
      </c>
      <c r="D1444" s="23" t="s">
        <v>10062</v>
      </c>
      <c r="E1444" s="11" t="s">
        <v>1811</v>
      </c>
      <c r="F1444" s="43" t="s">
        <v>6692</v>
      </c>
      <c r="G1444" s="43" t="s">
        <v>6591</v>
      </c>
      <c r="H1444" s="23" t="s">
        <v>6693</v>
      </c>
      <c r="I1444" s="44" t="s">
        <v>6694</v>
      </c>
      <c r="J1444" s="45">
        <v>1459182.68</v>
      </c>
      <c r="K1444" s="46" t="s">
        <v>9401</v>
      </c>
      <c r="L1444" s="47">
        <v>1504312</v>
      </c>
      <c r="M1444" s="48">
        <v>0.0299999734097714</v>
      </c>
      <c r="N1444" s="49">
        <v>0</v>
      </c>
      <c r="O1444" s="50" t="s">
        <v>10063</v>
      </c>
      <c r="P1444" s="51" t="s">
        <v>9355</v>
      </c>
      <c r="Q1444" s="51" t="s">
        <v>79</v>
      </c>
      <c r="R1444" s="52" t="s">
        <v>59</v>
      </c>
      <c r="S1444" s="52" t="s">
        <v>9355</v>
      </c>
      <c r="T1444" s="52" t="s">
        <v>9355</v>
      </c>
      <c r="U1444" s="52" t="s">
        <v>9355</v>
      </c>
      <c r="V1444" s="52">
        <v>180</v>
      </c>
      <c r="W1444" s="52" t="s">
        <v>9355</v>
      </c>
      <c r="X1444" s="53" t="s">
        <v>10064</v>
      </c>
      <c r="Y1444" s="23" t="s">
        <v>61</v>
      </c>
      <c r="Z1444" s="54" t="s">
        <v>6596</v>
      </c>
      <c r="AA1444" s="44" t="s">
        <v>1282</v>
      </c>
      <c r="AB1444" s="55" t="s">
        <v>10065</v>
      </c>
      <c r="AC1444" s="56">
        <v>2</v>
      </c>
      <c r="AD1444" s="23" t="s">
        <v>98</v>
      </c>
      <c r="AE1444" s="57" t="s">
        <v>9356</v>
      </c>
      <c r="AF1444" s="23" t="s">
        <v>98</v>
      </c>
      <c r="AO1444" s="87">
        <v>0.0299999992022932</v>
      </c>
      <c r="AP1444" s="87"/>
    </row>
    <row r="1445" customHeight="1" spans="1:42">
      <c r="A1445" s="41" t="s">
        <v>46</v>
      </c>
      <c r="B1445" s="41" t="s">
        <v>47</v>
      </c>
      <c r="C1445" s="42" t="s">
        <v>2402</v>
      </c>
      <c r="D1445" s="23" t="s">
        <v>10066</v>
      </c>
      <c r="E1445" s="11" t="s">
        <v>2404</v>
      </c>
      <c r="F1445" s="43" t="s">
        <v>9625</v>
      </c>
      <c r="G1445" s="43" t="s">
        <v>9626</v>
      </c>
      <c r="H1445" s="23" t="s">
        <v>9627</v>
      </c>
      <c r="I1445" s="44" t="s">
        <v>9628</v>
      </c>
      <c r="J1445" s="45">
        <v>11493549</v>
      </c>
      <c r="K1445" s="46" t="s">
        <v>55</v>
      </c>
      <c r="L1445" s="47">
        <v>5986645</v>
      </c>
      <c r="M1445" s="48">
        <v>-0.919864799065253</v>
      </c>
      <c r="N1445" s="49">
        <v>0</v>
      </c>
      <c r="O1445" s="50" t="s">
        <v>9629</v>
      </c>
      <c r="P1445" s="51" t="s">
        <v>237</v>
      </c>
      <c r="Q1445" s="51" t="s">
        <v>79</v>
      </c>
      <c r="R1445" s="52" t="s">
        <v>59</v>
      </c>
      <c r="S1445" s="52" t="s">
        <v>9355</v>
      </c>
      <c r="T1445" s="52" t="s">
        <v>9355</v>
      </c>
      <c r="U1445" s="52" t="s">
        <v>9355</v>
      </c>
      <c r="V1445" s="52">
        <v>150</v>
      </c>
      <c r="W1445" s="52" t="s">
        <v>9355</v>
      </c>
      <c r="X1445" s="53" t="s">
        <v>10067</v>
      </c>
      <c r="Y1445" s="23" t="s">
        <v>61</v>
      </c>
      <c r="Z1445" s="54" t="s">
        <v>5871</v>
      </c>
      <c r="AA1445" s="44" t="s">
        <v>97</v>
      </c>
      <c r="AB1445" s="55" t="s">
        <v>9355</v>
      </c>
      <c r="AC1445" s="56">
        <v>1</v>
      </c>
      <c r="AD1445" s="23" t="s">
        <v>8829</v>
      </c>
      <c r="AE1445" s="57" t="s">
        <v>66</v>
      </c>
      <c r="AF1445" s="23" t="s">
        <v>67</v>
      </c>
      <c r="AG1445" s="58" t="s">
        <v>68</v>
      </c>
      <c r="AH1445" s="23" t="s">
        <v>1471</v>
      </c>
      <c r="AO1445" s="87">
        <v>0.0400675251049187</v>
      </c>
      <c r="AP1445" s="87"/>
    </row>
    <row r="1446" customHeight="1" spans="1:42">
      <c r="A1446" s="41" t="s">
        <v>46</v>
      </c>
      <c r="B1446" s="41" t="s">
        <v>119</v>
      </c>
      <c r="C1446" s="42" t="s">
        <v>429</v>
      </c>
      <c r="D1446" s="23" t="s">
        <v>10068</v>
      </c>
      <c r="E1446" s="11" t="s">
        <v>431</v>
      </c>
      <c r="F1446" s="43" t="s">
        <v>8566</v>
      </c>
      <c r="G1446" s="43" t="s">
        <v>5986</v>
      </c>
      <c r="H1446" s="23" t="s">
        <v>10069</v>
      </c>
      <c r="I1446" s="44" t="s">
        <v>10070</v>
      </c>
      <c r="J1446" s="45">
        <v>380523.58</v>
      </c>
      <c r="K1446" s="46" t="s">
        <v>55</v>
      </c>
      <c r="L1446" s="47">
        <v>398454</v>
      </c>
      <c r="M1446" s="48">
        <v>0.0449999749029999</v>
      </c>
      <c r="N1446" s="49">
        <v>68126</v>
      </c>
      <c r="O1446" s="50" t="s">
        <v>10071</v>
      </c>
      <c r="P1446" s="51" t="s">
        <v>237</v>
      </c>
      <c r="Q1446" s="51" t="s">
        <v>58</v>
      </c>
      <c r="R1446" s="52" t="s">
        <v>59</v>
      </c>
      <c r="S1446" s="52" t="s">
        <v>9355</v>
      </c>
      <c r="T1446" s="52" t="s">
        <v>9355</v>
      </c>
      <c r="U1446" s="52" t="s">
        <v>9355</v>
      </c>
      <c r="V1446" s="52">
        <v>90</v>
      </c>
      <c r="W1446" s="52" t="s">
        <v>9355</v>
      </c>
      <c r="X1446" s="53" t="s">
        <v>10072</v>
      </c>
      <c r="Y1446" s="23" t="s">
        <v>61</v>
      </c>
      <c r="Z1446" s="54" t="s">
        <v>10073</v>
      </c>
      <c r="AA1446" s="44" t="s">
        <v>140</v>
      </c>
      <c r="AB1446" s="55" t="s">
        <v>9355</v>
      </c>
      <c r="AC1446" s="56">
        <v>2</v>
      </c>
      <c r="AD1446" s="23" t="s">
        <v>303</v>
      </c>
      <c r="AE1446" s="57" t="s">
        <v>9356</v>
      </c>
      <c r="AF1446" s="23" t="s">
        <v>303</v>
      </c>
      <c r="AO1446" s="87">
        <v>0.0450000228382686</v>
      </c>
      <c r="AP1446" s="87"/>
    </row>
    <row r="1447" customHeight="1" spans="1:42">
      <c r="A1447" s="41" t="s">
        <v>46</v>
      </c>
      <c r="B1447" s="41" t="s">
        <v>119</v>
      </c>
      <c r="C1447" s="42" t="s">
        <v>429</v>
      </c>
      <c r="D1447" s="23" t="s">
        <v>10074</v>
      </c>
      <c r="E1447" s="11" t="s">
        <v>481</v>
      </c>
      <c r="F1447" s="43" t="s">
        <v>10075</v>
      </c>
      <c r="G1447" s="43" t="s">
        <v>4727</v>
      </c>
      <c r="H1447" s="23" t="s">
        <v>10076</v>
      </c>
      <c r="I1447" s="44" t="s">
        <v>10077</v>
      </c>
      <c r="J1447" s="45">
        <v>289271</v>
      </c>
      <c r="K1447" s="46" t="s">
        <v>55</v>
      </c>
      <c r="L1447" s="47">
        <v>298218</v>
      </c>
      <c r="M1447" s="48">
        <v>0.0300015424957581</v>
      </c>
      <c r="N1447" s="49">
        <v>0</v>
      </c>
      <c r="O1447" s="50" t="s">
        <v>10078</v>
      </c>
      <c r="P1447" s="51" t="s">
        <v>319</v>
      </c>
      <c r="Q1447" s="51" t="s">
        <v>58</v>
      </c>
      <c r="R1447" s="52" t="s">
        <v>9355</v>
      </c>
      <c r="S1447" s="52" t="s">
        <v>9355</v>
      </c>
      <c r="T1447" s="52" t="s">
        <v>9355</v>
      </c>
      <c r="U1447" s="52" t="s">
        <v>9355</v>
      </c>
      <c r="V1447" s="52" t="s">
        <v>9355</v>
      </c>
      <c r="W1447" s="52" t="s">
        <v>9355</v>
      </c>
      <c r="X1447" s="53" t="s">
        <v>10079</v>
      </c>
      <c r="Y1447" s="23" t="s">
        <v>150</v>
      </c>
      <c r="Z1447" s="54" t="s">
        <v>106</v>
      </c>
      <c r="AA1447" s="44" t="s">
        <v>140</v>
      </c>
      <c r="AB1447" s="55" t="s">
        <v>9355</v>
      </c>
      <c r="AC1447" s="56">
        <v>1</v>
      </c>
      <c r="AD1447" s="23" t="s">
        <v>6932</v>
      </c>
      <c r="AE1447" s="57" t="s">
        <v>9920</v>
      </c>
      <c r="AF1447" s="23" t="s">
        <v>67</v>
      </c>
      <c r="AG1447" s="58" t="s">
        <v>9919</v>
      </c>
      <c r="AH1447" s="23" t="s">
        <v>118</v>
      </c>
      <c r="AO1447" s="87">
        <v>0.0300001763812852</v>
      </c>
      <c r="AP1447" s="87"/>
    </row>
    <row r="1448" customHeight="1" spans="1:42">
      <c r="A1448" s="41" t="s">
        <v>46</v>
      </c>
      <c r="B1448" s="41" t="s">
        <v>181</v>
      </c>
      <c r="C1448" s="42" t="s">
        <v>629</v>
      </c>
      <c r="D1448" s="23" t="s">
        <v>10080</v>
      </c>
      <c r="E1448" s="11" t="s">
        <v>631</v>
      </c>
      <c r="F1448" s="43" t="s">
        <v>9411</v>
      </c>
      <c r="G1448" s="43" t="s">
        <v>9412</v>
      </c>
      <c r="H1448" s="23" t="s">
        <v>9413</v>
      </c>
      <c r="I1448" s="44" t="s">
        <v>9414</v>
      </c>
      <c r="J1448" s="45">
        <v>337547.54</v>
      </c>
      <c r="K1448" s="46" t="s">
        <v>55</v>
      </c>
      <c r="L1448" s="47">
        <v>341027.43</v>
      </c>
      <c r="M1448" s="48">
        <v>0.0102041351922922</v>
      </c>
      <c r="N1448" s="49">
        <v>0</v>
      </c>
      <c r="O1448" s="50" t="s">
        <v>9836</v>
      </c>
      <c r="P1448" s="51" t="s">
        <v>9355</v>
      </c>
      <c r="Q1448" s="51" t="s">
        <v>79</v>
      </c>
      <c r="R1448" s="52" t="s">
        <v>9355</v>
      </c>
      <c r="S1448" s="52" t="s">
        <v>9355</v>
      </c>
      <c r="T1448" s="52" t="s">
        <v>9355</v>
      </c>
      <c r="U1448" s="52" t="s">
        <v>9355</v>
      </c>
      <c r="V1448" s="52" t="s">
        <v>9355</v>
      </c>
      <c r="W1448" s="52" t="s">
        <v>9355</v>
      </c>
      <c r="X1448" s="53" t="s">
        <v>10081</v>
      </c>
      <c r="Y1448" s="23" t="s">
        <v>81</v>
      </c>
      <c r="Z1448" s="54" t="s">
        <v>106</v>
      </c>
      <c r="AA1448" s="44" t="s">
        <v>97</v>
      </c>
      <c r="AB1448" s="55" t="s">
        <v>9355</v>
      </c>
      <c r="AC1448" s="56">
        <v>1</v>
      </c>
      <c r="AD1448" s="23" t="s">
        <v>67</v>
      </c>
      <c r="AE1448" s="57" t="s">
        <v>9356</v>
      </c>
      <c r="AF1448" s="23" t="s">
        <v>67</v>
      </c>
      <c r="AO1448" s="87">
        <v>0.0300000706922593</v>
      </c>
      <c r="AP1448" s="87"/>
    </row>
    <row r="1449" customHeight="1" spans="1:42">
      <c r="A1449" s="41" t="s">
        <v>46</v>
      </c>
      <c r="B1449" s="41" t="s">
        <v>108</v>
      </c>
      <c r="C1449" s="42" t="s">
        <v>894</v>
      </c>
      <c r="D1449" s="23" t="s">
        <v>10035</v>
      </c>
      <c r="E1449" s="11" t="s">
        <v>3277</v>
      </c>
      <c r="F1449" s="43" t="s">
        <v>8086</v>
      </c>
      <c r="G1449" s="43" t="s">
        <v>8087</v>
      </c>
      <c r="H1449" s="23" t="s">
        <v>8088</v>
      </c>
      <c r="I1449" s="44" t="s">
        <v>8089</v>
      </c>
      <c r="J1449" s="45">
        <v>4195.72032</v>
      </c>
      <c r="K1449" s="46" t="s">
        <v>55</v>
      </c>
      <c r="L1449" s="47">
        <v>2198</v>
      </c>
      <c r="M1449" s="48">
        <v>-0.908880946314832</v>
      </c>
      <c r="N1449" s="49">
        <v>0</v>
      </c>
      <c r="O1449" s="50" t="s">
        <v>10082</v>
      </c>
      <c r="P1449" s="51" t="s">
        <v>264</v>
      </c>
      <c r="Q1449" s="51" t="s">
        <v>159</v>
      </c>
      <c r="R1449" s="52" t="s">
        <v>9355</v>
      </c>
      <c r="S1449" s="52" t="s">
        <v>9355</v>
      </c>
      <c r="T1449" s="52" t="s">
        <v>9355</v>
      </c>
      <c r="U1449" s="52" t="s">
        <v>9355</v>
      </c>
      <c r="V1449" s="52" t="s">
        <v>9355</v>
      </c>
      <c r="W1449" s="52" t="s">
        <v>9355</v>
      </c>
      <c r="X1449" s="53" t="s">
        <v>10083</v>
      </c>
      <c r="Y1449" s="23" t="s">
        <v>81</v>
      </c>
      <c r="Z1449" s="54" t="s">
        <v>106</v>
      </c>
      <c r="AA1449" s="44" t="s">
        <v>97</v>
      </c>
      <c r="AB1449" s="55" t="s">
        <v>10084</v>
      </c>
      <c r="AC1449" s="56">
        <v>2</v>
      </c>
      <c r="AD1449" s="23" t="s">
        <v>67</v>
      </c>
      <c r="AE1449" s="57" t="s">
        <v>9356</v>
      </c>
      <c r="AF1449" s="23" t="s">
        <v>67</v>
      </c>
      <c r="AO1449" s="87">
        <v>0.0455595268425839</v>
      </c>
      <c r="AP1449" s="87"/>
    </row>
    <row r="1450" customHeight="1" spans="1:42">
      <c r="A1450" s="41" t="s">
        <v>69</v>
      </c>
      <c r="B1450" s="41" t="s">
        <v>220</v>
      </c>
      <c r="C1450" s="42" t="s">
        <v>221</v>
      </c>
      <c r="D1450" s="23" t="s">
        <v>10085</v>
      </c>
      <c r="E1450" s="11" t="s">
        <v>501</v>
      </c>
      <c r="F1450" s="43" t="s">
        <v>9887</v>
      </c>
      <c r="G1450" s="43" t="s">
        <v>9888</v>
      </c>
      <c r="H1450" s="23" t="s">
        <v>9889</v>
      </c>
      <c r="I1450" s="44" t="s">
        <v>9890</v>
      </c>
      <c r="J1450" s="45">
        <v>283480.1</v>
      </c>
      <c r="K1450" s="46" t="s">
        <v>55</v>
      </c>
      <c r="L1450" s="47">
        <v>296838</v>
      </c>
      <c r="M1450" s="48">
        <v>0.0450006400797742</v>
      </c>
      <c r="N1450" s="49">
        <v>0</v>
      </c>
      <c r="O1450" s="50" t="s">
        <v>1950</v>
      </c>
      <c r="P1450" s="51" t="s">
        <v>78</v>
      </c>
      <c r="Q1450" s="51" t="s">
        <v>58</v>
      </c>
      <c r="R1450" s="52" t="s">
        <v>9355</v>
      </c>
      <c r="S1450" s="52" t="s">
        <v>9355</v>
      </c>
      <c r="T1450" s="52" t="s">
        <v>9355</v>
      </c>
      <c r="U1450" s="52" t="s">
        <v>9355</v>
      </c>
      <c r="V1450" s="52" t="s">
        <v>9355</v>
      </c>
      <c r="W1450" s="52" t="s">
        <v>9355</v>
      </c>
      <c r="X1450" s="53" t="s">
        <v>10086</v>
      </c>
      <c r="Y1450" s="23" t="s">
        <v>61</v>
      </c>
      <c r="Z1450" s="54" t="s">
        <v>106</v>
      </c>
      <c r="AA1450" s="44" t="s">
        <v>1282</v>
      </c>
      <c r="AB1450" s="55" t="s">
        <v>9355</v>
      </c>
      <c r="AC1450" s="56">
        <v>1</v>
      </c>
      <c r="AD1450" s="23" t="s">
        <v>118</v>
      </c>
      <c r="AE1450" s="57" t="s">
        <v>9356</v>
      </c>
      <c r="AF1450" s="23" t="s">
        <v>118</v>
      </c>
      <c r="AO1450" s="87">
        <v>0.0450001253209498</v>
      </c>
      <c r="AP1450" s="87"/>
    </row>
    <row r="1451" customHeight="1" spans="1:42">
      <c r="A1451" s="41" t="s">
        <v>69</v>
      </c>
      <c r="B1451" s="41" t="s">
        <v>200</v>
      </c>
      <c r="C1451" s="42" t="s">
        <v>201</v>
      </c>
      <c r="D1451" s="23" t="s">
        <v>10087</v>
      </c>
      <c r="E1451" s="11" t="s">
        <v>410</v>
      </c>
      <c r="F1451" s="43" t="s">
        <v>10088</v>
      </c>
      <c r="G1451" s="43" t="s">
        <v>10089</v>
      </c>
      <c r="H1451" s="23" t="s">
        <v>10090</v>
      </c>
      <c r="I1451" s="44" t="s">
        <v>10091</v>
      </c>
      <c r="J1451" s="45">
        <v>6271886.78</v>
      </c>
      <c r="K1451" s="46" t="s">
        <v>55</v>
      </c>
      <c r="L1451" s="47">
        <v>6552154.63</v>
      </c>
      <c r="M1451" s="48">
        <v>0.0427749138759261</v>
      </c>
      <c r="N1451" s="49">
        <v>0</v>
      </c>
      <c r="O1451" s="50" t="s">
        <v>10092</v>
      </c>
      <c r="P1451" s="51" t="s">
        <v>10093</v>
      </c>
      <c r="Q1451" s="51" t="s">
        <v>58</v>
      </c>
      <c r="R1451" s="52" t="s">
        <v>9355</v>
      </c>
      <c r="S1451" s="52" t="s">
        <v>9355</v>
      </c>
      <c r="T1451" s="52" t="s">
        <v>9355</v>
      </c>
      <c r="U1451" s="52" t="s">
        <v>9355</v>
      </c>
      <c r="V1451" s="52" t="s">
        <v>9355</v>
      </c>
      <c r="W1451" s="52" t="s">
        <v>9355</v>
      </c>
      <c r="X1451" s="53" t="s">
        <v>10094</v>
      </c>
      <c r="Y1451" s="23" t="s">
        <v>81</v>
      </c>
      <c r="Z1451" s="54" t="s">
        <v>106</v>
      </c>
      <c r="AA1451" s="44" t="s">
        <v>1282</v>
      </c>
      <c r="AB1451" s="55" t="s">
        <v>1692</v>
      </c>
      <c r="AC1451" s="56">
        <v>2</v>
      </c>
      <c r="AD1451" s="23" t="s">
        <v>67</v>
      </c>
      <c r="AE1451" s="57" t="s">
        <v>9356</v>
      </c>
      <c r="AF1451" s="23" t="s">
        <v>67</v>
      </c>
      <c r="AO1451" s="87">
        <v>0.0427749138759261</v>
      </c>
      <c r="AP1451" s="87"/>
    </row>
    <row r="1452" customHeight="1" spans="1:42">
      <c r="A1452" s="41" t="s">
        <v>69</v>
      </c>
      <c r="B1452" s="41" t="s">
        <v>85</v>
      </c>
      <c r="C1452" s="42" t="s">
        <v>86</v>
      </c>
      <c r="D1452" s="23" t="s">
        <v>10095</v>
      </c>
      <c r="E1452" s="11" t="s">
        <v>100</v>
      </c>
      <c r="F1452" s="43" t="s">
        <v>10096</v>
      </c>
      <c r="G1452" s="43" t="s">
        <v>3364</v>
      </c>
      <c r="H1452" s="23" t="s">
        <v>10097</v>
      </c>
      <c r="I1452" s="44" t="s">
        <v>10098</v>
      </c>
      <c r="J1452" s="45">
        <v>1189.22</v>
      </c>
      <c r="K1452" s="46" t="s">
        <v>55</v>
      </c>
      <c r="L1452" s="47">
        <v>1226</v>
      </c>
      <c r="M1452" s="48">
        <v>0.03</v>
      </c>
      <c r="N1452" s="49">
        <v>0</v>
      </c>
      <c r="O1452" s="50" t="s">
        <v>10099</v>
      </c>
      <c r="P1452" s="51" t="s">
        <v>57</v>
      </c>
      <c r="Q1452" s="51" t="s">
        <v>58</v>
      </c>
      <c r="R1452" s="52" t="s">
        <v>9355</v>
      </c>
      <c r="S1452" s="52" t="s">
        <v>9355</v>
      </c>
      <c r="T1452" s="52" t="s">
        <v>9355</v>
      </c>
      <c r="U1452" s="52" t="s">
        <v>9355</v>
      </c>
      <c r="V1452" s="52" t="s">
        <v>9355</v>
      </c>
      <c r="W1452" s="52" t="s">
        <v>9355</v>
      </c>
      <c r="X1452" s="53" t="s">
        <v>10100</v>
      </c>
      <c r="Y1452" s="23" t="s">
        <v>81</v>
      </c>
      <c r="Z1452" s="54" t="s">
        <v>106</v>
      </c>
      <c r="AA1452" s="44" t="s">
        <v>83</v>
      </c>
      <c r="AB1452" s="55" t="s">
        <v>10101</v>
      </c>
      <c r="AC1452" s="56">
        <v>2</v>
      </c>
      <c r="AD1452" s="23" t="s">
        <v>67</v>
      </c>
      <c r="AE1452" s="57" t="s">
        <v>9356</v>
      </c>
      <c r="AF1452" s="23" t="s">
        <v>67</v>
      </c>
      <c r="AO1452" s="87">
        <v>0.03</v>
      </c>
      <c r="AP1452" s="87"/>
    </row>
    <row r="1453" customHeight="1" spans="1:42">
      <c r="A1453" s="41" t="s">
        <v>69</v>
      </c>
      <c r="B1453" s="41" t="s">
        <v>85</v>
      </c>
      <c r="C1453" s="42" t="s">
        <v>86</v>
      </c>
      <c r="D1453" s="23" t="s">
        <v>9532</v>
      </c>
      <c r="E1453" s="11" t="s">
        <v>1056</v>
      </c>
      <c r="F1453" s="43" t="s">
        <v>9533</v>
      </c>
      <c r="G1453" s="43" t="s">
        <v>1058</v>
      </c>
      <c r="H1453" s="23" t="s">
        <v>9534</v>
      </c>
      <c r="I1453" s="44" t="s">
        <v>9535</v>
      </c>
      <c r="J1453" s="45">
        <v>12907155.28</v>
      </c>
      <c r="K1453" s="46" t="s">
        <v>55</v>
      </c>
      <c r="L1453" s="47">
        <v>3311100.08</v>
      </c>
      <c r="M1453" s="48">
        <v>-2.89814713181367</v>
      </c>
      <c r="N1453" s="49">
        <v>0</v>
      </c>
      <c r="O1453" s="50" t="s">
        <v>10102</v>
      </c>
      <c r="P1453" s="51" t="s">
        <v>78</v>
      </c>
      <c r="Q1453" s="51" t="s">
        <v>58</v>
      </c>
      <c r="R1453" s="52" t="s">
        <v>59</v>
      </c>
      <c r="S1453" s="52" t="s">
        <v>9355</v>
      </c>
      <c r="T1453" s="52" t="s">
        <v>9355</v>
      </c>
      <c r="U1453" s="52" t="s">
        <v>9355</v>
      </c>
      <c r="V1453" s="52">
        <v>10</v>
      </c>
      <c r="W1453" s="52">
        <v>-2</v>
      </c>
      <c r="X1453" s="53" t="s">
        <v>10103</v>
      </c>
      <c r="Y1453" s="23" t="s">
        <v>150</v>
      </c>
      <c r="Z1453" s="54" t="s">
        <v>10007</v>
      </c>
      <c r="AA1453" s="44" t="s">
        <v>83</v>
      </c>
      <c r="AB1453" s="55" t="s">
        <v>9355</v>
      </c>
      <c r="AC1453" s="56">
        <v>1</v>
      </c>
      <c r="AD1453" s="23" t="s">
        <v>9982</v>
      </c>
      <c r="AE1453" s="57" t="s">
        <v>9356</v>
      </c>
      <c r="AF1453" s="23" t="s">
        <v>9982</v>
      </c>
      <c r="AO1453" s="87">
        <v>0.0449539524172141</v>
      </c>
      <c r="AP1453" s="87"/>
    </row>
    <row r="1454" customHeight="1" spans="1:42">
      <c r="A1454" s="41" t="s">
        <v>69</v>
      </c>
      <c r="B1454" s="41" t="s">
        <v>85</v>
      </c>
      <c r="C1454" s="42" t="s">
        <v>86</v>
      </c>
      <c r="D1454" s="23" t="s">
        <v>8011</v>
      </c>
      <c r="E1454" s="11" t="s">
        <v>1056</v>
      </c>
      <c r="F1454" s="43" t="s">
        <v>8012</v>
      </c>
      <c r="G1454" s="43" t="s">
        <v>1058</v>
      </c>
      <c r="H1454" s="23" t="s">
        <v>8013</v>
      </c>
      <c r="I1454" s="44" t="s">
        <v>8014</v>
      </c>
      <c r="J1454" s="45">
        <v>40731880.3</v>
      </c>
      <c r="K1454" s="46" t="s">
        <v>55</v>
      </c>
      <c r="L1454" s="47">
        <v>8359636.78</v>
      </c>
      <c r="M1454" s="48">
        <v>-3.87244618061025</v>
      </c>
      <c r="N1454" s="49">
        <v>0</v>
      </c>
      <c r="O1454" s="50" t="s">
        <v>9979</v>
      </c>
      <c r="P1454" s="51" t="s">
        <v>237</v>
      </c>
      <c r="Q1454" s="51" t="s">
        <v>58</v>
      </c>
      <c r="R1454" s="52" t="s">
        <v>59</v>
      </c>
      <c r="S1454" s="52" t="s">
        <v>9355</v>
      </c>
      <c r="T1454" s="52" t="s">
        <v>9355</v>
      </c>
      <c r="U1454" s="52" t="s">
        <v>9355</v>
      </c>
      <c r="V1454" s="52">
        <v>10</v>
      </c>
      <c r="W1454" s="52">
        <v>-2</v>
      </c>
      <c r="X1454" s="53" t="s">
        <v>10104</v>
      </c>
      <c r="Y1454" s="23" t="s">
        <v>150</v>
      </c>
      <c r="Z1454" s="54" t="s">
        <v>9981</v>
      </c>
      <c r="AA1454" s="44" t="s">
        <v>83</v>
      </c>
      <c r="AB1454" s="55" t="s">
        <v>9355</v>
      </c>
      <c r="AC1454" s="56">
        <v>1</v>
      </c>
      <c r="AD1454" s="23" t="s">
        <v>9982</v>
      </c>
      <c r="AE1454" s="57" t="s">
        <v>9356</v>
      </c>
      <c r="AF1454" s="23" t="s">
        <v>9982</v>
      </c>
      <c r="AO1454" s="87">
        <v>0.0450005494686092</v>
      </c>
      <c r="AP1454" s="87"/>
    </row>
    <row r="1455" customHeight="1" spans="1:42">
      <c r="A1455" s="41" t="s">
        <v>46</v>
      </c>
      <c r="B1455" s="41" t="s">
        <v>163</v>
      </c>
      <c r="C1455" s="42" t="s">
        <v>660</v>
      </c>
      <c r="D1455" s="23" t="s">
        <v>10105</v>
      </c>
      <c r="E1455" s="11" t="s">
        <v>1229</v>
      </c>
      <c r="F1455" s="43" t="s">
        <v>10106</v>
      </c>
      <c r="G1455" s="43" t="s">
        <v>10107</v>
      </c>
      <c r="H1455" s="23" t="s">
        <v>10108</v>
      </c>
      <c r="I1455" s="44" t="s">
        <v>10109</v>
      </c>
      <c r="J1455" s="45">
        <v>845145.79</v>
      </c>
      <c r="K1455" s="46" t="s">
        <v>55</v>
      </c>
      <c r="L1455" s="47">
        <v>884969.36</v>
      </c>
      <c r="M1455" s="48">
        <v>0.0449999421448896</v>
      </c>
      <c r="N1455" s="49">
        <v>0</v>
      </c>
      <c r="O1455" s="50" t="s">
        <v>4665</v>
      </c>
      <c r="P1455" s="51" t="s">
        <v>237</v>
      </c>
      <c r="Q1455" s="51" t="s">
        <v>58</v>
      </c>
      <c r="R1455" s="52" t="s">
        <v>59</v>
      </c>
      <c r="S1455" s="52" t="s">
        <v>9355</v>
      </c>
      <c r="T1455" s="52" t="s">
        <v>9355</v>
      </c>
      <c r="U1455" s="52" t="s">
        <v>9355</v>
      </c>
      <c r="V1455" s="52">
        <v>90</v>
      </c>
      <c r="W1455" s="52" t="s">
        <v>9355</v>
      </c>
      <c r="X1455" s="53" t="s">
        <v>10110</v>
      </c>
      <c r="Y1455" s="23" t="s">
        <v>61</v>
      </c>
      <c r="Z1455" s="54" t="s">
        <v>10111</v>
      </c>
      <c r="AA1455" s="44" t="s">
        <v>140</v>
      </c>
      <c r="AB1455" s="55" t="s">
        <v>9355</v>
      </c>
      <c r="AC1455" s="56">
        <v>1</v>
      </c>
      <c r="AD1455" s="23" t="s">
        <v>303</v>
      </c>
      <c r="AE1455" s="57" t="s">
        <v>9356</v>
      </c>
      <c r="AF1455" s="23" t="s">
        <v>303</v>
      </c>
      <c r="AO1455" s="87">
        <v>0.0449999529362242</v>
      </c>
      <c r="AP1455" s="87"/>
    </row>
    <row r="1456" customHeight="1" spans="1:42">
      <c r="A1456" s="41" t="s">
        <v>46</v>
      </c>
      <c r="B1456" s="41" t="s">
        <v>47</v>
      </c>
      <c r="C1456" s="42" t="s">
        <v>2402</v>
      </c>
      <c r="D1456" s="23" t="s">
        <v>10066</v>
      </c>
      <c r="E1456" s="11" t="s">
        <v>2404</v>
      </c>
      <c r="F1456" s="43" t="s">
        <v>9625</v>
      </c>
      <c r="G1456" s="43" t="s">
        <v>9626</v>
      </c>
      <c r="H1456" s="23" t="s">
        <v>9627</v>
      </c>
      <c r="I1456" s="44" t="s">
        <v>9628</v>
      </c>
      <c r="J1456" s="45">
        <v>11493549</v>
      </c>
      <c r="K1456" s="46" t="s">
        <v>55</v>
      </c>
      <c r="L1456" s="47">
        <v>5986645</v>
      </c>
      <c r="M1456" s="48">
        <v>-0.919864799065253</v>
      </c>
      <c r="N1456" s="49">
        <v>0</v>
      </c>
      <c r="O1456" s="50" t="s">
        <v>9629</v>
      </c>
      <c r="P1456" s="51" t="s">
        <v>237</v>
      </c>
      <c r="Q1456" s="51" t="s">
        <v>79</v>
      </c>
      <c r="R1456" s="52" t="s">
        <v>59</v>
      </c>
      <c r="S1456" s="52" t="s">
        <v>9355</v>
      </c>
      <c r="T1456" s="52" t="s">
        <v>9355</v>
      </c>
      <c r="U1456" s="52" t="s">
        <v>9355</v>
      </c>
      <c r="V1456" s="52">
        <v>150</v>
      </c>
      <c r="W1456" s="52" t="s">
        <v>9355</v>
      </c>
      <c r="X1456" s="53" t="s">
        <v>10112</v>
      </c>
      <c r="Y1456" s="23" t="s">
        <v>61</v>
      </c>
      <c r="Z1456" s="54" t="s">
        <v>5871</v>
      </c>
      <c r="AA1456" s="44" t="s">
        <v>97</v>
      </c>
      <c r="AB1456" s="55" t="s">
        <v>9355</v>
      </c>
      <c r="AC1456" s="56">
        <v>2</v>
      </c>
      <c r="AD1456" s="23" t="s">
        <v>8829</v>
      </c>
      <c r="AE1456" s="57" t="s">
        <v>66</v>
      </c>
      <c r="AF1456" s="23" t="s">
        <v>67</v>
      </c>
      <c r="AG1456" s="58" t="s">
        <v>68</v>
      </c>
      <c r="AH1456" s="23" t="s">
        <v>1471</v>
      </c>
      <c r="AO1456" s="87">
        <v>0.0400675251049187</v>
      </c>
      <c r="AP1456" s="87"/>
    </row>
    <row r="1457" customHeight="1" spans="1:42">
      <c r="A1457" s="41" t="s">
        <v>69</v>
      </c>
      <c r="B1457" s="41" t="s">
        <v>292</v>
      </c>
      <c r="C1457" s="42" t="s">
        <v>1526</v>
      </c>
      <c r="D1457" s="23" t="s">
        <v>10113</v>
      </c>
      <c r="E1457" s="11" t="s">
        <v>2144</v>
      </c>
      <c r="F1457" s="43" t="s">
        <v>10114</v>
      </c>
      <c r="G1457" s="43" t="s">
        <v>10115</v>
      </c>
      <c r="H1457" s="23" t="s">
        <v>10116</v>
      </c>
      <c r="I1457" s="44" t="s">
        <v>10117</v>
      </c>
      <c r="J1457" s="45">
        <v>260513.67</v>
      </c>
      <c r="K1457" s="46" t="s">
        <v>55</v>
      </c>
      <c r="L1457" s="47">
        <v>272790.1</v>
      </c>
      <c r="M1457" s="48">
        <v>0.0450032094273215</v>
      </c>
      <c r="N1457" s="49">
        <v>0</v>
      </c>
      <c r="O1457" s="50" t="s">
        <v>10118</v>
      </c>
      <c r="P1457" s="51" t="s">
        <v>78</v>
      </c>
      <c r="Q1457" s="51" t="s">
        <v>58</v>
      </c>
      <c r="R1457" s="52" t="s">
        <v>9355</v>
      </c>
      <c r="S1457" s="52" t="s">
        <v>9355</v>
      </c>
      <c r="T1457" s="52" t="s">
        <v>9355</v>
      </c>
      <c r="U1457" s="52" t="s">
        <v>9355</v>
      </c>
      <c r="V1457" s="52" t="s">
        <v>9355</v>
      </c>
      <c r="W1457" s="52" t="s">
        <v>9355</v>
      </c>
      <c r="X1457" s="53" t="s">
        <v>10119</v>
      </c>
      <c r="Y1457" s="23" t="s">
        <v>150</v>
      </c>
      <c r="Z1457" s="54" t="s">
        <v>106</v>
      </c>
      <c r="AA1457" s="44" t="s">
        <v>63</v>
      </c>
      <c r="AB1457" s="55" t="s">
        <v>10120</v>
      </c>
      <c r="AC1457" s="56">
        <v>2</v>
      </c>
      <c r="AD1457" s="23" t="s">
        <v>1535</v>
      </c>
      <c r="AE1457" s="57" t="s">
        <v>9356</v>
      </c>
      <c r="AF1457" s="23" t="s">
        <v>118</v>
      </c>
      <c r="AO1457" s="87">
        <v>0.0450037695627402</v>
      </c>
      <c r="AP1457" s="87"/>
    </row>
    <row r="1458" customHeight="1" spans="1:42">
      <c r="A1458" s="41" t="s">
        <v>69</v>
      </c>
      <c r="B1458" s="41" t="s">
        <v>85</v>
      </c>
      <c r="C1458" s="42" t="s">
        <v>86</v>
      </c>
      <c r="D1458" s="23" t="s">
        <v>8011</v>
      </c>
      <c r="E1458" s="11" t="s">
        <v>1056</v>
      </c>
      <c r="F1458" s="43" t="s">
        <v>8012</v>
      </c>
      <c r="G1458" s="43" t="s">
        <v>1058</v>
      </c>
      <c r="H1458" s="23" t="s">
        <v>8013</v>
      </c>
      <c r="I1458" s="44" t="s">
        <v>8014</v>
      </c>
      <c r="J1458" s="45">
        <v>40731880.3</v>
      </c>
      <c r="K1458" s="46" t="s">
        <v>55</v>
      </c>
      <c r="L1458" s="47">
        <v>8359636.78</v>
      </c>
      <c r="M1458" s="48">
        <v>-3.87244618061025</v>
      </c>
      <c r="N1458" s="49">
        <v>0</v>
      </c>
      <c r="O1458" s="50" t="s">
        <v>10121</v>
      </c>
      <c r="P1458" s="51" t="s">
        <v>237</v>
      </c>
      <c r="Q1458" s="51" t="s">
        <v>58</v>
      </c>
      <c r="R1458" s="52" t="s">
        <v>59</v>
      </c>
      <c r="S1458" s="52" t="s">
        <v>9355</v>
      </c>
      <c r="T1458" s="52" t="s">
        <v>9355</v>
      </c>
      <c r="U1458" s="52" t="s">
        <v>9355</v>
      </c>
      <c r="V1458" s="52">
        <v>10</v>
      </c>
      <c r="W1458" s="52">
        <v>-2</v>
      </c>
      <c r="X1458" s="53" t="s">
        <v>10122</v>
      </c>
      <c r="Y1458" s="23" t="s">
        <v>150</v>
      </c>
      <c r="Z1458" s="54" t="s">
        <v>9981</v>
      </c>
      <c r="AA1458" s="44" t="s">
        <v>83</v>
      </c>
      <c r="AB1458" s="55" t="s">
        <v>9355</v>
      </c>
      <c r="AC1458" s="56">
        <v>1</v>
      </c>
      <c r="AD1458" s="23" t="s">
        <v>9982</v>
      </c>
      <c r="AE1458" s="57" t="s">
        <v>9356</v>
      </c>
      <c r="AF1458" s="23" t="s">
        <v>9982</v>
      </c>
      <c r="AO1458" s="87">
        <v>0.0450005494686092</v>
      </c>
      <c r="AP1458" s="87"/>
    </row>
    <row r="1459" customHeight="1" spans="1:42">
      <c r="A1459" s="41" t="s">
        <v>69</v>
      </c>
      <c r="B1459" s="41" t="s">
        <v>85</v>
      </c>
      <c r="C1459" s="42" t="s">
        <v>86</v>
      </c>
      <c r="D1459" s="23" t="s">
        <v>9532</v>
      </c>
      <c r="E1459" s="11" t="s">
        <v>1056</v>
      </c>
      <c r="F1459" s="43" t="s">
        <v>9533</v>
      </c>
      <c r="G1459" s="43" t="s">
        <v>1058</v>
      </c>
      <c r="H1459" s="23" t="s">
        <v>9534</v>
      </c>
      <c r="I1459" s="44" t="s">
        <v>9535</v>
      </c>
      <c r="J1459" s="45">
        <v>12907155.28</v>
      </c>
      <c r="K1459" s="46" t="s">
        <v>55</v>
      </c>
      <c r="L1459" s="47">
        <v>3311100.08</v>
      </c>
      <c r="M1459" s="48">
        <v>-2.89814713181367</v>
      </c>
      <c r="N1459" s="49">
        <v>0</v>
      </c>
      <c r="O1459" s="50" t="s">
        <v>10121</v>
      </c>
      <c r="P1459" s="51" t="s">
        <v>78</v>
      </c>
      <c r="Q1459" s="51" t="s">
        <v>58</v>
      </c>
      <c r="R1459" s="52" t="s">
        <v>59</v>
      </c>
      <c r="S1459" s="52" t="s">
        <v>9355</v>
      </c>
      <c r="T1459" s="52" t="s">
        <v>9355</v>
      </c>
      <c r="U1459" s="52" t="s">
        <v>9355</v>
      </c>
      <c r="V1459" s="52">
        <v>10</v>
      </c>
      <c r="W1459" s="52">
        <v>-2</v>
      </c>
      <c r="X1459" s="53" t="s">
        <v>10123</v>
      </c>
      <c r="Y1459" s="23" t="s">
        <v>150</v>
      </c>
      <c r="Z1459" s="54" t="s">
        <v>10007</v>
      </c>
      <c r="AA1459" s="44" t="s">
        <v>83</v>
      </c>
      <c r="AB1459" s="55" t="s">
        <v>9355</v>
      </c>
      <c r="AC1459" s="56">
        <v>1</v>
      </c>
      <c r="AD1459" s="23" t="s">
        <v>9982</v>
      </c>
      <c r="AE1459" s="57" t="s">
        <v>9356</v>
      </c>
      <c r="AF1459" s="23" t="s">
        <v>9982</v>
      </c>
      <c r="AO1459" s="87">
        <v>0.0449539524172141</v>
      </c>
      <c r="AP1459" s="87"/>
    </row>
    <row r="1460" customHeight="1" spans="1:42">
      <c r="A1460" s="41" t="s">
        <v>69</v>
      </c>
      <c r="B1460" s="41" t="s">
        <v>85</v>
      </c>
      <c r="C1460" s="42" t="s">
        <v>86</v>
      </c>
      <c r="D1460" s="23" t="s">
        <v>10124</v>
      </c>
      <c r="E1460" s="11" t="s">
        <v>3777</v>
      </c>
      <c r="F1460" s="43" t="s">
        <v>10125</v>
      </c>
      <c r="G1460" s="43" t="s">
        <v>10126</v>
      </c>
      <c r="H1460" s="23" t="s">
        <v>10127</v>
      </c>
      <c r="I1460" s="44" t="s">
        <v>10128</v>
      </c>
      <c r="J1460" s="45">
        <v>1019321.2</v>
      </c>
      <c r="K1460" s="46" t="s">
        <v>55</v>
      </c>
      <c r="L1460" s="47">
        <v>533676</v>
      </c>
      <c r="M1460" s="48">
        <v>-0.910000074951844</v>
      </c>
      <c r="N1460" s="49">
        <v>0</v>
      </c>
      <c r="O1460" s="50" t="s">
        <v>10129</v>
      </c>
      <c r="P1460" s="51" t="s">
        <v>78</v>
      </c>
      <c r="Q1460" s="51" t="s">
        <v>58</v>
      </c>
      <c r="R1460" s="52" t="s">
        <v>59</v>
      </c>
      <c r="S1460" s="52" t="s">
        <v>9355</v>
      </c>
      <c r="T1460" s="52" t="s">
        <v>9355</v>
      </c>
      <c r="U1460" s="52" t="s">
        <v>9355</v>
      </c>
      <c r="V1460" s="52">
        <v>90</v>
      </c>
      <c r="W1460" s="52" t="s">
        <v>9355</v>
      </c>
      <c r="X1460" s="53" t="s">
        <v>10130</v>
      </c>
      <c r="Y1460" s="23" t="s">
        <v>61</v>
      </c>
      <c r="Z1460" s="54" t="s">
        <v>10131</v>
      </c>
      <c r="AA1460" s="44" t="s">
        <v>83</v>
      </c>
      <c r="AB1460" s="55" t="s">
        <v>9355</v>
      </c>
      <c r="AC1460" s="56">
        <v>1</v>
      </c>
      <c r="AD1460" s="23" t="s">
        <v>303</v>
      </c>
      <c r="AE1460" s="57" t="s">
        <v>9356</v>
      </c>
      <c r="AF1460" s="23" t="s">
        <v>303</v>
      </c>
      <c r="AO1460" s="87">
        <v>0.0450001414715779</v>
      </c>
      <c r="AP1460" s="87"/>
    </row>
    <row r="1461" customHeight="1" spans="1:42">
      <c r="A1461" s="41" t="s">
        <v>69</v>
      </c>
      <c r="B1461" s="41" t="s">
        <v>85</v>
      </c>
      <c r="C1461" s="42" t="s">
        <v>86</v>
      </c>
      <c r="D1461" s="23" t="s">
        <v>10124</v>
      </c>
      <c r="E1461" s="11" t="s">
        <v>3777</v>
      </c>
      <c r="F1461" s="43" t="s">
        <v>10125</v>
      </c>
      <c r="G1461" s="43" t="s">
        <v>10126</v>
      </c>
      <c r="H1461" s="23" t="s">
        <v>10127</v>
      </c>
      <c r="I1461" s="44" t="s">
        <v>10128</v>
      </c>
      <c r="J1461" s="45">
        <v>1019321.2</v>
      </c>
      <c r="K1461" s="46" t="s">
        <v>55</v>
      </c>
      <c r="L1461" s="47">
        <v>533676</v>
      </c>
      <c r="M1461" s="48">
        <v>-0.910000074951844</v>
      </c>
      <c r="N1461" s="49">
        <v>0</v>
      </c>
      <c r="O1461" s="50" t="s">
        <v>10129</v>
      </c>
      <c r="P1461" s="51" t="s">
        <v>78</v>
      </c>
      <c r="Q1461" s="51" t="s">
        <v>58</v>
      </c>
      <c r="R1461" s="52" t="s">
        <v>59</v>
      </c>
      <c r="S1461" s="52" t="s">
        <v>9355</v>
      </c>
      <c r="T1461" s="52" t="s">
        <v>9355</v>
      </c>
      <c r="U1461" s="52" t="s">
        <v>9355</v>
      </c>
      <c r="V1461" s="52">
        <v>90</v>
      </c>
      <c r="W1461" s="52" t="s">
        <v>9355</v>
      </c>
      <c r="X1461" s="53" t="s">
        <v>10132</v>
      </c>
      <c r="Y1461" s="23" t="s">
        <v>61</v>
      </c>
      <c r="Z1461" s="54" t="s">
        <v>10131</v>
      </c>
      <c r="AA1461" s="44" t="s">
        <v>83</v>
      </c>
      <c r="AB1461" s="55" t="s">
        <v>9355</v>
      </c>
      <c r="AC1461" s="56">
        <v>1</v>
      </c>
      <c r="AD1461" s="23" t="s">
        <v>303</v>
      </c>
      <c r="AE1461" s="57" t="s">
        <v>9356</v>
      </c>
      <c r="AF1461" s="23" t="s">
        <v>303</v>
      </c>
      <c r="AO1461" s="87">
        <v>0.0450001414715779</v>
      </c>
      <c r="AP1461" s="87"/>
    </row>
    <row r="1462" customHeight="1" spans="1:42">
      <c r="A1462" s="41" t="s">
        <v>46</v>
      </c>
      <c r="B1462" s="41" t="s">
        <v>119</v>
      </c>
      <c r="C1462" s="42" t="s">
        <v>191</v>
      </c>
      <c r="D1462" s="23" t="s">
        <v>10133</v>
      </c>
      <c r="E1462" s="11" t="s">
        <v>1266</v>
      </c>
      <c r="F1462" s="43" t="s">
        <v>10134</v>
      </c>
      <c r="G1462" s="43" t="s">
        <v>8858</v>
      </c>
      <c r="H1462" s="23" t="s">
        <v>8859</v>
      </c>
      <c r="I1462" s="44" t="s">
        <v>10135</v>
      </c>
      <c r="J1462" s="45">
        <v>3629</v>
      </c>
      <c r="K1462" s="46" t="s">
        <v>55</v>
      </c>
      <c r="L1462" s="47">
        <v>3800</v>
      </c>
      <c r="M1462" s="48">
        <v>0.045</v>
      </c>
      <c r="N1462" s="49">
        <v>0</v>
      </c>
      <c r="O1462" s="50" t="s">
        <v>2043</v>
      </c>
      <c r="P1462" s="51" t="s">
        <v>78</v>
      </c>
      <c r="Q1462" s="51" t="s">
        <v>58</v>
      </c>
      <c r="R1462" s="52" t="s">
        <v>9355</v>
      </c>
      <c r="S1462" s="52" t="s">
        <v>9355</v>
      </c>
      <c r="T1462" s="52" t="s">
        <v>9355</v>
      </c>
      <c r="U1462" s="52" t="s">
        <v>9355</v>
      </c>
      <c r="V1462" s="52" t="s">
        <v>9355</v>
      </c>
      <c r="W1462" s="52" t="s">
        <v>9355</v>
      </c>
      <c r="X1462" s="53" t="s">
        <v>10136</v>
      </c>
      <c r="Y1462" s="23" t="s">
        <v>81</v>
      </c>
      <c r="Z1462" s="54" t="s">
        <v>106</v>
      </c>
      <c r="AA1462" s="44" t="s">
        <v>140</v>
      </c>
      <c r="AB1462" s="55" t="s">
        <v>9355</v>
      </c>
      <c r="AC1462" s="56">
        <v>1</v>
      </c>
      <c r="AD1462" s="23" t="s">
        <v>67</v>
      </c>
      <c r="AE1462" s="57" t="s">
        <v>9356</v>
      </c>
      <c r="AF1462" s="23" t="s">
        <v>67</v>
      </c>
      <c r="AO1462" s="87">
        <v>0.045</v>
      </c>
      <c r="AP1462" s="87"/>
    </row>
    <row r="1463" customHeight="1" spans="1:42">
      <c r="A1463" s="41" t="s">
        <v>46</v>
      </c>
      <c r="B1463" s="41" t="s">
        <v>119</v>
      </c>
      <c r="C1463" s="42" t="s">
        <v>120</v>
      </c>
      <c r="D1463" s="23" t="s">
        <v>10137</v>
      </c>
      <c r="E1463" s="11" t="s">
        <v>996</v>
      </c>
      <c r="F1463" s="43" t="s">
        <v>10138</v>
      </c>
      <c r="G1463" s="43" t="s">
        <v>2524</v>
      </c>
      <c r="H1463" s="23" t="s">
        <v>10139</v>
      </c>
      <c r="I1463" s="44" t="s">
        <v>10140</v>
      </c>
      <c r="J1463" s="45">
        <v>30632.58</v>
      </c>
      <c r="K1463" s="46" t="s">
        <v>55</v>
      </c>
      <c r="L1463" s="47">
        <v>31434.48</v>
      </c>
      <c r="M1463" s="48">
        <v>0.0255102040816327</v>
      </c>
      <c r="N1463" s="49">
        <v>0</v>
      </c>
      <c r="O1463" s="50" t="s">
        <v>2451</v>
      </c>
      <c r="P1463" s="51" t="s">
        <v>78</v>
      </c>
      <c r="Q1463" s="51" t="s">
        <v>58</v>
      </c>
      <c r="R1463" s="52" t="s">
        <v>9355</v>
      </c>
      <c r="S1463" s="52" t="s">
        <v>9355</v>
      </c>
      <c r="T1463" s="52" t="s">
        <v>9355</v>
      </c>
      <c r="U1463" s="52" t="s">
        <v>9355</v>
      </c>
      <c r="V1463" s="52" t="s">
        <v>9355</v>
      </c>
      <c r="W1463" s="52" t="s">
        <v>9355</v>
      </c>
      <c r="X1463" s="53" t="s">
        <v>10141</v>
      </c>
      <c r="Y1463" s="23" t="s">
        <v>81</v>
      </c>
      <c r="Z1463" s="54" t="s">
        <v>106</v>
      </c>
      <c r="AA1463" s="44" t="s">
        <v>140</v>
      </c>
      <c r="AB1463" s="55" t="s">
        <v>10142</v>
      </c>
      <c r="AC1463" s="56">
        <v>2</v>
      </c>
      <c r="AD1463" s="23" t="s">
        <v>67</v>
      </c>
      <c r="AE1463" s="57" t="s">
        <v>9356</v>
      </c>
      <c r="AF1463" s="23" t="s">
        <v>67</v>
      </c>
      <c r="AO1463" s="87">
        <v>0.0450000000000001</v>
      </c>
      <c r="AP1463" s="87"/>
    </row>
    <row r="1464" customHeight="1" spans="1:42">
      <c r="A1464" s="41" t="s">
        <v>46</v>
      </c>
      <c r="B1464" s="41" t="s">
        <v>163</v>
      </c>
      <c r="C1464" s="42" t="s">
        <v>164</v>
      </c>
      <c r="D1464" s="23" t="s">
        <v>10143</v>
      </c>
      <c r="E1464" s="11" t="s">
        <v>1420</v>
      </c>
      <c r="F1464" s="43" t="s">
        <v>9772</v>
      </c>
      <c r="G1464" s="43" t="s">
        <v>1620</v>
      </c>
      <c r="H1464" s="23" t="s">
        <v>9773</v>
      </c>
      <c r="I1464" s="44" t="s">
        <v>9774</v>
      </c>
      <c r="J1464" s="45">
        <v>11066599.84</v>
      </c>
      <c r="K1464" s="46" t="s">
        <v>55</v>
      </c>
      <c r="L1464" s="47">
        <v>5887375</v>
      </c>
      <c r="M1464" s="48">
        <v>-0.879717164271004</v>
      </c>
      <c r="N1464" s="49">
        <v>0</v>
      </c>
      <c r="O1464" s="50" t="s">
        <v>10144</v>
      </c>
      <c r="P1464" s="51" t="s">
        <v>9355</v>
      </c>
      <c r="Q1464" s="51" t="s">
        <v>58</v>
      </c>
      <c r="R1464" s="52" t="s">
        <v>59</v>
      </c>
      <c r="S1464" s="52" t="s">
        <v>59</v>
      </c>
      <c r="T1464" s="52">
        <v>180</v>
      </c>
      <c r="U1464" s="52">
        <v>3</v>
      </c>
      <c r="V1464" s="52">
        <v>180</v>
      </c>
      <c r="W1464" s="52">
        <v>3</v>
      </c>
      <c r="X1464" s="53" t="s">
        <v>10145</v>
      </c>
      <c r="Y1464" s="23" t="s">
        <v>150</v>
      </c>
      <c r="Z1464" s="54" t="s">
        <v>5342</v>
      </c>
      <c r="AA1464" s="44" t="s">
        <v>140</v>
      </c>
      <c r="AB1464" s="55" t="s">
        <v>9355</v>
      </c>
      <c r="AC1464" s="56">
        <v>1</v>
      </c>
      <c r="AD1464" s="23" t="s">
        <v>98</v>
      </c>
      <c r="AE1464" s="57" t="s">
        <v>9356</v>
      </c>
      <c r="AF1464" s="23" t="s">
        <v>98</v>
      </c>
      <c r="AO1464" s="87">
        <v>0.0319576208734576</v>
      </c>
      <c r="AP1464" s="87"/>
    </row>
    <row r="1465" customHeight="1" spans="1:42">
      <c r="A1465" s="41" t="s">
        <v>46</v>
      </c>
      <c r="B1465" s="41" t="s">
        <v>163</v>
      </c>
      <c r="C1465" s="42" t="s">
        <v>660</v>
      </c>
      <c r="D1465" s="23" t="s">
        <v>10146</v>
      </c>
      <c r="E1465" s="11" t="s">
        <v>662</v>
      </c>
      <c r="F1465" s="43" t="s">
        <v>10147</v>
      </c>
      <c r="G1465" s="43" t="s">
        <v>3279</v>
      </c>
      <c r="H1465" s="23" t="s">
        <v>10148</v>
      </c>
      <c r="I1465" s="44" t="s">
        <v>10149</v>
      </c>
      <c r="J1465" s="45">
        <v>88189.21</v>
      </c>
      <c r="K1465" s="46" t="s">
        <v>55</v>
      </c>
      <c r="L1465" s="47">
        <v>92344.7</v>
      </c>
      <c r="M1465" s="48">
        <v>0.044999767176676</v>
      </c>
      <c r="N1465" s="49">
        <v>0</v>
      </c>
      <c r="O1465" s="50" t="s">
        <v>8600</v>
      </c>
      <c r="P1465" s="51" t="s">
        <v>1178</v>
      </c>
      <c r="Q1465" s="51" t="s">
        <v>58</v>
      </c>
      <c r="R1465" s="52" t="s">
        <v>59</v>
      </c>
      <c r="S1465" s="52" t="s">
        <v>9355</v>
      </c>
      <c r="T1465" s="52" t="s">
        <v>9355</v>
      </c>
      <c r="U1465" s="52" t="s">
        <v>9355</v>
      </c>
      <c r="V1465" s="52">
        <v>90</v>
      </c>
      <c r="W1465" s="52" t="s">
        <v>9355</v>
      </c>
      <c r="X1465" s="53" t="s">
        <v>10150</v>
      </c>
      <c r="Y1465" s="23" t="s">
        <v>150</v>
      </c>
      <c r="Z1465" s="54" t="s">
        <v>10151</v>
      </c>
      <c r="AA1465" s="44" t="s">
        <v>140</v>
      </c>
      <c r="AB1465" s="55" t="s">
        <v>9355</v>
      </c>
      <c r="AC1465" s="56">
        <v>1</v>
      </c>
      <c r="AD1465" s="23" t="s">
        <v>303</v>
      </c>
      <c r="AE1465" s="57" t="s">
        <v>9356</v>
      </c>
      <c r="AF1465" s="23" t="s">
        <v>303</v>
      </c>
      <c r="AO1465" s="87">
        <v>0.044999767176676</v>
      </c>
      <c r="AP1465" s="87"/>
    </row>
    <row r="1466" customHeight="1" spans="1:42">
      <c r="A1466" s="41" t="s">
        <v>69</v>
      </c>
      <c r="B1466" s="41" t="s">
        <v>200</v>
      </c>
      <c r="C1466" s="42" t="s">
        <v>201</v>
      </c>
      <c r="D1466" s="23" t="s">
        <v>10152</v>
      </c>
      <c r="E1466" s="11" t="s">
        <v>410</v>
      </c>
      <c r="F1466" s="43" t="s">
        <v>10088</v>
      </c>
      <c r="G1466" s="43" t="s">
        <v>10089</v>
      </c>
      <c r="H1466" s="23" t="s">
        <v>10090</v>
      </c>
      <c r="I1466" s="44" t="s">
        <v>10091</v>
      </c>
      <c r="J1466" s="45">
        <v>6271886.78</v>
      </c>
      <c r="K1466" s="46" t="s">
        <v>55</v>
      </c>
      <c r="L1466" s="47">
        <v>6355589.99</v>
      </c>
      <c r="M1466" s="48">
        <v>0.013170014134282</v>
      </c>
      <c r="N1466" s="49">
        <v>0</v>
      </c>
      <c r="O1466" s="50" t="s">
        <v>10153</v>
      </c>
      <c r="P1466" s="51" t="s">
        <v>10093</v>
      </c>
      <c r="Q1466" s="51" t="s">
        <v>79</v>
      </c>
      <c r="R1466" s="52" t="s">
        <v>59</v>
      </c>
      <c r="S1466" s="52" t="s">
        <v>9355</v>
      </c>
      <c r="T1466" s="52" t="s">
        <v>9355</v>
      </c>
      <c r="U1466" s="52" t="s">
        <v>9355</v>
      </c>
      <c r="V1466" s="52" t="s">
        <v>9355</v>
      </c>
      <c r="W1466" s="52">
        <v>-2.95</v>
      </c>
      <c r="X1466" s="53" t="s">
        <v>10154</v>
      </c>
      <c r="Y1466" s="23" t="s">
        <v>81</v>
      </c>
      <c r="Z1466" s="54" t="s">
        <v>10155</v>
      </c>
      <c r="AA1466" s="44" t="s">
        <v>1282</v>
      </c>
      <c r="AB1466" s="55" t="s">
        <v>10156</v>
      </c>
      <c r="AC1466" s="56">
        <v>2</v>
      </c>
      <c r="AD1466" s="23" t="s">
        <v>67</v>
      </c>
      <c r="AE1466" s="57" t="s">
        <v>9356</v>
      </c>
      <c r="AF1466" s="23" t="s">
        <v>67</v>
      </c>
      <c r="AO1466" s="87">
        <v>0.0427749138759261</v>
      </c>
      <c r="AP1466" s="87"/>
    </row>
    <row r="1467" customHeight="1" spans="1:42">
      <c r="A1467" s="41" t="s">
        <v>46</v>
      </c>
      <c r="B1467" s="41" t="s">
        <v>163</v>
      </c>
      <c r="C1467" s="42" t="s">
        <v>164</v>
      </c>
      <c r="D1467" s="23" t="s">
        <v>10143</v>
      </c>
      <c r="E1467" s="11" t="s">
        <v>1420</v>
      </c>
      <c r="F1467" s="43" t="s">
        <v>9772</v>
      </c>
      <c r="G1467" s="43" t="s">
        <v>1620</v>
      </c>
      <c r="H1467" s="23" t="s">
        <v>9773</v>
      </c>
      <c r="I1467" s="44" t="s">
        <v>9774</v>
      </c>
      <c r="J1467" s="45">
        <v>11066599.84</v>
      </c>
      <c r="K1467" s="46" t="s">
        <v>55</v>
      </c>
      <c r="L1467" s="47">
        <v>5887375</v>
      </c>
      <c r="M1467" s="48">
        <v>-0.879717164271004</v>
      </c>
      <c r="N1467" s="49">
        <v>0</v>
      </c>
      <c r="O1467" s="50" t="s">
        <v>10144</v>
      </c>
      <c r="P1467" s="51" t="s">
        <v>9355</v>
      </c>
      <c r="Q1467" s="51" t="s">
        <v>58</v>
      </c>
      <c r="R1467" s="52" t="s">
        <v>59</v>
      </c>
      <c r="S1467" s="52" t="s">
        <v>59</v>
      </c>
      <c r="T1467" s="52">
        <v>180</v>
      </c>
      <c r="U1467" s="52">
        <v>3</v>
      </c>
      <c r="V1467" s="52">
        <v>180</v>
      </c>
      <c r="W1467" s="52">
        <v>3</v>
      </c>
      <c r="X1467" s="53" t="s">
        <v>10157</v>
      </c>
      <c r="Y1467" s="23" t="s">
        <v>150</v>
      </c>
      <c r="Z1467" s="54" t="s">
        <v>5342</v>
      </c>
      <c r="AA1467" s="44" t="s">
        <v>140</v>
      </c>
      <c r="AB1467" s="55" t="s">
        <v>9355</v>
      </c>
      <c r="AC1467" s="56">
        <v>2</v>
      </c>
      <c r="AD1467" s="23" t="s">
        <v>98</v>
      </c>
      <c r="AE1467" s="57" t="s">
        <v>9356</v>
      </c>
      <c r="AF1467" s="23" t="s">
        <v>98</v>
      </c>
      <c r="AO1467" s="87">
        <v>0.0319576208734576</v>
      </c>
      <c r="AP1467" s="87"/>
    </row>
    <row r="1468" customHeight="1" spans="1:42">
      <c r="A1468" s="41" t="s">
        <v>69</v>
      </c>
      <c r="B1468" s="41" t="s">
        <v>292</v>
      </c>
      <c r="C1468" s="42" t="s">
        <v>1131</v>
      </c>
      <c r="D1468" s="23" t="s">
        <v>10158</v>
      </c>
      <c r="E1468" s="11" t="s">
        <v>1133</v>
      </c>
      <c r="F1468" s="43" t="s">
        <v>10159</v>
      </c>
      <c r="G1468" s="43" t="s">
        <v>10160</v>
      </c>
      <c r="H1468" s="23" t="s">
        <v>10161</v>
      </c>
      <c r="I1468" s="44" t="s">
        <v>10162</v>
      </c>
      <c r="J1468" s="45">
        <v>213908.41</v>
      </c>
      <c r="K1468" s="46" t="s">
        <v>55</v>
      </c>
      <c r="L1468" s="47">
        <v>223987.85</v>
      </c>
      <c r="M1468" s="48">
        <v>0.0449999408450057</v>
      </c>
      <c r="N1468" s="49">
        <v>0</v>
      </c>
      <c r="O1468" s="50" t="s">
        <v>10163</v>
      </c>
      <c r="P1468" s="51" t="s">
        <v>78</v>
      </c>
      <c r="Q1468" s="51" t="s">
        <v>58</v>
      </c>
      <c r="R1468" s="52" t="s">
        <v>9355</v>
      </c>
      <c r="S1468" s="52" t="s">
        <v>9355</v>
      </c>
      <c r="T1468" s="52" t="s">
        <v>9355</v>
      </c>
      <c r="U1468" s="52" t="s">
        <v>9355</v>
      </c>
      <c r="V1468" s="52" t="s">
        <v>9355</v>
      </c>
      <c r="W1468" s="52" t="s">
        <v>9355</v>
      </c>
      <c r="X1468" s="53" t="s">
        <v>10164</v>
      </c>
      <c r="Y1468" s="23" t="s">
        <v>150</v>
      </c>
      <c r="Z1468" s="54" t="s">
        <v>106</v>
      </c>
      <c r="AA1468" s="44" t="s">
        <v>63</v>
      </c>
      <c r="AB1468" s="55" t="s">
        <v>9355</v>
      </c>
      <c r="AC1468" s="56">
        <v>1</v>
      </c>
      <c r="AD1468" s="23" t="s">
        <v>10165</v>
      </c>
      <c r="AE1468" s="57" t="s">
        <v>10166</v>
      </c>
      <c r="AF1468" s="23" t="s">
        <v>67</v>
      </c>
      <c r="AG1468" s="58" t="s">
        <v>10167</v>
      </c>
      <c r="AH1468" s="23" t="s">
        <v>118</v>
      </c>
      <c r="AO1468" s="87">
        <v>0.0449999408450057</v>
      </c>
      <c r="AP1468" s="87"/>
    </row>
    <row r="1469" customHeight="1" spans="1:42">
      <c r="A1469" s="41" t="s">
        <v>69</v>
      </c>
      <c r="B1469" s="41" t="s">
        <v>200</v>
      </c>
      <c r="C1469" s="42" t="s">
        <v>201</v>
      </c>
      <c r="D1469" s="23" t="s">
        <v>10168</v>
      </c>
      <c r="E1469" s="11" t="s">
        <v>2315</v>
      </c>
      <c r="F1469" s="43" t="s">
        <v>10169</v>
      </c>
      <c r="G1469" s="43" t="s">
        <v>10170</v>
      </c>
      <c r="H1469" s="23" t="s">
        <v>10171</v>
      </c>
      <c r="I1469" s="44" t="s">
        <v>10172</v>
      </c>
      <c r="J1469" s="45">
        <v>82229.95</v>
      </c>
      <c r="K1469" s="46" t="s">
        <v>55</v>
      </c>
      <c r="L1469" s="47">
        <v>86104.7</v>
      </c>
      <c r="M1469" s="48">
        <v>0.0450004471300638</v>
      </c>
      <c r="N1469" s="49">
        <v>0</v>
      </c>
      <c r="O1469" s="50" t="s">
        <v>1950</v>
      </c>
      <c r="P1469" s="51" t="s">
        <v>78</v>
      </c>
      <c r="Q1469" s="51" t="s">
        <v>58</v>
      </c>
      <c r="R1469" s="52" t="s">
        <v>9355</v>
      </c>
      <c r="S1469" s="52" t="s">
        <v>9355</v>
      </c>
      <c r="T1469" s="52" t="s">
        <v>9355</v>
      </c>
      <c r="U1469" s="52" t="s">
        <v>9355</v>
      </c>
      <c r="V1469" s="52" t="s">
        <v>9355</v>
      </c>
      <c r="W1469" s="52" t="s">
        <v>9355</v>
      </c>
      <c r="X1469" s="53" t="s">
        <v>10173</v>
      </c>
      <c r="Y1469" s="23" t="s">
        <v>61</v>
      </c>
      <c r="Z1469" s="54" t="s">
        <v>106</v>
      </c>
      <c r="AA1469" s="44" t="s">
        <v>1282</v>
      </c>
      <c r="AB1469" s="55" t="s">
        <v>9355</v>
      </c>
      <c r="AC1469" s="56">
        <v>1</v>
      </c>
      <c r="AD1469" s="23" t="s">
        <v>118</v>
      </c>
      <c r="AE1469" s="57" t="s">
        <v>9356</v>
      </c>
      <c r="AF1469" s="23" t="s">
        <v>118</v>
      </c>
      <c r="AO1469" s="87">
        <v>0.0450004471300638</v>
      </c>
      <c r="AP1469" s="87"/>
    </row>
    <row r="1470" customHeight="1" spans="1:42">
      <c r="A1470" s="41" t="s">
        <v>46</v>
      </c>
      <c r="B1470" s="41" t="s">
        <v>119</v>
      </c>
      <c r="C1470" s="42" t="s">
        <v>191</v>
      </c>
      <c r="D1470" s="23" t="s">
        <v>10174</v>
      </c>
      <c r="E1470" s="11" t="s">
        <v>1266</v>
      </c>
      <c r="F1470" s="43" t="s">
        <v>10175</v>
      </c>
      <c r="G1470" s="43" t="s">
        <v>10176</v>
      </c>
      <c r="H1470" s="23" t="s">
        <v>10177</v>
      </c>
      <c r="I1470" s="44" t="s">
        <v>10178</v>
      </c>
      <c r="J1470" s="45">
        <v>14216.27</v>
      </c>
      <c r="K1470" s="46" t="s">
        <v>55</v>
      </c>
      <c r="L1470" s="47">
        <v>14737</v>
      </c>
      <c r="M1470" s="48">
        <v>0.035334871412092</v>
      </c>
      <c r="N1470" s="49">
        <v>0</v>
      </c>
      <c r="O1470" s="50" t="s">
        <v>10179</v>
      </c>
      <c r="P1470" s="51" t="s">
        <v>78</v>
      </c>
      <c r="Q1470" s="51" t="s">
        <v>58</v>
      </c>
      <c r="R1470" s="52" t="s">
        <v>9355</v>
      </c>
      <c r="S1470" s="52" t="s">
        <v>9355</v>
      </c>
      <c r="T1470" s="52" t="s">
        <v>9355</v>
      </c>
      <c r="U1470" s="52" t="s">
        <v>9355</v>
      </c>
      <c r="V1470" s="52" t="s">
        <v>9355</v>
      </c>
      <c r="W1470" s="52" t="s">
        <v>9355</v>
      </c>
      <c r="X1470" s="53" t="s">
        <v>10180</v>
      </c>
      <c r="Y1470" s="23" t="s">
        <v>81</v>
      </c>
      <c r="Z1470" s="54" t="s">
        <v>106</v>
      </c>
      <c r="AA1470" s="44" t="s">
        <v>140</v>
      </c>
      <c r="AB1470" s="55" t="s">
        <v>9355</v>
      </c>
      <c r="AC1470" s="56">
        <v>1</v>
      </c>
      <c r="AD1470" s="23" t="s">
        <v>67</v>
      </c>
      <c r="AE1470" s="57" t="s">
        <v>9356</v>
      </c>
      <c r="AF1470" s="23" t="s">
        <v>67</v>
      </c>
      <c r="AO1470" s="87">
        <v>0.0450034259918582</v>
      </c>
      <c r="AP1470" s="87"/>
    </row>
    <row r="1471" customHeight="1" spans="1:42">
      <c r="A1471" s="41" t="s">
        <v>46</v>
      </c>
      <c r="B1471" s="41" t="s">
        <v>181</v>
      </c>
      <c r="C1471" s="42" t="s">
        <v>1765</v>
      </c>
      <c r="D1471" s="23" t="s">
        <v>10181</v>
      </c>
      <c r="E1471" s="11" t="s">
        <v>2091</v>
      </c>
      <c r="F1471" s="43" t="s">
        <v>10182</v>
      </c>
      <c r="G1471" s="43" t="s">
        <v>5366</v>
      </c>
      <c r="H1471" s="23" t="s">
        <v>10183</v>
      </c>
      <c r="I1471" s="44" t="s">
        <v>10184</v>
      </c>
      <c r="J1471" s="45">
        <v>199834.93</v>
      </c>
      <c r="K1471" s="46" t="s">
        <v>55</v>
      </c>
      <c r="L1471" s="47">
        <v>209251</v>
      </c>
      <c r="M1471" s="48">
        <v>0.0449989247363215</v>
      </c>
      <c r="N1471" s="49">
        <v>0</v>
      </c>
      <c r="O1471" s="50" t="s">
        <v>8950</v>
      </c>
      <c r="P1471" s="51" t="s">
        <v>78</v>
      </c>
      <c r="Q1471" s="51" t="s">
        <v>58</v>
      </c>
      <c r="R1471" s="52" t="s">
        <v>9355</v>
      </c>
      <c r="S1471" s="52" t="s">
        <v>9355</v>
      </c>
      <c r="T1471" s="52" t="s">
        <v>9355</v>
      </c>
      <c r="U1471" s="52" t="s">
        <v>9355</v>
      </c>
      <c r="V1471" s="52" t="s">
        <v>9355</v>
      </c>
      <c r="W1471" s="52" t="s">
        <v>9355</v>
      </c>
      <c r="X1471" s="53" t="s">
        <v>10185</v>
      </c>
      <c r="Y1471" s="23" t="s">
        <v>150</v>
      </c>
      <c r="Z1471" s="54" t="s">
        <v>106</v>
      </c>
      <c r="AA1471" s="44" t="s">
        <v>97</v>
      </c>
      <c r="AB1471" s="55" t="s">
        <v>9355</v>
      </c>
      <c r="AC1471" s="56">
        <v>1</v>
      </c>
      <c r="AD1471" s="23" t="s">
        <v>118</v>
      </c>
      <c r="AE1471" s="57" t="s">
        <v>9356</v>
      </c>
      <c r="AF1471" s="23" t="s">
        <v>118</v>
      </c>
      <c r="AO1471" s="87">
        <v>0.0449997462379902</v>
      </c>
      <c r="AP1471" s="87"/>
    </row>
    <row r="1472" customHeight="1" spans="1:42">
      <c r="A1472" s="41" t="s">
        <v>69</v>
      </c>
      <c r="B1472" s="41" t="s">
        <v>200</v>
      </c>
      <c r="C1472" s="42" t="s">
        <v>201</v>
      </c>
      <c r="D1472" s="23" t="s">
        <v>10186</v>
      </c>
      <c r="E1472" s="11" t="s">
        <v>472</v>
      </c>
      <c r="F1472" s="43" t="s">
        <v>10187</v>
      </c>
      <c r="G1472" s="43" t="s">
        <v>10188</v>
      </c>
      <c r="H1472" s="23" t="s">
        <v>10189</v>
      </c>
      <c r="I1472" s="44" t="s">
        <v>10190</v>
      </c>
      <c r="J1472" s="45">
        <v>31160445.1</v>
      </c>
      <c r="K1472" s="46" t="s">
        <v>55</v>
      </c>
      <c r="L1472" s="47">
        <v>31802932.96</v>
      </c>
      <c r="M1472" s="48">
        <v>0.0202021574805093</v>
      </c>
      <c r="N1472" s="49">
        <v>0</v>
      </c>
      <c r="O1472" s="50" t="s">
        <v>10191</v>
      </c>
      <c r="P1472" s="51" t="s">
        <v>9355</v>
      </c>
      <c r="Q1472" s="51" t="s">
        <v>79</v>
      </c>
      <c r="R1472" s="52" t="s">
        <v>59</v>
      </c>
      <c r="S1472" s="52" t="s">
        <v>9355</v>
      </c>
      <c r="T1472" s="52" t="s">
        <v>9355</v>
      </c>
      <c r="U1472" s="52" t="s">
        <v>9355</v>
      </c>
      <c r="V1472" s="52">
        <v>180</v>
      </c>
      <c r="W1472" s="52">
        <v>-1</v>
      </c>
      <c r="X1472" s="53" t="s">
        <v>10192</v>
      </c>
      <c r="Y1472" s="23" t="s">
        <v>61</v>
      </c>
      <c r="Z1472" s="54" t="s">
        <v>10193</v>
      </c>
      <c r="AA1472" s="44" t="s">
        <v>1282</v>
      </c>
      <c r="AB1472" s="55" t="s">
        <v>10194</v>
      </c>
      <c r="AC1472" s="56">
        <v>3</v>
      </c>
      <c r="AD1472" s="23" t="s">
        <v>98</v>
      </c>
      <c r="AE1472" s="57" t="s">
        <v>9356</v>
      </c>
      <c r="AF1472" s="23" t="s">
        <v>98</v>
      </c>
      <c r="AO1472" s="87">
        <v>0.0300001359941551</v>
      </c>
      <c r="AP1472" s="87"/>
    </row>
    <row r="1473" customHeight="1" spans="1:42">
      <c r="A1473" s="41" t="s">
        <v>46</v>
      </c>
      <c r="B1473" s="41" t="s">
        <v>119</v>
      </c>
      <c r="C1473" s="42" t="s">
        <v>120</v>
      </c>
      <c r="D1473" s="23" t="s">
        <v>10195</v>
      </c>
      <c r="E1473" s="11" t="s">
        <v>996</v>
      </c>
      <c r="F1473" s="43" t="s">
        <v>10138</v>
      </c>
      <c r="G1473" s="43" t="s">
        <v>2524</v>
      </c>
      <c r="H1473" s="23" t="s">
        <v>10139</v>
      </c>
      <c r="I1473" s="44" t="s">
        <v>10140</v>
      </c>
      <c r="J1473" s="45">
        <v>30632.58</v>
      </c>
      <c r="K1473" s="46" t="s">
        <v>55</v>
      </c>
      <c r="L1473" s="47">
        <v>31434.48</v>
      </c>
      <c r="M1473" s="48">
        <v>0.0255102040816327</v>
      </c>
      <c r="N1473" s="49">
        <v>9116</v>
      </c>
      <c r="O1473" s="50" t="s">
        <v>10196</v>
      </c>
      <c r="P1473" s="51" t="s">
        <v>78</v>
      </c>
      <c r="Q1473" s="51" t="s">
        <v>58</v>
      </c>
      <c r="R1473" s="52" t="s">
        <v>9355</v>
      </c>
      <c r="S1473" s="52" t="s">
        <v>9355</v>
      </c>
      <c r="T1473" s="52" t="s">
        <v>9355</v>
      </c>
      <c r="U1473" s="52" t="s">
        <v>9355</v>
      </c>
      <c r="V1473" s="52" t="s">
        <v>9355</v>
      </c>
      <c r="W1473" s="52" t="s">
        <v>9355</v>
      </c>
      <c r="X1473" s="53" t="s">
        <v>10197</v>
      </c>
      <c r="Y1473" s="23" t="s">
        <v>81</v>
      </c>
      <c r="Z1473" s="54" t="s">
        <v>106</v>
      </c>
      <c r="AA1473" s="44" t="s">
        <v>140</v>
      </c>
      <c r="AB1473" s="55" t="s">
        <v>9355</v>
      </c>
      <c r="AC1473" s="56">
        <v>1</v>
      </c>
      <c r="AD1473" s="23" t="s">
        <v>67</v>
      </c>
      <c r="AE1473" s="57" t="s">
        <v>9356</v>
      </c>
      <c r="AF1473" s="23" t="s">
        <v>67</v>
      </c>
      <c r="AO1473" s="87">
        <v>0.0450000000000001</v>
      </c>
      <c r="AP1473" s="87"/>
    </row>
    <row r="1474" customHeight="1" spans="1:42">
      <c r="A1474" s="9" t="s">
        <v>69</v>
      </c>
      <c r="B1474" s="9" t="s">
        <v>292</v>
      </c>
      <c r="C1474" s="9" t="s">
        <v>293</v>
      </c>
      <c r="D1474" s="23" t="s">
        <v>10198</v>
      </c>
      <c r="E1474" s="11" t="s">
        <v>10199</v>
      </c>
      <c r="F1474" s="43" t="s">
        <v>10200</v>
      </c>
      <c r="G1474" s="43" t="s">
        <v>5225</v>
      </c>
      <c r="H1474" s="23" t="s">
        <v>10201</v>
      </c>
      <c r="I1474" s="44" t="s">
        <v>10202</v>
      </c>
      <c r="J1474" s="45">
        <v>35755.2</v>
      </c>
      <c r="K1474" s="46" t="s">
        <v>55</v>
      </c>
      <c r="L1474" s="47">
        <v>36691.2</v>
      </c>
      <c r="M1474" s="48">
        <v>0.0255102040816327</v>
      </c>
      <c r="N1474" s="49">
        <v>0</v>
      </c>
      <c r="O1474" s="50" t="s">
        <v>10203</v>
      </c>
      <c r="P1474" s="51" t="s">
        <v>264</v>
      </c>
      <c r="Q1474" s="51" t="s">
        <v>58</v>
      </c>
      <c r="R1474" s="52" t="s">
        <v>9355</v>
      </c>
      <c r="S1474" s="52" t="s">
        <v>9355</v>
      </c>
      <c r="T1474" s="52" t="s">
        <v>9355</v>
      </c>
      <c r="U1474" s="52" t="s">
        <v>9355</v>
      </c>
      <c r="V1474" s="52" t="s">
        <v>9355</v>
      </c>
      <c r="W1474" s="52" t="s">
        <v>9355</v>
      </c>
      <c r="X1474" s="53" t="s">
        <v>10204</v>
      </c>
      <c r="Y1474" s="23" t="s">
        <v>150</v>
      </c>
      <c r="Z1474" s="54" t="s">
        <v>106</v>
      </c>
      <c r="AA1474" s="44" t="s">
        <v>63</v>
      </c>
      <c r="AB1474" s="55" t="s">
        <v>9355</v>
      </c>
      <c r="AC1474" s="56">
        <v>1</v>
      </c>
      <c r="AD1474" s="23" t="s">
        <v>67</v>
      </c>
      <c r="AE1474" s="57" t="s">
        <v>9356</v>
      </c>
      <c r="AF1474" s="23" t="s">
        <v>67</v>
      </c>
      <c r="AO1474" s="87">
        <v>0.0450000000000001</v>
      </c>
      <c r="AP1474" s="87"/>
    </row>
    <row r="1475" customHeight="1" spans="1:42">
      <c r="A1475" s="41" t="s">
        <v>69</v>
      </c>
      <c r="B1475" s="41" t="s">
        <v>129</v>
      </c>
      <c r="C1475" s="42" t="s">
        <v>130</v>
      </c>
      <c r="D1475" s="23" t="s">
        <v>10205</v>
      </c>
      <c r="E1475" s="11" t="s">
        <v>1165</v>
      </c>
      <c r="F1475" s="43" t="s">
        <v>10206</v>
      </c>
      <c r="G1475" s="43" t="s">
        <v>3903</v>
      </c>
      <c r="H1475" s="23" t="s">
        <v>10207</v>
      </c>
      <c r="I1475" s="44" t="s">
        <v>10208</v>
      </c>
      <c r="J1475" s="45">
        <v>1583038.2</v>
      </c>
      <c r="K1475" s="46" t="s">
        <v>55</v>
      </c>
      <c r="L1475" s="47">
        <v>825495.48</v>
      </c>
      <c r="M1475" s="48">
        <v>-0.917682456601701</v>
      </c>
      <c r="N1475" s="49">
        <v>0</v>
      </c>
      <c r="O1475" s="50" t="s">
        <v>10209</v>
      </c>
      <c r="P1475" s="51" t="s">
        <v>78</v>
      </c>
      <c r="Q1475" s="51" t="s">
        <v>58</v>
      </c>
      <c r="R1475" s="52" t="s">
        <v>9355</v>
      </c>
      <c r="S1475" s="52" t="s">
        <v>9355</v>
      </c>
      <c r="T1475" s="52" t="s">
        <v>9355</v>
      </c>
      <c r="U1475" s="52" t="s">
        <v>9355</v>
      </c>
      <c r="V1475" s="52" t="s">
        <v>9355</v>
      </c>
      <c r="W1475" s="52" t="s">
        <v>9355</v>
      </c>
      <c r="X1475" s="53" t="s">
        <v>10210</v>
      </c>
      <c r="Y1475" s="23" t="s">
        <v>150</v>
      </c>
      <c r="Z1475" s="54" t="s">
        <v>106</v>
      </c>
      <c r="AA1475" s="44" t="s">
        <v>173</v>
      </c>
      <c r="AB1475" s="55" t="s">
        <v>9355</v>
      </c>
      <c r="AC1475" s="56">
        <v>1</v>
      </c>
      <c r="AD1475" s="23" t="s">
        <v>1617</v>
      </c>
      <c r="AE1475" s="57" t="s">
        <v>9356</v>
      </c>
      <c r="AF1475" s="23" t="s">
        <v>1617</v>
      </c>
      <c r="AO1475" s="87">
        <v>0.045000539805999</v>
      </c>
      <c r="AP1475" s="87"/>
    </row>
    <row r="1476" customHeight="1" spans="1:42">
      <c r="A1476" s="41" t="s">
        <v>69</v>
      </c>
      <c r="B1476" s="41" t="s">
        <v>200</v>
      </c>
      <c r="C1476" s="42" t="s">
        <v>256</v>
      </c>
      <c r="D1476" s="23" t="s">
        <v>10211</v>
      </c>
      <c r="E1476" s="11" t="s">
        <v>323</v>
      </c>
      <c r="F1476" s="43" t="s">
        <v>9953</v>
      </c>
      <c r="G1476" s="43" t="s">
        <v>1820</v>
      </c>
      <c r="H1476" s="23" t="s">
        <v>9954</v>
      </c>
      <c r="I1476" s="44" t="s">
        <v>9955</v>
      </c>
      <c r="J1476" s="45">
        <v>447072.62</v>
      </c>
      <c r="K1476" s="46" t="s">
        <v>55</v>
      </c>
      <c r="L1476" s="47">
        <v>468138</v>
      </c>
      <c r="M1476" s="48">
        <v>0.0449982270185287</v>
      </c>
      <c r="N1476" s="49">
        <v>0</v>
      </c>
      <c r="O1476" s="50" t="s">
        <v>10212</v>
      </c>
      <c r="P1476" s="51" t="s">
        <v>78</v>
      </c>
      <c r="Q1476" s="51" t="s">
        <v>79</v>
      </c>
      <c r="R1476" s="52" t="s">
        <v>59</v>
      </c>
      <c r="S1476" s="52" t="s">
        <v>9355</v>
      </c>
      <c r="T1476" s="52" t="s">
        <v>9355</v>
      </c>
      <c r="U1476" s="52" t="s">
        <v>9355</v>
      </c>
      <c r="V1476" s="52">
        <v>115</v>
      </c>
      <c r="W1476" s="52" t="s">
        <v>9355</v>
      </c>
      <c r="X1476" s="53" t="s">
        <v>10213</v>
      </c>
      <c r="Y1476" s="23" t="s">
        <v>61</v>
      </c>
      <c r="Z1476" s="54" t="s">
        <v>10214</v>
      </c>
      <c r="AA1476" s="44" t="s">
        <v>1282</v>
      </c>
      <c r="AB1476" s="55" t="s">
        <v>9355</v>
      </c>
      <c r="AC1476" s="56">
        <v>1</v>
      </c>
      <c r="AD1476" s="23" t="s">
        <v>358</v>
      </c>
      <c r="AE1476" s="57" t="s">
        <v>9356</v>
      </c>
      <c r="AF1476" s="23" t="s">
        <v>358</v>
      </c>
      <c r="AO1476" s="87">
        <v>0.0449999406159079</v>
      </c>
      <c r="AP1476" s="87"/>
    </row>
    <row r="1477" customHeight="1" spans="1:42">
      <c r="A1477" s="41" t="s">
        <v>69</v>
      </c>
      <c r="B1477" s="41" t="s">
        <v>516</v>
      </c>
      <c r="C1477" s="42" t="s">
        <v>619</v>
      </c>
      <c r="D1477" s="23" t="s">
        <v>10215</v>
      </c>
      <c r="E1477" s="11" t="s">
        <v>621</v>
      </c>
      <c r="F1477" s="43" t="s">
        <v>10216</v>
      </c>
      <c r="G1477" s="43" t="s">
        <v>889</v>
      </c>
      <c r="H1477" s="23" t="s">
        <v>10217</v>
      </c>
      <c r="I1477" s="44" t="s">
        <v>10218</v>
      </c>
      <c r="J1477" s="45">
        <v>464831.63</v>
      </c>
      <c r="K1477" s="46" t="s">
        <v>55</v>
      </c>
      <c r="L1477" s="47">
        <v>469968</v>
      </c>
      <c r="M1477" s="48">
        <v>0.0109291909236375</v>
      </c>
      <c r="N1477" s="49">
        <v>0</v>
      </c>
      <c r="O1477" s="50" t="s">
        <v>10219</v>
      </c>
      <c r="P1477" s="51" t="s">
        <v>9355</v>
      </c>
      <c r="Q1477" s="51" t="s">
        <v>58</v>
      </c>
      <c r="R1477" s="52" t="s">
        <v>9355</v>
      </c>
      <c r="S1477" s="52" t="s">
        <v>9355</v>
      </c>
      <c r="T1477" s="52" t="s">
        <v>9355</v>
      </c>
      <c r="U1477" s="52" t="s">
        <v>9355</v>
      </c>
      <c r="V1477" s="52" t="s">
        <v>9355</v>
      </c>
      <c r="W1477" s="52" t="s">
        <v>9355</v>
      </c>
      <c r="X1477" s="53" t="s">
        <v>10220</v>
      </c>
      <c r="Y1477" s="23" t="s">
        <v>81</v>
      </c>
      <c r="Z1477" s="54" t="s">
        <v>106</v>
      </c>
      <c r="AA1477" s="44" t="s">
        <v>173</v>
      </c>
      <c r="AB1477" s="55" t="s">
        <v>9355</v>
      </c>
      <c r="AC1477" s="56">
        <v>1</v>
      </c>
      <c r="AD1477" s="23" t="s">
        <v>67</v>
      </c>
      <c r="AE1477" s="57" t="s">
        <v>9356</v>
      </c>
      <c r="AF1477" s="23" t="s">
        <v>67</v>
      </c>
      <c r="AO1477" s="87">
        <v>0.0307109432857477</v>
      </c>
      <c r="AP1477" s="87"/>
    </row>
    <row r="1478" customHeight="1" spans="1:42">
      <c r="A1478" s="41" t="s">
        <v>69</v>
      </c>
      <c r="B1478" s="41" t="s">
        <v>70</v>
      </c>
      <c r="C1478" s="42" t="s">
        <v>70</v>
      </c>
      <c r="D1478" s="23" t="s">
        <v>10221</v>
      </c>
      <c r="E1478" s="11" t="s">
        <v>143</v>
      </c>
      <c r="F1478" s="43" t="s">
        <v>10222</v>
      </c>
      <c r="G1478" s="43" t="s">
        <v>2028</v>
      </c>
      <c r="H1478" s="23" t="s">
        <v>10223</v>
      </c>
      <c r="I1478" s="44" t="s">
        <v>10224</v>
      </c>
      <c r="J1478" s="45">
        <v>3519.34</v>
      </c>
      <c r="K1478" s="46" t="s">
        <v>55</v>
      </c>
      <c r="L1478" s="47">
        <v>3685.18</v>
      </c>
      <c r="M1478" s="48">
        <v>0.0450018723644436</v>
      </c>
      <c r="N1478" s="49">
        <v>0</v>
      </c>
      <c r="O1478" s="50" t="s">
        <v>10225</v>
      </c>
      <c r="P1478" s="51" t="s">
        <v>78</v>
      </c>
      <c r="Q1478" s="51" t="s">
        <v>58</v>
      </c>
      <c r="R1478" s="52" t="s">
        <v>9355</v>
      </c>
      <c r="S1478" s="52" t="s">
        <v>9355</v>
      </c>
      <c r="T1478" s="52" t="s">
        <v>9355</v>
      </c>
      <c r="U1478" s="52" t="s">
        <v>9355</v>
      </c>
      <c r="V1478" s="52" t="s">
        <v>9355</v>
      </c>
      <c r="W1478" s="52" t="s">
        <v>9355</v>
      </c>
      <c r="X1478" s="53" t="s">
        <v>10226</v>
      </c>
      <c r="Y1478" s="23" t="s">
        <v>150</v>
      </c>
      <c r="Z1478" s="54" t="s">
        <v>106</v>
      </c>
      <c r="AA1478" s="44" t="s">
        <v>83</v>
      </c>
      <c r="AB1478" s="55" t="s">
        <v>9355</v>
      </c>
      <c r="AC1478" s="56">
        <v>1</v>
      </c>
      <c r="AD1478" s="23" t="s">
        <v>118</v>
      </c>
      <c r="AE1478" s="57" t="s">
        <v>9356</v>
      </c>
      <c r="AF1478" s="23" t="s">
        <v>118</v>
      </c>
      <c r="AO1478" s="87">
        <v>0.0450018723644436</v>
      </c>
      <c r="AP1478" s="87"/>
    </row>
    <row r="1479" customHeight="1" spans="1:42">
      <c r="A1479" s="41" t="s">
        <v>69</v>
      </c>
      <c r="B1479" s="41" t="s">
        <v>220</v>
      </c>
      <c r="C1479" s="42" t="s">
        <v>221</v>
      </c>
      <c r="D1479" s="23" t="s">
        <v>10227</v>
      </c>
      <c r="E1479" s="11" t="s">
        <v>223</v>
      </c>
      <c r="F1479" s="43" t="s">
        <v>10228</v>
      </c>
      <c r="G1479" s="43" t="s">
        <v>10229</v>
      </c>
      <c r="H1479" s="23" t="s">
        <v>10230</v>
      </c>
      <c r="I1479" s="44" t="s">
        <v>10231</v>
      </c>
      <c r="J1479" s="45">
        <v>69089.04</v>
      </c>
      <c r="K1479" s="46" t="s">
        <v>55</v>
      </c>
      <c r="L1479" s="47">
        <v>71225.8</v>
      </c>
      <c r="M1479" s="48">
        <v>0.0299998034420111</v>
      </c>
      <c r="N1479" s="49">
        <v>0</v>
      </c>
      <c r="O1479" s="50" t="s">
        <v>10232</v>
      </c>
      <c r="P1479" s="51" t="s">
        <v>57</v>
      </c>
      <c r="Q1479" s="51" t="s">
        <v>58</v>
      </c>
      <c r="R1479" s="52" t="s">
        <v>9355</v>
      </c>
      <c r="S1479" s="52" t="s">
        <v>9355</v>
      </c>
      <c r="T1479" s="52" t="s">
        <v>9355</v>
      </c>
      <c r="U1479" s="52" t="s">
        <v>9355</v>
      </c>
      <c r="V1479" s="52" t="s">
        <v>9355</v>
      </c>
      <c r="W1479" s="52" t="s">
        <v>9355</v>
      </c>
      <c r="X1479" s="53" t="s">
        <v>10233</v>
      </c>
      <c r="Y1479" s="23" t="s">
        <v>150</v>
      </c>
      <c r="Z1479" s="54" t="s">
        <v>106</v>
      </c>
      <c r="AA1479" s="44" t="s">
        <v>1282</v>
      </c>
      <c r="AB1479" s="55" t="s">
        <v>9355</v>
      </c>
      <c r="AC1479" s="56">
        <v>1</v>
      </c>
      <c r="AD1479" s="23" t="s">
        <v>118</v>
      </c>
      <c r="AE1479" s="57" t="s">
        <v>9356</v>
      </c>
      <c r="AF1479" s="23" t="s">
        <v>118</v>
      </c>
      <c r="AO1479" s="87">
        <v>0.0299998034420111</v>
      </c>
      <c r="AP1479" s="87"/>
    </row>
    <row r="1480" customHeight="1" spans="1:42">
      <c r="A1480" s="41" t="s">
        <v>69</v>
      </c>
      <c r="B1480" s="41" t="s">
        <v>85</v>
      </c>
      <c r="C1480" s="42" t="s">
        <v>1243</v>
      </c>
      <c r="D1480" s="23" t="s">
        <v>10234</v>
      </c>
      <c r="E1480" s="11" t="s">
        <v>1437</v>
      </c>
      <c r="F1480" s="43" t="s">
        <v>10235</v>
      </c>
      <c r="G1480" s="43" t="s">
        <v>4115</v>
      </c>
      <c r="H1480" s="23" t="s">
        <v>10236</v>
      </c>
      <c r="I1480" s="44" t="s">
        <v>10237</v>
      </c>
      <c r="J1480" s="45">
        <v>307137.74</v>
      </c>
      <c r="K1480" s="46" t="s">
        <v>55</v>
      </c>
      <c r="L1480" s="47">
        <v>316637</v>
      </c>
      <c r="M1480" s="48">
        <v>0.0300004737285914</v>
      </c>
      <c r="N1480" s="49">
        <v>0</v>
      </c>
      <c r="O1480" s="50" t="s">
        <v>10238</v>
      </c>
      <c r="P1480" s="51" t="s">
        <v>3415</v>
      </c>
      <c r="Q1480" s="51" t="s">
        <v>58</v>
      </c>
      <c r="R1480" s="52" t="s">
        <v>59</v>
      </c>
      <c r="S1480" s="52" t="s">
        <v>9355</v>
      </c>
      <c r="T1480" s="52" t="s">
        <v>9355</v>
      </c>
      <c r="U1480" s="52" t="s">
        <v>9355</v>
      </c>
      <c r="V1480" s="52">
        <v>150</v>
      </c>
      <c r="W1480" s="52" t="s">
        <v>9355</v>
      </c>
      <c r="X1480" s="53" t="s">
        <v>10239</v>
      </c>
      <c r="Y1480" s="23" t="s">
        <v>150</v>
      </c>
      <c r="Z1480" s="54" t="s">
        <v>10240</v>
      </c>
      <c r="AA1480" s="44" t="s">
        <v>83</v>
      </c>
      <c r="AB1480" s="55" t="s">
        <v>9355</v>
      </c>
      <c r="AC1480" s="56">
        <v>1</v>
      </c>
      <c r="AD1480" s="23" t="s">
        <v>1471</v>
      </c>
      <c r="AE1480" s="57" t="s">
        <v>9356</v>
      </c>
      <c r="AF1480" s="23" t="s">
        <v>1471</v>
      </c>
      <c r="AO1480" s="87">
        <v>0.0300004737285914</v>
      </c>
      <c r="AP1480" s="87"/>
    </row>
    <row r="1481" customHeight="1" spans="1:42">
      <c r="A1481" s="41" t="s">
        <v>46</v>
      </c>
      <c r="B1481" s="41" t="s">
        <v>181</v>
      </c>
      <c r="C1481" s="42" t="s">
        <v>629</v>
      </c>
      <c r="D1481" s="23" t="s">
        <v>10241</v>
      </c>
      <c r="E1481" s="11" t="s">
        <v>631</v>
      </c>
      <c r="F1481" s="43" t="s">
        <v>10242</v>
      </c>
      <c r="G1481" s="43" t="s">
        <v>10243</v>
      </c>
      <c r="H1481" s="23" t="s">
        <v>10244</v>
      </c>
      <c r="I1481" s="44" t="s">
        <v>10245</v>
      </c>
      <c r="J1481" s="45">
        <v>2847736.56</v>
      </c>
      <c r="K1481" s="46" t="s">
        <v>55</v>
      </c>
      <c r="L1481" s="47">
        <v>1467898.44</v>
      </c>
      <c r="M1481" s="48">
        <v>-0.940009255681204</v>
      </c>
      <c r="N1481" s="49">
        <v>0</v>
      </c>
      <c r="O1481" s="50" t="s">
        <v>10246</v>
      </c>
      <c r="P1481" s="51" t="s">
        <v>9355</v>
      </c>
      <c r="Q1481" s="51" t="s">
        <v>58</v>
      </c>
      <c r="R1481" s="52" t="s">
        <v>9355</v>
      </c>
      <c r="S1481" s="52" t="s">
        <v>9355</v>
      </c>
      <c r="T1481" s="52" t="s">
        <v>9355</v>
      </c>
      <c r="U1481" s="52" t="s">
        <v>9355</v>
      </c>
      <c r="V1481" s="52" t="s">
        <v>9355</v>
      </c>
      <c r="W1481" s="52" t="s">
        <v>9355</v>
      </c>
      <c r="X1481" s="53" t="s">
        <v>10247</v>
      </c>
      <c r="Y1481" s="23" t="s">
        <v>150</v>
      </c>
      <c r="Z1481" s="54" t="s">
        <v>106</v>
      </c>
      <c r="AA1481" s="44" t="s">
        <v>97</v>
      </c>
      <c r="AB1481" s="55" t="s">
        <v>9355</v>
      </c>
      <c r="AC1481" s="56">
        <v>1</v>
      </c>
      <c r="AD1481" s="23" t="s">
        <v>2917</v>
      </c>
      <c r="AE1481" s="57" t="s">
        <v>66</v>
      </c>
      <c r="AF1481" s="23" t="s">
        <v>67</v>
      </c>
      <c r="AG1481" s="58" t="s">
        <v>68</v>
      </c>
      <c r="AH1481" s="23" t="s">
        <v>118</v>
      </c>
      <c r="AO1481" s="87">
        <v>0.0300033216603462</v>
      </c>
      <c r="AP1481" s="87"/>
    </row>
    <row r="1482" customHeight="1" spans="1:42">
      <c r="A1482" s="41" t="s">
        <v>69</v>
      </c>
      <c r="B1482" s="41" t="s">
        <v>129</v>
      </c>
      <c r="C1482" s="42" t="s">
        <v>130</v>
      </c>
      <c r="D1482" s="23" t="s">
        <v>10205</v>
      </c>
      <c r="E1482" s="11" t="s">
        <v>1165</v>
      </c>
      <c r="F1482" s="43" t="s">
        <v>10206</v>
      </c>
      <c r="G1482" s="43" t="s">
        <v>3903</v>
      </c>
      <c r="H1482" s="23" t="s">
        <v>10207</v>
      </c>
      <c r="I1482" s="44" t="s">
        <v>10208</v>
      </c>
      <c r="J1482" s="45">
        <v>1583038.2</v>
      </c>
      <c r="K1482" s="46" t="s">
        <v>55</v>
      </c>
      <c r="L1482" s="47">
        <v>832136.8</v>
      </c>
      <c r="M1482" s="48">
        <v>-0.902377349493497</v>
      </c>
      <c r="N1482" s="49">
        <v>0</v>
      </c>
      <c r="O1482" s="50" t="s">
        <v>10209</v>
      </c>
      <c r="P1482" s="51" t="s">
        <v>78</v>
      </c>
      <c r="Q1482" s="51" t="s">
        <v>58</v>
      </c>
      <c r="R1482" s="52" t="s">
        <v>9355</v>
      </c>
      <c r="S1482" s="52" t="s">
        <v>9355</v>
      </c>
      <c r="T1482" s="52" t="s">
        <v>9355</v>
      </c>
      <c r="U1482" s="52" t="s">
        <v>9355</v>
      </c>
      <c r="V1482" s="52" t="s">
        <v>9355</v>
      </c>
      <c r="W1482" s="52" t="s">
        <v>9355</v>
      </c>
      <c r="X1482" s="53" t="s">
        <v>10248</v>
      </c>
      <c r="Y1482" s="23" t="s">
        <v>150</v>
      </c>
      <c r="Z1482" s="54" t="s">
        <v>106</v>
      </c>
      <c r="AA1482" s="44" t="s">
        <v>173</v>
      </c>
      <c r="AB1482" s="55" t="s">
        <v>9355</v>
      </c>
      <c r="AC1482" s="56">
        <v>2</v>
      </c>
      <c r="AD1482" s="23" t="s">
        <v>1617</v>
      </c>
      <c r="AE1482" s="57" t="s">
        <v>9356</v>
      </c>
      <c r="AF1482" s="23" t="s">
        <v>1617</v>
      </c>
      <c r="AO1482" s="87">
        <v>0.045000539805999</v>
      </c>
      <c r="AP1482" s="87"/>
    </row>
    <row r="1483" customHeight="1" spans="1:42">
      <c r="A1483" s="41" t="s">
        <v>46</v>
      </c>
      <c r="B1483" s="41" t="s">
        <v>108</v>
      </c>
      <c r="C1483" s="42" t="s">
        <v>109</v>
      </c>
      <c r="D1483" s="23" t="s">
        <v>10249</v>
      </c>
      <c r="E1483" s="11" t="s">
        <v>3197</v>
      </c>
      <c r="F1483" s="43" t="s">
        <v>10250</v>
      </c>
      <c r="G1483" s="43" t="s">
        <v>5777</v>
      </c>
      <c r="H1483" s="23" t="s">
        <v>9710</v>
      </c>
      <c r="I1483" s="44" t="s">
        <v>9711</v>
      </c>
      <c r="J1483" s="45">
        <v>360962.98</v>
      </c>
      <c r="K1483" s="46" t="s">
        <v>55</v>
      </c>
      <c r="L1483" s="47">
        <v>377971.65</v>
      </c>
      <c r="M1483" s="48">
        <v>0.0449998564707169</v>
      </c>
      <c r="N1483" s="49">
        <v>0</v>
      </c>
      <c r="O1483" s="50" t="s">
        <v>8950</v>
      </c>
      <c r="P1483" s="51" t="s">
        <v>78</v>
      </c>
      <c r="Q1483" s="51" t="s">
        <v>58</v>
      </c>
      <c r="R1483" s="52" t="s">
        <v>9355</v>
      </c>
      <c r="S1483" s="52" t="s">
        <v>9355</v>
      </c>
      <c r="T1483" s="52" t="s">
        <v>9355</v>
      </c>
      <c r="U1483" s="52" t="s">
        <v>9355</v>
      </c>
      <c r="V1483" s="52" t="s">
        <v>9355</v>
      </c>
      <c r="W1483" s="52" t="s">
        <v>9355</v>
      </c>
      <c r="X1483" s="53" t="s">
        <v>10251</v>
      </c>
      <c r="Y1483" s="23" t="s">
        <v>150</v>
      </c>
      <c r="Z1483" s="54" t="s">
        <v>106</v>
      </c>
      <c r="AA1483" s="44" t="s">
        <v>97</v>
      </c>
      <c r="AB1483" s="55" t="s">
        <v>9355</v>
      </c>
      <c r="AC1483" s="56">
        <v>1</v>
      </c>
      <c r="AD1483" s="23" t="s">
        <v>118</v>
      </c>
      <c r="AE1483" s="57" t="s">
        <v>9356</v>
      </c>
      <c r="AF1483" s="23" t="s">
        <v>118</v>
      </c>
      <c r="AO1483" s="87">
        <v>0.0450001091351404</v>
      </c>
      <c r="AP1483" s="87"/>
    </row>
    <row r="1484" customHeight="1" spans="1:42">
      <c r="A1484" s="41" t="s">
        <v>69</v>
      </c>
      <c r="B1484" s="41" t="s">
        <v>129</v>
      </c>
      <c r="C1484" s="42" t="s">
        <v>130</v>
      </c>
      <c r="D1484" s="23" t="s">
        <v>10252</v>
      </c>
      <c r="E1484" s="11" t="s">
        <v>1165</v>
      </c>
      <c r="F1484" s="43" t="s">
        <v>10253</v>
      </c>
      <c r="G1484" s="43" t="s">
        <v>10254</v>
      </c>
      <c r="H1484" s="23" t="s">
        <v>10255</v>
      </c>
      <c r="I1484" s="44" t="s">
        <v>10208</v>
      </c>
      <c r="J1484" s="45">
        <v>794690.44</v>
      </c>
      <c r="K1484" s="46" t="s">
        <v>55</v>
      </c>
      <c r="L1484" s="47">
        <v>832136.8</v>
      </c>
      <c r="M1484" s="48">
        <v>0.045000245151999</v>
      </c>
      <c r="N1484" s="49">
        <v>0</v>
      </c>
      <c r="O1484" s="50" t="s">
        <v>10256</v>
      </c>
      <c r="P1484" s="51" t="s">
        <v>78</v>
      </c>
      <c r="Q1484" s="51" t="s">
        <v>58</v>
      </c>
      <c r="R1484" s="52" t="s">
        <v>59</v>
      </c>
      <c r="S1484" s="52" t="s">
        <v>9355</v>
      </c>
      <c r="T1484" s="52" t="s">
        <v>9355</v>
      </c>
      <c r="U1484" s="52" t="s">
        <v>9355</v>
      </c>
      <c r="V1484" s="52">
        <v>90</v>
      </c>
      <c r="W1484" s="52" t="s">
        <v>9355</v>
      </c>
      <c r="X1484" s="53" t="s">
        <v>10257</v>
      </c>
      <c r="Y1484" s="23" t="s">
        <v>61</v>
      </c>
      <c r="Z1484" s="54" t="s">
        <v>10258</v>
      </c>
      <c r="AA1484" s="44" t="s">
        <v>173</v>
      </c>
      <c r="AB1484" s="55" t="s">
        <v>9355</v>
      </c>
      <c r="AC1484" s="56">
        <v>1</v>
      </c>
      <c r="AD1484" s="23" t="s">
        <v>303</v>
      </c>
      <c r="AE1484" s="57" t="s">
        <v>9356</v>
      </c>
      <c r="AF1484" s="23" t="s">
        <v>303</v>
      </c>
      <c r="AO1484" s="87">
        <v>0.0450005664932031</v>
      </c>
      <c r="AP1484" s="87"/>
    </row>
    <row r="1485" customHeight="1" spans="1:42">
      <c r="A1485" s="41" t="s">
        <v>69</v>
      </c>
      <c r="B1485" s="41" t="s">
        <v>129</v>
      </c>
      <c r="C1485" s="42" t="s">
        <v>649</v>
      </c>
      <c r="D1485" s="23" t="s">
        <v>10259</v>
      </c>
      <c r="E1485" s="11" t="s">
        <v>10260</v>
      </c>
      <c r="F1485" s="43" t="s">
        <v>10261</v>
      </c>
      <c r="G1485" s="43" t="s">
        <v>10262</v>
      </c>
      <c r="H1485" s="23" t="s">
        <v>10263</v>
      </c>
      <c r="I1485" s="44" t="s">
        <v>10264</v>
      </c>
      <c r="J1485" s="45">
        <v>15915.61</v>
      </c>
      <c r="K1485" s="46" t="s">
        <v>55</v>
      </c>
      <c r="L1485" s="47">
        <v>16931</v>
      </c>
      <c r="M1485" s="48">
        <v>0.0599722402693284</v>
      </c>
      <c r="N1485" s="49">
        <v>0</v>
      </c>
      <c r="O1485" s="50" t="s">
        <v>10265</v>
      </c>
      <c r="P1485" s="51" t="s">
        <v>366</v>
      </c>
      <c r="Q1485" s="51" t="s">
        <v>58</v>
      </c>
      <c r="R1485" s="52" t="s">
        <v>9355</v>
      </c>
      <c r="S1485" s="52" t="s">
        <v>9355</v>
      </c>
      <c r="T1485" s="52" t="s">
        <v>9355</v>
      </c>
      <c r="U1485" s="52" t="s">
        <v>9355</v>
      </c>
      <c r="V1485" s="52" t="s">
        <v>9355</v>
      </c>
      <c r="W1485" s="52" t="s">
        <v>9355</v>
      </c>
      <c r="X1485" s="53" t="s">
        <v>10266</v>
      </c>
      <c r="Y1485" s="23" t="s">
        <v>150</v>
      </c>
      <c r="Z1485" s="54" t="s">
        <v>106</v>
      </c>
      <c r="AA1485" s="44" t="s">
        <v>173</v>
      </c>
      <c r="AB1485" s="55" t="s">
        <v>10267</v>
      </c>
      <c r="AC1485" s="56">
        <v>2</v>
      </c>
      <c r="AD1485" s="23" t="s">
        <v>118</v>
      </c>
      <c r="AE1485" s="57" t="s">
        <v>9356</v>
      </c>
      <c r="AF1485" s="23" t="s">
        <v>118</v>
      </c>
      <c r="AO1485" s="87">
        <v>0.0600033310575045</v>
      </c>
      <c r="AP1485" s="87"/>
    </row>
    <row r="1486" customHeight="1" spans="1:42">
      <c r="A1486" s="41" t="s">
        <v>69</v>
      </c>
      <c r="B1486" s="41" t="s">
        <v>129</v>
      </c>
      <c r="C1486" s="42" t="s">
        <v>649</v>
      </c>
      <c r="D1486" s="23" t="s">
        <v>10268</v>
      </c>
      <c r="E1486" s="11" t="s">
        <v>807</v>
      </c>
      <c r="F1486" s="43" t="s">
        <v>10022</v>
      </c>
      <c r="G1486" s="43" t="s">
        <v>1005</v>
      </c>
      <c r="H1486" s="23" t="s">
        <v>10023</v>
      </c>
      <c r="I1486" s="44" t="s">
        <v>10024</v>
      </c>
      <c r="J1486" s="45">
        <v>235903.33</v>
      </c>
      <c r="K1486" s="46" t="s">
        <v>55</v>
      </c>
      <c r="L1486" s="47">
        <v>246966</v>
      </c>
      <c r="M1486" s="48">
        <v>0.0447943036693309</v>
      </c>
      <c r="N1486" s="49">
        <v>0</v>
      </c>
      <c r="O1486" s="50" t="s">
        <v>10269</v>
      </c>
      <c r="P1486" s="51" t="s">
        <v>78</v>
      </c>
      <c r="Q1486" s="51" t="s">
        <v>79</v>
      </c>
      <c r="R1486" s="52" t="s">
        <v>59</v>
      </c>
      <c r="S1486" s="52" t="s">
        <v>9355</v>
      </c>
      <c r="T1486" s="52" t="s">
        <v>9355</v>
      </c>
      <c r="U1486" s="52" t="s">
        <v>9355</v>
      </c>
      <c r="V1486" s="52">
        <v>115</v>
      </c>
      <c r="W1486" s="52" t="s">
        <v>9355</v>
      </c>
      <c r="X1486" s="53" t="s">
        <v>10270</v>
      </c>
      <c r="Y1486" s="23" t="s">
        <v>61</v>
      </c>
      <c r="Z1486" s="54" t="s">
        <v>10271</v>
      </c>
      <c r="AA1486" s="44" t="s">
        <v>173</v>
      </c>
      <c r="AB1486" s="55" t="s">
        <v>9355</v>
      </c>
      <c r="AC1486" s="56">
        <v>1</v>
      </c>
      <c r="AD1486" s="23" t="s">
        <v>358</v>
      </c>
      <c r="AE1486" s="57" t="s">
        <v>9356</v>
      </c>
      <c r="AF1486" s="23" t="s">
        <v>358</v>
      </c>
      <c r="AO1486" s="87">
        <v>0.044801613683463</v>
      </c>
      <c r="AP1486" s="87"/>
    </row>
    <row r="1487" customHeight="1" spans="1:42">
      <c r="A1487" s="41" t="s">
        <v>69</v>
      </c>
      <c r="B1487" s="41" t="s">
        <v>200</v>
      </c>
      <c r="C1487" s="42" t="s">
        <v>201</v>
      </c>
      <c r="D1487" s="23" t="s">
        <v>10272</v>
      </c>
      <c r="E1487" s="11" t="s">
        <v>703</v>
      </c>
      <c r="F1487" s="43" t="s">
        <v>10273</v>
      </c>
      <c r="G1487" s="43" t="s">
        <v>9130</v>
      </c>
      <c r="H1487" s="23" t="s">
        <v>10274</v>
      </c>
      <c r="I1487" s="44" t="s">
        <v>10275</v>
      </c>
      <c r="J1487" s="45">
        <v>21009.94</v>
      </c>
      <c r="K1487" s="46" t="s">
        <v>55</v>
      </c>
      <c r="L1487" s="47">
        <v>21560.06</v>
      </c>
      <c r="M1487" s="48">
        <v>0.0255156989359029</v>
      </c>
      <c r="N1487" s="49">
        <v>0</v>
      </c>
      <c r="O1487" s="50" t="s">
        <v>10276</v>
      </c>
      <c r="P1487" s="51" t="s">
        <v>78</v>
      </c>
      <c r="Q1487" s="51" t="s">
        <v>58</v>
      </c>
      <c r="R1487" s="52" t="s">
        <v>9355</v>
      </c>
      <c r="S1487" s="52" t="s">
        <v>9355</v>
      </c>
      <c r="T1487" s="52" t="s">
        <v>9355</v>
      </c>
      <c r="U1487" s="52" t="s">
        <v>9355</v>
      </c>
      <c r="V1487" s="52" t="s">
        <v>9355</v>
      </c>
      <c r="W1487" s="52" t="s">
        <v>9355</v>
      </c>
      <c r="X1487" s="53" t="s">
        <v>10277</v>
      </c>
      <c r="Y1487" s="23" t="s">
        <v>81</v>
      </c>
      <c r="Z1487" s="54" t="s">
        <v>106</v>
      </c>
      <c r="AA1487" s="44" t="s">
        <v>1282</v>
      </c>
      <c r="AB1487" s="55" t="s">
        <v>10278</v>
      </c>
      <c r="AC1487" s="56">
        <v>3</v>
      </c>
      <c r="AD1487" s="23" t="s">
        <v>67</v>
      </c>
      <c r="AE1487" s="57" t="s">
        <v>9356</v>
      </c>
      <c r="AF1487" s="23" t="s">
        <v>67</v>
      </c>
      <c r="AO1487" s="87">
        <v>0.0450053318036406</v>
      </c>
      <c r="AP1487" s="87"/>
    </row>
    <row r="1488" customHeight="1" spans="1:42">
      <c r="A1488" s="41" t="s">
        <v>46</v>
      </c>
      <c r="B1488" s="41" t="s">
        <v>181</v>
      </c>
      <c r="C1488" s="42" t="s">
        <v>629</v>
      </c>
      <c r="D1488" s="23" t="s">
        <v>10241</v>
      </c>
      <c r="E1488" s="11" t="s">
        <v>631</v>
      </c>
      <c r="F1488" s="43" t="s">
        <v>10242</v>
      </c>
      <c r="G1488" s="43" t="s">
        <v>10243</v>
      </c>
      <c r="H1488" s="23" t="s">
        <v>10244</v>
      </c>
      <c r="I1488" s="44" t="s">
        <v>10245</v>
      </c>
      <c r="J1488" s="45">
        <v>2847736.56</v>
      </c>
      <c r="K1488" s="46" t="s">
        <v>55</v>
      </c>
      <c r="L1488" s="47">
        <v>1467898.44</v>
      </c>
      <c r="M1488" s="48">
        <v>-0.940009255681204</v>
      </c>
      <c r="N1488" s="49">
        <v>0</v>
      </c>
      <c r="O1488" s="50" t="s">
        <v>10246</v>
      </c>
      <c r="P1488" s="51" t="s">
        <v>9355</v>
      </c>
      <c r="Q1488" s="51" t="s">
        <v>58</v>
      </c>
      <c r="R1488" s="52" t="s">
        <v>9355</v>
      </c>
      <c r="S1488" s="52" t="s">
        <v>9355</v>
      </c>
      <c r="T1488" s="52" t="s">
        <v>9355</v>
      </c>
      <c r="U1488" s="52" t="s">
        <v>9355</v>
      </c>
      <c r="V1488" s="52" t="s">
        <v>9355</v>
      </c>
      <c r="W1488" s="52" t="s">
        <v>9355</v>
      </c>
      <c r="X1488" s="53" t="s">
        <v>10279</v>
      </c>
      <c r="Y1488" s="23" t="s">
        <v>150</v>
      </c>
      <c r="Z1488" s="54" t="s">
        <v>106</v>
      </c>
      <c r="AA1488" s="44" t="s">
        <v>97</v>
      </c>
      <c r="AB1488" s="55" t="s">
        <v>9355</v>
      </c>
      <c r="AC1488" s="56">
        <v>2</v>
      </c>
      <c r="AD1488" s="23" t="s">
        <v>2917</v>
      </c>
      <c r="AE1488" s="57" t="s">
        <v>66</v>
      </c>
      <c r="AF1488" s="23" t="s">
        <v>67</v>
      </c>
      <c r="AG1488" s="58" t="s">
        <v>68</v>
      </c>
      <c r="AH1488" s="23" t="s">
        <v>118</v>
      </c>
      <c r="AO1488" s="87">
        <v>0.0300033216603462</v>
      </c>
      <c r="AP1488" s="87"/>
    </row>
    <row r="1489" customHeight="1" spans="1:42">
      <c r="A1489" s="41" t="s">
        <v>46</v>
      </c>
      <c r="B1489" s="41" t="s">
        <v>163</v>
      </c>
      <c r="C1489" s="42" t="s">
        <v>164</v>
      </c>
      <c r="D1489" s="23" t="s">
        <v>10280</v>
      </c>
      <c r="E1489" s="11" t="s">
        <v>166</v>
      </c>
      <c r="F1489" s="43" t="s">
        <v>10281</v>
      </c>
      <c r="G1489" s="43" t="s">
        <v>2552</v>
      </c>
      <c r="H1489" s="23" t="s">
        <v>10282</v>
      </c>
      <c r="I1489" s="44" t="s">
        <v>10283</v>
      </c>
      <c r="J1489" s="45">
        <v>230876.45</v>
      </c>
      <c r="K1489" s="46" t="s">
        <v>55</v>
      </c>
      <c r="L1489" s="47">
        <v>238017</v>
      </c>
      <c r="M1489" s="48">
        <v>0.0300001680552229</v>
      </c>
      <c r="N1489" s="49">
        <v>0</v>
      </c>
      <c r="O1489" s="50" t="s">
        <v>2438</v>
      </c>
      <c r="P1489" s="51" t="s">
        <v>57</v>
      </c>
      <c r="Q1489" s="51" t="s">
        <v>58</v>
      </c>
      <c r="R1489" s="52" t="s">
        <v>59</v>
      </c>
      <c r="S1489" s="52" t="s">
        <v>9355</v>
      </c>
      <c r="T1489" s="52" t="s">
        <v>9355</v>
      </c>
      <c r="U1489" s="52" t="s">
        <v>9355</v>
      </c>
      <c r="V1489" s="52">
        <v>90</v>
      </c>
      <c r="W1489" s="52" t="s">
        <v>9355</v>
      </c>
      <c r="X1489" s="53" t="s">
        <v>10284</v>
      </c>
      <c r="Y1489" s="23" t="s">
        <v>61</v>
      </c>
      <c r="Z1489" s="54" t="s">
        <v>10285</v>
      </c>
      <c r="AA1489" s="44" t="s">
        <v>140</v>
      </c>
      <c r="AB1489" s="55" t="s">
        <v>9355</v>
      </c>
      <c r="AC1489" s="56">
        <v>1</v>
      </c>
      <c r="AD1489" s="23" t="s">
        <v>303</v>
      </c>
      <c r="AE1489" s="57" t="s">
        <v>9356</v>
      </c>
      <c r="AF1489" s="23" t="s">
        <v>303</v>
      </c>
      <c r="AO1489" s="87">
        <v>0.0300000050416575</v>
      </c>
      <c r="AP1489" s="87"/>
    </row>
    <row r="1490" customHeight="1" spans="1:42">
      <c r="A1490" s="41" t="s">
        <v>69</v>
      </c>
      <c r="B1490" s="41" t="s">
        <v>85</v>
      </c>
      <c r="C1490" s="42" t="s">
        <v>1243</v>
      </c>
      <c r="D1490" s="23" t="s">
        <v>10286</v>
      </c>
      <c r="E1490" s="11" t="s">
        <v>1437</v>
      </c>
      <c r="F1490" s="43" t="s">
        <v>10235</v>
      </c>
      <c r="G1490" s="43" t="s">
        <v>4115</v>
      </c>
      <c r="H1490" s="23" t="s">
        <v>10236</v>
      </c>
      <c r="I1490" s="44" t="s">
        <v>10237</v>
      </c>
      <c r="J1490" s="45">
        <v>307137.74</v>
      </c>
      <c r="K1490" s="46" t="s">
        <v>55</v>
      </c>
      <c r="L1490" s="47">
        <v>316637</v>
      </c>
      <c r="M1490" s="48">
        <v>0.0300004737285914</v>
      </c>
      <c r="N1490" s="49">
        <v>0</v>
      </c>
      <c r="O1490" s="50" t="s">
        <v>10287</v>
      </c>
      <c r="P1490" s="51" t="s">
        <v>3415</v>
      </c>
      <c r="Q1490" s="51" t="s">
        <v>79</v>
      </c>
      <c r="R1490" s="52" t="s">
        <v>59</v>
      </c>
      <c r="S1490" s="52" t="s">
        <v>9355</v>
      </c>
      <c r="T1490" s="52" t="s">
        <v>9355</v>
      </c>
      <c r="U1490" s="52" t="s">
        <v>9355</v>
      </c>
      <c r="V1490" s="52">
        <v>150</v>
      </c>
      <c r="W1490" s="52" t="s">
        <v>9355</v>
      </c>
      <c r="X1490" s="53" t="s">
        <v>10288</v>
      </c>
      <c r="Y1490" s="23" t="s">
        <v>150</v>
      </c>
      <c r="Z1490" s="54" t="s">
        <v>10240</v>
      </c>
      <c r="AA1490" s="44" t="s">
        <v>83</v>
      </c>
      <c r="AB1490" s="55" t="s">
        <v>9355</v>
      </c>
      <c r="AC1490" s="56">
        <v>1</v>
      </c>
      <c r="AD1490" s="23" t="s">
        <v>1471</v>
      </c>
      <c r="AE1490" s="57" t="s">
        <v>9356</v>
      </c>
      <c r="AF1490" s="23" t="s">
        <v>1471</v>
      </c>
      <c r="AO1490" s="87">
        <v>0.0300004737285914</v>
      </c>
      <c r="AP1490" s="87"/>
    </row>
    <row r="1491" customHeight="1" spans="1:42">
      <c r="A1491" s="41" t="s">
        <v>46</v>
      </c>
      <c r="B1491" s="41" t="s">
        <v>331</v>
      </c>
      <c r="C1491" s="42" t="s">
        <v>691</v>
      </c>
      <c r="D1491" s="23" t="s">
        <v>10289</v>
      </c>
      <c r="E1491" s="11" t="s">
        <v>693</v>
      </c>
      <c r="F1491" s="43" t="s">
        <v>10290</v>
      </c>
      <c r="G1491" s="43" t="s">
        <v>10291</v>
      </c>
      <c r="H1491" s="23" t="s">
        <v>10292</v>
      </c>
      <c r="I1491" s="44" t="s">
        <v>10293</v>
      </c>
      <c r="J1491" s="45">
        <v>5787.5</v>
      </c>
      <c r="K1491" s="46" t="s">
        <v>55</v>
      </c>
      <c r="L1491" s="47">
        <v>5849.5</v>
      </c>
      <c r="M1491" s="48">
        <v>0.0105991965125224</v>
      </c>
      <c r="N1491" s="49">
        <v>0</v>
      </c>
      <c r="O1491" s="50" t="s">
        <v>2781</v>
      </c>
      <c r="P1491" s="51" t="s">
        <v>319</v>
      </c>
      <c r="Q1491" s="51" t="s">
        <v>58</v>
      </c>
      <c r="R1491" s="52" t="s">
        <v>9355</v>
      </c>
      <c r="S1491" s="52" t="s">
        <v>9355</v>
      </c>
      <c r="T1491" s="52" t="s">
        <v>9355</v>
      </c>
      <c r="U1491" s="52" t="s">
        <v>9355</v>
      </c>
      <c r="V1491" s="52" t="s">
        <v>9355</v>
      </c>
      <c r="W1491" s="52" t="s">
        <v>9355</v>
      </c>
      <c r="X1491" s="53" t="s">
        <v>10294</v>
      </c>
      <c r="Y1491" s="23" t="s">
        <v>81</v>
      </c>
      <c r="Z1491" s="54" t="s">
        <v>106</v>
      </c>
      <c r="AA1491" s="44" t="s">
        <v>140</v>
      </c>
      <c r="AB1491" s="55" t="s">
        <v>9355</v>
      </c>
      <c r="AC1491" s="56">
        <v>1</v>
      </c>
      <c r="AD1491" s="23" t="s">
        <v>67</v>
      </c>
      <c r="AE1491" s="57" t="s">
        <v>9356</v>
      </c>
      <c r="AF1491" s="23" t="s">
        <v>67</v>
      </c>
      <c r="AO1491" s="87">
        <v>0.030000838012235</v>
      </c>
      <c r="AP1491" s="87"/>
    </row>
    <row r="1492" customHeight="1" spans="1:42">
      <c r="A1492" s="41" t="s">
        <v>46</v>
      </c>
      <c r="B1492" s="41" t="s">
        <v>163</v>
      </c>
      <c r="C1492" s="42" t="s">
        <v>164</v>
      </c>
      <c r="D1492" s="23" t="s">
        <v>10295</v>
      </c>
      <c r="E1492" s="11" t="s">
        <v>166</v>
      </c>
      <c r="F1492" s="43" t="s">
        <v>10296</v>
      </c>
      <c r="G1492" s="43" t="s">
        <v>10297</v>
      </c>
      <c r="H1492" s="23" t="s">
        <v>10298</v>
      </c>
      <c r="I1492" s="44" t="s">
        <v>10299</v>
      </c>
      <c r="J1492" s="45">
        <v>309951.08</v>
      </c>
      <c r="K1492" s="46" t="s">
        <v>55</v>
      </c>
      <c r="L1492" s="47">
        <v>319544.5</v>
      </c>
      <c r="M1492" s="48">
        <v>0.0300221721857207</v>
      </c>
      <c r="N1492" s="49">
        <v>0</v>
      </c>
      <c r="O1492" s="50" t="s">
        <v>6552</v>
      </c>
      <c r="P1492" s="51" t="s">
        <v>9355</v>
      </c>
      <c r="Q1492" s="51" t="s">
        <v>58</v>
      </c>
      <c r="R1492" s="52" t="s">
        <v>9355</v>
      </c>
      <c r="S1492" s="52" t="s">
        <v>9355</v>
      </c>
      <c r="T1492" s="52" t="s">
        <v>9355</v>
      </c>
      <c r="U1492" s="52" t="s">
        <v>9355</v>
      </c>
      <c r="V1492" s="52" t="s">
        <v>9355</v>
      </c>
      <c r="W1492" s="52" t="s">
        <v>9355</v>
      </c>
      <c r="X1492" s="53" t="s">
        <v>10300</v>
      </c>
      <c r="Y1492" s="23" t="s">
        <v>81</v>
      </c>
      <c r="Z1492" s="54" t="s">
        <v>106</v>
      </c>
      <c r="AA1492" s="44" t="s">
        <v>140</v>
      </c>
      <c r="AB1492" s="55" t="s">
        <v>9355</v>
      </c>
      <c r="AC1492" s="56">
        <v>1</v>
      </c>
      <c r="AD1492" s="23" t="s">
        <v>67</v>
      </c>
      <c r="AE1492" s="57" t="s">
        <v>9356</v>
      </c>
      <c r="AF1492" s="23" t="s">
        <v>67</v>
      </c>
      <c r="AO1492" s="87">
        <v>0.0300221721857207</v>
      </c>
      <c r="AP1492" s="87"/>
    </row>
    <row r="1493" customHeight="1" spans="1:42">
      <c r="A1493" s="41" t="s">
        <v>46</v>
      </c>
      <c r="B1493" s="41" t="s">
        <v>181</v>
      </c>
      <c r="C1493" s="42" t="s">
        <v>629</v>
      </c>
      <c r="D1493" s="23" t="s">
        <v>10301</v>
      </c>
      <c r="E1493" s="11" t="s">
        <v>1397</v>
      </c>
      <c r="F1493" s="43" t="s">
        <v>10302</v>
      </c>
      <c r="G1493" s="43" t="s">
        <v>10303</v>
      </c>
      <c r="H1493" s="23" t="s">
        <v>10304</v>
      </c>
      <c r="I1493" s="44" t="s">
        <v>10305</v>
      </c>
      <c r="J1493" s="45">
        <v>228865.9016</v>
      </c>
      <c r="K1493" s="46" t="s">
        <v>55</v>
      </c>
      <c r="L1493" s="47">
        <v>231360</v>
      </c>
      <c r="M1493" s="48">
        <v>0.010780162517289</v>
      </c>
      <c r="N1493" s="49">
        <v>0</v>
      </c>
      <c r="O1493" s="50" t="s">
        <v>3452</v>
      </c>
      <c r="P1493" s="51" t="s">
        <v>319</v>
      </c>
      <c r="Q1493" s="51" t="s">
        <v>159</v>
      </c>
      <c r="R1493" s="52" t="s">
        <v>9355</v>
      </c>
      <c r="S1493" s="52" t="s">
        <v>9355</v>
      </c>
      <c r="T1493" s="52" t="s">
        <v>9355</v>
      </c>
      <c r="U1493" s="52" t="s">
        <v>9355</v>
      </c>
      <c r="V1493" s="52" t="s">
        <v>9355</v>
      </c>
      <c r="W1493" s="52" t="s">
        <v>9355</v>
      </c>
      <c r="X1493" s="53" t="s">
        <v>10306</v>
      </c>
      <c r="Y1493" s="23" t="s">
        <v>81</v>
      </c>
      <c r="Z1493" s="54" t="s">
        <v>106</v>
      </c>
      <c r="AA1493" s="44" t="s">
        <v>97</v>
      </c>
      <c r="AB1493" s="55" t="s">
        <v>9355</v>
      </c>
      <c r="AC1493" s="56">
        <v>1</v>
      </c>
      <c r="AD1493" s="23" t="s">
        <v>67</v>
      </c>
      <c r="AE1493" s="57" t="s">
        <v>9356</v>
      </c>
      <c r="AF1493" s="23" t="s">
        <v>67</v>
      </c>
      <c r="AO1493" s="87">
        <v>0.0305660677222321</v>
      </c>
      <c r="AP1493" s="87"/>
    </row>
    <row r="1494" customHeight="1" spans="1:42">
      <c r="A1494" s="41" t="s">
        <v>69</v>
      </c>
      <c r="B1494" s="41" t="s">
        <v>70</v>
      </c>
      <c r="C1494" s="42" t="s">
        <v>70</v>
      </c>
      <c r="D1494" s="23" t="s">
        <v>10307</v>
      </c>
      <c r="E1494" s="11" t="s">
        <v>143</v>
      </c>
      <c r="F1494" s="43" t="s">
        <v>10308</v>
      </c>
      <c r="G1494" s="43" t="s">
        <v>10309</v>
      </c>
      <c r="H1494" s="23" t="s">
        <v>10310</v>
      </c>
      <c r="I1494" s="44" t="s">
        <v>10311</v>
      </c>
      <c r="J1494" s="45">
        <v>41822.4</v>
      </c>
      <c r="K1494" s="46" t="s">
        <v>55</v>
      </c>
      <c r="L1494" s="47">
        <v>44023.8</v>
      </c>
      <c r="M1494" s="48">
        <v>0.050004770147057</v>
      </c>
      <c r="N1494" s="49">
        <v>0</v>
      </c>
      <c r="O1494" s="50" t="s">
        <v>10312</v>
      </c>
      <c r="P1494" s="51" t="s">
        <v>366</v>
      </c>
      <c r="Q1494" s="51" t="s">
        <v>58</v>
      </c>
      <c r="R1494" s="52" t="s">
        <v>9355</v>
      </c>
      <c r="S1494" s="52" t="s">
        <v>9355</v>
      </c>
      <c r="T1494" s="52" t="s">
        <v>9355</v>
      </c>
      <c r="U1494" s="52" t="s">
        <v>9355</v>
      </c>
      <c r="V1494" s="52" t="s">
        <v>9355</v>
      </c>
      <c r="W1494" s="52" t="s">
        <v>9355</v>
      </c>
      <c r="X1494" s="53" t="s">
        <v>10313</v>
      </c>
      <c r="Y1494" s="23" t="s">
        <v>150</v>
      </c>
      <c r="Z1494" s="54" t="s">
        <v>106</v>
      </c>
      <c r="AA1494" s="44" t="s">
        <v>83</v>
      </c>
      <c r="AB1494" s="55" t="s">
        <v>9355</v>
      </c>
      <c r="AC1494" s="56">
        <v>1</v>
      </c>
      <c r="AD1494" s="23" t="s">
        <v>118</v>
      </c>
      <c r="AE1494" s="57" t="s">
        <v>9356</v>
      </c>
      <c r="AF1494" s="23" t="s">
        <v>118</v>
      </c>
      <c r="AO1494" s="87">
        <v>0.050004770147057</v>
      </c>
      <c r="AP1494" s="87"/>
    </row>
    <row r="1495" customHeight="1" spans="1:42">
      <c r="A1495" s="41" t="s">
        <v>69</v>
      </c>
      <c r="B1495" s="41" t="s">
        <v>200</v>
      </c>
      <c r="C1495" s="42" t="s">
        <v>201</v>
      </c>
      <c r="D1495" s="23" t="s">
        <v>10314</v>
      </c>
      <c r="E1495" s="11" t="s">
        <v>857</v>
      </c>
      <c r="F1495" s="43" t="s">
        <v>10315</v>
      </c>
      <c r="G1495" s="43" t="s">
        <v>10316</v>
      </c>
      <c r="H1495" s="23" t="s">
        <v>10317</v>
      </c>
      <c r="I1495" s="44" t="s">
        <v>10318</v>
      </c>
      <c r="J1495" s="45">
        <v>584562.35</v>
      </c>
      <c r="K1495" s="46" t="s">
        <v>55</v>
      </c>
      <c r="L1495" s="47">
        <v>612106.96</v>
      </c>
      <c r="M1495" s="48">
        <v>0.0449996680318749</v>
      </c>
      <c r="N1495" s="49">
        <v>0</v>
      </c>
      <c r="O1495" s="50" t="s">
        <v>9083</v>
      </c>
      <c r="P1495" s="51" t="s">
        <v>78</v>
      </c>
      <c r="Q1495" s="51" t="s">
        <v>58</v>
      </c>
      <c r="R1495" s="52" t="s">
        <v>9355</v>
      </c>
      <c r="S1495" s="52" t="s">
        <v>9355</v>
      </c>
      <c r="T1495" s="52" t="s">
        <v>9355</v>
      </c>
      <c r="U1495" s="52" t="s">
        <v>9355</v>
      </c>
      <c r="V1495" s="52" t="s">
        <v>9355</v>
      </c>
      <c r="W1495" s="52" t="s">
        <v>9355</v>
      </c>
      <c r="X1495" s="53" t="s">
        <v>10319</v>
      </c>
      <c r="Y1495" s="23" t="s">
        <v>150</v>
      </c>
      <c r="Z1495" s="54" t="s">
        <v>106</v>
      </c>
      <c r="AA1495" s="44" t="s">
        <v>1282</v>
      </c>
      <c r="AB1495" s="55" t="s">
        <v>9355</v>
      </c>
      <c r="AC1495" s="56">
        <v>1</v>
      </c>
      <c r="AD1495" s="23" t="s">
        <v>118</v>
      </c>
      <c r="AE1495" s="57" t="s">
        <v>9356</v>
      </c>
      <c r="AF1495" s="23" t="s">
        <v>118</v>
      </c>
      <c r="AO1495" s="87">
        <v>0.0449996680318749</v>
      </c>
      <c r="AP1495" s="87"/>
    </row>
    <row r="1496" customHeight="1" spans="1:42">
      <c r="A1496" s="41" t="s">
        <v>69</v>
      </c>
      <c r="B1496" s="41" t="s">
        <v>200</v>
      </c>
      <c r="C1496" s="42" t="s">
        <v>256</v>
      </c>
      <c r="D1496" s="23" t="s">
        <v>10046</v>
      </c>
      <c r="E1496" s="11" t="s">
        <v>611</v>
      </c>
      <c r="F1496" s="43" t="s">
        <v>918</v>
      </c>
      <c r="G1496" s="43" t="s">
        <v>613</v>
      </c>
      <c r="H1496" s="23" t="s">
        <v>10047</v>
      </c>
      <c r="I1496" s="44" t="s">
        <v>920</v>
      </c>
      <c r="J1496" s="45">
        <v>33558.72256</v>
      </c>
      <c r="K1496" s="46" t="s">
        <v>55</v>
      </c>
      <c r="L1496" s="47">
        <v>17228</v>
      </c>
      <c r="M1496" s="48">
        <v>-0.947917492454145</v>
      </c>
      <c r="N1496" s="49">
        <v>0</v>
      </c>
      <c r="O1496" s="50" t="s">
        <v>10320</v>
      </c>
      <c r="P1496" s="51" t="s">
        <v>78</v>
      </c>
      <c r="Q1496" s="51" t="s">
        <v>159</v>
      </c>
      <c r="R1496" s="52" t="s">
        <v>9355</v>
      </c>
      <c r="S1496" s="52" t="s">
        <v>9355</v>
      </c>
      <c r="T1496" s="52" t="s">
        <v>9355</v>
      </c>
      <c r="U1496" s="52" t="s">
        <v>9355</v>
      </c>
      <c r="V1496" s="52" t="s">
        <v>9355</v>
      </c>
      <c r="W1496" s="52" t="s">
        <v>9355</v>
      </c>
      <c r="X1496" s="53" t="s">
        <v>10321</v>
      </c>
      <c r="Y1496" s="23" t="s">
        <v>81</v>
      </c>
      <c r="Z1496" s="54" t="s">
        <v>106</v>
      </c>
      <c r="AA1496" s="44" t="s">
        <v>1282</v>
      </c>
      <c r="AB1496" s="55" t="s">
        <v>9355</v>
      </c>
      <c r="AC1496" s="56">
        <v>1</v>
      </c>
      <c r="AD1496" s="23" t="s">
        <v>67</v>
      </c>
      <c r="AE1496" s="57" t="s">
        <v>9356</v>
      </c>
      <c r="AF1496" s="23" t="s">
        <v>67</v>
      </c>
      <c r="AO1496" s="87">
        <v>0.0455425893060295</v>
      </c>
      <c r="AP1496" s="87"/>
    </row>
    <row r="1497" customHeight="1" spans="1:42">
      <c r="A1497" s="41" t="s">
        <v>69</v>
      </c>
      <c r="B1497" s="41" t="s">
        <v>200</v>
      </c>
      <c r="C1497" s="42" t="s">
        <v>256</v>
      </c>
      <c r="D1497" s="23" t="s">
        <v>10322</v>
      </c>
      <c r="E1497" s="11" t="s">
        <v>323</v>
      </c>
      <c r="F1497" s="43" t="s">
        <v>9526</v>
      </c>
      <c r="G1497" s="43" t="s">
        <v>1820</v>
      </c>
      <c r="H1497" s="23" t="s">
        <v>9527</v>
      </c>
      <c r="I1497" s="44" t="s">
        <v>9528</v>
      </c>
      <c r="J1497" s="45">
        <v>93801.02</v>
      </c>
      <c r="K1497" s="46" t="s">
        <v>55</v>
      </c>
      <c r="L1497" s="47">
        <v>98220</v>
      </c>
      <c r="M1497" s="48">
        <v>0.0449906332722459</v>
      </c>
      <c r="N1497" s="49">
        <v>0</v>
      </c>
      <c r="O1497" s="50" t="s">
        <v>10323</v>
      </c>
      <c r="P1497" s="51" t="s">
        <v>237</v>
      </c>
      <c r="Q1497" s="51" t="s">
        <v>58</v>
      </c>
      <c r="R1497" s="52" t="s">
        <v>59</v>
      </c>
      <c r="S1497" s="52" t="s">
        <v>9355</v>
      </c>
      <c r="T1497" s="52" t="s">
        <v>9355</v>
      </c>
      <c r="U1497" s="52" t="s">
        <v>9355</v>
      </c>
      <c r="V1497" s="52">
        <v>90</v>
      </c>
      <c r="W1497" s="52" t="s">
        <v>9355</v>
      </c>
      <c r="X1497" s="53" t="s">
        <v>10324</v>
      </c>
      <c r="Y1497" s="23" t="s">
        <v>61</v>
      </c>
      <c r="Z1497" s="54" t="s">
        <v>10325</v>
      </c>
      <c r="AA1497" s="44" t="s">
        <v>1282</v>
      </c>
      <c r="AB1497" s="55" t="s">
        <v>9355</v>
      </c>
      <c r="AC1497" s="56">
        <v>1</v>
      </c>
      <c r="AD1497" s="23" t="s">
        <v>303</v>
      </c>
      <c r="AE1497" s="57" t="s">
        <v>9356</v>
      </c>
      <c r="AF1497" s="23" t="s">
        <v>303</v>
      </c>
      <c r="AO1497" s="87">
        <v>0.0450001618798753</v>
      </c>
      <c r="AP1497" s="87"/>
    </row>
    <row r="1498" customHeight="1" spans="1:42">
      <c r="A1498" s="41" t="s">
        <v>69</v>
      </c>
      <c r="B1498" s="41" t="s">
        <v>292</v>
      </c>
      <c r="C1498" s="42" t="s">
        <v>293</v>
      </c>
      <c r="D1498" s="23" t="s">
        <v>10326</v>
      </c>
      <c r="E1498" s="11" t="s">
        <v>1751</v>
      </c>
      <c r="F1498" s="43" t="s">
        <v>10327</v>
      </c>
      <c r="G1498" s="43" t="s">
        <v>2904</v>
      </c>
      <c r="H1498" s="23" t="s">
        <v>10328</v>
      </c>
      <c r="I1498" s="44" t="s">
        <v>10329</v>
      </c>
      <c r="J1498" s="45">
        <v>22310.86</v>
      </c>
      <c r="K1498" s="46" t="s">
        <v>55</v>
      </c>
      <c r="L1498" s="47">
        <v>23007.4</v>
      </c>
      <c r="M1498" s="48">
        <v>0.0302746073002598</v>
      </c>
      <c r="N1498" s="49">
        <v>0</v>
      </c>
      <c r="O1498" s="50" t="s">
        <v>10330</v>
      </c>
      <c r="P1498" s="51" t="s">
        <v>929</v>
      </c>
      <c r="Q1498" s="51" t="s">
        <v>58</v>
      </c>
      <c r="R1498" s="52" t="s">
        <v>9355</v>
      </c>
      <c r="S1498" s="52" t="s">
        <v>9355</v>
      </c>
      <c r="T1498" s="52" t="s">
        <v>9355</v>
      </c>
      <c r="U1498" s="52" t="s">
        <v>9355</v>
      </c>
      <c r="V1498" s="52" t="s">
        <v>9355</v>
      </c>
      <c r="W1498" s="52" t="s">
        <v>9355</v>
      </c>
      <c r="X1498" s="53" t="s">
        <v>10331</v>
      </c>
      <c r="Y1498" s="23" t="s">
        <v>150</v>
      </c>
      <c r="Z1498" s="54" t="s">
        <v>106</v>
      </c>
      <c r="AA1498" s="44" t="s">
        <v>63</v>
      </c>
      <c r="AB1498" s="55" t="s">
        <v>9355</v>
      </c>
      <c r="AC1498" s="56">
        <v>1</v>
      </c>
      <c r="AD1498" s="23" t="s">
        <v>118</v>
      </c>
      <c r="AE1498" s="57" t="s">
        <v>9356</v>
      </c>
      <c r="AF1498" s="23" t="s">
        <v>118</v>
      </c>
      <c r="AO1498" s="87">
        <v>0.0302746073002596</v>
      </c>
      <c r="AP1498" s="87"/>
    </row>
    <row r="1499" customHeight="1" spans="1:42">
      <c r="A1499" s="41" t="s">
        <v>46</v>
      </c>
      <c r="B1499" s="41" t="s">
        <v>108</v>
      </c>
      <c r="C1499" s="42" t="s">
        <v>894</v>
      </c>
      <c r="D1499" s="23" t="s">
        <v>10332</v>
      </c>
      <c r="E1499" s="11" t="s">
        <v>3277</v>
      </c>
      <c r="F1499" s="43" t="s">
        <v>10333</v>
      </c>
      <c r="G1499" s="43" t="s">
        <v>3965</v>
      </c>
      <c r="H1499" s="23" t="s">
        <v>10334</v>
      </c>
      <c r="I1499" s="44" t="s">
        <v>10335</v>
      </c>
      <c r="J1499" s="45">
        <v>629663.85</v>
      </c>
      <c r="K1499" s="46" t="s">
        <v>55</v>
      </c>
      <c r="L1499" s="47">
        <v>636257.31</v>
      </c>
      <c r="M1499" s="48">
        <v>0.0103628829034592</v>
      </c>
      <c r="N1499" s="49">
        <v>74882</v>
      </c>
      <c r="O1499" s="50" t="s">
        <v>10336</v>
      </c>
      <c r="P1499" s="51" t="s">
        <v>78</v>
      </c>
      <c r="Q1499" s="51" t="s">
        <v>58</v>
      </c>
      <c r="R1499" s="52" t="s">
        <v>59</v>
      </c>
      <c r="S1499" s="52" t="s">
        <v>9355</v>
      </c>
      <c r="T1499" s="52" t="s">
        <v>9355</v>
      </c>
      <c r="U1499" s="52" t="s">
        <v>9355</v>
      </c>
      <c r="V1499" s="52" t="s">
        <v>9355</v>
      </c>
      <c r="W1499" s="52">
        <v>-3.5</v>
      </c>
      <c r="X1499" s="53" t="s">
        <v>10337</v>
      </c>
      <c r="Y1499" s="23" t="s">
        <v>81</v>
      </c>
      <c r="Z1499" s="54" t="s">
        <v>10338</v>
      </c>
      <c r="AA1499" s="44" t="s">
        <v>97</v>
      </c>
      <c r="AB1499" s="55" t="s">
        <v>9355</v>
      </c>
      <c r="AC1499" s="56">
        <v>2</v>
      </c>
      <c r="AD1499" s="23" t="s">
        <v>67</v>
      </c>
      <c r="AE1499" s="57" t="s">
        <v>9356</v>
      </c>
      <c r="AF1499" s="23" t="s">
        <v>67</v>
      </c>
      <c r="AO1499" s="87">
        <v>0.045000428235048</v>
      </c>
      <c r="AP1499" s="87"/>
    </row>
    <row r="1500" customHeight="1" spans="1:42">
      <c r="A1500" s="41" t="s">
        <v>46</v>
      </c>
      <c r="B1500" s="41" t="s">
        <v>163</v>
      </c>
      <c r="C1500" s="42" t="s">
        <v>164</v>
      </c>
      <c r="D1500" s="23" t="s">
        <v>10339</v>
      </c>
      <c r="E1500" s="11" t="s">
        <v>166</v>
      </c>
      <c r="F1500" s="43" t="s">
        <v>3909</v>
      </c>
      <c r="G1500" s="43" t="s">
        <v>3910</v>
      </c>
      <c r="H1500" s="23" t="s">
        <v>3911</v>
      </c>
      <c r="I1500" s="44" t="s">
        <v>3912</v>
      </c>
      <c r="J1500" s="45">
        <v>8.5838</v>
      </c>
      <c r="K1500" s="46" t="s">
        <v>55</v>
      </c>
      <c r="L1500" s="47">
        <v>9</v>
      </c>
      <c r="M1500" s="48">
        <v>0.0462444444444446</v>
      </c>
      <c r="N1500" s="49">
        <v>0</v>
      </c>
      <c r="O1500" s="50" t="s">
        <v>10340</v>
      </c>
      <c r="P1500" s="51" t="s">
        <v>9355</v>
      </c>
      <c r="Q1500" s="51" t="s">
        <v>159</v>
      </c>
      <c r="R1500" s="52" t="s">
        <v>9355</v>
      </c>
      <c r="S1500" s="52" t="s">
        <v>9355</v>
      </c>
      <c r="T1500" s="52" t="s">
        <v>9355</v>
      </c>
      <c r="U1500" s="52" t="s">
        <v>9355</v>
      </c>
      <c r="V1500" s="52" t="s">
        <v>9355</v>
      </c>
      <c r="W1500" s="52" t="s">
        <v>9355</v>
      </c>
      <c r="X1500" s="53" t="s">
        <v>10341</v>
      </c>
      <c r="Y1500" s="23" t="s">
        <v>81</v>
      </c>
      <c r="Z1500" s="54" t="s">
        <v>106</v>
      </c>
      <c r="AA1500" s="44" t="s">
        <v>140</v>
      </c>
      <c r="AB1500" s="55" t="s">
        <v>9355</v>
      </c>
      <c r="AC1500" s="56">
        <v>1</v>
      </c>
      <c r="AD1500" s="23" t="s">
        <v>67</v>
      </c>
      <c r="AE1500" s="57" t="s">
        <v>9356</v>
      </c>
      <c r="AF1500" s="23" t="s">
        <v>67</v>
      </c>
      <c r="AO1500" s="87">
        <v>0.0462444444444446</v>
      </c>
      <c r="AP1500" s="87"/>
    </row>
    <row r="1501" customHeight="1" spans="1:42">
      <c r="A1501" s="41" t="s">
        <v>46</v>
      </c>
      <c r="B1501" s="41" t="s">
        <v>331</v>
      </c>
      <c r="C1501" s="42" t="s">
        <v>691</v>
      </c>
      <c r="D1501" s="23" t="s">
        <v>10342</v>
      </c>
      <c r="E1501" s="11" t="s">
        <v>1172</v>
      </c>
      <c r="F1501" s="43" t="s">
        <v>10343</v>
      </c>
      <c r="G1501" s="43" t="s">
        <v>1174</v>
      </c>
      <c r="H1501" s="23" t="s">
        <v>10344</v>
      </c>
      <c r="I1501" s="44" t="s">
        <v>10345</v>
      </c>
      <c r="J1501" s="45">
        <v>43827.23</v>
      </c>
      <c r="K1501" s="46" t="s">
        <v>55</v>
      </c>
      <c r="L1501" s="47">
        <v>45892.39</v>
      </c>
      <c r="M1501" s="48">
        <v>0.0450000533857573</v>
      </c>
      <c r="N1501" s="49">
        <v>0</v>
      </c>
      <c r="O1501" s="50" t="s">
        <v>4665</v>
      </c>
      <c r="P1501" s="51" t="s">
        <v>1178</v>
      </c>
      <c r="Q1501" s="51" t="s">
        <v>58</v>
      </c>
      <c r="R1501" s="52" t="s">
        <v>59</v>
      </c>
      <c r="S1501" s="52" t="s">
        <v>9355</v>
      </c>
      <c r="T1501" s="52" t="s">
        <v>9355</v>
      </c>
      <c r="U1501" s="52" t="s">
        <v>9355</v>
      </c>
      <c r="V1501" s="52">
        <v>90</v>
      </c>
      <c r="W1501" s="52" t="s">
        <v>9355</v>
      </c>
      <c r="X1501" s="53" t="s">
        <v>10346</v>
      </c>
      <c r="Y1501" s="23" t="s">
        <v>61</v>
      </c>
      <c r="Z1501" s="54" t="s">
        <v>10347</v>
      </c>
      <c r="AA1501" s="44" t="s">
        <v>140</v>
      </c>
      <c r="AB1501" s="55" t="s">
        <v>9355</v>
      </c>
      <c r="AC1501" s="56">
        <v>1</v>
      </c>
      <c r="AD1501" s="23" t="s">
        <v>303</v>
      </c>
      <c r="AE1501" s="57" t="s">
        <v>9356</v>
      </c>
      <c r="AF1501" s="23" t="s">
        <v>303</v>
      </c>
      <c r="AO1501" s="87">
        <v>0.0450000533857573</v>
      </c>
      <c r="AP1501" s="87"/>
    </row>
    <row r="1502" customHeight="1" spans="1:42">
      <c r="A1502" s="41" t="s">
        <v>46</v>
      </c>
      <c r="B1502" s="41" t="s">
        <v>119</v>
      </c>
      <c r="C1502" s="42" t="s">
        <v>120</v>
      </c>
      <c r="D1502" s="23" t="s">
        <v>10348</v>
      </c>
      <c r="E1502" s="11" t="s">
        <v>1429</v>
      </c>
      <c r="F1502" s="43" t="s">
        <v>8800</v>
      </c>
      <c r="G1502" s="43" t="s">
        <v>1562</v>
      </c>
      <c r="H1502" s="23" t="s">
        <v>8801</v>
      </c>
      <c r="I1502" s="44" t="s">
        <v>8802</v>
      </c>
      <c r="J1502" s="45">
        <v>214456.3</v>
      </c>
      <c r="K1502" s="46" t="s">
        <v>55</v>
      </c>
      <c r="L1502" s="47">
        <v>224561.58</v>
      </c>
      <c r="M1502" s="48">
        <v>0.0450000396327812</v>
      </c>
      <c r="N1502" s="49">
        <v>16102.73</v>
      </c>
      <c r="O1502" s="50" t="s">
        <v>10349</v>
      </c>
      <c r="P1502" s="51" t="s">
        <v>78</v>
      </c>
      <c r="Q1502" s="51" t="s">
        <v>58</v>
      </c>
      <c r="R1502" s="52" t="s">
        <v>59</v>
      </c>
      <c r="S1502" s="52" t="s">
        <v>9355</v>
      </c>
      <c r="T1502" s="52" t="s">
        <v>9355</v>
      </c>
      <c r="U1502" s="52" t="s">
        <v>9355</v>
      </c>
      <c r="V1502" s="52">
        <v>90</v>
      </c>
      <c r="W1502" s="52" t="s">
        <v>9355</v>
      </c>
      <c r="X1502" s="53" t="s">
        <v>10350</v>
      </c>
      <c r="Y1502" s="23" t="s">
        <v>61</v>
      </c>
      <c r="Z1502" s="54" t="s">
        <v>10351</v>
      </c>
      <c r="AA1502" s="44" t="s">
        <v>140</v>
      </c>
      <c r="AB1502" s="55" t="s">
        <v>9355</v>
      </c>
      <c r="AC1502" s="56">
        <v>2</v>
      </c>
      <c r="AD1502" s="23" t="s">
        <v>303</v>
      </c>
      <c r="AE1502" s="57" t="s">
        <v>9356</v>
      </c>
      <c r="AF1502" s="23" t="s">
        <v>303</v>
      </c>
      <c r="AO1502" s="87">
        <v>0.0450000396327812</v>
      </c>
      <c r="AP1502" s="87"/>
    </row>
    <row r="1503" customHeight="1" spans="1:42">
      <c r="A1503" s="41" t="s">
        <v>46</v>
      </c>
      <c r="B1503" s="41" t="s">
        <v>108</v>
      </c>
      <c r="C1503" s="42" t="s">
        <v>894</v>
      </c>
      <c r="D1503" s="23" t="s">
        <v>10352</v>
      </c>
      <c r="E1503" s="11" t="s">
        <v>896</v>
      </c>
      <c r="F1503" s="43" t="s">
        <v>10353</v>
      </c>
      <c r="G1503" s="43" t="s">
        <v>10354</v>
      </c>
      <c r="H1503" s="23" t="s">
        <v>10355</v>
      </c>
      <c r="I1503" s="44" t="s">
        <v>10356</v>
      </c>
      <c r="J1503" s="45">
        <v>14400800</v>
      </c>
      <c r="K1503" s="46" t="s">
        <v>55</v>
      </c>
      <c r="L1503" s="47">
        <v>15960000</v>
      </c>
      <c r="M1503" s="48">
        <v>0.0976942355889724</v>
      </c>
      <c r="N1503" s="49">
        <v>0</v>
      </c>
      <c r="O1503" s="50" t="s">
        <v>10357</v>
      </c>
      <c r="P1503" s="51" t="s">
        <v>9355</v>
      </c>
      <c r="Q1503" s="51" t="s">
        <v>58</v>
      </c>
      <c r="R1503" s="52" t="s">
        <v>59</v>
      </c>
      <c r="S1503" s="52" t="s">
        <v>9355</v>
      </c>
      <c r="T1503" s="52" t="s">
        <v>9355</v>
      </c>
      <c r="U1503" s="52" t="s">
        <v>9355</v>
      </c>
      <c r="V1503" s="52">
        <v>30</v>
      </c>
      <c r="W1503" s="52">
        <v>9.83</v>
      </c>
      <c r="X1503" s="53" t="s">
        <v>10358</v>
      </c>
      <c r="Y1503" s="23" t="s">
        <v>150</v>
      </c>
      <c r="Z1503" s="54" t="s">
        <v>6278</v>
      </c>
      <c r="AA1503" s="44" t="s">
        <v>97</v>
      </c>
      <c r="AB1503" s="55" t="s">
        <v>10359</v>
      </c>
      <c r="AC1503" s="56">
        <v>2</v>
      </c>
      <c r="AD1503" s="23" t="s">
        <v>1617</v>
      </c>
      <c r="AE1503" s="57" t="s">
        <v>9356</v>
      </c>
      <c r="AF1503" s="23" t="s">
        <v>1617</v>
      </c>
      <c r="AO1503" s="87">
        <v>0</v>
      </c>
      <c r="AP1503" s="87"/>
    </row>
    <row r="1504" customHeight="1" spans="1:42">
      <c r="A1504" s="41" t="s">
        <v>69</v>
      </c>
      <c r="B1504" s="41" t="s">
        <v>70</v>
      </c>
      <c r="C1504" s="42" t="s">
        <v>70</v>
      </c>
      <c r="D1504" s="23" t="s">
        <v>10360</v>
      </c>
      <c r="E1504" s="11" t="s">
        <v>143</v>
      </c>
      <c r="F1504" s="43" t="s">
        <v>10361</v>
      </c>
      <c r="G1504" s="43" t="s">
        <v>595</v>
      </c>
      <c r="H1504" s="23" t="s">
        <v>10362</v>
      </c>
      <c r="I1504" s="44" t="s">
        <v>10363</v>
      </c>
      <c r="J1504" s="45">
        <v>300058.61</v>
      </c>
      <c r="K1504" s="46" t="s">
        <v>55</v>
      </c>
      <c r="L1504" s="47">
        <v>314197.6</v>
      </c>
      <c r="M1504" s="48">
        <v>0.0450003119056288</v>
      </c>
      <c r="N1504" s="49">
        <v>0</v>
      </c>
      <c r="O1504" s="50" t="s">
        <v>9700</v>
      </c>
      <c r="P1504" s="51" t="s">
        <v>237</v>
      </c>
      <c r="Q1504" s="51" t="s">
        <v>58</v>
      </c>
      <c r="R1504" s="52" t="s">
        <v>59</v>
      </c>
      <c r="S1504" s="52" t="s">
        <v>9355</v>
      </c>
      <c r="T1504" s="52" t="s">
        <v>9355</v>
      </c>
      <c r="U1504" s="52" t="s">
        <v>9355</v>
      </c>
      <c r="V1504" s="52">
        <v>90</v>
      </c>
      <c r="W1504" s="52" t="s">
        <v>9355</v>
      </c>
      <c r="X1504" s="53" t="s">
        <v>10364</v>
      </c>
      <c r="Y1504" s="23" t="s">
        <v>150</v>
      </c>
      <c r="Z1504" s="54" t="s">
        <v>10365</v>
      </c>
      <c r="AA1504" s="44" t="s">
        <v>83</v>
      </c>
      <c r="AB1504" s="55" t="s">
        <v>9355</v>
      </c>
      <c r="AC1504" s="56">
        <v>1</v>
      </c>
      <c r="AD1504" s="23" t="s">
        <v>303</v>
      </c>
      <c r="AE1504" s="57" t="s">
        <v>9356</v>
      </c>
      <c r="AF1504" s="23" t="s">
        <v>303</v>
      </c>
      <c r="AO1504" s="87">
        <v>0.0450004334851147</v>
      </c>
      <c r="AP1504" s="87"/>
    </row>
    <row r="1505" customHeight="1" spans="1:42">
      <c r="A1505" s="41" t="s">
        <v>69</v>
      </c>
      <c r="B1505" s="41" t="s">
        <v>200</v>
      </c>
      <c r="C1505" s="42" t="s">
        <v>201</v>
      </c>
      <c r="D1505" s="23" t="s">
        <v>10366</v>
      </c>
      <c r="E1505" s="11" t="s">
        <v>472</v>
      </c>
      <c r="F1505" s="43" t="s">
        <v>8288</v>
      </c>
      <c r="G1505" s="43" t="s">
        <v>474</v>
      </c>
      <c r="H1505" s="23" t="s">
        <v>8289</v>
      </c>
      <c r="I1505" s="44" t="s">
        <v>8290</v>
      </c>
      <c r="J1505" s="45">
        <v>1242571.24</v>
      </c>
      <c r="K1505" s="46" t="s">
        <v>55</v>
      </c>
      <c r="L1505" s="47">
        <v>1301121.6</v>
      </c>
      <c r="M1505" s="48">
        <v>0.0449999139204207</v>
      </c>
      <c r="N1505" s="49">
        <v>0</v>
      </c>
      <c r="O1505" s="50" t="s">
        <v>10367</v>
      </c>
      <c r="P1505" s="51" t="s">
        <v>78</v>
      </c>
      <c r="Q1505" s="51" t="s">
        <v>79</v>
      </c>
      <c r="R1505" s="52" t="s">
        <v>59</v>
      </c>
      <c r="S1505" s="52" t="s">
        <v>9355</v>
      </c>
      <c r="T1505" s="52" t="s">
        <v>9355</v>
      </c>
      <c r="U1505" s="52" t="s">
        <v>9355</v>
      </c>
      <c r="V1505" s="52">
        <v>120</v>
      </c>
      <c r="W1505" s="52" t="s">
        <v>9355</v>
      </c>
      <c r="X1505" s="53" t="s">
        <v>10368</v>
      </c>
      <c r="Y1505" s="23" t="s">
        <v>61</v>
      </c>
      <c r="Z1505" s="54" t="s">
        <v>10369</v>
      </c>
      <c r="AA1505" s="44" t="s">
        <v>1282</v>
      </c>
      <c r="AB1505" s="55" t="s">
        <v>10370</v>
      </c>
      <c r="AC1505" s="56">
        <v>3</v>
      </c>
      <c r="AD1505" s="23" t="s">
        <v>141</v>
      </c>
      <c r="AE1505" s="57" t="s">
        <v>9356</v>
      </c>
      <c r="AF1505" s="23" t="s">
        <v>141</v>
      </c>
      <c r="AO1505" s="87">
        <v>0.0450000680566565</v>
      </c>
      <c r="AP1505" s="87"/>
    </row>
    <row r="1506" customHeight="1" spans="1:42">
      <c r="A1506" s="41" t="s">
        <v>69</v>
      </c>
      <c r="B1506" s="41" t="s">
        <v>70</v>
      </c>
      <c r="C1506" s="42" t="s">
        <v>70</v>
      </c>
      <c r="D1506" s="23" t="s">
        <v>10371</v>
      </c>
      <c r="E1506" s="11" t="s">
        <v>670</v>
      </c>
      <c r="F1506" s="43" t="s">
        <v>9517</v>
      </c>
      <c r="G1506" s="43" t="s">
        <v>1332</v>
      </c>
      <c r="H1506" s="23" t="s">
        <v>10372</v>
      </c>
      <c r="I1506" s="44" t="s">
        <v>10373</v>
      </c>
      <c r="J1506" s="45">
        <v>7588.78</v>
      </c>
      <c r="K1506" s="46" t="s">
        <v>55</v>
      </c>
      <c r="L1506" s="47">
        <v>7946.4</v>
      </c>
      <c r="M1506" s="48">
        <v>0.0450040269807712</v>
      </c>
      <c r="N1506" s="49">
        <v>0</v>
      </c>
      <c r="O1506" s="50" t="s">
        <v>9788</v>
      </c>
      <c r="P1506" s="51" t="s">
        <v>78</v>
      </c>
      <c r="Q1506" s="51" t="s">
        <v>58</v>
      </c>
      <c r="R1506" s="52" t="s">
        <v>59</v>
      </c>
      <c r="S1506" s="52" t="s">
        <v>9355</v>
      </c>
      <c r="T1506" s="52" t="s">
        <v>9355</v>
      </c>
      <c r="U1506" s="52" t="s">
        <v>9355</v>
      </c>
      <c r="V1506" s="52">
        <v>100</v>
      </c>
      <c r="W1506" s="52" t="s">
        <v>9355</v>
      </c>
      <c r="X1506" s="53" t="s">
        <v>10374</v>
      </c>
      <c r="Y1506" s="23" t="s">
        <v>150</v>
      </c>
      <c r="Z1506" s="54" t="s">
        <v>10375</v>
      </c>
      <c r="AA1506" s="44" t="s">
        <v>83</v>
      </c>
      <c r="AB1506" s="55" t="s">
        <v>9355</v>
      </c>
      <c r="AC1506" s="56">
        <v>1</v>
      </c>
      <c r="AD1506" s="23" t="s">
        <v>3114</v>
      </c>
      <c r="AE1506" s="57" t="s">
        <v>9356</v>
      </c>
      <c r="AF1506" s="23" t="s">
        <v>3114</v>
      </c>
      <c r="AO1506" s="87">
        <v>0.0450040269807712</v>
      </c>
      <c r="AP1506" s="87"/>
    </row>
    <row r="1507" customHeight="1" spans="1:42">
      <c r="A1507" s="41" t="s">
        <v>69</v>
      </c>
      <c r="B1507" s="41" t="s">
        <v>70</v>
      </c>
      <c r="C1507" s="42" t="s">
        <v>70</v>
      </c>
      <c r="D1507" s="23" t="s">
        <v>10376</v>
      </c>
      <c r="E1507" s="11" t="s">
        <v>772</v>
      </c>
      <c r="F1507" s="43" t="s">
        <v>9517</v>
      </c>
      <c r="G1507" s="43" t="s">
        <v>1332</v>
      </c>
      <c r="H1507" s="23" t="s">
        <v>9518</v>
      </c>
      <c r="I1507" s="44" t="s">
        <v>9519</v>
      </c>
      <c r="J1507" s="45">
        <v>176681.75</v>
      </c>
      <c r="K1507" s="46" t="s">
        <v>55</v>
      </c>
      <c r="L1507" s="47">
        <v>185007.6</v>
      </c>
      <c r="M1507" s="48">
        <v>0.0450027458331442</v>
      </c>
      <c r="N1507" s="49">
        <v>0</v>
      </c>
      <c r="O1507" s="50" t="s">
        <v>10377</v>
      </c>
      <c r="P1507" s="51" t="s">
        <v>78</v>
      </c>
      <c r="Q1507" s="51" t="s">
        <v>79</v>
      </c>
      <c r="R1507" s="52" t="s">
        <v>59</v>
      </c>
      <c r="S1507" s="52" t="s">
        <v>9355</v>
      </c>
      <c r="T1507" s="52" t="s">
        <v>9355</v>
      </c>
      <c r="U1507" s="52" t="s">
        <v>9355</v>
      </c>
      <c r="V1507" s="52">
        <v>100</v>
      </c>
      <c r="W1507" s="52" t="s">
        <v>9355</v>
      </c>
      <c r="X1507" s="53" t="s">
        <v>10378</v>
      </c>
      <c r="Y1507" s="23" t="s">
        <v>150</v>
      </c>
      <c r="Z1507" s="54" t="s">
        <v>9790</v>
      </c>
      <c r="AA1507" s="44" t="s">
        <v>83</v>
      </c>
      <c r="AB1507" s="55" t="s">
        <v>9355</v>
      </c>
      <c r="AC1507" s="56">
        <v>1</v>
      </c>
      <c r="AD1507" s="23" t="s">
        <v>3114</v>
      </c>
      <c r="AE1507" s="57" t="s">
        <v>9356</v>
      </c>
      <c r="AF1507" s="23" t="s">
        <v>3114</v>
      </c>
      <c r="AO1507" s="87">
        <v>0.0450027458331442</v>
      </c>
      <c r="AP1507" s="87"/>
    </row>
    <row r="1508" customHeight="1" spans="1:42">
      <c r="A1508" s="41" t="s">
        <v>46</v>
      </c>
      <c r="B1508" s="41" t="s">
        <v>108</v>
      </c>
      <c r="C1508" s="42" t="s">
        <v>894</v>
      </c>
      <c r="D1508" s="23" t="s">
        <v>10379</v>
      </c>
      <c r="E1508" s="11" t="s">
        <v>896</v>
      </c>
      <c r="F1508" s="43" t="s">
        <v>10380</v>
      </c>
      <c r="G1508" s="43" t="s">
        <v>898</v>
      </c>
      <c r="H1508" s="23" t="s">
        <v>10381</v>
      </c>
      <c r="I1508" s="44" t="s">
        <v>10382</v>
      </c>
      <c r="J1508" s="45">
        <v>460025.55</v>
      </c>
      <c r="K1508" s="46" t="s">
        <v>55</v>
      </c>
      <c r="L1508" s="47">
        <v>481702.34</v>
      </c>
      <c r="M1508" s="48">
        <v>0.0450003834318098</v>
      </c>
      <c r="N1508" s="49">
        <v>0</v>
      </c>
      <c r="O1508" s="50" t="s">
        <v>116</v>
      </c>
      <c r="P1508" s="51" t="s">
        <v>78</v>
      </c>
      <c r="Q1508" s="51" t="s">
        <v>58</v>
      </c>
      <c r="R1508" s="52" t="s">
        <v>9355</v>
      </c>
      <c r="S1508" s="52" t="s">
        <v>9355</v>
      </c>
      <c r="T1508" s="52" t="s">
        <v>9355</v>
      </c>
      <c r="U1508" s="52" t="s">
        <v>9355</v>
      </c>
      <c r="V1508" s="52" t="s">
        <v>9355</v>
      </c>
      <c r="W1508" s="52" t="s">
        <v>9355</v>
      </c>
      <c r="X1508" s="53" t="s">
        <v>10383</v>
      </c>
      <c r="Y1508" s="23" t="s">
        <v>61</v>
      </c>
      <c r="Z1508" s="54" t="s">
        <v>106</v>
      </c>
      <c r="AA1508" s="44" t="s">
        <v>97</v>
      </c>
      <c r="AB1508" s="55" t="s">
        <v>9355</v>
      </c>
      <c r="AC1508" s="56">
        <v>1</v>
      </c>
      <c r="AD1508" s="23" t="s">
        <v>118</v>
      </c>
      <c r="AE1508" s="57" t="s">
        <v>9356</v>
      </c>
      <c r="AF1508" s="23" t="s">
        <v>118</v>
      </c>
      <c r="AO1508" s="87">
        <v>0.0450004230828348</v>
      </c>
      <c r="AP1508" s="87"/>
    </row>
    <row r="1509" customHeight="1" spans="1:42">
      <c r="A1509" s="41" t="s">
        <v>46</v>
      </c>
      <c r="B1509" s="41" t="s">
        <v>163</v>
      </c>
      <c r="C1509" s="42" t="s">
        <v>660</v>
      </c>
      <c r="D1509" s="23" t="s">
        <v>10384</v>
      </c>
      <c r="E1509" s="11" t="s">
        <v>3099</v>
      </c>
      <c r="F1509" s="43" t="s">
        <v>10385</v>
      </c>
      <c r="G1509" s="43" t="s">
        <v>10386</v>
      </c>
      <c r="H1509" s="23" t="s">
        <v>10387</v>
      </c>
      <c r="I1509" s="44" t="s">
        <v>10388</v>
      </c>
      <c r="J1509" s="45">
        <v>64914.06</v>
      </c>
      <c r="K1509" s="46" t="s">
        <v>55</v>
      </c>
      <c r="L1509" s="47">
        <v>67973.05</v>
      </c>
      <c r="M1509" s="48">
        <v>0.0450029827998008</v>
      </c>
      <c r="N1509" s="49">
        <v>0</v>
      </c>
      <c r="O1509" s="50" t="s">
        <v>228</v>
      </c>
      <c r="P1509" s="51" t="s">
        <v>78</v>
      </c>
      <c r="Q1509" s="51" t="s">
        <v>58</v>
      </c>
      <c r="R1509" s="52" t="s">
        <v>9355</v>
      </c>
      <c r="S1509" s="52" t="s">
        <v>9355</v>
      </c>
      <c r="T1509" s="52" t="s">
        <v>9355</v>
      </c>
      <c r="U1509" s="52" t="s">
        <v>9355</v>
      </c>
      <c r="V1509" s="52" t="s">
        <v>9355</v>
      </c>
      <c r="W1509" s="52" t="s">
        <v>9355</v>
      </c>
      <c r="X1509" s="53" t="s">
        <v>10389</v>
      </c>
      <c r="Y1509" s="23" t="s">
        <v>150</v>
      </c>
      <c r="Z1509" s="54" t="s">
        <v>106</v>
      </c>
      <c r="AA1509" s="44" t="s">
        <v>140</v>
      </c>
      <c r="AB1509" s="55" t="s">
        <v>9355</v>
      </c>
      <c r="AC1509" s="56">
        <v>1</v>
      </c>
      <c r="AD1509" s="23" t="s">
        <v>118</v>
      </c>
      <c r="AE1509" s="57" t="s">
        <v>9356</v>
      </c>
      <c r="AF1509" s="23" t="s">
        <v>118</v>
      </c>
      <c r="AO1509" s="87">
        <v>0.0450029827998008</v>
      </c>
      <c r="AP1509" s="87"/>
    </row>
    <row r="1510" customHeight="1" spans="1:42">
      <c r="A1510" s="41" t="s">
        <v>46</v>
      </c>
      <c r="B1510" s="41" t="s">
        <v>119</v>
      </c>
      <c r="C1510" s="42" t="s">
        <v>429</v>
      </c>
      <c r="D1510" s="23" t="s">
        <v>10390</v>
      </c>
      <c r="E1510" s="11" t="s">
        <v>481</v>
      </c>
      <c r="F1510" s="43" t="s">
        <v>10391</v>
      </c>
      <c r="G1510" s="43" t="s">
        <v>10392</v>
      </c>
      <c r="H1510" s="23" t="s">
        <v>10393</v>
      </c>
      <c r="I1510" s="44" t="s">
        <v>10394</v>
      </c>
      <c r="J1510" s="45">
        <v>509142.6</v>
      </c>
      <c r="K1510" s="46" t="s">
        <v>55</v>
      </c>
      <c r="L1510" s="47">
        <v>514392</v>
      </c>
      <c r="M1510" s="48">
        <v>0.0102050576214252</v>
      </c>
      <c r="N1510" s="49">
        <v>0</v>
      </c>
      <c r="O1510" s="50" t="s">
        <v>2642</v>
      </c>
      <c r="P1510" s="51" t="s">
        <v>319</v>
      </c>
      <c r="Q1510" s="51" t="s">
        <v>58</v>
      </c>
      <c r="R1510" s="52" t="s">
        <v>9355</v>
      </c>
      <c r="S1510" s="52" t="s">
        <v>9355</v>
      </c>
      <c r="T1510" s="52" t="s">
        <v>9355</v>
      </c>
      <c r="U1510" s="52" t="s">
        <v>9355</v>
      </c>
      <c r="V1510" s="52" t="s">
        <v>9355</v>
      </c>
      <c r="W1510" s="52" t="s">
        <v>9355</v>
      </c>
      <c r="X1510" s="53" t="s">
        <v>10395</v>
      </c>
      <c r="Y1510" s="23" t="s">
        <v>81</v>
      </c>
      <c r="Z1510" s="54" t="s">
        <v>106</v>
      </c>
      <c r="AA1510" s="44" t="s">
        <v>140</v>
      </c>
      <c r="AB1510" s="55" t="s">
        <v>9355</v>
      </c>
      <c r="AC1510" s="56">
        <v>1</v>
      </c>
      <c r="AD1510" s="23" t="s">
        <v>67</v>
      </c>
      <c r="AE1510" s="57" t="s">
        <v>9356</v>
      </c>
      <c r="AF1510" s="23" t="s">
        <v>67</v>
      </c>
      <c r="AO1510" s="87">
        <v>0.0300000400084364</v>
      </c>
      <c r="AP1510" s="87"/>
    </row>
    <row r="1511" customHeight="1" spans="1:42">
      <c r="A1511" s="41" t="s">
        <v>46</v>
      </c>
      <c r="B1511" s="41" t="s">
        <v>181</v>
      </c>
      <c r="C1511" s="42" t="s">
        <v>182</v>
      </c>
      <c r="D1511" s="23" t="s">
        <v>10396</v>
      </c>
      <c r="E1511" s="11" t="s">
        <v>2557</v>
      </c>
      <c r="F1511" s="43" t="s">
        <v>9477</v>
      </c>
      <c r="G1511" s="43" t="s">
        <v>7045</v>
      </c>
      <c r="H1511" s="23" t="s">
        <v>9478</v>
      </c>
      <c r="I1511" s="44" t="s">
        <v>9479</v>
      </c>
      <c r="J1511" s="45">
        <v>4687944.98</v>
      </c>
      <c r="K1511" s="46" t="s">
        <v>55</v>
      </c>
      <c r="L1511" s="47">
        <v>4947669.48</v>
      </c>
      <c r="M1511" s="48">
        <v>0.0524943109174708</v>
      </c>
      <c r="N1511" s="49">
        <v>0</v>
      </c>
      <c r="O1511" s="50" t="s">
        <v>9480</v>
      </c>
      <c r="P1511" s="51" t="s">
        <v>9355</v>
      </c>
      <c r="Q1511" s="51" t="s">
        <v>58</v>
      </c>
      <c r="R1511" s="52" t="s">
        <v>59</v>
      </c>
      <c r="S1511" s="52" t="s">
        <v>59</v>
      </c>
      <c r="T1511" s="52">
        <v>180</v>
      </c>
      <c r="U1511" s="52" t="s">
        <v>9355</v>
      </c>
      <c r="V1511" s="52">
        <v>180</v>
      </c>
      <c r="W1511" s="52" t="s">
        <v>9355</v>
      </c>
      <c r="X1511" s="53" t="s">
        <v>10397</v>
      </c>
      <c r="Y1511" s="23" t="s">
        <v>61</v>
      </c>
      <c r="Z1511" s="54" t="s">
        <v>219</v>
      </c>
      <c r="AA1511" s="44" t="s">
        <v>97</v>
      </c>
      <c r="AB1511" s="55" t="s">
        <v>9355</v>
      </c>
      <c r="AC1511" s="56">
        <v>1</v>
      </c>
      <c r="AD1511" s="23" t="s">
        <v>9483</v>
      </c>
      <c r="AE1511" s="57" t="s">
        <v>640</v>
      </c>
      <c r="AF1511" s="23" t="s">
        <v>67</v>
      </c>
      <c r="AG1511" s="58" t="s">
        <v>2169</v>
      </c>
      <c r="AH1511" s="23" t="s">
        <v>98</v>
      </c>
      <c r="AO1511" s="87">
        <v>0.0524976258652785</v>
      </c>
      <c r="AP1511" s="87"/>
    </row>
    <row r="1512" customHeight="1" spans="1:42">
      <c r="A1512" s="41" t="s">
        <v>69</v>
      </c>
      <c r="B1512" s="41" t="s">
        <v>200</v>
      </c>
      <c r="C1512" s="42" t="s">
        <v>256</v>
      </c>
      <c r="D1512" s="23" t="s">
        <v>10398</v>
      </c>
      <c r="E1512" s="11" t="s">
        <v>323</v>
      </c>
      <c r="F1512" s="43" t="s">
        <v>10399</v>
      </c>
      <c r="G1512" s="43" t="s">
        <v>287</v>
      </c>
      <c r="H1512" s="23" t="s">
        <v>10400</v>
      </c>
      <c r="I1512" s="44" t="s">
        <v>10401</v>
      </c>
      <c r="J1512" s="45">
        <v>18606.3</v>
      </c>
      <c r="K1512" s="46" t="s">
        <v>55</v>
      </c>
      <c r="L1512" s="47">
        <v>18797</v>
      </c>
      <c r="M1512" s="48">
        <v>0.0101452359419057</v>
      </c>
      <c r="N1512" s="49">
        <v>0</v>
      </c>
      <c r="O1512" s="50" t="s">
        <v>10402</v>
      </c>
      <c r="P1512" s="51" t="s">
        <v>57</v>
      </c>
      <c r="Q1512" s="51" t="s">
        <v>58</v>
      </c>
      <c r="R1512" s="52" t="s">
        <v>9355</v>
      </c>
      <c r="S1512" s="52" t="s">
        <v>9355</v>
      </c>
      <c r="T1512" s="52" t="s">
        <v>9355</v>
      </c>
      <c r="U1512" s="52" t="s">
        <v>9355</v>
      </c>
      <c r="V1512" s="52" t="s">
        <v>9355</v>
      </c>
      <c r="W1512" s="52" t="s">
        <v>9355</v>
      </c>
      <c r="X1512" s="53" t="s">
        <v>10403</v>
      </c>
      <c r="Y1512" s="23" t="s">
        <v>81</v>
      </c>
      <c r="Z1512" s="54" t="s">
        <v>106</v>
      </c>
      <c r="AA1512" s="44" t="s">
        <v>1282</v>
      </c>
      <c r="AB1512" s="55" t="s">
        <v>9355</v>
      </c>
      <c r="AC1512" s="56">
        <v>1</v>
      </c>
      <c r="AD1512" s="23" t="s">
        <v>67</v>
      </c>
      <c r="AE1512" s="57" t="s">
        <v>9356</v>
      </c>
      <c r="AF1512" s="23" t="s">
        <v>67</v>
      </c>
      <c r="AO1512" s="87">
        <v>0.0299998696677832</v>
      </c>
      <c r="AP1512" s="87"/>
    </row>
    <row r="1513" customHeight="1" spans="1:42">
      <c r="A1513" s="41" t="s">
        <v>69</v>
      </c>
      <c r="B1513" s="41" t="s">
        <v>200</v>
      </c>
      <c r="C1513" s="42" t="s">
        <v>256</v>
      </c>
      <c r="D1513" s="23" t="s">
        <v>10404</v>
      </c>
      <c r="E1513" s="11" t="s">
        <v>323</v>
      </c>
      <c r="F1513" s="43" t="s">
        <v>10405</v>
      </c>
      <c r="G1513" s="43" t="s">
        <v>287</v>
      </c>
      <c r="H1513" s="23" t="s">
        <v>10406</v>
      </c>
      <c r="I1513" s="44" t="s">
        <v>10407</v>
      </c>
      <c r="J1513" s="45">
        <v>101662.59</v>
      </c>
      <c r="K1513" s="46" t="s">
        <v>55</v>
      </c>
      <c r="L1513" s="47">
        <v>102710</v>
      </c>
      <c r="M1513" s="48">
        <v>0.0101977412131244</v>
      </c>
      <c r="N1513" s="49">
        <v>0</v>
      </c>
      <c r="O1513" s="50" t="s">
        <v>10408</v>
      </c>
      <c r="P1513" s="51" t="s">
        <v>57</v>
      </c>
      <c r="Q1513" s="51" t="s">
        <v>58</v>
      </c>
      <c r="R1513" s="52" t="s">
        <v>9355</v>
      </c>
      <c r="S1513" s="52" t="s">
        <v>9355</v>
      </c>
      <c r="T1513" s="52" t="s">
        <v>9355</v>
      </c>
      <c r="U1513" s="52" t="s">
        <v>9355</v>
      </c>
      <c r="V1513" s="52" t="s">
        <v>9355</v>
      </c>
      <c r="W1513" s="52" t="s">
        <v>9355</v>
      </c>
      <c r="X1513" s="53" t="s">
        <v>10409</v>
      </c>
      <c r="Y1513" s="23" t="s">
        <v>81</v>
      </c>
      <c r="Z1513" s="54" t="s">
        <v>106</v>
      </c>
      <c r="AA1513" s="44" t="s">
        <v>1282</v>
      </c>
      <c r="AB1513" s="55" t="s">
        <v>9355</v>
      </c>
      <c r="AC1513" s="56">
        <v>1</v>
      </c>
      <c r="AD1513" s="23" t="s">
        <v>67</v>
      </c>
      <c r="AE1513" s="57" t="s">
        <v>9356</v>
      </c>
      <c r="AF1513" s="23" t="s">
        <v>67</v>
      </c>
      <c r="AO1513" s="87">
        <v>0.0299999646969437</v>
      </c>
      <c r="AP1513" s="87"/>
    </row>
    <row r="1514" customHeight="1" spans="41:42">
      <c r="AO1514" s="87"/>
      <c r="AP1514" s="87"/>
    </row>
    <row r="1515" customHeight="1" spans="41:42">
      <c r="AO1515" s="87"/>
      <c r="AP1515" s="87"/>
    </row>
    <row r="1516" customHeight="1" spans="41:42">
      <c r="AO1516" s="87"/>
      <c r="AP1516" s="87"/>
    </row>
    <row r="1517" customHeight="1" spans="41:42">
      <c r="AO1517" s="87"/>
      <c r="AP1517" s="87"/>
    </row>
    <row r="1518" customHeight="1" spans="41:42">
      <c r="AO1518" s="87"/>
      <c r="AP1518" s="87"/>
    </row>
    <row r="1519" customHeight="1" spans="41:42">
      <c r="AO1519" s="87"/>
      <c r="AP1519" s="87"/>
    </row>
    <row r="1520" customHeight="1" spans="41:42">
      <c r="AO1520" s="87"/>
      <c r="AP1520" s="87"/>
    </row>
    <row r="1521" customHeight="1" spans="41:42">
      <c r="AO1521" s="87"/>
      <c r="AP1521" s="87"/>
    </row>
    <row r="1522" customHeight="1" spans="41:42">
      <c r="AO1522" s="87"/>
      <c r="AP1522" s="87"/>
    </row>
    <row r="1523" customHeight="1" spans="41:42">
      <c r="AO1523" s="87"/>
      <c r="AP1523" s="87"/>
    </row>
    <row r="1524" customHeight="1" spans="41:42">
      <c r="AO1524" s="87"/>
      <c r="AP1524" s="87"/>
    </row>
    <row r="1525" customHeight="1" spans="41:42">
      <c r="AO1525" s="87"/>
      <c r="AP1525" s="87"/>
    </row>
    <row r="1526" customHeight="1" spans="41:42">
      <c r="AO1526" s="87"/>
      <c r="AP1526" s="87"/>
    </row>
    <row r="1527" customHeight="1" spans="41:42">
      <c r="AO1527" s="87"/>
      <c r="AP1527" s="87"/>
    </row>
    <row r="1528" customHeight="1" spans="41:42">
      <c r="AO1528" s="87"/>
      <c r="AP1528" s="87"/>
    </row>
    <row r="1529" customHeight="1" spans="41:42">
      <c r="AO1529" s="87"/>
      <c r="AP1529" s="87"/>
    </row>
    <row r="1530" customHeight="1" spans="41:42">
      <c r="AO1530" s="87"/>
      <c r="AP1530" s="87"/>
    </row>
    <row r="1531" customHeight="1" spans="41:42">
      <c r="AO1531" s="87"/>
      <c r="AP1531" s="87"/>
    </row>
    <row r="1532" customHeight="1" spans="41:42">
      <c r="AO1532" s="87"/>
      <c r="AP1532" s="87"/>
    </row>
    <row r="1533" customHeight="1" spans="41:42">
      <c r="AO1533" s="87"/>
      <c r="AP1533" s="87"/>
    </row>
    <row r="1534" customHeight="1" spans="41:42">
      <c r="AO1534" s="87"/>
      <c r="AP1534" s="87"/>
    </row>
    <row r="1535" customHeight="1" spans="41:42">
      <c r="AO1535" s="87"/>
      <c r="AP1535" s="87"/>
    </row>
    <row r="1536" customHeight="1" spans="41:42">
      <c r="AO1536" s="87"/>
      <c r="AP1536" s="87"/>
    </row>
    <row r="1537" customHeight="1" spans="41:42">
      <c r="AO1537" s="87"/>
      <c r="AP1537" s="87"/>
    </row>
    <row r="1538" customHeight="1" spans="41:42">
      <c r="AO1538" s="87"/>
      <c r="AP1538" s="87"/>
    </row>
    <row r="1539" customHeight="1" spans="41:42">
      <c r="AO1539" s="87"/>
      <c r="AP1539" s="87"/>
    </row>
    <row r="1540" customHeight="1" spans="41:42">
      <c r="AO1540" s="87"/>
      <c r="AP1540" s="87"/>
    </row>
    <row r="1541" customHeight="1" spans="41:42">
      <c r="AO1541" s="87"/>
      <c r="AP1541" s="87"/>
    </row>
    <row r="1542" customHeight="1" spans="41:42">
      <c r="AO1542" s="87"/>
      <c r="AP1542" s="87"/>
    </row>
    <row r="1543" customHeight="1" spans="41:42">
      <c r="AO1543" s="87"/>
      <c r="AP1543" s="87"/>
    </row>
    <row r="1544" customHeight="1" spans="41:42">
      <c r="AO1544" s="87"/>
      <c r="AP1544" s="87"/>
    </row>
    <row r="1545" customHeight="1" spans="41:42">
      <c r="AO1545" s="87"/>
      <c r="AP1545" s="87"/>
    </row>
    <row r="1546" customHeight="1" spans="41:42">
      <c r="AO1546" s="87"/>
      <c r="AP1546" s="87"/>
    </row>
    <row r="1547" customHeight="1" spans="41:42">
      <c r="AO1547" s="87"/>
      <c r="AP1547" s="87"/>
    </row>
    <row r="1548" customHeight="1" spans="41:42">
      <c r="AO1548" s="87"/>
      <c r="AP1548" s="87"/>
    </row>
    <row r="1549" customHeight="1" spans="41:42">
      <c r="AO1549" s="87"/>
      <c r="AP1549" s="87"/>
    </row>
    <row r="1550" customHeight="1" spans="41:42">
      <c r="AO1550" s="87"/>
      <c r="AP1550" s="87"/>
    </row>
    <row r="1551" customHeight="1" spans="41:42">
      <c r="AO1551" s="87"/>
      <c r="AP1551" s="87"/>
    </row>
    <row r="1552" customHeight="1" spans="41:42">
      <c r="AO1552" s="87"/>
      <c r="AP1552" s="87"/>
    </row>
    <row r="1553" customHeight="1" spans="41:42">
      <c r="AO1553" s="87"/>
      <c r="AP1553" s="87"/>
    </row>
    <row r="1554" customHeight="1" spans="41:42">
      <c r="AO1554" s="87"/>
      <c r="AP1554" s="87"/>
    </row>
    <row r="1555" customHeight="1" spans="41:42">
      <c r="AO1555" s="87"/>
      <c r="AP1555" s="87"/>
    </row>
    <row r="1556" customHeight="1" spans="41:42">
      <c r="AO1556" s="87"/>
      <c r="AP1556" s="87"/>
    </row>
    <row r="1557" customHeight="1" spans="41:42">
      <c r="AO1557" s="87"/>
      <c r="AP1557" s="87"/>
    </row>
    <row r="1558" customHeight="1" spans="41:42">
      <c r="AO1558" s="87"/>
      <c r="AP1558" s="87"/>
    </row>
    <row r="1559" customHeight="1" spans="41:42">
      <c r="AO1559" s="87"/>
      <c r="AP1559" s="87"/>
    </row>
    <row r="1560" customHeight="1" spans="41:42">
      <c r="AO1560" s="87"/>
      <c r="AP1560" s="87"/>
    </row>
    <row r="1561" customHeight="1" spans="41:42">
      <c r="AO1561" s="87"/>
      <c r="AP1561" s="87"/>
    </row>
    <row r="1562" customHeight="1" spans="41:42">
      <c r="AO1562" s="87"/>
      <c r="AP1562" s="87"/>
    </row>
    <row r="1563" customHeight="1" spans="41:42">
      <c r="AO1563" s="87"/>
      <c r="AP1563" s="87"/>
    </row>
    <row r="1564" customHeight="1" spans="41:42">
      <c r="AO1564" s="87"/>
      <c r="AP1564" s="87"/>
    </row>
    <row r="1565" customHeight="1" spans="41:42">
      <c r="AO1565" s="87"/>
      <c r="AP1565" s="87"/>
    </row>
    <row r="1566" customHeight="1" spans="41:42">
      <c r="AO1566" s="87"/>
      <c r="AP1566" s="87"/>
    </row>
    <row r="1567" customHeight="1" spans="41:42">
      <c r="AO1567" s="87"/>
      <c r="AP1567" s="87"/>
    </row>
    <row r="1568" customHeight="1" spans="41:42">
      <c r="AO1568" s="87"/>
      <c r="AP1568" s="87"/>
    </row>
    <row r="1569" customHeight="1" spans="41:42">
      <c r="AO1569" s="87"/>
      <c r="AP1569" s="87"/>
    </row>
    <row r="1570" customHeight="1" spans="41:42">
      <c r="AO1570" s="87"/>
      <c r="AP1570" s="87"/>
    </row>
    <row r="1571" customHeight="1" spans="41:42">
      <c r="AO1571" s="87"/>
      <c r="AP1571" s="87"/>
    </row>
    <row r="1572" customHeight="1" spans="41:42">
      <c r="AO1572" s="87"/>
      <c r="AP1572" s="87"/>
    </row>
    <row r="1573" customHeight="1" spans="41:42">
      <c r="AO1573" s="87"/>
      <c r="AP1573" s="87"/>
    </row>
    <row r="1574" customHeight="1" spans="41:42">
      <c r="AO1574" s="87"/>
      <c r="AP1574" s="87"/>
    </row>
    <row r="1575" customHeight="1" spans="41:42">
      <c r="AO1575" s="87"/>
      <c r="AP1575" s="87"/>
    </row>
    <row r="1576" customHeight="1" spans="41:42">
      <c r="AO1576" s="87"/>
      <c r="AP1576" s="87"/>
    </row>
    <row r="1577" customHeight="1" spans="41:42">
      <c r="AO1577" s="87"/>
      <c r="AP1577" s="87"/>
    </row>
    <row r="1578" customHeight="1" spans="41:42">
      <c r="AO1578" s="87"/>
      <c r="AP1578" s="87"/>
    </row>
    <row r="1579" customHeight="1" spans="41:42">
      <c r="AO1579" s="87"/>
      <c r="AP1579" s="87"/>
    </row>
    <row r="1580" customHeight="1" spans="41:42">
      <c r="AO1580" s="87"/>
      <c r="AP1580" s="87"/>
    </row>
    <row r="1581" customHeight="1" spans="41:42">
      <c r="AO1581" s="87"/>
      <c r="AP1581" s="87"/>
    </row>
    <row r="1582" customHeight="1" spans="41:42">
      <c r="AO1582" s="87"/>
      <c r="AP1582" s="87"/>
    </row>
    <row r="1583" customHeight="1" spans="41:42">
      <c r="AO1583" s="87"/>
      <c r="AP1583" s="87"/>
    </row>
    <row r="1584" customHeight="1" spans="41:42">
      <c r="AO1584" s="87"/>
      <c r="AP1584" s="87"/>
    </row>
    <row r="1585" customHeight="1" spans="41:42">
      <c r="AO1585" s="87"/>
      <c r="AP1585" s="87"/>
    </row>
    <row r="1586" customHeight="1" spans="41:42">
      <c r="AO1586" s="87"/>
      <c r="AP1586" s="87"/>
    </row>
    <row r="1587" customHeight="1" spans="41:42">
      <c r="AO1587" s="87"/>
      <c r="AP1587" s="87"/>
    </row>
    <row r="1588" customHeight="1" spans="41:42">
      <c r="AO1588" s="87"/>
      <c r="AP1588" s="87"/>
    </row>
    <row r="1589" customHeight="1" spans="41:42">
      <c r="AO1589" s="87"/>
      <c r="AP1589" s="87"/>
    </row>
    <row r="1590" customHeight="1" spans="41:42">
      <c r="AO1590" s="87"/>
      <c r="AP1590" s="87"/>
    </row>
    <row r="1591" customHeight="1" spans="41:42">
      <c r="AO1591" s="87"/>
      <c r="AP1591" s="87"/>
    </row>
    <row r="1592" customHeight="1" spans="41:42">
      <c r="AO1592" s="87"/>
      <c r="AP1592" s="87"/>
    </row>
    <row r="1593" customHeight="1" spans="41:42">
      <c r="AO1593" s="87"/>
      <c r="AP1593" s="87"/>
    </row>
    <row r="1594" customHeight="1" spans="41:42">
      <c r="AO1594" s="87"/>
      <c r="AP1594" s="87"/>
    </row>
    <row r="1595" customHeight="1" spans="41:42">
      <c r="AO1595" s="87"/>
      <c r="AP1595" s="87"/>
    </row>
    <row r="1596" customHeight="1" spans="41:42">
      <c r="AO1596" s="87"/>
      <c r="AP1596" s="87"/>
    </row>
    <row r="1597" customHeight="1" spans="41:42">
      <c r="AO1597" s="87"/>
      <c r="AP1597" s="87"/>
    </row>
    <row r="1598" customHeight="1" spans="41:42">
      <c r="AO1598" s="87"/>
      <c r="AP1598" s="87"/>
    </row>
    <row r="1599" customHeight="1" spans="41:42">
      <c r="AO1599" s="87"/>
      <c r="AP1599" s="87"/>
    </row>
    <row r="1600" customHeight="1" spans="41:42">
      <c r="AO1600" s="87"/>
      <c r="AP1600" s="87"/>
    </row>
    <row r="1601" customHeight="1" spans="41:42">
      <c r="AO1601" s="87"/>
      <c r="AP1601" s="87"/>
    </row>
    <row r="1602" customHeight="1" spans="41:42">
      <c r="AO1602" s="87"/>
      <c r="AP1602" s="87"/>
    </row>
    <row r="1603" customHeight="1" spans="41:42">
      <c r="AO1603" s="87"/>
      <c r="AP1603" s="87"/>
    </row>
    <row r="1604" customHeight="1" spans="41:42">
      <c r="AO1604" s="87"/>
      <c r="AP1604" s="87"/>
    </row>
    <row r="1605" customHeight="1" spans="41:42">
      <c r="AO1605" s="87"/>
      <c r="AP1605" s="87"/>
    </row>
    <row r="1606" customHeight="1" spans="41:42">
      <c r="AO1606" s="87"/>
      <c r="AP1606" s="87"/>
    </row>
    <row r="1607" customHeight="1" spans="41:42">
      <c r="AO1607" s="87"/>
      <c r="AP1607" s="87"/>
    </row>
    <row r="1608" customHeight="1" spans="41:42">
      <c r="AO1608" s="87"/>
      <c r="AP1608" s="87"/>
    </row>
    <row r="1609" customHeight="1" spans="41:42">
      <c r="AO1609" s="87"/>
      <c r="AP1609" s="87"/>
    </row>
    <row r="1610" customHeight="1" spans="41:42">
      <c r="AO1610" s="87"/>
      <c r="AP1610" s="87"/>
    </row>
    <row r="1611" customHeight="1" spans="41:42">
      <c r="AO1611" s="87"/>
      <c r="AP1611" s="87"/>
    </row>
    <row r="1612" customHeight="1" spans="41:42">
      <c r="AO1612" s="87"/>
      <c r="AP1612" s="87"/>
    </row>
    <row r="1613" customHeight="1" spans="41:42">
      <c r="AO1613" s="87"/>
      <c r="AP1613" s="87"/>
    </row>
    <row r="1614" customHeight="1" spans="41:42">
      <c r="AO1614" s="87"/>
      <c r="AP1614" s="87"/>
    </row>
    <row r="1615" customHeight="1" spans="41:42">
      <c r="AO1615" s="87"/>
      <c r="AP1615" s="87"/>
    </row>
    <row r="1616" customHeight="1" spans="41:42">
      <c r="AO1616" s="87"/>
      <c r="AP1616" s="87"/>
    </row>
    <row r="1617" customHeight="1" spans="41:42">
      <c r="AO1617" s="87"/>
      <c r="AP1617" s="87"/>
    </row>
    <row r="1618" customHeight="1" spans="41:42">
      <c r="AO1618" s="87"/>
      <c r="AP1618" s="87"/>
    </row>
    <row r="1619" customHeight="1" spans="41:42">
      <c r="AO1619" s="87"/>
      <c r="AP1619" s="87"/>
    </row>
    <row r="1620" customHeight="1" spans="41:42">
      <c r="AO1620" s="87"/>
      <c r="AP1620" s="87"/>
    </row>
    <row r="1621" customHeight="1" spans="41:42">
      <c r="AO1621" s="87"/>
      <c r="AP1621" s="87"/>
    </row>
    <row r="1622" customHeight="1" spans="41:42">
      <c r="AO1622" s="87"/>
      <c r="AP1622" s="87"/>
    </row>
    <row r="1623" customHeight="1" spans="41:42">
      <c r="AO1623" s="87"/>
      <c r="AP1623" s="87"/>
    </row>
    <row r="1624" customHeight="1" spans="41:42">
      <c r="AO1624" s="87"/>
      <c r="AP1624" s="87"/>
    </row>
    <row r="1625" customHeight="1" spans="41:42">
      <c r="AO1625" s="87"/>
      <c r="AP1625" s="87"/>
    </row>
    <row r="1626" customHeight="1" spans="41:42">
      <c r="AO1626" s="87"/>
      <c r="AP1626" s="87"/>
    </row>
    <row r="1627" customHeight="1" spans="41:42">
      <c r="AO1627" s="87"/>
      <c r="AP1627" s="87"/>
    </row>
    <row r="1628" customHeight="1" spans="41:42">
      <c r="AO1628" s="87"/>
      <c r="AP1628" s="87"/>
    </row>
    <row r="1629" customHeight="1" spans="41:42">
      <c r="AO1629" s="87"/>
      <c r="AP1629" s="87"/>
    </row>
    <row r="1630" customHeight="1" spans="41:42">
      <c r="AO1630" s="87"/>
      <c r="AP1630" s="87"/>
    </row>
    <row r="1631" customHeight="1" spans="41:42">
      <c r="AO1631" s="87"/>
      <c r="AP1631" s="87"/>
    </row>
    <row r="1632" customHeight="1" spans="41:42">
      <c r="AO1632" s="87"/>
      <c r="AP1632" s="87"/>
    </row>
    <row r="1633" customHeight="1" spans="41:42">
      <c r="AO1633" s="87"/>
      <c r="AP1633" s="87"/>
    </row>
    <row r="1634" customHeight="1" spans="41:42">
      <c r="AO1634" s="87"/>
      <c r="AP1634" s="87"/>
    </row>
    <row r="1635" customHeight="1" spans="41:42">
      <c r="AO1635" s="87"/>
      <c r="AP1635" s="87"/>
    </row>
    <row r="1636" customHeight="1" spans="41:42">
      <c r="AO1636" s="87"/>
      <c r="AP1636" s="87"/>
    </row>
    <row r="1637" customHeight="1" spans="41:42">
      <c r="AO1637" s="87"/>
      <c r="AP1637" s="87"/>
    </row>
    <row r="1638" customHeight="1" spans="41:42">
      <c r="AO1638" s="87"/>
      <c r="AP1638" s="87"/>
    </row>
    <row r="1639" customHeight="1" spans="41:42">
      <c r="AO1639" s="87"/>
      <c r="AP1639" s="87"/>
    </row>
    <row r="1640" customHeight="1" spans="41:42">
      <c r="AO1640" s="87"/>
      <c r="AP1640" s="87"/>
    </row>
    <row r="1641" customHeight="1" spans="41:42">
      <c r="AO1641" s="87"/>
      <c r="AP1641" s="87"/>
    </row>
    <row r="1642" customHeight="1" spans="41:42">
      <c r="AO1642" s="87"/>
      <c r="AP1642" s="87"/>
    </row>
    <row r="1643" customHeight="1" spans="41:42">
      <c r="AO1643" s="87"/>
      <c r="AP1643" s="87"/>
    </row>
    <row r="1644" customHeight="1" spans="41:42">
      <c r="AO1644" s="87"/>
      <c r="AP1644" s="87"/>
    </row>
    <row r="1645" customHeight="1" spans="41:42">
      <c r="AO1645" s="87"/>
      <c r="AP1645" s="87"/>
    </row>
    <row r="1646" customHeight="1" spans="41:42">
      <c r="AO1646" s="87"/>
      <c r="AP1646" s="87"/>
    </row>
    <row r="1647" customHeight="1" spans="41:42">
      <c r="AO1647" s="87"/>
      <c r="AP1647" s="87"/>
    </row>
    <row r="1648" customHeight="1" spans="41:42">
      <c r="AO1648" s="87"/>
      <c r="AP1648" s="87"/>
    </row>
    <row r="1649" customHeight="1" spans="41:42">
      <c r="AO1649" s="87"/>
      <c r="AP1649" s="87"/>
    </row>
    <row r="1650" customHeight="1" spans="41:42">
      <c r="AO1650" s="87"/>
      <c r="AP1650" s="87"/>
    </row>
    <row r="1651" customHeight="1" spans="41:42">
      <c r="AO1651" s="87"/>
      <c r="AP1651" s="87"/>
    </row>
    <row r="1652" customHeight="1" spans="41:42">
      <c r="AO1652" s="87"/>
      <c r="AP1652" s="87"/>
    </row>
    <row r="1653" customHeight="1" spans="41:42">
      <c r="AO1653" s="87"/>
      <c r="AP1653" s="87"/>
    </row>
    <row r="1654" customHeight="1" spans="41:42">
      <c r="AO1654" s="87"/>
      <c r="AP1654" s="87"/>
    </row>
    <row r="1655" customHeight="1" spans="41:42">
      <c r="AO1655" s="87"/>
      <c r="AP1655" s="87"/>
    </row>
    <row r="1656" customHeight="1" spans="41:42">
      <c r="AO1656" s="87"/>
      <c r="AP1656" s="87"/>
    </row>
    <row r="1657" customHeight="1" spans="41:42">
      <c r="AO1657" s="87"/>
      <c r="AP1657" s="87"/>
    </row>
    <row r="1658" customHeight="1" spans="41:42">
      <c r="AO1658" s="87"/>
      <c r="AP1658" s="87"/>
    </row>
    <row r="1659" customHeight="1" spans="41:42">
      <c r="AO1659" s="87"/>
      <c r="AP1659" s="87"/>
    </row>
    <row r="1660" customHeight="1" spans="41:42">
      <c r="AO1660" s="87"/>
      <c r="AP1660" s="87"/>
    </row>
    <row r="1661" customHeight="1" spans="41:42">
      <c r="AO1661" s="87"/>
      <c r="AP1661" s="87"/>
    </row>
    <row r="1662" customHeight="1" spans="41:42">
      <c r="AO1662" s="87"/>
      <c r="AP1662" s="87"/>
    </row>
    <row r="1663" customHeight="1" spans="41:42">
      <c r="AO1663" s="87"/>
      <c r="AP1663" s="87"/>
    </row>
    <row r="1664" customHeight="1" spans="41:42">
      <c r="AO1664" s="87"/>
      <c r="AP1664" s="87"/>
    </row>
    <row r="1665" customHeight="1" spans="41:42">
      <c r="AO1665" s="87"/>
      <c r="AP1665" s="87"/>
    </row>
    <row r="1666" customHeight="1" spans="41:42">
      <c r="AO1666" s="87"/>
      <c r="AP1666" s="87"/>
    </row>
    <row r="1667" customHeight="1" spans="41:42">
      <c r="AO1667" s="87"/>
      <c r="AP1667" s="87"/>
    </row>
    <row r="1668" customHeight="1" spans="41:42">
      <c r="AO1668" s="87"/>
      <c r="AP1668" s="87"/>
    </row>
    <row r="1669" customHeight="1" spans="41:42">
      <c r="AO1669" s="87"/>
      <c r="AP1669" s="87"/>
    </row>
    <row r="1670" customHeight="1" spans="41:42">
      <c r="AO1670" s="87"/>
      <c r="AP1670" s="87"/>
    </row>
    <row r="1671" customHeight="1" spans="41:42">
      <c r="AO1671" s="87"/>
      <c r="AP1671" s="87"/>
    </row>
    <row r="1672" customHeight="1" spans="41:42">
      <c r="AO1672" s="87"/>
      <c r="AP1672" s="87"/>
    </row>
    <row r="1673" customHeight="1" spans="41:42">
      <c r="AO1673" s="87"/>
      <c r="AP1673" s="87"/>
    </row>
    <row r="1674" customHeight="1" spans="41:42">
      <c r="AO1674" s="87"/>
      <c r="AP1674" s="87"/>
    </row>
    <row r="1675" customHeight="1" spans="41:42">
      <c r="AO1675" s="87"/>
      <c r="AP1675" s="87"/>
    </row>
    <row r="1676" customHeight="1" spans="41:42">
      <c r="AO1676" s="87"/>
      <c r="AP1676" s="87"/>
    </row>
    <row r="1677" customHeight="1" spans="41:42">
      <c r="AO1677" s="87"/>
      <c r="AP1677" s="87"/>
    </row>
    <row r="1678" customHeight="1" spans="41:42">
      <c r="AO1678" s="87"/>
      <c r="AP1678" s="87"/>
    </row>
    <row r="1679" customHeight="1" spans="41:42">
      <c r="AO1679" s="87"/>
      <c r="AP1679" s="87"/>
    </row>
    <row r="1680" customHeight="1" spans="41:42">
      <c r="AO1680" s="87"/>
      <c r="AP1680" s="87"/>
    </row>
    <row r="1681" customHeight="1" spans="41:42">
      <c r="AO1681" s="87"/>
      <c r="AP1681" s="87"/>
    </row>
    <row r="1682" customHeight="1" spans="41:42">
      <c r="AO1682" s="87"/>
      <c r="AP1682" s="87"/>
    </row>
    <row r="1683" customHeight="1" spans="41:42">
      <c r="AO1683" s="87"/>
      <c r="AP1683" s="87"/>
    </row>
    <row r="1684" customHeight="1" spans="41:42">
      <c r="AO1684" s="87"/>
      <c r="AP1684" s="87"/>
    </row>
    <row r="1685" customHeight="1" spans="41:42">
      <c r="AO1685" s="87"/>
      <c r="AP1685" s="87"/>
    </row>
    <row r="1686" customHeight="1" spans="41:42">
      <c r="AO1686" s="87"/>
      <c r="AP1686" s="87"/>
    </row>
    <row r="1687" customHeight="1" spans="41:42">
      <c r="AO1687" s="87"/>
      <c r="AP1687" s="87"/>
    </row>
    <row r="1688" customHeight="1" spans="41:42">
      <c r="AO1688" s="87"/>
      <c r="AP1688" s="87"/>
    </row>
    <row r="1689" customHeight="1" spans="41:42">
      <c r="AO1689" s="87"/>
      <c r="AP1689" s="87"/>
    </row>
    <row r="1690" customHeight="1" spans="41:42">
      <c r="AO1690" s="87"/>
      <c r="AP1690" s="87"/>
    </row>
    <row r="1691" customHeight="1" spans="41:42">
      <c r="AO1691" s="87"/>
      <c r="AP1691" s="87"/>
    </row>
    <row r="1692" customHeight="1" spans="41:42">
      <c r="AO1692" s="87"/>
      <c r="AP1692" s="87"/>
    </row>
    <row r="1693" customHeight="1" spans="41:42">
      <c r="AO1693" s="87"/>
      <c r="AP1693" s="87"/>
    </row>
    <row r="1694" customHeight="1" spans="41:42">
      <c r="AO1694" s="87"/>
      <c r="AP1694" s="87"/>
    </row>
    <row r="1695" customHeight="1" spans="41:42">
      <c r="AO1695" s="87"/>
      <c r="AP1695" s="87"/>
    </row>
    <row r="1696" customHeight="1" spans="41:42">
      <c r="AO1696" s="87"/>
      <c r="AP1696" s="87"/>
    </row>
    <row r="1697" customHeight="1" spans="41:42">
      <c r="AO1697" s="87"/>
      <c r="AP1697" s="87"/>
    </row>
    <row r="1698" customHeight="1" spans="41:42">
      <c r="AO1698" s="87"/>
      <c r="AP1698" s="87"/>
    </row>
    <row r="1699" customHeight="1" spans="41:42">
      <c r="AO1699" s="87"/>
      <c r="AP1699" s="87"/>
    </row>
    <row r="1700" customHeight="1" spans="41:42">
      <c r="AO1700" s="87"/>
      <c r="AP1700" s="87"/>
    </row>
    <row r="1701" customHeight="1" spans="41:42">
      <c r="AO1701" s="87"/>
      <c r="AP1701" s="87"/>
    </row>
    <row r="1702" customHeight="1" spans="41:42">
      <c r="AO1702" s="87"/>
      <c r="AP1702" s="87"/>
    </row>
    <row r="1703" customHeight="1" spans="41:42">
      <c r="AO1703" s="87"/>
      <c r="AP1703" s="87"/>
    </row>
    <row r="1704" customHeight="1" spans="41:42">
      <c r="AO1704" s="87"/>
      <c r="AP1704" s="87"/>
    </row>
    <row r="1705" customHeight="1" spans="41:42">
      <c r="AO1705" s="87"/>
      <c r="AP1705" s="87"/>
    </row>
    <row r="1706" customHeight="1" spans="41:42">
      <c r="AO1706" s="87"/>
      <c r="AP1706" s="87"/>
    </row>
    <row r="1707" customHeight="1" spans="41:42">
      <c r="AO1707" s="87"/>
      <c r="AP1707" s="87"/>
    </row>
    <row r="1708" customHeight="1" spans="41:42">
      <c r="AO1708" s="87"/>
      <c r="AP1708" s="87"/>
    </row>
    <row r="1709" customHeight="1" spans="41:42">
      <c r="AO1709" s="87"/>
      <c r="AP1709" s="87"/>
    </row>
    <row r="1710" customHeight="1" spans="41:42">
      <c r="AO1710" s="87"/>
      <c r="AP1710" s="87"/>
    </row>
    <row r="1711" customHeight="1" spans="41:42">
      <c r="AO1711" s="87"/>
      <c r="AP1711" s="87"/>
    </row>
    <row r="1712" customHeight="1" spans="41:42">
      <c r="AO1712" s="87"/>
      <c r="AP1712" s="87"/>
    </row>
    <row r="1713" customHeight="1" spans="41:42">
      <c r="AO1713" s="87"/>
      <c r="AP1713" s="87"/>
    </row>
    <row r="1714" customHeight="1" spans="41:42">
      <c r="AO1714" s="87"/>
      <c r="AP1714" s="87"/>
    </row>
    <row r="1715" customHeight="1" spans="41:42">
      <c r="AO1715" s="87"/>
      <c r="AP1715" s="87"/>
    </row>
    <row r="1716" customHeight="1" spans="41:42">
      <c r="AO1716" s="87"/>
      <c r="AP1716" s="87"/>
    </row>
    <row r="1717" customHeight="1" spans="41:42">
      <c r="AO1717" s="87"/>
      <c r="AP1717" s="87"/>
    </row>
    <row r="1718" customHeight="1" spans="41:42">
      <c r="AO1718" s="87"/>
      <c r="AP1718" s="87"/>
    </row>
    <row r="1719" customHeight="1" spans="41:42">
      <c r="AO1719" s="87"/>
      <c r="AP1719" s="87"/>
    </row>
    <row r="1720" customHeight="1" spans="41:42">
      <c r="AO1720" s="87"/>
      <c r="AP1720" s="87"/>
    </row>
    <row r="1721" customHeight="1" spans="41:42">
      <c r="AO1721" s="87"/>
      <c r="AP1721" s="87"/>
    </row>
    <row r="1722" customHeight="1" spans="41:42">
      <c r="AO1722" s="87"/>
      <c r="AP1722" s="87"/>
    </row>
    <row r="1723" customHeight="1" spans="41:42">
      <c r="AO1723" s="87"/>
      <c r="AP1723" s="87"/>
    </row>
    <row r="1724" customHeight="1" spans="41:42">
      <c r="AO1724" s="87"/>
      <c r="AP1724" s="87"/>
    </row>
    <row r="1725" customHeight="1" spans="41:42">
      <c r="AO1725" s="87"/>
      <c r="AP1725" s="87"/>
    </row>
    <row r="1726" customHeight="1" spans="41:42">
      <c r="AO1726" s="87"/>
      <c r="AP1726" s="87"/>
    </row>
    <row r="1727" customHeight="1" spans="41:42">
      <c r="AO1727" s="87"/>
      <c r="AP1727" s="87"/>
    </row>
    <row r="1728" customHeight="1" spans="41:42">
      <c r="AO1728" s="87"/>
      <c r="AP1728" s="87"/>
    </row>
    <row r="1729" customHeight="1" spans="41:42">
      <c r="AO1729" s="87"/>
      <c r="AP1729" s="87"/>
    </row>
    <row r="1730" customHeight="1" spans="41:42">
      <c r="AO1730" s="87"/>
      <c r="AP1730" s="87"/>
    </row>
    <row r="1731" customHeight="1" spans="41:42">
      <c r="AO1731" s="87"/>
      <c r="AP1731" s="87"/>
    </row>
    <row r="1732" customHeight="1" spans="41:42">
      <c r="AO1732" s="87"/>
      <c r="AP1732" s="87"/>
    </row>
    <row r="1733" customHeight="1" spans="41:42">
      <c r="AO1733" s="87"/>
      <c r="AP1733" s="87"/>
    </row>
    <row r="1734" customHeight="1" spans="41:42">
      <c r="AO1734" s="87"/>
      <c r="AP1734" s="87"/>
    </row>
    <row r="1735" customHeight="1" spans="41:42">
      <c r="AO1735" s="87"/>
      <c r="AP1735" s="87"/>
    </row>
    <row r="1736" customHeight="1" spans="41:42">
      <c r="AO1736" s="87"/>
      <c r="AP1736" s="87"/>
    </row>
    <row r="1737" customHeight="1" spans="41:42">
      <c r="AO1737" s="87"/>
      <c r="AP1737" s="87"/>
    </row>
    <row r="1738" customHeight="1" spans="41:42">
      <c r="AO1738" s="87"/>
      <c r="AP1738" s="87"/>
    </row>
    <row r="1739" customHeight="1" spans="41:42">
      <c r="AO1739" s="87"/>
      <c r="AP1739" s="87"/>
    </row>
    <row r="1740" customHeight="1" spans="41:42">
      <c r="AO1740" s="87"/>
      <c r="AP1740" s="87"/>
    </row>
    <row r="1741" customHeight="1" spans="41:42">
      <c r="AO1741" s="87"/>
      <c r="AP1741" s="87"/>
    </row>
    <row r="1742" customHeight="1" spans="41:42">
      <c r="AO1742" s="87"/>
      <c r="AP1742" s="87"/>
    </row>
    <row r="1743" customHeight="1" spans="41:42">
      <c r="AO1743" s="87"/>
      <c r="AP1743" s="87"/>
    </row>
    <row r="1744" customHeight="1" spans="41:42">
      <c r="AO1744" s="87"/>
      <c r="AP1744" s="87"/>
    </row>
    <row r="1745" customHeight="1" spans="41:42">
      <c r="AO1745" s="87"/>
      <c r="AP1745" s="87"/>
    </row>
    <row r="1746" customHeight="1" spans="41:42">
      <c r="AO1746" s="87"/>
      <c r="AP1746" s="87"/>
    </row>
    <row r="1747" customHeight="1" spans="41:42">
      <c r="AO1747" s="87"/>
      <c r="AP1747" s="87"/>
    </row>
    <row r="1748" customHeight="1" spans="41:42">
      <c r="AO1748" s="87"/>
      <c r="AP1748" s="87"/>
    </row>
    <row r="1749" customHeight="1" spans="41:42">
      <c r="AO1749" s="87"/>
      <c r="AP1749" s="87"/>
    </row>
    <row r="1750" customHeight="1" spans="41:42">
      <c r="AO1750" s="87"/>
      <c r="AP1750" s="87"/>
    </row>
    <row r="1751" customHeight="1" spans="41:42">
      <c r="AO1751" s="87"/>
      <c r="AP1751" s="87"/>
    </row>
    <row r="1752" customHeight="1" spans="41:42">
      <c r="AO1752" s="87"/>
      <c r="AP1752" s="87"/>
    </row>
    <row r="1753" customHeight="1" spans="41:42">
      <c r="AO1753" s="87"/>
      <c r="AP1753" s="87"/>
    </row>
    <row r="1754" customHeight="1" spans="41:42">
      <c r="AO1754" s="87"/>
      <c r="AP1754" s="87"/>
    </row>
    <row r="1755" customHeight="1" spans="41:42">
      <c r="AO1755" s="87"/>
      <c r="AP1755" s="87"/>
    </row>
    <row r="1756" customHeight="1" spans="41:42">
      <c r="AO1756" s="87"/>
      <c r="AP1756" s="87"/>
    </row>
    <row r="1757" customHeight="1" spans="41:42">
      <c r="AO1757" s="87"/>
      <c r="AP1757" s="87"/>
    </row>
    <row r="1758" customHeight="1" spans="41:42">
      <c r="AO1758" s="87"/>
      <c r="AP1758" s="87"/>
    </row>
    <row r="1759" customHeight="1" spans="41:42">
      <c r="AO1759" s="87"/>
      <c r="AP1759" s="87"/>
    </row>
    <row r="1760" customHeight="1" spans="41:42">
      <c r="AO1760" s="87"/>
      <c r="AP1760" s="87"/>
    </row>
    <row r="1761" customHeight="1" spans="41:42">
      <c r="AO1761" s="87"/>
      <c r="AP1761" s="87"/>
    </row>
    <row r="1762" customHeight="1" spans="41:42">
      <c r="AO1762" s="87"/>
      <c r="AP1762" s="87"/>
    </row>
    <row r="1763" customHeight="1" spans="41:42">
      <c r="AO1763" s="87"/>
      <c r="AP1763" s="87"/>
    </row>
    <row r="1764" customHeight="1" spans="41:42">
      <c r="AO1764" s="87"/>
      <c r="AP1764" s="87"/>
    </row>
    <row r="1765" customHeight="1" spans="41:42">
      <c r="AO1765" s="87"/>
      <c r="AP1765" s="87"/>
    </row>
    <row r="1766" customHeight="1" spans="41:42">
      <c r="AO1766" s="87"/>
      <c r="AP1766" s="87"/>
    </row>
    <row r="1767" customHeight="1" spans="41:42">
      <c r="AO1767" s="87"/>
      <c r="AP1767" s="87"/>
    </row>
    <row r="1768" customHeight="1" spans="41:42">
      <c r="AO1768" s="87"/>
      <c r="AP1768" s="87"/>
    </row>
    <row r="1769" customHeight="1" spans="41:42">
      <c r="AO1769" s="87"/>
      <c r="AP1769" s="87"/>
    </row>
    <row r="1770" customHeight="1" spans="41:42">
      <c r="AO1770" s="87"/>
      <c r="AP1770" s="87"/>
    </row>
    <row r="1771" customHeight="1" spans="41:42">
      <c r="AO1771" s="87"/>
      <c r="AP1771" s="87"/>
    </row>
    <row r="1772" customHeight="1" spans="41:42">
      <c r="AO1772" s="87"/>
      <c r="AP1772" s="87"/>
    </row>
    <row r="1773" customHeight="1" spans="41:42">
      <c r="AO1773" s="87"/>
      <c r="AP1773" s="87"/>
    </row>
    <row r="1774" customHeight="1" spans="41:42">
      <c r="AO1774" s="87"/>
      <c r="AP1774" s="87"/>
    </row>
    <row r="1775" customHeight="1" spans="41:42">
      <c r="AO1775" s="87"/>
      <c r="AP1775" s="87"/>
    </row>
    <row r="1776" customHeight="1" spans="41:42">
      <c r="AO1776" s="87"/>
      <c r="AP1776" s="87"/>
    </row>
    <row r="1777" customHeight="1" spans="41:42">
      <c r="AO1777" s="87"/>
      <c r="AP1777" s="87"/>
    </row>
    <row r="1778" customHeight="1" spans="41:42">
      <c r="AO1778" s="87"/>
      <c r="AP1778" s="87"/>
    </row>
    <row r="1779" customHeight="1" spans="41:42">
      <c r="AO1779" s="87"/>
      <c r="AP1779" s="87"/>
    </row>
    <row r="1780" customHeight="1" spans="41:42">
      <c r="AO1780" s="87"/>
      <c r="AP1780" s="87"/>
    </row>
    <row r="1781" customHeight="1" spans="41:42">
      <c r="AO1781" s="87"/>
      <c r="AP1781" s="87"/>
    </row>
    <row r="1782" customHeight="1" spans="41:42">
      <c r="AO1782" s="87"/>
      <c r="AP1782" s="87"/>
    </row>
    <row r="1783" customHeight="1" spans="41:42">
      <c r="AO1783" s="87"/>
      <c r="AP1783" s="87"/>
    </row>
    <row r="1784" customHeight="1" spans="41:42">
      <c r="AO1784" s="87"/>
      <c r="AP1784" s="87"/>
    </row>
    <row r="1785" customHeight="1" spans="41:42">
      <c r="AO1785" s="87"/>
      <c r="AP1785" s="87"/>
    </row>
    <row r="1786" customHeight="1" spans="41:42">
      <c r="AO1786" s="87"/>
      <c r="AP1786" s="87"/>
    </row>
    <row r="1787" customHeight="1" spans="41:42">
      <c r="AO1787" s="87"/>
      <c r="AP1787" s="87"/>
    </row>
    <row r="1788" customHeight="1" spans="41:42">
      <c r="AO1788" s="87"/>
      <c r="AP1788" s="87"/>
    </row>
    <row r="1789" customHeight="1" spans="41:42">
      <c r="AO1789" s="87"/>
      <c r="AP1789" s="87"/>
    </row>
    <row r="1790" customHeight="1" spans="41:42">
      <c r="AO1790" s="87"/>
      <c r="AP1790" s="87"/>
    </row>
    <row r="1791" customHeight="1" spans="41:42">
      <c r="AO1791" s="87"/>
      <c r="AP1791" s="87"/>
    </row>
    <row r="1792" customHeight="1" spans="41:42">
      <c r="AO1792" s="87"/>
      <c r="AP1792" s="87"/>
    </row>
    <row r="1793" customHeight="1" spans="41:42">
      <c r="AO1793" s="87"/>
      <c r="AP1793" s="87"/>
    </row>
    <row r="1794" customHeight="1" spans="41:42">
      <c r="AO1794" s="87"/>
      <c r="AP1794" s="87"/>
    </row>
    <row r="1795" customHeight="1" spans="41:42">
      <c r="AO1795" s="87"/>
      <c r="AP1795" s="87"/>
    </row>
    <row r="1796" customHeight="1" spans="41:42">
      <c r="AO1796" s="87"/>
      <c r="AP1796" s="87"/>
    </row>
    <row r="1797" customHeight="1" spans="41:42">
      <c r="AO1797" s="87"/>
      <c r="AP1797" s="87"/>
    </row>
    <row r="1798" customHeight="1" spans="41:42">
      <c r="AO1798" s="87"/>
      <c r="AP1798" s="87"/>
    </row>
    <row r="1799" customHeight="1" spans="41:42">
      <c r="AO1799" s="87"/>
      <c r="AP1799" s="87"/>
    </row>
    <row r="1800" customHeight="1" spans="41:42">
      <c r="AO1800" s="87"/>
      <c r="AP1800" s="87"/>
    </row>
    <row r="1801" customHeight="1" spans="41:42">
      <c r="AO1801" s="87"/>
      <c r="AP1801" s="87"/>
    </row>
    <row r="1802" customHeight="1" spans="41:42">
      <c r="AO1802" s="87"/>
      <c r="AP1802" s="87"/>
    </row>
    <row r="1803" customHeight="1" spans="41:42">
      <c r="AO1803" s="87"/>
      <c r="AP1803" s="87"/>
    </row>
    <row r="1804" customHeight="1" spans="41:42">
      <c r="AO1804" s="87"/>
      <c r="AP1804" s="87"/>
    </row>
    <row r="1805" customHeight="1" spans="41:42">
      <c r="AO1805" s="87"/>
      <c r="AP1805" s="87"/>
    </row>
    <row r="1806" customHeight="1" spans="41:42">
      <c r="AO1806" s="87"/>
      <c r="AP1806" s="87"/>
    </row>
    <row r="1807" customHeight="1" spans="41:42">
      <c r="AO1807" s="87"/>
      <c r="AP1807" s="87"/>
    </row>
    <row r="1808" customHeight="1" spans="41:42">
      <c r="AO1808" s="87"/>
      <c r="AP1808" s="87"/>
    </row>
    <row r="1809" customHeight="1" spans="41:42">
      <c r="AO1809" s="87"/>
      <c r="AP1809" s="87"/>
    </row>
    <row r="1810" customHeight="1" spans="41:42">
      <c r="AO1810" s="87"/>
      <c r="AP1810" s="87"/>
    </row>
    <row r="1811" customHeight="1" spans="41:42">
      <c r="AO1811" s="87"/>
      <c r="AP1811" s="87"/>
    </row>
    <row r="1812" customHeight="1" spans="41:42">
      <c r="AO1812" s="87"/>
      <c r="AP1812" s="87"/>
    </row>
    <row r="1813" customHeight="1" spans="41:42">
      <c r="AO1813" s="87"/>
      <c r="AP1813" s="87"/>
    </row>
    <row r="1814" customHeight="1" spans="41:42">
      <c r="AO1814" s="87"/>
      <c r="AP1814" s="87"/>
    </row>
    <row r="1815" customHeight="1" spans="41:42">
      <c r="AO1815" s="87"/>
      <c r="AP1815" s="87"/>
    </row>
    <row r="1816" customHeight="1" spans="41:42">
      <c r="AO1816" s="87"/>
      <c r="AP1816" s="87"/>
    </row>
    <row r="1817" customHeight="1" spans="41:42">
      <c r="AO1817" s="87"/>
      <c r="AP1817" s="87"/>
    </row>
    <row r="1818" customHeight="1" spans="41:42">
      <c r="AO1818" s="87"/>
      <c r="AP1818" s="87"/>
    </row>
    <row r="1819" customHeight="1" spans="41:42">
      <c r="AO1819" s="87"/>
      <c r="AP1819" s="87"/>
    </row>
    <row r="1820" customHeight="1" spans="41:42">
      <c r="AO1820" s="87"/>
      <c r="AP1820" s="87"/>
    </row>
    <row r="1821" customHeight="1" spans="41:42">
      <c r="AO1821" s="87"/>
      <c r="AP1821" s="87"/>
    </row>
    <row r="1822" customHeight="1" spans="41:42">
      <c r="AO1822" s="87"/>
      <c r="AP1822" s="87"/>
    </row>
    <row r="1823" customHeight="1" spans="41:42">
      <c r="AO1823" s="87"/>
      <c r="AP1823" s="87"/>
    </row>
    <row r="1824" customHeight="1" spans="41:42">
      <c r="AO1824" s="87"/>
      <c r="AP1824" s="87"/>
    </row>
    <row r="1825" customHeight="1" spans="41:42">
      <c r="AO1825" s="87"/>
      <c r="AP1825" s="87"/>
    </row>
    <row r="1826" customHeight="1" spans="41:42">
      <c r="AO1826" s="87"/>
      <c r="AP1826" s="87"/>
    </row>
    <row r="1827" customHeight="1" spans="41:42">
      <c r="AO1827" s="87"/>
      <c r="AP1827" s="87"/>
    </row>
    <row r="1828" customHeight="1" spans="41:42">
      <c r="AO1828" s="87"/>
      <c r="AP1828" s="87"/>
    </row>
    <row r="1829" customHeight="1" spans="41:42">
      <c r="AO1829" s="87"/>
      <c r="AP1829" s="87"/>
    </row>
    <row r="1830" customHeight="1" spans="41:42">
      <c r="AO1830" s="87"/>
      <c r="AP1830" s="87"/>
    </row>
    <row r="1831" customHeight="1" spans="41:42">
      <c r="AO1831" s="87"/>
      <c r="AP1831" s="87"/>
    </row>
    <row r="1832" customHeight="1" spans="41:42">
      <c r="AO1832" s="87"/>
      <c r="AP1832" s="87"/>
    </row>
    <row r="1833" customHeight="1" spans="41:42">
      <c r="AO1833" s="87"/>
      <c r="AP1833" s="87"/>
    </row>
    <row r="1834" customHeight="1" spans="41:42">
      <c r="AO1834" s="87"/>
      <c r="AP1834" s="87"/>
    </row>
    <row r="1835" customHeight="1" spans="41:42">
      <c r="AO1835" s="87"/>
      <c r="AP1835" s="87"/>
    </row>
    <row r="1836" customHeight="1" spans="41:42">
      <c r="AO1836" s="87"/>
      <c r="AP1836" s="87"/>
    </row>
    <row r="1837" customHeight="1" spans="41:42">
      <c r="AO1837" s="87"/>
      <c r="AP1837" s="87"/>
    </row>
    <row r="1838" customHeight="1" spans="41:42">
      <c r="AO1838" s="87"/>
      <c r="AP1838" s="87"/>
    </row>
    <row r="1839" customHeight="1" spans="41:42">
      <c r="AO1839" s="87"/>
      <c r="AP1839" s="87"/>
    </row>
    <row r="1840" customHeight="1" spans="41:42">
      <c r="AO1840" s="87"/>
      <c r="AP1840" s="87"/>
    </row>
    <row r="1841" customHeight="1" spans="41:42">
      <c r="AO1841" s="87"/>
      <c r="AP1841" s="87"/>
    </row>
    <row r="1842" customHeight="1" spans="41:42">
      <c r="AO1842" s="87"/>
      <c r="AP1842" s="87"/>
    </row>
    <row r="1843" customHeight="1" spans="41:42">
      <c r="AO1843" s="87"/>
      <c r="AP1843" s="87"/>
    </row>
    <row r="1844" customHeight="1" spans="41:42">
      <c r="AO1844" s="87"/>
      <c r="AP1844" s="87"/>
    </row>
    <row r="1845" customHeight="1" spans="41:42">
      <c r="AO1845" s="87"/>
      <c r="AP1845" s="87"/>
    </row>
    <row r="1846" customHeight="1" spans="41:42">
      <c r="AO1846" s="87"/>
      <c r="AP1846" s="87"/>
    </row>
    <row r="1847" customHeight="1" spans="41:42">
      <c r="AO1847" s="87"/>
      <c r="AP1847" s="87"/>
    </row>
    <row r="1848" customHeight="1" spans="41:42">
      <c r="AO1848" s="87"/>
      <c r="AP1848" s="87"/>
    </row>
    <row r="1849" customHeight="1" spans="41:42">
      <c r="AO1849" s="87"/>
      <c r="AP1849" s="87"/>
    </row>
    <row r="1850" customHeight="1" spans="41:42">
      <c r="AO1850" s="87"/>
      <c r="AP1850" s="87"/>
    </row>
    <row r="1851" customHeight="1" spans="41:42">
      <c r="AO1851" s="87"/>
      <c r="AP1851" s="87"/>
    </row>
    <row r="1852" customHeight="1" spans="41:42">
      <c r="AO1852" s="87"/>
      <c r="AP1852" s="87"/>
    </row>
    <row r="1853" customHeight="1" spans="41:42">
      <c r="AO1853" s="87"/>
      <c r="AP1853" s="87"/>
    </row>
    <row r="1854" customHeight="1" spans="41:42">
      <c r="AO1854" s="87"/>
      <c r="AP1854" s="87"/>
    </row>
    <row r="1855" customHeight="1" spans="41:42">
      <c r="AO1855" s="87"/>
      <c r="AP1855" s="87"/>
    </row>
    <row r="1856" customHeight="1" spans="41:42">
      <c r="AO1856" s="87"/>
      <c r="AP1856" s="87"/>
    </row>
    <row r="1857" customHeight="1" spans="41:42">
      <c r="AO1857" s="87"/>
      <c r="AP1857" s="87"/>
    </row>
    <row r="1858" customHeight="1" spans="41:42">
      <c r="AO1858" s="87"/>
      <c r="AP1858" s="87"/>
    </row>
    <row r="1859" customHeight="1" spans="41:42">
      <c r="AO1859" s="87"/>
      <c r="AP1859" s="87"/>
    </row>
    <row r="1860" customHeight="1" spans="41:42">
      <c r="AO1860" s="87"/>
      <c r="AP1860" s="87"/>
    </row>
    <row r="1861" customHeight="1" spans="41:42">
      <c r="AO1861" s="87"/>
      <c r="AP1861" s="87"/>
    </row>
    <row r="1862" customHeight="1" spans="41:42">
      <c r="AO1862" s="87"/>
      <c r="AP1862" s="87"/>
    </row>
    <row r="1863" customHeight="1" spans="41:42">
      <c r="AO1863" s="87"/>
      <c r="AP1863" s="87"/>
    </row>
    <row r="1864" customHeight="1" spans="41:42">
      <c r="AO1864" s="87"/>
      <c r="AP1864" s="87"/>
    </row>
    <row r="1865" customHeight="1" spans="41:42">
      <c r="AO1865" s="87"/>
      <c r="AP1865" s="87"/>
    </row>
    <row r="1866" customHeight="1" spans="41:42">
      <c r="AO1866" s="87"/>
      <c r="AP1866" s="87"/>
    </row>
    <row r="1867" customHeight="1" spans="41:42">
      <c r="AO1867" s="87"/>
      <c r="AP1867" s="87"/>
    </row>
    <row r="1868" customHeight="1" spans="41:42">
      <c r="AO1868" s="87"/>
      <c r="AP1868" s="87"/>
    </row>
    <row r="1869" customHeight="1" spans="41:42">
      <c r="AO1869" s="87"/>
      <c r="AP1869" s="87"/>
    </row>
    <row r="1870" customHeight="1" spans="41:42">
      <c r="AO1870" s="87"/>
      <c r="AP1870" s="87"/>
    </row>
    <row r="1871" customHeight="1" spans="41:42">
      <c r="AO1871" s="87"/>
      <c r="AP1871" s="87"/>
    </row>
    <row r="1872" customHeight="1" spans="41:42">
      <c r="AO1872" s="87"/>
      <c r="AP1872" s="87"/>
    </row>
    <row r="1873" customHeight="1" spans="41:42">
      <c r="AO1873" s="87"/>
      <c r="AP1873" s="87"/>
    </row>
    <row r="1874" customHeight="1" spans="41:42">
      <c r="AO1874" s="87"/>
      <c r="AP1874" s="87"/>
    </row>
    <row r="1875" customHeight="1" spans="41:42">
      <c r="AO1875" s="87"/>
      <c r="AP1875" s="87"/>
    </row>
    <row r="1876" customHeight="1" spans="41:42">
      <c r="AO1876" s="87"/>
      <c r="AP1876" s="87"/>
    </row>
    <row r="1877" customHeight="1" spans="41:42">
      <c r="AO1877" s="87"/>
      <c r="AP1877" s="87"/>
    </row>
    <row r="1878" customHeight="1" spans="41:42">
      <c r="AO1878" s="87"/>
      <c r="AP1878" s="87"/>
    </row>
    <row r="1879" customHeight="1" spans="41:42">
      <c r="AO1879" s="87"/>
      <c r="AP1879" s="87"/>
    </row>
    <row r="1880" customHeight="1" spans="41:42">
      <c r="AO1880" s="87"/>
      <c r="AP1880" s="87"/>
    </row>
    <row r="1881" customHeight="1" spans="41:42">
      <c r="AO1881" s="87"/>
      <c r="AP1881" s="87"/>
    </row>
    <row r="1882" customHeight="1" spans="41:42">
      <c r="AO1882" s="87"/>
      <c r="AP1882" s="87"/>
    </row>
    <row r="1883" customHeight="1" spans="41:42">
      <c r="AO1883" s="87"/>
      <c r="AP1883" s="87"/>
    </row>
    <row r="1884" customHeight="1" spans="41:42">
      <c r="AO1884" s="87"/>
      <c r="AP1884" s="87"/>
    </row>
    <row r="1885" customHeight="1" spans="41:42">
      <c r="AO1885" s="87"/>
      <c r="AP1885" s="87"/>
    </row>
    <row r="1886" customHeight="1" spans="41:42">
      <c r="AO1886" s="87"/>
      <c r="AP1886" s="87"/>
    </row>
    <row r="1887" customHeight="1" spans="41:42">
      <c r="AO1887" s="87"/>
      <c r="AP1887" s="87"/>
    </row>
    <row r="1888" customHeight="1" spans="41:42">
      <c r="AO1888" s="87"/>
      <c r="AP1888" s="87"/>
    </row>
    <row r="1889" customHeight="1" spans="41:42">
      <c r="AO1889" s="87"/>
      <c r="AP1889" s="87"/>
    </row>
    <row r="1890" customHeight="1" spans="41:42">
      <c r="AO1890" s="87"/>
      <c r="AP1890" s="87"/>
    </row>
    <row r="1891" customHeight="1" spans="41:42">
      <c r="AO1891" s="87"/>
      <c r="AP1891" s="87"/>
    </row>
    <row r="1892" customHeight="1" spans="41:42">
      <c r="AO1892" s="87"/>
      <c r="AP1892" s="87"/>
    </row>
    <row r="1893" customHeight="1" spans="41:42">
      <c r="AO1893" s="87"/>
      <c r="AP1893" s="87"/>
    </row>
    <row r="1894" customHeight="1" spans="41:42">
      <c r="AO1894" s="87"/>
      <c r="AP1894" s="87"/>
    </row>
    <row r="1895" customHeight="1" spans="41:42">
      <c r="AO1895" s="87"/>
      <c r="AP1895" s="87"/>
    </row>
    <row r="1896" customHeight="1" spans="41:42">
      <c r="AO1896" s="87"/>
      <c r="AP1896" s="87"/>
    </row>
    <row r="1897" customHeight="1" spans="41:42">
      <c r="AO1897" s="87"/>
      <c r="AP1897" s="87"/>
    </row>
    <row r="1898" customHeight="1" spans="41:42">
      <c r="AO1898" s="87"/>
      <c r="AP1898" s="87"/>
    </row>
    <row r="1899" customHeight="1" spans="41:42">
      <c r="AO1899" s="87"/>
      <c r="AP1899" s="87"/>
    </row>
    <row r="1900" customHeight="1" spans="41:42">
      <c r="AO1900" s="87"/>
      <c r="AP1900" s="87"/>
    </row>
    <row r="1901" customHeight="1" spans="41:42">
      <c r="AO1901" s="87"/>
      <c r="AP1901" s="87"/>
    </row>
    <row r="1902" customHeight="1" spans="41:42">
      <c r="AO1902" s="87"/>
      <c r="AP1902" s="87"/>
    </row>
    <row r="1903" customHeight="1" spans="41:42">
      <c r="AO1903" s="87"/>
      <c r="AP1903" s="87"/>
    </row>
    <row r="1904" customHeight="1" spans="41:42">
      <c r="AO1904" s="87"/>
      <c r="AP1904" s="87"/>
    </row>
    <row r="1905" customHeight="1" spans="41:42">
      <c r="AO1905" s="87"/>
      <c r="AP1905" s="87"/>
    </row>
    <row r="1906" customHeight="1" spans="41:42">
      <c r="AO1906" s="87"/>
      <c r="AP1906" s="87"/>
    </row>
    <row r="1907" customHeight="1" spans="41:42">
      <c r="AO1907" s="87"/>
      <c r="AP1907" s="87"/>
    </row>
    <row r="1908" customHeight="1" spans="41:42">
      <c r="AO1908" s="87"/>
      <c r="AP1908" s="87"/>
    </row>
    <row r="1909" customHeight="1" spans="41:42">
      <c r="AO1909" s="87"/>
      <c r="AP1909" s="87"/>
    </row>
    <row r="1910" customHeight="1" spans="41:42">
      <c r="AO1910" s="87"/>
      <c r="AP1910" s="87"/>
    </row>
    <row r="1911" customHeight="1" spans="41:42">
      <c r="AO1911" s="87"/>
      <c r="AP1911" s="87"/>
    </row>
    <row r="1912" customHeight="1" spans="41:42">
      <c r="AO1912" s="87"/>
      <c r="AP1912" s="87"/>
    </row>
    <row r="1913" customHeight="1" spans="41:42">
      <c r="AO1913" s="87"/>
      <c r="AP1913" s="87"/>
    </row>
    <row r="1914" customHeight="1" spans="41:42">
      <c r="AO1914" s="87"/>
      <c r="AP1914" s="87"/>
    </row>
    <row r="1915" customHeight="1" spans="41:42">
      <c r="AO1915" s="87"/>
      <c r="AP1915" s="87"/>
    </row>
    <row r="1916" customHeight="1" spans="41:42">
      <c r="AO1916" s="87"/>
      <c r="AP1916" s="87"/>
    </row>
    <row r="1917" customHeight="1" spans="41:42">
      <c r="AO1917" s="87"/>
      <c r="AP1917" s="87"/>
    </row>
    <row r="1918" customHeight="1" spans="41:42">
      <c r="AO1918" s="87"/>
      <c r="AP1918" s="87"/>
    </row>
    <row r="1919" customHeight="1" spans="41:42">
      <c r="AO1919" s="87"/>
      <c r="AP1919" s="87"/>
    </row>
    <row r="1920" customHeight="1" spans="41:42">
      <c r="AO1920" s="87"/>
      <c r="AP1920" s="87"/>
    </row>
    <row r="1921" customHeight="1" spans="41:42">
      <c r="AO1921" s="87"/>
      <c r="AP1921" s="87"/>
    </row>
    <row r="1922" customHeight="1" spans="41:42">
      <c r="AO1922" s="87"/>
      <c r="AP1922" s="87"/>
    </row>
    <row r="1923" customHeight="1" spans="41:42">
      <c r="AO1923" s="87"/>
      <c r="AP1923" s="87"/>
    </row>
    <row r="1924" customHeight="1" spans="41:42">
      <c r="AO1924" s="87"/>
      <c r="AP1924" s="87"/>
    </row>
    <row r="1925" customHeight="1" spans="41:42">
      <c r="AO1925" s="87"/>
      <c r="AP1925" s="87"/>
    </row>
    <row r="1926" customHeight="1" spans="41:42">
      <c r="AO1926" s="87"/>
      <c r="AP1926" s="87"/>
    </row>
    <row r="1927" customHeight="1" spans="41:42">
      <c r="AO1927" s="87"/>
      <c r="AP1927" s="87"/>
    </row>
    <row r="1928" customHeight="1" spans="41:42">
      <c r="AO1928" s="87"/>
      <c r="AP1928" s="87"/>
    </row>
    <row r="1929" customHeight="1" spans="41:42">
      <c r="AO1929" s="87"/>
      <c r="AP1929" s="87"/>
    </row>
    <row r="1930" customHeight="1" spans="41:42">
      <c r="AO1930" s="87"/>
      <c r="AP1930" s="87"/>
    </row>
    <row r="1931" customHeight="1" spans="41:42">
      <c r="AO1931" s="87"/>
      <c r="AP1931" s="87"/>
    </row>
    <row r="1932" customHeight="1" spans="41:42">
      <c r="AO1932" s="87"/>
      <c r="AP1932" s="87"/>
    </row>
    <row r="1933" customHeight="1" spans="41:42">
      <c r="AO1933" s="87"/>
      <c r="AP1933" s="87"/>
    </row>
    <row r="1934" customHeight="1" spans="41:42">
      <c r="AO1934" s="87"/>
      <c r="AP1934" s="87"/>
    </row>
    <row r="1935" customHeight="1" spans="41:42">
      <c r="AO1935" s="87"/>
      <c r="AP1935" s="87"/>
    </row>
    <row r="1936" customHeight="1" spans="41:42">
      <c r="AO1936" s="87"/>
      <c r="AP1936" s="87"/>
    </row>
    <row r="1937" customHeight="1" spans="41:42">
      <c r="AO1937" s="87"/>
      <c r="AP1937" s="87"/>
    </row>
    <row r="1938" customHeight="1" spans="41:42">
      <c r="AO1938" s="87"/>
      <c r="AP1938" s="87"/>
    </row>
    <row r="1939" customHeight="1" spans="41:42">
      <c r="AO1939" s="87"/>
      <c r="AP1939" s="87"/>
    </row>
    <row r="1940" customHeight="1" spans="41:42">
      <c r="AO1940" s="87"/>
      <c r="AP1940" s="87"/>
    </row>
    <row r="1941" customHeight="1" spans="41:42">
      <c r="AO1941" s="87"/>
      <c r="AP1941" s="87"/>
    </row>
    <row r="1942" customHeight="1" spans="41:42">
      <c r="AO1942" s="87"/>
      <c r="AP1942" s="87"/>
    </row>
    <row r="1943" customHeight="1" spans="41:42">
      <c r="AO1943" s="87"/>
      <c r="AP1943" s="87"/>
    </row>
    <row r="1944" customHeight="1" spans="41:42">
      <c r="AO1944" s="87"/>
      <c r="AP1944" s="87"/>
    </row>
    <row r="1945" customHeight="1" spans="41:42">
      <c r="AO1945" s="87"/>
      <c r="AP1945" s="87"/>
    </row>
    <row r="1946" customHeight="1" spans="41:42">
      <c r="AO1946" s="87"/>
      <c r="AP1946" s="87"/>
    </row>
    <row r="1947" customHeight="1" spans="41:42">
      <c r="AO1947" s="87"/>
      <c r="AP1947" s="87"/>
    </row>
    <row r="1948" customHeight="1" spans="41:42">
      <c r="AO1948" s="87"/>
      <c r="AP1948" s="87"/>
    </row>
    <row r="1949" customHeight="1" spans="41:42">
      <c r="AO1949" s="87"/>
      <c r="AP1949" s="87"/>
    </row>
    <row r="1950" customHeight="1" spans="41:42">
      <c r="AO1950" s="87"/>
      <c r="AP1950" s="87"/>
    </row>
    <row r="1951" customHeight="1" spans="41:42">
      <c r="AO1951" s="87"/>
      <c r="AP1951" s="87"/>
    </row>
    <row r="1952" customHeight="1" spans="41:42">
      <c r="AO1952" s="87"/>
      <c r="AP1952" s="87"/>
    </row>
    <row r="1953" customHeight="1" spans="41:42">
      <c r="AO1953" s="87"/>
      <c r="AP1953" s="87"/>
    </row>
    <row r="1954" customHeight="1" spans="41:42">
      <c r="AO1954" s="87"/>
      <c r="AP1954" s="87"/>
    </row>
    <row r="1955" customHeight="1" spans="41:42">
      <c r="AO1955" s="87"/>
      <c r="AP1955" s="87"/>
    </row>
    <row r="1956" customHeight="1" spans="41:42">
      <c r="AO1956" s="87"/>
      <c r="AP1956" s="87"/>
    </row>
    <row r="1957" customHeight="1" spans="41:42">
      <c r="AO1957" s="87"/>
      <c r="AP1957" s="87"/>
    </row>
    <row r="1958" customHeight="1" spans="41:42">
      <c r="AO1958" s="87"/>
      <c r="AP1958" s="87"/>
    </row>
    <row r="1959" customHeight="1" spans="41:42">
      <c r="AO1959" s="87"/>
      <c r="AP1959" s="87"/>
    </row>
    <row r="1960" customHeight="1" spans="41:42">
      <c r="AO1960" s="87"/>
      <c r="AP1960" s="87"/>
    </row>
    <row r="1961" customHeight="1" spans="41:42">
      <c r="AO1961" s="87"/>
      <c r="AP1961" s="87"/>
    </row>
    <row r="1962" customHeight="1" spans="41:42">
      <c r="AO1962" s="87"/>
      <c r="AP1962" s="87"/>
    </row>
    <row r="1963" customHeight="1" spans="41:42">
      <c r="AO1963" s="87"/>
      <c r="AP1963" s="87"/>
    </row>
    <row r="1964" customHeight="1" spans="41:42">
      <c r="AO1964" s="87"/>
      <c r="AP1964" s="87"/>
    </row>
    <row r="1965" customHeight="1" spans="41:42">
      <c r="AO1965" s="87"/>
      <c r="AP1965" s="87"/>
    </row>
    <row r="1966" customHeight="1" spans="41:42">
      <c r="AO1966" s="87"/>
      <c r="AP1966" s="87"/>
    </row>
    <row r="1967" customHeight="1" spans="41:42">
      <c r="AO1967" s="87"/>
      <c r="AP1967" s="87"/>
    </row>
    <row r="1968" customHeight="1" spans="41:42">
      <c r="AO1968" s="87"/>
      <c r="AP1968" s="87"/>
    </row>
    <row r="1969" customHeight="1" spans="41:42">
      <c r="AO1969" s="87"/>
      <c r="AP1969" s="87"/>
    </row>
    <row r="1970" customHeight="1" spans="41:42">
      <c r="AO1970" s="87"/>
      <c r="AP1970" s="87"/>
    </row>
    <row r="1971" customHeight="1" spans="41:42">
      <c r="AO1971" s="87"/>
      <c r="AP1971" s="87"/>
    </row>
    <row r="1972" customHeight="1" spans="41:42">
      <c r="AO1972" s="87"/>
      <c r="AP1972" s="87"/>
    </row>
    <row r="1973" customHeight="1" spans="41:42">
      <c r="AO1973" s="87"/>
      <c r="AP1973" s="87"/>
    </row>
    <row r="1974" customHeight="1" spans="41:42">
      <c r="AO1974" s="87"/>
      <c r="AP1974" s="87"/>
    </row>
    <row r="1975" customHeight="1" spans="41:42">
      <c r="AO1975" s="87"/>
      <c r="AP1975" s="87"/>
    </row>
    <row r="1976" customHeight="1" spans="41:42">
      <c r="AO1976" s="87"/>
      <c r="AP1976" s="87"/>
    </row>
    <row r="1977" customHeight="1" spans="41:42">
      <c r="AO1977" s="87"/>
      <c r="AP1977" s="87"/>
    </row>
    <row r="1978" customHeight="1" spans="41:42">
      <c r="AO1978" s="87"/>
      <c r="AP1978" s="87"/>
    </row>
    <row r="1979" customHeight="1" spans="41:42">
      <c r="AO1979" s="87"/>
      <c r="AP1979" s="87"/>
    </row>
    <row r="1980" customHeight="1" spans="41:42">
      <c r="AO1980" s="87"/>
      <c r="AP1980" s="87"/>
    </row>
    <row r="1981" customHeight="1" spans="41:42">
      <c r="AO1981" s="87"/>
      <c r="AP1981" s="87"/>
    </row>
    <row r="1982" customHeight="1" spans="41:42">
      <c r="AO1982" s="87"/>
      <c r="AP1982" s="87"/>
    </row>
    <row r="1983" customHeight="1" spans="41:42">
      <c r="AO1983" s="87"/>
      <c r="AP1983" s="87"/>
    </row>
    <row r="1984" customHeight="1" spans="41:42">
      <c r="AO1984" s="87"/>
      <c r="AP1984" s="87"/>
    </row>
    <row r="1985" customHeight="1" spans="41:42">
      <c r="AO1985" s="87"/>
      <c r="AP1985" s="87"/>
    </row>
    <row r="1986" customHeight="1" spans="41:42">
      <c r="AO1986" s="87"/>
      <c r="AP1986" s="87"/>
    </row>
    <row r="1987" customHeight="1" spans="41:42">
      <c r="AO1987" s="87"/>
      <c r="AP1987" s="87"/>
    </row>
    <row r="1988" customHeight="1" spans="41:42">
      <c r="AO1988" s="87"/>
      <c r="AP1988" s="87"/>
    </row>
    <row r="1989" customHeight="1" spans="41:42">
      <c r="AO1989" s="87"/>
      <c r="AP1989" s="87"/>
    </row>
    <row r="1990" customHeight="1" spans="41:42">
      <c r="AO1990" s="87"/>
      <c r="AP1990" s="87"/>
    </row>
    <row r="1991" customHeight="1" spans="41:42">
      <c r="AO1991" s="87"/>
      <c r="AP1991" s="87"/>
    </row>
    <row r="1992" customHeight="1" spans="41:42">
      <c r="AO1992" s="87"/>
      <c r="AP1992" s="87"/>
    </row>
    <row r="1993" customHeight="1" spans="41:42">
      <c r="AO1993" s="87"/>
      <c r="AP1993" s="87"/>
    </row>
    <row r="1994" customHeight="1" spans="41:42">
      <c r="AO1994" s="87"/>
      <c r="AP1994" s="87"/>
    </row>
    <row r="1995" customHeight="1" spans="41:42">
      <c r="AO1995" s="87"/>
      <c r="AP1995" s="87"/>
    </row>
    <row r="1996" customHeight="1" spans="41:42">
      <c r="AO1996" s="87"/>
      <c r="AP1996" s="87"/>
    </row>
    <row r="1997" customHeight="1" spans="41:42">
      <c r="AO1997" s="87"/>
      <c r="AP1997" s="87"/>
    </row>
    <row r="1998" customHeight="1" spans="41:42">
      <c r="AO1998" s="87"/>
      <c r="AP1998" s="87"/>
    </row>
    <row r="1999" customHeight="1" spans="41:42">
      <c r="AO1999" s="87"/>
      <c r="AP1999" s="87"/>
    </row>
    <row r="2000" customHeight="1" spans="41:42">
      <c r="AO2000" s="87"/>
      <c r="AP2000" s="87"/>
    </row>
    <row r="2001" customHeight="1" spans="41:42">
      <c r="AO2001" s="87"/>
      <c r="AP2001" s="87"/>
    </row>
    <row r="2002" customHeight="1" spans="41:42">
      <c r="AO2002" s="87"/>
      <c r="AP2002" s="87"/>
    </row>
    <row r="2003" customHeight="1" spans="41:42">
      <c r="AO2003" s="87"/>
      <c r="AP2003" s="87"/>
    </row>
    <row r="2004" customHeight="1" spans="41:42">
      <c r="AO2004" s="87"/>
      <c r="AP2004" s="87"/>
    </row>
    <row r="2005" customHeight="1" spans="41:42">
      <c r="AO2005" s="87"/>
      <c r="AP2005" s="87"/>
    </row>
    <row r="2006" customHeight="1" spans="41:42">
      <c r="AO2006" s="87"/>
      <c r="AP2006" s="87"/>
    </row>
    <row r="2007" customHeight="1" spans="41:42">
      <c r="AO2007" s="87"/>
      <c r="AP2007" s="87"/>
    </row>
    <row r="2008" customHeight="1" spans="41:42">
      <c r="AO2008" s="87"/>
      <c r="AP2008" s="87"/>
    </row>
    <row r="2009" customHeight="1" spans="41:42">
      <c r="AO2009" s="87"/>
      <c r="AP2009" s="87"/>
    </row>
    <row r="2010" customHeight="1" spans="41:42">
      <c r="AO2010" s="87"/>
      <c r="AP2010" s="87"/>
    </row>
    <row r="2011" customHeight="1" spans="41:42">
      <c r="AO2011" s="87"/>
      <c r="AP2011" s="87"/>
    </row>
    <row r="2012" customHeight="1" spans="41:42">
      <c r="AO2012" s="87"/>
      <c r="AP2012" s="87"/>
    </row>
    <row r="2013" customHeight="1" spans="41:42">
      <c r="AO2013" s="87"/>
      <c r="AP2013" s="87"/>
    </row>
    <row r="2014" customHeight="1" spans="41:42">
      <c r="AO2014" s="87"/>
      <c r="AP2014" s="87"/>
    </row>
    <row r="2015" customHeight="1" spans="41:42">
      <c r="AO2015" s="87"/>
      <c r="AP2015" s="87"/>
    </row>
    <row r="2016" customHeight="1" spans="41:42">
      <c r="AO2016" s="87"/>
      <c r="AP2016" s="87"/>
    </row>
    <row r="2017" customHeight="1" spans="41:42">
      <c r="AO2017" s="87"/>
      <c r="AP2017" s="87"/>
    </row>
    <row r="2018" customHeight="1" spans="41:42">
      <c r="AO2018" s="87"/>
      <c r="AP2018" s="87"/>
    </row>
    <row r="2019" customHeight="1" spans="41:42">
      <c r="AO2019" s="87"/>
      <c r="AP2019" s="87"/>
    </row>
    <row r="2020" customHeight="1" spans="41:42">
      <c r="AO2020" s="87"/>
      <c r="AP2020" s="87"/>
    </row>
    <row r="2021" customHeight="1" spans="41:42">
      <c r="AO2021" s="87"/>
      <c r="AP2021" s="87"/>
    </row>
    <row r="2022" customHeight="1" spans="41:42">
      <c r="AO2022" s="87"/>
      <c r="AP2022" s="87"/>
    </row>
    <row r="2023" customHeight="1" spans="41:42">
      <c r="AO2023" s="87"/>
      <c r="AP2023" s="87"/>
    </row>
    <row r="2024" customHeight="1" spans="41:42">
      <c r="AO2024" s="87"/>
      <c r="AP2024" s="87"/>
    </row>
    <row r="2025" customHeight="1" spans="41:42">
      <c r="AO2025" s="87"/>
      <c r="AP2025" s="87"/>
    </row>
    <row r="2026" customHeight="1" spans="41:42">
      <c r="AO2026" s="87"/>
      <c r="AP2026" s="87"/>
    </row>
    <row r="2027" customHeight="1" spans="41:42">
      <c r="AO2027" s="87"/>
      <c r="AP2027" s="87"/>
    </row>
    <row r="2028" customHeight="1" spans="41:42">
      <c r="AO2028" s="87"/>
      <c r="AP2028" s="87"/>
    </row>
    <row r="2029" customHeight="1" spans="41:42">
      <c r="AO2029" s="87"/>
      <c r="AP2029" s="87"/>
    </row>
    <row r="2030" customHeight="1" spans="41:42">
      <c r="AO2030" s="87"/>
      <c r="AP2030" s="87"/>
    </row>
    <row r="2031" customHeight="1" spans="41:42">
      <c r="AO2031" s="87"/>
      <c r="AP2031" s="87"/>
    </row>
    <row r="2032" customHeight="1" spans="41:42">
      <c r="AO2032" s="87"/>
      <c r="AP2032" s="87"/>
    </row>
    <row r="2033" customHeight="1" spans="41:42">
      <c r="AO2033" s="87"/>
      <c r="AP2033" s="87"/>
    </row>
    <row r="2034" customHeight="1" spans="41:42">
      <c r="AO2034" s="87"/>
      <c r="AP2034" s="87"/>
    </row>
    <row r="2035" customHeight="1" spans="41:42">
      <c r="AO2035" s="87"/>
      <c r="AP2035" s="87"/>
    </row>
    <row r="2036" customHeight="1" spans="41:42">
      <c r="AO2036" s="87"/>
      <c r="AP2036" s="87"/>
    </row>
    <row r="2037" customHeight="1" spans="41:42">
      <c r="AO2037" s="87"/>
      <c r="AP2037" s="87"/>
    </row>
    <row r="2038" customHeight="1" spans="41:42">
      <c r="AO2038" s="87"/>
      <c r="AP2038" s="87"/>
    </row>
    <row r="2039" customHeight="1" spans="41:42">
      <c r="AO2039" s="87"/>
      <c r="AP2039" s="87"/>
    </row>
    <row r="2040" customHeight="1" spans="41:42">
      <c r="AO2040" s="87"/>
      <c r="AP2040" s="87"/>
    </row>
    <row r="2041" customHeight="1" spans="41:42">
      <c r="AO2041" s="87"/>
      <c r="AP2041" s="87"/>
    </row>
    <row r="2042" customHeight="1" spans="41:42">
      <c r="AO2042" s="87"/>
      <c r="AP2042" s="87"/>
    </row>
    <row r="2043" customHeight="1" spans="41:42">
      <c r="AO2043" s="87"/>
      <c r="AP2043" s="87"/>
    </row>
    <row r="2044" customHeight="1" spans="41:42">
      <c r="AO2044" s="87"/>
      <c r="AP2044" s="87"/>
    </row>
    <row r="2045" customHeight="1" spans="41:42">
      <c r="AO2045" s="87"/>
      <c r="AP2045" s="87"/>
    </row>
    <row r="2046" customHeight="1" spans="41:42">
      <c r="AO2046" s="87"/>
      <c r="AP2046" s="87"/>
    </row>
    <row r="2047" customHeight="1" spans="41:42">
      <c r="AO2047" s="87"/>
      <c r="AP2047" s="87"/>
    </row>
    <row r="2048" customHeight="1" spans="41:42">
      <c r="AO2048" s="87"/>
      <c r="AP2048" s="87"/>
    </row>
    <row r="2049" customHeight="1" spans="41:42">
      <c r="AO2049" s="87"/>
      <c r="AP2049" s="87"/>
    </row>
    <row r="2050" customHeight="1" spans="41:42">
      <c r="AO2050" s="87"/>
      <c r="AP2050" s="87"/>
    </row>
    <row r="2051" customHeight="1" spans="41:42">
      <c r="AO2051" s="87"/>
      <c r="AP2051" s="87"/>
    </row>
    <row r="2052" customHeight="1" spans="41:42">
      <c r="AO2052" s="87"/>
      <c r="AP2052" s="87"/>
    </row>
    <row r="2053" customHeight="1" spans="41:42">
      <c r="AO2053" s="87"/>
      <c r="AP2053" s="87"/>
    </row>
    <row r="2054" customHeight="1" spans="41:42">
      <c r="AO2054" s="87"/>
      <c r="AP2054" s="87"/>
    </row>
    <row r="2055" customHeight="1" spans="41:42">
      <c r="AO2055" s="87"/>
      <c r="AP2055" s="87"/>
    </row>
    <row r="2056" customHeight="1" spans="41:42">
      <c r="AO2056" s="87"/>
      <c r="AP2056" s="87"/>
    </row>
    <row r="2057" customHeight="1" spans="41:42">
      <c r="AO2057" s="87"/>
      <c r="AP2057" s="87"/>
    </row>
    <row r="2058" customHeight="1" spans="41:42">
      <c r="AO2058" s="87"/>
      <c r="AP2058" s="87"/>
    </row>
    <row r="2059" customHeight="1" spans="41:42">
      <c r="AO2059" s="87"/>
      <c r="AP2059" s="87"/>
    </row>
    <row r="2060" customHeight="1" spans="41:42">
      <c r="AO2060" s="87"/>
      <c r="AP2060" s="87"/>
    </row>
    <row r="2061" customHeight="1" spans="41:42">
      <c r="AO2061" s="87"/>
      <c r="AP2061" s="87"/>
    </row>
    <row r="2062" customHeight="1" spans="41:42">
      <c r="AO2062" s="87"/>
      <c r="AP2062" s="87"/>
    </row>
    <row r="2063" customHeight="1" spans="41:42">
      <c r="AO2063" s="87"/>
      <c r="AP2063" s="87"/>
    </row>
    <row r="2064" customHeight="1" spans="41:42">
      <c r="AO2064" s="87"/>
      <c r="AP2064" s="87"/>
    </row>
    <row r="2065" customHeight="1" spans="41:42">
      <c r="AO2065" s="87"/>
      <c r="AP2065" s="87"/>
    </row>
    <row r="2066" customHeight="1" spans="41:42">
      <c r="AO2066" s="87"/>
      <c r="AP2066" s="87"/>
    </row>
    <row r="2067" customHeight="1" spans="41:42">
      <c r="AO2067" s="87"/>
      <c r="AP2067" s="87"/>
    </row>
    <row r="2068" customHeight="1" spans="41:42">
      <c r="AO2068" s="87"/>
      <c r="AP2068" s="87"/>
    </row>
    <row r="2069" customHeight="1" spans="41:42">
      <c r="AO2069" s="87"/>
      <c r="AP2069" s="87"/>
    </row>
    <row r="2070" customHeight="1" spans="41:42">
      <c r="AO2070" s="87"/>
      <c r="AP2070" s="87"/>
    </row>
    <row r="2071" customHeight="1" spans="41:42">
      <c r="AO2071" s="87"/>
      <c r="AP2071" s="87"/>
    </row>
    <row r="2072" customHeight="1" spans="41:42">
      <c r="AO2072" s="87"/>
      <c r="AP2072" s="87"/>
    </row>
    <row r="2073" customHeight="1" spans="41:42">
      <c r="AO2073" s="87"/>
      <c r="AP2073" s="87"/>
    </row>
    <row r="2074" customHeight="1" spans="41:42">
      <c r="AO2074" s="87"/>
      <c r="AP2074" s="87"/>
    </row>
    <row r="2075" customHeight="1" spans="41:42">
      <c r="AO2075" s="87"/>
      <c r="AP2075" s="87"/>
    </row>
    <row r="2076" customHeight="1" spans="41:42">
      <c r="AO2076" s="87"/>
      <c r="AP2076" s="87"/>
    </row>
    <row r="2077" customHeight="1" spans="41:42">
      <c r="AO2077" s="87"/>
      <c r="AP2077" s="87"/>
    </row>
    <row r="2078" customHeight="1" spans="41:42">
      <c r="AO2078" s="87"/>
      <c r="AP2078" s="87"/>
    </row>
    <row r="2079" customHeight="1" spans="41:42">
      <c r="AO2079" s="87"/>
      <c r="AP2079" s="87"/>
    </row>
    <row r="2080" customHeight="1" spans="41:42">
      <c r="AO2080" s="87"/>
      <c r="AP2080" s="87"/>
    </row>
    <row r="2081" customHeight="1" spans="41:42">
      <c r="AO2081" s="87"/>
      <c r="AP2081" s="87"/>
    </row>
    <row r="2082" customHeight="1" spans="41:42">
      <c r="AO2082" s="87"/>
      <c r="AP2082" s="87"/>
    </row>
    <row r="2083" customHeight="1" spans="41:42">
      <c r="AO2083" s="87"/>
      <c r="AP2083" s="87"/>
    </row>
    <row r="2084" customHeight="1" spans="41:42">
      <c r="AO2084" s="87"/>
      <c r="AP2084" s="87"/>
    </row>
    <row r="2085" customHeight="1" spans="41:42">
      <c r="AO2085" s="87"/>
      <c r="AP2085" s="87"/>
    </row>
    <row r="2086" customHeight="1" spans="41:42">
      <c r="AO2086" s="87"/>
      <c r="AP2086" s="87"/>
    </row>
    <row r="2087" customHeight="1" spans="41:42">
      <c r="AO2087" s="87"/>
      <c r="AP2087" s="87"/>
    </row>
    <row r="2088" customHeight="1" spans="41:42">
      <c r="AO2088" s="87"/>
      <c r="AP2088" s="87"/>
    </row>
    <row r="2089" customHeight="1" spans="41:42">
      <c r="AO2089" s="87"/>
      <c r="AP2089" s="87"/>
    </row>
    <row r="2090" customHeight="1" spans="41:42">
      <c r="AO2090" s="87"/>
      <c r="AP2090" s="87"/>
    </row>
    <row r="2091" customHeight="1" spans="41:42">
      <c r="AO2091" s="87"/>
      <c r="AP2091" s="87"/>
    </row>
    <row r="2092" customHeight="1" spans="41:42">
      <c r="AO2092" s="87"/>
      <c r="AP2092" s="87"/>
    </row>
    <row r="2093" customHeight="1" spans="41:42">
      <c r="AO2093" s="87"/>
      <c r="AP2093" s="87"/>
    </row>
    <row r="2094" customHeight="1" spans="41:42">
      <c r="AO2094" s="87"/>
      <c r="AP2094" s="87"/>
    </row>
    <row r="2095" customHeight="1" spans="41:42">
      <c r="AO2095" s="87"/>
      <c r="AP2095" s="87"/>
    </row>
    <row r="2096" customHeight="1" spans="41:42">
      <c r="AO2096" s="87"/>
      <c r="AP2096" s="87"/>
    </row>
    <row r="2097" customHeight="1" spans="41:42">
      <c r="AO2097" s="87"/>
      <c r="AP2097" s="87"/>
    </row>
    <row r="2098" customHeight="1" spans="41:42">
      <c r="AO2098" s="87"/>
      <c r="AP2098" s="87"/>
    </row>
    <row r="2099" customHeight="1" spans="41:42">
      <c r="AO2099" s="87"/>
      <c r="AP2099" s="87"/>
    </row>
    <row r="2100" customHeight="1" spans="41:42">
      <c r="AO2100" s="87"/>
      <c r="AP2100" s="87"/>
    </row>
    <row r="2101" customHeight="1" spans="41:42">
      <c r="AO2101" s="87"/>
      <c r="AP2101" s="87"/>
    </row>
    <row r="2102" customHeight="1" spans="41:42">
      <c r="AO2102" s="87"/>
      <c r="AP2102" s="87"/>
    </row>
    <row r="2103" customHeight="1" spans="41:42">
      <c r="AO2103" s="87"/>
      <c r="AP2103" s="87"/>
    </row>
    <row r="2104" customHeight="1" spans="41:42">
      <c r="AO2104" s="87"/>
      <c r="AP2104" s="87"/>
    </row>
    <row r="2105" customHeight="1" spans="41:42">
      <c r="AO2105" s="87"/>
      <c r="AP2105" s="87"/>
    </row>
    <row r="2106" customHeight="1" spans="41:42">
      <c r="AO2106" s="87"/>
      <c r="AP2106" s="87"/>
    </row>
    <row r="2107" customHeight="1" spans="41:42">
      <c r="AO2107" s="87"/>
      <c r="AP2107" s="87"/>
    </row>
    <row r="2108" customHeight="1" spans="41:42">
      <c r="AO2108" s="87"/>
      <c r="AP2108" s="87"/>
    </row>
    <row r="2109" customHeight="1" spans="41:42">
      <c r="AO2109" s="87"/>
      <c r="AP2109" s="87"/>
    </row>
    <row r="2110" customHeight="1" spans="41:42">
      <c r="AO2110" s="87"/>
      <c r="AP2110" s="87"/>
    </row>
    <row r="2111" customHeight="1" spans="41:42">
      <c r="AO2111" s="87"/>
      <c r="AP2111" s="87"/>
    </row>
    <row r="2112" customHeight="1" spans="41:42">
      <c r="AO2112" s="87"/>
      <c r="AP2112" s="87"/>
    </row>
    <row r="2113" customHeight="1" spans="41:42">
      <c r="AO2113" s="87"/>
      <c r="AP2113" s="87"/>
    </row>
    <row r="2114" customHeight="1" spans="41:42">
      <c r="AO2114" s="87"/>
      <c r="AP2114" s="87"/>
    </row>
    <row r="2115" customHeight="1" spans="41:42">
      <c r="AO2115" s="87"/>
      <c r="AP2115" s="87"/>
    </row>
    <row r="2116" customHeight="1" spans="41:42">
      <c r="AO2116" s="87"/>
      <c r="AP2116" s="87"/>
    </row>
    <row r="2117" customHeight="1" spans="41:42">
      <c r="AO2117" s="87"/>
      <c r="AP2117" s="87"/>
    </row>
    <row r="2118" customHeight="1" spans="41:42">
      <c r="AO2118" s="87"/>
      <c r="AP2118" s="87"/>
    </row>
    <row r="2119" customHeight="1" spans="41:42">
      <c r="AO2119" s="87"/>
      <c r="AP2119" s="87"/>
    </row>
    <row r="2120" customHeight="1" spans="41:42">
      <c r="AO2120" s="87"/>
      <c r="AP2120" s="87"/>
    </row>
    <row r="2121" customHeight="1" spans="41:42">
      <c r="AO2121" s="87"/>
      <c r="AP2121" s="87"/>
    </row>
    <row r="2122" customHeight="1" spans="41:42">
      <c r="AO2122" s="87"/>
      <c r="AP2122" s="87"/>
    </row>
    <row r="2123" customHeight="1" spans="41:42">
      <c r="AO2123" s="87"/>
      <c r="AP2123" s="87"/>
    </row>
    <row r="2124" customHeight="1" spans="41:42">
      <c r="AO2124" s="87"/>
      <c r="AP2124" s="87"/>
    </row>
    <row r="2125" customHeight="1" spans="41:42">
      <c r="AO2125" s="87"/>
      <c r="AP2125" s="87"/>
    </row>
    <row r="2126" customHeight="1" spans="41:42">
      <c r="AO2126" s="87"/>
      <c r="AP2126" s="87"/>
    </row>
    <row r="2127" customHeight="1" spans="41:42">
      <c r="AO2127" s="87"/>
      <c r="AP2127" s="87"/>
    </row>
    <row r="2128" customHeight="1" spans="41:42">
      <c r="AO2128" s="87"/>
      <c r="AP2128" s="87"/>
    </row>
    <row r="2129" customHeight="1" spans="41:42">
      <c r="AO2129" s="87"/>
      <c r="AP2129" s="87"/>
    </row>
    <row r="2130" customHeight="1" spans="41:42">
      <c r="AO2130" s="87"/>
      <c r="AP2130" s="87"/>
    </row>
    <row r="2131" customHeight="1" spans="41:42">
      <c r="AO2131" s="87"/>
      <c r="AP2131" s="87"/>
    </row>
    <row r="2132" customHeight="1" spans="41:42">
      <c r="AO2132" s="87"/>
      <c r="AP2132" s="87"/>
    </row>
    <row r="2133" customHeight="1" spans="41:42">
      <c r="AO2133" s="87"/>
      <c r="AP2133" s="87"/>
    </row>
    <row r="2134" customHeight="1" spans="41:42">
      <c r="AO2134" s="87"/>
      <c r="AP2134" s="87"/>
    </row>
    <row r="2135" customHeight="1" spans="41:42">
      <c r="AO2135" s="87"/>
      <c r="AP2135" s="87"/>
    </row>
    <row r="2136" customHeight="1" spans="41:42">
      <c r="AO2136" s="87"/>
      <c r="AP2136" s="87"/>
    </row>
    <row r="2137" customHeight="1" spans="41:42">
      <c r="AO2137" s="87"/>
      <c r="AP2137" s="87"/>
    </row>
    <row r="2138" customHeight="1" spans="41:42">
      <c r="AO2138" s="87"/>
      <c r="AP2138" s="87"/>
    </row>
    <row r="2139" customHeight="1" spans="41:42">
      <c r="AO2139" s="87"/>
      <c r="AP2139" s="87"/>
    </row>
    <row r="2140" customHeight="1" spans="41:42">
      <c r="AO2140" s="87"/>
      <c r="AP2140" s="87"/>
    </row>
    <row r="2141" customHeight="1" spans="41:42">
      <c r="AO2141" s="87"/>
      <c r="AP2141" s="87"/>
    </row>
    <row r="2142" customHeight="1" spans="41:42">
      <c r="AO2142" s="87"/>
      <c r="AP2142" s="87"/>
    </row>
    <row r="2143" customHeight="1" spans="41:42">
      <c r="AO2143" s="87"/>
      <c r="AP2143" s="87"/>
    </row>
    <row r="2144" customHeight="1" spans="41:42">
      <c r="AO2144" s="87"/>
      <c r="AP2144" s="87"/>
    </row>
    <row r="2145" customHeight="1" spans="41:42">
      <c r="AO2145" s="87"/>
      <c r="AP2145" s="87"/>
    </row>
    <row r="2146" customHeight="1" spans="41:42">
      <c r="AO2146" s="87"/>
      <c r="AP2146" s="87"/>
    </row>
    <row r="2147" customHeight="1" spans="41:42">
      <c r="AO2147" s="87"/>
      <c r="AP2147" s="87"/>
    </row>
    <row r="2148" customHeight="1" spans="41:42">
      <c r="AO2148" s="87"/>
      <c r="AP2148" s="87"/>
    </row>
    <row r="2149" customHeight="1" spans="41:42">
      <c r="AO2149" s="87"/>
      <c r="AP2149" s="87"/>
    </row>
    <row r="2150" customHeight="1" spans="41:42">
      <c r="AO2150" s="87"/>
      <c r="AP2150" s="87"/>
    </row>
    <row r="2151" customHeight="1" spans="41:42">
      <c r="AO2151" s="87"/>
      <c r="AP2151" s="87"/>
    </row>
    <row r="2152" customHeight="1" spans="41:42">
      <c r="AO2152" s="87"/>
      <c r="AP2152" s="87"/>
    </row>
    <row r="2153" customHeight="1" spans="41:42">
      <c r="AO2153" s="87"/>
      <c r="AP2153" s="87"/>
    </row>
    <row r="2154" customHeight="1" spans="41:42">
      <c r="AO2154" s="87"/>
      <c r="AP2154" s="87"/>
    </row>
    <row r="2155" customHeight="1" spans="41:42">
      <c r="AO2155" s="87"/>
      <c r="AP2155" s="87"/>
    </row>
    <row r="2156" customHeight="1" spans="41:42">
      <c r="AO2156" s="87"/>
      <c r="AP2156" s="87"/>
    </row>
    <row r="2157" customHeight="1" spans="41:42">
      <c r="AO2157" s="87"/>
      <c r="AP2157" s="87"/>
    </row>
    <row r="2158" customHeight="1" spans="41:42">
      <c r="AO2158" s="87"/>
      <c r="AP2158" s="87"/>
    </row>
    <row r="2159" customHeight="1" spans="41:42">
      <c r="AO2159" s="87"/>
      <c r="AP2159" s="87"/>
    </row>
    <row r="2160" customHeight="1" spans="41:42">
      <c r="AO2160" s="87"/>
      <c r="AP2160" s="87"/>
    </row>
    <row r="2161" customHeight="1" spans="41:42">
      <c r="AO2161" s="87"/>
      <c r="AP2161" s="87"/>
    </row>
    <row r="2162" customHeight="1" spans="41:42">
      <c r="AO2162" s="87"/>
      <c r="AP2162" s="87"/>
    </row>
    <row r="2163" customHeight="1" spans="41:42">
      <c r="AO2163" s="87"/>
      <c r="AP2163" s="87"/>
    </row>
    <row r="2164" customHeight="1" spans="41:42">
      <c r="AO2164" s="87"/>
      <c r="AP2164" s="87"/>
    </row>
    <row r="2165" customHeight="1" spans="41:42">
      <c r="AO2165" s="87"/>
      <c r="AP2165" s="87"/>
    </row>
    <row r="2166" customHeight="1" spans="41:42">
      <c r="AO2166" s="87"/>
      <c r="AP2166" s="87"/>
    </row>
    <row r="2167" customHeight="1" spans="41:42">
      <c r="AO2167" s="87"/>
      <c r="AP2167" s="87"/>
    </row>
    <row r="2168" customHeight="1" spans="41:42">
      <c r="AO2168" s="87"/>
      <c r="AP2168" s="87"/>
    </row>
    <row r="2169" customHeight="1" spans="41:42">
      <c r="AO2169" s="87"/>
      <c r="AP2169" s="87"/>
    </row>
    <row r="2170" customHeight="1" spans="41:42">
      <c r="AO2170" s="87"/>
      <c r="AP2170" s="87"/>
    </row>
    <row r="2171" customHeight="1" spans="41:42">
      <c r="AO2171" s="87"/>
      <c r="AP2171" s="87"/>
    </row>
    <row r="2172" customHeight="1" spans="41:42">
      <c r="AO2172" s="87"/>
      <c r="AP2172" s="87"/>
    </row>
    <row r="2173" customHeight="1" spans="41:42">
      <c r="AO2173" s="87"/>
      <c r="AP2173" s="87"/>
    </row>
    <row r="2174" customHeight="1" spans="41:42">
      <c r="AO2174" s="87"/>
      <c r="AP2174" s="87"/>
    </row>
    <row r="2175" customHeight="1" spans="41:42">
      <c r="AO2175" s="87"/>
      <c r="AP2175" s="87"/>
    </row>
    <row r="2176" customHeight="1" spans="41:42">
      <c r="AO2176" s="87"/>
      <c r="AP2176" s="87"/>
    </row>
    <row r="2177" customHeight="1" spans="41:42">
      <c r="AO2177" s="87"/>
      <c r="AP2177" s="87"/>
    </row>
    <row r="2178" customHeight="1" spans="41:42">
      <c r="AO2178" s="87"/>
      <c r="AP2178" s="87"/>
    </row>
    <row r="2179" customHeight="1" spans="41:42">
      <c r="AO2179" s="87"/>
      <c r="AP2179" s="87"/>
    </row>
    <row r="2180" customHeight="1" spans="41:42">
      <c r="AO2180" s="87"/>
      <c r="AP2180" s="87"/>
    </row>
    <row r="2181" customHeight="1" spans="41:42">
      <c r="AO2181" s="87"/>
      <c r="AP2181" s="87"/>
    </row>
    <row r="2182" customHeight="1" spans="41:42">
      <c r="AO2182" s="87"/>
      <c r="AP2182" s="87"/>
    </row>
    <row r="2183" customHeight="1" spans="41:42">
      <c r="AO2183" s="87"/>
      <c r="AP2183" s="87"/>
    </row>
    <row r="2184" customHeight="1" spans="41:42">
      <c r="AO2184" s="87"/>
      <c r="AP2184" s="87"/>
    </row>
    <row r="2185" customHeight="1" spans="41:42">
      <c r="AO2185" s="87"/>
      <c r="AP2185" s="87"/>
    </row>
    <row r="2186" customHeight="1" spans="41:42">
      <c r="AO2186" s="87"/>
      <c r="AP2186" s="87"/>
    </row>
    <row r="2187" customHeight="1" spans="41:42">
      <c r="AO2187" s="87"/>
      <c r="AP2187" s="87"/>
    </row>
    <row r="2188" customHeight="1" spans="41:42">
      <c r="AO2188" s="87"/>
      <c r="AP2188" s="87"/>
    </row>
    <row r="2189" customHeight="1" spans="41:42">
      <c r="AO2189" s="87"/>
      <c r="AP2189" s="87"/>
    </row>
    <row r="2190" customHeight="1" spans="41:42">
      <c r="AO2190" s="87"/>
      <c r="AP2190" s="87"/>
    </row>
    <row r="2191" customHeight="1" spans="41:42">
      <c r="AO2191" s="87"/>
      <c r="AP2191" s="87"/>
    </row>
    <row r="2192" customHeight="1" spans="41:42">
      <c r="AO2192" s="87"/>
      <c r="AP2192" s="87"/>
    </row>
    <row r="2193" customHeight="1" spans="41:42">
      <c r="AO2193" s="87"/>
      <c r="AP2193" s="87"/>
    </row>
    <row r="2194" customHeight="1" spans="41:42">
      <c r="AO2194" s="87"/>
      <c r="AP2194" s="87"/>
    </row>
    <row r="2195" customHeight="1" spans="41:42">
      <c r="AO2195" s="87"/>
      <c r="AP2195" s="87"/>
    </row>
    <row r="2196" customHeight="1" spans="41:42">
      <c r="AO2196" s="87"/>
      <c r="AP2196" s="87"/>
    </row>
    <row r="2197" customHeight="1" spans="41:42">
      <c r="AO2197" s="87"/>
      <c r="AP2197" s="87"/>
    </row>
    <row r="2198" customHeight="1" spans="41:42">
      <c r="AO2198" s="87"/>
      <c r="AP2198" s="87"/>
    </row>
    <row r="2199" customHeight="1" spans="41:42">
      <c r="AO2199" s="87"/>
      <c r="AP2199" s="87"/>
    </row>
    <row r="2200" customHeight="1" spans="41:42">
      <c r="AO2200" s="87"/>
      <c r="AP2200" s="87"/>
    </row>
    <row r="2201" customHeight="1" spans="41:42">
      <c r="AO2201" s="87"/>
      <c r="AP2201" s="87"/>
    </row>
    <row r="2202" customHeight="1" spans="41:42">
      <c r="AO2202" s="87"/>
      <c r="AP2202" s="87"/>
    </row>
    <row r="2203" customHeight="1" spans="41:42">
      <c r="AO2203" s="87"/>
      <c r="AP2203" s="87"/>
    </row>
    <row r="2204" customHeight="1" spans="41:42">
      <c r="AO2204" s="87"/>
      <c r="AP2204" s="87"/>
    </row>
    <row r="2205" customHeight="1" spans="41:42">
      <c r="AO2205" s="87"/>
      <c r="AP2205" s="87"/>
    </row>
    <row r="2206" customHeight="1" spans="41:42">
      <c r="AO2206" s="87"/>
      <c r="AP2206" s="87"/>
    </row>
    <row r="2207" customHeight="1" spans="41:42">
      <c r="AO2207" s="87"/>
      <c r="AP2207" s="87"/>
    </row>
    <row r="2208" customHeight="1" spans="41:42">
      <c r="AO2208" s="87"/>
      <c r="AP2208" s="87"/>
    </row>
    <row r="2209" customHeight="1" spans="41:42">
      <c r="AO2209" s="87"/>
      <c r="AP2209" s="87"/>
    </row>
    <row r="2210" customHeight="1" spans="41:42">
      <c r="AO2210" s="87"/>
      <c r="AP2210" s="87"/>
    </row>
    <row r="2211" customHeight="1" spans="41:42">
      <c r="AO2211" s="87"/>
      <c r="AP2211" s="87"/>
    </row>
    <row r="2212" customHeight="1" spans="41:42">
      <c r="AO2212" s="87"/>
      <c r="AP2212" s="87"/>
    </row>
    <row r="2213" customHeight="1" spans="41:42">
      <c r="AO2213" s="87"/>
      <c r="AP2213" s="87"/>
    </row>
    <row r="2214" customHeight="1" spans="41:42">
      <c r="AO2214" s="87"/>
      <c r="AP2214" s="87"/>
    </row>
    <row r="2215" customHeight="1" spans="41:42">
      <c r="AO2215" s="87"/>
      <c r="AP2215" s="87"/>
    </row>
    <row r="2216" customHeight="1" spans="41:42">
      <c r="AO2216" s="87"/>
      <c r="AP2216" s="87"/>
    </row>
    <row r="2217" customHeight="1" spans="41:42">
      <c r="AO2217" s="87"/>
      <c r="AP2217" s="87"/>
    </row>
    <row r="2218" customHeight="1" spans="41:42">
      <c r="AO2218" s="87"/>
      <c r="AP2218" s="87"/>
    </row>
    <row r="2219" customHeight="1" spans="41:42">
      <c r="AO2219" s="87"/>
      <c r="AP2219" s="87"/>
    </row>
    <row r="2220" customHeight="1" spans="41:42">
      <c r="AO2220" s="87"/>
      <c r="AP2220" s="87"/>
    </row>
    <row r="2221" customHeight="1" spans="41:42">
      <c r="AO2221" s="87"/>
      <c r="AP2221" s="87"/>
    </row>
    <row r="2222" customHeight="1" spans="41:42">
      <c r="AO2222" s="87"/>
      <c r="AP2222" s="87"/>
    </row>
    <row r="2223" customHeight="1" spans="41:42">
      <c r="AO2223" s="87"/>
      <c r="AP2223" s="87"/>
    </row>
    <row r="2224" customHeight="1" spans="41:42">
      <c r="AO2224" s="87"/>
      <c r="AP2224" s="87"/>
    </row>
    <row r="2225" customHeight="1" spans="41:42">
      <c r="AO2225" s="87"/>
      <c r="AP2225" s="87"/>
    </row>
    <row r="2226" customHeight="1" spans="41:42">
      <c r="AO2226" s="87"/>
      <c r="AP2226" s="87"/>
    </row>
    <row r="2227" customHeight="1" spans="41:42">
      <c r="AO2227" s="87"/>
      <c r="AP2227" s="87"/>
    </row>
    <row r="2228" customHeight="1" spans="41:42">
      <c r="AO2228" s="87"/>
      <c r="AP2228" s="87"/>
    </row>
    <row r="2229" customHeight="1" spans="41:42">
      <c r="AO2229" s="87"/>
      <c r="AP2229" s="87"/>
    </row>
    <row r="2230" customHeight="1" spans="41:42">
      <c r="AO2230" s="87"/>
      <c r="AP2230" s="87"/>
    </row>
    <row r="2231" customHeight="1" spans="41:42">
      <c r="AO2231" s="87"/>
      <c r="AP2231" s="87"/>
    </row>
    <row r="2232" customHeight="1" spans="41:42">
      <c r="AO2232" s="87"/>
      <c r="AP2232" s="87"/>
    </row>
    <row r="2233" customHeight="1" spans="41:42">
      <c r="AO2233" s="87"/>
      <c r="AP2233" s="87"/>
    </row>
    <row r="2234" customHeight="1" spans="41:42">
      <c r="AO2234" s="87"/>
      <c r="AP2234" s="87"/>
    </row>
    <row r="2235" customHeight="1" spans="41:42">
      <c r="AO2235" s="87"/>
      <c r="AP2235" s="87"/>
    </row>
    <row r="2236" customHeight="1" spans="41:42">
      <c r="AO2236" s="87"/>
      <c r="AP2236" s="87"/>
    </row>
    <row r="2237" customHeight="1" spans="41:42">
      <c r="AO2237" s="87"/>
      <c r="AP2237" s="87"/>
    </row>
    <row r="2238" customHeight="1" spans="41:42">
      <c r="AO2238" s="87"/>
      <c r="AP2238" s="87"/>
    </row>
    <row r="2239" customHeight="1" spans="41:42">
      <c r="AO2239" s="87"/>
      <c r="AP2239" s="87"/>
    </row>
    <row r="2240" customHeight="1" spans="41:42">
      <c r="AO2240" s="87"/>
      <c r="AP2240" s="87"/>
    </row>
    <row r="2241" customHeight="1" spans="41:42">
      <c r="AO2241" s="87"/>
      <c r="AP2241" s="87"/>
    </row>
    <row r="2242" customHeight="1" spans="41:42">
      <c r="AO2242" s="87"/>
      <c r="AP2242" s="87"/>
    </row>
    <row r="2243" customHeight="1" spans="41:42">
      <c r="AO2243" s="87"/>
      <c r="AP2243" s="87"/>
    </row>
    <row r="2244" customHeight="1" spans="41:42">
      <c r="AO2244" s="87"/>
      <c r="AP2244" s="87"/>
    </row>
    <row r="2245" customHeight="1" spans="41:42">
      <c r="AO2245" s="87"/>
      <c r="AP2245" s="87"/>
    </row>
    <row r="2246" customHeight="1" spans="41:42">
      <c r="AO2246" s="87"/>
      <c r="AP2246" s="87"/>
    </row>
    <row r="2247" customHeight="1" spans="41:42">
      <c r="AO2247" s="87"/>
      <c r="AP2247" s="87"/>
    </row>
    <row r="2248" customHeight="1" spans="41:42">
      <c r="AO2248" s="87"/>
      <c r="AP2248" s="87"/>
    </row>
    <row r="2249" customHeight="1" spans="41:42">
      <c r="AO2249" s="87"/>
      <c r="AP2249" s="87"/>
    </row>
    <row r="2250" customHeight="1" spans="41:42">
      <c r="AO2250" s="87"/>
      <c r="AP2250" s="87"/>
    </row>
    <row r="2251" customHeight="1" spans="41:42">
      <c r="AO2251" s="87"/>
      <c r="AP2251" s="87"/>
    </row>
    <row r="2252" customHeight="1" spans="41:42">
      <c r="AO2252" s="87"/>
      <c r="AP2252" s="87"/>
    </row>
    <row r="2253" customHeight="1" spans="41:42">
      <c r="AO2253" s="87"/>
      <c r="AP2253" s="87"/>
    </row>
    <row r="2254" customHeight="1" spans="41:42">
      <c r="AO2254" s="87"/>
      <c r="AP2254" s="87"/>
    </row>
    <row r="2255" customHeight="1" spans="41:42">
      <c r="AO2255" s="87"/>
      <c r="AP2255" s="87"/>
    </row>
    <row r="2256" customHeight="1" spans="41:42">
      <c r="AO2256" s="87"/>
      <c r="AP2256" s="87"/>
    </row>
    <row r="2257" customHeight="1" spans="41:42">
      <c r="AO2257" s="87"/>
      <c r="AP2257" s="87"/>
    </row>
    <row r="2258" customHeight="1" spans="41:42">
      <c r="AO2258" s="87"/>
      <c r="AP2258" s="87"/>
    </row>
    <row r="2259" customHeight="1" spans="41:42">
      <c r="AO2259" s="87"/>
      <c r="AP2259" s="87"/>
    </row>
    <row r="2260" customHeight="1" spans="41:42">
      <c r="AO2260" s="87"/>
      <c r="AP2260" s="87"/>
    </row>
    <row r="2261" customHeight="1" spans="41:42">
      <c r="AO2261" s="87"/>
      <c r="AP2261" s="87"/>
    </row>
    <row r="2262" customHeight="1" spans="41:42">
      <c r="AO2262" s="87"/>
      <c r="AP2262" s="87"/>
    </row>
    <row r="2263" customHeight="1" spans="41:42">
      <c r="AO2263" s="87"/>
      <c r="AP2263" s="87"/>
    </row>
    <row r="2264" customHeight="1" spans="41:42">
      <c r="AO2264" s="87"/>
      <c r="AP2264" s="87"/>
    </row>
    <row r="2265" customHeight="1" spans="41:42">
      <c r="AO2265" s="87"/>
      <c r="AP2265" s="87"/>
    </row>
    <row r="2266" customHeight="1" spans="41:42">
      <c r="AO2266" s="87"/>
      <c r="AP2266" s="87"/>
    </row>
    <row r="2267" customHeight="1" spans="41:42">
      <c r="AO2267" s="87"/>
      <c r="AP2267" s="87"/>
    </row>
    <row r="2268" customHeight="1" spans="41:42">
      <c r="AO2268" s="87"/>
      <c r="AP2268" s="87"/>
    </row>
    <row r="2269" customHeight="1" spans="41:42">
      <c r="AO2269" s="87"/>
      <c r="AP2269" s="87"/>
    </row>
    <row r="2270" customHeight="1" spans="41:42">
      <c r="AO2270" s="87"/>
      <c r="AP2270" s="87"/>
    </row>
    <row r="2271" customHeight="1" spans="41:42">
      <c r="AO2271" s="87"/>
      <c r="AP2271" s="87"/>
    </row>
    <row r="2272" customHeight="1" spans="41:42">
      <c r="AO2272" s="87"/>
      <c r="AP2272" s="87"/>
    </row>
    <row r="2273" customHeight="1" spans="41:42">
      <c r="AO2273" s="87"/>
      <c r="AP2273" s="87"/>
    </row>
    <row r="2274" customHeight="1" spans="41:42">
      <c r="AO2274" s="87"/>
      <c r="AP2274" s="87"/>
    </row>
    <row r="2275" customHeight="1" spans="41:42">
      <c r="AO2275" s="87"/>
      <c r="AP2275" s="87"/>
    </row>
    <row r="2276" customHeight="1" spans="41:42">
      <c r="AO2276" s="87"/>
      <c r="AP2276" s="87"/>
    </row>
    <row r="2277" customHeight="1" spans="41:42">
      <c r="AO2277" s="87"/>
      <c r="AP2277" s="87"/>
    </row>
    <row r="2278" customHeight="1" spans="41:42">
      <c r="AO2278" s="87"/>
      <c r="AP2278" s="87"/>
    </row>
    <row r="2279" customHeight="1" spans="41:42">
      <c r="AO2279" s="87"/>
      <c r="AP2279" s="87"/>
    </row>
    <row r="2280" customHeight="1" spans="41:42">
      <c r="AO2280" s="87"/>
      <c r="AP2280" s="87"/>
    </row>
    <row r="2281" customHeight="1" spans="41:42">
      <c r="AO2281" s="87"/>
      <c r="AP2281" s="87"/>
    </row>
    <row r="2282" customHeight="1" spans="41:42">
      <c r="AO2282" s="87"/>
      <c r="AP2282" s="87"/>
    </row>
    <row r="2283" customHeight="1" spans="41:42">
      <c r="AO2283" s="87"/>
      <c r="AP2283" s="87"/>
    </row>
    <row r="2284" customHeight="1" spans="41:42">
      <c r="AO2284" s="87"/>
      <c r="AP2284" s="87"/>
    </row>
    <row r="2285" customHeight="1" spans="41:42">
      <c r="AO2285" s="87"/>
      <c r="AP2285" s="87"/>
    </row>
    <row r="2286" customHeight="1" spans="41:42">
      <c r="AO2286" s="87"/>
      <c r="AP2286" s="87"/>
    </row>
    <row r="2287" customHeight="1" spans="41:42">
      <c r="AO2287" s="87"/>
      <c r="AP2287" s="87"/>
    </row>
    <row r="2288" customHeight="1" spans="41:42">
      <c r="AO2288" s="87"/>
      <c r="AP2288" s="87"/>
    </row>
    <row r="2289" customHeight="1" spans="41:42">
      <c r="AO2289" s="87"/>
      <c r="AP2289" s="87"/>
    </row>
    <row r="2290" customHeight="1" spans="41:42">
      <c r="AO2290" s="87"/>
      <c r="AP2290" s="87"/>
    </row>
    <row r="2291" customHeight="1" spans="41:42">
      <c r="AO2291" s="87"/>
      <c r="AP2291" s="87"/>
    </row>
    <row r="2292" customHeight="1" spans="41:42">
      <c r="AO2292" s="87"/>
      <c r="AP2292" s="87"/>
    </row>
    <row r="2293" customHeight="1" spans="41:42">
      <c r="AO2293" s="87"/>
      <c r="AP2293" s="87"/>
    </row>
    <row r="2294" customHeight="1" spans="41:42">
      <c r="AO2294" s="87"/>
      <c r="AP2294" s="87"/>
    </row>
    <row r="2295" customHeight="1" spans="41:42">
      <c r="AO2295" s="87"/>
      <c r="AP2295" s="87"/>
    </row>
    <row r="2296" customHeight="1" spans="41:42">
      <c r="AO2296" s="87"/>
      <c r="AP2296" s="87"/>
    </row>
    <row r="2297" customHeight="1" spans="41:42">
      <c r="AO2297" s="87"/>
      <c r="AP2297" s="87"/>
    </row>
    <row r="2298" customHeight="1" spans="41:42">
      <c r="AO2298" s="87"/>
      <c r="AP2298" s="87"/>
    </row>
    <row r="2299" customHeight="1" spans="41:42">
      <c r="AO2299" s="87"/>
      <c r="AP2299" s="87"/>
    </row>
    <row r="2300" customHeight="1" spans="41:42">
      <c r="AO2300" s="87"/>
      <c r="AP2300" s="87"/>
    </row>
    <row r="2301" customHeight="1" spans="41:42">
      <c r="AO2301" s="87"/>
      <c r="AP2301" s="87"/>
    </row>
    <row r="2302" customHeight="1" spans="41:42">
      <c r="AO2302" s="87"/>
      <c r="AP2302" s="87"/>
    </row>
    <row r="2303" customHeight="1" spans="41:42">
      <c r="AO2303" s="87"/>
      <c r="AP2303" s="87"/>
    </row>
    <row r="2304" customHeight="1" spans="41:42">
      <c r="AO2304" s="87"/>
      <c r="AP2304" s="87"/>
    </row>
    <row r="2305" customHeight="1" spans="41:42">
      <c r="AO2305" s="87"/>
      <c r="AP2305" s="87"/>
    </row>
    <row r="2306" customHeight="1" spans="41:42">
      <c r="AO2306" s="87"/>
      <c r="AP2306" s="87"/>
    </row>
    <row r="2307" customHeight="1" spans="41:42">
      <c r="AO2307" s="87"/>
      <c r="AP2307" s="87"/>
    </row>
    <row r="2308" customHeight="1" spans="41:42">
      <c r="AO2308" s="87"/>
      <c r="AP2308" s="87"/>
    </row>
    <row r="2309" customHeight="1" spans="41:42">
      <c r="AO2309" s="87"/>
      <c r="AP2309" s="87"/>
    </row>
    <row r="2310" customHeight="1" spans="41:42">
      <c r="AO2310" s="87"/>
      <c r="AP2310" s="87"/>
    </row>
    <row r="2311" customHeight="1" spans="41:42">
      <c r="AO2311" s="87"/>
      <c r="AP2311" s="87"/>
    </row>
    <row r="2312" customHeight="1" spans="41:42">
      <c r="AO2312" s="87"/>
      <c r="AP2312" s="87"/>
    </row>
    <row r="2313" customHeight="1" spans="41:42">
      <c r="AO2313" s="87"/>
      <c r="AP2313" s="87"/>
    </row>
    <row r="2314" customHeight="1" spans="41:42">
      <c r="AO2314" s="87"/>
      <c r="AP2314" s="87"/>
    </row>
    <row r="2315" customHeight="1" spans="41:42">
      <c r="AO2315" s="87"/>
      <c r="AP2315" s="87"/>
    </row>
    <row r="2316" customHeight="1" spans="41:42">
      <c r="AO2316" s="87"/>
      <c r="AP2316" s="87"/>
    </row>
    <row r="2317" customHeight="1" spans="41:42">
      <c r="AO2317" s="87"/>
      <c r="AP2317" s="87"/>
    </row>
    <row r="2318" customHeight="1" spans="41:42">
      <c r="AO2318" s="87"/>
      <c r="AP2318" s="87"/>
    </row>
    <row r="2319" customHeight="1" spans="41:42">
      <c r="AO2319" s="87"/>
      <c r="AP2319" s="87"/>
    </row>
    <row r="2320" customHeight="1" spans="41:42">
      <c r="AO2320" s="87"/>
      <c r="AP2320" s="87"/>
    </row>
    <row r="2321" customHeight="1" spans="41:42">
      <c r="AO2321" s="87"/>
      <c r="AP2321" s="87"/>
    </row>
    <row r="2322" customHeight="1" spans="41:42">
      <c r="AO2322" s="87"/>
      <c r="AP2322" s="87"/>
    </row>
    <row r="2323" customHeight="1" spans="41:42">
      <c r="AO2323" s="87"/>
      <c r="AP2323" s="87"/>
    </row>
    <row r="2324" customHeight="1" spans="41:42">
      <c r="AO2324" s="87"/>
      <c r="AP2324" s="87"/>
    </row>
    <row r="2325" customHeight="1" spans="41:42">
      <c r="AO2325" s="87"/>
      <c r="AP2325" s="87"/>
    </row>
    <row r="2326" customHeight="1" spans="41:42">
      <c r="AO2326" s="87"/>
      <c r="AP2326" s="87"/>
    </row>
    <row r="2327" customHeight="1" spans="41:42">
      <c r="AO2327" s="87"/>
      <c r="AP2327" s="87"/>
    </row>
    <row r="2328" customHeight="1" spans="41:42">
      <c r="AO2328" s="87"/>
      <c r="AP2328" s="87"/>
    </row>
    <row r="2329" customHeight="1" spans="41:42">
      <c r="AO2329" s="87"/>
      <c r="AP2329" s="87"/>
    </row>
    <row r="2330" customHeight="1" spans="41:42">
      <c r="AO2330" s="87"/>
      <c r="AP2330" s="87"/>
    </row>
    <row r="2331" customHeight="1" spans="41:42">
      <c r="AO2331" s="87"/>
      <c r="AP2331" s="87"/>
    </row>
    <row r="2332" customHeight="1" spans="41:42">
      <c r="AO2332" s="87"/>
      <c r="AP2332" s="87"/>
    </row>
    <row r="2333" customHeight="1" spans="41:42">
      <c r="AO2333" s="87"/>
      <c r="AP2333" s="87"/>
    </row>
    <row r="2334" customHeight="1" spans="41:42">
      <c r="AO2334" s="87"/>
      <c r="AP2334" s="87"/>
    </row>
    <row r="2335" customHeight="1" spans="41:42">
      <c r="AO2335" s="87"/>
      <c r="AP2335" s="87"/>
    </row>
    <row r="2336" customHeight="1" spans="41:42">
      <c r="AO2336" s="87"/>
      <c r="AP2336" s="87"/>
    </row>
    <row r="2337" customHeight="1" spans="41:42">
      <c r="AO2337" s="87"/>
      <c r="AP2337" s="87"/>
    </row>
    <row r="2338" customHeight="1" spans="41:42">
      <c r="AO2338" s="87"/>
      <c r="AP2338" s="87"/>
    </row>
    <row r="2339" customHeight="1" spans="41:42">
      <c r="AO2339" s="87"/>
      <c r="AP2339" s="87"/>
    </row>
    <row r="2340" customHeight="1" spans="41:42">
      <c r="AO2340" s="87"/>
      <c r="AP2340" s="87"/>
    </row>
    <row r="2341" customHeight="1" spans="41:42">
      <c r="AO2341" s="87"/>
      <c r="AP2341" s="87"/>
    </row>
    <row r="2342" customHeight="1" spans="41:42">
      <c r="AO2342" s="87"/>
      <c r="AP2342" s="87"/>
    </row>
    <row r="2343" customHeight="1" spans="41:42">
      <c r="AO2343" s="87"/>
      <c r="AP2343" s="87"/>
    </row>
    <row r="2344" customHeight="1" spans="41:42">
      <c r="AO2344" s="87"/>
      <c r="AP2344" s="87"/>
    </row>
    <row r="2345" customHeight="1" spans="41:42">
      <c r="AO2345" s="87"/>
      <c r="AP2345" s="87"/>
    </row>
    <row r="2346" customHeight="1" spans="41:42">
      <c r="AO2346" s="87"/>
      <c r="AP2346" s="87"/>
    </row>
    <row r="2347" customHeight="1" spans="41:42">
      <c r="AO2347" s="87"/>
      <c r="AP2347" s="87"/>
    </row>
    <row r="2348" customHeight="1" spans="41:42">
      <c r="AO2348" s="87"/>
      <c r="AP2348" s="87"/>
    </row>
    <row r="2349" customHeight="1" spans="41:42">
      <c r="AO2349" s="87"/>
      <c r="AP2349" s="87"/>
    </row>
    <row r="2350" customHeight="1" spans="41:42">
      <c r="AO2350" s="87"/>
      <c r="AP2350" s="87"/>
    </row>
    <row r="2351" customHeight="1" spans="41:42">
      <c r="AO2351" s="87"/>
      <c r="AP2351" s="87"/>
    </row>
    <row r="2352" customHeight="1" spans="41:42">
      <c r="AO2352" s="87"/>
      <c r="AP2352" s="87"/>
    </row>
    <row r="2353" customHeight="1" spans="41:42">
      <c r="AO2353" s="87"/>
      <c r="AP2353" s="87"/>
    </row>
    <row r="2354" customHeight="1" spans="41:42">
      <c r="AO2354" s="87"/>
      <c r="AP2354" s="87"/>
    </row>
    <row r="2355" customHeight="1" spans="41:42">
      <c r="AO2355" s="87"/>
      <c r="AP2355" s="87"/>
    </row>
    <row r="2356" customHeight="1" spans="41:42">
      <c r="AO2356" s="87"/>
      <c r="AP2356" s="87"/>
    </row>
    <row r="2357" customHeight="1" spans="41:42">
      <c r="AO2357" s="87"/>
      <c r="AP2357" s="87"/>
    </row>
    <row r="2358" customHeight="1" spans="41:42">
      <c r="AO2358" s="87"/>
      <c r="AP2358" s="87"/>
    </row>
    <row r="2359" customHeight="1" spans="41:42">
      <c r="AO2359" s="87"/>
      <c r="AP2359" s="87"/>
    </row>
    <row r="2360" customHeight="1" spans="41:42">
      <c r="AO2360" s="87"/>
      <c r="AP2360" s="87"/>
    </row>
    <row r="2361" customHeight="1" spans="41:42">
      <c r="AO2361" s="87"/>
      <c r="AP2361" s="87"/>
    </row>
    <row r="2362" customHeight="1" spans="41:42">
      <c r="AO2362" s="87"/>
      <c r="AP2362" s="87"/>
    </row>
    <row r="2363" customHeight="1" spans="41:42">
      <c r="AO2363" s="87"/>
      <c r="AP2363" s="87"/>
    </row>
    <row r="2364" customHeight="1" spans="41:42">
      <c r="AO2364" s="87"/>
      <c r="AP2364" s="87"/>
    </row>
    <row r="2365" customHeight="1" spans="41:42">
      <c r="AO2365" s="87"/>
      <c r="AP2365" s="87"/>
    </row>
    <row r="2366" customHeight="1" spans="41:42">
      <c r="AO2366" s="87"/>
      <c r="AP2366" s="87"/>
    </row>
    <row r="2367" customHeight="1" spans="41:42">
      <c r="AO2367" s="87"/>
      <c r="AP2367" s="87"/>
    </row>
    <row r="2368" customHeight="1" spans="41:42">
      <c r="AO2368" s="87"/>
      <c r="AP2368" s="87"/>
    </row>
    <row r="2369" customHeight="1" spans="41:42">
      <c r="AO2369" s="87"/>
      <c r="AP2369" s="87"/>
    </row>
    <row r="2370" customHeight="1" spans="41:42">
      <c r="AO2370" s="87"/>
      <c r="AP2370" s="87"/>
    </row>
    <row r="2371" customHeight="1" spans="41:42">
      <c r="AO2371" s="87"/>
      <c r="AP2371" s="87"/>
    </row>
    <row r="2372" customHeight="1" spans="41:42">
      <c r="AO2372" s="87"/>
      <c r="AP2372" s="87"/>
    </row>
    <row r="2373" customHeight="1" spans="41:42">
      <c r="AO2373" s="87"/>
      <c r="AP2373" s="87"/>
    </row>
    <row r="2374" customHeight="1" spans="41:42">
      <c r="AO2374" s="87"/>
      <c r="AP2374" s="87"/>
    </row>
    <row r="2375" customHeight="1" spans="41:42">
      <c r="AO2375" s="87"/>
      <c r="AP2375" s="87"/>
    </row>
    <row r="2376" customHeight="1" spans="41:42">
      <c r="AO2376" s="87"/>
      <c r="AP2376" s="87"/>
    </row>
    <row r="2377" customHeight="1" spans="41:42">
      <c r="AO2377" s="87"/>
      <c r="AP2377" s="87"/>
    </row>
    <row r="2378" customHeight="1" spans="41:42">
      <c r="AO2378" s="87"/>
      <c r="AP2378" s="87"/>
    </row>
    <row r="2379" customHeight="1" spans="41:42">
      <c r="AO2379" s="87"/>
      <c r="AP2379" s="87"/>
    </row>
    <row r="2380" customHeight="1" spans="41:42">
      <c r="AO2380" s="87"/>
      <c r="AP2380" s="87"/>
    </row>
    <row r="2381" customHeight="1" spans="41:42">
      <c r="AO2381" s="87"/>
      <c r="AP2381" s="87"/>
    </row>
    <row r="2382" customHeight="1" spans="41:42">
      <c r="AO2382" s="87"/>
      <c r="AP2382" s="87"/>
    </row>
    <row r="2383" customHeight="1" spans="41:42">
      <c r="AO2383" s="87"/>
      <c r="AP2383" s="87"/>
    </row>
    <row r="2384" customHeight="1" spans="41:42">
      <c r="AO2384" s="87"/>
      <c r="AP2384" s="87"/>
    </row>
    <row r="2385" customHeight="1" spans="41:42">
      <c r="AO2385" s="87"/>
      <c r="AP2385" s="87"/>
    </row>
    <row r="2386" customHeight="1" spans="41:42">
      <c r="AO2386" s="87"/>
      <c r="AP2386" s="87"/>
    </row>
    <row r="2387" customHeight="1" spans="41:42">
      <c r="AO2387" s="87"/>
      <c r="AP2387" s="87"/>
    </row>
    <row r="2388" customHeight="1" spans="41:42">
      <c r="AO2388" s="87"/>
      <c r="AP2388" s="87"/>
    </row>
    <row r="2389" customHeight="1" spans="41:42">
      <c r="AO2389" s="87"/>
      <c r="AP2389" s="87"/>
    </row>
    <row r="2390" customHeight="1" spans="41:42">
      <c r="AO2390" s="87"/>
      <c r="AP2390" s="87"/>
    </row>
    <row r="2391" customHeight="1" spans="41:42">
      <c r="AO2391" s="87"/>
      <c r="AP2391" s="87"/>
    </row>
    <row r="2392" customHeight="1" spans="41:42">
      <c r="AO2392" s="87"/>
      <c r="AP2392" s="87"/>
    </row>
    <row r="2393" customHeight="1" spans="41:42">
      <c r="AO2393" s="87"/>
      <c r="AP2393" s="87"/>
    </row>
    <row r="2394" customHeight="1" spans="41:42">
      <c r="AO2394" s="87"/>
      <c r="AP2394" s="87"/>
    </row>
    <row r="2395" customHeight="1" spans="41:42">
      <c r="AO2395" s="87"/>
      <c r="AP2395" s="87"/>
    </row>
    <row r="2396" customHeight="1" spans="41:42">
      <c r="AO2396" s="87"/>
      <c r="AP2396" s="87"/>
    </row>
    <row r="2397" customHeight="1" spans="41:42">
      <c r="AO2397" s="87"/>
      <c r="AP2397" s="87"/>
    </row>
    <row r="2398" customHeight="1" spans="41:42">
      <c r="AO2398" s="87"/>
      <c r="AP2398" s="87"/>
    </row>
    <row r="2399" customHeight="1" spans="41:42">
      <c r="AO2399" s="87"/>
      <c r="AP2399" s="87"/>
    </row>
    <row r="2400" customHeight="1" spans="41:42">
      <c r="AO2400" s="87"/>
      <c r="AP2400" s="87"/>
    </row>
    <row r="2401" customHeight="1" spans="41:42">
      <c r="AO2401" s="87"/>
      <c r="AP2401" s="87"/>
    </row>
    <row r="2402" customHeight="1" spans="41:42">
      <c r="AO2402" s="87"/>
      <c r="AP2402" s="87"/>
    </row>
    <row r="2403" customHeight="1" spans="41:42">
      <c r="AO2403" s="87"/>
      <c r="AP2403" s="87"/>
    </row>
    <row r="2404" customHeight="1" spans="41:42">
      <c r="AO2404" s="87"/>
      <c r="AP2404" s="87"/>
    </row>
    <row r="2405" customHeight="1" spans="41:42">
      <c r="AO2405" s="87"/>
      <c r="AP2405" s="87"/>
    </row>
    <row r="2406" customHeight="1" spans="41:42">
      <c r="AO2406" s="87"/>
      <c r="AP2406" s="87"/>
    </row>
    <row r="2407" customHeight="1" spans="41:42">
      <c r="AO2407" s="87"/>
      <c r="AP2407" s="87"/>
    </row>
    <row r="2408" customHeight="1" spans="41:42">
      <c r="AO2408" s="87"/>
      <c r="AP2408" s="87"/>
    </row>
    <row r="2409" customHeight="1" spans="41:42">
      <c r="AO2409" s="87"/>
      <c r="AP2409" s="87"/>
    </row>
    <row r="2410" customHeight="1" spans="41:42">
      <c r="AO2410" s="87"/>
      <c r="AP2410" s="87"/>
    </row>
    <row r="2411" customHeight="1" spans="41:42">
      <c r="AO2411" s="87"/>
      <c r="AP2411" s="87"/>
    </row>
    <row r="2412" customHeight="1" spans="41:42">
      <c r="AO2412" s="87"/>
      <c r="AP2412" s="87"/>
    </row>
    <row r="2413" customHeight="1" spans="41:42">
      <c r="AO2413" s="87"/>
      <c r="AP2413" s="87"/>
    </row>
    <row r="2414" customHeight="1" spans="41:42">
      <c r="AO2414" s="87"/>
      <c r="AP2414" s="87"/>
    </row>
    <row r="2415" customHeight="1" spans="41:42">
      <c r="AO2415" s="87"/>
      <c r="AP2415" s="87"/>
    </row>
    <row r="2416" customHeight="1" spans="41:42">
      <c r="AO2416" s="87"/>
      <c r="AP2416" s="87"/>
    </row>
    <row r="2417" customHeight="1" spans="41:42">
      <c r="AO2417" s="87"/>
      <c r="AP2417" s="87"/>
    </row>
    <row r="2418" customHeight="1" spans="41:42">
      <c r="AO2418" s="87"/>
      <c r="AP2418" s="87"/>
    </row>
    <row r="2419" customHeight="1" spans="41:42">
      <c r="AO2419" s="87"/>
      <c r="AP2419" s="87"/>
    </row>
    <row r="2420" customHeight="1" spans="41:42">
      <c r="AO2420" s="87"/>
      <c r="AP2420" s="87"/>
    </row>
    <row r="2421" customHeight="1" spans="41:42">
      <c r="AO2421" s="87"/>
      <c r="AP2421" s="87"/>
    </row>
    <row r="2422" customHeight="1" spans="41:42">
      <c r="AO2422" s="87"/>
      <c r="AP2422" s="87"/>
    </row>
    <row r="2423" customHeight="1" spans="41:42">
      <c r="AO2423" s="87"/>
      <c r="AP2423" s="87"/>
    </row>
    <row r="2424" customHeight="1" spans="41:42">
      <c r="AO2424" s="87"/>
      <c r="AP2424" s="87"/>
    </row>
    <row r="2425" customHeight="1" spans="41:42">
      <c r="AO2425" s="87"/>
      <c r="AP2425" s="87"/>
    </row>
    <row r="2426" customHeight="1" spans="41:42">
      <c r="AO2426" s="87"/>
      <c r="AP2426" s="87"/>
    </row>
    <row r="2427" customHeight="1" spans="41:42">
      <c r="AO2427" s="87"/>
      <c r="AP2427" s="87"/>
    </row>
    <row r="2428" customHeight="1" spans="41:42">
      <c r="AO2428" s="87"/>
      <c r="AP2428" s="87"/>
    </row>
    <row r="2429" customHeight="1" spans="41:42">
      <c r="AO2429" s="87"/>
      <c r="AP2429" s="87"/>
    </row>
    <row r="2430" customHeight="1" spans="41:42">
      <c r="AO2430" s="87"/>
      <c r="AP2430" s="87"/>
    </row>
    <row r="2431" customHeight="1" spans="41:42">
      <c r="AO2431" s="87"/>
      <c r="AP2431" s="87"/>
    </row>
    <row r="2432" customHeight="1" spans="41:42">
      <c r="AO2432" s="87"/>
      <c r="AP2432" s="87"/>
    </row>
    <row r="2433" customHeight="1" spans="41:42">
      <c r="AO2433" s="87"/>
      <c r="AP2433" s="87"/>
    </row>
    <row r="2434" customHeight="1" spans="41:42">
      <c r="AO2434" s="87"/>
      <c r="AP2434" s="87"/>
    </row>
    <row r="2435" customHeight="1" spans="41:42">
      <c r="AO2435" s="87"/>
      <c r="AP2435" s="87"/>
    </row>
    <row r="2436" customHeight="1" spans="41:42">
      <c r="AO2436" s="87"/>
      <c r="AP2436" s="87"/>
    </row>
    <row r="2437" customHeight="1" spans="41:42">
      <c r="AO2437" s="87"/>
      <c r="AP2437" s="87"/>
    </row>
    <row r="2438" customHeight="1" spans="41:42">
      <c r="AO2438" s="87"/>
      <c r="AP2438" s="87"/>
    </row>
    <row r="2439" customHeight="1" spans="41:42">
      <c r="AO2439" s="87"/>
      <c r="AP2439" s="87"/>
    </row>
    <row r="2440" customHeight="1" spans="41:42">
      <c r="AO2440" s="87"/>
      <c r="AP2440" s="87"/>
    </row>
    <row r="2441" customHeight="1" spans="41:42">
      <c r="AO2441" s="87"/>
      <c r="AP2441" s="87"/>
    </row>
    <row r="2442" customHeight="1" spans="41:42">
      <c r="AO2442" s="87"/>
      <c r="AP2442" s="87"/>
    </row>
    <row r="2443" customHeight="1" spans="41:42">
      <c r="AO2443" s="87"/>
      <c r="AP2443" s="87"/>
    </row>
    <row r="2444" customHeight="1" spans="41:42">
      <c r="AO2444" s="87"/>
      <c r="AP2444" s="87"/>
    </row>
    <row r="2445" customHeight="1" spans="41:42">
      <c r="AO2445" s="87"/>
      <c r="AP2445" s="87"/>
    </row>
    <row r="2446" customHeight="1" spans="41:42">
      <c r="AO2446" s="87"/>
      <c r="AP2446" s="87"/>
    </row>
    <row r="2447" customHeight="1" spans="41:42">
      <c r="AO2447" s="87"/>
      <c r="AP2447" s="87"/>
    </row>
    <row r="2448" customHeight="1" spans="41:42">
      <c r="AO2448" s="87"/>
      <c r="AP2448" s="87"/>
    </row>
    <row r="2449" customHeight="1" spans="41:42">
      <c r="AO2449" s="87"/>
      <c r="AP2449" s="87"/>
    </row>
    <row r="2450" customHeight="1" spans="41:42">
      <c r="AO2450" s="87"/>
      <c r="AP2450" s="87"/>
    </row>
    <row r="2451" customHeight="1" spans="41:42">
      <c r="AO2451" s="87"/>
      <c r="AP2451" s="87"/>
    </row>
    <row r="2452" customHeight="1" spans="41:42">
      <c r="AO2452" s="87"/>
      <c r="AP2452" s="87"/>
    </row>
    <row r="2453" customHeight="1" spans="41:42">
      <c r="AO2453" s="87"/>
      <c r="AP2453" s="87"/>
    </row>
    <row r="2454" customHeight="1" spans="41:42">
      <c r="AO2454" s="87"/>
      <c r="AP2454" s="87"/>
    </row>
    <row r="2455" customHeight="1" spans="41:42">
      <c r="AO2455" s="87"/>
      <c r="AP2455" s="87"/>
    </row>
    <row r="2456" customHeight="1" spans="41:42">
      <c r="AO2456" s="87"/>
      <c r="AP2456" s="87"/>
    </row>
    <row r="2457" customHeight="1" spans="41:42">
      <c r="AO2457" s="87"/>
      <c r="AP2457" s="87"/>
    </row>
    <row r="2458" customHeight="1" spans="41:42">
      <c r="AO2458" s="87"/>
      <c r="AP2458" s="87"/>
    </row>
    <row r="2459" customHeight="1" spans="41:42">
      <c r="AO2459" s="87"/>
      <c r="AP2459" s="87"/>
    </row>
    <row r="2460" customHeight="1" spans="41:42">
      <c r="AO2460" s="87"/>
      <c r="AP2460" s="87"/>
    </row>
    <row r="2461" customHeight="1" spans="41:42">
      <c r="AO2461" s="87"/>
      <c r="AP2461" s="87"/>
    </row>
    <row r="2462" customHeight="1" spans="41:42">
      <c r="AO2462" s="87"/>
      <c r="AP2462" s="87"/>
    </row>
    <row r="2463" customHeight="1" spans="41:42">
      <c r="AO2463" s="87"/>
      <c r="AP2463" s="87"/>
    </row>
    <row r="2464" customHeight="1" spans="41:42">
      <c r="AO2464" s="87"/>
      <c r="AP2464" s="87"/>
    </row>
    <row r="2465" customHeight="1" spans="41:42">
      <c r="AO2465" s="87"/>
      <c r="AP2465" s="87"/>
    </row>
    <row r="2466" customHeight="1" spans="41:42">
      <c r="AO2466" s="87"/>
      <c r="AP2466" s="87"/>
    </row>
    <row r="2467" customHeight="1" spans="41:42">
      <c r="AO2467" s="87"/>
      <c r="AP2467" s="87"/>
    </row>
    <row r="2468" customHeight="1" spans="41:42">
      <c r="AO2468" s="87"/>
      <c r="AP2468" s="87"/>
    </row>
    <row r="2469" customHeight="1" spans="41:42">
      <c r="AO2469" s="87"/>
      <c r="AP2469" s="87"/>
    </row>
    <row r="2470" customHeight="1" spans="41:42">
      <c r="AO2470" s="87"/>
      <c r="AP2470" s="87"/>
    </row>
    <row r="2471" customHeight="1" spans="41:42">
      <c r="AO2471" s="87"/>
      <c r="AP2471" s="87"/>
    </row>
    <row r="2472" customHeight="1" spans="41:42">
      <c r="AO2472" s="87"/>
      <c r="AP2472" s="87"/>
    </row>
    <row r="2473" customHeight="1" spans="41:42">
      <c r="AO2473" s="87"/>
      <c r="AP2473" s="87"/>
    </row>
    <row r="2474" customHeight="1" spans="41:42">
      <c r="AO2474" s="87"/>
      <c r="AP2474" s="87"/>
    </row>
    <row r="2475" customHeight="1" spans="41:42">
      <c r="AO2475" s="87"/>
      <c r="AP2475" s="87"/>
    </row>
    <row r="2476" customHeight="1" spans="41:42">
      <c r="AO2476" s="87"/>
      <c r="AP2476" s="87"/>
    </row>
    <row r="2477" customHeight="1" spans="41:42">
      <c r="AO2477" s="87"/>
      <c r="AP2477" s="87"/>
    </row>
    <row r="2478" customHeight="1" spans="41:42">
      <c r="AO2478" s="87"/>
      <c r="AP2478" s="87"/>
    </row>
    <row r="2479" customHeight="1" spans="41:42">
      <c r="AO2479" s="87"/>
      <c r="AP2479" s="87"/>
    </row>
    <row r="2480" customHeight="1" spans="41:42">
      <c r="AO2480" s="87"/>
      <c r="AP2480" s="87"/>
    </row>
    <row r="2481" customHeight="1" spans="41:42">
      <c r="AO2481" s="87"/>
      <c r="AP2481" s="87"/>
    </row>
    <row r="2482" customHeight="1" spans="41:42">
      <c r="AO2482" s="87"/>
      <c r="AP2482" s="87"/>
    </row>
    <row r="2483" customHeight="1" spans="41:42">
      <c r="AO2483" s="87"/>
      <c r="AP2483" s="87"/>
    </row>
    <row r="2484" customHeight="1" spans="41:42">
      <c r="AO2484" s="87"/>
      <c r="AP2484" s="87"/>
    </row>
    <row r="2485" customHeight="1" spans="41:42">
      <c r="AO2485" s="87"/>
      <c r="AP2485" s="87"/>
    </row>
    <row r="2486" customHeight="1" spans="41:42">
      <c r="AO2486" s="87"/>
      <c r="AP2486" s="87"/>
    </row>
    <row r="2487" customHeight="1" spans="41:42">
      <c r="AO2487" s="87"/>
      <c r="AP2487" s="87"/>
    </row>
    <row r="2488" customHeight="1" spans="41:42">
      <c r="AO2488" s="87"/>
      <c r="AP2488" s="87"/>
    </row>
    <row r="2489" customHeight="1" spans="41:42">
      <c r="AO2489" s="87"/>
      <c r="AP2489" s="87"/>
    </row>
    <row r="2490" customHeight="1" spans="41:42">
      <c r="AO2490" s="87"/>
      <c r="AP2490" s="87"/>
    </row>
    <row r="2491" customHeight="1" spans="41:42">
      <c r="AO2491" s="87"/>
      <c r="AP2491" s="87"/>
    </row>
    <row r="2492" customHeight="1" spans="41:42">
      <c r="AO2492" s="87"/>
      <c r="AP2492" s="87"/>
    </row>
    <row r="2493" customHeight="1" spans="41:42">
      <c r="AO2493" s="87"/>
      <c r="AP2493" s="87"/>
    </row>
    <row r="2494" customHeight="1" spans="41:42">
      <c r="AO2494" s="87"/>
      <c r="AP2494" s="87"/>
    </row>
    <row r="2495" customHeight="1" spans="41:42">
      <c r="AO2495" s="87"/>
      <c r="AP2495" s="87"/>
    </row>
    <row r="2496" customHeight="1" spans="41:42">
      <c r="AO2496" s="87"/>
      <c r="AP2496" s="87"/>
    </row>
    <row r="2497" customHeight="1" spans="41:42">
      <c r="AO2497" s="87"/>
      <c r="AP2497" s="87"/>
    </row>
    <row r="2498" customHeight="1" spans="41:42">
      <c r="AO2498" s="87"/>
      <c r="AP2498" s="87"/>
    </row>
    <row r="2499" customHeight="1" spans="41:42">
      <c r="AO2499" s="87"/>
      <c r="AP2499" s="87"/>
    </row>
    <row r="2500" customHeight="1" spans="41:42">
      <c r="AO2500" s="87"/>
      <c r="AP2500" s="87"/>
    </row>
    <row r="2501" customHeight="1" spans="41:42">
      <c r="AO2501" s="87"/>
      <c r="AP2501" s="87"/>
    </row>
    <row r="2502" customHeight="1" spans="41:42">
      <c r="AO2502" s="87"/>
      <c r="AP2502" s="87"/>
    </row>
    <row r="2503" customHeight="1" spans="41:42">
      <c r="AO2503" s="87"/>
      <c r="AP2503" s="87"/>
    </row>
    <row r="2504" customHeight="1" spans="41:42">
      <c r="AO2504" s="87"/>
      <c r="AP2504" s="87"/>
    </row>
    <row r="2505" customHeight="1" spans="41:42">
      <c r="AO2505" s="87"/>
      <c r="AP2505" s="87"/>
    </row>
    <row r="2506" customHeight="1" spans="41:42">
      <c r="AO2506" s="87"/>
      <c r="AP2506" s="87"/>
    </row>
    <row r="2507" customHeight="1" spans="41:42">
      <c r="AO2507" s="87"/>
      <c r="AP2507" s="87"/>
    </row>
    <row r="2508" customHeight="1" spans="41:42">
      <c r="AO2508" s="87"/>
      <c r="AP2508" s="87"/>
    </row>
    <row r="2509" customHeight="1" spans="41:42">
      <c r="AO2509" s="87"/>
      <c r="AP2509" s="87"/>
    </row>
    <row r="2510" customHeight="1" spans="41:42">
      <c r="AO2510" s="87"/>
      <c r="AP2510" s="87"/>
    </row>
    <row r="2511" customHeight="1" spans="41:42">
      <c r="AO2511" s="87"/>
      <c r="AP2511" s="87"/>
    </row>
    <row r="2512" customHeight="1" spans="41:42">
      <c r="AO2512" s="87"/>
      <c r="AP2512" s="87"/>
    </row>
    <row r="2513" customHeight="1" spans="41:42">
      <c r="AO2513" s="87"/>
      <c r="AP2513" s="87"/>
    </row>
    <row r="2514" customHeight="1" spans="41:42">
      <c r="AO2514" s="87"/>
      <c r="AP2514" s="87"/>
    </row>
    <row r="2515" customHeight="1" spans="41:42">
      <c r="AO2515" s="87"/>
      <c r="AP2515" s="87"/>
    </row>
    <row r="2516" customHeight="1" spans="41:42">
      <c r="AO2516" s="87"/>
      <c r="AP2516" s="87"/>
    </row>
    <row r="2517" customHeight="1" spans="41:42">
      <c r="AO2517" s="87"/>
      <c r="AP2517" s="87"/>
    </row>
    <row r="2518" customHeight="1" spans="41:42">
      <c r="AO2518" s="87"/>
      <c r="AP2518" s="87"/>
    </row>
    <row r="2519" customHeight="1" spans="41:42">
      <c r="AO2519" s="87"/>
      <c r="AP2519" s="87"/>
    </row>
    <row r="2520" customHeight="1" spans="41:42">
      <c r="AO2520" s="87"/>
      <c r="AP2520" s="87"/>
    </row>
    <row r="2521" customHeight="1" spans="41:42">
      <c r="AO2521" s="87"/>
      <c r="AP2521" s="87"/>
    </row>
    <row r="2522" customHeight="1" spans="41:42">
      <c r="AO2522" s="87"/>
      <c r="AP2522" s="87"/>
    </row>
    <row r="2523" customHeight="1" spans="41:42">
      <c r="AO2523" s="87"/>
      <c r="AP2523" s="87"/>
    </row>
    <row r="2524" customHeight="1" spans="41:42">
      <c r="AO2524" s="87"/>
      <c r="AP2524" s="87"/>
    </row>
    <row r="2525" customHeight="1" spans="41:42">
      <c r="AO2525" s="87"/>
      <c r="AP2525" s="87"/>
    </row>
    <row r="2526" customHeight="1" spans="41:42">
      <c r="AO2526" s="87"/>
      <c r="AP2526" s="87"/>
    </row>
    <row r="2527" customHeight="1" spans="41:42">
      <c r="AO2527" s="87"/>
      <c r="AP2527" s="87"/>
    </row>
    <row r="2528" customHeight="1" spans="41:42">
      <c r="AO2528" s="87"/>
      <c r="AP2528" s="87"/>
    </row>
    <row r="2529" customHeight="1" spans="41:42">
      <c r="AO2529" s="87"/>
      <c r="AP2529" s="87"/>
    </row>
    <row r="2530" customHeight="1" spans="41:42">
      <c r="AO2530" s="87"/>
      <c r="AP2530" s="87"/>
    </row>
    <row r="2531" customHeight="1" spans="41:42">
      <c r="AO2531" s="87"/>
      <c r="AP2531" s="87"/>
    </row>
    <row r="2532" customHeight="1" spans="41:42">
      <c r="AO2532" s="87"/>
      <c r="AP2532" s="87"/>
    </row>
    <row r="2533" customHeight="1" spans="41:42">
      <c r="AO2533" s="87"/>
      <c r="AP2533" s="87"/>
    </row>
    <row r="2534" customHeight="1" spans="41:42">
      <c r="AO2534" s="87"/>
      <c r="AP2534" s="87"/>
    </row>
    <row r="2535" customHeight="1" spans="41:42">
      <c r="AO2535" s="87"/>
      <c r="AP2535" s="87"/>
    </row>
    <row r="2536" customHeight="1" spans="41:42">
      <c r="AO2536" s="87"/>
      <c r="AP2536" s="87"/>
    </row>
    <row r="2537" customHeight="1" spans="41:42">
      <c r="AO2537" s="87"/>
      <c r="AP2537" s="87"/>
    </row>
    <row r="2538" customHeight="1" spans="41:42">
      <c r="AO2538" s="87"/>
      <c r="AP2538" s="87"/>
    </row>
    <row r="2539" customHeight="1" spans="41:42">
      <c r="AO2539" s="87"/>
      <c r="AP2539" s="87"/>
    </row>
    <row r="2540" customHeight="1" spans="41:42">
      <c r="AO2540" s="87"/>
      <c r="AP2540" s="87"/>
    </row>
    <row r="2541" customHeight="1" spans="41:42">
      <c r="AO2541" s="87"/>
      <c r="AP2541" s="87"/>
    </row>
    <row r="2542" customHeight="1" spans="41:42">
      <c r="AO2542" s="87"/>
      <c r="AP2542" s="87"/>
    </row>
    <row r="2543" customHeight="1" spans="41:42">
      <c r="AO2543" s="87"/>
      <c r="AP2543" s="87"/>
    </row>
    <row r="2544" customHeight="1" spans="41:42">
      <c r="AO2544" s="87"/>
      <c r="AP2544" s="87"/>
    </row>
    <row r="2545" customHeight="1" spans="41:42">
      <c r="AO2545" s="87"/>
      <c r="AP2545" s="87"/>
    </row>
    <row r="2546" customHeight="1" spans="41:42">
      <c r="AO2546" s="87"/>
      <c r="AP2546" s="87"/>
    </row>
    <row r="2547" customHeight="1" spans="41:42">
      <c r="AO2547" s="87"/>
      <c r="AP2547" s="87"/>
    </row>
    <row r="2548" customHeight="1" spans="41:42">
      <c r="AO2548" s="87"/>
      <c r="AP2548" s="87"/>
    </row>
    <row r="2549" customHeight="1" spans="41:42">
      <c r="AO2549" s="87"/>
      <c r="AP2549" s="87"/>
    </row>
    <row r="2550" customHeight="1" spans="41:42">
      <c r="AO2550" s="87"/>
      <c r="AP2550" s="87"/>
    </row>
    <row r="2551" customHeight="1" spans="41:42">
      <c r="AO2551" s="87"/>
      <c r="AP2551" s="87"/>
    </row>
    <row r="2552" customHeight="1" spans="41:42">
      <c r="AO2552" s="87"/>
      <c r="AP2552" s="87"/>
    </row>
    <row r="2553" customHeight="1" spans="41:42">
      <c r="AO2553" s="87"/>
      <c r="AP2553" s="87"/>
    </row>
    <row r="2554" customHeight="1" spans="41:42">
      <c r="AO2554" s="87"/>
      <c r="AP2554" s="87"/>
    </row>
    <row r="2555" customHeight="1" spans="41:42">
      <c r="AO2555" s="87"/>
      <c r="AP2555" s="87"/>
    </row>
    <row r="2556" customHeight="1" spans="41:42">
      <c r="AO2556" s="87"/>
      <c r="AP2556" s="87"/>
    </row>
    <row r="2557" customHeight="1" spans="41:42">
      <c r="AO2557" s="87"/>
      <c r="AP2557" s="87"/>
    </row>
    <row r="2558" customHeight="1" spans="41:42">
      <c r="AO2558" s="87"/>
      <c r="AP2558" s="87"/>
    </row>
    <row r="2559" customHeight="1" spans="41:42">
      <c r="AO2559" s="87"/>
      <c r="AP2559" s="87"/>
    </row>
    <row r="2560" customHeight="1" spans="41:42">
      <c r="AO2560" s="87"/>
      <c r="AP2560" s="87"/>
    </row>
    <row r="2561" customHeight="1" spans="41:42">
      <c r="AO2561" s="87"/>
      <c r="AP2561" s="87"/>
    </row>
    <row r="2562" customHeight="1" spans="41:42">
      <c r="AO2562" s="87"/>
      <c r="AP2562" s="87"/>
    </row>
    <row r="2563" customHeight="1" spans="41:42">
      <c r="AO2563" s="87"/>
      <c r="AP2563" s="87"/>
    </row>
    <row r="2564" customHeight="1" spans="41:42">
      <c r="AO2564" s="87"/>
      <c r="AP2564" s="87"/>
    </row>
    <row r="2565" customHeight="1" spans="41:42">
      <c r="AO2565" s="87"/>
      <c r="AP2565" s="87"/>
    </row>
    <row r="2566" customHeight="1" spans="41:42">
      <c r="AO2566" s="87"/>
      <c r="AP2566" s="87"/>
    </row>
    <row r="2567" customHeight="1" spans="41:42">
      <c r="AO2567" s="87"/>
      <c r="AP2567" s="87"/>
    </row>
    <row r="2568" customHeight="1" spans="41:42">
      <c r="AO2568" s="87"/>
      <c r="AP2568" s="87"/>
    </row>
    <row r="2569" customHeight="1" spans="41:42">
      <c r="AO2569" s="87"/>
      <c r="AP2569" s="87"/>
    </row>
    <row r="2570" customHeight="1" spans="41:42">
      <c r="AO2570" s="87"/>
      <c r="AP2570" s="87"/>
    </row>
    <row r="2571" customHeight="1" spans="41:42">
      <c r="AO2571" s="87"/>
      <c r="AP2571" s="87"/>
    </row>
    <row r="2572" customHeight="1" spans="41:42">
      <c r="AO2572" s="87"/>
      <c r="AP2572" s="87"/>
    </row>
    <row r="2573" customHeight="1" spans="41:42">
      <c r="AO2573" s="87"/>
      <c r="AP2573" s="87"/>
    </row>
    <row r="2574" customHeight="1" spans="41:42">
      <c r="AO2574" s="87"/>
      <c r="AP2574" s="87"/>
    </row>
    <row r="2575" customHeight="1" spans="41:42">
      <c r="AO2575" s="87"/>
      <c r="AP2575" s="87"/>
    </row>
    <row r="2576" customHeight="1" spans="41:42">
      <c r="AO2576" s="87"/>
      <c r="AP2576" s="87"/>
    </row>
    <row r="2577" customHeight="1" spans="41:42">
      <c r="AO2577" s="87"/>
      <c r="AP2577" s="87"/>
    </row>
    <row r="2578" customHeight="1" spans="41:42">
      <c r="AO2578" s="87"/>
      <c r="AP2578" s="87"/>
    </row>
    <row r="2579" customHeight="1" spans="41:42">
      <c r="AO2579" s="87"/>
      <c r="AP2579" s="87"/>
    </row>
    <row r="2580" customHeight="1" spans="41:42">
      <c r="AO2580" s="87"/>
      <c r="AP2580" s="87"/>
    </row>
    <row r="2581" customHeight="1" spans="41:42">
      <c r="AO2581" s="87"/>
      <c r="AP2581" s="87"/>
    </row>
    <row r="2582" customHeight="1" spans="41:42">
      <c r="AO2582" s="87"/>
      <c r="AP2582" s="87"/>
    </row>
    <row r="2583" customHeight="1" spans="41:42">
      <c r="AO2583" s="87"/>
      <c r="AP2583" s="87"/>
    </row>
    <row r="2584" customHeight="1" spans="41:42">
      <c r="AO2584" s="87"/>
      <c r="AP2584" s="87"/>
    </row>
    <row r="2585" customHeight="1" spans="41:42">
      <c r="AO2585" s="87"/>
      <c r="AP2585" s="87"/>
    </row>
    <row r="2586" customHeight="1" spans="41:42">
      <c r="AO2586" s="87"/>
      <c r="AP2586" s="87"/>
    </row>
    <row r="2587" customHeight="1" spans="41:42">
      <c r="AO2587" s="87"/>
      <c r="AP2587" s="87"/>
    </row>
    <row r="2588" customHeight="1" spans="41:42">
      <c r="AO2588" s="87"/>
      <c r="AP2588" s="87"/>
    </row>
    <row r="2589" customHeight="1" spans="41:42">
      <c r="AO2589" s="87"/>
      <c r="AP2589" s="87"/>
    </row>
    <row r="2590" customHeight="1" spans="41:42">
      <c r="AO2590" s="87"/>
      <c r="AP2590" s="87"/>
    </row>
    <row r="2591" customHeight="1" spans="41:42">
      <c r="AO2591" s="87"/>
      <c r="AP2591" s="87"/>
    </row>
    <row r="2592" customHeight="1" spans="41:42">
      <c r="AO2592" s="87"/>
      <c r="AP2592" s="87"/>
    </row>
    <row r="2593" customHeight="1" spans="41:42">
      <c r="AO2593" s="87"/>
      <c r="AP2593" s="87"/>
    </row>
    <row r="2594" customHeight="1" spans="41:42">
      <c r="AO2594" s="87"/>
      <c r="AP2594" s="87"/>
    </row>
    <row r="2595" customHeight="1" spans="41:42">
      <c r="AO2595" s="87"/>
      <c r="AP2595" s="87"/>
    </row>
    <row r="2596" customHeight="1" spans="41:42">
      <c r="AO2596" s="87"/>
      <c r="AP2596" s="87"/>
    </row>
    <row r="2597" customHeight="1" spans="41:42">
      <c r="AO2597" s="87"/>
      <c r="AP2597" s="87"/>
    </row>
    <row r="2598" customHeight="1" spans="41:42">
      <c r="AO2598" s="87"/>
      <c r="AP2598" s="87"/>
    </row>
    <row r="2599" customHeight="1" spans="41:42">
      <c r="AO2599" s="87"/>
      <c r="AP2599" s="87"/>
    </row>
    <row r="2600" customHeight="1" spans="41:42">
      <c r="AO2600" s="87"/>
      <c r="AP2600" s="87"/>
    </row>
    <row r="2601" customHeight="1" spans="41:42">
      <c r="AO2601" s="87"/>
      <c r="AP2601" s="87"/>
    </row>
    <row r="2602" customHeight="1" spans="41:42">
      <c r="AO2602" s="87"/>
      <c r="AP2602" s="87"/>
    </row>
    <row r="2603" customHeight="1" spans="41:42">
      <c r="AO2603" s="87"/>
      <c r="AP2603" s="87"/>
    </row>
    <row r="2604" customHeight="1" spans="41:42">
      <c r="AO2604" s="87"/>
      <c r="AP2604" s="87"/>
    </row>
    <row r="2605" customHeight="1" spans="41:42">
      <c r="AO2605" s="87"/>
      <c r="AP2605" s="87"/>
    </row>
    <row r="2606" customHeight="1" spans="41:42">
      <c r="AO2606" s="87"/>
      <c r="AP2606" s="87"/>
    </row>
    <row r="2607" customHeight="1" spans="41:42">
      <c r="AO2607" s="87"/>
      <c r="AP2607" s="87"/>
    </row>
    <row r="2608" customHeight="1" spans="41:42">
      <c r="AO2608" s="87"/>
      <c r="AP2608" s="87"/>
    </row>
    <row r="2609" customHeight="1" spans="41:42">
      <c r="AO2609" s="87"/>
      <c r="AP2609" s="87"/>
    </row>
    <row r="2610" customHeight="1" spans="41:42">
      <c r="AO2610" s="87"/>
      <c r="AP2610" s="87"/>
    </row>
    <row r="2611" customHeight="1" spans="41:42">
      <c r="AO2611" s="87"/>
      <c r="AP2611" s="87"/>
    </row>
    <row r="2612" customHeight="1" spans="41:42">
      <c r="AO2612" s="87"/>
      <c r="AP2612" s="87"/>
    </row>
    <row r="2613" customHeight="1" spans="41:42">
      <c r="AO2613" s="87"/>
      <c r="AP2613" s="87"/>
    </row>
    <row r="2614" customHeight="1" spans="41:42">
      <c r="AO2614" s="87"/>
      <c r="AP2614" s="87"/>
    </row>
    <row r="2615" customHeight="1" spans="41:42">
      <c r="AO2615" s="87"/>
      <c r="AP2615" s="87"/>
    </row>
    <row r="2616" customHeight="1" spans="41:42">
      <c r="AO2616" s="87"/>
      <c r="AP2616" s="87"/>
    </row>
    <row r="2617" customHeight="1" spans="41:42">
      <c r="AO2617" s="87"/>
      <c r="AP2617" s="87"/>
    </row>
    <row r="2618" customHeight="1" spans="41:42">
      <c r="AO2618" s="87"/>
      <c r="AP2618" s="87"/>
    </row>
    <row r="2619" customHeight="1" spans="41:42">
      <c r="AO2619" s="87"/>
      <c r="AP2619" s="87"/>
    </row>
    <row r="2620" customHeight="1" spans="41:42">
      <c r="AO2620" s="87"/>
      <c r="AP2620" s="87"/>
    </row>
    <row r="2621" customHeight="1" spans="41:42">
      <c r="AO2621" s="87"/>
      <c r="AP2621" s="87"/>
    </row>
    <row r="2622" customHeight="1" spans="41:42">
      <c r="AO2622" s="87"/>
      <c r="AP2622" s="87"/>
    </row>
    <row r="2623" customHeight="1" spans="41:42">
      <c r="AO2623" s="87"/>
      <c r="AP2623" s="87"/>
    </row>
    <row r="2624" customHeight="1" spans="41:42">
      <c r="AO2624" s="87"/>
      <c r="AP2624" s="87"/>
    </row>
    <row r="2625" customHeight="1" spans="41:42">
      <c r="AO2625" s="87"/>
      <c r="AP2625" s="87"/>
    </row>
    <row r="2626" customHeight="1" spans="41:42">
      <c r="AO2626" s="87"/>
      <c r="AP2626" s="87"/>
    </row>
    <row r="2627" customHeight="1" spans="41:42">
      <c r="AO2627" s="87"/>
      <c r="AP2627" s="87"/>
    </row>
    <row r="2628" customHeight="1" spans="41:42">
      <c r="AO2628" s="87"/>
      <c r="AP2628" s="87"/>
    </row>
    <row r="2629" customHeight="1" spans="41:42">
      <c r="AO2629" s="87"/>
      <c r="AP2629" s="87"/>
    </row>
    <row r="2630" customHeight="1" spans="41:42">
      <c r="AO2630" s="87"/>
      <c r="AP2630" s="87"/>
    </row>
    <row r="2631" customHeight="1" spans="41:42">
      <c r="AO2631" s="87"/>
      <c r="AP2631" s="87"/>
    </row>
    <row r="2632" customHeight="1" spans="41:42">
      <c r="AO2632" s="87"/>
      <c r="AP2632" s="87"/>
    </row>
    <row r="2633" customHeight="1" spans="41:42">
      <c r="AO2633" s="87"/>
      <c r="AP2633" s="87"/>
    </row>
    <row r="2634" customHeight="1" spans="41:42">
      <c r="AO2634" s="87"/>
      <c r="AP2634" s="87"/>
    </row>
    <row r="2635" customHeight="1" spans="41:42">
      <c r="AO2635" s="87"/>
      <c r="AP2635" s="87"/>
    </row>
    <row r="2636" customHeight="1" spans="41:42">
      <c r="AO2636" s="87"/>
      <c r="AP2636" s="87"/>
    </row>
    <row r="2637" customHeight="1" spans="41:42">
      <c r="AO2637" s="87"/>
      <c r="AP2637" s="87"/>
    </row>
    <row r="2638" customHeight="1" spans="41:42">
      <c r="AO2638" s="87"/>
      <c r="AP2638" s="87"/>
    </row>
    <row r="2639" customHeight="1" spans="41:42">
      <c r="AO2639" s="87"/>
      <c r="AP2639" s="87"/>
    </row>
    <row r="2640" customHeight="1" spans="41:42">
      <c r="AO2640" s="87"/>
      <c r="AP2640" s="87"/>
    </row>
    <row r="2641" customHeight="1" spans="41:42">
      <c r="AO2641" s="87"/>
      <c r="AP2641" s="87"/>
    </row>
    <row r="2642" customHeight="1" spans="41:42">
      <c r="AO2642" s="87"/>
      <c r="AP2642" s="87"/>
    </row>
    <row r="2643" customHeight="1" spans="41:42">
      <c r="AO2643" s="87"/>
      <c r="AP2643" s="87"/>
    </row>
    <row r="2644" customHeight="1" spans="41:42">
      <c r="AO2644" s="87"/>
      <c r="AP2644" s="87"/>
    </row>
    <row r="2645" customHeight="1" spans="41:42">
      <c r="AO2645" s="87"/>
      <c r="AP2645" s="87"/>
    </row>
    <row r="2646" customHeight="1" spans="41:42">
      <c r="AO2646" s="87"/>
      <c r="AP2646" s="87"/>
    </row>
    <row r="2647" customHeight="1" spans="41:42">
      <c r="AO2647" s="87"/>
      <c r="AP2647" s="87"/>
    </row>
    <row r="2648" customHeight="1" spans="41:42">
      <c r="AO2648" s="87"/>
      <c r="AP2648" s="87"/>
    </row>
    <row r="2649" customHeight="1" spans="41:42">
      <c r="AO2649" s="87"/>
      <c r="AP2649" s="87"/>
    </row>
    <row r="2650" customHeight="1" spans="41:42">
      <c r="AO2650" s="87"/>
      <c r="AP2650" s="87"/>
    </row>
    <row r="2651" customHeight="1" spans="41:42">
      <c r="AO2651" s="87"/>
      <c r="AP2651" s="87"/>
    </row>
    <row r="2652" customHeight="1" spans="41:42">
      <c r="AO2652" s="87"/>
      <c r="AP2652" s="87"/>
    </row>
    <row r="2653" customHeight="1" spans="41:42">
      <c r="AO2653" s="87"/>
      <c r="AP2653" s="87"/>
    </row>
    <row r="2654" customHeight="1" spans="41:42">
      <c r="AO2654" s="87"/>
      <c r="AP2654" s="87"/>
    </row>
    <row r="2655" customHeight="1" spans="41:42">
      <c r="AO2655" s="87"/>
      <c r="AP2655" s="87"/>
    </row>
    <row r="2656" customHeight="1" spans="41:42">
      <c r="AO2656" s="87"/>
      <c r="AP2656" s="87"/>
    </row>
    <row r="2657" customHeight="1" spans="41:42">
      <c r="AO2657" s="87"/>
      <c r="AP2657" s="87"/>
    </row>
    <row r="2658" customHeight="1" spans="41:42">
      <c r="AO2658" s="87"/>
      <c r="AP2658" s="87"/>
    </row>
    <row r="2659" customHeight="1" spans="41:42">
      <c r="AO2659" s="87"/>
      <c r="AP2659" s="87"/>
    </row>
    <row r="2660" customHeight="1" spans="41:42">
      <c r="AO2660" s="87"/>
      <c r="AP2660" s="87"/>
    </row>
    <row r="2661" customHeight="1" spans="41:42">
      <c r="AO2661" s="87"/>
      <c r="AP2661" s="87"/>
    </row>
    <row r="2662" customHeight="1" spans="41:42">
      <c r="AO2662" s="87"/>
      <c r="AP2662" s="87"/>
    </row>
    <row r="2663" customHeight="1" spans="41:42">
      <c r="AO2663" s="87"/>
      <c r="AP2663" s="87"/>
    </row>
    <row r="2664" customHeight="1" spans="41:42">
      <c r="AO2664" s="87"/>
      <c r="AP2664" s="87"/>
    </row>
    <row r="2665" customHeight="1" spans="41:42">
      <c r="AO2665" s="87"/>
      <c r="AP2665" s="87"/>
    </row>
    <row r="2666" customHeight="1" spans="41:42">
      <c r="AO2666" s="87"/>
      <c r="AP2666" s="87"/>
    </row>
    <row r="2667" customHeight="1" spans="41:42">
      <c r="AO2667" s="87"/>
      <c r="AP2667" s="87"/>
    </row>
    <row r="2668" customHeight="1" spans="41:42">
      <c r="AO2668" s="87"/>
      <c r="AP2668" s="87"/>
    </row>
    <row r="2669" customHeight="1" spans="41:42">
      <c r="AO2669" s="87"/>
      <c r="AP2669" s="87"/>
    </row>
    <row r="2670" customHeight="1" spans="41:42">
      <c r="AO2670" s="87"/>
      <c r="AP2670" s="87"/>
    </row>
    <row r="2671" customHeight="1" spans="41:42">
      <c r="AO2671" s="87"/>
      <c r="AP2671" s="87"/>
    </row>
    <row r="2672" customHeight="1" spans="41:42">
      <c r="AO2672" s="87"/>
      <c r="AP2672" s="87"/>
    </row>
    <row r="2673" customHeight="1" spans="41:42">
      <c r="AO2673" s="87"/>
      <c r="AP2673" s="87"/>
    </row>
    <row r="2674" customHeight="1" spans="41:42">
      <c r="AO2674" s="87"/>
      <c r="AP2674" s="87"/>
    </row>
    <row r="2675" customHeight="1" spans="41:42">
      <c r="AO2675" s="87"/>
      <c r="AP2675" s="87"/>
    </row>
    <row r="2676" customHeight="1" spans="41:42">
      <c r="AO2676" s="87"/>
      <c r="AP2676" s="87"/>
    </row>
    <row r="2677" customHeight="1" spans="41:42">
      <c r="AO2677" s="87"/>
      <c r="AP2677" s="87"/>
    </row>
    <row r="2678" customHeight="1" spans="41:42">
      <c r="AO2678" s="87"/>
      <c r="AP2678" s="87"/>
    </row>
    <row r="2679" customHeight="1" spans="41:42">
      <c r="AO2679" s="87"/>
      <c r="AP2679" s="87"/>
    </row>
    <row r="2680" customHeight="1" spans="41:42">
      <c r="AO2680" s="87"/>
      <c r="AP2680" s="87"/>
    </row>
    <row r="2681" customHeight="1" spans="41:42">
      <c r="AO2681" s="87"/>
      <c r="AP2681" s="87"/>
    </row>
    <row r="2682" customHeight="1" spans="41:42">
      <c r="AO2682" s="87"/>
      <c r="AP2682" s="87"/>
    </row>
    <row r="2683" customHeight="1" spans="41:42">
      <c r="AO2683" s="87"/>
      <c r="AP2683" s="87"/>
    </row>
    <row r="2684" customHeight="1" spans="41:42">
      <c r="AO2684" s="87"/>
      <c r="AP2684" s="87"/>
    </row>
    <row r="2685" customHeight="1" spans="41:42">
      <c r="AO2685" s="87"/>
      <c r="AP2685" s="87"/>
    </row>
    <row r="2686" customHeight="1" spans="41:42">
      <c r="AO2686" s="87"/>
      <c r="AP2686" s="87"/>
    </row>
    <row r="2687" customHeight="1" spans="41:42">
      <c r="AO2687" s="87"/>
      <c r="AP2687" s="87"/>
    </row>
    <row r="2688" customHeight="1" spans="41:42">
      <c r="AO2688" s="87"/>
      <c r="AP2688" s="87"/>
    </row>
    <row r="2689" customHeight="1" spans="41:42">
      <c r="AO2689" s="87"/>
      <c r="AP2689" s="87"/>
    </row>
    <row r="2690" customHeight="1" spans="41:42">
      <c r="AO2690" s="87"/>
      <c r="AP2690" s="87"/>
    </row>
    <row r="2691" customHeight="1" spans="41:42">
      <c r="AO2691" s="87"/>
      <c r="AP2691" s="87"/>
    </row>
    <row r="2692" customHeight="1" spans="41:42">
      <c r="AO2692" s="87"/>
      <c r="AP2692" s="87"/>
    </row>
    <row r="2693" customHeight="1" spans="41:42">
      <c r="AO2693" s="87"/>
      <c r="AP2693" s="87"/>
    </row>
    <row r="2694" customHeight="1" spans="41:42">
      <c r="AO2694" s="87"/>
      <c r="AP2694" s="87"/>
    </row>
    <row r="2695" customHeight="1" spans="41:42">
      <c r="AO2695" s="87"/>
      <c r="AP2695" s="87"/>
    </row>
    <row r="2696" customHeight="1" spans="41:42">
      <c r="AO2696" s="87"/>
      <c r="AP2696" s="87"/>
    </row>
    <row r="2697" customHeight="1" spans="41:42">
      <c r="AO2697" s="87"/>
      <c r="AP2697" s="87"/>
    </row>
    <row r="2698" customHeight="1" spans="41:42">
      <c r="AO2698" s="87"/>
      <c r="AP2698" s="87"/>
    </row>
    <row r="2699" customHeight="1" spans="41:42">
      <c r="AO2699" s="87"/>
      <c r="AP2699" s="87"/>
    </row>
    <row r="2700" customHeight="1" spans="41:42">
      <c r="AO2700" s="87"/>
      <c r="AP2700" s="87"/>
    </row>
    <row r="2701" customHeight="1" spans="41:42">
      <c r="AO2701" s="87"/>
      <c r="AP2701" s="87"/>
    </row>
    <row r="2702" customHeight="1" spans="41:42">
      <c r="AO2702" s="87"/>
      <c r="AP2702" s="87"/>
    </row>
    <row r="2703" customHeight="1" spans="41:42">
      <c r="AO2703" s="87"/>
      <c r="AP2703" s="87"/>
    </row>
    <row r="2704" customHeight="1" spans="41:42">
      <c r="AO2704" s="87"/>
      <c r="AP2704" s="87"/>
    </row>
    <row r="2705" customHeight="1" spans="41:42">
      <c r="AO2705" s="87"/>
      <c r="AP2705" s="87"/>
    </row>
    <row r="2706" customHeight="1" spans="41:42">
      <c r="AO2706" s="87"/>
      <c r="AP2706" s="87"/>
    </row>
    <row r="2707" customHeight="1" spans="41:42">
      <c r="AO2707" s="87"/>
      <c r="AP2707" s="87"/>
    </row>
    <row r="2708" customHeight="1" spans="41:42">
      <c r="AO2708" s="87"/>
      <c r="AP2708" s="87"/>
    </row>
    <row r="2709" customHeight="1" spans="41:42">
      <c r="AO2709" s="87"/>
      <c r="AP2709" s="87"/>
    </row>
    <row r="2710" customHeight="1" spans="41:42">
      <c r="AO2710" s="87"/>
      <c r="AP2710" s="87"/>
    </row>
    <row r="2711" customHeight="1" spans="41:42">
      <c r="AO2711" s="87"/>
      <c r="AP2711" s="87"/>
    </row>
    <row r="2712" customHeight="1" spans="41:42">
      <c r="AO2712" s="87"/>
      <c r="AP2712" s="87"/>
    </row>
    <row r="2713" customHeight="1" spans="41:42">
      <c r="AO2713" s="87"/>
      <c r="AP2713" s="87"/>
    </row>
    <row r="2714" customHeight="1" spans="41:42">
      <c r="AO2714" s="87"/>
      <c r="AP2714" s="87"/>
    </row>
    <row r="2715" customHeight="1" spans="41:42">
      <c r="AO2715" s="87"/>
      <c r="AP2715" s="87"/>
    </row>
    <row r="2716" customHeight="1" spans="41:42">
      <c r="AO2716" s="87"/>
      <c r="AP2716" s="87"/>
    </row>
    <row r="2717" customHeight="1" spans="41:42">
      <c r="AO2717" s="87"/>
      <c r="AP2717" s="87"/>
    </row>
    <row r="2718" customHeight="1" spans="41:42">
      <c r="AO2718" s="87"/>
      <c r="AP2718" s="87"/>
    </row>
    <row r="2719" customHeight="1" spans="41:42">
      <c r="AO2719" s="87"/>
      <c r="AP2719" s="87"/>
    </row>
    <row r="2720" customHeight="1" spans="41:42">
      <c r="AO2720" s="87"/>
      <c r="AP2720" s="87"/>
    </row>
    <row r="2721" customHeight="1" spans="41:42">
      <c r="AO2721" s="87"/>
      <c r="AP2721" s="87"/>
    </row>
    <row r="2722" customHeight="1" spans="41:42">
      <c r="AO2722" s="87"/>
      <c r="AP2722" s="87"/>
    </row>
    <row r="2723" customHeight="1" spans="41:42">
      <c r="AO2723" s="87"/>
      <c r="AP2723" s="87"/>
    </row>
    <row r="2724" customHeight="1" spans="41:42">
      <c r="AO2724" s="87"/>
      <c r="AP2724" s="87"/>
    </row>
    <row r="2725" customHeight="1" spans="41:42">
      <c r="AO2725" s="87"/>
      <c r="AP2725" s="87"/>
    </row>
    <row r="2726" customHeight="1" spans="41:42">
      <c r="AO2726" s="87"/>
      <c r="AP2726" s="87"/>
    </row>
    <row r="2727" customHeight="1" spans="41:42">
      <c r="AO2727" s="87"/>
      <c r="AP2727" s="87"/>
    </row>
    <row r="2728" customHeight="1" spans="41:42">
      <c r="AO2728" s="87"/>
      <c r="AP2728" s="87"/>
    </row>
    <row r="2729" customHeight="1" spans="41:42">
      <c r="AO2729" s="87"/>
      <c r="AP2729" s="87"/>
    </row>
    <row r="2730" customHeight="1" spans="41:42">
      <c r="AO2730" s="87"/>
      <c r="AP2730" s="87"/>
    </row>
    <row r="2731" customHeight="1" spans="41:42">
      <c r="AO2731" s="87"/>
      <c r="AP2731" s="87"/>
    </row>
    <row r="2732" customHeight="1" spans="41:42">
      <c r="AO2732" s="87"/>
      <c r="AP2732" s="87"/>
    </row>
    <row r="2733" customHeight="1" spans="41:42">
      <c r="AO2733" s="87"/>
      <c r="AP2733" s="87"/>
    </row>
    <row r="2734" customHeight="1" spans="41:42">
      <c r="AO2734" s="87"/>
      <c r="AP2734" s="87"/>
    </row>
    <row r="2735" customHeight="1" spans="41:42">
      <c r="AO2735" s="87"/>
      <c r="AP2735" s="87"/>
    </row>
    <row r="2736" customHeight="1" spans="41:42">
      <c r="AO2736" s="87"/>
      <c r="AP2736" s="87"/>
    </row>
    <row r="2737" customHeight="1" spans="41:42">
      <c r="AO2737" s="87"/>
      <c r="AP2737" s="87"/>
    </row>
    <row r="2738" customHeight="1" spans="41:42">
      <c r="AO2738" s="87"/>
      <c r="AP2738" s="87"/>
    </row>
    <row r="2739" customHeight="1" spans="41:42">
      <c r="AO2739" s="87"/>
      <c r="AP2739" s="87"/>
    </row>
    <row r="2740" customHeight="1" spans="41:42">
      <c r="AO2740" s="87"/>
      <c r="AP2740" s="87"/>
    </row>
    <row r="2741" customHeight="1" spans="41:42">
      <c r="AO2741" s="87"/>
      <c r="AP2741" s="87"/>
    </row>
    <row r="2742" customHeight="1" spans="41:42">
      <c r="AO2742" s="87"/>
      <c r="AP2742" s="87"/>
    </row>
    <row r="2743" customHeight="1" spans="41:42">
      <c r="AO2743" s="87"/>
      <c r="AP2743" s="87"/>
    </row>
    <row r="2744" customHeight="1" spans="41:42">
      <c r="AO2744" s="87"/>
      <c r="AP2744" s="87"/>
    </row>
    <row r="2745" customHeight="1" spans="41:42">
      <c r="AO2745" s="87"/>
      <c r="AP2745" s="87"/>
    </row>
    <row r="2746" customHeight="1" spans="41:42">
      <c r="AO2746" s="87"/>
      <c r="AP2746" s="87"/>
    </row>
    <row r="2747" customHeight="1" spans="41:42">
      <c r="AO2747" s="87"/>
      <c r="AP2747" s="87"/>
    </row>
    <row r="2748" customHeight="1" spans="41:42">
      <c r="AO2748" s="87"/>
      <c r="AP2748" s="87"/>
    </row>
    <row r="2749" customHeight="1" spans="41:42">
      <c r="AO2749" s="87"/>
      <c r="AP2749" s="87"/>
    </row>
    <row r="2750" customHeight="1" spans="41:42">
      <c r="AO2750" s="87"/>
      <c r="AP2750" s="87"/>
    </row>
    <row r="2751" customHeight="1" spans="41:42">
      <c r="AO2751" s="87"/>
      <c r="AP2751" s="87"/>
    </row>
    <row r="2752" customHeight="1" spans="41:42">
      <c r="AO2752" s="87"/>
      <c r="AP2752" s="87"/>
    </row>
    <row r="2753" customHeight="1" spans="41:42">
      <c r="AO2753" s="87"/>
      <c r="AP2753" s="87"/>
    </row>
    <row r="2754" customHeight="1" spans="41:42">
      <c r="AO2754" s="87"/>
      <c r="AP2754" s="87"/>
    </row>
    <row r="2755" customHeight="1" spans="41:42">
      <c r="AO2755" s="87"/>
      <c r="AP2755" s="87"/>
    </row>
    <row r="2756" customHeight="1" spans="41:42">
      <c r="AO2756" s="87"/>
      <c r="AP2756" s="87"/>
    </row>
    <row r="2757" customHeight="1" spans="41:42">
      <c r="AO2757" s="87"/>
      <c r="AP2757" s="87"/>
    </row>
    <row r="2758" customHeight="1" spans="41:42">
      <c r="AO2758" s="87"/>
      <c r="AP2758" s="87"/>
    </row>
    <row r="2759" customHeight="1" spans="41:42">
      <c r="AO2759" s="87"/>
      <c r="AP2759" s="87"/>
    </row>
    <row r="2760" customHeight="1" spans="41:42">
      <c r="AO2760" s="87"/>
      <c r="AP2760" s="87"/>
    </row>
    <row r="2761" customHeight="1" spans="41:42">
      <c r="AO2761" s="87"/>
      <c r="AP2761" s="87"/>
    </row>
    <row r="2762" customHeight="1" spans="41:42">
      <c r="AO2762" s="87"/>
      <c r="AP2762" s="87"/>
    </row>
    <row r="2763" customHeight="1" spans="41:42">
      <c r="AO2763" s="87"/>
      <c r="AP2763" s="87"/>
    </row>
    <row r="2764" customHeight="1" spans="41:42">
      <c r="AO2764" s="87"/>
      <c r="AP2764" s="87"/>
    </row>
    <row r="2765" customHeight="1" spans="41:42">
      <c r="AO2765" s="87"/>
      <c r="AP2765" s="87"/>
    </row>
    <row r="2766" customHeight="1" spans="41:42">
      <c r="AO2766" s="87"/>
      <c r="AP2766" s="87"/>
    </row>
    <row r="2767" customHeight="1" spans="41:42">
      <c r="AO2767" s="87"/>
      <c r="AP2767" s="87"/>
    </row>
    <row r="2768" customHeight="1" spans="41:42">
      <c r="AO2768" s="87"/>
      <c r="AP2768" s="87"/>
    </row>
    <row r="2769" customHeight="1" spans="41:42">
      <c r="AO2769" s="87"/>
      <c r="AP2769" s="87"/>
    </row>
    <row r="2770" customHeight="1" spans="41:42">
      <c r="AO2770" s="87"/>
      <c r="AP2770" s="87"/>
    </row>
    <row r="2771" customHeight="1" spans="41:42">
      <c r="AO2771" s="87"/>
      <c r="AP2771" s="87"/>
    </row>
    <row r="2772" customHeight="1" spans="41:42">
      <c r="AO2772" s="87"/>
      <c r="AP2772" s="87"/>
    </row>
    <row r="2773" customHeight="1" spans="41:42">
      <c r="AO2773" s="87"/>
      <c r="AP2773" s="87"/>
    </row>
    <row r="2774" customHeight="1" spans="41:42">
      <c r="AO2774" s="87"/>
      <c r="AP2774" s="87"/>
    </row>
    <row r="2775" customHeight="1" spans="41:42">
      <c r="AO2775" s="87"/>
      <c r="AP2775" s="87"/>
    </row>
    <row r="2776" customHeight="1" spans="41:42">
      <c r="AO2776" s="87"/>
      <c r="AP2776" s="87"/>
    </row>
    <row r="2777" customHeight="1" spans="41:42">
      <c r="AO2777" s="87"/>
      <c r="AP2777" s="87"/>
    </row>
    <row r="2778" customHeight="1" spans="41:42">
      <c r="AO2778" s="87"/>
      <c r="AP2778" s="87"/>
    </row>
    <row r="2779" customHeight="1" spans="41:42">
      <c r="AO2779" s="87"/>
      <c r="AP2779" s="87"/>
    </row>
    <row r="2780" customHeight="1" spans="41:42">
      <c r="AO2780" s="87"/>
      <c r="AP2780" s="87"/>
    </row>
    <row r="2781" customHeight="1" spans="41:42">
      <c r="AO2781" s="87"/>
      <c r="AP2781" s="87"/>
    </row>
    <row r="2782" customHeight="1" spans="41:42">
      <c r="AO2782" s="87"/>
      <c r="AP2782" s="87"/>
    </row>
    <row r="2783" customHeight="1" spans="41:42">
      <c r="AO2783" s="87"/>
      <c r="AP2783" s="87"/>
    </row>
    <row r="2784" customHeight="1" spans="41:42">
      <c r="AO2784" s="87"/>
      <c r="AP2784" s="87"/>
    </row>
    <row r="2785" customHeight="1" spans="41:42">
      <c r="AO2785" s="87"/>
      <c r="AP2785" s="87"/>
    </row>
    <row r="2786" customHeight="1" spans="41:42">
      <c r="AO2786" s="87"/>
      <c r="AP2786" s="87"/>
    </row>
    <row r="2787" customHeight="1" spans="41:42">
      <c r="AO2787" s="87"/>
      <c r="AP2787" s="87"/>
    </row>
    <row r="2788" customHeight="1" spans="41:42">
      <c r="AO2788" s="87"/>
      <c r="AP2788" s="87"/>
    </row>
    <row r="2789" customHeight="1" spans="41:42">
      <c r="AO2789" s="87"/>
      <c r="AP2789" s="87"/>
    </row>
    <row r="2790" customHeight="1" spans="41:42">
      <c r="AO2790" s="87"/>
      <c r="AP2790" s="87"/>
    </row>
    <row r="2791" customHeight="1" spans="41:42">
      <c r="AO2791" s="87"/>
      <c r="AP2791" s="87"/>
    </row>
    <row r="2792" customHeight="1" spans="41:42">
      <c r="AO2792" s="87"/>
      <c r="AP2792" s="87"/>
    </row>
    <row r="2793" customHeight="1" spans="41:42">
      <c r="AO2793" s="87"/>
      <c r="AP2793" s="87"/>
    </row>
    <row r="2794" customHeight="1" spans="41:42">
      <c r="AO2794" s="87"/>
      <c r="AP2794" s="87"/>
    </row>
    <row r="2795" customHeight="1" spans="41:42">
      <c r="AO2795" s="87"/>
      <c r="AP2795" s="87"/>
    </row>
    <row r="2796" customHeight="1" spans="41:42">
      <c r="AO2796" s="87"/>
      <c r="AP2796" s="87"/>
    </row>
    <row r="2797" customHeight="1" spans="41:42">
      <c r="AO2797" s="87"/>
      <c r="AP2797" s="87"/>
    </row>
    <row r="2798" customHeight="1" spans="41:42">
      <c r="AO2798" s="87"/>
      <c r="AP2798" s="87"/>
    </row>
    <row r="2799" customHeight="1" spans="41:42">
      <c r="AO2799" s="87"/>
      <c r="AP2799" s="87"/>
    </row>
    <row r="2800" customHeight="1" spans="41:42">
      <c r="AO2800" s="87"/>
      <c r="AP2800" s="87"/>
    </row>
    <row r="2801" customHeight="1" spans="41:42">
      <c r="AO2801" s="87"/>
      <c r="AP2801" s="87"/>
    </row>
    <row r="2802" customHeight="1" spans="41:42">
      <c r="AO2802" s="87"/>
      <c r="AP2802" s="87"/>
    </row>
    <row r="2803" customHeight="1" spans="41:42">
      <c r="AO2803" s="87"/>
      <c r="AP2803" s="87"/>
    </row>
    <row r="2804" customHeight="1" spans="41:42">
      <c r="AO2804" s="87"/>
      <c r="AP2804" s="87"/>
    </row>
    <row r="2805" customHeight="1" spans="41:42">
      <c r="AO2805" s="87"/>
      <c r="AP2805" s="87"/>
    </row>
    <row r="2806" customHeight="1" spans="41:42">
      <c r="AO2806" s="87"/>
      <c r="AP2806" s="87"/>
    </row>
    <row r="2807" customHeight="1" spans="41:42">
      <c r="AO2807" s="87"/>
      <c r="AP2807" s="87"/>
    </row>
    <row r="2808" customHeight="1" spans="41:42">
      <c r="AO2808" s="87"/>
      <c r="AP2808" s="87"/>
    </row>
    <row r="2809" customHeight="1" spans="41:42">
      <c r="AO2809" s="87"/>
      <c r="AP2809" s="87"/>
    </row>
    <row r="2810" customHeight="1" spans="41:42">
      <c r="AO2810" s="87"/>
      <c r="AP2810" s="87"/>
    </row>
    <row r="2811" customHeight="1" spans="41:42">
      <c r="AO2811" s="87"/>
      <c r="AP2811" s="87"/>
    </row>
    <row r="2812" customHeight="1" spans="41:42">
      <c r="AO2812" s="87"/>
      <c r="AP2812" s="87"/>
    </row>
    <row r="2813" customHeight="1" spans="41:42">
      <c r="AO2813" s="87"/>
      <c r="AP2813" s="87"/>
    </row>
    <row r="2814" customHeight="1" spans="41:42">
      <c r="AO2814" s="87"/>
      <c r="AP2814" s="87"/>
    </row>
    <row r="2815" customHeight="1" spans="41:42">
      <c r="AO2815" s="87"/>
      <c r="AP2815" s="87"/>
    </row>
    <row r="2816" customHeight="1" spans="41:42">
      <c r="AO2816" s="87"/>
      <c r="AP2816" s="87"/>
    </row>
    <row r="2817" customHeight="1" spans="41:42">
      <c r="AO2817" s="87"/>
      <c r="AP2817" s="87"/>
    </row>
    <row r="2818" customHeight="1" spans="41:42">
      <c r="AO2818" s="87"/>
      <c r="AP2818" s="87"/>
    </row>
    <row r="2819" customHeight="1" spans="41:42">
      <c r="AO2819" s="87"/>
      <c r="AP2819" s="87"/>
    </row>
    <row r="2820" customHeight="1" spans="41:42">
      <c r="AO2820" s="87"/>
      <c r="AP2820" s="87"/>
    </row>
    <row r="2821" customHeight="1" spans="41:42">
      <c r="AO2821" s="87"/>
      <c r="AP2821" s="87"/>
    </row>
    <row r="2822" customHeight="1" spans="41:42">
      <c r="AO2822" s="87"/>
      <c r="AP2822" s="87"/>
    </row>
    <row r="2823" customHeight="1" spans="41:42">
      <c r="AO2823" s="87"/>
      <c r="AP2823" s="87"/>
    </row>
    <row r="2824" customHeight="1" spans="41:42">
      <c r="AO2824" s="87"/>
      <c r="AP2824" s="87"/>
    </row>
    <row r="2825" customHeight="1" spans="41:42">
      <c r="AO2825" s="87"/>
      <c r="AP2825" s="87"/>
    </row>
    <row r="2826" customHeight="1" spans="41:42">
      <c r="AO2826" s="87"/>
      <c r="AP2826" s="87"/>
    </row>
    <row r="2827" customHeight="1" spans="41:42">
      <c r="AO2827" s="87"/>
      <c r="AP2827" s="87"/>
    </row>
    <row r="2828" customHeight="1" spans="41:42">
      <c r="AO2828" s="87"/>
      <c r="AP2828" s="87"/>
    </row>
    <row r="2829" customHeight="1" spans="41:42">
      <c r="AO2829" s="87"/>
      <c r="AP2829" s="87"/>
    </row>
    <row r="2830" customHeight="1" spans="41:42">
      <c r="AO2830" s="87"/>
      <c r="AP2830" s="87"/>
    </row>
    <row r="2831" customHeight="1" spans="41:42">
      <c r="AO2831" s="87"/>
      <c r="AP2831" s="87"/>
    </row>
    <row r="2832" customHeight="1" spans="41:42">
      <c r="AO2832" s="87"/>
      <c r="AP2832" s="87"/>
    </row>
    <row r="2833" customHeight="1" spans="41:42">
      <c r="AO2833" s="87"/>
      <c r="AP2833" s="87"/>
    </row>
    <row r="2834" customHeight="1" spans="41:42">
      <c r="AO2834" s="87"/>
      <c r="AP2834" s="87"/>
    </row>
    <row r="2835" customHeight="1" spans="41:42">
      <c r="AO2835" s="87"/>
      <c r="AP2835" s="87"/>
    </row>
    <row r="2836" customHeight="1" spans="41:42">
      <c r="AO2836" s="87"/>
      <c r="AP2836" s="87"/>
    </row>
    <row r="2837" customHeight="1" spans="41:42">
      <c r="AO2837" s="87"/>
      <c r="AP2837" s="87"/>
    </row>
    <row r="2838" customHeight="1" spans="41:42">
      <c r="AO2838" s="87"/>
      <c r="AP2838" s="87"/>
    </row>
    <row r="2839" customHeight="1" spans="41:42">
      <c r="AO2839" s="87"/>
      <c r="AP2839" s="87"/>
    </row>
    <row r="2840" customHeight="1" spans="41:42">
      <c r="AO2840" s="87"/>
      <c r="AP2840" s="87"/>
    </row>
    <row r="2841" customHeight="1" spans="41:42">
      <c r="AO2841" s="87"/>
      <c r="AP2841" s="87"/>
    </row>
    <row r="2842" customHeight="1" spans="41:42">
      <c r="AO2842" s="87"/>
      <c r="AP2842" s="87"/>
    </row>
    <row r="2843" customHeight="1" spans="41:42">
      <c r="AO2843" s="87"/>
      <c r="AP2843" s="87"/>
    </row>
    <row r="2844" customHeight="1" spans="41:42">
      <c r="AO2844" s="87"/>
      <c r="AP2844" s="87"/>
    </row>
    <row r="2845" customHeight="1" spans="41:42">
      <c r="AO2845" s="87"/>
      <c r="AP2845" s="87"/>
    </row>
    <row r="2846" customHeight="1" spans="41:42">
      <c r="AO2846" s="87"/>
      <c r="AP2846" s="87"/>
    </row>
    <row r="2847" customHeight="1" spans="41:42">
      <c r="AO2847" s="87"/>
      <c r="AP2847" s="87"/>
    </row>
    <row r="2848" customHeight="1" spans="41:42">
      <c r="AO2848" s="87"/>
      <c r="AP2848" s="87"/>
    </row>
    <row r="2849" customHeight="1" spans="41:42">
      <c r="AO2849" s="87"/>
      <c r="AP2849" s="87"/>
    </row>
    <row r="2850" customHeight="1" spans="41:42">
      <c r="AO2850" s="87"/>
      <c r="AP2850" s="87"/>
    </row>
    <row r="2851" customHeight="1" spans="41:42">
      <c r="AO2851" s="87"/>
      <c r="AP2851" s="87"/>
    </row>
    <row r="2852" customHeight="1" spans="41:42">
      <c r="AO2852" s="87"/>
      <c r="AP2852" s="87"/>
    </row>
    <row r="2853" customHeight="1" spans="41:42">
      <c r="AO2853" s="87"/>
      <c r="AP2853" s="87"/>
    </row>
    <row r="2854" customHeight="1" spans="41:42">
      <c r="AO2854" s="87"/>
      <c r="AP2854" s="87"/>
    </row>
    <row r="2855" customHeight="1" spans="41:42">
      <c r="AO2855" s="87"/>
      <c r="AP2855" s="87"/>
    </row>
    <row r="2856" customHeight="1" spans="41:42">
      <c r="AO2856" s="87"/>
      <c r="AP2856" s="87"/>
    </row>
    <row r="2857" customHeight="1" spans="41:42">
      <c r="AO2857" s="87"/>
      <c r="AP2857" s="87"/>
    </row>
    <row r="2858" customHeight="1" spans="41:42">
      <c r="AO2858" s="87"/>
      <c r="AP2858" s="87"/>
    </row>
    <row r="2859" customHeight="1" spans="41:42">
      <c r="AO2859" s="87"/>
      <c r="AP2859" s="87"/>
    </row>
    <row r="2860" customHeight="1" spans="41:42">
      <c r="AO2860" s="87"/>
      <c r="AP2860" s="87"/>
    </row>
    <row r="2861" customHeight="1" spans="41:42">
      <c r="AO2861" s="87"/>
      <c r="AP2861" s="87"/>
    </row>
    <row r="2862" customHeight="1" spans="41:42">
      <c r="AO2862" s="87"/>
      <c r="AP2862" s="87"/>
    </row>
    <row r="2863" customHeight="1" spans="41:42">
      <c r="AO2863" s="87"/>
      <c r="AP2863" s="87"/>
    </row>
    <row r="2864" customHeight="1" spans="41:42">
      <c r="AO2864" s="87"/>
      <c r="AP2864" s="87"/>
    </row>
    <row r="2865" customHeight="1" spans="41:42">
      <c r="AO2865" s="87"/>
      <c r="AP2865" s="87"/>
    </row>
    <row r="2866" customHeight="1" spans="41:42">
      <c r="AO2866" s="87"/>
      <c r="AP2866" s="87"/>
    </row>
    <row r="2867" customHeight="1" spans="41:42">
      <c r="AO2867" s="87"/>
      <c r="AP2867" s="87"/>
    </row>
    <row r="2868" customHeight="1" spans="41:42">
      <c r="AO2868" s="87"/>
      <c r="AP2868" s="87"/>
    </row>
    <row r="2869" customHeight="1" spans="41:42">
      <c r="AO2869" s="87"/>
      <c r="AP2869" s="87"/>
    </row>
    <row r="2870" customHeight="1" spans="41:42">
      <c r="AO2870" s="87"/>
      <c r="AP2870" s="87"/>
    </row>
    <row r="2871" customHeight="1" spans="41:42">
      <c r="AO2871" s="87"/>
      <c r="AP2871" s="87"/>
    </row>
    <row r="2872" customHeight="1" spans="41:42">
      <c r="AO2872" s="87"/>
      <c r="AP2872" s="87"/>
    </row>
    <row r="2873" customHeight="1" spans="41:42">
      <c r="AO2873" s="87"/>
      <c r="AP2873" s="87"/>
    </row>
    <row r="2874" customHeight="1" spans="41:42">
      <c r="AO2874" s="87"/>
      <c r="AP2874" s="87"/>
    </row>
    <row r="2875" customHeight="1" spans="41:42">
      <c r="AO2875" s="87"/>
      <c r="AP2875" s="87"/>
    </row>
    <row r="2876" customHeight="1" spans="41:42">
      <c r="AO2876" s="87"/>
      <c r="AP2876" s="87"/>
    </row>
    <row r="2877" customHeight="1" spans="41:42">
      <c r="AO2877" s="87"/>
      <c r="AP2877" s="87"/>
    </row>
    <row r="2878" customHeight="1" spans="41:42">
      <c r="AO2878" s="87"/>
      <c r="AP2878" s="87"/>
    </row>
    <row r="2879" customHeight="1" spans="41:42">
      <c r="AO2879" s="87"/>
      <c r="AP2879" s="87"/>
    </row>
    <row r="2880" customHeight="1" spans="41:42">
      <c r="AO2880" s="87"/>
      <c r="AP2880" s="87"/>
    </row>
    <row r="2881" customHeight="1" spans="41:42">
      <c r="AO2881" s="87"/>
      <c r="AP2881" s="87"/>
    </row>
    <row r="2882" customHeight="1" spans="41:42">
      <c r="AO2882" s="87"/>
      <c r="AP2882" s="87"/>
    </row>
    <row r="2883" customHeight="1" spans="41:42">
      <c r="AO2883" s="87"/>
      <c r="AP2883" s="87"/>
    </row>
    <row r="2884" customHeight="1" spans="41:42">
      <c r="AO2884" s="87"/>
      <c r="AP2884" s="87"/>
    </row>
    <row r="2885" customHeight="1" spans="41:42">
      <c r="AO2885" s="87"/>
      <c r="AP2885" s="87"/>
    </row>
    <row r="2886" customHeight="1" spans="41:42">
      <c r="AO2886" s="87"/>
      <c r="AP2886" s="87"/>
    </row>
    <row r="2887" customHeight="1" spans="41:42">
      <c r="AO2887" s="87"/>
      <c r="AP2887" s="87"/>
    </row>
    <row r="2888" customHeight="1" spans="41:42">
      <c r="AO2888" s="87"/>
      <c r="AP2888" s="87"/>
    </row>
    <row r="2889" customHeight="1" spans="41:42">
      <c r="AO2889" s="87"/>
      <c r="AP2889" s="87"/>
    </row>
    <row r="2890" customHeight="1" spans="41:42">
      <c r="AO2890" s="87"/>
      <c r="AP2890" s="87"/>
    </row>
    <row r="2891" customHeight="1" spans="41:42">
      <c r="AO2891" s="87"/>
      <c r="AP2891" s="87"/>
    </row>
    <row r="2892" customHeight="1" spans="41:42">
      <c r="AO2892" s="87"/>
      <c r="AP2892" s="87"/>
    </row>
    <row r="2893" customHeight="1" spans="41:42">
      <c r="AO2893" s="87"/>
      <c r="AP2893" s="87"/>
    </row>
    <row r="2894" customHeight="1" spans="41:42">
      <c r="AO2894" s="87"/>
      <c r="AP2894" s="87"/>
    </row>
    <row r="2895" customHeight="1" spans="41:42">
      <c r="AO2895" s="87"/>
      <c r="AP2895" s="87"/>
    </row>
    <row r="2896" customHeight="1" spans="41:42">
      <c r="AO2896" s="87"/>
      <c r="AP2896" s="87"/>
    </row>
    <row r="2897" customHeight="1" spans="41:42">
      <c r="AO2897" s="87"/>
      <c r="AP2897" s="87"/>
    </row>
    <row r="2898" customHeight="1" spans="41:42">
      <c r="AO2898" s="87"/>
      <c r="AP2898" s="87"/>
    </row>
    <row r="2899" customHeight="1" spans="41:42">
      <c r="AO2899" s="87"/>
      <c r="AP2899" s="87"/>
    </row>
    <row r="2900" customHeight="1" spans="41:42">
      <c r="AO2900" s="87"/>
      <c r="AP2900" s="87"/>
    </row>
    <row r="2901" customHeight="1" spans="41:42">
      <c r="AO2901" s="87"/>
      <c r="AP2901" s="87"/>
    </row>
    <row r="2902" customHeight="1" spans="41:42">
      <c r="AO2902" s="87"/>
      <c r="AP2902" s="87"/>
    </row>
    <row r="2903" customHeight="1" spans="41:42">
      <c r="AO2903" s="87"/>
      <c r="AP2903" s="87"/>
    </row>
    <row r="2904" customHeight="1" spans="41:42">
      <c r="AO2904" s="87"/>
      <c r="AP2904" s="87"/>
    </row>
    <row r="2905" customHeight="1" spans="41:42">
      <c r="AO2905" s="87"/>
      <c r="AP2905" s="87"/>
    </row>
    <row r="2906" customHeight="1" spans="41:42">
      <c r="AO2906" s="87"/>
      <c r="AP2906" s="87"/>
    </row>
    <row r="2907" customHeight="1" spans="41:42">
      <c r="AO2907" s="87"/>
      <c r="AP2907" s="87"/>
    </row>
    <row r="2908" customHeight="1" spans="41:42">
      <c r="AO2908" s="87"/>
      <c r="AP2908" s="87"/>
    </row>
    <row r="2909" customHeight="1" spans="41:42">
      <c r="AO2909" s="87"/>
      <c r="AP2909" s="87"/>
    </row>
    <row r="2910" customHeight="1" spans="41:42">
      <c r="AO2910" s="87"/>
      <c r="AP2910" s="87"/>
    </row>
    <row r="2911" customHeight="1" spans="41:42">
      <c r="AO2911" s="87"/>
      <c r="AP2911" s="87"/>
    </row>
    <row r="2912" customHeight="1" spans="41:42">
      <c r="AO2912" s="87"/>
      <c r="AP2912" s="87"/>
    </row>
    <row r="2913" customHeight="1" spans="41:42">
      <c r="AO2913" s="87"/>
      <c r="AP2913" s="87"/>
    </row>
    <row r="2914" customHeight="1" spans="41:42">
      <c r="AO2914" s="87"/>
      <c r="AP2914" s="87"/>
    </row>
    <row r="2915" customHeight="1" spans="41:42">
      <c r="AO2915" s="87"/>
      <c r="AP2915" s="87"/>
    </row>
    <row r="2916" customHeight="1" spans="41:42">
      <c r="AO2916" s="87"/>
      <c r="AP2916" s="87"/>
    </row>
    <row r="2917" customHeight="1" spans="41:42">
      <c r="AO2917" s="87"/>
      <c r="AP2917" s="87"/>
    </row>
    <row r="2918" customHeight="1" spans="41:42">
      <c r="AO2918" s="87"/>
      <c r="AP2918" s="87"/>
    </row>
    <row r="2919" customHeight="1" spans="41:42">
      <c r="AO2919" s="87"/>
      <c r="AP2919" s="87"/>
    </row>
    <row r="2920" customHeight="1" spans="41:42">
      <c r="AO2920" s="87"/>
      <c r="AP2920" s="87"/>
    </row>
    <row r="2921" customHeight="1" spans="41:42">
      <c r="AO2921" s="87"/>
      <c r="AP2921" s="87"/>
    </row>
    <row r="2922" customHeight="1" spans="41:42">
      <c r="AO2922" s="87"/>
      <c r="AP2922" s="87"/>
    </row>
    <row r="2923" customHeight="1" spans="41:42">
      <c r="AO2923" s="87"/>
      <c r="AP2923" s="87"/>
    </row>
    <row r="2924" customHeight="1" spans="41:42">
      <c r="AO2924" s="87"/>
      <c r="AP2924" s="87"/>
    </row>
    <row r="2925" customHeight="1" spans="41:42">
      <c r="AO2925" s="87"/>
      <c r="AP2925" s="87"/>
    </row>
    <row r="2926" customHeight="1" spans="41:42">
      <c r="AO2926" s="87"/>
      <c r="AP2926" s="87"/>
    </row>
    <row r="2927" customHeight="1" spans="41:42">
      <c r="AO2927" s="87"/>
      <c r="AP2927" s="87"/>
    </row>
    <row r="2928" customHeight="1" spans="41:42">
      <c r="AO2928" s="87"/>
      <c r="AP2928" s="87"/>
    </row>
    <row r="2929" customHeight="1" spans="41:42">
      <c r="AO2929" s="87"/>
      <c r="AP2929" s="87"/>
    </row>
    <row r="2930" customHeight="1" spans="41:42">
      <c r="AO2930" s="87"/>
      <c r="AP2930" s="87"/>
    </row>
    <row r="2931" customHeight="1" spans="41:42">
      <c r="AO2931" s="87"/>
      <c r="AP2931" s="87"/>
    </row>
    <row r="2932" customHeight="1" spans="41:42">
      <c r="AO2932" s="87"/>
      <c r="AP2932" s="87"/>
    </row>
    <row r="2933" customHeight="1" spans="41:42">
      <c r="AO2933" s="87"/>
      <c r="AP2933" s="87"/>
    </row>
    <row r="2934" customHeight="1" spans="41:42">
      <c r="AO2934" s="87"/>
      <c r="AP2934" s="87"/>
    </row>
    <row r="2935" customHeight="1" spans="41:42">
      <c r="AO2935" s="87"/>
      <c r="AP2935" s="87"/>
    </row>
    <row r="2936" customHeight="1" spans="41:42">
      <c r="AO2936" s="87"/>
      <c r="AP2936" s="87"/>
    </row>
    <row r="2937" customHeight="1" spans="41:42">
      <c r="AO2937" s="87"/>
      <c r="AP2937" s="87"/>
    </row>
    <row r="2938" customHeight="1" spans="41:42">
      <c r="AO2938" s="87"/>
      <c r="AP2938" s="87"/>
    </row>
    <row r="2939" customHeight="1" spans="41:42">
      <c r="AO2939" s="87"/>
      <c r="AP2939" s="87"/>
    </row>
    <row r="2940" customHeight="1" spans="41:42">
      <c r="AO2940" s="87"/>
      <c r="AP2940" s="87"/>
    </row>
    <row r="2941" customHeight="1" spans="41:42">
      <c r="AO2941" s="87"/>
      <c r="AP2941" s="87"/>
    </row>
    <row r="2942" customHeight="1" spans="41:42">
      <c r="AO2942" s="87"/>
      <c r="AP2942" s="87"/>
    </row>
    <row r="2943" customHeight="1" spans="41:42">
      <c r="AO2943" s="87"/>
      <c r="AP2943" s="87"/>
    </row>
    <row r="2944" customHeight="1" spans="41:42">
      <c r="AO2944" s="87"/>
      <c r="AP2944" s="87"/>
    </row>
    <row r="2945" customHeight="1" spans="41:42">
      <c r="AO2945" s="87"/>
      <c r="AP2945" s="87"/>
    </row>
    <row r="2946" customHeight="1" spans="41:42">
      <c r="AO2946" s="87"/>
      <c r="AP2946" s="87"/>
    </row>
    <row r="2947" customHeight="1" spans="41:42">
      <c r="AO2947" s="87"/>
      <c r="AP2947" s="87"/>
    </row>
    <row r="2948" customHeight="1" spans="41:42">
      <c r="AO2948" s="87"/>
      <c r="AP2948" s="87"/>
    </row>
    <row r="2949" customHeight="1" spans="41:42">
      <c r="AO2949" s="87"/>
      <c r="AP2949" s="87"/>
    </row>
    <row r="2950" customHeight="1" spans="41:42">
      <c r="AO2950" s="87"/>
      <c r="AP2950" s="87"/>
    </row>
    <row r="2951" customHeight="1" spans="41:42">
      <c r="AO2951" s="87"/>
      <c r="AP2951" s="87"/>
    </row>
    <row r="2952" customHeight="1" spans="41:42">
      <c r="AO2952" s="87"/>
      <c r="AP2952" s="87"/>
    </row>
    <row r="2953" customHeight="1" spans="41:42">
      <c r="AO2953" s="87"/>
      <c r="AP2953" s="87"/>
    </row>
    <row r="2954" customHeight="1" spans="41:42">
      <c r="AO2954" s="87"/>
      <c r="AP2954" s="87"/>
    </row>
    <row r="2955" customHeight="1" spans="41:42">
      <c r="AO2955" s="87"/>
      <c r="AP2955" s="87"/>
    </row>
    <row r="2956" customHeight="1" spans="41:42">
      <c r="AO2956" s="87"/>
      <c r="AP2956" s="87"/>
    </row>
    <row r="2957" customHeight="1" spans="41:42">
      <c r="AO2957" s="87"/>
      <c r="AP2957" s="87"/>
    </row>
    <row r="2958" customHeight="1" spans="41:42">
      <c r="AO2958" s="87"/>
      <c r="AP2958" s="87"/>
    </row>
    <row r="2959" customHeight="1" spans="41:42">
      <c r="AO2959" s="87"/>
      <c r="AP2959" s="87"/>
    </row>
    <row r="2960" customHeight="1" spans="41:42">
      <c r="AO2960" s="87"/>
      <c r="AP2960" s="87"/>
    </row>
    <row r="2961" customHeight="1" spans="41:42">
      <c r="AO2961" s="87"/>
      <c r="AP2961" s="87"/>
    </row>
    <row r="2962" customHeight="1" spans="41:42">
      <c r="AO2962" s="87"/>
      <c r="AP2962" s="87"/>
    </row>
    <row r="2963" customHeight="1" spans="41:42">
      <c r="AO2963" s="87"/>
      <c r="AP2963" s="87"/>
    </row>
    <row r="2964" customHeight="1" spans="41:42">
      <c r="AO2964" s="87"/>
      <c r="AP2964" s="87"/>
    </row>
    <row r="2965" customHeight="1" spans="41:42">
      <c r="AO2965" s="87"/>
      <c r="AP2965" s="87"/>
    </row>
    <row r="2966" customHeight="1" spans="41:42">
      <c r="AO2966" s="87"/>
      <c r="AP2966" s="87"/>
    </row>
    <row r="2967" customHeight="1" spans="41:42">
      <c r="AO2967" s="87"/>
      <c r="AP2967" s="87"/>
    </row>
    <row r="2968" customHeight="1" spans="41:42">
      <c r="AO2968" s="87"/>
      <c r="AP2968" s="87"/>
    </row>
    <row r="2969" customHeight="1" spans="41:42">
      <c r="AO2969" s="87"/>
      <c r="AP2969" s="87"/>
    </row>
    <row r="2970" customHeight="1" spans="41:42">
      <c r="AO2970" s="87"/>
      <c r="AP2970" s="87"/>
    </row>
    <row r="2971" customHeight="1" spans="41:42">
      <c r="AO2971" s="87"/>
      <c r="AP2971" s="87"/>
    </row>
    <row r="2972" customHeight="1" spans="41:42">
      <c r="AO2972" s="87"/>
      <c r="AP2972" s="87"/>
    </row>
    <row r="2973" customHeight="1" spans="41:42">
      <c r="AO2973" s="87"/>
      <c r="AP2973" s="87"/>
    </row>
    <row r="2974" customHeight="1" spans="41:42">
      <c r="AO2974" s="87"/>
      <c r="AP2974" s="87"/>
    </row>
    <row r="2975" customHeight="1" spans="41:42">
      <c r="AO2975" s="87"/>
      <c r="AP2975" s="87"/>
    </row>
    <row r="2976" customHeight="1" spans="41:42">
      <c r="AO2976" s="87"/>
      <c r="AP2976" s="87"/>
    </row>
    <row r="2977" customHeight="1" spans="41:42">
      <c r="AO2977" s="87"/>
      <c r="AP2977" s="87"/>
    </row>
    <row r="2978" customHeight="1" spans="41:42">
      <c r="AO2978" s="87"/>
      <c r="AP2978" s="87"/>
    </row>
    <row r="2979" customHeight="1" spans="41:42">
      <c r="AO2979" s="87"/>
      <c r="AP2979" s="87"/>
    </row>
    <row r="2980" customHeight="1" spans="41:42">
      <c r="AO2980" s="87"/>
      <c r="AP2980" s="87"/>
    </row>
    <row r="2981" customHeight="1" spans="41:42">
      <c r="AO2981" s="87"/>
      <c r="AP2981" s="87"/>
    </row>
    <row r="2982" customHeight="1" spans="41:42">
      <c r="AO2982" s="87"/>
      <c r="AP2982" s="87"/>
    </row>
    <row r="2983" customHeight="1" spans="41:42">
      <c r="AO2983" s="87"/>
      <c r="AP2983" s="87"/>
    </row>
    <row r="2984" customHeight="1" spans="41:42">
      <c r="AO2984" s="87"/>
      <c r="AP2984" s="87"/>
    </row>
    <row r="2985" customHeight="1" spans="41:42">
      <c r="AO2985" s="87"/>
      <c r="AP2985" s="87"/>
    </row>
    <row r="2986" customHeight="1" spans="41:42">
      <c r="AO2986" s="87"/>
      <c r="AP2986" s="87"/>
    </row>
    <row r="2987" customHeight="1" spans="41:42">
      <c r="AO2987" s="87"/>
      <c r="AP2987" s="87"/>
    </row>
    <row r="2988" customHeight="1" spans="41:42">
      <c r="AO2988" s="87"/>
      <c r="AP2988" s="87"/>
    </row>
    <row r="2989" customHeight="1" spans="41:42">
      <c r="AO2989" s="87"/>
      <c r="AP2989" s="87"/>
    </row>
    <row r="2990" customHeight="1" spans="41:42">
      <c r="AO2990" s="87"/>
      <c r="AP2990" s="87"/>
    </row>
    <row r="2991" customHeight="1" spans="41:42">
      <c r="AO2991" s="87"/>
      <c r="AP2991" s="87"/>
    </row>
    <row r="2992" customHeight="1" spans="41:42">
      <c r="AO2992" s="87"/>
      <c r="AP2992" s="87"/>
    </row>
    <row r="2993" customHeight="1" spans="41:42">
      <c r="AO2993" s="87"/>
      <c r="AP2993" s="87"/>
    </row>
    <row r="2994" customHeight="1" spans="41:42">
      <c r="AO2994" s="87"/>
      <c r="AP2994" s="87"/>
    </row>
    <row r="2995" customHeight="1" spans="41:42">
      <c r="AO2995" s="87"/>
      <c r="AP2995" s="87"/>
    </row>
    <row r="2996" customHeight="1" spans="41:42">
      <c r="AO2996" s="87"/>
      <c r="AP2996" s="87"/>
    </row>
    <row r="2997" customHeight="1" spans="41:42">
      <c r="AO2997" s="87"/>
      <c r="AP2997" s="87"/>
    </row>
    <row r="2998" customHeight="1" spans="41:42">
      <c r="AO2998" s="87"/>
      <c r="AP2998" s="87"/>
    </row>
    <row r="2999" customHeight="1" spans="41:42">
      <c r="AO2999" s="87"/>
      <c r="AP2999" s="87"/>
    </row>
    <row r="3000" customHeight="1" spans="41:42">
      <c r="AO3000" s="87"/>
      <c r="AP3000" s="87"/>
    </row>
    <row r="3001" customHeight="1" spans="41:42">
      <c r="AO3001" s="87"/>
      <c r="AP3001" s="87"/>
    </row>
    <row r="3002" customHeight="1" spans="41:42">
      <c r="AO3002" s="87"/>
      <c r="AP3002" s="87"/>
    </row>
    <row r="3003" customHeight="1" spans="41:42">
      <c r="AO3003" s="87"/>
      <c r="AP3003" s="87"/>
    </row>
    <row r="3004" customHeight="1" spans="41:42">
      <c r="AO3004" s="87"/>
      <c r="AP3004" s="87"/>
    </row>
    <row r="3005" customHeight="1" spans="41:42">
      <c r="AO3005" s="87"/>
      <c r="AP3005" s="87"/>
    </row>
    <row r="3006" customHeight="1" spans="41:42">
      <c r="AO3006" s="87"/>
      <c r="AP3006" s="87"/>
    </row>
    <row r="3007" customHeight="1" spans="41:42">
      <c r="AO3007" s="87"/>
      <c r="AP3007" s="87"/>
    </row>
    <row r="3008" customHeight="1" spans="41:42">
      <c r="AO3008" s="87"/>
      <c r="AP3008" s="87"/>
    </row>
    <row r="3009" customHeight="1" spans="41:42">
      <c r="AO3009" s="87"/>
      <c r="AP3009" s="87"/>
    </row>
    <row r="3010" customHeight="1" spans="41:42">
      <c r="AO3010" s="87"/>
      <c r="AP3010" s="87"/>
    </row>
    <row r="3011" customHeight="1" spans="41:42">
      <c r="AO3011" s="87"/>
      <c r="AP3011" s="87"/>
    </row>
    <row r="3012" customHeight="1" spans="41:42">
      <c r="AO3012" s="87"/>
      <c r="AP3012" s="87"/>
    </row>
    <row r="3013" customHeight="1" spans="41:42">
      <c r="AO3013" s="87"/>
      <c r="AP3013" s="87"/>
    </row>
    <row r="3014" customHeight="1" spans="41:42">
      <c r="AO3014" s="87"/>
      <c r="AP3014" s="87"/>
    </row>
    <row r="3015" customHeight="1" spans="41:42">
      <c r="AO3015" s="87"/>
      <c r="AP3015" s="87"/>
    </row>
    <row r="3016" customHeight="1" spans="41:42">
      <c r="AO3016" s="87"/>
      <c r="AP3016" s="87"/>
    </row>
    <row r="3017" customHeight="1" spans="41:42">
      <c r="AO3017" s="87"/>
      <c r="AP3017" s="87"/>
    </row>
    <row r="3018" customHeight="1" spans="41:42">
      <c r="AO3018" s="87"/>
      <c r="AP3018" s="87"/>
    </row>
    <row r="3019" customHeight="1" spans="41:42">
      <c r="AO3019" s="87"/>
      <c r="AP3019" s="87"/>
    </row>
    <row r="3020" customHeight="1" spans="41:42">
      <c r="AO3020" s="87"/>
      <c r="AP3020" s="87"/>
    </row>
    <row r="3021" customHeight="1" spans="41:42">
      <c r="AO3021" s="87"/>
      <c r="AP3021" s="87"/>
    </row>
    <row r="3022" customHeight="1" spans="41:42">
      <c r="AO3022" s="87"/>
      <c r="AP3022" s="87"/>
    </row>
    <row r="3023" customHeight="1" spans="41:42">
      <c r="AO3023" s="87"/>
      <c r="AP3023" s="87"/>
    </row>
    <row r="3024" customHeight="1" spans="41:42">
      <c r="AO3024" s="87"/>
      <c r="AP3024" s="87"/>
    </row>
    <row r="3025" customHeight="1" spans="41:42">
      <c r="AO3025" s="87"/>
      <c r="AP3025" s="87"/>
    </row>
    <row r="3026" customHeight="1" spans="41:42">
      <c r="AO3026" s="87"/>
      <c r="AP3026" s="87"/>
    </row>
    <row r="3027" customHeight="1" spans="41:42">
      <c r="AO3027" s="87"/>
      <c r="AP3027" s="87"/>
    </row>
    <row r="3028" customHeight="1" spans="41:42">
      <c r="AO3028" s="87"/>
      <c r="AP3028" s="87"/>
    </row>
    <row r="3029" customHeight="1" spans="41:42">
      <c r="AO3029" s="87"/>
      <c r="AP3029" s="87"/>
    </row>
    <row r="3030" customHeight="1" spans="41:42">
      <c r="AO3030" s="87"/>
      <c r="AP3030" s="87"/>
    </row>
    <row r="3031" customHeight="1" spans="41:42">
      <c r="AO3031" s="87"/>
      <c r="AP3031" s="87"/>
    </row>
    <row r="3032" customHeight="1" spans="41:42">
      <c r="AO3032" s="87"/>
      <c r="AP3032" s="87"/>
    </row>
    <row r="3033" customHeight="1" spans="41:42">
      <c r="AO3033" s="87"/>
      <c r="AP3033" s="87"/>
    </row>
    <row r="3034" customHeight="1" spans="41:42">
      <c r="AO3034" s="87"/>
      <c r="AP3034" s="87"/>
    </row>
    <row r="3035" customHeight="1" spans="41:42">
      <c r="AO3035" s="87"/>
      <c r="AP3035" s="87"/>
    </row>
    <row r="3036" customHeight="1" spans="41:42">
      <c r="AO3036" s="87"/>
      <c r="AP3036" s="87"/>
    </row>
    <row r="3037" customHeight="1" spans="41:42">
      <c r="AO3037" s="87"/>
      <c r="AP3037" s="87"/>
    </row>
    <row r="3038" customHeight="1" spans="41:42">
      <c r="AO3038" s="87"/>
      <c r="AP3038" s="87"/>
    </row>
    <row r="3039" customHeight="1" spans="41:42">
      <c r="AO3039" s="87"/>
      <c r="AP3039" s="87"/>
    </row>
    <row r="3040" customHeight="1" spans="41:42">
      <c r="AO3040" s="87"/>
      <c r="AP3040" s="87"/>
    </row>
    <row r="3041" customHeight="1" spans="41:42">
      <c r="AO3041" s="87"/>
      <c r="AP3041" s="87"/>
    </row>
    <row r="3042" customHeight="1" spans="41:42">
      <c r="AO3042" s="87"/>
      <c r="AP3042" s="87"/>
    </row>
    <row r="3043" customHeight="1" spans="41:42">
      <c r="AO3043" s="87"/>
      <c r="AP3043" s="87"/>
    </row>
    <row r="3044" customHeight="1" spans="41:42">
      <c r="AO3044" s="87"/>
      <c r="AP3044" s="87"/>
    </row>
    <row r="3045" customHeight="1" spans="41:42">
      <c r="AO3045" s="87"/>
      <c r="AP3045" s="87"/>
    </row>
    <row r="3046" customHeight="1" spans="41:42">
      <c r="AO3046" s="87"/>
      <c r="AP3046" s="87"/>
    </row>
    <row r="3047" customHeight="1" spans="41:42">
      <c r="AO3047" s="87"/>
      <c r="AP3047" s="87"/>
    </row>
    <row r="3048" customHeight="1" spans="41:42">
      <c r="AO3048" s="87"/>
      <c r="AP3048" s="87"/>
    </row>
    <row r="3049" customHeight="1" spans="41:42">
      <c r="AO3049" s="87"/>
      <c r="AP3049" s="87"/>
    </row>
    <row r="3050" customHeight="1" spans="41:42">
      <c r="AO3050" s="87"/>
      <c r="AP3050" s="87"/>
    </row>
    <row r="3051" customHeight="1" spans="41:42">
      <c r="AO3051" s="87"/>
      <c r="AP3051" s="87"/>
    </row>
    <row r="3052" customHeight="1" spans="41:42">
      <c r="AO3052" s="87"/>
      <c r="AP3052" s="87"/>
    </row>
    <row r="3053" customHeight="1" spans="41:42">
      <c r="AO3053" s="87"/>
      <c r="AP3053" s="87"/>
    </row>
    <row r="3054" customHeight="1" spans="41:42">
      <c r="AO3054" s="87"/>
      <c r="AP3054" s="87"/>
    </row>
    <row r="3055" customHeight="1" spans="41:42">
      <c r="AO3055" s="87"/>
      <c r="AP3055" s="87"/>
    </row>
    <row r="3056" customHeight="1" spans="41:42">
      <c r="AO3056" s="87"/>
      <c r="AP3056" s="87"/>
    </row>
    <row r="3057" customHeight="1" spans="41:42">
      <c r="AO3057" s="87"/>
      <c r="AP3057" s="87"/>
    </row>
    <row r="3058" customHeight="1" spans="41:42">
      <c r="AO3058" s="87"/>
      <c r="AP3058" s="87"/>
    </row>
    <row r="3059" customHeight="1" spans="41:42">
      <c r="AO3059" s="87"/>
      <c r="AP3059" s="87"/>
    </row>
    <row r="3060" customHeight="1" spans="41:42">
      <c r="AO3060" s="87"/>
      <c r="AP3060" s="87"/>
    </row>
    <row r="3061" customHeight="1" spans="41:42">
      <c r="AO3061" s="87"/>
      <c r="AP3061" s="87"/>
    </row>
    <row r="3062" customHeight="1" spans="41:42">
      <c r="AO3062" s="87"/>
      <c r="AP3062" s="87"/>
    </row>
    <row r="3063" customHeight="1" spans="41:42">
      <c r="AO3063" s="87"/>
      <c r="AP3063" s="87"/>
    </row>
    <row r="3064" customHeight="1" spans="41:42">
      <c r="AO3064" s="87"/>
      <c r="AP3064" s="87"/>
    </row>
    <row r="3065" customHeight="1" spans="41:42">
      <c r="AO3065" s="87"/>
      <c r="AP3065" s="87"/>
    </row>
    <row r="3066" customHeight="1" spans="41:42">
      <c r="AO3066" s="87"/>
      <c r="AP3066" s="87"/>
    </row>
    <row r="3067" customHeight="1" spans="41:42">
      <c r="AO3067" s="87"/>
      <c r="AP3067" s="87"/>
    </row>
    <row r="3068" customHeight="1" spans="41:42">
      <c r="AO3068" s="87"/>
      <c r="AP3068" s="87"/>
    </row>
    <row r="3069" customHeight="1" spans="41:42">
      <c r="AO3069" s="87"/>
      <c r="AP3069" s="87"/>
    </row>
    <row r="3070" customHeight="1" spans="41:42">
      <c r="AO3070" s="87"/>
      <c r="AP3070" s="87"/>
    </row>
    <row r="3071" customHeight="1" spans="41:42">
      <c r="AO3071" s="87"/>
      <c r="AP3071" s="87"/>
    </row>
    <row r="3072" customHeight="1" spans="41:42">
      <c r="AO3072" s="87"/>
      <c r="AP3072" s="87"/>
    </row>
    <row r="3073" customHeight="1" spans="41:42">
      <c r="AO3073" s="87"/>
      <c r="AP3073" s="87"/>
    </row>
    <row r="3074" customHeight="1" spans="41:42">
      <c r="AO3074" s="87"/>
      <c r="AP3074" s="87"/>
    </row>
    <row r="3075" customHeight="1" spans="41:42">
      <c r="AO3075" s="87"/>
      <c r="AP3075" s="87"/>
    </row>
    <row r="3076" customHeight="1" spans="41:42">
      <c r="AO3076" s="87"/>
      <c r="AP3076" s="87"/>
    </row>
    <row r="3077" customHeight="1" spans="41:42">
      <c r="AO3077" s="87"/>
      <c r="AP3077" s="87"/>
    </row>
    <row r="3078" customHeight="1" spans="41:42">
      <c r="AO3078" s="87"/>
      <c r="AP3078" s="87"/>
    </row>
    <row r="3079" customHeight="1" spans="41:42">
      <c r="AO3079" s="87"/>
      <c r="AP3079" s="87"/>
    </row>
    <row r="3080" customHeight="1" spans="41:42">
      <c r="AO3080" s="87"/>
      <c r="AP3080" s="87"/>
    </row>
    <row r="3081" customHeight="1" spans="41:42">
      <c r="AO3081" s="87"/>
      <c r="AP3081" s="87"/>
    </row>
    <row r="3082" customHeight="1" spans="41:42">
      <c r="AO3082" s="87"/>
      <c r="AP3082" s="87"/>
    </row>
    <row r="3083" customHeight="1" spans="41:42">
      <c r="AO3083" s="87"/>
      <c r="AP3083" s="87"/>
    </row>
    <row r="3084" customHeight="1" spans="41:42">
      <c r="AO3084" s="87"/>
      <c r="AP3084" s="87"/>
    </row>
    <row r="3085" customHeight="1" spans="41:42">
      <c r="AO3085" s="87"/>
      <c r="AP3085" s="87"/>
    </row>
    <row r="3086" customHeight="1" spans="41:42">
      <c r="AO3086" s="87"/>
      <c r="AP3086" s="87"/>
    </row>
    <row r="3087" customHeight="1" spans="41:42">
      <c r="AO3087" s="87"/>
      <c r="AP3087" s="87"/>
    </row>
    <row r="3088" customHeight="1" spans="41:42">
      <c r="AO3088" s="87"/>
      <c r="AP3088" s="87"/>
    </row>
    <row r="3089" customHeight="1" spans="41:42">
      <c r="AO3089" s="87"/>
      <c r="AP3089" s="87"/>
    </row>
    <row r="3090" customHeight="1" spans="41:42">
      <c r="AO3090" s="87"/>
      <c r="AP3090" s="87"/>
    </row>
    <row r="3091" customHeight="1" spans="41:42">
      <c r="AO3091" s="87"/>
      <c r="AP3091" s="87"/>
    </row>
    <row r="3092" customHeight="1" spans="41:42">
      <c r="AO3092" s="87"/>
      <c r="AP3092" s="87"/>
    </row>
    <row r="3093" customHeight="1" spans="41:42">
      <c r="AO3093" s="87"/>
      <c r="AP3093" s="87"/>
    </row>
    <row r="3094" customHeight="1" spans="41:42">
      <c r="AO3094" s="87"/>
      <c r="AP3094" s="87"/>
    </row>
    <row r="3095" customHeight="1" spans="41:42">
      <c r="AO3095" s="87"/>
      <c r="AP3095" s="87"/>
    </row>
    <row r="3096" customHeight="1" spans="41:42">
      <c r="AO3096" s="87"/>
      <c r="AP3096" s="87"/>
    </row>
    <row r="3097" customHeight="1" spans="41:42">
      <c r="AO3097" s="87"/>
      <c r="AP3097" s="87"/>
    </row>
    <row r="3098" customHeight="1" spans="41:42">
      <c r="AO3098" s="87"/>
      <c r="AP3098" s="87"/>
    </row>
    <row r="3099" customHeight="1" spans="41:42">
      <c r="AO3099" s="87"/>
      <c r="AP3099" s="87"/>
    </row>
    <row r="3100" customHeight="1" spans="41:42">
      <c r="AO3100" s="87"/>
      <c r="AP3100" s="87"/>
    </row>
    <row r="3101" customHeight="1" spans="41:42">
      <c r="AO3101" s="87"/>
      <c r="AP3101" s="87"/>
    </row>
    <row r="3102" customHeight="1" spans="41:42">
      <c r="AO3102" s="87"/>
      <c r="AP3102" s="87"/>
    </row>
    <row r="3103" customHeight="1" spans="41:42">
      <c r="AO3103" s="87"/>
      <c r="AP3103" s="87"/>
    </row>
    <row r="3104" customHeight="1" spans="41:42">
      <c r="AO3104" s="87"/>
      <c r="AP3104" s="87"/>
    </row>
    <row r="3105" customHeight="1" spans="41:42">
      <c r="AO3105" s="87"/>
      <c r="AP3105" s="87"/>
    </row>
    <row r="3106" customHeight="1" spans="41:42">
      <c r="AO3106" s="87"/>
      <c r="AP3106" s="87"/>
    </row>
    <row r="3107" customHeight="1" spans="41:42">
      <c r="AO3107" s="87"/>
      <c r="AP3107" s="87"/>
    </row>
    <row r="3108" customHeight="1" spans="41:42">
      <c r="AO3108" s="87"/>
      <c r="AP3108" s="87"/>
    </row>
    <row r="3109" customHeight="1" spans="41:42">
      <c r="AO3109" s="87"/>
      <c r="AP3109" s="87"/>
    </row>
    <row r="3110" customHeight="1" spans="41:42">
      <c r="AO3110" s="87"/>
      <c r="AP3110" s="87"/>
    </row>
    <row r="3111" customHeight="1" spans="41:42">
      <c r="AO3111" s="87"/>
      <c r="AP3111" s="87"/>
    </row>
    <row r="3112" customHeight="1" spans="41:42">
      <c r="AO3112" s="87"/>
      <c r="AP3112" s="87"/>
    </row>
    <row r="3113" customHeight="1" spans="41:42">
      <c r="AO3113" s="87"/>
      <c r="AP3113" s="87"/>
    </row>
    <row r="3114" customHeight="1" spans="41:42">
      <c r="AO3114" s="87"/>
      <c r="AP3114" s="87"/>
    </row>
    <row r="3115" customHeight="1" spans="41:42">
      <c r="AO3115" s="87"/>
      <c r="AP3115" s="87"/>
    </row>
    <row r="3116" customHeight="1" spans="41:42">
      <c r="AO3116" s="87"/>
      <c r="AP3116" s="87"/>
    </row>
    <row r="3117" customHeight="1" spans="41:42">
      <c r="AO3117" s="87"/>
      <c r="AP3117" s="87"/>
    </row>
    <row r="3118" customHeight="1" spans="41:42">
      <c r="AO3118" s="87"/>
      <c r="AP3118" s="87"/>
    </row>
    <row r="3119" customHeight="1" spans="41:42">
      <c r="AO3119" s="87"/>
      <c r="AP3119" s="87"/>
    </row>
    <row r="3120" customHeight="1" spans="41:42">
      <c r="AO3120" s="87"/>
      <c r="AP3120" s="87"/>
    </row>
    <row r="3121" customHeight="1" spans="41:42">
      <c r="AO3121" s="87"/>
      <c r="AP3121" s="87"/>
    </row>
    <row r="3122" customHeight="1" spans="41:42">
      <c r="AO3122" s="87"/>
      <c r="AP3122" s="87"/>
    </row>
    <row r="3123" customHeight="1" spans="41:42">
      <c r="AO3123" s="87"/>
      <c r="AP3123" s="87"/>
    </row>
    <row r="3124" customHeight="1" spans="41:42">
      <c r="AO3124" s="87"/>
      <c r="AP3124" s="87"/>
    </row>
    <row r="3125" customHeight="1" spans="41:42">
      <c r="AO3125" s="87"/>
      <c r="AP3125" s="87"/>
    </row>
    <row r="3126" customHeight="1" spans="41:42">
      <c r="AO3126" s="87"/>
      <c r="AP3126" s="87"/>
    </row>
    <row r="3127" customHeight="1" spans="41:42">
      <c r="AO3127" s="87"/>
      <c r="AP3127" s="87"/>
    </row>
    <row r="3128" customHeight="1" spans="41:42">
      <c r="AO3128" s="87"/>
      <c r="AP3128" s="87"/>
    </row>
    <row r="3129" customHeight="1" spans="41:42">
      <c r="AO3129" s="87"/>
      <c r="AP3129" s="87"/>
    </row>
    <row r="3130" customHeight="1" spans="41:42">
      <c r="AO3130" s="87"/>
      <c r="AP3130" s="87"/>
    </row>
    <row r="3131" customHeight="1" spans="41:42">
      <c r="AO3131" s="87"/>
      <c r="AP3131" s="87"/>
    </row>
    <row r="3132" customHeight="1" spans="41:42">
      <c r="AO3132" s="87"/>
      <c r="AP3132" s="87"/>
    </row>
    <row r="3133" customHeight="1" spans="41:42">
      <c r="AO3133" s="87"/>
      <c r="AP3133" s="87"/>
    </row>
    <row r="3134" customHeight="1" spans="41:42">
      <c r="AO3134" s="87"/>
      <c r="AP3134" s="87"/>
    </row>
    <row r="3135" customHeight="1" spans="41:42">
      <c r="AO3135" s="87"/>
      <c r="AP3135" s="87"/>
    </row>
    <row r="3136" customHeight="1" spans="41:42">
      <c r="AO3136" s="87"/>
      <c r="AP3136" s="87"/>
    </row>
    <row r="3137" customHeight="1" spans="41:42">
      <c r="AO3137" s="87"/>
      <c r="AP3137" s="87"/>
    </row>
    <row r="3138" customHeight="1" spans="41:42">
      <c r="AO3138" s="87"/>
      <c r="AP3138" s="87"/>
    </row>
    <row r="3139" customHeight="1" spans="41:42">
      <c r="AO3139" s="87"/>
      <c r="AP3139" s="87"/>
    </row>
    <row r="3140" customHeight="1" spans="41:42">
      <c r="AO3140" s="87"/>
      <c r="AP3140" s="87"/>
    </row>
    <row r="3141" customHeight="1" spans="41:42">
      <c r="AO3141" s="87"/>
      <c r="AP3141" s="87"/>
    </row>
    <row r="3142" customHeight="1" spans="41:42">
      <c r="AO3142" s="87"/>
      <c r="AP3142" s="87"/>
    </row>
    <row r="3143" customHeight="1" spans="41:42">
      <c r="AO3143" s="87"/>
      <c r="AP3143" s="87"/>
    </row>
    <row r="3144" customHeight="1" spans="41:42">
      <c r="AO3144" s="87"/>
      <c r="AP3144" s="87"/>
    </row>
    <row r="3145" customHeight="1" spans="41:42">
      <c r="AO3145" s="87"/>
      <c r="AP3145" s="87"/>
    </row>
    <row r="3146" customHeight="1" spans="41:42">
      <c r="AO3146" s="87"/>
      <c r="AP3146" s="87"/>
    </row>
    <row r="3147" customHeight="1" spans="41:42">
      <c r="AO3147" s="87"/>
      <c r="AP3147" s="87"/>
    </row>
    <row r="3148" customHeight="1" spans="41:42">
      <c r="AO3148" s="87"/>
      <c r="AP3148" s="87"/>
    </row>
    <row r="3149" customHeight="1" spans="41:42">
      <c r="AO3149" s="87"/>
      <c r="AP3149" s="87"/>
    </row>
    <row r="3150" customHeight="1" spans="41:42">
      <c r="AO3150" s="87"/>
      <c r="AP3150" s="87"/>
    </row>
    <row r="3151" customHeight="1" spans="41:42">
      <c r="AO3151" s="87"/>
      <c r="AP3151" s="87"/>
    </row>
    <row r="3152" customHeight="1" spans="41:42">
      <c r="AO3152" s="87"/>
      <c r="AP3152" s="87"/>
    </row>
    <row r="3153" customHeight="1" spans="41:42">
      <c r="AO3153" s="87"/>
      <c r="AP3153" s="87"/>
    </row>
    <row r="3154" customHeight="1" spans="41:42">
      <c r="AO3154" s="87"/>
      <c r="AP3154" s="87"/>
    </row>
    <row r="3155" customHeight="1" spans="41:42">
      <c r="AO3155" s="87"/>
      <c r="AP3155" s="87"/>
    </row>
    <row r="3156" customHeight="1" spans="41:42">
      <c r="AO3156" s="87"/>
      <c r="AP3156" s="87"/>
    </row>
    <row r="3157" customHeight="1" spans="41:42">
      <c r="AO3157" s="87"/>
      <c r="AP3157" s="87"/>
    </row>
    <row r="3158" customHeight="1" spans="41:42">
      <c r="AO3158" s="87"/>
      <c r="AP3158" s="87"/>
    </row>
    <row r="3159" customHeight="1" spans="41:42">
      <c r="AO3159" s="87"/>
      <c r="AP3159" s="87"/>
    </row>
    <row r="3160" customHeight="1" spans="41:42">
      <c r="AO3160" s="87"/>
      <c r="AP3160" s="87"/>
    </row>
    <row r="3161" customHeight="1" spans="41:42">
      <c r="AO3161" s="87"/>
      <c r="AP3161" s="87"/>
    </row>
    <row r="3162" customHeight="1" spans="41:42">
      <c r="AO3162" s="87"/>
      <c r="AP3162" s="87"/>
    </row>
    <row r="3163" customHeight="1" spans="41:42">
      <c r="AO3163" s="87"/>
      <c r="AP3163" s="87"/>
    </row>
    <row r="3164" customHeight="1" spans="41:42">
      <c r="AO3164" s="87"/>
      <c r="AP3164" s="87"/>
    </row>
    <row r="3165" customHeight="1" spans="41:42">
      <c r="AO3165" s="87"/>
      <c r="AP3165" s="87"/>
    </row>
    <row r="3166" customHeight="1" spans="41:42">
      <c r="AO3166" s="87"/>
      <c r="AP3166" s="87"/>
    </row>
    <row r="3167" customHeight="1" spans="41:42">
      <c r="AO3167" s="87"/>
      <c r="AP3167" s="87"/>
    </row>
    <row r="3168" customHeight="1" spans="41:42">
      <c r="AO3168" s="87"/>
      <c r="AP3168" s="87"/>
    </row>
    <row r="3169" customHeight="1" spans="41:42">
      <c r="AO3169" s="87"/>
      <c r="AP3169" s="87"/>
    </row>
    <row r="3170" customHeight="1" spans="41:42">
      <c r="AO3170" s="87"/>
      <c r="AP3170" s="87"/>
    </row>
    <row r="3171" customHeight="1" spans="41:42">
      <c r="AO3171" s="87"/>
      <c r="AP3171" s="87"/>
    </row>
    <row r="3172" customHeight="1" spans="41:42">
      <c r="AO3172" s="87"/>
      <c r="AP3172" s="87"/>
    </row>
    <row r="3173" customHeight="1" spans="41:42">
      <c r="AO3173" s="87"/>
      <c r="AP3173" s="87"/>
    </row>
    <row r="3174" customHeight="1" spans="41:42">
      <c r="AO3174" s="87"/>
      <c r="AP3174" s="87"/>
    </row>
    <row r="3175" customHeight="1" spans="41:42">
      <c r="AO3175" s="87"/>
      <c r="AP3175" s="87"/>
    </row>
    <row r="3176" customHeight="1" spans="41:42">
      <c r="AO3176" s="87"/>
      <c r="AP3176" s="87"/>
    </row>
    <row r="3177" customHeight="1" spans="41:42">
      <c r="AO3177" s="87"/>
      <c r="AP3177" s="87"/>
    </row>
    <row r="3178" customHeight="1" spans="41:42">
      <c r="AO3178" s="87"/>
      <c r="AP3178" s="87"/>
    </row>
    <row r="3179" customHeight="1" spans="41:42">
      <c r="AO3179" s="87"/>
      <c r="AP3179" s="87"/>
    </row>
    <row r="3180" customHeight="1" spans="41:42">
      <c r="AO3180" s="87"/>
      <c r="AP3180" s="87"/>
    </row>
    <row r="3181" customHeight="1" spans="41:42">
      <c r="AO3181" s="87"/>
      <c r="AP3181" s="87"/>
    </row>
    <row r="3182" customHeight="1" spans="41:42">
      <c r="AO3182" s="87"/>
      <c r="AP3182" s="87"/>
    </row>
    <row r="3183" customHeight="1" spans="41:42">
      <c r="AO3183" s="87"/>
      <c r="AP3183" s="87"/>
    </row>
    <row r="3184" customHeight="1" spans="41:42">
      <c r="AO3184" s="87"/>
      <c r="AP3184" s="87"/>
    </row>
    <row r="3185" customHeight="1" spans="41:42">
      <c r="AO3185" s="87"/>
      <c r="AP3185" s="87"/>
    </row>
    <row r="3186" customHeight="1" spans="41:42">
      <c r="AO3186" s="87"/>
      <c r="AP3186" s="87"/>
    </row>
    <row r="3187" customHeight="1" spans="41:42">
      <c r="AO3187" s="87"/>
      <c r="AP3187" s="87"/>
    </row>
    <row r="3188" customHeight="1" spans="41:42">
      <c r="AO3188" s="87"/>
      <c r="AP3188" s="87"/>
    </row>
    <row r="3189" customHeight="1" spans="41:42">
      <c r="AO3189" s="87"/>
      <c r="AP3189" s="87"/>
    </row>
    <row r="3190" customHeight="1" spans="41:42">
      <c r="AO3190" s="87"/>
      <c r="AP3190" s="87"/>
    </row>
    <row r="3191" customHeight="1" spans="41:42">
      <c r="AO3191" s="87"/>
      <c r="AP3191" s="87"/>
    </row>
    <row r="3192" customHeight="1" spans="41:42">
      <c r="AO3192" s="87"/>
      <c r="AP3192" s="87"/>
    </row>
    <row r="3193" customHeight="1" spans="41:42">
      <c r="AO3193" s="87"/>
      <c r="AP3193" s="87"/>
    </row>
    <row r="3194" customHeight="1" spans="41:42">
      <c r="AO3194" s="87"/>
      <c r="AP3194" s="87"/>
    </row>
    <row r="3195" customHeight="1" spans="41:42">
      <c r="AO3195" s="87"/>
      <c r="AP3195" s="87"/>
    </row>
    <row r="3196" customHeight="1" spans="41:42">
      <c r="AO3196" s="87"/>
      <c r="AP3196" s="87"/>
    </row>
    <row r="3197" customHeight="1" spans="41:42">
      <c r="AO3197" s="87"/>
      <c r="AP3197" s="87"/>
    </row>
    <row r="3198" customHeight="1" spans="41:42">
      <c r="AO3198" s="87"/>
      <c r="AP3198" s="87"/>
    </row>
    <row r="3199" customHeight="1" spans="41:42">
      <c r="AO3199" s="87"/>
      <c r="AP3199" s="87"/>
    </row>
    <row r="3200" customHeight="1" spans="41:42">
      <c r="AO3200" s="87"/>
      <c r="AP3200" s="87"/>
    </row>
    <row r="3201" customHeight="1" spans="41:42">
      <c r="AO3201" s="87"/>
      <c r="AP3201" s="87"/>
    </row>
    <row r="3202" customHeight="1" spans="41:42">
      <c r="AO3202" s="87"/>
      <c r="AP3202" s="87"/>
    </row>
    <row r="3203" customHeight="1" spans="41:42">
      <c r="AO3203" s="87"/>
      <c r="AP3203" s="87"/>
    </row>
    <row r="3204" customHeight="1" spans="41:42">
      <c r="AO3204" s="87"/>
      <c r="AP3204" s="87"/>
    </row>
    <row r="3205" customHeight="1" spans="41:42">
      <c r="AO3205" s="87"/>
      <c r="AP3205" s="87"/>
    </row>
    <row r="3206" customHeight="1" spans="41:42">
      <c r="AO3206" s="87"/>
      <c r="AP3206" s="87"/>
    </row>
    <row r="3207" customHeight="1" spans="41:42">
      <c r="AO3207" s="87"/>
      <c r="AP3207" s="87"/>
    </row>
    <row r="3208" customHeight="1" spans="41:42">
      <c r="AO3208" s="87"/>
      <c r="AP3208" s="87"/>
    </row>
    <row r="3209" customHeight="1" spans="41:42">
      <c r="AO3209" s="87"/>
      <c r="AP3209" s="87"/>
    </row>
    <row r="3210" customHeight="1" spans="41:42">
      <c r="AO3210" s="87"/>
      <c r="AP3210" s="87"/>
    </row>
    <row r="3211" customHeight="1" spans="41:42">
      <c r="AO3211" s="87"/>
      <c r="AP3211" s="87"/>
    </row>
    <row r="3212" customHeight="1" spans="41:42">
      <c r="AO3212" s="87"/>
      <c r="AP3212" s="87"/>
    </row>
    <row r="3213" customHeight="1" spans="41:42">
      <c r="AO3213" s="87"/>
      <c r="AP3213" s="87"/>
    </row>
    <row r="3214" customHeight="1" spans="41:42">
      <c r="AO3214" s="87"/>
      <c r="AP3214" s="87"/>
    </row>
    <row r="3215" customHeight="1" spans="41:42">
      <c r="AO3215" s="87"/>
      <c r="AP3215" s="87"/>
    </row>
    <row r="3216" customHeight="1" spans="41:42">
      <c r="AO3216" s="87"/>
      <c r="AP3216" s="87"/>
    </row>
    <row r="3217" customHeight="1" spans="41:42">
      <c r="AO3217" s="87"/>
      <c r="AP3217" s="87"/>
    </row>
    <row r="3218" customHeight="1" spans="41:42">
      <c r="AO3218" s="87"/>
      <c r="AP3218" s="87"/>
    </row>
    <row r="3219" customHeight="1" spans="41:42">
      <c r="AO3219" s="87"/>
      <c r="AP3219" s="87"/>
    </row>
    <row r="3220" customHeight="1" spans="41:42">
      <c r="AO3220" s="87"/>
      <c r="AP3220" s="87"/>
    </row>
    <row r="3221" customHeight="1" spans="41:42">
      <c r="AO3221" s="87"/>
      <c r="AP3221" s="87"/>
    </row>
    <row r="3222" customHeight="1" spans="41:42">
      <c r="AO3222" s="87"/>
      <c r="AP3222" s="87"/>
    </row>
    <row r="3223" customHeight="1" spans="41:42">
      <c r="AO3223" s="87"/>
      <c r="AP3223" s="87"/>
    </row>
    <row r="3224" customHeight="1" spans="41:42">
      <c r="AO3224" s="87"/>
      <c r="AP3224" s="87"/>
    </row>
    <row r="3225" customHeight="1" spans="41:42">
      <c r="AO3225" s="87"/>
      <c r="AP3225" s="87"/>
    </row>
    <row r="3226" customHeight="1" spans="41:42">
      <c r="AO3226" s="87"/>
      <c r="AP3226" s="87"/>
    </row>
    <row r="3227" customHeight="1" spans="41:42">
      <c r="AO3227" s="87"/>
      <c r="AP3227" s="87"/>
    </row>
    <row r="3228" customHeight="1" spans="41:42">
      <c r="AO3228" s="87"/>
      <c r="AP3228" s="87"/>
    </row>
    <row r="3229" customHeight="1" spans="41:42">
      <c r="AO3229" s="87"/>
      <c r="AP3229" s="87"/>
    </row>
    <row r="3230" customHeight="1" spans="41:42">
      <c r="AO3230" s="87"/>
      <c r="AP3230" s="87"/>
    </row>
    <row r="3231" customHeight="1" spans="41:42">
      <c r="AO3231" s="87"/>
      <c r="AP3231" s="87"/>
    </row>
    <row r="3232" customHeight="1" spans="41:42">
      <c r="AO3232" s="87"/>
      <c r="AP3232" s="87"/>
    </row>
    <row r="3233" customHeight="1" spans="41:42">
      <c r="AO3233" s="87"/>
      <c r="AP3233" s="87"/>
    </row>
    <row r="3234" customHeight="1" spans="41:42">
      <c r="AO3234" s="87"/>
      <c r="AP3234" s="87"/>
    </row>
    <row r="3235" customHeight="1" spans="41:42">
      <c r="AO3235" s="87"/>
      <c r="AP3235" s="87"/>
    </row>
    <row r="3236" customHeight="1" spans="41:42">
      <c r="AO3236" s="87"/>
      <c r="AP3236" s="87"/>
    </row>
    <row r="3237" customHeight="1" spans="41:42">
      <c r="AO3237" s="87"/>
      <c r="AP3237" s="87"/>
    </row>
    <row r="3238" customHeight="1" spans="41:42">
      <c r="AO3238" s="87"/>
      <c r="AP3238" s="87"/>
    </row>
    <row r="3239" customHeight="1" spans="41:42">
      <c r="AO3239" s="87"/>
      <c r="AP3239" s="87"/>
    </row>
    <row r="3240" customHeight="1" spans="41:42">
      <c r="AO3240" s="87"/>
      <c r="AP3240" s="87"/>
    </row>
    <row r="3241" customHeight="1" spans="41:42">
      <c r="AO3241" s="87"/>
      <c r="AP3241" s="87"/>
    </row>
    <row r="3242" customHeight="1" spans="41:42">
      <c r="AO3242" s="87"/>
      <c r="AP3242" s="87"/>
    </row>
    <row r="3243" customHeight="1" spans="41:42">
      <c r="AO3243" s="87"/>
      <c r="AP3243" s="87"/>
    </row>
    <row r="3244" customHeight="1" spans="41:42">
      <c r="AO3244" s="87"/>
      <c r="AP3244" s="87"/>
    </row>
    <row r="3245" customHeight="1" spans="41:42">
      <c r="AO3245" s="87"/>
      <c r="AP3245" s="87"/>
    </row>
    <row r="3246" customHeight="1" spans="41:42">
      <c r="AO3246" s="87"/>
      <c r="AP3246" s="87"/>
    </row>
    <row r="3247" customHeight="1" spans="41:42">
      <c r="AO3247" s="87"/>
      <c r="AP3247" s="87"/>
    </row>
    <row r="3248" customHeight="1" spans="41:42">
      <c r="AO3248" s="87"/>
      <c r="AP3248" s="87"/>
    </row>
    <row r="3249" customHeight="1" spans="41:42">
      <c r="AO3249" s="87"/>
      <c r="AP3249" s="87"/>
    </row>
    <row r="3250" customHeight="1" spans="41:42">
      <c r="AO3250" s="87"/>
      <c r="AP3250" s="87"/>
    </row>
    <row r="3251" customHeight="1" spans="41:42">
      <c r="AO3251" s="87"/>
      <c r="AP3251" s="87"/>
    </row>
    <row r="3252" customHeight="1" spans="41:42">
      <c r="AO3252" s="87"/>
      <c r="AP3252" s="87"/>
    </row>
    <row r="3253" customHeight="1" spans="41:42">
      <c r="AO3253" s="87"/>
      <c r="AP3253" s="87"/>
    </row>
    <row r="3254" customHeight="1" spans="41:42">
      <c r="AO3254" s="87"/>
      <c r="AP3254" s="87"/>
    </row>
    <row r="3255" customHeight="1" spans="41:42">
      <c r="AO3255" s="87"/>
      <c r="AP3255" s="87"/>
    </row>
    <row r="3256" customHeight="1" spans="41:42">
      <c r="AO3256" s="87"/>
      <c r="AP3256" s="87"/>
    </row>
    <row r="3257" customHeight="1" spans="41:42">
      <c r="AO3257" s="87"/>
      <c r="AP3257" s="87"/>
    </row>
    <row r="3258" customHeight="1" spans="41:42">
      <c r="AO3258" s="87"/>
      <c r="AP3258" s="87"/>
    </row>
    <row r="3259" customHeight="1" spans="41:42">
      <c r="AO3259" s="87"/>
      <c r="AP3259" s="87"/>
    </row>
    <row r="3260" customHeight="1" spans="41:42">
      <c r="AO3260" s="87"/>
      <c r="AP3260" s="87"/>
    </row>
    <row r="3261" customHeight="1" spans="41:42">
      <c r="AO3261" s="87"/>
      <c r="AP3261" s="87"/>
    </row>
    <row r="3262" customHeight="1" spans="41:42">
      <c r="AO3262" s="87"/>
      <c r="AP3262" s="87"/>
    </row>
    <row r="3263" customHeight="1" spans="41:42">
      <c r="AO3263" s="87"/>
      <c r="AP3263" s="87"/>
    </row>
    <row r="3264" customHeight="1" spans="41:42">
      <c r="AO3264" s="87"/>
      <c r="AP3264" s="87"/>
    </row>
    <row r="3265" customHeight="1" spans="41:42">
      <c r="AO3265" s="87"/>
      <c r="AP3265" s="87"/>
    </row>
    <row r="3266" customHeight="1" spans="41:42">
      <c r="AO3266" s="87"/>
      <c r="AP3266" s="87"/>
    </row>
    <row r="3267" customHeight="1" spans="41:42">
      <c r="AO3267" s="87"/>
      <c r="AP3267" s="87"/>
    </row>
    <row r="3268" customHeight="1" spans="41:42">
      <c r="AO3268" s="87"/>
      <c r="AP3268" s="87"/>
    </row>
    <row r="3269" customHeight="1" spans="41:42">
      <c r="AO3269" s="87"/>
      <c r="AP3269" s="87"/>
    </row>
    <row r="3270" customHeight="1" spans="41:42">
      <c r="AO3270" s="87"/>
      <c r="AP3270" s="87"/>
    </row>
    <row r="3271" customHeight="1" spans="41:42">
      <c r="AO3271" s="87"/>
      <c r="AP3271" s="87"/>
    </row>
    <row r="3272" customHeight="1" spans="41:42">
      <c r="AO3272" s="87"/>
      <c r="AP3272" s="87"/>
    </row>
    <row r="3273" customHeight="1" spans="41:42">
      <c r="AO3273" s="87"/>
      <c r="AP3273" s="87"/>
    </row>
    <row r="3274" customHeight="1" spans="41:42">
      <c r="AO3274" s="87"/>
      <c r="AP3274" s="87"/>
    </row>
    <row r="3275" customHeight="1" spans="41:42">
      <c r="AO3275" s="87"/>
      <c r="AP3275" s="87"/>
    </row>
    <row r="3276" customHeight="1" spans="41:42">
      <c r="AO3276" s="87"/>
      <c r="AP3276" s="87"/>
    </row>
    <row r="3277" customHeight="1" spans="41:42">
      <c r="AO3277" s="87"/>
      <c r="AP3277" s="87"/>
    </row>
    <row r="3278" customHeight="1" spans="41:42">
      <c r="AO3278" s="87"/>
      <c r="AP3278" s="87"/>
    </row>
    <row r="3279" customHeight="1" spans="41:42">
      <c r="AO3279" s="87"/>
      <c r="AP3279" s="87"/>
    </row>
    <row r="3280" customHeight="1" spans="41:42">
      <c r="AO3280" s="87"/>
      <c r="AP3280" s="87"/>
    </row>
    <row r="3281" customHeight="1" spans="41:42">
      <c r="AO3281" s="87"/>
      <c r="AP3281" s="87"/>
    </row>
    <row r="3282" customHeight="1" spans="41:42">
      <c r="AO3282" s="87"/>
      <c r="AP3282" s="87"/>
    </row>
    <row r="3283" customHeight="1" spans="41:42">
      <c r="AO3283" s="87"/>
      <c r="AP3283" s="87"/>
    </row>
    <row r="3284" customHeight="1" spans="41:42">
      <c r="AO3284" s="87"/>
      <c r="AP3284" s="87"/>
    </row>
    <row r="3285" customHeight="1" spans="41:42">
      <c r="AO3285" s="87"/>
      <c r="AP3285" s="87"/>
    </row>
    <row r="3286" customHeight="1" spans="41:42">
      <c r="AO3286" s="87"/>
      <c r="AP3286" s="87"/>
    </row>
    <row r="3287" customHeight="1" spans="41:42">
      <c r="AO3287" s="87"/>
      <c r="AP3287" s="87"/>
    </row>
    <row r="3288" customHeight="1" spans="41:42">
      <c r="AO3288" s="87"/>
      <c r="AP3288" s="87"/>
    </row>
    <row r="3289" customHeight="1" spans="41:42">
      <c r="AO3289" s="87"/>
      <c r="AP3289" s="87"/>
    </row>
    <row r="3290" customHeight="1" spans="41:42">
      <c r="AO3290" s="87"/>
      <c r="AP3290" s="87"/>
    </row>
    <row r="3291" customHeight="1" spans="41:42">
      <c r="AO3291" s="87"/>
      <c r="AP3291" s="87"/>
    </row>
    <row r="3292" customHeight="1" spans="41:42">
      <c r="AO3292" s="87"/>
      <c r="AP3292" s="87"/>
    </row>
    <row r="3293" customHeight="1" spans="41:42">
      <c r="AO3293" s="87"/>
      <c r="AP3293" s="87"/>
    </row>
    <row r="3294" customHeight="1" spans="41:42">
      <c r="AO3294" s="87"/>
      <c r="AP3294" s="87"/>
    </row>
    <row r="3295" customHeight="1" spans="41:42">
      <c r="AO3295" s="87"/>
      <c r="AP3295" s="87"/>
    </row>
    <row r="3296" customHeight="1" spans="41:42">
      <c r="AO3296" s="87"/>
      <c r="AP3296" s="87"/>
    </row>
    <row r="3297" customHeight="1" spans="41:42">
      <c r="AO3297" s="87"/>
      <c r="AP3297" s="87"/>
    </row>
    <row r="3298" customHeight="1" spans="41:42">
      <c r="AO3298" s="87"/>
      <c r="AP3298" s="87"/>
    </row>
    <row r="3299" customHeight="1" spans="41:42">
      <c r="AO3299" s="87"/>
      <c r="AP3299" s="87"/>
    </row>
    <row r="3300" customHeight="1" spans="41:42">
      <c r="AO3300" s="87"/>
      <c r="AP3300" s="87"/>
    </row>
    <row r="3301" customHeight="1" spans="41:42">
      <c r="AO3301" s="87"/>
      <c r="AP3301" s="87"/>
    </row>
    <row r="3302" customHeight="1" spans="41:42">
      <c r="AO3302" s="87"/>
      <c r="AP3302" s="87"/>
    </row>
    <row r="3303" customHeight="1" spans="41:42">
      <c r="AO3303" s="87"/>
      <c r="AP3303" s="87"/>
    </row>
    <row r="3304" customHeight="1" spans="41:42">
      <c r="AO3304" s="87"/>
      <c r="AP3304" s="87"/>
    </row>
    <row r="3305" customHeight="1" spans="41:42">
      <c r="AO3305" s="87"/>
      <c r="AP3305" s="87"/>
    </row>
    <row r="3306" customHeight="1" spans="41:42">
      <c r="AO3306" s="87"/>
      <c r="AP3306" s="87"/>
    </row>
    <row r="3307" customHeight="1" spans="41:42">
      <c r="AO3307" s="87"/>
      <c r="AP3307" s="87"/>
    </row>
    <row r="3308" customHeight="1" spans="41:42">
      <c r="AO3308" s="87"/>
      <c r="AP3308" s="87"/>
    </row>
    <row r="3309" customHeight="1" spans="41:42">
      <c r="AO3309" s="87"/>
      <c r="AP3309" s="87"/>
    </row>
    <row r="3310" customHeight="1" spans="41:42">
      <c r="AO3310" s="87"/>
      <c r="AP3310" s="87"/>
    </row>
    <row r="3311" customHeight="1" spans="41:42">
      <c r="AO3311" s="87"/>
      <c r="AP3311" s="87"/>
    </row>
    <row r="3312" customHeight="1" spans="41:42">
      <c r="AO3312" s="87"/>
      <c r="AP3312" s="87"/>
    </row>
    <row r="3313" customHeight="1" spans="41:42">
      <c r="AO3313" s="87"/>
      <c r="AP3313" s="87"/>
    </row>
    <row r="3314" customHeight="1" spans="41:42">
      <c r="AO3314" s="87"/>
      <c r="AP3314" s="87"/>
    </row>
    <row r="3315" customHeight="1" spans="41:42">
      <c r="AO3315" s="87"/>
      <c r="AP3315" s="87"/>
    </row>
    <row r="3316" customHeight="1" spans="41:42">
      <c r="AO3316" s="87"/>
      <c r="AP3316" s="87"/>
    </row>
    <row r="3317" customHeight="1" spans="41:42">
      <c r="AO3317" s="87"/>
      <c r="AP3317" s="87"/>
    </row>
    <row r="3318" customHeight="1" spans="41:42">
      <c r="AO3318" s="87"/>
      <c r="AP3318" s="87"/>
    </row>
    <row r="3319" customHeight="1" spans="41:42">
      <c r="AO3319" s="87"/>
      <c r="AP3319" s="87"/>
    </row>
    <row r="3320" customHeight="1" spans="41:42">
      <c r="AO3320" s="87"/>
      <c r="AP3320" s="87"/>
    </row>
    <row r="3321" customHeight="1" spans="41:42">
      <c r="AO3321" s="87"/>
      <c r="AP3321" s="87"/>
    </row>
    <row r="3322" customHeight="1" spans="41:42">
      <c r="AO3322" s="87"/>
      <c r="AP3322" s="87"/>
    </row>
    <row r="3323" customHeight="1" spans="41:42">
      <c r="AO3323" s="87"/>
      <c r="AP3323" s="87"/>
    </row>
    <row r="3324" customHeight="1" spans="41:42">
      <c r="AO3324" s="87"/>
      <c r="AP3324" s="87"/>
    </row>
    <row r="3325" customHeight="1" spans="41:42">
      <c r="AO3325" s="87"/>
      <c r="AP3325" s="87"/>
    </row>
    <row r="3326" customHeight="1" spans="41:42">
      <c r="AO3326" s="87"/>
      <c r="AP3326" s="87"/>
    </row>
    <row r="3327" customHeight="1" spans="41:42">
      <c r="AO3327" s="87"/>
      <c r="AP3327" s="87"/>
    </row>
    <row r="3328" customHeight="1" spans="41:42">
      <c r="AO3328" s="87"/>
      <c r="AP3328" s="87"/>
    </row>
    <row r="3329" customHeight="1" spans="41:42">
      <c r="AO3329" s="87"/>
      <c r="AP3329" s="87"/>
    </row>
    <row r="3330" customHeight="1" spans="41:42">
      <c r="AO3330" s="87"/>
      <c r="AP3330" s="87"/>
    </row>
    <row r="3331" customHeight="1" spans="41:42">
      <c r="AO3331" s="87"/>
      <c r="AP3331" s="87"/>
    </row>
    <row r="3332" customHeight="1" spans="41:42">
      <c r="AO3332" s="87"/>
      <c r="AP3332" s="87"/>
    </row>
    <row r="3333" customHeight="1" spans="41:42">
      <c r="AO3333" s="87"/>
      <c r="AP3333" s="87"/>
    </row>
    <row r="3334" customHeight="1" spans="41:42">
      <c r="AO3334" s="87"/>
      <c r="AP3334" s="87"/>
    </row>
    <row r="3335" customHeight="1" spans="41:42">
      <c r="AO3335" s="87"/>
      <c r="AP3335" s="87"/>
    </row>
    <row r="3336" customHeight="1" spans="41:42">
      <c r="AO3336" s="87"/>
      <c r="AP3336" s="87"/>
    </row>
    <row r="3337" customHeight="1" spans="41:42">
      <c r="AO3337" s="87"/>
      <c r="AP3337" s="87"/>
    </row>
    <row r="3338" customHeight="1" spans="41:42">
      <c r="AO3338" s="87"/>
      <c r="AP3338" s="87"/>
    </row>
    <row r="3339" customHeight="1" spans="41:42">
      <c r="AO3339" s="87"/>
      <c r="AP3339" s="87"/>
    </row>
    <row r="3340" customHeight="1" spans="41:42">
      <c r="AO3340" s="87"/>
      <c r="AP3340" s="87"/>
    </row>
    <row r="3341" customHeight="1" spans="41:42">
      <c r="AO3341" s="87"/>
      <c r="AP3341" s="87"/>
    </row>
    <row r="3342" customHeight="1" spans="41:42">
      <c r="AO3342" s="87"/>
      <c r="AP3342" s="87"/>
    </row>
    <row r="3343" customHeight="1" spans="41:42">
      <c r="AO3343" s="87"/>
      <c r="AP3343" s="87"/>
    </row>
    <row r="3344" customHeight="1" spans="41:42">
      <c r="AO3344" s="87"/>
      <c r="AP3344" s="87"/>
    </row>
    <row r="3345" customHeight="1" spans="41:42">
      <c r="AO3345" s="87"/>
      <c r="AP3345" s="87"/>
    </row>
    <row r="3346" customHeight="1" spans="41:42">
      <c r="AO3346" s="87"/>
      <c r="AP3346" s="87"/>
    </row>
    <row r="3347" customHeight="1" spans="41:42">
      <c r="AO3347" s="87"/>
      <c r="AP3347" s="87"/>
    </row>
    <row r="3348" customHeight="1" spans="41:42">
      <c r="AO3348" s="87"/>
      <c r="AP3348" s="87"/>
    </row>
    <row r="3349" customHeight="1" spans="41:42">
      <c r="AO3349" s="87"/>
      <c r="AP3349" s="87"/>
    </row>
    <row r="3350" customHeight="1" spans="41:42">
      <c r="AO3350" s="87"/>
      <c r="AP3350" s="87"/>
    </row>
    <row r="3351" customHeight="1" spans="41:42">
      <c r="AO3351" s="87"/>
      <c r="AP3351" s="87"/>
    </row>
    <row r="3352" customHeight="1" spans="41:42">
      <c r="AO3352" s="87"/>
      <c r="AP3352" s="87"/>
    </row>
    <row r="3353" customHeight="1" spans="41:42">
      <c r="AO3353" s="87"/>
      <c r="AP3353" s="87"/>
    </row>
    <row r="3354" customHeight="1" spans="41:42">
      <c r="AO3354" s="87"/>
      <c r="AP3354" s="87"/>
    </row>
    <row r="3355" customHeight="1" spans="41:42">
      <c r="AO3355" s="87"/>
      <c r="AP3355" s="87"/>
    </row>
    <row r="3356" customHeight="1" spans="41:42">
      <c r="AO3356" s="87"/>
      <c r="AP3356" s="87"/>
    </row>
    <row r="3357" customHeight="1" spans="41:42">
      <c r="AO3357" s="87"/>
      <c r="AP3357" s="87"/>
    </row>
    <row r="3358" customHeight="1" spans="41:42">
      <c r="AO3358" s="87"/>
      <c r="AP3358" s="87"/>
    </row>
    <row r="3359" customHeight="1" spans="41:42">
      <c r="AO3359" s="87"/>
      <c r="AP3359" s="87"/>
    </row>
    <row r="3360" customHeight="1" spans="41:42">
      <c r="AO3360" s="87"/>
      <c r="AP3360" s="87"/>
    </row>
    <row r="3361" customHeight="1" spans="41:42">
      <c r="AO3361" s="87"/>
      <c r="AP3361" s="87"/>
    </row>
    <row r="3362" customHeight="1" spans="41:42">
      <c r="AO3362" s="87"/>
      <c r="AP3362" s="87"/>
    </row>
    <row r="3363" customHeight="1" spans="41:42">
      <c r="AO3363" s="87"/>
      <c r="AP3363" s="87"/>
    </row>
    <row r="3364" customHeight="1" spans="41:42">
      <c r="AO3364" s="87"/>
      <c r="AP3364" s="87"/>
    </row>
    <row r="3365" customHeight="1" spans="41:42">
      <c r="AO3365" s="87"/>
      <c r="AP3365" s="87"/>
    </row>
    <row r="3366" customHeight="1" spans="41:42">
      <c r="AO3366" s="87"/>
      <c r="AP3366" s="87"/>
    </row>
    <row r="3367" customHeight="1" spans="41:42">
      <c r="AO3367" s="87"/>
      <c r="AP3367" s="87"/>
    </row>
    <row r="3368" customHeight="1" spans="41:42">
      <c r="AO3368" s="87"/>
      <c r="AP3368" s="87"/>
    </row>
    <row r="3369" customHeight="1" spans="41:42">
      <c r="AO3369" s="87"/>
      <c r="AP3369" s="87"/>
    </row>
    <row r="3370" customHeight="1" spans="41:42">
      <c r="AO3370" s="87"/>
      <c r="AP3370" s="87"/>
    </row>
    <row r="3371" customHeight="1" spans="41:42">
      <c r="AO3371" s="87"/>
      <c r="AP3371" s="87"/>
    </row>
    <row r="3372" customHeight="1" spans="41:42">
      <c r="AO3372" s="87"/>
      <c r="AP3372" s="87"/>
    </row>
    <row r="3373" customHeight="1" spans="41:42">
      <c r="AO3373" s="87"/>
      <c r="AP3373" s="87"/>
    </row>
    <row r="3374" customHeight="1" spans="41:42">
      <c r="AO3374" s="87"/>
      <c r="AP3374" s="87"/>
    </row>
    <row r="3375" customHeight="1" spans="41:42">
      <c r="AO3375" s="87"/>
      <c r="AP3375" s="87"/>
    </row>
    <row r="3376" customHeight="1" spans="41:42">
      <c r="AO3376" s="87"/>
      <c r="AP3376" s="87"/>
    </row>
    <row r="3377" customHeight="1" spans="41:42">
      <c r="AO3377" s="87"/>
      <c r="AP3377" s="87"/>
    </row>
    <row r="3378" customHeight="1" spans="41:42">
      <c r="AO3378" s="87"/>
      <c r="AP3378" s="87"/>
    </row>
    <row r="3379" customHeight="1" spans="41:42">
      <c r="AO3379" s="87"/>
      <c r="AP3379" s="87"/>
    </row>
    <row r="3380" customHeight="1" spans="41:42">
      <c r="AO3380" s="87"/>
      <c r="AP3380" s="87"/>
    </row>
    <row r="3381" customHeight="1" spans="41:42">
      <c r="AO3381" s="87"/>
      <c r="AP3381" s="87"/>
    </row>
    <row r="3382" customHeight="1" spans="41:42">
      <c r="AO3382" s="87"/>
      <c r="AP3382" s="87"/>
    </row>
    <row r="3383" customHeight="1" spans="41:42">
      <c r="AO3383" s="87"/>
      <c r="AP3383" s="87"/>
    </row>
    <row r="3384" customHeight="1" spans="41:42">
      <c r="AO3384" s="87"/>
      <c r="AP3384" s="87"/>
    </row>
    <row r="3385" customHeight="1" spans="41:42">
      <c r="AO3385" s="87"/>
      <c r="AP3385" s="87"/>
    </row>
    <row r="3386" customHeight="1" spans="41:42">
      <c r="AO3386" s="87"/>
      <c r="AP3386" s="87"/>
    </row>
    <row r="3387" customHeight="1" spans="41:42">
      <c r="AO3387" s="87"/>
      <c r="AP3387" s="87"/>
    </row>
    <row r="3388" customHeight="1" spans="41:42">
      <c r="AO3388" s="87"/>
      <c r="AP3388" s="87"/>
    </row>
    <row r="3389" customHeight="1" spans="41:42">
      <c r="AO3389" s="87"/>
      <c r="AP3389" s="87"/>
    </row>
    <row r="3390" customHeight="1" spans="41:42">
      <c r="AO3390" s="87"/>
      <c r="AP3390" s="87"/>
    </row>
    <row r="3391" customHeight="1" spans="41:42">
      <c r="AO3391" s="87"/>
      <c r="AP3391" s="87"/>
    </row>
    <row r="3392" customHeight="1" spans="41:42">
      <c r="AO3392" s="87"/>
      <c r="AP3392" s="87"/>
    </row>
    <row r="3393" customHeight="1" spans="41:42">
      <c r="AO3393" s="87"/>
      <c r="AP3393" s="87"/>
    </row>
    <row r="3394" customHeight="1" spans="41:42">
      <c r="AO3394" s="87"/>
      <c r="AP3394" s="87"/>
    </row>
    <row r="3395" customHeight="1" spans="41:42">
      <c r="AO3395" s="87"/>
      <c r="AP3395" s="87"/>
    </row>
    <row r="3396" customHeight="1" spans="41:42">
      <c r="AO3396" s="87"/>
      <c r="AP3396" s="87"/>
    </row>
    <row r="3397" customHeight="1" spans="41:42">
      <c r="AO3397" s="87"/>
      <c r="AP3397" s="87"/>
    </row>
    <row r="3398" customHeight="1" spans="41:42">
      <c r="AO3398" s="87"/>
      <c r="AP3398" s="87"/>
    </row>
    <row r="3399" customHeight="1" spans="41:42">
      <c r="AO3399" s="87"/>
      <c r="AP3399" s="87"/>
    </row>
    <row r="3400" customHeight="1" spans="41:42">
      <c r="AO3400" s="87"/>
      <c r="AP3400" s="87"/>
    </row>
    <row r="3401" customHeight="1" spans="41:42">
      <c r="AO3401" s="87"/>
      <c r="AP3401" s="87"/>
    </row>
    <row r="3402" customHeight="1" spans="41:42">
      <c r="AO3402" s="87"/>
      <c r="AP3402" s="87"/>
    </row>
    <row r="3403" customHeight="1" spans="41:42">
      <c r="AO3403" s="87"/>
      <c r="AP3403" s="87"/>
    </row>
    <row r="3404" customHeight="1" spans="41:42">
      <c r="AO3404" s="87"/>
      <c r="AP3404" s="87"/>
    </row>
    <row r="3405" customHeight="1" spans="41:42">
      <c r="AO3405" s="87"/>
      <c r="AP3405" s="87"/>
    </row>
    <row r="3406" customHeight="1" spans="41:42">
      <c r="AO3406" s="87"/>
      <c r="AP3406" s="87"/>
    </row>
    <row r="3407" customHeight="1" spans="41:42">
      <c r="AO3407" s="87"/>
      <c r="AP3407" s="87"/>
    </row>
    <row r="3408" customHeight="1" spans="41:42">
      <c r="AO3408" s="87"/>
      <c r="AP3408" s="87"/>
    </row>
    <row r="3409" customHeight="1" spans="41:42">
      <c r="AO3409" s="87"/>
      <c r="AP3409" s="87"/>
    </row>
    <row r="3410" customHeight="1" spans="41:42">
      <c r="AO3410" s="87"/>
      <c r="AP3410" s="87"/>
    </row>
    <row r="3411" customHeight="1" spans="41:42">
      <c r="AO3411" s="87"/>
      <c r="AP3411" s="87"/>
    </row>
    <row r="3412" customHeight="1" spans="41:42">
      <c r="AO3412" s="87"/>
      <c r="AP3412" s="87"/>
    </row>
    <row r="3413" customHeight="1" spans="41:42">
      <c r="AO3413" s="87"/>
      <c r="AP3413" s="87"/>
    </row>
    <row r="3414" customHeight="1" spans="41:42">
      <c r="AO3414" s="87"/>
      <c r="AP3414" s="87"/>
    </row>
    <row r="3415" customHeight="1" spans="41:42">
      <c r="AO3415" s="87"/>
      <c r="AP3415" s="87"/>
    </row>
    <row r="3416" customHeight="1" spans="41:42">
      <c r="AO3416" s="87"/>
      <c r="AP3416" s="87"/>
    </row>
    <row r="3417" customHeight="1" spans="41:42">
      <c r="AO3417" s="87"/>
      <c r="AP3417" s="87"/>
    </row>
    <row r="3418" customHeight="1" spans="41:42">
      <c r="AO3418" s="87"/>
      <c r="AP3418" s="87"/>
    </row>
    <row r="3419" customHeight="1" spans="41:42">
      <c r="AO3419" s="87"/>
      <c r="AP3419" s="87"/>
    </row>
    <row r="3420" customHeight="1" spans="41:42">
      <c r="AO3420" s="87"/>
      <c r="AP3420" s="87"/>
    </row>
    <row r="3421" customHeight="1" spans="41:42">
      <c r="AO3421" s="87"/>
      <c r="AP3421" s="87"/>
    </row>
    <row r="3422" customHeight="1" spans="41:42">
      <c r="AO3422" s="87"/>
      <c r="AP3422" s="87"/>
    </row>
    <row r="3423" customHeight="1" spans="41:42">
      <c r="AO3423" s="87"/>
      <c r="AP3423" s="87"/>
    </row>
    <row r="3424" customHeight="1" spans="41:42">
      <c r="AO3424" s="87"/>
      <c r="AP3424" s="87"/>
    </row>
    <row r="3425" customHeight="1" spans="41:42">
      <c r="AO3425" s="87"/>
      <c r="AP3425" s="87"/>
    </row>
    <row r="3426" customHeight="1" spans="41:42">
      <c r="AO3426" s="87"/>
      <c r="AP3426" s="87"/>
    </row>
    <row r="3427" customHeight="1" spans="41:42">
      <c r="AO3427" s="87"/>
      <c r="AP3427" s="87"/>
    </row>
    <row r="3428" customHeight="1" spans="41:42">
      <c r="AO3428" s="87"/>
      <c r="AP3428" s="87"/>
    </row>
    <row r="3429" customHeight="1" spans="41:42">
      <c r="AO3429" s="87"/>
      <c r="AP3429" s="87"/>
    </row>
    <row r="3430" customHeight="1" spans="41:42">
      <c r="AO3430" s="87"/>
      <c r="AP3430" s="87"/>
    </row>
    <row r="3431" customHeight="1" spans="41:42">
      <c r="AO3431" s="87"/>
      <c r="AP3431" s="87"/>
    </row>
    <row r="3432" customHeight="1" spans="41:42">
      <c r="AO3432" s="87"/>
      <c r="AP3432" s="87"/>
    </row>
    <row r="3433" customHeight="1" spans="41:42">
      <c r="AO3433" s="87"/>
      <c r="AP3433" s="87"/>
    </row>
    <row r="3434" customHeight="1" spans="41:42">
      <c r="AO3434" s="87"/>
      <c r="AP3434" s="87"/>
    </row>
    <row r="3435" customHeight="1" spans="41:42">
      <c r="AO3435" s="87"/>
      <c r="AP3435" s="87"/>
    </row>
    <row r="3436" customHeight="1" spans="41:42">
      <c r="AO3436" s="87"/>
      <c r="AP3436" s="87"/>
    </row>
    <row r="3437" customHeight="1" spans="41:42">
      <c r="AO3437" s="87"/>
      <c r="AP3437" s="87"/>
    </row>
    <row r="3438" customHeight="1" spans="41:42">
      <c r="AO3438" s="87"/>
      <c r="AP3438" s="87"/>
    </row>
    <row r="3439" customHeight="1" spans="41:42">
      <c r="AO3439" s="87"/>
      <c r="AP3439" s="87"/>
    </row>
    <row r="3440" customHeight="1" spans="41:42">
      <c r="AO3440" s="87"/>
      <c r="AP3440" s="87"/>
    </row>
    <row r="3441" customHeight="1" spans="41:42">
      <c r="AO3441" s="87"/>
      <c r="AP3441" s="87"/>
    </row>
    <row r="3442" customHeight="1" spans="41:42">
      <c r="AO3442" s="87"/>
      <c r="AP3442" s="87"/>
    </row>
    <row r="3443" customHeight="1" spans="41:42">
      <c r="AO3443" s="87"/>
      <c r="AP3443" s="87"/>
    </row>
    <row r="3444" customHeight="1" spans="41:42">
      <c r="AO3444" s="87"/>
      <c r="AP3444" s="87"/>
    </row>
    <row r="3445" customHeight="1" spans="41:42">
      <c r="AO3445" s="87"/>
      <c r="AP3445" s="87"/>
    </row>
    <row r="3446" customHeight="1" spans="41:42">
      <c r="AO3446" s="87"/>
      <c r="AP3446" s="87"/>
    </row>
    <row r="3447" customHeight="1" spans="41:42">
      <c r="AO3447" s="87"/>
      <c r="AP3447" s="87"/>
    </row>
    <row r="3448" customHeight="1" spans="41:42">
      <c r="AO3448" s="87"/>
      <c r="AP3448" s="87"/>
    </row>
    <row r="3449" customHeight="1" spans="41:42">
      <c r="AO3449" s="87"/>
      <c r="AP3449" s="87"/>
    </row>
    <row r="3450" customHeight="1" spans="41:42">
      <c r="AO3450" s="87"/>
      <c r="AP3450" s="87"/>
    </row>
    <row r="3451" customHeight="1" spans="41:42">
      <c r="AO3451" s="87"/>
      <c r="AP3451" s="87"/>
    </row>
    <row r="3452" customHeight="1" spans="41:42">
      <c r="AO3452" s="87"/>
      <c r="AP3452" s="87"/>
    </row>
    <row r="3453" customHeight="1" spans="41:42">
      <c r="AO3453" s="87"/>
      <c r="AP3453" s="87"/>
    </row>
    <row r="3454" customHeight="1" spans="41:42">
      <c r="AO3454" s="87"/>
      <c r="AP3454" s="87"/>
    </row>
    <row r="3455" customHeight="1" spans="41:42">
      <c r="AO3455" s="87"/>
      <c r="AP3455" s="87"/>
    </row>
    <row r="3456" customHeight="1" spans="41:42">
      <c r="AO3456" s="87"/>
      <c r="AP3456" s="87"/>
    </row>
    <row r="3457" customHeight="1" spans="41:42">
      <c r="AO3457" s="87"/>
      <c r="AP3457" s="87"/>
    </row>
    <row r="3458" customHeight="1" spans="41:42">
      <c r="AO3458" s="87"/>
      <c r="AP3458" s="87"/>
    </row>
    <row r="3459" customHeight="1" spans="41:42">
      <c r="AO3459" s="87"/>
      <c r="AP3459" s="87"/>
    </row>
    <row r="3460" customHeight="1" spans="41:42">
      <c r="AO3460" s="87"/>
      <c r="AP3460" s="87"/>
    </row>
    <row r="3461" customHeight="1" spans="41:42">
      <c r="AO3461" s="87"/>
      <c r="AP3461" s="87"/>
    </row>
    <row r="3462" customHeight="1" spans="41:42">
      <c r="AO3462" s="87"/>
      <c r="AP3462" s="87"/>
    </row>
    <row r="3463" customHeight="1" spans="41:42">
      <c r="AO3463" s="87"/>
      <c r="AP3463" s="87"/>
    </row>
    <row r="3464" customHeight="1" spans="41:42">
      <c r="AO3464" s="87"/>
      <c r="AP3464" s="87"/>
    </row>
    <row r="3465" customHeight="1" spans="41:42">
      <c r="AO3465" s="87"/>
      <c r="AP3465" s="87"/>
    </row>
    <row r="3466" customHeight="1" spans="41:42">
      <c r="AO3466" s="87"/>
      <c r="AP3466" s="87"/>
    </row>
    <row r="3467" customHeight="1" spans="41:42">
      <c r="AO3467" s="87"/>
      <c r="AP3467" s="87"/>
    </row>
    <row r="3468" customHeight="1" spans="41:42">
      <c r="AO3468" s="87"/>
      <c r="AP3468" s="87"/>
    </row>
    <row r="3469" customHeight="1" spans="41:42">
      <c r="AO3469" s="87"/>
      <c r="AP3469" s="87"/>
    </row>
    <row r="3470" customHeight="1" spans="41:42">
      <c r="AO3470" s="87"/>
      <c r="AP3470" s="87"/>
    </row>
    <row r="3471" customHeight="1" spans="41:42">
      <c r="AO3471" s="87"/>
      <c r="AP3471" s="87"/>
    </row>
    <row r="3472" customHeight="1" spans="41:42">
      <c r="AO3472" s="87"/>
      <c r="AP3472" s="87"/>
    </row>
    <row r="3473" customHeight="1" spans="41:42">
      <c r="AO3473" s="87"/>
      <c r="AP3473" s="87"/>
    </row>
    <row r="3474" customHeight="1" spans="41:42">
      <c r="AO3474" s="87"/>
      <c r="AP3474" s="87"/>
    </row>
    <row r="3475" customHeight="1" spans="41:42">
      <c r="AO3475" s="87"/>
      <c r="AP3475" s="87"/>
    </row>
    <row r="3476" customHeight="1" spans="41:42">
      <c r="AO3476" s="87"/>
      <c r="AP3476" s="87"/>
    </row>
    <row r="3477" customHeight="1" spans="41:42">
      <c r="AO3477" s="87"/>
      <c r="AP3477" s="87"/>
    </row>
    <row r="3478" customHeight="1" spans="41:42">
      <c r="AO3478" s="87"/>
      <c r="AP3478" s="87"/>
    </row>
    <row r="3479" customHeight="1" spans="41:42">
      <c r="AO3479" s="87"/>
      <c r="AP3479" s="87"/>
    </row>
    <row r="3480" customHeight="1" spans="41:42">
      <c r="AO3480" s="87"/>
      <c r="AP3480" s="87"/>
    </row>
    <row r="3481" customHeight="1" spans="41:42">
      <c r="AO3481" s="87"/>
      <c r="AP3481" s="87"/>
    </row>
    <row r="3482" customHeight="1" spans="41:42">
      <c r="AO3482" s="87"/>
      <c r="AP3482" s="87"/>
    </row>
    <row r="3483" customHeight="1" spans="41:42">
      <c r="AO3483" s="87"/>
      <c r="AP3483" s="87"/>
    </row>
    <row r="3484" customHeight="1" spans="41:42">
      <c r="AO3484" s="87"/>
      <c r="AP3484" s="87"/>
    </row>
    <row r="3485" customHeight="1" spans="41:42">
      <c r="AO3485" s="87"/>
      <c r="AP3485" s="87"/>
    </row>
    <row r="3486" customHeight="1" spans="41:42">
      <c r="AO3486" s="87"/>
      <c r="AP3486" s="87"/>
    </row>
    <row r="3487" customHeight="1" spans="41:42">
      <c r="AO3487" s="87"/>
      <c r="AP3487" s="87"/>
    </row>
    <row r="3488" customHeight="1" spans="41:42">
      <c r="AO3488" s="87"/>
      <c r="AP3488" s="87"/>
    </row>
    <row r="3489" customHeight="1" spans="41:42">
      <c r="AO3489" s="87"/>
      <c r="AP3489" s="87"/>
    </row>
    <row r="3490" customHeight="1" spans="41:42">
      <c r="AO3490" s="87"/>
      <c r="AP3490" s="87"/>
    </row>
    <row r="3491" customHeight="1" spans="41:42">
      <c r="AO3491" s="87"/>
      <c r="AP3491" s="87"/>
    </row>
    <row r="3492" customHeight="1" spans="41:42">
      <c r="AO3492" s="87"/>
      <c r="AP3492" s="87"/>
    </row>
    <row r="3493" customHeight="1" spans="41:42">
      <c r="AO3493" s="87"/>
      <c r="AP3493" s="87"/>
    </row>
    <row r="3494" customHeight="1" spans="41:42">
      <c r="AO3494" s="87"/>
      <c r="AP3494" s="87"/>
    </row>
    <row r="3495" customHeight="1" spans="41:42">
      <c r="AO3495" s="87"/>
      <c r="AP3495" s="87"/>
    </row>
    <row r="3496" customHeight="1" spans="41:42">
      <c r="AO3496" s="87"/>
      <c r="AP3496" s="87"/>
    </row>
    <row r="3497" customHeight="1" spans="41:42">
      <c r="AO3497" s="87"/>
      <c r="AP3497" s="87"/>
    </row>
    <row r="3498" customHeight="1" spans="41:42">
      <c r="AO3498" s="87"/>
      <c r="AP3498" s="87"/>
    </row>
    <row r="3499" customHeight="1" spans="41:42">
      <c r="AO3499" s="87"/>
      <c r="AP3499" s="87"/>
    </row>
    <row r="3500" customHeight="1" spans="41:42">
      <c r="AO3500" s="87"/>
      <c r="AP3500" s="87"/>
    </row>
    <row r="3501" customHeight="1" spans="41:42">
      <c r="AO3501" s="87"/>
      <c r="AP3501" s="87"/>
    </row>
    <row r="3502" customHeight="1" spans="41:42">
      <c r="AO3502" s="87"/>
      <c r="AP3502" s="87"/>
    </row>
    <row r="3503" customHeight="1" spans="41:42">
      <c r="AO3503" s="87"/>
      <c r="AP3503" s="87"/>
    </row>
    <row r="3504" customHeight="1" spans="41:42">
      <c r="AO3504" s="87"/>
      <c r="AP3504" s="87"/>
    </row>
    <row r="3505" customHeight="1" spans="41:42">
      <c r="AO3505" s="87"/>
      <c r="AP3505" s="87"/>
    </row>
    <row r="3506" customHeight="1" spans="41:42">
      <c r="AO3506" s="87"/>
      <c r="AP3506" s="87"/>
    </row>
    <row r="3507" customHeight="1" spans="41:42">
      <c r="AO3507" s="87"/>
      <c r="AP3507" s="87"/>
    </row>
    <row r="3508" customHeight="1" spans="41:42">
      <c r="AO3508" s="87"/>
      <c r="AP3508" s="87"/>
    </row>
    <row r="3509" customHeight="1" spans="41:42">
      <c r="AO3509" s="87"/>
      <c r="AP3509" s="87"/>
    </row>
    <row r="3510" customHeight="1" spans="41:42">
      <c r="AO3510" s="87"/>
      <c r="AP3510" s="87"/>
    </row>
    <row r="3511" customHeight="1" spans="41:42">
      <c r="AO3511" s="87"/>
      <c r="AP3511" s="87"/>
    </row>
    <row r="3512" customHeight="1" spans="41:42">
      <c r="AO3512" s="87"/>
      <c r="AP3512" s="87"/>
    </row>
    <row r="3513" customHeight="1" spans="41:42">
      <c r="AO3513" s="87"/>
      <c r="AP3513" s="87"/>
    </row>
    <row r="3514" customHeight="1" spans="41:42">
      <c r="AO3514" s="87"/>
      <c r="AP3514" s="87"/>
    </row>
    <row r="3515" customHeight="1" spans="41:42">
      <c r="AO3515" s="87"/>
      <c r="AP3515" s="87"/>
    </row>
    <row r="3516" customHeight="1" spans="41:42">
      <c r="AO3516" s="87"/>
      <c r="AP3516" s="87"/>
    </row>
    <row r="3517" customHeight="1" spans="41:42">
      <c r="AO3517" s="87"/>
      <c r="AP3517" s="87"/>
    </row>
    <row r="3518" customHeight="1" spans="41:42">
      <c r="AO3518" s="87"/>
      <c r="AP3518" s="87"/>
    </row>
    <row r="3519" customHeight="1" spans="41:42">
      <c r="AO3519" s="87"/>
      <c r="AP3519" s="87"/>
    </row>
    <row r="3520" customHeight="1" spans="41:42">
      <c r="AO3520" s="87"/>
      <c r="AP3520" s="87"/>
    </row>
    <row r="3521" customHeight="1" spans="41:42">
      <c r="AO3521" s="87"/>
      <c r="AP3521" s="87"/>
    </row>
    <row r="3522" customHeight="1" spans="41:42">
      <c r="AO3522" s="87"/>
      <c r="AP3522" s="87"/>
    </row>
    <row r="3523" customHeight="1" spans="41:42">
      <c r="AO3523" s="87"/>
      <c r="AP3523" s="87"/>
    </row>
    <row r="3524" customHeight="1" spans="41:42">
      <c r="AO3524" s="87"/>
      <c r="AP3524" s="87"/>
    </row>
    <row r="3525" customHeight="1" spans="41:42">
      <c r="AO3525" s="87"/>
      <c r="AP3525" s="87"/>
    </row>
    <row r="3526" customHeight="1" spans="41:42">
      <c r="AO3526" s="87"/>
      <c r="AP3526" s="87"/>
    </row>
    <row r="3527" customHeight="1" spans="41:42">
      <c r="AO3527" s="87"/>
      <c r="AP3527" s="87"/>
    </row>
    <row r="3528" customHeight="1" spans="41:42">
      <c r="AO3528" s="87"/>
      <c r="AP3528" s="87"/>
    </row>
    <row r="3529" customHeight="1" spans="41:42">
      <c r="AO3529" s="87"/>
      <c r="AP3529" s="87"/>
    </row>
    <row r="3530" customHeight="1" spans="41:42">
      <c r="AO3530" s="87"/>
      <c r="AP3530" s="87"/>
    </row>
    <row r="3531" customHeight="1" spans="41:42">
      <c r="AO3531" s="87"/>
      <c r="AP3531" s="87"/>
    </row>
    <row r="3532" customHeight="1" spans="41:42">
      <c r="AO3532" s="87"/>
      <c r="AP3532" s="87"/>
    </row>
    <row r="3533" customHeight="1" spans="41:42">
      <c r="AO3533" s="87"/>
      <c r="AP3533" s="87"/>
    </row>
    <row r="3534" customHeight="1" spans="41:42">
      <c r="AO3534" s="87"/>
      <c r="AP3534" s="87"/>
    </row>
    <row r="3535" customHeight="1" spans="41:42">
      <c r="AO3535" s="87"/>
      <c r="AP3535" s="87"/>
    </row>
    <row r="3536" customHeight="1" spans="41:42">
      <c r="AO3536" s="87"/>
      <c r="AP3536" s="87"/>
    </row>
    <row r="3537" customHeight="1" spans="41:42">
      <c r="AO3537" s="87"/>
      <c r="AP3537" s="87"/>
    </row>
    <row r="3538" customHeight="1" spans="41:42">
      <c r="AO3538" s="87"/>
      <c r="AP3538" s="87"/>
    </row>
    <row r="3539" customHeight="1" spans="41:42">
      <c r="AO3539" s="87"/>
      <c r="AP3539" s="87"/>
    </row>
    <row r="3540" customHeight="1" spans="41:42">
      <c r="AO3540" s="87"/>
      <c r="AP3540" s="87"/>
    </row>
    <row r="3541" customHeight="1" spans="41:42">
      <c r="AO3541" s="87"/>
      <c r="AP3541" s="87"/>
    </row>
    <row r="3542" customHeight="1" spans="41:42">
      <c r="AO3542" s="87"/>
      <c r="AP3542" s="87"/>
    </row>
    <row r="3543" customHeight="1" spans="41:42">
      <c r="AO3543" s="87"/>
      <c r="AP3543" s="87"/>
    </row>
    <row r="3544" customHeight="1" spans="41:42">
      <c r="AO3544" s="87"/>
      <c r="AP3544" s="87"/>
    </row>
    <row r="3545" customHeight="1" spans="41:42">
      <c r="AO3545" s="87"/>
      <c r="AP3545" s="87"/>
    </row>
    <row r="3546" customHeight="1" spans="41:42">
      <c r="AO3546" s="87"/>
      <c r="AP3546" s="87"/>
    </row>
    <row r="3547" customHeight="1" spans="41:42">
      <c r="AO3547" s="87"/>
      <c r="AP3547" s="87"/>
    </row>
    <row r="3548" customHeight="1" spans="41:42">
      <c r="AO3548" s="87"/>
      <c r="AP3548" s="87"/>
    </row>
    <row r="3549" customHeight="1" spans="41:42">
      <c r="AO3549" s="87"/>
      <c r="AP3549" s="87"/>
    </row>
    <row r="3550" customHeight="1" spans="41:42">
      <c r="AO3550" s="87"/>
      <c r="AP3550" s="87"/>
    </row>
    <row r="3551" customHeight="1" spans="41:42">
      <c r="AO3551" s="87"/>
      <c r="AP3551" s="87"/>
    </row>
    <row r="3552" customHeight="1" spans="41:42">
      <c r="AO3552" s="87"/>
      <c r="AP3552" s="87"/>
    </row>
    <row r="3553" customHeight="1" spans="41:42">
      <c r="AO3553" s="87"/>
      <c r="AP3553" s="87"/>
    </row>
    <row r="3554" customHeight="1" spans="41:42">
      <c r="AO3554" s="87"/>
      <c r="AP3554" s="87"/>
    </row>
    <row r="3555" customHeight="1" spans="41:42">
      <c r="AO3555" s="87"/>
      <c r="AP3555" s="87"/>
    </row>
    <row r="3556" customHeight="1" spans="41:42">
      <c r="AO3556" s="87"/>
      <c r="AP3556" s="87"/>
    </row>
    <row r="3557" customHeight="1" spans="41:42">
      <c r="AO3557" s="87"/>
      <c r="AP3557" s="87"/>
    </row>
    <row r="3558" customHeight="1" spans="41:42">
      <c r="AO3558" s="87"/>
      <c r="AP3558" s="87"/>
    </row>
    <row r="3559" customHeight="1" spans="41:42">
      <c r="AO3559" s="87"/>
      <c r="AP3559" s="87"/>
    </row>
    <row r="3560" customHeight="1" spans="41:42">
      <c r="AO3560" s="87"/>
      <c r="AP3560" s="87"/>
    </row>
    <row r="3561" customHeight="1" spans="41:42">
      <c r="AO3561" s="87"/>
      <c r="AP3561" s="87"/>
    </row>
    <row r="3562" customHeight="1" spans="41:42">
      <c r="AO3562" s="87"/>
      <c r="AP3562" s="87"/>
    </row>
    <row r="3563" customHeight="1" spans="41:42">
      <c r="AO3563" s="87"/>
      <c r="AP3563" s="87"/>
    </row>
    <row r="3564" customHeight="1" spans="41:42">
      <c r="AO3564" s="87"/>
      <c r="AP3564" s="87"/>
    </row>
    <row r="3565" customHeight="1" spans="41:42">
      <c r="AO3565" s="87"/>
      <c r="AP3565" s="87"/>
    </row>
    <row r="3566" customHeight="1" spans="41:42">
      <c r="AO3566" s="87"/>
      <c r="AP3566" s="87"/>
    </row>
    <row r="3567" customHeight="1" spans="41:42">
      <c r="AO3567" s="87"/>
      <c r="AP3567" s="87"/>
    </row>
    <row r="3568" customHeight="1" spans="41:42">
      <c r="AO3568" s="87"/>
      <c r="AP3568" s="87"/>
    </row>
    <row r="3569" customHeight="1" spans="41:42">
      <c r="AO3569" s="87"/>
      <c r="AP3569" s="87"/>
    </row>
    <row r="3570" customHeight="1" spans="41:42">
      <c r="AO3570" s="87"/>
      <c r="AP3570" s="87"/>
    </row>
    <row r="3571" customHeight="1" spans="41:42">
      <c r="AO3571" s="87"/>
      <c r="AP3571" s="87"/>
    </row>
    <row r="3572" customHeight="1" spans="41:42">
      <c r="AO3572" s="87"/>
      <c r="AP3572" s="87"/>
    </row>
    <row r="3573" customHeight="1" spans="41:42">
      <c r="AO3573" s="87"/>
      <c r="AP3573" s="87"/>
    </row>
    <row r="3574" customHeight="1" spans="41:42">
      <c r="AO3574" s="87"/>
      <c r="AP3574" s="87"/>
    </row>
    <row r="3575" customHeight="1" spans="41:42">
      <c r="AO3575" s="87"/>
      <c r="AP3575" s="87"/>
    </row>
    <row r="3576" customHeight="1" spans="41:42">
      <c r="AO3576" s="87"/>
      <c r="AP3576" s="87"/>
    </row>
    <row r="3577" customHeight="1" spans="41:42">
      <c r="AO3577" s="87"/>
      <c r="AP3577" s="87"/>
    </row>
    <row r="3578" customHeight="1" spans="41:42">
      <c r="AO3578" s="87"/>
      <c r="AP3578" s="87"/>
    </row>
    <row r="3579" customHeight="1" spans="41:42">
      <c r="AO3579" s="87"/>
      <c r="AP3579" s="87"/>
    </row>
    <row r="3580" customHeight="1" spans="41:42">
      <c r="AO3580" s="87"/>
      <c r="AP3580" s="87"/>
    </row>
    <row r="3581" customHeight="1" spans="41:42">
      <c r="AO3581" s="87"/>
      <c r="AP3581" s="87"/>
    </row>
    <row r="3582" customHeight="1" spans="41:42">
      <c r="AO3582" s="87"/>
      <c r="AP3582" s="87"/>
    </row>
    <row r="3583" customHeight="1" spans="41:42">
      <c r="AO3583" s="87"/>
      <c r="AP3583" s="87"/>
    </row>
    <row r="3584" customHeight="1" spans="41:42">
      <c r="AO3584" s="87"/>
      <c r="AP3584" s="87"/>
    </row>
    <row r="3585" customHeight="1" spans="41:42">
      <c r="AO3585" s="87"/>
      <c r="AP3585" s="87"/>
    </row>
    <row r="3586" customHeight="1" spans="41:42">
      <c r="AO3586" s="87"/>
      <c r="AP3586" s="87"/>
    </row>
    <row r="3587" customHeight="1" spans="41:42">
      <c r="AO3587" s="87"/>
      <c r="AP3587" s="87"/>
    </row>
    <row r="3588" customHeight="1" spans="41:42">
      <c r="AO3588" s="87"/>
      <c r="AP3588" s="87"/>
    </row>
    <row r="3589" customHeight="1" spans="41:42">
      <c r="AO3589" s="87"/>
      <c r="AP3589" s="87"/>
    </row>
    <row r="3590" customHeight="1" spans="41:42">
      <c r="AO3590" s="87"/>
      <c r="AP3590" s="87"/>
    </row>
    <row r="3591" customHeight="1" spans="41:42">
      <c r="AO3591" s="87"/>
      <c r="AP3591" s="87"/>
    </row>
    <row r="3592" customHeight="1" spans="41:42">
      <c r="AO3592" s="87"/>
      <c r="AP3592" s="87"/>
    </row>
    <row r="3593" customHeight="1" spans="41:42">
      <c r="AO3593" s="87"/>
      <c r="AP3593" s="87"/>
    </row>
    <row r="3594" customHeight="1" spans="41:42">
      <c r="AO3594" s="87"/>
      <c r="AP3594" s="87"/>
    </row>
    <row r="3595" customHeight="1" spans="41:42">
      <c r="AO3595" s="87"/>
      <c r="AP3595" s="87"/>
    </row>
    <row r="3596" customHeight="1" spans="41:42">
      <c r="AO3596" s="87"/>
      <c r="AP3596" s="87"/>
    </row>
    <row r="3597" customHeight="1" spans="41:42">
      <c r="AO3597" s="87"/>
      <c r="AP3597" s="87"/>
    </row>
    <row r="3598" customHeight="1" spans="41:42">
      <c r="AO3598" s="87"/>
      <c r="AP3598" s="87"/>
    </row>
    <row r="3599" customHeight="1" spans="41:42">
      <c r="AO3599" s="87"/>
      <c r="AP3599" s="87"/>
    </row>
    <row r="3600" customHeight="1" spans="41:42">
      <c r="AO3600" s="87"/>
      <c r="AP3600" s="87"/>
    </row>
    <row r="3601" customHeight="1" spans="41:42">
      <c r="AO3601" s="87"/>
      <c r="AP3601" s="87"/>
    </row>
    <row r="3602" customHeight="1" spans="41:42">
      <c r="AO3602" s="87"/>
      <c r="AP3602" s="87"/>
    </row>
    <row r="3603" customHeight="1" spans="41:42">
      <c r="AO3603" s="87"/>
      <c r="AP3603" s="87"/>
    </row>
    <row r="3604" customHeight="1" spans="41:42">
      <c r="AO3604" s="87"/>
      <c r="AP3604" s="87"/>
    </row>
    <row r="3605" customHeight="1" spans="41:42">
      <c r="AO3605" s="87"/>
      <c r="AP3605" s="87"/>
    </row>
    <row r="3606" customHeight="1" spans="41:42">
      <c r="AO3606" s="87"/>
      <c r="AP3606" s="87"/>
    </row>
    <row r="3607" customHeight="1" spans="41:42">
      <c r="AO3607" s="87"/>
      <c r="AP3607" s="87"/>
    </row>
    <row r="3608" customHeight="1" spans="41:42">
      <c r="AO3608" s="87"/>
      <c r="AP3608" s="87"/>
    </row>
    <row r="3609" customHeight="1" spans="41:42">
      <c r="AO3609" s="87"/>
      <c r="AP3609" s="87"/>
    </row>
    <row r="3610" customHeight="1" spans="41:42">
      <c r="AO3610" s="87"/>
      <c r="AP3610" s="87"/>
    </row>
    <row r="3611" customHeight="1" spans="41:42">
      <c r="AO3611" s="87"/>
      <c r="AP3611" s="87"/>
    </row>
    <row r="3612" customHeight="1" spans="41:42">
      <c r="AO3612" s="87"/>
      <c r="AP3612" s="87"/>
    </row>
    <row r="3613" customHeight="1" spans="41:42">
      <c r="AO3613" s="87"/>
      <c r="AP3613" s="87"/>
    </row>
    <row r="3614" customHeight="1" spans="41:42">
      <c r="AO3614" s="87"/>
      <c r="AP3614" s="87"/>
    </row>
    <row r="3615" customHeight="1" spans="41:42">
      <c r="AO3615" s="87"/>
      <c r="AP3615" s="87"/>
    </row>
    <row r="3616" customHeight="1" spans="41:42">
      <c r="AO3616" s="87"/>
      <c r="AP3616" s="87"/>
    </row>
    <row r="3617" customHeight="1" spans="41:42">
      <c r="AO3617" s="87"/>
      <c r="AP3617" s="87"/>
    </row>
    <row r="3618" customHeight="1" spans="41:42">
      <c r="AO3618" s="87"/>
      <c r="AP3618" s="87"/>
    </row>
    <row r="3619" customHeight="1" spans="41:42">
      <c r="AO3619" s="87"/>
      <c r="AP3619" s="87"/>
    </row>
    <row r="3620" customHeight="1" spans="41:42">
      <c r="AO3620" s="87"/>
      <c r="AP3620" s="87"/>
    </row>
    <row r="3621" customHeight="1" spans="41:42">
      <c r="AO3621" s="87"/>
      <c r="AP3621" s="87"/>
    </row>
    <row r="3622" customHeight="1" spans="41:42">
      <c r="AO3622" s="87"/>
      <c r="AP3622" s="87"/>
    </row>
    <row r="3623" customHeight="1" spans="41:42">
      <c r="AO3623" s="87"/>
      <c r="AP3623" s="87"/>
    </row>
    <row r="3624" customHeight="1" spans="41:42">
      <c r="AO3624" s="87"/>
      <c r="AP3624" s="87"/>
    </row>
    <row r="3625" customHeight="1" spans="41:42">
      <c r="AO3625" s="87"/>
      <c r="AP3625" s="87"/>
    </row>
    <row r="3626" customHeight="1" spans="41:42">
      <c r="AO3626" s="87"/>
      <c r="AP3626" s="87"/>
    </row>
    <row r="3627" customHeight="1" spans="41:42">
      <c r="AO3627" s="87"/>
      <c r="AP3627" s="87"/>
    </row>
    <row r="3628" customHeight="1" spans="41:42">
      <c r="AO3628" s="87"/>
      <c r="AP3628" s="87"/>
    </row>
    <row r="3629" customHeight="1" spans="41:42">
      <c r="AO3629" s="87"/>
      <c r="AP3629" s="87"/>
    </row>
    <row r="3630" customHeight="1" spans="41:42">
      <c r="AO3630" s="87"/>
      <c r="AP3630" s="87"/>
    </row>
    <row r="3631" customHeight="1" spans="41:42">
      <c r="AO3631" s="87"/>
      <c r="AP3631" s="87"/>
    </row>
    <row r="3632" customHeight="1" spans="41:42">
      <c r="AO3632" s="87"/>
      <c r="AP3632" s="87"/>
    </row>
    <row r="3633" customHeight="1" spans="41:42">
      <c r="AO3633" s="87"/>
      <c r="AP3633" s="87"/>
    </row>
    <row r="3634" customHeight="1" spans="41:42">
      <c r="AO3634" s="87"/>
      <c r="AP3634" s="87"/>
    </row>
    <row r="3635" customHeight="1" spans="41:42">
      <c r="AO3635" s="87"/>
      <c r="AP3635" s="87"/>
    </row>
    <row r="3636" customHeight="1" spans="41:42">
      <c r="AO3636" s="87"/>
      <c r="AP3636" s="87"/>
    </row>
    <row r="3637" customHeight="1" spans="41:42">
      <c r="AO3637" s="87"/>
      <c r="AP3637" s="87"/>
    </row>
    <row r="3638" customHeight="1" spans="41:42">
      <c r="AO3638" s="87"/>
      <c r="AP3638" s="87"/>
    </row>
    <row r="3639" customHeight="1" spans="41:42">
      <c r="AO3639" s="87"/>
      <c r="AP3639" s="87"/>
    </row>
    <row r="3640" customHeight="1" spans="41:42">
      <c r="AO3640" s="87"/>
      <c r="AP3640" s="87"/>
    </row>
    <row r="3641" customHeight="1" spans="41:42">
      <c r="AO3641" s="87"/>
      <c r="AP3641" s="87"/>
    </row>
    <row r="3642" customHeight="1" spans="41:42">
      <c r="AO3642" s="87"/>
      <c r="AP3642" s="87"/>
    </row>
    <row r="3643" customHeight="1" spans="41:42">
      <c r="AO3643" s="87"/>
      <c r="AP3643" s="87"/>
    </row>
    <row r="3644" customHeight="1" spans="41:42">
      <c r="AO3644" s="87"/>
      <c r="AP3644" s="87"/>
    </row>
    <row r="3645" customHeight="1" spans="41:42">
      <c r="AO3645" s="87"/>
      <c r="AP3645" s="87"/>
    </row>
    <row r="3646" customHeight="1" spans="41:42">
      <c r="AO3646" s="87"/>
      <c r="AP3646" s="87"/>
    </row>
    <row r="3647" customHeight="1" spans="41:42">
      <c r="AO3647" s="87"/>
      <c r="AP3647" s="87"/>
    </row>
    <row r="3648" customHeight="1" spans="41:42">
      <c r="AO3648" s="87"/>
      <c r="AP3648" s="87"/>
    </row>
    <row r="3649" customHeight="1" spans="41:42">
      <c r="AO3649" s="87"/>
      <c r="AP3649" s="87"/>
    </row>
    <row r="3650" customHeight="1" spans="41:42">
      <c r="AO3650" s="87"/>
      <c r="AP3650" s="87"/>
    </row>
    <row r="3651" customHeight="1" spans="41:42">
      <c r="AO3651" s="87"/>
      <c r="AP3651" s="87"/>
    </row>
    <row r="3652" customHeight="1" spans="41:42">
      <c r="AO3652" s="87"/>
      <c r="AP3652" s="87"/>
    </row>
    <row r="3653" customHeight="1" spans="41:42">
      <c r="AO3653" s="87"/>
      <c r="AP3653" s="87"/>
    </row>
    <row r="3654" customHeight="1" spans="41:42">
      <c r="AO3654" s="87"/>
      <c r="AP3654" s="87"/>
    </row>
    <row r="3655" customHeight="1" spans="41:42">
      <c r="AO3655" s="87"/>
      <c r="AP3655" s="87"/>
    </row>
    <row r="3656" customHeight="1" spans="41:42">
      <c r="AO3656" s="87"/>
      <c r="AP3656" s="87"/>
    </row>
    <row r="3657" customHeight="1" spans="41:42">
      <c r="AO3657" s="87"/>
      <c r="AP3657" s="87"/>
    </row>
    <row r="3658" customHeight="1" spans="41:42">
      <c r="AO3658" s="87"/>
      <c r="AP3658" s="87"/>
    </row>
    <row r="3659" customHeight="1" spans="41:42">
      <c r="AO3659" s="87"/>
      <c r="AP3659" s="87"/>
    </row>
    <row r="3660" customHeight="1" spans="41:42">
      <c r="AO3660" s="87"/>
      <c r="AP3660" s="87"/>
    </row>
    <row r="3661" customHeight="1" spans="41:42">
      <c r="AO3661" s="87"/>
      <c r="AP3661" s="87"/>
    </row>
    <row r="3662" customHeight="1" spans="41:42">
      <c r="AO3662" s="87"/>
      <c r="AP3662" s="87"/>
    </row>
    <row r="3663" customHeight="1" spans="41:42">
      <c r="AO3663" s="87"/>
      <c r="AP3663" s="87"/>
    </row>
    <row r="3664" customHeight="1" spans="41:42">
      <c r="AO3664" s="87"/>
      <c r="AP3664" s="87"/>
    </row>
    <row r="3665" customHeight="1" spans="41:42">
      <c r="AO3665" s="87"/>
      <c r="AP3665" s="87"/>
    </row>
    <row r="3666" customHeight="1" spans="41:42">
      <c r="AO3666" s="87"/>
      <c r="AP3666" s="87"/>
    </row>
    <row r="3667" customHeight="1" spans="41:42">
      <c r="AO3667" s="87"/>
      <c r="AP3667" s="87"/>
    </row>
    <row r="3668" customHeight="1" spans="41:42">
      <c r="AO3668" s="87"/>
      <c r="AP3668" s="87"/>
    </row>
    <row r="3669" customHeight="1" spans="41:42">
      <c r="AO3669" s="87"/>
      <c r="AP3669" s="87"/>
    </row>
    <row r="3670" customHeight="1" spans="41:42">
      <c r="AO3670" s="87"/>
      <c r="AP3670" s="87"/>
    </row>
    <row r="3671" customHeight="1" spans="41:42">
      <c r="AO3671" s="87"/>
      <c r="AP3671" s="87"/>
    </row>
    <row r="3672" customHeight="1" spans="41:42">
      <c r="AO3672" s="87"/>
      <c r="AP3672" s="87"/>
    </row>
    <row r="3673" customHeight="1" spans="41:42">
      <c r="AO3673" s="87"/>
      <c r="AP3673" s="87"/>
    </row>
    <row r="3674" customHeight="1" spans="41:42">
      <c r="AO3674" s="87"/>
      <c r="AP3674" s="87"/>
    </row>
    <row r="3675" customHeight="1" spans="41:42">
      <c r="AO3675" s="87"/>
      <c r="AP3675" s="87"/>
    </row>
    <row r="3676" customHeight="1" spans="41:42">
      <c r="AO3676" s="87"/>
      <c r="AP3676" s="87"/>
    </row>
    <row r="3677" customHeight="1" spans="41:42">
      <c r="AO3677" s="87"/>
      <c r="AP3677" s="87"/>
    </row>
    <row r="3678" customHeight="1" spans="41:42">
      <c r="AO3678" s="87"/>
      <c r="AP3678" s="87"/>
    </row>
    <row r="3679" customHeight="1" spans="41:42">
      <c r="AO3679" s="87"/>
      <c r="AP3679" s="87"/>
    </row>
    <row r="3680" customHeight="1" spans="41:42">
      <c r="AO3680" s="87"/>
      <c r="AP3680" s="87"/>
    </row>
    <row r="3681" customHeight="1" spans="41:42">
      <c r="AO3681" s="87"/>
      <c r="AP3681" s="87"/>
    </row>
    <row r="3682" customHeight="1" spans="41:42">
      <c r="AO3682" s="87"/>
      <c r="AP3682" s="87"/>
    </row>
    <row r="3683" customHeight="1" spans="41:42">
      <c r="AO3683" s="87"/>
      <c r="AP3683" s="87"/>
    </row>
    <row r="3684" customHeight="1" spans="41:42">
      <c r="AO3684" s="87"/>
      <c r="AP3684" s="87"/>
    </row>
    <row r="3685" customHeight="1" spans="41:42">
      <c r="AO3685" s="87"/>
      <c r="AP3685" s="87"/>
    </row>
    <row r="3686" customHeight="1" spans="41:42">
      <c r="AO3686" s="87"/>
      <c r="AP3686" s="87"/>
    </row>
    <row r="3687" customHeight="1" spans="41:42">
      <c r="AO3687" s="87"/>
      <c r="AP3687" s="87"/>
    </row>
    <row r="3688" customHeight="1" spans="41:42">
      <c r="AO3688" s="87"/>
      <c r="AP3688" s="87"/>
    </row>
    <row r="3689" customHeight="1" spans="41:42">
      <c r="AO3689" s="87"/>
      <c r="AP3689" s="87"/>
    </row>
    <row r="3690" customHeight="1" spans="41:42">
      <c r="AO3690" s="87"/>
      <c r="AP3690" s="87"/>
    </row>
    <row r="3691" customHeight="1" spans="41:42">
      <c r="AO3691" s="87"/>
      <c r="AP3691" s="87"/>
    </row>
    <row r="3692" customHeight="1" spans="41:42">
      <c r="AO3692" s="87"/>
      <c r="AP3692" s="87"/>
    </row>
    <row r="3693" customHeight="1" spans="41:42">
      <c r="AO3693" s="87"/>
      <c r="AP3693" s="87"/>
    </row>
    <row r="3694" customHeight="1" spans="41:42">
      <c r="AO3694" s="87"/>
      <c r="AP3694" s="87"/>
    </row>
    <row r="3695" customHeight="1" spans="41:42">
      <c r="AO3695" s="87"/>
      <c r="AP3695" s="87"/>
    </row>
    <row r="3696" customHeight="1" spans="41:42">
      <c r="AO3696" s="87"/>
      <c r="AP3696" s="87"/>
    </row>
    <row r="3697" customHeight="1" spans="41:42">
      <c r="AO3697" s="87"/>
      <c r="AP3697" s="87"/>
    </row>
    <row r="3698" customHeight="1" spans="41:42">
      <c r="AO3698" s="87"/>
      <c r="AP3698" s="87"/>
    </row>
    <row r="3699" customHeight="1" spans="41:42">
      <c r="AO3699" s="87"/>
      <c r="AP3699" s="87"/>
    </row>
    <row r="3700" customHeight="1" spans="41:42">
      <c r="AO3700" s="87"/>
      <c r="AP3700" s="87"/>
    </row>
    <row r="3701" customHeight="1" spans="41:42">
      <c r="AO3701" s="87"/>
      <c r="AP3701" s="87"/>
    </row>
    <row r="3702" customHeight="1" spans="41:42">
      <c r="AO3702" s="87"/>
      <c r="AP3702" s="87"/>
    </row>
    <row r="3703" customHeight="1" spans="41:42">
      <c r="AO3703" s="87"/>
      <c r="AP3703" s="87"/>
    </row>
    <row r="3704" customHeight="1" spans="41:42">
      <c r="AO3704" s="87"/>
      <c r="AP3704" s="87"/>
    </row>
    <row r="3705" customHeight="1" spans="41:42">
      <c r="AO3705" s="87"/>
      <c r="AP3705" s="87"/>
    </row>
    <row r="3706" customHeight="1" spans="41:42">
      <c r="AO3706" s="87"/>
      <c r="AP3706" s="87"/>
    </row>
    <row r="3707" customHeight="1" spans="41:42">
      <c r="AO3707" s="87"/>
      <c r="AP3707" s="87"/>
    </row>
    <row r="3708" customHeight="1" spans="41:42">
      <c r="AO3708" s="87"/>
      <c r="AP3708" s="87"/>
    </row>
    <row r="3709" customHeight="1" spans="41:42">
      <c r="AO3709" s="87"/>
      <c r="AP3709" s="87"/>
    </row>
    <row r="3710" customHeight="1" spans="41:42">
      <c r="AO3710" s="87"/>
      <c r="AP3710" s="87"/>
    </row>
    <row r="3711" customHeight="1" spans="41:42">
      <c r="AO3711" s="87"/>
      <c r="AP3711" s="87"/>
    </row>
    <row r="3712" customHeight="1" spans="41:42">
      <c r="AO3712" s="87"/>
      <c r="AP3712" s="87"/>
    </row>
    <row r="3713" customHeight="1" spans="41:42">
      <c r="AO3713" s="87"/>
      <c r="AP3713" s="87"/>
    </row>
    <row r="3714" customHeight="1" spans="41:42">
      <c r="AO3714" s="87"/>
      <c r="AP3714" s="87"/>
    </row>
    <row r="3715" customHeight="1" spans="41:42">
      <c r="AO3715" s="87"/>
      <c r="AP3715" s="87"/>
    </row>
    <row r="3716" customHeight="1" spans="41:42">
      <c r="AO3716" s="87"/>
      <c r="AP3716" s="87"/>
    </row>
    <row r="3717" customHeight="1" spans="41:42">
      <c r="AO3717" s="87"/>
      <c r="AP3717" s="87"/>
    </row>
    <row r="3718" customHeight="1" spans="41:42">
      <c r="AO3718" s="87"/>
      <c r="AP3718" s="87"/>
    </row>
    <row r="3719" customHeight="1" spans="41:42">
      <c r="AO3719" s="87"/>
      <c r="AP3719" s="87"/>
    </row>
    <row r="3720" customHeight="1" spans="41:42">
      <c r="AO3720" s="87"/>
      <c r="AP3720" s="87"/>
    </row>
    <row r="3721" customHeight="1" spans="41:42">
      <c r="AO3721" s="87"/>
      <c r="AP3721" s="87"/>
    </row>
    <row r="3722" customHeight="1" spans="41:42">
      <c r="AO3722" s="87"/>
      <c r="AP3722" s="87"/>
    </row>
    <row r="3723" customHeight="1" spans="41:42">
      <c r="AO3723" s="87"/>
      <c r="AP3723" s="87"/>
    </row>
    <row r="3724" customHeight="1" spans="41:42">
      <c r="AO3724" s="87"/>
      <c r="AP3724" s="87"/>
    </row>
    <row r="3725" customHeight="1" spans="41:42">
      <c r="AO3725" s="87"/>
      <c r="AP3725" s="87"/>
    </row>
    <row r="3726" customHeight="1" spans="41:42">
      <c r="AO3726" s="87"/>
      <c r="AP3726" s="87"/>
    </row>
    <row r="3727" customHeight="1" spans="41:42">
      <c r="AO3727" s="87"/>
      <c r="AP3727" s="87"/>
    </row>
    <row r="3728" customHeight="1" spans="41:42">
      <c r="AO3728" s="87"/>
      <c r="AP3728" s="87"/>
    </row>
    <row r="3729" customHeight="1" spans="41:42">
      <c r="AO3729" s="87"/>
      <c r="AP3729" s="87"/>
    </row>
    <row r="3730" customHeight="1" spans="41:42">
      <c r="AO3730" s="87"/>
      <c r="AP3730" s="87"/>
    </row>
    <row r="3731" customHeight="1" spans="41:42">
      <c r="AO3731" s="87"/>
      <c r="AP3731" s="87"/>
    </row>
    <row r="3732" customHeight="1" spans="41:42">
      <c r="AO3732" s="87"/>
      <c r="AP3732" s="87"/>
    </row>
    <row r="3733" customHeight="1" spans="41:42">
      <c r="AO3733" s="87"/>
      <c r="AP3733" s="87"/>
    </row>
    <row r="3734" customHeight="1" spans="41:42">
      <c r="AO3734" s="87"/>
      <c r="AP3734" s="87"/>
    </row>
    <row r="3735" customHeight="1" spans="41:42">
      <c r="AO3735" s="87"/>
      <c r="AP3735" s="87"/>
    </row>
    <row r="3736" customHeight="1" spans="41:42">
      <c r="AO3736" s="87"/>
      <c r="AP3736" s="87"/>
    </row>
    <row r="3737" customHeight="1" spans="41:42">
      <c r="AO3737" s="87"/>
      <c r="AP3737" s="87"/>
    </row>
    <row r="3738" customHeight="1" spans="41:42">
      <c r="AO3738" s="87"/>
      <c r="AP3738" s="87"/>
    </row>
    <row r="3739" customHeight="1" spans="41:42">
      <c r="AO3739" s="87"/>
      <c r="AP3739" s="87"/>
    </row>
    <row r="3740" customHeight="1" spans="41:42">
      <c r="AO3740" s="87"/>
      <c r="AP3740" s="87"/>
    </row>
    <row r="3741" customHeight="1" spans="41:42">
      <c r="AO3741" s="87"/>
      <c r="AP3741" s="87"/>
    </row>
    <row r="3742" customHeight="1" spans="41:42">
      <c r="AO3742" s="87"/>
      <c r="AP3742" s="87"/>
    </row>
    <row r="3743" customHeight="1" spans="41:42">
      <c r="AO3743" s="87"/>
      <c r="AP3743" s="87"/>
    </row>
    <row r="3744" customHeight="1" spans="41:42">
      <c r="AO3744" s="87"/>
      <c r="AP3744" s="87"/>
    </row>
    <row r="3745" customHeight="1" spans="41:42">
      <c r="AO3745" s="87"/>
      <c r="AP3745" s="87"/>
    </row>
    <row r="3746" customHeight="1" spans="41:42">
      <c r="AO3746" s="87"/>
      <c r="AP3746" s="87"/>
    </row>
    <row r="3747" customHeight="1" spans="41:42">
      <c r="AO3747" s="87"/>
      <c r="AP3747" s="87"/>
    </row>
    <row r="3748" customHeight="1" spans="41:42">
      <c r="AO3748" s="87"/>
      <c r="AP3748" s="87"/>
    </row>
    <row r="3749" customHeight="1" spans="41:42">
      <c r="AO3749" s="87"/>
      <c r="AP3749" s="87"/>
    </row>
    <row r="3750" customHeight="1" spans="41:42">
      <c r="AO3750" s="87"/>
      <c r="AP3750" s="87"/>
    </row>
    <row r="3751" customHeight="1" spans="41:42">
      <c r="AO3751" s="87"/>
      <c r="AP3751" s="87"/>
    </row>
    <row r="3752" customHeight="1" spans="41:42">
      <c r="AO3752" s="87"/>
      <c r="AP3752" s="87"/>
    </row>
    <row r="3753" customHeight="1" spans="41:42">
      <c r="AO3753" s="87"/>
      <c r="AP3753" s="87"/>
    </row>
    <row r="3754" customHeight="1" spans="41:42">
      <c r="AO3754" s="87"/>
      <c r="AP3754" s="87"/>
    </row>
    <row r="3755" customHeight="1" spans="41:42">
      <c r="AO3755" s="87"/>
      <c r="AP3755" s="87"/>
    </row>
    <row r="3756" customHeight="1" spans="41:42">
      <c r="AO3756" s="87"/>
      <c r="AP3756" s="87"/>
    </row>
    <row r="3757" customHeight="1" spans="41:42">
      <c r="AO3757" s="87"/>
      <c r="AP3757" s="87"/>
    </row>
    <row r="3758" customHeight="1" spans="41:42">
      <c r="AO3758" s="87"/>
      <c r="AP3758" s="87"/>
    </row>
    <row r="3759" customHeight="1" spans="41:42">
      <c r="AO3759" s="87"/>
      <c r="AP3759" s="87"/>
    </row>
    <row r="3760" customHeight="1" spans="41:42">
      <c r="AO3760" s="87"/>
      <c r="AP3760" s="87"/>
    </row>
    <row r="3761" customHeight="1" spans="41:42">
      <c r="AO3761" s="87"/>
      <c r="AP3761" s="87"/>
    </row>
    <row r="3762" customHeight="1" spans="41:42">
      <c r="AO3762" s="87"/>
      <c r="AP3762" s="87"/>
    </row>
    <row r="3763" customHeight="1" spans="41:42">
      <c r="AO3763" s="87"/>
      <c r="AP3763" s="87"/>
    </row>
    <row r="3764" customHeight="1" spans="41:42">
      <c r="AO3764" s="87"/>
      <c r="AP3764" s="87"/>
    </row>
    <row r="3765" customHeight="1" spans="41:42">
      <c r="AO3765" s="87"/>
      <c r="AP3765" s="87"/>
    </row>
    <row r="3766" customHeight="1" spans="41:42">
      <c r="AO3766" s="87"/>
      <c r="AP3766" s="87"/>
    </row>
    <row r="3767" customHeight="1" spans="41:42">
      <c r="AO3767" s="87"/>
      <c r="AP3767" s="87"/>
    </row>
    <row r="3768" customHeight="1" spans="41:42">
      <c r="AO3768" s="87"/>
      <c r="AP3768" s="87"/>
    </row>
    <row r="3769" customHeight="1" spans="41:42">
      <c r="AO3769" s="87"/>
      <c r="AP3769" s="87"/>
    </row>
    <row r="3770" customHeight="1" spans="41:42">
      <c r="AO3770" s="87"/>
      <c r="AP3770" s="87"/>
    </row>
    <row r="3771" customHeight="1" spans="41:42">
      <c r="AO3771" s="87"/>
      <c r="AP3771" s="87"/>
    </row>
    <row r="3772" customHeight="1" spans="41:42">
      <c r="AO3772" s="87"/>
      <c r="AP3772" s="87"/>
    </row>
    <row r="3773" customHeight="1" spans="41:42">
      <c r="AO3773" s="87"/>
      <c r="AP3773" s="87"/>
    </row>
    <row r="3774" customHeight="1" spans="41:42">
      <c r="AO3774" s="87"/>
      <c r="AP3774" s="87"/>
    </row>
    <row r="3775" customHeight="1" spans="41:42">
      <c r="AO3775" s="87"/>
      <c r="AP3775" s="87"/>
    </row>
    <row r="3776" customHeight="1" spans="41:42">
      <c r="AO3776" s="87"/>
      <c r="AP3776" s="87"/>
    </row>
    <row r="3777" customHeight="1" spans="41:42">
      <c r="AO3777" s="87"/>
      <c r="AP3777" s="87"/>
    </row>
    <row r="3778" customHeight="1" spans="41:42">
      <c r="AO3778" s="87"/>
      <c r="AP3778" s="87"/>
    </row>
    <row r="3779" customHeight="1" spans="41:42">
      <c r="AO3779" s="87"/>
      <c r="AP3779" s="87"/>
    </row>
    <row r="3780" customHeight="1" spans="41:42">
      <c r="AO3780" s="87"/>
      <c r="AP3780" s="87"/>
    </row>
    <row r="3781" customHeight="1" spans="41:42">
      <c r="AO3781" s="87"/>
      <c r="AP3781" s="87"/>
    </row>
    <row r="3782" customHeight="1" spans="41:42">
      <c r="AO3782" s="87"/>
      <c r="AP3782" s="87"/>
    </row>
    <row r="3783" customHeight="1" spans="41:42">
      <c r="AO3783" s="87"/>
      <c r="AP3783" s="87"/>
    </row>
    <row r="3784" customHeight="1" spans="41:42">
      <c r="AO3784" s="87"/>
      <c r="AP3784" s="87"/>
    </row>
    <row r="3785" customHeight="1" spans="41:42">
      <c r="AO3785" s="87"/>
      <c r="AP3785" s="87"/>
    </row>
    <row r="3786" customHeight="1" spans="41:42">
      <c r="AO3786" s="87"/>
      <c r="AP3786" s="87"/>
    </row>
    <row r="3787" customHeight="1" spans="41:42">
      <c r="AO3787" s="87"/>
      <c r="AP3787" s="87"/>
    </row>
    <row r="3788" customHeight="1" spans="41:42">
      <c r="AO3788" s="87"/>
      <c r="AP3788" s="87"/>
    </row>
    <row r="3789" customHeight="1" spans="41:42">
      <c r="AO3789" s="87"/>
      <c r="AP3789" s="87"/>
    </row>
    <row r="3790" customHeight="1" spans="41:42">
      <c r="AO3790" s="87"/>
      <c r="AP3790" s="87"/>
    </row>
    <row r="3791" customHeight="1" spans="41:42">
      <c r="AO3791" s="87"/>
      <c r="AP3791" s="87"/>
    </row>
    <row r="3792" customHeight="1" spans="41:42">
      <c r="AO3792" s="87"/>
      <c r="AP3792" s="87"/>
    </row>
    <row r="3793" customHeight="1" spans="41:42">
      <c r="AO3793" s="87"/>
      <c r="AP3793" s="87"/>
    </row>
    <row r="3794" customHeight="1" spans="41:42">
      <c r="AO3794" s="87"/>
      <c r="AP3794" s="87"/>
    </row>
    <row r="3795" customHeight="1" spans="41:42">
      <c r="AO3795" s="87"/>
      <c r="AP3795" s="87"/>
    </row>
    <row r="3796" customHeight="1" spans="41:42">
      <c r="AO3796" s="87"/>
      <c r="AP3796" s="87"/>
    </row>
    <row r="3797" customHeight="1" spans="41:42">
      <c r="AO3797" s="87"/>
      <c r="AP3797" s="87"/>
    </row>
    <row r="3798" customHeight="1" spans="41:42">
      <c r="AO3798" s="87"/>
      <c r="AP3798" s="87"/>
    </row>
    <row r="3799" customHeight="1" spans="41:42">
      <c r="AO3799" s="87"/>
      <c r="AP3799" s="87"/>
    </row>
    <row r="3800" customHeight="1" spans="41:42">
      <c r="AO3800" s="87"/>
      <c r="AP3800" s="87"/>
    </row>
    <row r="3801" customHeight="1" spans="41:42">
      <c r="AO3801" s="87"/>
      <c r="AP3801" s="87"/>
    </row>
    <row r="3802" customHeight="1" spans="41:42">
      <c r="AO3802" s="87"/>
      <c r="AP3802" s="87"/>
    </row>
    <row r="3803" customHeight="1" spans="41:42">
      <c r="AO3803" s="87"/>
      <c r="AP3803" s="87"/>
    </row>
    <row r="3804" customHeight="1" spans="41:42">
      <c r="AO3804" s="87"/>
      <c r="AP3804" s="87"/>
    </row>
    <row r="3805" customHeight="1" spans="41:42">
      <c r="AO3805" s="87"/>
      <c r="AP3805" s="87"/>
    </row>
    <row r="3806" customHeight="1" spans="41:42">
      <c r="AO3806" s="87"/>
      <c r="AP3806" s="87"/>
    </row>
    <row r="3807" customHeight="1" spans="41:42">
      <c r="AO3807" s="87"/>
      <c r="AP3807" s="87"/>
    </row>
    <row r="3808" customHeight="1" spans="41:42">
      <c r="AO3808" s="87"/>
      <c r="AP3808" s="87"/>
    </row>
    <row r="3809" customHeight="1" spans="41:42">
      <c r="AO3809" s="87"/>
      <c r="AP3809" s="87"/>
    </row>
    <row r="3810" customHeight="1" spans="41:42">
      <c r="AO3810" s="87"/>
      <c r="AP3810" s="87"/>
    </row>
    <row r="3811" customHeight="1" spans="41:42">
      <c r="AO3811" s="87"/>
      <c r="AP3811" s="87"/>
    </row>
    <row r="3812" customHeight="1" spans="41:42">
      <c r="AO3812" s="87"/>
      <c r="AP3812" s="87"/>
    </row>
    <row r="3813" customHeight="1" spans="41:42">
      <c r="AO3813" s="87"/>
      <c r="AP3813" s="87"/>
    </row>
    <row r="3814" customHeight="1" spans="41:42">
      <c r="AO3814" s="87"/>
      <c r="AP3814" s="87"/>
    </row>
    <row r="3815" customHeight="1" spans="41:42">
      <c r="AO3815" s="87"/>
      <c r="AP3815" s="87"/>
    </row>
    <row r="3816" customHeight="1" spans="41:42">
      <c r="AO3816" s="87"/>
      <c r="AP3816" s="87"/>
    </row>
    <row r="3817" customHeight="1" spans="41:42">
      <c r="AO3817" s="87"/>
      <c r="AP3817" s="87"/>
    </row>
    <row r="3818" customHeight="1" spans="41:42">
      <c r="AO3818" s="87"/>
      <c r="AP3818" s="87"/>
    </row>
    <row r="3819" customHeight="1" spans="41:42">
      <c r="AO3819" s="87"/>
      <c r="AP3819" s="87"/>
    </row>
    <row r="3820" customHeight="1" spans="41:42">
      <c r="AO3820" s="87"/>
      <c r="AP3820" s="87"/>
    </row>
    <row r="3821" customHeight="1" spans="41:42">
      <c r="AO3821" s="87"/>
      <c r="AP3821" s="87"/>
    </row>
    <row r="3822" customHeight="1" spans="41:42">
      <c r="AO3822" s="87"/>
      <c r="AP3822" s="87"/>
    </row>
    <row r="3823" customHeight="1" spans="41:42">
      <c r="AO3823" s="87"/>
      <c r="AP3823" s="87"/>
    </row>
    <row r="3824" customHeight="1" spans="41:42">
      <c r="AO3824" s="87"/>
      <c r="AP3824" s="87"/>
    </row>
    <row r="3825" customHeight="1" spans="41:42">
      <c r="AO3825" s="87"/>
      <c r="AP3825" s="87"/>
    </row>
    <row r="3826" customHeight="1" spans="41:42">
      <c r="AO3826" s="87"/>
      <c r="AP3826" s="87"/>
    </row>
    <row r="3827" customHeight="1" spans="41:42">
      <c r="AO3827" s="87"/>
      <c r="AP3827" s="87"/>
    </row>
    <row r="3828" customHeight="1" spans="41:42">
      <c r="AO3828" s="87"/>
      <c r="AP3828" s="87"/>
    </row>
    <row r="3829" customHeight="1" spans="41:42">
      <c r="AO3829" s="87"/>
      <c r="AP3829" s="87"/>
    </row>
    <row r="3830" customHeight="1" spans="41:42">
      <c r="AO3830" s="87"/>
      <c r="AP3830" s="87"/>
    </row>
    <row r="3831" customHeight="1" spans="41:42">
      <c r="AO3831" s="87"/>
      <c r="AP3831" s="87"/>
    </row>
    <row r="3832" customHeight="1" spans="41:42">
      <c r="AO3832" s="87"/>
      <c r="AP3832" s="87"/>
    </row>
    <row r="3833" customHeight="1" spans="41:42">
      <c r="AO3833" s="87"/>
      <c r="AP3833" s="87"/>
    </row>
    <row r="3834" customHeight="1" spans="41:42">
      <c r="AO3834" s="87"/>
      <c r="AP3834" s="87"/>
    </row>
    <row r="3835" customHeight="1" spans="41:42">
      <c r="AO3835" s="87"/>
      <c r="AP3835" s="87"/>
    </row>
    <row r="3836" customHeight="1" spans="41:42">
      <c r="AO3836" s="87"/>
      <c r="AP3836" s="87"/>
    </row>
    <row r="3837" customHeight="1" spans="41:42">
      <c r="AO3837" s="87"/>
      <c r="AP3837" s="87"/>
    </row>
    <row r="3838" customHeight="1" spans="41:42">
      <c r="AO3838" s="87"/>
      <c r="AP3838" s="87"/>
    </row>
    <row r="3839" customHeight="1" spans="41:42">
      <c r="AO3839" s="87"/>
      <c r="AP3839" s="87"/>
    </row>
    <row r="3840" customHeight="1" spans="41:42">
      <c r="AO3840" s="87"/>
      <c r="AP3840" s="87"/>
    </row>
    <row r="3841" customHeight="1" spans="41:42">
      <c r="AO3841" s="87"/>
      <c r="AP3841" s="87"/>
    </row>
    <row r="3842" customHeight="1" spans="41:42">
      <c r="AO3842" s="87"/>
      <c r="AP3842" s="87"/>
    </row>
    <row r="3843" customHeight="1" spans="41:42">
      <c r="AO3843" s="87"/>
      <c r="AP3843" s="87"/>
    </row>
    <row r="3844" customHeight="1" spans="41:42">
      <c r="AO3844" s="87"/>
      <c r="AP3844" s="87"/>
    </row>
    <row r="3845" customHeight="1" spans="41:42">
      <c r="AO3845" s="87"/>
      <c r="AP3845" s="87"/>
    </row>
    <row r="3846" customHeight="1" spans="41:42">
      <c r="AO3846" s="87"/>
      <c r="AP3846" s="87"/>
    </row>
    <row r="3847" customHeight="1" spans="41:42">
      <c r="AO3847" s="87"/>
      <c r="AP3847" s="87"/>
    </row>
    <row r="3848" customHeight="1" spans="41:42">
      <c r="AO3848" s="87"/>
      <c r="AP3848" s="87"/>
    </row>
    <row r="3849" customHeight="1" spans="41:42">
      <c r="AO3849" s="87"/>
      <c r="AP3849" s="87"/>
    </row>
    <row r="3850" customHeight="1" spans="41:42">
      <c r="AO3850" s="87"/>
      <c r="AP3850" s="87"/>
    </row>
    <row r="3851" customHeight="1" spans="41:42">
      <c r="AO3851" s="87"/>
      <c r="AP3851" s="87"/>
    </row>
    <row r="3852" customHeight="1" spans="41:42">
      <c r="AO3852" s="87"/>
      <c r="AP3852" s="87"/>
    </row>
    <row r="3853" customHeight="1" spans="41:42">
      <c r="AO3853" s="87"/>
      <c r="AP3853" s="87"/>
    </row>
    <row r="3854" customHeight="1" spans="41:42">
      <c r="AO3854" s="87"/>
      <c r="AP3854" s="87"/>
    </row>
    <row r="3855" customHeight="1" spans="41:42">
      <c r="AO3855" s="87"/>
      <c r="AP3855" s="87"/>
    </row>
    <row r="3856" customHeight="1" spans="41:42">
      <c r="AO3856" s="87"/>
      <c r="AP3856" s="87"/>
    </row>
    <row r="3857" customHeight="1" spans="41:42">
      <c r="AO3857" s="87"/>
      <c r="AP3857" s="87"/>
    </row>
    <row r="3858" customHeight="1" spans="41:42">
      <c r="AO3858" s="87"/>
      <c r="AP3858" s="87"/>
    </row>
    <row r="3859" customHeight="1" spans="41:42">
      <c r="AO3859" s="87"/>
      <c r="AP3859" s="87"/>
    </row>
    <row r="3860" customHeight="1" spans="41:42">
      <c r="AO3860" s="87"/>
      <c r="AP3860" s="87"/>
    </row>
    <row r="3861" customHeight="1" spans="41:42">
      <c r="AO3861" s="87"/>
      <c r="AP3861" s="87"/>
    </row>
    <row r="3862" customHeight="1" spans="41:42">
      <c r="AO3862" s="87"/>
      <c r="AP3862" s="87"/>
    </row>
    <row r="3863" customHeight="1" spans="41:42">
      <c r="AO3863" s="87"/>
      <c r="AP3863" s="87"/>
    </row>
    <row r="3864" customHeight="1" spans="41:42">
      <c r="AO3864" s="87"/>
      <c r="AP3864" s="87"/>
    </row>
    <row r="3865" customHeight="1" spans="41:42">
      <c r="AO3865" s="87"/>
      <c r="AP3865" s="87"/>
    </row>
    <row r="3866" customHeight="1" spans="41:42">
      <c r="AO3866" s="87"/>
      <c r="AP3866" s="87"/>
    </row>
    <row r="3867" customHeight="1" spans="41:42">
      <c r="AO3867" s="87"/>
      <c r="AP3867" s="87"/>
    </row>
    <row r="3868" customHeight="1" spans="41:42">
      <c r="AO3868" s="87"/>
      <c r="AP3868" s="87"/>
    </row>
    <row r="3869" customHeight="1" spans="41:42">
      <c r="AO3869" s="87"/>
      <c r="AP3869" s="87"/>
    </row>
    <row r="3870" customHeight="1" spans="41:42">
      <c r="AO3870" s="87"/>
      <c r="AP3870" s="87"/>
    </row>
    <row r="3871" customHeight="1" spans="41:42">
      <c r="AO3871" s="87"/>
      <c r="AP3871" s="87"/>
    </row>
    <row r="3872" customHeight="1" spans="41:42">
      <c r="AO3872" s="87"/>
      <c r="AP3872" s="87"/>
    </row>
    <row r="3873" customHeight="1" spans="41:42">
      <c r="AO3873" s="87"/>
      <c r="AP3873" s="87"/>
    </row>
    <row r="3874" customHeight="1" spans="41:42">
      <c r="AO3874" s="87"/>
      <c r="AP3874" s="87"/>
    </row>
    <row r="3875" customHeight="1" spans="41:42">
      <c r="AO3875" s="87"/>
      <c r="AP3875" s="87"/>
    </row>
    <row r="3876" customHeight="1" spans="41:42">
      <c r="AO3876" s="87"/>
      <c r="AP3876" s="87"/>
    </row>
    <row r="3877" customHeight="1" spans="41:42">
      <c r="AO3877" s="87"/>
      <c r="AP3877" s="87"/>
    </row>
    <row r="3878" customHeight="1" spans="41:42">
      <c r="AO3878" s="87"/>
      <c r="AP3878" s="87"/>
    </row>
    <row r="3879" customHeight="1" spans="41:42">
      <c r="AO3879" s="87"/>
      <c r="AP3879" s="87"/>
    </row>
    <row r="3880" customHeight="1" spans="41:42">
      <c r="AO3880" s="87"/>
      <c r="AP3880" s="87"/>
    </row>
    <row r="3881" customHeight="1" spans="41:42">
      <c r="AO3881" s="87"/>
      <c r="AP3881" s="87"/>
    </row>
    <row r="3882" customHeight="1" spans="41:42">
      <c r="AO3882" s="87"/>
      <c r="AP3882" s="87"/>
    </row>
    <row r="3883" customHeight="1" spans="41:42">
      <c r="AO3883" s="87"/>
      <c r="AP3883" s="87"/>
    </row>
    <row r="3884" customHeight="1" spans="41:42">
      <c r="AO3884" s="87"/>
      <c r="AP3884" s="87"/>
    </row>
    <row r="3885" customHeight="1" spans="41:42">
      <c r="AO3885" s="87"/>
      <c r="AP3885" s="87"/>
    </row>
    <row r="3886" customHeight="1" spans="41:42">
      <c r="AO3886" s="87"/>
      <c r="AP3886" s="87"/>
    </row>
    <row r="3887" customHeight="1" spans="41:42">
      <c r="AO3887" s="87"/>
      <c r="AP3887" s="87"/>
    </row>
    <row r="3888" customHeight="1" spans="41:42">
      <c r="AO3888" s="87"/>
      <c r="AP3888" s="87"/>
    </row>
    <row r="3889" customHeight="1" spans="41:42">
      <c r="AO3889" s="87"/>
      <c r="AP3889" s="87"/>
    </row>
    <row r="3890" customHeight="1" spans="41:42">
      <c r="AO3890" s="87"/>
      <c r="AP3890" s="87"/>
    </row>
    <row r="3891" customHeight="1" spans="41:42">
      <c r="AO3891" s="87"/>
      <c r="AP3891" s="87"/>
    </row>
    <row r="3892" customHeight="1" spans="41:42">
      <c r="AO3892" s="87"/>
      <c r="AP3892" s="87"/>
    </row>
    <row r="3893" customHeight="1" spans="41:42">
      <c r="AO3893" s="87"/>
      <c r="AP3893" s="87"/>
    </row>
    <row r="3894" customHeight="1" spans="41:42">
      <c r="AO3894" s="87"/>
      <c r="AP3894" s="87"/>
    </row>
    <row r="3895" customHeight="1" spans="41:42">
      <c r="AO3895" s="87"/>
      <c r="AP3895" s="87"/>
    </row>
    <row r="3896" customHeight="1" spans="41:42">
      <c r="AO3896" s="87"/>
      <c r="AP3896" s="87"/>
    </row>
    <row r="3897" customHeight="1" spans="41:42">
      <c r="AO3897" s="87"/>
      <c r="AP3897" s="87"/>
    </row>
    <row r="3898" customHeight="1" spans="41:42">
      <c r="AO3898" s="87"/>
      <c r="AP3898" s="87"/>
    </row>
    <row r="3899" customHeight="1" spans="41:42">
      <c r="AO3899" s="87"/>
      <c r="AP3899" s="87"/>
    </row>
    <row r="3900" customHeight="1" spans="41:42">
      <c r="AO3900" s="87"/>
      <c r="AP3900" s="87"/>
    </row>
    <row r="3901" customHeight="1" spans="41:42">
      <c r="AO3901" s="87"/>
      <c r="AP3901" s="87"/>
    </row>
    <row r="3902" customHeight="1" spans="41:42">
      <c r="AO3902" s="87"/>
      <c r="AP3902" s="87"/>
    </row>
    <row r="3903" customHeight="1" spans="41:42">
      <c r="AO3903" s="87"/>
      <c r="AP3903" s="87"/>
    </row>
    <row r="3904" customHeight="1" spans="41:42">
      <c r="AO3904" s="87"/>
      <c r="AP3904" s="87"/>
    </row>
    <row r="3905" customHeight="1" spans="41:42">
      <c r="AO3905" s="87"/>
      <c r="AP3905" s="87"/>
    </row>
    <row r="3906" customHeight="1" spans="41:42">
      <c r="AO3906" s="87"/>
      <c r="AP3906" s="87"/>
    </row>
    <row r="3907" customHeight="1" spans="41:42">
      <c r="AO3907" s="87"/>
      <c r="AP3907" s="87"/>
    </row>
    <row r="3908" customHeight="1" spans="41:42">
      <c r="AO3908" s="87"/>
      <c r="AP3908" s="87"/>
    </row>
    <row r="3909" customHeight="1" spans="41:42">
      <c r="AO3909" s="87"/>
      <c r="AP3909" s="87"/>
    </row>
    <row r="3910" customHeight="1" spans="41:42">
      <c r="AO3910" s="87"/>
      <c r="AP3910" s="87"/>
    </row>
    <row r="3911" customHeight="1" spans="41:42">
      <c r="AO3911" s="87"/>
      <c r="AP3911" s="87"/>
    </row>
    <row r="3912" customHeight="1" spans="41:42">
      <c r="AO3912" s="87"/>
      <c r="AP3912" s="87"/>
    </row>
    <row r="3913" customHeight="1" spans="41:42">
      <c r="AO3913" s="87"/>
      <c r="AP3913" s="87"/>
    </row>
    <row r="3914" customHeight="1" spans="41:42">
      <c r="AO3914" s="87"/>
      <c r="AP3914" s="87"/>
    </row>
    <row r="3915" customHeight="1" spans="41:42">
      <c r="AO3915" s="87"/>
      <c r="AP3915" s="87"/>
    </row>
    <row r="3916" customHeight="1" spans="41:42">
      <c r="AO3916" s="87"/>
      <c r="AP3916" s="87"/>
    </row>
    <row r="3917" customHeight="1" spans="41:42">
      <c r="AO3917" s="87"/>
      <c r="AP3917" s="87"/>
    </row>
    <row r="3918" customHeight="1" spans="41:42">
      <c r="AO3918" s="87"/>
      <c r="AP3918" s="87"/>
    </row>
    <row r="3919" customHeight="1" spans="41:42">
      <c r="AO3919" s="87"/>
      <c r="AP3919" s="87"/>
    </row>
    <row r="3920" customHeight="1" spans="41:42">
      <c r="AO3920" s="87"/>
      <c r="AP3920" s="87"/>
    </row>
    <row r="3921" customHeight="1" spans="41:42">
      <c r="AO3921" s="87"/>
      <c r="AP3921" s="87"/>
    </row>
    <row r="3922" customHeight="1" spans="41:42">
      <c r="AO3922" s="87"/>
      <c r="AP3922" s="87"/>
    </row>
    <row r="3923" customHeight="1" spans="41:42">
      <c r="AO3923" s="87"/>
      <c r="AP3923" s="87"/>
    </row>
    <row r="3924" customHeight="1" spans="41:42">
      <c r="AO3924" s="87"/>
      <c r="AP3924" s="87"/>
    </row>
    <row r="3925" customHeight="1" spans="41:42">
      <c r="AO3925" s="87"/>
      <c r="AP3925" s="87"/>
    </row>
    <row r="3926" customHeight="1" spans="41:42">
      <c r="AO3926" s="87"/>
      <c r="AP3926" s="87"/>
    </row>
    <row r="3927" customHeight="1" spans="41:42">
      <c r="AO3927" s="87"/>
      <c r="AP3927" s="87"/>
    </row>
    <row r="3928" customHeight="1" spans="41:42">
      <c r="AO3928" s="87"/>
      <c r="AP3928" s="87"/>
    </row>
    <row r="3929" customHeight="1" spans="41:42">
      <c r="AO3929" s="87"/>
      <c r="AP3929" s="87"/>
    </row>
    <row r="3930" customHeight="1" spans="41:42">
      <c r="AO3930" s="87"/>
      <c r="AP3930" s="87"/>
    </row>
    <row r="3931" customHeight="1" spans="41:42">
      <c r="AO3931" s="87"/>
      <c r="AP3931" s="87"/>
    </row>
    <row r="3932" customHeight="1" spans="41:42">
      <c r="AO3932" s="87"/>
      <c r="AP3932" s="87"/>
    </row>
    <row r="3933" customHeight="1" spans="41:42">
      <c r="AO3933" s="87"/>
      <c r="AP3933" s="87"/>
    </row>
    <row r="3934" customHeight="1" spans="41:42">
      <c r="AO3934" s="87"/>
      <c r="AP3934" s="87"/>
    </row>
    <row r="3935" customHeight="1" spans="41:42">
      <c r="AO3935" s="87"/>
      <c r="AP3935" s="87"/>
    </row>
    <row r="3936" customHeight="1" spans="41:42">
      <c r="AO3936" s="87"/>
      <c r="AP3936" s="87"/>
    </row>
    <row r="3937" customHeight="1" spans="41:42">
      <c r="AO3937" s="87"/>
      <c r="AP3937" s="87"/>
    </row>
    <row r="3938" customHeight="1" spans="41:42">
      <c r="AO3938" s="87"/>
      <c r="AP3938" s="87"/>
    </row>
    <row r="3939" customHeight="1" spans="41:42">
      <c r="AO3939" s="87"/>
      <c r="AP3939" s="87"/>
    </row>
    <row r="3940" customHeight="1" spans="41:42">
      <c r="AO3940" s="87"/>
      <c r="AP3940" s="87"/>
    </row>
    <row r="3941" customHeight="1" spans="41:42">
      <c r="AO3941" s="87"/>
      <c r="AP3941" s="87"/>
    </row>
    <row r="3942" customHeight="1" spans="41:42">
      <c r="AO3942" s="87"/>
      <c r="AP3942" s="87"/>
    </row>
    <row r="3943" customHeight="1" spans="41:42">
      <c r="AO3943" s="87"/>
      <c r="AP3943" s="87"/>
    </row>
    <row r="3944" customHeight="1" spans="41:42">
      <c r="AO3944" s="87"/>
      <c r="AP3944" s="87"/>
    </row>
    <row r="3945" customHeight="1" spans="41:42">
      <c r="AO3945" s="87"/>
      <c r="AP3945" s="87"/>
    </row>
    <row r="3946" customHeight="1" spans="41:42">
      <c r="AO3946" s="87"/>
      <c r="AP3946" s="87"/>
    </row>
    <row r="3947" customHeight="1" spans="41:42">
      <c r="AO3947" s="87"/>
      <c r="AP3947" s="87"/>
    </row>
    <row r="3948" customHeight="1" spans="41:42">
      <c r="AO3948" s="87"/>
      <c r="AP3948" s="87"/>
    </row>
    <row r="3949" customHeight="1" spans="41:42">
      <c r="AO3949" s="87"/>
      <c r="AP3949" s="87"/>
    </row>
    <row r="3950" customHeight="1" spans="41:42">
      <c r="AO3950" s="87"/>
      <c r="AP3950" s="87"/>
    </row>
    <row r="3951" customHeight="1" spans="41:42">
      <c r="AO3951" s="87"/>
      <c r="AP3951" s="87"/>
    </row>
    <row r="3952" customHeight="1" spans="41:42">
      <c r="AO3952" s="87"/>
      <c r="AP3952" s="87"/>
    </row>
    <row r="3953" customHeight="1" spans="41:42">
      <c r="AO3953" s="87"/>
      <c r="AP3953" s="87"/>
    </row>
    <row r="3954" customHeight="1" spans="41:42">
      <c r="AO3954" s="87"/>
      <c r="AP3954" s="87"/>
    </row>
    <row r="3955" customHeight="1" spans="41:42">
      <c r="AO3955" s="87"/>
      <c r="AP3955" s="87"/>
    </row>
    <row r="3956" customHeight="1" spans="41:42">
      <c r="AO3956" s="87"/>
      <c r="AP3956" s="87"/>
    </row>
    <row r="3957" customHeight="1" spans="41:42">
      <c r="AO3957" s="87"/>
      <c r="AP3957" s="87"/>
    </row>
    <row r="3958" customHeight="1" spans="41:42">
      <c r="AO3958" s="87"/>
      <c r="AP3958" s="87"/>
    </row>
    <row r="3959" customHeight="1" spans="41:42">
      <c r="AO3959" s="87"/>
      <c r="AP3959" s="87"/>
    </row>
    <row r="3960" customHeight="1" spans="41:42">
      <c r="AO3960" s="87"/>
      <c r="AP3960" s="87"/>
    </row>
    <row r="3961" customHeight="1" spans="41:42">
      <c r="AO3961" s="87"/>
      <c r="AP3961" s="87"/>
    </row>
    <row r="3962" customHeight="1" spans="41:42">
      <c r="AO3962" s="87"/>
      <c r="AP3962" s="87"/>
    </row>
    <row r="3963" customHeight="1" spans="41:42">
      <c r="AO3963" s="87"/>
      <c r="AP3963" s="87"/>
    </row>
    <row r="3964" customHeight="1" spans="41:42">
      <c r="AO3964" s="87"/>
      <c r="AP3964" s="87"/>
    </row>
    <row r="3965" customHeight="1" spans="41:42">
      <c r="AO3965" s="87"/>
      <c r="AP3965" s="87"/>
    </row>
    <row r="3966" customHeight="1" spans="41:42">
      <c r="AO3966" s="87"/>
      <c r="AP3966" s="87"/>
    </row>
    <row r="3967" customHeight="1" spans="41:42">
      <c r="AO3967" s="87"/>
      <c r="AP3967" s="87"/>
    </row>
    <row r="3968" customHeight="1" spans="41:42">
      <c r="AO3968" s="87"/>
      <c r="AP3968" s="87"/>
    </row>
    <row r="3969" customHeight="1" spans="41:42">
      <c r="AO3969" s="87"/>
      <c r="AP3969" s="87"/>
    </row>
    <row r="3970" customHeight="1" spans="41:42">
      <c r="AO3970" s="87"/>
      <c r="AP3970" s="87"/>
    </row>
    <row r="3971" customHeight="1" spans="41:42">
      <c r="AO3971" s="87"/>
      <c r="AP3971" s="87"/>
    </row>
    <row r="3972" customHeight="1" spans="41:42">
      <c r="AO3972" s="87"/>
      <c r="AP3972" s="87"/>
    </row>
    <row r="3973" customHeight="1" spans="41:42">
      <c r="AO3973" s="87"/>
      <c r="AP3973" s="87"/>
    </row>
    <row r="3974" customHeight="1" spans="41:42">
      <c r="AO3974" s="87"/>
      <c r="AP3974" s="87"/>
    </row>
    <row r="3975" customHeight="1" spans="41:42">
      <c r="AO3975" s="87"/>
      <c r="AP3975" s="87"/>
    </row>
    <row r="3976" customHeight="1" spans="41:42">
      <c r="AO3976" s="87"/>
      <c r="AP3976" s="87"/>
    </row>
    <row r="3977" customHeight="1" spans="41:42">
      <c r="AO3977" s="87"/>
      <c r="AP3977" s="87"/>
    </row>
    <row r="3978" customHeight="1" spans="41:42">
      <c r="AO3978" s="87"/>
      <c r="AP3978" s="87"/>
    </row>
    <row r="3979" customHeight="1" spans="41:42">
      <c r="AO3979" s="87"/>
      <c r="AP3979" s="87"/>
    </row>
    <row r="3980" customHeight="1" spans="41:42">
      <c r="AO3980" s="87"/>
      <c r="AP3980" s="87"/>
    </row>
    <row r="3981" customHeight="1" spans="41:42">
      <c r="AO3981" s="87"/>
      <c r="AP3981" s="87"/>
    </row>
    <row r="3982" customHeight="1" spans="41:42">
      <c r="AO3982" s="87"/>
      <c r="AP3982" s="87"/>
    </row>
    <row r="3983" customHeight="1" spans="41:42">
      <c r="AO3983" s="87"/>
      <c r="AP3983" s="87"/>
    </row>
    <row r="3984" customHeight="1" spans="41:42">
      <c r="AO3984" s="87"/>
      <c r="AP3984" s="87"/>
    </row>
    <row r="3985" customHeight="1" spans="41:42">
      <c r="AO3985" s="87"/>
      <c r="AP3985" s="87"/>
    </row>
    <row r="3986" customHeight="1" spans="41:42">
      <c r="AO3986" s="87"/>
      <c r="AP3986" s="87"/>
    </row>
    <row r="3987" customHeight="1" spans="41:42">
      <c r="AO3987" s="87"/>
      <c r="AP3987" s="87"/>
    </row>
    <row r="3988" customHeight="1" spans="41:42">
      <c r="AO3988" s="87"/>
      <c r="AP3988" s="87"/>
    </row>
    <row r="3989" customHeight="1" spans="41:42">
      <c r="AO3989" s="87"/>
      <c r="AP3989" s="87"/>
    </row>
    <row r="3990" customHeight="1" spans="41:42">
      <c r="AO3990" s="87"/>
      <c r="AP3990" s="87"/>
    </row>
    <row r="3991" customHeight="1" spans="41:42">
      <c r="AO3991" s="87"/>
      <c r="AP3991" s="87"/>
    </row>
    <row r="3992" customHeight="1" spans="41:42">
      <c r="AO3992" s="87"/>
      <c r="AP3992" s="87"/>
    </row>
    <row r="3993" customHeight="1" spans="41:42">
      <c r="AO3993" s="87"/>
      <c r="AP3993" s="87"/>
    </row>
    <row r="3994" customHeight="1" spans="41:42">
      <c r="AO3994" s="87"/>
      <c r="AP3994" s="87"/>
    </row>
    <row r="3995" customHeight="1" spans="41:42">
      <c r="AO3995" s="87"/>
      <c r="AP3995" s="87"/>
    </row>
    <row r="3996" customHeight="1" spans="41:42">
      <c r="AO3996" s="87"/>
      <c r="AP3996" s="87"/>
    </row>
    <row r="3997" customHeight="1" spans="41:42">
      <c r="AO3997" s="87"/>
      <c r="AP3997" s="87"/>
    </row>
    <row r="3998" customHeight="1" spans="41:42">
      <c r="AO3998" s="87"/>
      <c r="AP3998" s="87"/>
    </row>
    <row r="3999" customHeight="1" spans="41:42">
      <c r="AO3999" s="87"/>
      <c r="AP3999" s="87"/>
    </row>
    <row r="4000" customHeight="1" spans="41:42">
      <c r="AO4000" s="87"/>
      <c r="AP4000" s="87"/>
    </row>
    <row r="4001" customHeight="1" spans="41:42">
      <c r="AO4001" s="87"/>
      <c r="AP4001" s="87"/>
    </row>
    <row r="4002" customHeight="1" spans="41:42">
      <c r="AO4002" s="87"/>
      <c r="AP4002" s="87"/>
    </row>
    <row r="4003" customHeight="1" spans="41:42">
      <c r="AO4003" s="87"/>
      <c r="AP4003" s="87"/>
    </row>
    <row r="4004" customHeight="1" spans="41:42">
      <c r="AO4004" s="87"/>
      <c r="AP4004" s="87"/>
    </row>
    <row r="4005" customHeight="1" spans="41:42">
      <c r="AO4005" s="87"/>
      <c r="AP4005" s="87"/>
    </row>
    <row r="4006" customHeight="1" spans="41:42">
      <c r="AO4006" s="87"/>
      <c r="AP4006" s="87"/>
    </row>
    <row r="4007" customHeight="1" spans="41:42">
      <c r="AO4007" s="87"/>
      <c r="AP4007" s="87"/>
    </row>
    <row r="4008" customHeight="1" spans="41:42">
      <c r="AO4008" s="87"/>
      <c r="AP4008" s="87"/>
    </row>
    <row r="4009" customHeight="1" spans="41:42">
      <c r="AO4009" s="87"/>
      <c r="AP4009" s="87"/>
    </row>
    <row r="4010" customHeight="1" spans="41:42">
      <c r="AO4010" s="87"/>
      <c r="AP4010" s="87"/>
    </row>
    <row r="4011" customHeight="1" spans="41:42">
      <c r="AO4011" s="87"/>
      <c r="AP4011" s="87"/>
    </row>
    <row r="4012" customHeight="1" spans="41:42">
      <c r="AO4012" s="87"/>
      <c r="AP4012" s="87"/>
    </row>
    <row r="4013" customHeight="1" spans="41:42">
      <c r="AO4013" s="87"/>
      <c r="AP4013" s="87"/>
    </row>
    <row r="4014" customHeight="1" spans="41:42">
      <c r="AO4014" s="87"/>
      <c r="AP4014" s="87"/>
    </row>
    <row r="4015" customHeight="1" spans="41:42">
      <c r="AO4015" s="87"/>
      <c r="AP4015" s="87"/>
    </row>
    <row r="4016" customHeight="1" spans="41:42">
      <c r="AO4016" s="87"/>
      <c r="AP4016" s="87"/>
    </row>
    <row r="4017" customHeight="1" spans="41:42">
      <c r="AO4017" s="87"/>
      <c r="AP4017" s="87"/>
    </row>
    <row r="4018" customHeight="1" spans="41:42">
      <c r="AO4018" s="87"/>
      <c r="AP4018" s="87"/>
    </row>
    <row r="4019" customHeight="1" spans="41:42">
      <c r="AO4019" s="87"/>
      <c r="AP4019" s="87"/>
    </row>
    <row r="4020" customHeight="1" spans="41:42">
      <c r="AO4020" s="87"/>
      <c r="AP4020" s="87"/>
    </row>
    <row r="4021" customHeight="1" spans="41:42">
      <c r="AO4021" s="87"/>
      <c r="AP4021" s="87"/>
    </row>
    <row r="4022" customHeight="1" spans="41:42">
      <c r="AO4022" s="87"/>
      <c r="AP4022" s="87"/>
    </row>
    <row r="4023" customHeight="1" spans="41:42">
      <c r="AO4023" s="87"/>
      <c r="AP4023" s="87"/>
    </row>
    <row r="4024" customHeight="1" spans="41:42">
      <c r="AO4024" s="87"/>
      <c r="AP4024" s="87"/>
    </row>
    <row r="4025" customHeight="1" spans="41:42">
      <c r="AO4025" s="87"/>
      <c r="AP4025" s="87"/>
    </row>
    <row r="4026" customHeight="1" spans="41:42">
      <c r="AO4026" s="87"/>
      <c r="AP4026" s="87"/>
    </row>
    <row r="4027" customHeight="1" spans="41:42">
      <c r="AO4027" s="87"/>
      <c r="AP4027" s="87"/>
    </row>
    <row r="4028" customHeight="1" spans="41:42">
      <c r="AO4028" s="87"/>
      <c r="AP4028" s="87"/>
    </row>
    <row r="4029" customHeight="1" spans="41:42">
      <c r="AO4029" s="87"/>
      <c r="AP4029" s="87"/>
    </row>
    <row r="4030" customHeight="1" spans="41:42">
      <c r="AO4030" s="87"/>
      <c r="AP4030" s="87"/>
    </row>
    <row r="4031" customHeight="1" spans="41:42">
      <c r="AO4031" s="87"/>
      <c r="AP4031" s="87"/>
    </row>
    <row r="4032" customHeight="1" spans="41:42">
      <c r="AO4032" s="87"/>
      <c r="AP4032" s="87"/>
    </row>
    <row r="4033" customHeight="1" spans="41:42">
      <c r="AO4033" s="87"/>
      <c r="AP4033" s="87"/>
    </row>
    <row r="4034" customHeight="1" spans="41:42">
      <c r="AO4034" s="87"/>
      <c r="AP4034" s="87"/>
    </row>
    <row r="4035" customHeight="1" spans="41:42">
      <c r="AO4035" s="87"/>
      <c r="AP4035" s="87"/>
    </row>
    <row r="4036" customHeight="1" spans="41:42">
      <c r="AO4036" s="87"/>
      <c r="AP4036" s="87"/>
    </row>
    <row r="4037" customHeight="1" spans="41:42">
      <c r="AO4037" s="87"/>
      <c r="AP4037" s="87"/>
    </row>
    <row r="4038" customHeight="1" spans="41:42">
      <c r="AO4038" s="87"/>
      <c r="AP4038" s="87"/>
    </row>
    <row r="4039" customHeight="1" spans="41:42">
      <c r="AO4039" s="87"/>
      <c r="AP4039" s="87"/>
    </row>
    <row r="4040" customHeight="1" spans="41:42">
      <c r="AO4040" s="87"/>
      <c r="AP4040" s="87"/>
    </row>
    <row r="4041" customHeight="1" spans="41:42">
      <c r="AO4041" s="87"/>
      <c r="AP4041" s="87"/>
    </row>
    <row r="4042" customHeight="1" spans="41:42">
      <c r="AO4042" s="87"/>
      <c r="AP4042" s="87"/>
    </row>
    <row r="4043" customHeight="1" spans="41:42">
      <c r="AO4043" s="87"/>
      <c r="AP4043" s="87"/>
    </row>
    <row r="4044" customHeight="1" spans="41:42">
      <c r="AO4044" s="87"/>
      <c r="AP4044" s="87"/>
    </row>
    <row r="4045" customHeight="1" spans="41:42">
      <c r="AO4045" s="87"/>
      <c r="AP4045" s="87"/>
    </row>
    <row r="4046" customHeight="1" spans="41:42">
      <c r="AO4046" s="87"/>
      <c r="AP4046" s="87"/>
    </row>
    <row r="4047" customHeight="1" spans="41:42">
      <c r="AO4047" s="87"/>
      <c r="AP4047" s="87"/>
    </row>
    <row r="4048" customHeight="1" spans="41:42">
      <c r="AO4048" s="87"/>
      <c r="AP4048" s="87"/>
    </row>
    <row r="4049" customHeight="1" spans="41:42">
      <c r="AO4049" s="87"/>
      <c r="AP4049" s="87"/>
    </row>
    <row r="4050" customHeight="1" spans="41:42">
      <c r="AO4050" s="87"/>
      <c r="AP4050" s="87"/>
    </row>
    <row r="4051" customHeight="1" spans="41:42">
      <c r="AO4051" s="87"/>
      <c r="AP4051" s="87"/>
    </row>
    <row r="4052" customHeight="1" spans="41:42">
      <c r="AO4052" s="87"/>
      <c r="AP4052" s="87"/>
    </row>
    <row r="4053" customHeight="1" spans="41:42">
      <c r="AO4053" s="87"/>
      <c r="AP4053" s="87"/>
    </row>
    <row r="4054" customHeight="1" spans="41:42">
      <c r="AO4054" s="87"/>
      <c r="AP4054" s="87"/>
    </row>
    <row r="4055" customHeight="1" spans="41:42">
      <c r="AO4055" s="87"/>
      <c r="AP4055" s="87"/>
    </row>
    <row r="4056" customHeight="1" spans="41:42">
      <c r="AO4056" s="87"/>
      <c r="AP4056" s="87"/>
    </row>
    <row r="4057" customHeight="1" spans="41:42">
      <c r="AO4057" s="87"/>
      <c r="AP4057" s="87"/>
    </row>
    <row r="4058" customHeight="1" spans="41:42">
      <c r="AO4058" s="87"/>
      <c r="AP4058" s="87"/>
    </row>
    <row r="4059" customHeight="1" spans="41:42">
      <c r="AO4059" s="87"/>
      <c r="AP4059" s="87"/>
    </row>
    <row r="4060" customHeight="1" spans="41:42">
      <c r="AO4060" s="87"/>
      <c r="AP4060" s="87"/>
    </row>
    <row r="4061" customHeight="1" spans="41:42">
      <c r="AO4061" s="87"/>
      <c r="AP4061" s="87"/>
    </row>
    <row r="4062" customHeight="1" spans="41:42">
      <c r="AO4062" s="87"/>
      <c r="AP4062" s="87"/>
    </row>
    <row r="4063" customHeight="1" spans="41:42">
      <c r="AO4063" s="87"/>
      <c r="AP4063" s="87"/>
    </row>
    <row r="4064" customHeight="1" spans="41:42">
      <c r="AO4064" s="87"/>
      <c r="AP4064" s="87"/>
    </row>
    <row r="4065" customHeight="1" spans="41:42">
      <c r="AO4065" s="87"/>
      <c r="AP4065" s="87"/>
    </row>
    <row r="4066" customHeight="1" spans="41:42">
      <c r="AO4066" s="87"/>
      <c r="AP4066" s="87"/>
    </row>
    <row r="4067" customHeight="1" spans="41:42">
      <c r="AO4067" s="87"/>
      <c r="AP4067" s="87"/>
    </row>
    <row r="4068" customHeight="1" spans="41:42">
      <c r="AO4068" s="87"/>
      <c r="AP4068" s="87"/>
    </row>
    <row r="4069" customHeight="1" spans="41:42">
      <c r="AO4069" s="87"/>
      <c r="AP4069" s="87"/>
    </row>
    <row r="4070" customHeight="1" spans="41:42">
      <c r="AO4070" s="87"/>
      <c r="AP4070" s="87"/>
    </row>
    <row r="4071" customHeight="1" spans="41:42">
      <c r="AO4071" s="87"/>
      <c r="AP4071" s="87"/>
    </row>
    <row r="4072" customHeight="1" spans="41:42">
      <c r="AO4072" s="87"/>
      <c r="AP4072" s="87"/>
    </row>
    <row r="4073" customHeight="1" spans="41:42">
      <c r="AO4073" s="87"/>
      <c r="AP4073" s="87"/>
    </row>
    <row r="4074" customHeight="1" spans="41:42">
      <c r="AO4074" s="87"/>
      <c r="AP4074" s="87"/>
    </row>
    <row r="4075" customHeight="1" spans="41:42">
      <c r="AO4075" s="87"/>
      <c r="AP4075" s="87"/>
    </row>
    <row r="4076" customHeight="1" spans="41:42">
      <c r="AO4076" s="87"/>
      <c r="AP4076" s="87"/>
    </row>
    <row r="4077" customHeight="1" spans="41:42">
      <c r="AO4077" s="87"/>
      <c r="AP4077" s="87"/>
    </row>
    <row r="4078" customHeight="1" spans="41:42">
      <c r="AO4078" s="87"/>
      <c r="AP4078" s="87"/>
    </row>
    <row r="4079" customHeight="1" spans="41:42">
      <c r="AO4079" s="87"/>
      <c r="AP4079" s="87"/>
    </row>
    <row r="4080" customHeight="1" spans="41:42">
      <c r="AO4080" s="87"/>
      <c r="AP4080" s="87"/>
    </row>
    <row r="4081" customHeight="1" spans="41:42">
      <c r="AO4081" s="87"/>
      <c r="AP4081" s="87"/>
    </row>
    <row r="4082" customHeight="1" spans="41:42">
      <c r="AO4082" s="87"/>
      <c r="AP4082" s="87"/>
    </row>
    <row r="4083" customHeight="1" spans="41:42">
      <c r="AO4083" s="87"/>
      <c r="AP4083" s="87"/>
    </row>
    <row r="4084" customHeight="1" spans="41:42">
      <c r="AO4084" s="87"/>
      <c r="AP4084" s="87"/>
    </row>
    <row r="4085" customHeight="1" spans="41:42">
      <c r="AO4085" s="87"/>
      <c r="AP4085" s="87"/>
    </row>
    <row r="4086" customHeight="1" spans="41:42">
      <c r="AO4086" s="87"/>
      <c r="AP4086" s="87"/>
    </row>
    <row r="4087" customHeight="1" spans="41:42">
      <c r="AO4087" s="87"/>
      <c r="AP4087" s="87"/>
    </row>
    <row r="4088" customHeight="1" spans="41:42">
      <c r="AO4088" s="87"/>
      <c r="AP4088" s="87"/>
    </row>
    <row r="4089" customHeight="1" spans="41:42">
      <c r="AO4089" s="87"/>
      <c r="AP4089" s="87"/>
    </row>
    <row r="4090" customHeight="1" spans="41:42">
      <c r="AO4090" s="87"/>
      <c r="AP4090" s="87"/>
    </row>
    <row r="4091" customHeight="1" spans="41:42">
      <c r="AO4091" s="87"/>
      <c r="AP4091" s="87"/>
    </row>
    <row r="4092" customHeight="1" spans="41:42">
      <c r="AO4092" s="87"/>
      <c r="AP4092" s="87"/>
    </row>
    <row r="4093" customHeight="1" spans="41:42">
      <c r="AO4093" s="87"/>
      <c r="AP4093" s="87"/>
    </row>
    <row r="4094" customHeight="1" spans="41:42">
      <c r="AO4094" s="87"/>
      <c r="AP4094" s="87"/>
    </row>
    <row r="4095" customHeight="1" spans="41:42">
      <c r="AO4095" s="87"/>
      <c r="AP4095" s="87"/>
    </row>
    <row r="4096" customHeight="1" spans="41:42">
      <c r="AO4096" s="87"/>
      <c r="AP4096" s="87"/>
    </row>
    <row r="4097" customHeight="1" spans="41:42">
      <c r="AO4097" s="87"/>
      <c r="AP4097" s="87"/>
    </row>
    <row r="4098" customHeight="1" spans="41:42">
      <c r="AO4098" s="87"/>
      <c r="AP4098" s="87"/>
    </row>
    <row r="4099" customHeight="1" spans="41:42">
      <c r="AO4099" s="87"/>
      <c r="AP4099" s="87"/>
    </row>
    <row r="4100" customHeight="1" spans="41:42">
      <c r="AO4100" s="87"/>
      <c r="AP4100" s="87"/>
    </row>
    <row r="4101" customHeight="1" spans="41:42">
      <c r="AO4101" s="87"/>
      <c r="AP4101" s="87"/>
    </row>
    <row r="4102" customHeight="1" spans="41:42">
      <c r="AO4102" s="87"/>
      <c r="AP4102" s="87"/>
    </row>
    <row r="4103" customHeight="1" spans="41:42">
      <c r="AO4103" s="87"/>
      <c r="AP4103" s="87"/>
    </row>
    <row r="4104" customHeight="1" spans="41:42">
      <c r="AO4104" s="87"/>
      <c r="AP4104" s="87"/>
    </row>
    <row r="4105" customHeight="1" spans="41:42">
      <c r="AO4105" s="87"/>
      <c r="AP4105" s="87"/>
    </row>
    <row r="4106" customHeight="1" spans="41:42">
      <c r="AO4106" s="87"/>
      <c r="AP4106" s="87"/>
    </row>
    <row r="4107" customHeight="1" spans="41:42">
      <c r="AO4107" s="87"/>
      <c r="AP4107" s="87"/>
    </row>
    <row r="4108" customHeight="1" spans="41:42">
      <c r="AO4108" s="87"/>
      <c r="AP4108" s="87"/>
    </row>
    <row r="4109" customHeight="1" spans="41:42">
      <c r="AO4109" s="87"/>
      <c r="AP4109" s="87"/>
    </row>
    <row r="4110" customHeight="1" spans="41:42">
      <c r="AO4110" s="87"/>
      <c r="AP4110" s="87"/>
    </row>
    <row r="4111" customHeight="1" spans="41:42">
      <c r="AO4111" s="87"/>
      <c r="AP4111" s="87"/>
    </row>
    <row r="4112" customHeight="1" spans="41:42">
      <c r="AO4112" s="87"/>
      <c r="AP4112" s="87"/>
    </row>
    <row r="4113" customHeight="1" spans="41:42">
      <c r="AO4113" s="87"/>
      <c r="AP4113" s="87"/>
    </row>
    <row r="4114" customHeight="1" spans="41:42">
      <c r="AO4114" s="87"/>
      <c r="AP4114" s="87"/>
    </row>
    <row r="4115" customHeight="1" spans="41:42">
      <c r="AO4115" s="87"/>
      <c r="AP4115" s="87"/>
    </row>
    <row r="4116" customHeight="1" spans="41:42">
      <c r="AO4116" s="87"/>
      <c r="AP4116" s="87"/>
    </row>
    <row r="4117" customHeight="1" spans="41:42">
      <c r="AO4117" s="87"/>
      <c r="AP4117" s="87"/>
    </row>
    <row r="4118" customHeight="1" spans="41:42">
      <c r="AO4118" s="87"/>
      <c r="AP4118" s="87"/>
    </row>
    <row r="4119" customHeight="1" spans="41:42">
      <c r="AO4119" s="87"/>
      <c r="AP4119" s="87"/>
    </row>
    <row r="4120" customHeight="1" spans="41:42">
      <c r="AO4120" s="87"/>
      <c r="AP4120" s="87"/>
    </row>
    <row r="4121" customHeight="1" spans="41:42">
      <c r="AO4121" s="87"/>
      <c r="AP4121" s="87"/>
    </row>
    <row r="4122" customHeight="1" spans="41:42">
      <c r="AO4122" s="87"/>
      <c r="AP4122" s="87"/>
    </row>
    <row r="4123" customHeight="1" spans="41:42">
      <c r="AO4123" s="87"/>
      <c r="AP4123" s="87"/>
    </row>
    <row r="4124" customHeight="1" spans="41:42">
      <c r="AO4124" s="87"/>
      <c r="AP4124" s="87"/>
    </row>
    <row r="4125" customHeight="1" spans="41:42">
      <c r="AO4125" s="87"/>
      <c r="AP4125" s="87"/>
    </row>
    <row r="4126" customHeight="1" spans="41:42">
      <c r="AO4126" s="87"/>
      <c r="AP4126" s="87"/>
    </row>
    <row r="4127" customHeight="1" spans="41:42">
      <c r="AO4127" s="87"/>
      <c r="AP4127" s="87"/>
    </row>
    <row r="4128" customHeight="1" spans="41:42">
      <c r="AO4128" s="87"/>
      <c r="AP4128" s="87"/>
    </row>
    <row r="4129" customHeight="1" spans="41:42">
      <c r="AO4129" s="87"/>
      <c r="AP4129" s="87"/>
    </row>
    <row r="4130" customHeight="1" spans="41:42">
      <c r="AO4130" s="87"/>
      <c r="AP4130" s="87"/>
    </row>
    <row r="4131" customHeight="1" spans="41:42">
      <c r="AO4131" s="87"/>
      <c r="AP4131" s="87"/>
    </row>
    <row r="4132" customHeight="1" spans="41:42">
      <c r="AO4132" s="87"/>
      <c r="AP4132" s="87"/>
    </row>
    <row r="4133" customHeight="1" spans="41:42">
      <c r="AO4133" s="87"/>
      <c r="AP4133" s="87"/>
    </row>
    <row r="4134" customHeight="1" spans="41:42">
      <c r="AO4134" s="87"/>
      <c r="AP4134" s="87"/>
    </row>
    <row r="4135" customHeight="1" spans="41:42">
      <c r="AO4135" s="87"/>
      <c r="AP4135" s="87"/>
    </row>
    <row r="4136" customHeight="1" spans="41:42">
      <c r="AO4136" s="87"/>
      <c r="AP4136" s="87"/>
    </row>
    <row r="4137" customHeight="1" spans="41:42">
      <c r="AO4137" s="87"/>
      <c r="AP4137" s="87"/>
    </row>
    <row r="4138" customHeight="1" spans="41:42">
      <c r="AO4138" s="87"/>
      <c r="AP4138" s="87"/>
    </row>
    <row r="4139" customHeight="1" spans="41:42">
      <c r="AO4139" s="87"/>
      <c r="AP4139" s="87"/>
    </row>
    <row r="4140" customHeight="1" spans="41:42">
      <c r="AO4140" s="87"/>
      <c r="AP4140" s="87"/>
    </row>
    <row r="4141" customHeight="1" spans="41:42">
      <c r="AO4141" s="87"/>
      <c r="AP4141" s="87"/>
    </row>
    <row r="4142" customHeight="1" spans="41:42">
      <c r="AO4142" s="87"/>
      <c r="AP4142" s="87"/>
    </row>
    <row r="4143" customHeight="1" spans="41:42">
      <c r="AO4143" s="87"/>
      <c r="AP4143" s="87"/>
    </row>
    <row r="4144" customHeight="1" spans="41:42">
      <c r="AO4144" s="87"/>
      <c r="AP4144" s="87"/>
    </row>
    <row r="4145" customHeight="1" spans="41:42">
      <c r="AO4145" s="87"/>
      <c r="AP4145" s="87"/>
    </row>
    <row r="4146" customHeight="1" spans="41:42">
      <c r="AO4146" s="87"/>
      <c r="AP4146" s="87"/>
    </row>
    <row r="4147" customHeight="1" spans="41:42">
      <c r="AO4147" s="87"/>
      <c r="AP4147" s="87"/>
    </row>
    <row r="4148" customHeight="1" spans="41:42">
      <c r="AO4148" s="87"/>
      <c r="AP4148" s="87"/>
    </row>
    <row r="4149" customHeight="1" spans="41:42">
      <c r="AO4149" s="87"/>
      <c r="AP4149" s="87"/>
    </row>
    <row r="4150" customHeight="1" spans="41:42">
      <c r="AO4150" s="87"/>
      <c r="AP4150" s="87"/>
    </row>
    <row r="4151" customHeight="1" spans="41:42">
      <c r="AO4151" s="87"/>
      <c r="AP4151" s="87"/>
    </row>
    <row r="4152" customHeight="1" spans="41:42">
      <c r="AO4152" s="87"/>
      <c r="AP4152" s="87"/>
    </row>
    <row r="4153" customHeight="1" spans="41:42">
      <c r="AO4153" s="87"/>
      <c r="AP4153" s="87"/>
    </row>
    <row r="4154" customHeight="1" spans="41:42">
      <c r="AO4154" s="87"/>
      <c r="AP4154" s="87"/>
    </row>
    <row r="4155" customHeight="1" spans="41:42">
      <c r="AO4155" s="87"/>
      <c r="AP4155" s="87"/>
    </row>
    <row r="4156" customHeight="1" spans="41:42">
      <c r="AO4156" s="87"/>
      <c r="AP4156" s="87"/>
    </row>
    <row r="4157" customHeight="1" spans="41:42">
      <c r="AO4157" s="87"/>
      <c r="AP4157" s="87"/>
    </row>
    <row r="4158" customHeight="1" spans="41:42">
      <c r="AO4158" s="87"/>
      <c r="AP4158" s="87"/>
    </row>
    <row r="4159" customHeight="1" spans="41:42">
      <c r="AO4159" s="87"/>
      <c r="AP4159" s="87"/>
    </row>
    <row r="4160" customHeight="1" spans="41:42">
      <c r="AO4160" s="87"/>
      <c r="AP4160" s="87"/>
    </row>
    <row r="4161" customHeight="1" spans="41:42">
      <c r="AO4161" s="87"/>
      <c r="AP4161" s="87"/>
    </row>
    <row r="4162" customHeight="1" spans="41:42">
      <c r="AO4162" s="87"/>
      <c r="AP4162" s="87"/>
    </row>
    <row r="4163" customHeight="1" spans="41:42">
      <c r="AO4163" s="87"/>
      <c r="AP4163" s="87"/>
    </row>
    <row r="4164" customHeight="1" spans="41:42">
      <c r="AO4164" s="87"/>
      <c r="AP4164" s="87"/>
    </row>
    <row r="4165" customHeight="1" spans="41:42">
      <c r="AO4165" s="87"/>
      <c r="AP4165" s="87"/>
    </row>
    <row r="4166" customHeight="1" spans="41:42">
      <c r="AO4166" s="87"/>
      <c r="AP4166" s="87"/>
    </row>
    <row r="4167" customHeight="1" spans="41:42">
      <c r="AO4167" s="87"/>
      <c r="AP4167" s="87"/>
    </row>
    <row r="4168" customHeight="1" spans="41:42">
      <c r="AO4168" s="87"/>
      <c r="AP4168" s="87"/>
    </row>
    <row r="4169" customHeight="1" spans="41:42">
      <c r="AO4169" s="87"/>
      <c r="AP4169" s="87"/>
    </row>
    <row r="4170" customHeight="1" spans="41:42">
      <c r="AO4170" s="87"/>
      <c r="AP4170" s="87"/>
    </row>
    <row r="4171" customHeight="1" spans="41:42">
      <c r="AO4171" s="87"/>
      <c r="AP4171" s="87"/>
    </row>
    <row r="4172" customHeight="1" spans="41:42">
      <c r="AO4172" s="87"/>
      <c r="AP4172" s="87"/>
    </row>
    <row r="4173" customHeight="1" spans="41:42">
      <c r="AO4173" s="87"/>
      <c r="AP4173" s="87"/>
    </row>
    <row r="4174" customHeight="1" spans="41:42">
      <c r="AO4174" s="87"/>
      <c r="AP4174" s="87"/>
    </row>
    <row r="4175" customHeight="1" spans="41:42">
      <c r="AO4175" s="87"/>
      <c r="AP4175" s="87"/>
    </row>
    <row r="4176" customHeight="1" spans="41:42">
      <c r="AO4176" s="87"/>
      <c r="AP4176" s="87"/>
    </row>
    <row r="4177" customHeight="1" spans="41:42">
      <c r="AO4177" s="87"/>
      <c r="AP4177" s="87"/>
    </row>
    <row r="4178" customHeight="1" spans="41:42">
      <c r="AO4178" s="87"/>
      <c r="AP4178" s="87"/>
    </row>
    <row r="4179" customHeight="1" spans="41:42">
      <c r="AO4179" s="87"/>
      <c r="AP4179" s="87"/>
    </row>
    <row r="4180" customHeight="1" spans="41:42">
      <c r="AO4180" s="87"/>
      <c r="AP4180" s="87"/>
    </row>
    <row r="4181" customHeight="1" spans="41:42">
      <c r="AO4181" s="87"/>
      <c r="AP4181" s="87"/>
    </row>
    <row r="4182" customHeight="1" spans="41:42">
      <c r="AO4182" s="87"/>
      <c r="AP4182" s="87"/>
    </row>
    <row r="4183" customHeight="1" spans="41:42">
      <c r="AO4183" s="87"/>
      <c r="AP4183" s="87"/>
    </row>
    <row r="4184" customHeight="1" spans="41:42">
      <c r="AO4184" s="87"/>
      <c r="AP4184" s="87"/>
    </row>
    <row r="4185" customHeight="1" spans="41:42">
      <c r="AO4185" s="87"/>
      <c r="AP4185" s="87"/>
    </row>
    <row r="4186" customHeight="1" spans="41:42">
      <c r="AO4186" s="87"/>
      <c r="AP4186" s="87"/>
    </row>
    <row r="4187" customHeight="1" spans="41:42">
      <c r="AO4187" s="87"/>
      <c r="AP4187" s="87"/>
    </row>
    <row r="4188" customHeight="1" spans="41:42">
      <c r="AO4188" s="87"/>
      <c r="AP4188" s="87"/>
    </row>
    <row r="4189" customHeight="1" spans="41:42">
      <c r="AO4189" s="87"/>
      <c r="AP4189" s="87"/>
    </row>
    <row r="4190" customHeight="1" spans="41:42">
      <c r="AO4190" s="87"/>
      <c r="AP4190" s="87"/>
    </row>
    <row r="4191" customHeight="1" spans="41:42">
      <c r="AO4191" s="87"/>
      <c r="AP4191" s="87"/>
    </row>
    <row r="4192" customHeight="1" spans="41:42">
      <c r="AO4192" s="87"/>
      <c r="AP4192" s="87"/>
    </row>
    <row r="4193" customHeight="1" spans="41:42">
      <c r="AO4193" s="87"/>
      <c r="AP4193" s="87"/>
    </row>
    <row r="4194" customHeight="1" spans="41:42">
      <c r="AO4194" s="87"/>
      <c r="AP4194" s="87"/>
    </row>
    <row r="4195" customHeight="1" spans="41:42">
      <c r="AO4195" s="87"/>
      <c r="AP4195" s="87"/>
    </row>
    <row r="4196" customHeight="1" spans="41:42">
      <c r="AO4196" s="87"/>
      <c r="AP4196" s="87"/>
    </row>
    <row r="4197" customHeight="1" spans="41:42">
      <c r="AO4197" s="87"/>
      <c r="AP4197" s="87"/>
    </row>
    <row r="4198" customHeight="1" spans="41:42">
      <c r="AO4198" s="87"/>
      <c r="AP4198" s="87"/>
    </row>
    <row r="4199" customHeight="1" spans="41:42">
      <c r="AO4199" s="87"/>
      <c r="AP4199" s="87"/>
    </row>
    <row r="4200" customHeight="1" spans="41:42">
      <c r="AO4200" s="87"/>
      <c r="AP4200" s="87"/>
    </row>
    <row r="4201" customHeight="1" spans="41:42">
      <c r="AO4201" s="87"/>
      <c r="AP4201" s="87"/>
    </row>
    <row r="4202" customHeight="1" spans="41:42">
      <c r="AO4202" s="87"/>
      <c r="AP4202" s="87"/>
    </row>
    <row r="4203" customHeight="1" spans="41:42">
      <c r="AO4203" s="87"/>
      <c r="AP4203" s="87"/>
    </row>
    <row r="4204" customHeight="1" spans="41:42">
      <c r="AO4204" s="87"/>
      <c r="AP4204" s="87"/>
    </row>
    <row r="4205" customHeight="1" spans="41:42">
      <c r="AO4205" s="87"/>
      <c r="AP4205" s="87"/>
    </row>
    <row r="4206" customHeight="1" spans="41:42">
      <c r="AO4206" s="87"/>
      <c r="AP4206" s="87"/>
    </row>
    <row r="4207" customHeight="1" spans="41:42">
      <c r="AO4207" s="87"/>
      <c r="AP4207" s="87"/>
    </row>
    <row r="4208" customHeight="1" spans="41:42">
      <c r="AO4208" s="87"/>
      <c r="AP4208" s="87"/>
    </row>
    <row r="4209" customHeight="1" spans="41:42">
      <c r="AO4209" s="87"/>
      <c r="AP4209" s="87"/>
    </row>
    <row r="4210" customHeight="1" spans="41:42">
      <c r="AO4210" s="87"/>
      <c r="AP4210" s="87"/>
    </row>
    <row r="4211" customHeight="1" spans="41:42">
      <c r="AO4211" s="87"/>
      <c r="AP4211" s="87"/>
    </row>
    <row r="4212" customHeight="1" spans="41:42">
      <c r="AO4212" s="87"/>
      <c r="AP4212" s="87"/>
    </row>
    <row r="4213" customHeight="1" spans="41:42">
      <c r="AO4213" s="87"/>
      <c r="AP4213" s="87"/>
    </row>
    <row r="4214" customHeight="1" spans="41:42">
      <c r="AO4214" s="87"/>
      <c r="AP4214" s="87"/>
    </row>
    <row r="4215" customHeight="1" spans="41:42">
      <c r="AO4215" s="87"/>
      <c r="AP4215" s="87"/>
    </row>
    <row r="4216" customHeight="1" spans="41:42">
      <c r="AO4216" s="87"/>
      <c r="AP4216" s="87"/>
    </row>
    <row r="4217" customHeight="1" spans="41:42">
      <c r="AO4217" s="87"/>
      <c r="AP4217" s="87"/>
    </row>
    <row r="4218" customHeight="1" spans="41:42">
      <c r="AO4218" s="87"/>
      <c r="AP4218" s="87"/>
    </row>
    <row r="4219" customHeight="1" spans="41:42">
      <c r="AO4219" s="87"/>
      <c r="AP4219" s="87"/>
    </row>
    <row r="4220" customHeight="1" spans="41:42">
      <c r="AO4220" s="87"/>
      <c r="AP4220" s="87"/>
    </row>
    <row r="4221" customHeight="1" spans="41:42">
      <c r="AO4221" s="87"/>
      <c r="AP4221" s="87"/>
    </row>
    <row r="4222" customHeight="1" spans="41:42">
      <c r="AO4222" s="87"/>
      <c r="AP4222" s="87"/>
    </row>
    <row r="4223" customHeight="1" spans="41:42">
      <c r="AO4223" s="87"/>
      <c r="AP4223" s="87"/>
    </row>
    <row r="4224" customHeight="1" spans="41:42">
      <c r="AO4224" s="87"/>
      <c r="AP4224" s="87"/>
    </row>
    <row r="4225" customHeight="1" spans="41:42">
      <c r="AO4225" s="87"/>
      <c r="AP4225" s="87"/>
    </row>
    <row r="4226" customHeight="1" spans="41:42">
      <c r="AO4226" s="87"/>
      <c r="AP4226" s="87"/>
    </row>
    <row r="4227" customHeight="1" spans="41:42">
      <c r="AO4227" s="87"/>
      <c r="AP4227" s="87"/>
    </row>
    <row r="4228" customHeight="1" spans="41:42">
      <c r="AO4228" s="87"/>
      <c r="AP4228" s="87"/>
    </row>
    <row r="4229" customHeight="1" spans="41:42">
      <c r="AO4229" s="87"/>
      <c r="AP4229" s="87"/>
    </row>
    <row r="4230" customHeight="1" spans="41:42">
      <c r="AO4230" s="87"/>
      <c r="AP4230" s="87"/>
    </row>
    <row r="4231" customHeight="1" spans="41:42">
      <c r="AO4231" s="87"/>
      <c r="AP4231" s="87"/>
    </row>
    <row r="4232" customHeight="1" spans="41:42">
      <c r="AO4232" s="87"/>
      <c r="AP4232" s="87"/>
    </row>
    <row r="4233" customHeight="1" spans="41:42">
      <c r="AO4233" s="87"/>
      <c r="AP4233" s="87"/>
    </row>
    <row r="4234" customHeight="1" spans="41:42">
      <c r="AO4234" s="87"/>
      <c r="AP4234" s="87"/>
    </row>
    <row r="4235" customHeight="1" spans="41:42">
      <c r="AO4235" s="87"/>
      <c r="AP4235" s="87"/>
    </row>
    <row r="4236" customHeight="1" spans="41:42">
      <c r="AO4236" s="87"/>
      <c r="AP4236" s="87"/>
    </row>
    <row r="4237" customHeight="1" spans="41:42">
      <c r="AO4237" s="87"/>
      <c r="AP4237" s="87"/>
    </row>
    <row r="4238" customHeight="1" spans="41:42">
      <c r="AO4238" s="87"/>
      <c r="AP4238" s="87"/>
    </row>
    <row r="4239" customHeight="1" spans="41:42">
      <c r="AO4239" s="87"/>
      <c r="AP4239" s="87"/>
    </row>
    <row r="4240" customHeight="1" spans="41:42">
      <c r="AO4240" s="87"/>
      <c r="AP4240" s="87"/>
    </row>
    <row r="4241" customHeight="1" spans="41:42">
      <c r="AO4241" s="87"/>
      <c r="AP4241" s="87"/>
    </row>
    <row r="4242" customHeight="1" spans="41:42">
      <c r="AO4242" s="87"/>
      <c r="AP4242" s="87"/>
    </row>
    <row r="4243" customHeight="1" spans="41:42">
      <c r="AO4243" s="87"/>
      <c r="AP4243" s="87"/>
    </row>
    <row r="4244" customHeight="1" spans="41:42">
      <c r="AO4244" s="87"/>
      <c r="AP4244" s="87"/>
    </row>
    <row r="4245" customHeight="1" spans="41:42">
      <c r="AO4245" s="87"/>
      <c r="AP4245" s="87"/>
    </row>
    <row r="4246" customHeight="1" spans="41:42">
      <c r="AO4246" s="87"/>
      <c r="AP4246" s="87"/>
    </row>
    <row r="4247" customHeight="1" spans="41:42">
      <c r="AO4247" s="87"/>
      <c r="AP4247" s="87"/>
    </row>
    <row r="4248" customHeight="1" spans="41:42">
      <c r="AO4248" s="87"/>
      <c r="AP4248" s="87"/>
    </row>
    <row r="4249" customHeight="1" spans="41:42">
      <c r="AO4249" s="87"/>
      <c r="AP4249" s="87"/>
    </row>
    <row r="4250" customHeight="1" spans="41:42">
      <c r="AO4250" s="87"/>
      <c r="AP4250" s="87"/>
    </row>
    <row r="4251" customHeight="1" spans="41:42">
      <c r="AO4251" s="87"/>
      <c r="AP4251" s="87"/>
    </row>
    <row r="4252" customHeight="1" spans="41:42">
      <c r="AO4252" s="87"/>
      <c r="AP4252" s="87"/>
    </row>
    <row r="4253" customHeight="1" spans="41:42">
      <c r="AO4253" s="87"/>
      <c r="AP4253" s="87"/>
    </row>
    <row r="4254" customHeight="1" spans="41:42">
      <c r="AO4254" s="87"/>
      <c r="AP4254" s="87"/>
    </row>
    <row r="4255" customHeight="1" spans="41:42">
      <c r="AO4255" s="87"/>
      <c r="AP4255" s="87"/>
    </row>
    <row r="4256" customHeight="1" spans="41:42">
      <c r="AO4256" s="87"/>
      <c r="AP4256" s="87"/>
    </row>
    <row r="4257" customHeight="1" spans="41:42">
      <c r="AO4257" s="87"/>
      <c r="AP4257" s="87"/>
    </row>
    <row r="4258" customHeight="1" spans="41:42">
      <c r="AO4258" s="87"/>
      <c r="AP4258" s="87"/>
    </row>
    <row r="4259" customHeight="1" spans="41:42">
      <c r="AO4259" s="87"/>
      <c r="AP4259" s="87"/>
    </row>
    <row r="4260" customHeight="1" spans="41:42">
      <c r="AO4260" s="87"/>
      <c r="AP4260" s="87"/>
    </row>
    <row r="4261" customHeight="1" spans="41:42">
      <c r="AO4261" s="87"/>
      <c r="AP4261" s="87"/>
    </row>
    <row r="4262" customHeight="1" spans="41:42">
      <c r="AO4262" s="87"/>
      <c r="AP4262" s="87"/>
    </row>
    <row r="4263" customHeight="1" spans="41:42">
      <c r="AO4263" s="87"/>
      <c r="AP4263" s="87"/>
    </row>
    <row r="4264" customHeight="1" spans="41:42">
      <c r="AO4264" s="87"/>
      <c r="AP4264" s="87"/>
    </row>
    <row r="4265" customHeight="1" spans="41:42">
      <c r="AO4265" s="87"/>
      <c r="AP4265" s="87"/>
    </row>
    <row r="4266" customHeight="1" spans="41:42">
      <c r="AO4266" s="87"/>
      <c r="AP4266" s="87"/>
    </row>
    <row r="4267" customHeight="1" spans="41:42">
      <c r="AO4267" s="87"/>
      <c r="AP4267" s="87"/>
    </row>
    <row r="4268" customHeight="1" spans="41:42">
      <c r="AO4268" s="87"/>
      <c r="AP4268" s="87"/>
    </row>
    <row r="4269" customHeight="1" spans="41:42">
      <c r="AO4269" s="87"/>
      <c r="AP4269" s="87"/>
    </row>
    <row r="4270" customHeight="1" spans="41:42">
      <c r="AO4270" s="87"/>
      <c r="AP4270" s="87"/>
    </row>
    <row r="4271" customHeight="1" spans="41:42">
      <c r="AO4271" s="87"/>
      <c r="AP4271" s="87"/>
    </row>
    <row r="4272" customHeight="1" spans="41:42">
      <c r="AO4272" s="87"/>
      <c r="AP4272" s="87"/>
    </row>
    <row r="4273" customHeight="1" spans="41:42">
      <c r="AO4273" s="87"/>
      <c r="AP4273" s="87"/>
    </row>
    <row r="4274" customHeight="1" spans="41:42">
      <c r="AO4274" s="87"/>
      <c r="AP4274" s="87"/>
    </row>
    <row r="4275" customHeight="1" spans="41:42">
      <c r="AO4275" s="87"/>
      <c r="AP4275" s="87"/>
    </row>
    <row r="4276" customHeight="1" spans="41:42">
      <c r="AO4276" s="87"/>
      <c r="AP4276" s="87"/>
    </row>
    <row r="4277" customHeight="1" spans="41:42">
      <c r="AO4277" s="87"/>
      <c r="AP4277" s="87"/>
    </row>
    <row r="4278" customHeight="1" spans="41:42">
      <c r="AO4278" s="87"/>
      <c r="AP4278" s="87"/>
    </row>
    <row r="4279" customHeight="1" spans="41:42">
      <c r="AO4279" s="87"/>
      <c r="AP4279" s="87"/>
    </row>
    <row r="4280" customHeight="1" spans="41:42">
      <c r="AO4280" s="87"/>
      <c r="AP4280" s="87"/>
    </row>
    <row r="4281" customHeight="1" spans="41:42">
      <c r="AO4281" s="87"/>
      <c r="AP4281" s="87"/>
    </row>
    <row r="4282" customHeight="1" spans="41:42">
      <c r="AO4282" s="87"/>
      <c r="AP4282" s="87"/>
    </row>
    <row r="4283" customHeight="1" spans="41:42">
      <c r="AO4283" s="87"/>
      <c r="AP4283" s="87"/>
    </row>
    <row r="4284" customHeight="1" spans="41:42">
      <c r="AO4284" s="87"/>
      <c r="AP4284" s="87"/>
    </row>
    <row r="4285" customHeight="1" spans="41:42">
      <c r="AO4285" s="87"/>
      <c r="AP4285" s="87"/>
    </row>
    <row r="4286" customHeight="1" spans="41:42">
      <c r="AO4286" s="87"/>
      <c r="AP4286" s="87"/>
    </row>
    <row r="4287" customHeight="1" spans="41:42">
      <c r="AO4287" s="87"/>
      <c r="AP4287" s="87"/>
    </row>
    <row r="4288" customHeight="1" spans="41:42">
      <c r="AO4288" s="87"/>
      <c r="AP4288" s="87"/>
    </row>
    <row r="4289" customHeight="1" spans="41:42">
      <c r="AO4289" s="87"/>
      <c r="AP4289" s="87"/>
    </row>
    <row r="4290" customHeight="1" spans="41:42">
      <c r="AO4290" s="87"/>
      <c r="AP4290" s="87"/>
    </row>
    <row r="4291" customHeight="1" spans="41:42">
      <c r="AO4291" s="87"/>
      <c r="AP4291" s="87"/>
    </row>
    <row r="4292" customHeight="1" spans="41:42">
      <c r="AO4292" s="87"/>
      <c r="AP4292" s="87"/>
    </row>
    <row r="4293" customHeight="1" spans="41:42">
      <c r="AO4293" s="87"/>
      <c r="AP4293" s="87"/>
    </row>
    <row r="4294" customHeight="1" spans="41:42">
      <c r="AO4294" s="87"/>
      <c r="AP4294" s="87"/>
    </row>
    <row r="4295" customHeight="1" spans="41:42">
      <c r="AO4295" s="87"/>
      <c r="AP4295" s="87"/>
    </row>
    <row r="4296" customHeight="1" spans="41:42">
      <c r="AO4296" s="87"/>
      <c r="AP4296" s="87"/>
    </row>
    <row r="4297" customHeight="1" spans="41:42">
      <c r="AO4297" s="87"/>
      <c r="AP4297" s="87"/>
    </row>
    <row r="4298" customHeight="1" spans="41:42">
      <c r="AO4298" s="87"/>
      <c r="AP4298" s="87"/>
    </row>
    <row r="4299" customHeight="1" spans="41:42">
      <c r="AO4299" s="87"/>
      <c r="AP4299" s="87"/>
    </row>
    <row r="4300" customHeight="1" spans="41:42">
      <c r="AO4300" s="87"/>
      <c r="AP4300" s="87"/>
    </row>
    <row r="4301" customHeight="1" spans="41:42">
      <c r="AO4301" s="87"/>
      <c r="AP4301" s="87"/>
    </row>
    <row r="4302" customHeight="1" spans="41:42">
      <c r="AO4302" s="87"/>
      <c r="AP4302" s="87"/>
    </row>
    <row r="4303" customHeight="1" spans="41:42">
      <c r="AO4303" s="87"/>
      <c r="AP4303" s="87"/>
    </row>
    <row r="4304" customHeight="1" spans="41:42">
      <c r="AO4304" s="87"/>
      <c r="AP4304" s="87"/>
    </row>
    <row r="4305" customHeight="1" spans="41:42">
      <c r="AO4305" s="87"/>
      <c r="AP4305" s="87"/>
    </row>
    <row r="4306" customHeight="1" spans="41:42">
      <c r="AO4306" s="87"/>
      <c r="AP4306" s="87"/>
    </row>
    <row r="4307" customHeight="1" spans="41:42">
      <c r="AO4307" s="87"/>
      <c r="AP4307" s="87"/>
    </row>
    <row r="4308" customHeight="1" spans="41:42">
      <c r="AO4308" s="87"/>
      <c r="AP4308" s="87"/>
    </row>
    <row r="4309" customHeight="1" spans="41:42">
      <c r="AO4309" s="87"/>
      <c r="AP4309" s="87"/>
    </row>
    <row r="4310" customHeight="1" spans="41:42">
      <c r="AO4310" s="87"/>
      <c r="AP4310" s="87"/>
    </row>
    <row r="4311" customHeight="1" spans="41:42">
      <c r="AO4311" s="87"/>
      <c r="AP4311" s="87"/>
    </row>
    <row r="4312" customHeight="1" spans="41:42">
      <c r="AO4312" s="87"/>
      <c r="AP4312" s="87"/>
    </row>
    <row r="4313" customHeight="1" spans="41:42">
      <c r="AO4313" s="87"/>
      <c r="AP4313" s="87"/>
    </row>
    <row r="4314" customHeight="1" spans="41:42">
      <c r="AO4314" s="87"/>
      <c r="AP4314" s="87"/>
    </row>
    <row r="4315" customHeight="1" spans="41:42">
      <c r="AO4315" s="87"/>
      <c r="AP4315" s="87"/>
    </row>
    <row r="4316" customHeight="1" spans="41:42">
      <c r="AO4316" s="87"/>
      <c r="AP4316" s="87"/>
    </row>
    <row r="4317" customHeight="1" spans="41:42">
      <c r="AO4317" s="87"/>
      <c r="AP4317" s="87"/>
    </row>
    <row r="4318" customHeight="1" spans="41:42">
      <c r="AO4318" s="87"/>
      <c r="AP4318" s="87"/>
    </row>
    <row r="4319" customHeight="1" spans="41:42">
      <c r="AO4319" s="87"/>
      <c r="AP4319" s="87"/>
    </row>
    <row r="4320" customHeight="1" spans="41:42">
      <c r="AO4320" s="87"/>
      <c r="AP4320" s="87"/>
    </row>
    <row r="4321" customHeight="1" spans="41:42">
      <c r="AO4321" s="87"/>
      <c r="AP4321" s="87"/>
    </row>
    <row r="4322" customHeight="1" spans="41:42">
      <c r="AO4322" s="87"/>
      <c r="AP4322" s="87"/>
    </row>
    <row r="4323" customHeight="1" spans="41:42">
      <c r="AO4323" s="87"/>
      <c r="AP4323" s="87"/>
    </row>
    <row r="4324" customHeight="1" spans="41:42">
      <c r="AO4324" s="87"/>
      <c r="AP4324" s="87"/>
    </row>
    <row r="4325" customHeight="1" spans="41:42">
      <c r="AO4325" s="87"/>
      <c r="AP4325" s="87"/>
    </row>
    <row r="4326" customHeight="1" spans="41:42">
      <c r="AO4326" s="87"/>
      <c r="AP4326" s="87"/>
    </row>
    <row r="4327" customHeight="1" spans="41:42">
      <c r="AO4327" s="87"/>
      <c r="AP4327" s="87"/>
    </row>
    <row r="4328" customHeight="1" spans="41:42">
      <c r="AO4328" s="87"/>
      <c r="AP4328" s="87"/>
    </row>
    <row r="4329" customHeight="1" spans="41:42">
      <c r="AO4329" s="87"/>
      <c r="AP4329" s="87"/>
    </row>
    <row r="4330" customHeight="1" spans="41:42">
      <c r="AO4330" s="87"/>
      <c r="AP4330" s="87"/>
    </row>
    <row r="4331" customHeight="1" spans="41:42">
      <c r="AO4331" s="87"/>
      <c r="AP4331" s="87"/>
    </row>
    <row r="4332" customHeight="1" spans="41:42">
      <c r="AO4332" s="87"/>
      <c r="AP4332" s="87"/>
    </row>
    <row r="4333" customHeight="1" spans="41:42">
      <c r="AO4333" s="87"/>
      <c r="AP4333" s="87"/>
    </row>
    <row r="4334" customHeight="1" spans="41:42">
      <c r="AO4334" s="87"/>
      <c r="AP4334" s="87"/>
    </row>
    <row r="4335" customHeight="1" spans="41:42">
      <c r="AO4335" s="87"/>
      <c r="AP4335" s="87"/>
    </row>
    <row r="4336" customHeight="1" spans="41:42">
      <c r="AO4336" s="87"/>
      <c r="AP4336" s="87"/>
    </row>
    <row r="4337" customHeight="1" spans="41:42">
      <c r="AO4337" s="87"/>
      <c r="AP4337" s="87"/>
    </row>
    <row r="4338" customHeight="1" spans="41:42">
      <c r="AO4338" s="87"/>
      <c r="AP4338" s="87"/>
    </row>
    <row r="4339" customHeight="1" spans="41:42">
      <c r="AO4339" s="87"/>
      <c r="AP4339" s="87"/>
    </row>
    <row r="4340" customHeight="1" spans="41:42">
      <c r="AO4340" s="87"/>
      <c r="AP4340" s="87"/>
    </row>
    <row r="4341" customHeight="1" spans="41:42">
      <c r="AO4341" s="87"/>
      <c r="AP4341" s="87"/>
    </row>
    <row r="4342" customHeight="1" spans="41:42">
      <c r="AO4342" s="87"/>
      <c r="AP4342" s="87"/>
    </row>
    <row r="4343" customHeight="1" spans="41:42">
      <c r="AO4343" s="87"/>
      <c r="AP4343" s="87"/>
    </row>
    <row r="4344" customHeight="1" spans="41:42">
      <c r="AO4344" s="87"/>
      <c r="AP4344" s="87"/>
    </row>
    <row r="4345" customHeight="1" spans="41:42">
      <c r="AO4345" s="87"/>
      <c r="AP4345" s="87"/>
    </row>
    <row r="4346" customHeight="1" spans="41:42">
      <c r="AO4346" s="87"/>
      <c r="AP4346" s="87"/>
    </row>
    <row r="4347" customHeight="1" spans="41:42">
      <c r="AO4347" s="87"/>
      <c r="AP4347" s="87"/>
    </row>
    <row r="4348" customHeight="1" spans="41:42">
      <c r="AO4348" s="87"/>
      <c r="AP4348" s="87"/>
    </row>
    <row r="4349" customHeight="1" spans="41:42">
      <c r="AO4349" s="87"/>
      <c r="AP4349" s="87"/>
    </row>
    <row r="4350" customHeight="1" spans="41:42">
      <c r="AO4350" s="87"/>
      <c r="AP4350" s="87"/>
    </row>
    <row r="4351" customHeight="1" spans="41:42">
      <c r="AO4351" s="87"/>
      <c r="AP4351" s="87"/>
    </row>
    <row r="4352" customHeight="1" spans="41:42">
      <c r="AO4352" s="87"/>
      <c r="AP4352" s="87"/>
    </row>
    <row r="4353" customHeight="1" spans="41:42">
      <c r="AO4353" s="87"/>
      <c r="AP4353" s="87"/>
    </row>
    <row r="4354" customHeight="1" spans="41:42">
      <c r="AO4354" s="87"/>
      <c r="AP4354" s="87"/>
    </row>
    <row r="4355" customHeight="1" spans="41:42">
      <c r="AO4355" s="87"/>
      <c r="AP4355" s="87"/>
    </row>
    <row r="4356" customHeight="1" spans="41:42">
      <c r="AO4356" s="87"/>
      <c r="AP4356" s="87"/>
    </row>
    <row r="4357" customHeight="1" spans="41:42">
      <c r="AO4357" s="87"/>
      <c r="AP4357" s="87"/>
    </row>
    <row r="4358" customHeight="1" spans="41:42">
      <c r="AO4358" s="87"/>
      <c r="AP4358" s="87"/>
    </row>
    <row r="4359" customHeight="1" spans="41:42">
      <c r="AO4359" s="87"/>
      <c r="AP4359" s="87"/>
    </row>
    <row r="4360" customHeight="1" spans="41:42">
      <c r="AO4360" s="87"/>
      <c r="AP4360" s="87"/>
    </row>
    <row r="4361" customHeight="1" spans="41:42">
      <c r="AO4361" s="87"/>
      <c r="AP4361" s="87"/>
    </row>
    <row r="4362" customHeight="1" spans="41:42">
      <c r="AO4362" s="87"/>
      <c r="AP4362" s="87"/>
    </row>
    <row r="4363" customHeight="1" spans="41:42">
      <c r="AO4363" s="87"/>
      <c r="AP4363" s="87"/>
    </row>
    <row r="4364" customHeight="1" spans="41:42">
      <c r="AO4364" s="87"/>
      <c r="AP4364" s="87"/>
    </row>
    <row r="4365" customHeight="1" spans="41:42">
      <c r="AO4365" s="87"/>
      <c r="AP4365" s="87"/>
    </row>
    <row r="4366" customHeight="1" spans="41:42">
      <c r="AO4366" s="87"/>
      <c r="AP4366" s="87"/>
    </row>
    <row r="4367" customHeight="1" spans="41:42">
      <c r="AO4367" s="87"/>
      <c r="AP4367" s="87"/>
    </row>
    <row r="4368" customHeight="1" spans="41:42">
      <c r="AO4368" s="87"/>
      <c r="AP4368" s="87"/>
    </row>
    <row r="4369" customHeight="1" spans="41:42">
      <c r="AO4369" s="87"/>
      <c r="AP4369" s="87"/>
    </row>
    <row r="4370" customHeight="1" spans="41:42">
      <c r="AO4370" s="87"/>
      <c r="AP4370" s="87"/>
    </row>
    <row r="4371" customHeight="1" spans="41:42">
      <c r="AO4371" s="87"/>
      <c r="AP4371" s="87"/>
    </row>
    <row r="4372" customHeight="1" spans="41:42">
      <c r="AO4372" s="87"/>
      <c r="AP4372" s="87"/>
    </row>
    <row r="4373" customHeight="1" spans="41:42">
      <c r="AO4373" s="87"/>
      <c r="AP4373" s="87"/>
    </row>
    <row r="4374" customHeight="1" spans="41:42">
      <c r="AO4374" s="87"/>
      <c r="AP4374" s="87"/>
    </row>
    <row r="4375" customHeight="1" spans="41:42">
      <c r="AO4375" s="87"/>
      <c r="AP4375" s="87"/>
    </row>
    <row r="4376" customHeight="1" spans="41:42">
      <c r="AO4376" s="87"/>
      <c r="AP4376" s="87"/>
    </row>
    <row r="4377" customHeight="1" spans="41:42">
      <c r="AO4377" s="87"/>
      <c r="AP4377" s="87"/>
    </row>
    <row r="4378" customHeight="1" spans="41:42">
      <c r="AO4378" s="87"/>
      <c r="AP4378" s="87"/>
    </row>
    <row r="4379" customHeight="1" spans="41:42">
      <c r="AO4379" s="87"/>
      <c r="AP4379" s="87"/>
    </row>
    <row r="4380" customHeight="1" spans="41:42">
      <c r="AO4380" s="87"/>
      <c r="AP4380" s="87"/>
    </row>
    <row r="4381" customHeight="1" spans="41:42">
      <c r="AO4381" s="87"/>
      <c r="AP4381" s="87"/>
    </row>
    <row r="4382" customHeight="1" spans="41:42">
      <c r="AO4382" s="87"/>
      <c r="AP4382" s="87"/>
    </row>
    <row r="4383" customHeight="1" spans="41:42">
      <c r="AO4383" s="87"/>
      <c r="AP4383" s="87"/>
    </row>
    <row r="4384" customHeight="1" spans="41:42">
      <c r="AO4384" s="87"/>
      <c r="AP4384" s="87"/>
    </row>
    <row r="4385" customHeight="1" spans="41:42">
      <c r="AO4385" s="87"/>
      <c r="AP4385" s="87"/>
    </row>
    <row r="4386" customHeight="1" spans="41:42">
      <c r="AO4386" s="87"/>
      <c r="AP4386" s="87"/>
    </row>
    <row r="4387" customHeight="1" spans="41:42">
      <c r="AO4387" s="87"/>
      <c r="AP4387" s="87"/>
    </row>
    <row r="4388" customHeight="1" spans="41:42">
      <c r="AO4388" s="87"/>
      <c r="AP4388" s="87"/>
    </row>
    <row r="4389" customHeight="1" spans="41:42">
      <c r="AO4389" s="87"/>
      <c r="AP4389" s="87"/>
    </row>
    <row r="4390" customHeight="1" spans="41:42">
      <c r="AO4390" s="87"/>
      <c r="AP4390" s="87"/>
    </row>
    <row r="4391" customHeight="1" spans="41:42">
      <c r="AO4391" s="87"/>
      <c r="AP4391" s="87"/>
    </row>
    <row r="4392" customHeight="1" spans="41:42">
      <c r="AO4392" s="87"/>
      <c r="AP4392" s="87"/>
    </row>
    <row r="4393" customHeight="1" spans="41:42">
      <c r="AO4393" s="87"/>
      <c r="AP4393" s="87"/>
    </row>
    <row r="4394" customHeight="1" spans="41:42">
      <c r="AO4394" s="87"/>
      <c r="AP4394" s="87"/>
    </row>
    <row r="4395" customHeight="1" spans="41:42">
      <c r="AO4395" s="87"/>
      <c r="AP4395" s="87"/>
    </row>
    <row r="4396" customHeight="1" spans="41:42">
      <c r="AO4396" s="87"/>
      <c r="AP4396" s="87"/>
    </row>
    <row r="4397" customHeight="1" spans="41:42">
      <c r="AO4397" s="87"/>
      <c r="AP4397" s="87"/>
    </row>
    <row r="4398" customHeight="1" spans="41:42">
      <c r="AO4398" s="87"/>
      <c r="AP4398" s="87"/>
    </row>
    <row r="4399" customHeight="1" spans="41:42">
      <c r="AO4399" s="87"/>
      <c r="AP4399" s="87"/>
    </row>
    <row r="4400" customHeight="1" spans="41:42">
      <c r="AO4400" s="87"/>
      <c r="AP4400" s="87"/>
    </row>
    <row r="4401" customHeight="1" spans="41:42">
      <c r="AO4401" s="87"/>
      <c r="AP4401" s="87"/>
    </row>
    <row r="4402" customHeight="1" spans="41:42">
      <c r="AO4402" s="87"/>
      <c r="AP4402" s="87"/>
    </row>
    <row r="4403" customHeight="1" spans="41:42">
      <c r="AO4403" s="87"/>
      <c r="AP4403" s="87"/>
    </row>
    <row r="4404" customHeight="1" spans="41:42">
      <c r="AO4404" s="87"/>
      <c r="AP4404" s="87"/>
    </row>
    <row r="4405" customHeight="1" spans="41:42">
      <c r="AO4405" s="87"/>
      <c r="AP4405" s="87"/>
    </row>
    <row r="4406" customHeight="1" spans="41:42">
      <c r="AO4406" s="87"/>
      <c r="AP4406" s="87"/>
    </row>
    <row r="4407" customHeight="1" spans="41:42">
      <c r="AO4407" s="87"/>
      <c r="AP4407" s="87"/>
    </row>
    <row r="4408" customHeight="1" spans="41:42">
      <c r="AO4408" s="87"/>
      <c r="AP4408" s="87"/>
    </row>
    <row r="4409" customHeight="1" spans="41:42">
      <c r="AO4409" s="87"/>
      <c r="AP4409" s="87"/>
    </row>
    <row r="4410" customHeight="1" spans="41:42">
      <c r="AO4410" s="87"/>
      <c r="AP4410" s="87"/>
    </row>
    <row r="4411" customHeight="1" spans="41:42">
      <c r="AO4411" s="87"/>
      <c r="AP4411" s="87"/>
    </row>
    <row r="4412" customHeight="1" spans="41:42">
      <c r="AO4412" s="87"/>
      <c r="AP4412" s="87"/>
    </row>
    <row r="4413" customHeight="1" spans="41:42">
      <c r="AO4413" s="87"/>
      <c r="AP4413" s="87"/>
    </row>
    <row r="4414" customHeight="1" spans="41:42">
      <c r="AO4414" s="87"/>
      <c r="AP4414" s="87"/>
    </row>
    <row r="4415" customHeight="1" spans="41:42">
      <c r="AO4415" s="87"/>
      <c r="AP4415" s="87"/>
    </row>
    <row r="4416" customHeight="1" spans="41:42">
      <c r="AO4416" s="87"/>
      <c r="AP4416" s="87"/>
    </row>
    <row r="4417" customHeight="1" spans="41:42">
      <c r="AO4417" s="87"/>
      <c r="AP4417" s="87"/>
    </row>
    <row r="4418" customHeight="1" spans="41:42">
      <c r="AO4418" s="87"/>
      <c r="AP4418" s="87"/>
    </row>
    <row r="4419" customHeight="1" spans="41:42">
      <c r="AO4419" s="87"/>
      <c r="AP4419" s="87"/>
    </row>
    <row r="4420" customHeight="1" spans="41:42">
      <c r="AO4420" s="87"/>
      <c r="AP4420" s="87"/>
    </row>
    <row r="4421" customHeight="1" spans="41:42">
      <c r="AO4421" s="87"/>
      <c r="AP4421" s="87"/>
    </row>
    <row r="4422" customHeight="1" spans="41:42">
      <c r="AO4422" s="87"/>
      <c r="AP4422" s="87"/>
    </row>
    <row r="4423" customHeight="1" spans="41:42">
      <c r="AO4423" s="87"/>
      <c r="AP4423" s="87"/>
    </row>
    <row r="4424" customHeight="1" spans="41:42">
      <c r="AO4424" s="87"/>
      <c r="AP4424" s="87"/>
    </row>
    <row r="4425" customHeight="1" spans="41:42">
      <c r="AO4425" s="87"/>
      <c r="AP4425" s="87"/>
    </row>
    <row r="4426" customHeight="1" spans="41:42">
      <c r="AO4426" s="87"/>
      <c r="AP4426" s="87"/>
    </row>
    <row r="4427" customHeight="1" spans="41:42">
      <c r="AO4427" s="87"/>
      <c r="AP4427" s="87"/>
    </row>
    <row r="4428" customHeight="1" spans="41:42">
      <c r="AO4428" s="87"/>
      <c r="AP4428" s="87"/>
    </row>
    <row r="4429" customHeight="1" spans="41:42">
      <c r="AO4429" s="87"/>
      <c r="AP4429" s="87"/>
    </row>
    <row r="4430" customHeight="1" spans="41:42">
      <c r="AO4430" s="87"/>
      <c r="AP4430" s="87"/>
    </row>
    <row r="4431" customHeight="1" spans="41:42">
      <c r="AO4431" s="87"/>
      <c r="AP4431" s="87"/>
    </row>
    <row r="4432" customHeight="1" spans="41:42">
      <c r="AO4432" s="87"/>
      <c r="AP4432" s="87"/>
    </row>
    <row r="4433" customHeight="1" spans="41:42">
      <c r="AO4433" s="87"/>
      <c r="AP4433" s="87"/>
    </row>
    <row r="4434" customHeight="1" spans="41:42">
      <c r="AO4434" s="87"/>
      <c r="AP4434" s="87"/>
    </row>
    <row r="4435" customHeight="1" spans="41:42">
      <c r="AO4435" s="87"/>
      <c r="AP4435" s="87"/>
    </row>
    <row r="4436" customHeight="1" spans="41:42">
      <c r="AO4436" s="87"/>
      <c r="AP4436" s="87"/>
    </row>
    <row r="4437" customHeight="1" spans="41:42">
      <c r="AO4437" s="87"/>
      <c r="AP4437" s="87"/>
    </row>
    <row r="4438" customHeight="1" spans="41:42">
      <c r="AO4438" s="87"/>
      <c r="AP4438" s="87"/>
    </row>
    <row r="4439" customHeight="1" spans="41:42">
      <c r="AO4439" s="87"/>
      <c r="AP4439" s="87"/>
    </row>
    <row r="4440" customHeight="1" spans="41:42">
      <c r="AO4440" s="87"/>
      <c r="AP4440" s="87"/>
    </row>
    <row r="4441" customHeight="1" spans="41:42">
      <c r="AO4441" s="87"/>
      <c r="AP4441" s="87"/>
    </row>
    <row r="4442" customHeight="1" spans="41:42">
      <c r="AO4442" s="87"/>
      <c r="AP4442" s="87"/>
    </row>
    <row r="4443" customHeight="1" spans="41:42">
      <c r="AO4443" s="87"/>
      <c r="AP4443" s="87"/>
    </row>
    <row r="4444" customHeight="1" spans="41:42">
      <c r="AO4444" s="87"/>
      <c r="AP4444" s="87"/>
    </row>
    <row r="4445" customHeight="1" spans="41:42">
      <c r="AO4445" s="87"/>
      <c r="AP4445" s="87"/>
    </row>
    <row r="4446" customHeight="1" spans="41:42">
      <c r="AO4446" s="87"/>
      <c r="AP4446" s="87"/>
    </row>
    <row r="4447" customHeight="1" spans="41:42">
      <c r="AO4447" s="87"/>
      <c r="AP4447" s="87"/>
    </row>
    <row r="4448" customHeight="1" spans="41:42">
      <c r="AO4448" s="87"/>
      <c r="AP4448" s="87"/>
    </row>
    <row r="4449" customHeight="1" spans="41:42">
      <c r="AO4449" s="87"/>
      <c r="AP4449" s="87"/>
    </row>
    <row r="4450" customHeight="1" spans="41:42">
      <c r="AO4450" s="87"/>
      <c r="AP4450" s="87"/>
    </row>
    <row r="4451" customHeight="1" spans="41:42">
      <c r="AO4451" s="87"/>
      <c r="AP4451" s="87"/>
    </row>
    <row r="4452" customHeight="1" spans="41:42">
      <c r="AO4452" s="87"/>
      <c r="AP4452" s="87"/>
    </row>
    <row r="4453" customHeight="1" spans="41:42">
      <c r="AO4453" s="87"/>
      <c r="AP4453" s="87"/>
    </row>
    <row r="4454" customHeight="1" spans="41:42">
      <c r="AO4454" s="87"/>
      <c r="AP4454" s="87"/>
    </row>
    <row r="4455" customHeight="1" spans="41:42">
      <c r="AO4455" s="87"/>
      <c r="AP4455" s="87"/>
    </row>
    <row r="4456" customHeight="1" spans="41:42">
      <c r="AO4456" s="87"/>
      <c r="AP4456" s="87"/>
    </row>
    <row r="4457" customHeight="1" spans="41:42">
      <c r="AO4457" s="87"/>
      <c r="AP4457" s="87"/>
    </row>
    <row r="4458" customHeight="1" spans="41:42">
      <c r="AO4458" s="87"/>
      <c r="AP4458" s="87"/>
    </row>
    <row r="4459" customHeight="1" spans="41:42">
      <c r="AO4459" s="87"/>
      <c r="AP4459" s="87"/>
    </row>
    <row r="4460" customHeight="1" spans="41:42">
      <c r="AO4460" s="87"/>
      <c r="AP4460" s="87"/>
    </row>
    <row r="4461" customHeight="1" spans="41:42">
      <c r="AO4461" s="87"/>
      <c r="AP4461" s="87"/>
    </row>
    <row r="4462" customHeight="1" spans="41:42">
      <c r="AO4462" s="87"/>
      <c r="AP4462" s="87"/>
    </row>
    <row r="4463" customHeight="1" spans="41:42">
      <c r="AO4463" s="87"/>
      <c r="AP4463" s="87"/>
    </row>
    <row r="4464" customHeight="1" spans="41:42">
      <c r="AO4464" s="87"/>
      <c r="AP4464" s="87"/>
    </row>
    <row r="4465" customHeight="1" spans="41:42">
      <c r="AO4465" s="87"/>
      <c r="AP4465" s="87"/>
    </row>
    <row r="4466" customHeight="1" spans="41:42">
      <c r="AO4466" s="87"/>
      <c r="AP4466" s="87"/>
    </row>
    <row r="4467" customHeight="1" spans="41:42">
      <c r="AO4467" s="87"/>
      <c r="AP4467" s="87"/>
    </row>
    <row r="4468" customHeight="1" spans="41:42">
      <c r="AO4468" s="87"/>
      <c r="AP4468" s="87"/>
    </row>
    <row r="4469" customHeight="1" spans="41:42">
      <c r="AO4469" s="87"/>
      <c r="AP4469" s="87"/>
    </row>
    <row r="4470" customHeight="1" spans="41:42">
      <c r="AO4470" s="87"/>
      <c r="AP4470" s="87"/>
    </row>
    <row r="4471" customHeight="1" spans="41:42">
      <c r="AO4471" s="87"/>
      <c r="AP4471" s="87"/>
    </row>
    <row r="4472" customHeight="1" spans="41:42">
      <c r="AO4472" s="87"/>
      <c r="AP4472" s="87"/>
    </row>
    <row r="4473" customHeight="1" spans="41:42">
      <c r="AO4473" s="87"/>
      <c r="AP4473" s="87"/>
    </row>
    <row r="4474" customHeight="1" spans="41:42">
      <c r="AO4474" s="87"/>
      <c r="AP4474" s="87"/>
    </row>
    <row r="4475" customHeight="1" spans="41:42">
      <c r="AO4475" s="87"/>
      <c r="AP4475" s="87"/>
    </row>
    <row r="4476" customHeight="1" spans="41:42">
      <c r="AO4476" s="87"/>
      <c r="AP4476" s="87"/>
    </row>
    <row r="4477" customHeight="1" spans="41:42">
      <c r="AO4477" s="87"/>
      <c r="AP4477" s="87"/>
    </row>
    <row r="4478" customHeight="1" spans="41:42">
      <c r="AO4478" s="87"/>
      <c r="AP4478" s="87"/>
    </row>
    <row r="4479" customHeight="1" spans="41:42">
      <c r="AO4479" s="87"/>
      <c r="AP4479" s="87"/>
    </row>
    <row r="4480" customHeight="1" spans="41:42">
      <c r="AO4480" s="87"/>
      <c r="AP4480" s="87"/>
    </row>
    <row r="4481" customHeight="1" spans="41:42">
      <c r="AO4481" s="87"/>
      <c r="AP4481" s="87"/>
    </row>
    <row r="4482" customHeight="1" spans="41:42">
      <c r="AO4482" s="87"/>
      <c r="AP4482" s="87"/>
    </row>
    <row r="4483" customHeight="1" spans="41:42">
      <c r="AO4483" s="87"/>
      <c r="AP4483" s="87"/>
    </row>
    <row r="4484" customHeight="1" spans="41:42">
      <c r="AO4484" s="87"/>
      <c r="AP4484" s="87"/>
    </row>
    <row r="4485" customHeight="1" spans="41:42">
      <c r="AO4485" s="87"/>
      <c r="AP4485" s="87"/>
    </row>
    <row r="4486" customHeight="1" spans="41:42">
      <c r="AO4486" s="87"/>
      <c r="AP4486" s="87"/>
    </row>
    <row r="4487" customHeight="1" spans="41:42">
      <c r="AO4487" s="87"/>
      <c r="AP4487" s="87"/>
    </row>
    <row r="4488" customHeight="1" spans="41:42">
      <c r="AO4488" s="87"/>
      <c r="AP4488" s="87"/>
    </row>
    <row r="4489" customHeight="1" spans="41:42">
      <c r="AO4489" s="87"/>
      <c r="AP4489" s="87"/>
    </row>
    <row r="4490" customHeight="1" spans="41:42">
      <c r="AO4490" s="87"/>
      <c r="AP4490" s="87"/>
    </row>
    <row r="4491" customHeight="1" spans="41:42">
      <c r="AO4491" s="87"/>
      <c r="AP4491" s="87"/>
    </row>
    <row r="4492" customHeight="1" spans="41:42">
      <c r="AO4492" s="87"/>
      <c r="AP4492" s="87"/>
    </row>
    <row r="4493" customHeight="1" spans="41:42">
      <c r="AO4493" s="87"/>
      <c r="AP4493" s="87"/>
    </row>
    <row r="4494" customHeight="1" spans="41:42">
      <c r="AO4494" s="87"/>
      <c r="AP4494" s="87"/>
    </row>
    <row r="4495" customHeight="1" spans="41:42">
      <c r="AO4495" s="87"/>
      <c r="AP4495" s="87"/>
    </row>
    <row r="4496" customHeight="1" spans="41:42">
      <c r="AO4496" s="87"/>
      <c r="AP4496" s="87"/>
    </row>
    <row r="4497" customHeight="1" spans="41:42">
      <c r="AO4497" s="87"/>
      <c r="AP4497" s="87"/>
    </row>
    <row r="4498" customHeight="1" spans="41:42">
      <c r="AO4498" s="87"/>
      <c r="AP4498" s="87"/>
    </row>
    <row r="4499" customHeight="1" spans="41:42">
      <c r="AO4499" s="87"/>
      <c r="AP4499" s="87"/>
    </row>
    <row r="4500" customHeight="1" spans="41:42">
      <c r="AO4500" s="87"/>
      <c r="AP4500" s="87"/>
    </row>
    <row r="4501" customHeight="1" spans="41:42">
      <c r="AO4501" s="87"/>
      <c r="AP4501" s="87"/>
    </row>
    <row r="4502" customHeight="1" spans="41:42">
      <c r="AO4502" s="87"/>
      <c r="AP4502" s="87"/>
    </row>
    <row r="4503" customHeight="1" spans="41:42">
      <c r="AO4503" s="87"/>
      <c r="AP4503" s="87"/>
    </row>
    <row r="4504" customHeight="1" spans="41:42">
      <c r="AO4504" s="87"/>
      <c r="AP4504" s="87"/>
    </row>
    <row r="4505" customHeight="1" spans="41:42">
      <c r="AO4505" s="87"/>
      <c r="AP4505" s="87"/>
    </row>
    <row r="4506" customHeight="1" spans="41:42">
      <c r="AO4506" s="87"/>
      <c r="AP4506" s="87"/>
    </row>
    <row r="4507" customHeight="1" spans="41:42">
      <c r="AO4507" s="87"/>
      <c r="AP4507" s="87"/>
    </row>
    <row r="4508" customHeight="1" spans="41:42">
      <c r="AO4508" s="87"/>
      <c r="AP4508" s="87"/>
    </row>
    <row r="4509" customHeight="1" spans="41:42">
      <c r="AO4509" s="87"/>
      <c r="AP4509" s="87"/>
    </row>
    <row r="4510" customHeight="1" spans="41:42">
      <c r="AO4510" s="87"/>
      <c r="AP4510" s="87"/>
    </row>
    <row r="4511" customHeight="1" spans="41:42">
      <c r="AO4511" s="87"/>
      <c r="AP4511" s="87"/>
    </row>
    <row r="4512" customHeight="1" spans="41:42">
      <c r="AO4512" s="87"/>
      <c r="AP4512" s="87"/>
    </row>
    <row r="4513" customHeight="1" spans="41:42">
      <c r="AO4513" s="87"/>
      <c r="AP4513" s="87"/>
    </row>
    <row r="4514" customHeight="1" spans="41:42">
      <c r="AO4514" s="87"/>
      <c r="AP4514" s="87"/>
    </row>
    <row r="4515" customHeight="1" spans="41:42">
      <c r="AO4515" s="87"/>
      <c r="AP4515" s="87"/>
    </row>
    <row r="4516" customHeight="1" spans="41:42">
      <c r="AO4516" s="87"/>
      <c r="AP4516" s="87"/>
    </row>
    <row r="4517" customHeight="1" spans="41:42">
      <c r="AO4517" s="87"/>
      <c r="AP4517" s="87"/>
    </row>
    <row r="4518" customHeight="1" spans="41:42">
      <c r="AO4518" s="87"/>
      <c r="AP4518" s="87"/>
    </row>
    <row r="4519" customHeight="1" spans="41:42">
      <c r="AO4519" s="87"/>
      <c r="AP4519" s="87"/>
    </row>
    <row r="4520" customHeight="1" spans="41:42">
      <c r="AO4520" s="87"/>
      <c r="AP4520" s="87"/>
    </row>
    <row r="4521" customHeight="1" spans="41:42">
      <c r="AO4521" s="87"/>
      <c r="AP4521" s="87"/>
    </row>
    <row r="4522" customHeight="1" spans="41:42">
      <c r="AO4522" s="87"/>
      <c r="AP4522" s="87"/>
    </row>
    <row r="4523" customHeight="1" spans="41:42">
      <c r="AO4523" s="87"/>
      <c r="AP4523" s="87"/>
    </row>
    <row r="4524" customHeight="1" spans="41:42">
      <c r="AO4524" s="87"/>
      <c r="AP4524" s="87"/>
    </row>
    <row r="4525" customHeight="1" spans="41:42">
      <c r="AO4525" s="87"/>
      <c r="AP4525" s="87"/>
    </row>
    <row r="4526" customHeight="1" spans="41:42">
      <c r="AO4526" s="87"/>
      <c r="AP4526" s="87"/>
    </row>
    <row r="4527" customHeight="1" spans="41:42">
      <c r="AO4527" s="87"/>
      <c r="AP4527" s="87"/>
    </row>
    <row r="4528" customHeight="1" spans="41:42">
      <c r="AO4528" s="87"/>
      <c r="AP4528" s="87"/>
    </row>
    <row r="4529" customHeight="1" spans="41:42">
      <c r="AO4529" s="87"/>
      <c r="AP4529" s="87"/>
    </row>
    <row r="4530" customHeight="1" spans="41:42">
      <c r="AO4530" s="87"/>
      <c r="AP4530" s="87"/>
    </row>
    <row r="4531" customHeight="1" spans="41:42">
      <c r="AO4531" s="87"/>
      <c r="AP4531" s="87"/>
    </row>
    <row r="4532" customHeight="1" spans="41:42">
      <c r="AO4532" s="87"/>
      <c r="AP4532" s="87"/>
    </row>
    <row r="4533" customHeight="1" spans="41:42">
      <c r="AO4533" s="87"/>
      <c r="AP4533" s="87"/>
    </row>
    <row r="4534" customHeight="1" spans="41:42">
      <c r="AO4534" s="87"/>
      <c r="AP4534" s="87"/>
    </row>
    <row r="4535" customHeight="1" spans="41:42">
      <c r="AO4535" s="87"/>
      <c r="AP4535" s="87"/>
    </row>
    <row r="4536" customHeight="1" spans="41:42">
      <c r="AO4536" s="87"/>
      <c r="AP4536" s="87"/>
    </row>
    <row r="4537" customHeight="1" spans="41:42">
      <c r="AO4537" s="87"/>
      <c r="AP4537" s="87"/>
    </row>
    <row r="4538" customHeight="1" spans="41:42">
      <c r="AO4538" s="87"/>
      <c r="AP4538" s="87"/>
    </row>
    <row r="4539" customHeight="1" spans="41:42">
      <c r="AO4539" s="87"/>
      <c r="AP4539" s="87"/>
    </row>
    <row r="4540" customHeight="1" spans="41:42">
      <c r="AO4540" s="87"/>
      <c r="AP4540" s="87"/>
    </row>
    <row r="4541" customHeight="1" spans="41:42">
      <c r="AO4541" s="87"/>
      <c r="AP4541" s="87"/>
    </row>
    <row r="4542" customHeight="1" spans="41:42">
      <c r="AO4542" s="87"/>
      <c r="AP4542" s="87"/>
    </row>
    <row r="4543" customHeight="1" spans="41:42">
      <c r="AO4543" s="87"/>
      <c r="AP4543" s="87"/>
    </row>
    <row r="4544" customHeight="1" spans="41:42">
      <c r="AO4544" s="87"/>
      <c r="AP4544" s="87"/>
    </row>
    <row r="4545" customHeight="1" spans="41:42">
      <c r="AO4545" s="87"/>
      <c r="AP4545" s="87"/>
    </row>
    <row r="4546" customHeight="1" spans="41:42">
      <c r="AO4546" s="87"/>
      <c r="AP4546" s="87"/>
    </row>
    <row r="4547" customHeight="1" spans="41:42">
      <c r="AO4547" s="87"/>
      <c r="AP4547" s="87"/>
    </row>
    <row r="4548" customHeight="1" spans="41:42">
      <c r="AO4548" s="87"/>
      <c r="AP4548" s="87"/>
    </row>
    <row r="4549" customHeight="1" spans="41:42">
      <c r="AO4549" s="87"/>
      <c r="AP4549" s="87"/>
    </row>
    <row r="4550" customHeight="1" spans="41:42">
      <c r="AO4550" s="87"/>
      <c r="AP4550" s="87"/>
    </row>
    <row r="4551" customHeight="1" spans="41:42">
      <c r="AO4551" s="87"/>
      <c r="AP4551" s="87"/>
    </row>
    <row r="4552" customHeight="1" spans="41:42">
      <c r="AO4552" s="87"/>
      <c r="AP4552" s="87"/>
    </row>
    <row r="4553" customHeight="1" spans="41:42">
      <c r="AO4553" s="87"/>
      <c r="AP4553" s="87"/>
    </row>
    <row r="4554" customHeight="1" spans="41:42">
      <c r="AO4554" s="87"/>
      <c r="AP4554" s="87"/>
    </row>
    <row r="4555" customHeight="1" spans="41:42">
      <c r="AO4555" s="87"/>
      <c r="AP4555" s="87"/>
    </row>
    <row r="4556" customHeight="1" spans="41:42">
      <c r="AO4556" s="87"/>
      <c r="AP4556" s="87"/>
    </row>
    <row r="4557" customHeight="1" spans="41:42">
      <c r="AO4557" s="87"/>
      <c r="AP4557" s="87"/>
    </row>
    <row r="4558" customHeight="1" spans="41:42">
      <c r="AO4558" s="87"/>
      <c r="AP4558" s="87"/>
    </row>
    <row r="4559" customHeight="1" spans="41:42">
      <c r="AO4559" s="87"/>
      <c r="AP4559" s="87"/>
    </row>
    <row r="4560" customHeight="1" spans="41:42">
      <c r="AO4560" s="87"/>
      <c r="AP4560" s="87"/>
    </row>
    <row r="4561" customHeight="1" spans="41:42">
      <c r="AO4561" s="87"/>
      <c r="AP4561" s="87"/>
    </row>
    <row r="4562" customHeight="1" spans="41:42">
      <c r="AO4562" s="87"/>
      <c r="AP4562" s="87"/>
    </row>
    <row r="4563" customHeight="1" spans="41:42">
      <c r="AO4563" s="87"/>
      <c r="AP4563" s="87"/>
    </row>
    <row r="4564" customHeight="1" spans="41:42">
      <c r="AO4564" s="87"/>
      <c r="AP4564" s="87"/>
    </row>
    <row r="4565" customHeight="1" spans="41:42">
      <c r="AO4565" s="87"/>
      <c r="AP4565" s="87"/>
    </row>
    <row r="4566" customHeight="1" spans="41:42">
      <c r="AO4566" s="87"/>
      <c r="AP4566" s="87"/>
    </row>
    <row r="4567" customHeight="1" spans="41:42">
      <c r="AO4567" s="87"/>
      <c r="AP4567" s="87"/>
    </row>
    <row r="4568" customHeight="1" spans="41:42">
      <c r="AO4568" s="87"/>
      <c r="AP4568" s="87"/>
    </row>
    <row r="4569" customHeight="1" spans="41:42">
      <c r="AO4569" s="87"/>
      <c r="AP4569" s="87"/>
    </row>
    <row r="4570" customHeight="1" spans="41:42">
      <c r="AO4570" s="87"/>
      <c r="AP4570" s="87"/>
    </row>
    <row r="4571" customHeight="1" spans="41:42">
      <c r="AO4571" s="87"/>
      <c r="AP4571" s="87"/>
    </row>
    <row r="4572" customHeight="1" spans="41:42">
      <c r="AO4572" s="87"/>
      <c r="AP4572" s="87"/>
    </row>
    <row r="4573" customHeight="1" spans="41:42">
      <c r="AO4573" s="87"/>
      <c r="AP4573" s="87"/>
    </row>
    <row r="4574" customHeight="1" spans="41:42">
      <c r="AO4574" s="87"/>
      <c r="AP4574" s="87"/>
    </row>
    <row r="4575" customHeight="1" spans="41:42">
      <c r="AO4575" s="87"/>
      <c r="AP4575" s="87"/>
    </row>
    <row r="4576" customHeight="1" spans="41:42">
      <c r="AO4576" s="87"/>
      <c r="AP4576" s="87"/>
    </row>
    <row r="4577" customHeight="1" spans="41:42">
      <c r="AO4577" s="87"/>
      <c r="AP4577" s="87"/>
    </row>
    <row r="4578" customHeight="1" spans="41:42">
      <c r="AO4578" s="87"/>
      <c r="AP4578" s="87"/>
    </row>
    <row r="4579" customHeight="1" spans="41:42">
      <c r="AO4579" s="87"/>
      <c r="AP4579" s="87"/>
    </row>
    <row r="4580" customHeight="1" spans="41:42">
      <c r="AO4580" s="87"/>
      <c r="AP4580" s="87"/>
    </row>
    <row r="4581" customHeight="1" spans="41:42">
      <c r="AO4581" s="87"/>
      <c r="AP4581" s="87"/>
    </row>
    <row r="4582" customHeight="1" spans="41:42">
      <c r="AO4582" s="87"/>
      <c r="AP4582" s="87"/>
    </row>
    <row r="4583" customHeight="1" spans="41:42">
      <c r="AO4583" s="87"/>
      <c r="AP4583" s="87"/>
    </row>
    <row r="4584" customHeight="1" spans="41:42">
      <c r="AO4584" s="87"/>
      <c r="AP4584" s="87"/>
    </row>
    <row r="4585" customHeight="1" spans="41:42">
      <c r="AO4585" s="87"/>
      <c r="AP4585" s="87"/>
    </row>
    <row r="4586" customHeight="1" spans="41:42">
      <c r="AO4586" s="87"/>
      <c r="AP4586" s="87"/>
    </row>
    <row r="4587" customHeight="1" spans="41:42">
      <c r="AO4587" s="87"/>
      <c r="AP4587" s="87"/>
    </row>
    <row r="4588" customHeight="1" spans="41:42">
      <c r="AO4588" s="87"/>
      <c r="AP4588" s="87"/>
    </row>
    <row r="4589" customHeight="1" spans="41:42">
      <c r="AO4589" s="87"/>
      <c r="AP4589" s="87"/>
    </row>
    <row r="4590" customHeight="1" spans="41:42">
      <c r="AO4590" s="87"/>
      <c r="AP4590" s="87"/>
    </row>
    <row r="4591" customHeight="1" spans="41:42">
      <c r="AO4591" s="87"/>
      <c r="AP4591" s="87"/>
    </row>
    <row r="4592" customHeight="1" spans="41:42">
      <c r="AO4592" s="87"/>
      <c r="AP4592" s="87"/>
    </row>
    <row r="4593" customHeight="1" spans="41:42">
      <c r="AO4593" s="87"/>
      <c r="AP4593" s="87"/>
    </row>
    <row r="4594" customHeight="1" spans="41:42">
      <c r="AO4594" s="87"/>
      <c r="AP4594" s="87"/>
    </row>
    <row r="4595" customHeight="1" spans="41:42">
      <c r="AO4595" s="87"/>
      <c r="AP4595" s="87"/>
    </row>
    <row r="4596" customHeight="1" spans="41:42">
      <c r="AO4596" s="87"/>
      <c r="AP4596" s="87"/>
    </row>
    <row r="4597" customHeight="1" spans="41:42">
      <c r="AO4597" s="87"/>
      <c r="AP4597" s="87"/>
    </row>
    <row r="4598" customHeight="1" spans="41:42">
      <c r="AO4598" s="87"/>
      <c r="AP4598" s="87"/>
    </row>
    <row r="4599" customHeight="1" spans="41:42">
      <c r="AO4599" s="87"/>
      <c r="AP4599" s="87"/>
    </row>
    <row r="4600" customHeight="1" spans="41:42">
      <c r="AO4600" s="87"/>
      <c r="AP4600" s="87"/>
    </row>
    <row r="4601" customHeight="1" spans="41:42">
      <c r="AO4601" s="87"/>
      <c r="AP4601" s="87"/>
    </row>
    <row r="4602" customHeight="1" spans="41:42">
      <c r="AO4602" s="87"/>
      <c r="AP4602" s="87"/>
    </row>
    <row r="4603" customHeight="1" spans="41:42">
      <c r="AO4603" s="87"/>
      <c r="AP4603" s="87"/>
    </row>
    <row r="4604" customHeight="1" spans="41:42">
      <c r="AO4604" s="87"/>
      <c r="AP4604" s="87"/>
    </row>
    <row r="4605" customHeight="1" spans="41:42">
      <c r="AO4605" s="87"/>
      <c r="AP4605" s="87"/>
    </row>
    <row r="4606" customHeight="1" spans="41:42">
      <c r="AO4606" s="87"/>
      <c r="AP4606" s="87"/>
    </row>
    <row r="4607" customHeight="1" spans="41:42">
      <c r="AO4607" s="87"/>
      <c r="AP4607" s="87"/>
    </row>
    <row r="4608" customHeight="1" spans="41:42">
      <c r="AO4608" s="87"/>
      <c r="AP4608" s="87"/>
    </row>
    <row r="4609" customHeight="1" spans="41:42">
      <c r="AO4609" s="87"/>
      <c r="AP4609" s="87"/>
    </row>
    <row r="4610" customHeight="1" spans="41:42">
      <c r="AO4610" s="87"/>
      <c r="AP4610" s="87"/>
    </row>
    <row r="4611" customHeight="1" spans="41:42">
      <c r="AO4611" s="87"/>
      <c r="AP4611" s="87"/>
    </row>
    <row r="4612" customHeight="1" spans="41:42">
      <c r="AO4612" s="87"/>
      <c r="AP4612" s="87"/>
    </row>
    <row r="4613" customHeight="1" spans="41:42">
      <c r="AO4613" s="87"/>
      <c r="AP4613" s="87"/>
    </row>
    <row r="4614" customHeight="1" spans="41:42">
      <c r="AO4614" s="87"/>
      <c r="AP4614" s="87"/>
    </row>
    <row r="4615" customHeight="1" spans="41:42">
      <c r="AO4615" s="87"/>
      <c r="AP4615" s="87"/>
    </row>
    <row r="4616" customHeight="1" spans="41:42">
      <c r="AO4616" s="87"/>
      <c r="AP4616" s="87"/>
    </row>
    <row r="4617" customHeight="1" spans="41:42">
      <c r="AO4617" s="87"/>
      <c r="AP4617" s="87"/>
    </row>
    <row r="4618" customHeight="1" spans="41:42">
      <c r="AO4618" s="87"/>
      <c r="AP4618" s="87"/>
    </row>
    <row r="4619" customHeight="1" spans="41:42">
      <c r="AO4619" s="87"/>
      <c r="AP4619" s="87"/>
    </row>
    <row r="4620" customHeight="1" spans="41:42">
      <c r="AO4620" s="87"/>
      <c r="AP4620" s="87"/>
    </row>
    <row r="4621" customHeight="1" spans="41:42">
      <c r="AO4621" s="87"/>
      <c r="AP4621" s="87"/>
    </row>
    <row r="4622" customHeight="1" spans="41:42">
      <c r="AO4622" s="87"/>
      <c r="AP4622" s="87"/>
    </row>
    <row r="4623" customHeight="1" spans="41:42">
      <c r="AO4623" s="87"/>
      <c r="AP4623" s="87"/>
    </row>
    <row r="4624" customHeight="1" spans="41:42">
      <c r="AO4624" s="87"/>
      <c r="AP4624" s="87"/>
    </row>
    <row r="4625" customHeight="1" spans="41:42">
      <c r="AO4625" s="87"/>
      <c r="AP4625" s="87"/>
    </row>
    <row r="4626" customHeight="1" spans="41:42">
      <c r="AO4626" s="87"/>
      <c r="AP4626" s="87"/>
    </row>
    <row r="4627" customHeight="1" spans="41:42">
      <c r="AO4627" s="87"/>
      <c r="AP4627" s="87"/>
    </row>
    <row r="4628" customHeight="1" spans="41:42">
      <c r="AO4628" s="87"/>
      <c r="AP4628" s="87"/>
    </row>
    <row r="4629" customHeight="1" spans="41:42">
      <c r="AO4629" s="87"/>
      <c r="AP4629" s="87"/>
    </row>
    <row r="4630" customHeight="1" spans="41:42">
      <c r="AO4630" s="87"/>
      <c r="AP4630" s="87"/>
    </row>
    <row r="4631" customHeight="1" spans="41:42">
      <c r="AO4631" s="87"/>
      <c r="AP4631" s="87"/>
    </row>
    <row r="4632" customHeight="1" spans="41:42">
      <c r="AO4632" s="87"/>
      <c r="AP4632" s="87"/>
    </row>
    <row r="4633" customHeight="1" spans="41:42">
      <c r="AO4633" s="87"/>
      <c r="AP4633" s="87"/>
    </row>
    <row r="4634" customHeight="1" spans="41:42">
      <c r="AO4634" s="87"/>
      <c r="AP4634" s="87"/>
    </row>
    <row r="4635" customHeight="1" spans="41:42">
      <c r="AO4635" s="87"/>
      <c r="AP4635" s="87"/>
    </row>
    <row r="4636" customHeight="1" spans="41:42">
      <c r="AO4636" s="87"/>
      <c r="AP4636" s="87"/>
    </row>
    <row r="4637" customHeight="1" spans="41:42">
      <c r="AO4637" s="87"/>
      <c r="AP4637" s="87"/>
    </row>
    <row r="4638" customHeight="1" spans="41:42">
      <c r="AO4638" s="87"/>
      <c r="AP4638" s="87"/>
    </row>
    <row r="4639" customHeight="1" spans="41:42">
      <c r="AO4639" s="87"/>
      <c r="AP4639" s="87"/>
    </row>
    <row r="4640" customHeight="1" spans="41:42">
      <c r="AO4640" s="87"/>
      <c r="AP4640" s="87"/>
    </row>
    <row r="4641" customHeight="1" spans="41:42">
      <c r="AO4641" s="87"/>
      <c r="AP4641" s="87"/>
    </row>
    <row r="4642" customHeight="1" spans="41:42">
      <c r="AO4642" s="87"/>
      <c r="AP4642" s="87"/>
    </row>
    <row r="4643" customHeight="1" spans="41:42">
      <c r="AO4643" s="87"/>
      <c r="AP4643" s="87"/>
    </row>
    <row r="4644" customHeight="1" spans="41:42">
      <c r="AO4644" s="87"/>
      <c r="AP4644" s="87"/>
    </row>
    <row r="4645" customHeight="1" spans="41:42">
      <c r="AO4645" s="87"/>
      <c r="AP4645" s="87"/>
    </row>
    <row r="4646" customHeight="1" spans="41:42">
      <c r="AO4646" s="87"/>
      <c r="AP4646" s="87"/>
    </row>
    <row r="4647" customHeight="1" spans="41:42">
      <c r="AO4647" s="87"/>
      <c r="AP4647" s="87"/>
    </row>
    <row r="4648" customHeight="1" spans="41:42">
      <c r="AO4648" s="87"/>
      <c r="AP4648" s="87"/>
    </row>
    <row r="4649" customHeight="1" spans="41:42">
      <c r="AO4649" s="87"/>
      <c r="AP4649" s="87"/>
    </row>
    <row r="4650" customHeight="1" spans="41:42">
      <c r="AO4650" s="87"/>
      <c r="AP4650" s="87"/>
    </row>
    <row r="4651" customHeight="1" spans="41:42">
      <c r="AO4651" s="87"/>
      <c r="AP4651" s="87"/>
    </row>
    <row r="4652" customHeight="1" spans="41:42">
      <c r="AO4652" s="87"/>
      <c r="AP4652" s="87"/>
    </row>
    <row r="4653" customHeight="1" spans="41:42">
      <c r="AO4653" s="87"/>
      <c r="AP4653" s="87"/>
    </row>
    <row r="4654" customHeight="1" spans="41:42">
      <c r="AO4654" s="87"/>
      <c r="AP4654" s="87"/>
    </row>
    <row r="4655" customHeight="1" spans="41:42">
      <c r="AO4655" s="87"/>
      <c r="AP4655" s="87"/>
    </row>
    <row r="4656" customHeight="1" spans="41:42">
      <c r="AO4656" s="87"/>
      <c r="AP4656" s="87"/>
    </row>
    <row r="4657" customHeight="1" spans="41:42">
      <c r="AO4657" s="87"/>
      <c r="AP4657" s="87"/>
    </row>
    <row r="4658" customHeight="1" spans="41:42">
      <c r="AO4658" s="87"/>
      <c r="AP4658" s="87"/>
    </row>
    <row r="4659" customHeight="1" spans="41:42">
      <c r="AO4659" s="87"/>
      <c r="AP4659" s="87"/>
    </row>
    <row r="4660" customHeight="1" spans="41:42">
      <c r="AO4660" s="87"/>
      <c r="AP4660" s="87"/>
    </row>
    <row r="4661" customHeight="1" spans="41:42">
      <c r="AO4661" s="87"/>
      <c r="AP4661" s="87"/>
    </row>
    <row r="4662" customHeight="1" spans="41:42">
      <c r="AO4662" s="87"/>
      <c r="AP4662" s="87"/>
    </row>
    <row r="4663" customHeight="1" spans="41:42">
      <c r="AO4663" s="87"/>
      <c r="AP4663" s="87"/>
    </row>
    <row r="4664" customHeight="1" spans="41:42">
      <c r="AO4664" s="87"/>
      <c r="AP4664" s="87"/>
    </row>
    <row r="4665" customHeight="1" spans="41:42">
      <c r="AO4665" s="87"/>
      <c r="AP4665" s="87"/>
    </row>
    <row r="4666" customHeight="1" spans="41:42">
      <c r="AO4666" s="87"/>
      <c r="AP4666" s="87"/>
    </row>
    <row r="4667" customHeight="1" spans="41:42">
      <c r="AO4667" s="87"/>
      <c r="AP4667" s="87"/>
    </row>
    <row r="4668" customHeight="1" spans="41:42">
      <c r="AO4668" s="87"/>
      <c r="AP4668" s="87"/>
    </row>
    <row r="4669" customHeight="1" spans="41:42">
      <c r="AO4669" s="87"/>
      <c r="AP4669" s="87"/>
    </row>
    <row r="4670" customHeight="1" spans="41:42">
      <c r="AO4670" s="87"/>
      <c r="AP4670" s="87"/>
    </row>
    <row r="4671" customHeight="1" spans="41:42">
      <c r="AO4671" s="87"/>
      <c r="AP4671" s="87"/>
    </row>
    <row r="4672" customHeight="1" spans="41:42">
      <c r="AO4672" s="87"/>
      <c r="AP4672" s="87"/>
    </row>
    <row r="4673" customHeight="1" spans="41:42">
      <c r="AO4673" s="87"/>
      <c r="AP4673" s="87"/>
    </row>
    <row r="4674" customHeight="1" spans="41:42">
      <c r="AO4674" s="87"/>
      <c r="AP4674" s="87"/>
    </row>
    <row r="4675" customHeight="1" spans="41:42">
      <c r="AO4675" s="87"/>
      <c r="AP4675" s="87"/>
    </row>
    <row r="4676" customHeight="1" spans="41:42">
      <c r="AO4676" s="87"/>
      <c r="AP4676" s="87"/>
    </row>
    <row r="4677" customHeight="1" spans="41:42">
      <c r="AO4677" s="87"/>
      <c r="AP4677" s="87"/>
    </row>
    <row r="4678" customHeight="1" spans="41:42">
      <c r="AO4678" s="87"/>
      <c r="AP4678" s="87"/>
    </row>
    <row r="4679" customHeight="1" spans="41:42">
      <c r="AO4679" s="87"/>
      <c r="AP4679" s="87"/>
    </row>
    <row r="4680" customHeight="1" spans="41:42">
      <c r="AO4680" s="87"/>
      <c r="AP4680" s="87"/>
    </row>
    <row r="4681" customHeight="1" spans="41:42">
      <c r="AO4681" s="87"/>
      <c r="AP4681" s="87"/>
    </row>
    <row r="4682" customHeight="1" spans="41:42">
      <c r="AO4682" s="87"/>
      <c r="AP4682" s="87"/>
    </row>
    <row r="4683" customHeight="1" spans="41:42">
      <c r="AO4683" s="87"/>
      <c r="AP4683" s="87"/>
    </row>
    <row r="4684" customHeight="1" spans="41:42">
      <c r="AO4684" s="87"/>
      <c r="AP4684" s="87"/>
    </row>
    <row r="4685" customHeight="1" spans="41:42">
      <c r="AO4685" s="87"/>
      <c r="AP4685" s="87"/>
    </row>
    <row r="4686" customHeight="1" spans="41:42">
      <c r="AO4686" s="87"/>
      <c r="AP4686" s="87"/>
    </row>
    <row r="4687" customHeight="1" spans="41:42">
      <c r="AO4687" s="87"/>
      <c r="AP4687" s="87"/>
    </row>
    <row r="4688" customHeight="1" spans="41:42">
      <c r="AO4688" s="87"/>
      <c r="AP4688" s="87"/>
    </row>
    <row r="4689" customHeight="1" spans="41:42">
      <c r="AO4689" s="87"/>
      <c r="AP4689" s="87"/>
    </row>
    <row r="4690" customHeight="1" spans="41:42">
      <c r="AO4690" s="87"/>
      <c r="AP4690" s="87"/>
    </row>
    <row r="4691" customHeight="1" spans="41:42">
      <c r="AO4691" s="87"/>
      <c r="AP4691" s="87"/>
    </row>
    <row r="4692" customHeight="1" spans="41:42">
      <c r="AO4692" s="87"/>
      <c r="AP4692" s="87"/>
    </row>
    <row r="4693" customHeight="1" spans="41:42">
      <c r="AO4693" s="87"/>
      <c r="AP4693" s="87"/>
    </row>
    <row r="4694" customHeight="1" spans="41:42">
      <c r="AO4694" s="87"/>
      <c r="AP4694" s="87"/>
    </row>
    <row r="4695" customHeight="1" spans="41:42">
      <c r="AO4695" s="87"/>
      <c r="AP4695" s="87"/>
    </row>
    <row r="4696" customHeight="1" spans="41:42">
      <c r="AO4696" s="87"/>
      <c r="AP4696" s="87"/>
    </row>
    <row r="4697" customHeight="1" spans="41:42">
      <c r="AO4697" s="87"/>
      <c r="AP4697" s="87"/>
    </row>
    <row r="4698" customHeight="1" spans="41:42">
      <c r="AO4698" s="87"/>
      <c r="AP4698" s="87"/>
    </row>
    <row r="4699" customHeight="1" spans="41:42">
      <c r="AO4699" s="87"/>
      <c r="AP4699" s="87"/>
    </row>
    <row r="4700" customHeight="1" spans="41:42">
      <c r="AO4700" s="87"/>
      <c r="AP4700" s="87"/>
    </row>
    <row r="4701" customHeight="1" spans="41:42">
      <c r="AO4701" s="87"/>
      <c r="AP4701" s="87"/>
    </row>
    <row r="4702" customHeight="1" spans="41:42">
      <c r="AO4702" s="87"/>
      <c r="AP4702" s="87"/>
    </row>
    <row r="4703" customHeight="1" spans="41:42">
      <c r="AO4703" s="87"/>
      <c r="AP4703" s="87"/>
    </row>
    <row r="4704" customHeight="1" spans="41:42">
      <c r="AO4704" s="87"/>
      <c r="AP4704" s="87"/>
    </row>
    <row r="4705" customHeight="1" spans="41:42">
      <c r="AO4705" s="87"/>
      <c r="AP4705" s="87"/>
    </row>
    <row r="4706" customHeight="1" spans="41:42">
      <c r="AO4706" s="87"/>
      <c r="AP4706" s="87"/>
    </row>
    <row r="4707" customHeight="1" spans="41:42">
      <c r="AO4707" s="87"/>
      <c r="AP4707" s="87"/>
    </row>
    <row r="4708" customHeight="1" spans="41:42">
      <c r="AO4708" s="87"/>
      <c r="AP4708" s="87"/>
    </row>
    <row r="4709" customHeight="1" spans="41:42">
      <c r="AO4709" s="87"/>
      <c r="AP4709" s="87"/>
    </row>
    <row r="4710" customHeight="1" spans="41:42">
      <c r="AO4710" s="87"/>
      <c r="AP4710" s="87"/>
    </row>
    <row r="4711" customHeight="1" spans="41:42">
      <c r="AO4711" s="87"/>
      <c r="AP4711" s="87"/>
    </row>
    <row r="4712" customHeight="1" spans="41:42">
      <c r="AO4712" s="87"/>
      <c r="AP4712" s="87"/>
    </row>
    <row r="4713" customHeight="1" spans="41:42">
      <c r="AO4713" s="87"/>
      <c r="AP4713" s="87"/>
    </row>
    <row r="4714" customHeight="1" spans="41:42">
      <c r="AO4714" s="87"/>
      <c r="AP4714" s="87"/>
    </row>
    <row r="4715" customHeight="1" spans="41:42">
      <c r="AO4715" s="87"/>
      <c r="AP4715" s="87"/>
    </row>
    <row r="4716" customHeight="1" spans="41:42">
      <c r="AO4716" s="87"/>
      <c r="AP4716" s="87"/>
    </row>
    <row r="4717" customHeight="1" spans="41:42">
      <c r="AO4717" s="87"/>
      <c r="AP4717" s="87"/>
    </row>
    <row r="4718" customHeight="1" spans="41:42">
      <c r="AO4718" s="87"/>
      <c r="AP4718" s="87"/>
    </row>
    <row r="4719" customHeight="1" spans="41:42">
      <c r="AO4719" s="87"/>
      <c r="AP4719" s="87"/>
    </row>
    <row r="4720" customHeight="1" spans="41:42">
      <c r="AO4720" s="87"/>
      <c r="AP4720" s="87"/>
    </row>
    <row r="4721" customHeight="1" spans="41:42">
      <c r="AO4721" s="87"/>
      <c r="AP4721" s="87"/>
    </row>
    <row r="4722" customHeight="1" spans="41:42">
      <c r="AO4722" s="87"/>
      <c r="AP4722" s="87"/>
    </row>
    <row r="4723" customHeight="1" spans="41:42">
      <c r="AO4723" s="87"/>
      <c r="AP4723" s="87"/>
    </row>
    <row r="4724" customHeight="1" spans="41:42">
      <c r="AO4724" s="87"/>
      <c r="AP4724" s="87"/>
    </row>
    <row r="4725" customHeight="1" spans="41:42">
      <c r="AO4725" s="87"/>
      <c r="AP4725" s="87"/>
    </row>
    <row r="4726" customHeight="1" spans="41:42">
      <c r="AO4726" s="87"/>
      <c r="AP4726" s="87"/>
    </row>
    <row r="4727" customHeight="1" spans="41:42">
      <c r="AO4727" s="87"/>
      <c r="AP4727" s="87"/>
    </row>
    <row r="4728" customHeight="1" spans="41:42">
      <c r="AO4728" s="87"/>
      <c r="AP4728" s="87"/>
    </row>
    <row r="4729" customHeight="1" spans="41:42">
      <c r="AO4729" s="87"/>
      <c r="AP4729" s="87"/>
    </row>
    <row r="4730" customHeight="1" spans="41:42">
      <c r="AO4730" s="87"/>
      <c r="AP4730" s="87"/>
    </row>
    <row r="4731" customHeight="1" spans="41:42">
      <c r="AO4731" s="87"/>
      <c r="AP4731" s="87"/>
    </row>
    <row r="4732" customHeight="1" spans="41:42">
      <c r="AO4732" s="87"/>
      <c r="AP4732" s="87"/>
    </row>
    <row r="4733" customHeight="1" spans="41:42">
      <c r="AO4733" s="87"/>
      <c r="AP4733" s="87"/>
    </row>
    <row r="4734" customHeight="1" spans="41:42">
      <c r="AO4734" s="87"/>
      <c r="AP4734" s="87"/>
    </row>
    <row r="4735" customHeight="1" spans="41:42">
      <c r="AO4735" s="87"/>
      <c r="AP4735" s="87"/>
    </row>
  </sheetData>
  <autoFilter xmlns:etc="http://www.wps.cn/officeDocument/2017/etCustomData" ref="A1:AT1513" etc:filterBottomFollowUsedRange="0">
    <extLst/>
  </autoFilter>
  <conditionalFormatting sqref="D1">
    <cfRule type="duplicateValues" dxfId="0" priority="7"/>
  </conditionalFormatting>
  <conditionalFormatting sqref="F1">
    <cfRule type="containsBlanks" priority="4">
      <formula>LEN(TRIM(F1))=0</formula>
    </cfRule>
  </conditionalFormatting>
  <conditionalFormatting sqref="H1">
    <cfRule type="duplicateValues" dxfId="0" priority="10"/>
  </conditionalFormatting>
  <conditionalFormatting sqref="I1">
    <cfRule type="duplicateValues" dxfId="0" priority="8"/>
  </conditionalFormatting>
  <conditionalFormatting sqref="D$1:D$1048576">
    <cfRule type="duplicateValues" dxfId="0" priority="1"/>
  </conditionalFormatting>
  <conditionalFormatting sqref="D2:D1048576">
    <cfRule type="duplicateValues" dxfId="0" priority="26"/>
  </conditionalFormatting>
  <conditionalFormatting sqref="H2:H1048576">
    <cfRule type="duplicateValues" dxfId="0" priority="25"/>
  </conditionalFormatting>
  <conditionalFormatting sqref="I2:I1048576">
    <cfRule type="duplicateValues" dxfId="0" priority="24"/>
  </conditionalFormatting>
  <conditionalFormatting sqref="AP2:AP1048576">
    <cfRule type="cellIs" dxfId="1" priority="22" operator="lessThan">
      <formula>-0.02</formula>
    </cfRule>
    <cfRule type="cellIs" dxfId="1" priority="23" operator="greaterThan">
      <formula>0.02</formula>
    </cfRule>
  </conditionalFormatting>
  <conditionalFormatting sqref="F$1:G$1048576">
    <cfRule type="containsBlanks" dxfId="2" priority="2">
      <formula>LEN(TRIM(F1))=0</formula>
    </cfRule>
  </conditionalFormatting>
  <dataValidations count="1">
    <dataValidation type="list" showInputMessage="1" showErrorMessage="1" sqref="Y2:Y1048576">
      <formula1>"电汇,现结,期票,银承,商承"</formula1>
    </dataValidation>
  </dataValidations>
  <pageMargins left="0.699305555555556" right="0.699305555555556" top="0.75" bottom="0.75" header="0.3" footer="0.3"/>
  <pageSetup paperSize="9" orientation="portrait" horizontalDpi="2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677"/>
  <sheetViews>
    <sheetView zoomScale="85" zoomScaleNormal="85" workbookViewId="0">
      <pane ySplit="1" topLeftCell="A7595" activePane="bottomLeft" state="frozen"/>
      <selection/>
      <selection pane="bottomLeft" activeCell="B7618" sqref="B7618"/>
    </sheetView>
  </sheetViews>
  <sheetFormatPr defaultColWidth="9" defaultRowHeight="14.1"/>
  <cols>
    <col min="1" max="1" width="9" style="13" customWidth="1"/>
    <col min="2" max="2" width="12.6936936936937" style="13" customWidth="1"/>
    <col min="3" max="3" width="9.45945945945946" style="14" customWidth="1"/>
    <col min="4" max="4" width="13.3783783783784" style="15" customWidth="1"/>
    <col min="5" max="5" width="14.4594594594595" style="15" customWidth="1"/>
    <col min="6" max="6" width="8" style="14" customWidth="1"/>
    <col min="7" max="7" width="16.6936936936937" style="14" customWidth="1"/>
    <col min="8" max="8" width="20.6936936936937" style="14" customWidth="1"/>
    <col min="9" max="9" width="11.6936936936937" style="14" customWidth="1"/>
    <col min="10" max="10" width="9.37837837837838" style="16" customWidth="1"/>
    <col min="11" max="11" width="16.1531531531532" style="14" customWidth="1"/>
    <col min="12" max="12" width="14.6936936936937" style="17" customWidth="1"/>
    <col min="13" max="13" width="11.8468468468468" style="13" customWidth="1"/>
    <col min="14" max="14" width="40.8468468468468" style="18" customWidth="1"/>
    <col min="15" max="15" width="11.6126126126126" style="19" customWidth="1"/>
    <col min="16" max="16" width="18.6936936936937" style="19" customWidth="1"/>
    <col min="17" max="16232" width="9" style="19" customWidth="1"/>
  </cols>
  <sheetData>
    <row r="1" s="12" customFormat="1" ht="17.25" customHeight="1" spans="1:14">
      <c r="A1" s="20" t="s">
        <v>1</v>
      </c>
      <c r="B1" s="21" t="s">
        <v>3</v>
      </c>
      <c r="C1" s="21" t="s">
        <v>4</v>
      </c>
      <c r="D1" s="21" t="s">
        <v>5</v>
      </c>
      <c r="E1" s="21" t="s">
        <v>10410</v>
      </c>
      <c r="F1" s="21" t="s">
        <v>6</v>
      </c>
      <c r="G1" s="21" t="s">
        <v>7</v>
      </c>
      <c r="H1" s="21" t="s">
        <v>8</v>
      </c>
      <c r="I1" s="21" t="s">
        <v>9</v>
      </c>
      <c r="J1" s="27" t="s">
        <v>10411</v>
      </c>
      <c r="K1" s="21" t="s">
        <v>10412</v>
      </c>
      <c r="L1" s="28" t="s">
        <v>10413</v>
      </c>
      <c r="M1" s="21" t="s">
        <v>10414</v>
      </c>
      <c r="N1" s="29" t="s">
        <v>10415</v>
      </c>
    </row>
    <row r="2" spans="1:15">
      <c r="A2" s="22" t="s">
        <v>47</v>
      </c>
      <c r="B2" s="23" t="s">
        <v>1253</v>
      </c>
      <c r="C2" s="24" t="s">
        <v>1254</v>
      </c>
      <c r="D2" s="24" t="s">
        <v>1255</v>
      </c>
      <c r="E2" s="24"/>
      <c r="F2" s="24" t="s">
        <v>1256</v>
      </c>
      <c r="G2" s="24" t="s">
        <v>1257</v>
      </c>
      <c r="H2" s="24" t="s">
        <v>1258</v>
      </c>
      <c r="I2" s="24" t="s">
        <v>10416</v>
      </c>
      <c r="J2" s="30" t="s">
        <v>55</v>
      </c>
      <c r="K2" s="31">
        <v>3589624.86</v>
      </c>
      <c r="L2" s="24">
        <v>4295841.74</v>
      </c>
      <c r="M2" s="22" t="s">
        <v>63</v>
      </c>
      <c r="N2" s="32" t="s">
        <v>10417</v>
      </c>
      <c r="O2" s="33"/>
    </row>
    <row r="3" spans="1:14">
      <c r="A3" s="22" t="s">
        <v>47</v>
      </c>
      <c r="B3" s="23" t="s">
        <v>1253</v>
      </c>
      <c r="C3" s="24" t="s">
        <v>1254</v>
      </c>
      <c r="D3" s="24" t="s">
        <v>1255</v>
      </c>
      <c r="E3" s="24"/>
      <c r="F3" s="24" t="s">
        <v>1256</v>
      </c>
      <c r="G3" s="24" t="s">
        <v>1257</v>
      </c>
      <c r="H3" s="24" t="s">
        <v>1258</v>
      </c>
      <c r="I3" s="24" t="s">
        <v>10418</v>
      </c>
      <c r="J3" s="30" t="s">
        <v>55</v>
      </c>
      <c r="K3" s="31">
        <v>444910.35</v>
      </c>
      <c r="L3" s="24"/>
      <c r="M3" s="22" t="s">
        <v>63</v>
      </c>
      <c r="N3" s="32" t="s">
        <v>10417</v>
      </c>
    </row>
    <row r="4" spans="1:16">
      <c r="A4" s="22" t="s">
        <v>47</v>
      </c>
      <c r="B4" s="23" t="s">
        <v>1253</v>
      </c>
      <c r="C4" s="24" t="s">
        <v>1254</v>
      </c>
      <c r="D4" s="24" t="s">
        <v>1255</v>
      </c>
      <c r="E4" s="24"/>
      <c r="F4" s="24" t="s">
        <v>1256</v>
      </c>
      <c r="G4" s="24" t="s">
        <v>1257</v>
      </c>
      <c r="H4" s="24" t="s">
        <v>1258</v>
      </c>
      <c r="I4" s="24" t="s">
        <v>10419</v>
      </c>
      <c r="J4" s="30" t="s">
        <v>55</v>
      </c>
      <c r="K4" s="31">
        <v>61167.06</v>
      </c>
      <c r="L4" s="24"/>
      <c r="M4" s="22" t="s">
        <v>63</v>
      </c>
      <c r="N4" s="32" t="s">
        <v>10417</v>
      </c>
      <c r="P4" s="34"/>
    </row>
    <row r="5" spans="1:14">
      <c r="A5" s="22" t="s">
        <v>47</v>
      </c>
      <c r="B5" s="23" t="s">
        <v>1253</v>
      </c>
      <c r="C5" s="24" t="s">
        <v>1254</v>
      </c>
      <c r="D5" s="24" t="s">
        <v>1255</v>
      </c>
      <c r="E5" s="24"/>
      <c r="F5" s="24" t="s">
        <v>1256</v>
      </c>
      <c r="G5" s="24" t="s">
        <v>1257</v>
      </c>
      <c r="H5" s="24" t="s">
        <v>1258</v>
      </c>
      <c r="I5" s="24" t="s">
        <v>10420</v>
      </c>
      <c r="J5" s="30" t="s">
        <v>55</v>
      </c>
      <c r="K5" s="24">
        <v>46156.8</v>
      </c>
      <c r="L5" s="24"/>
      <c r="M5" s="22" t="s">
        <v>63</v>
      </c>
      <c r="N5" s="32" t="s">
        <v>10417</v>
      </c>
    </row>
    <row r="6" spans="1:14">
      <c r="A6" s="22" t="s">
        <v>47</v>
      </c>
      <c r="B6" s="23" t="s">
        <v>1253</v>
      </c>
      <c r="C6" s="24" t="s">
        <v>1254</v>
      </c>
      <c r="D6" s="24" t="s">
        <v>1255</v>
      </c>
      <c r="E6" s="24"/>
      <c r="F6" s="24" t="s">
        <v>1256</v>
      </c>
      <c r="G6" s="24" t="s">
        <v>1257</v>
      </c>
      <c r="H6" s="24" t="s">
        <v>1258</v>
      </c>
      <c r="I6" s="24" t="s">
        <v>10421</v>
      </c>
      <c r="J6" s="30" t="s">
        <v>55</v>
      </c>
      <c r="K6" s="24">
        <v>956394.44</v>
      </c>
      <c r="L6" s="24">
        <v>1112689.44</v>
      </c>
      <c r="M6" s="22" t="s">
        <v>63</v>
      </c>
      <c r="N6" s="32" t="s">
        <v>10417</v>
      </c>
    </row>
    <row r="7" spans="1:14">
      <c r="A7" s="22" t="s">
        <v>181</v>
      </c>
      <c r="B7" s="23" t="s">
        <v>1396</v>
      </c>
      <c r="C7" s="23" t="s">
        <v>1397</v>
      </c>
      <c r="D7" s="23" t="s">
        <v>1398</v>
      </c>
      <c r="E7" s="24"/>
      <c r="F7" s="23" t="s">
        <v>1399</v>
      </c>
      <c r="G7" s="24" t="s">
        <v>1400</v>
      </c>
      <c r="H7" s="24" t="s">
        <v>10422</v>
      </c>
      <c r="I7" s="24" t="s">
        <v>10416</v>
      </c>
      <c r="J7" s="30" t="s">
        <v>55</v>
      </c>
      <c r="K7" s="31">
        <v>19047.96</v>
      </c>
      <c r="L7" s="24">
        <v>20561.14</v>
      </c>
      <c r="M7" s="22" t="s">
        <v>63</v>
      </c>
      <c r="N7" s="32" t="s">
        <v>1261</v>
      </c>
    </row>
    <row r="8" spans="1:14">
      <c r="A8" s="22" t="s">
        <v>181</v>
      </c>
      <c r="B8" s="23" t="s">
        <v>1396</v>
      </c>
      <c r="C8" s="23" t="s">
        <v>1397</v>
      </c>
      <c r="D8" s="23" t="s">
        <v>1398</v>
      </c>
      <c r="E8" s="24"/>
      <c r="F8" s="23" t="s">
        <v>1399</v>
      </c>
      <c r="G8" s="24" t="s">
        <v>1400</v>
      </c>
      <c r="H8" s="24" t="s">
        <v>10422</v>
      </c>
      <c r="I8" s="24" t="s">
        <v>10418</v>
      </c>
      <c r="J8" s="30" t="s">
        <v>55</v>
      </c>
      <c r="K8" s="24">
        <v>42.46</v>
      </c>
      <c r="L8" s="24"/>
      <c r="M8" s="22" t="s">
        <v>63</v>
      </c>
      <c r="N8" s="32" t="s">
        <v>1261</v>
      </c>
    </row>
    <row r="9" spans="1:14">
      <c r="A9" s="22" t="s">
        <v>181</v>
      </c>
      <c r="B9" s="23" t="s">
        <v>1396</v>
      </c>
      <c r="C9" s="23" t="s">
        <v>1397</v>
      </c>
      <c r="D9" s="23" t="s">
        <v>1398</v>
      </c>
      <c r="E9" s="24"/>
      <c r="F9" s="23" t="s">
        <v>1399</v>
      </c>
      <c r="G9" s="24" t="s">
        <v>1400</v>
      </c>
      <c r="H9" s="24" t="s">
        <v>10422</v>
      </c>
      <c r="I9" s="24" t="s">
        <v>10419</v>
      </c>
      <c r="J9" s="30" t="s">
        <v>55</v>
      </c>
      <c r="K9" s="24">
        <v>290.76</v>
      </c>
      <c r="L9" s="24"/>
      <c r="M9" s="22" t="s">
        <v>63</v>
      </c>
      <c r="N9" s="32" t="s">
        <v>1261</v>
      </c>
    </row>
    <row r="10" spans="1:14">
      <c r="A10" s="22" t="s">
        <v>181</v>
      </c>
      <c r="B10" s="23" t="s">
        <v>1396</v>
      </c>
      <c r="C10" s="23" t="s">
        <v>1397</v>
      </c>
      <c r="D10" s="23" t="s">
        <v>1398</v>
      </c>
      <c r="E10" s="24"/>
      <c r="F10" s="23" t="s">
        <v>1399</v>
      </c>
      <c r="G10" s="24" t="s">
        <v>1400</v>
      </c>
      <c r="H10" s="24" t="s">
        <v>10422</v>
      </c>
      <c r="I10" s="24" t="s">
        <v>10420</v>
      </c>
      <c r="J10" s="30" t="s">
        <v>55</v>
      </c>
      <c r="K10" s="24">
        <v>254.68</v>
      </c>
      <c r="L10" s="24"/>
      <c r="M10" s="22" t="s">
        <v>63</v>
      </c>
      <c r="N10" s="32" t="s">
        <v>1261</v>
      </c>
    </row>
    <row r="11" spans="1:14">
      <c r="A11" s="22" t="s">
        <v>181</v>
      </c>
      <c r="B11" s="23" t="s">
        <v>1396</v>
      </c>
      <c r="C11" s="23" t="s">
        <v>1397</v>
      </c>
      <c r="D11" s="23" t="s">
        <v>1398</v>
      </c>
      <c r="E11" s="24"/>
      <c r="F11" s="23" t="s">
        <v>1399</v>
      </c>
      <c r="G11" s="24" t="s">
        <v>1400</v>
      </c>
      <c r="H11" s="24" t="s">
        <v>10423</v>
      </c>
      <c r="I11" s="24" t="s">
        <v>10416</v>
      </c>
      <c r="J11" s="30" t="s">
        <v>55</v>
      </c>
      <c r="K11" s="24">
        <v>15142.5</v>
      </c>
      <c r="L11" s="31">
        <v>16065</v>
      </c>
      <c r="M11" s="22" t="s">
        <v>63</v>
      </c>
      <c r="N11" s="32" t="s">
        <v>1261</v>
      </c>
    </row>
    <row r="12" spans="1:14">
      <c r="A12" s="22" t="s">
        <v>181</v>
      </c>
      <c r="B12" s="23" t="s">
        <v>1396</v>
      </c>
      <c r="C12" s="23" t="s">
        <v>1397</v>
      </c>
      <c r="D12" s="23" t="s">
        <v>1398</v>
      </c>
      <c r="E12" s="24"/>
      <c r="F12" s="23" t="s">
        <v>1399</v>
      </c>
      <c r="G12" s="24" t="s">
        <v>1400</v>
      </c>
      <c r="H12" s="24" t="s">
        <v>10423</v>
      </c>
      <c r="I12" s="24" t="s">
        <v>10418</v>
      </c>
      <c r="J12" s="30" t="s">
        <v>55</v>
      </c>
      <c r="K12" s="24">
        <v>1113.9</v>
      </c>
      <c r="L12" s="31">
        <v>1166.4</v>
      </c>
      <c r="M12" s="22" t="s">
        <v>63</v>
      </c>
      <c r="N12" s="32" t="s">
        <v>1261</v>
      </c>
    </row>
    <row r="13" spans="1:14">
      <c r="A13" s="22" t="s">
        <v>181</v>
      </c>
      <c r="B13" s="23" t="s">
        <v>1396</v>
      </c>
      <c r="C13" s="23" t="s">
        <v>1397</v>
      </c>
      <c r="D13" s="23" t="s">
        <v>1398</v>
      </c>
      <c r="E13" s="24"/>
      <c r="F13" s="23" t="s">
        <v>1399</v>
      </c>
      <c r="G13" s="24" t="s">
        <v>1400</v>
      </c>
      <c r="H13" s="24" t="s">
        <v>10423</v>
      </c>
      <c r="I13" s="24" t="s">
        <v>10419</v>
      </c>
      <c r="J13" s="30" t="s">
        <v>55</v>
      </c>
      <c r="K13" s="24"/>
      <c r="L13" s="24"/>
      <c r="M13" s="22" t="s">
        <v>63</v>
      </c>
      <c r="N13" s="32" t="s">
        <v>1261</v>
      </c>
    </row>
    <row r="14" spans="1:14">
      <c r="A14" s="22" t="s">
        <v>181</v>
      </c>
      <c r="B14" s="23" t="s">
        <v>1396</v>
      </c>
      <c r="C14" s="23" t="s">
        <v>1397</v>
      </c>
      <c r="D14" s="23" t="s">
        <v>1398</v>
      </c>
      <c r="E14" s="24"/>
      <c r="F14" s="23" t="s">
        <v>1399</v>
      </c>
      <c r="G14" s="24" t="s">
        <v>1400</v>
      </c>
      <c r="H14" s="24" t="s">
        <v>10423</v>
      </c>
      <c r="I14" s="24" t="s">
        <v>10420</v>
      </c>
      <c r="J14" s="30" t="s">
        <v>55</v>
      </c>
      <c r="K14" s="24">
        <v>135.6088156</v>
      </c>
      <c r="L14" s="24"/>
      <c r="M14" s="22" t="s">
        <v>63</v>
      </c>
      <c r="N14" s="32" t="s">
        <v>1261</v>
      </c>
    </row>
    <row r="15" ht="15" customHeight="1" spans="1:14">
      <c r="A15" s="22" t="s">
        <v>292</v>
      </c>
      <c r="B15" s="25" t="s">
        <v>1750</v>
      </c>
      <c r="C15" s="24" t="s">
        <v>1751</v>
      </c>
      <c r="D15" s="24" t="s">
        <v>1752</v>
      </c>
      <c r="E15" s="24"/>
      <c r="F15" s="24" t="s">
        <v>1753</v>
      </c>
      <c r="G15" s="24" t="s">
        <v>1754</v>
      </c>
      <c r="H15" s="24" t="s">
        <v>1755</v>
      </c>
      <c r="I15" s="24" t="s">
        <v>10416</v>
      </c>
      <c r="J15" s="30" t="s">
        <v>55</v>
      </c>
      <c r="K15" s="35">
        <v>290127.54</v>
      </c>
      <c r="L15" s="24">
        <v>353475.65</v>
      </c>
      <c r="M15" s="22" t="s">
        <v>63</v>
      </c>
      <c r="N15" s="32" t="s">
        <v>1756</v>
      </c>
    </row>
    <row r="16" ht="15" customHeight="1" spans="1:14">
      <c r="A16" s="22" t="s">
        <v>292</v>
      </c>
      <c r="B16" s="25" t="s">
        <v>1750</v>
      </c>
      <c r="C16" s="24" t="s">
        <v>1751</v>
      </c>
      <c r="D16" s="24" t="s">
        <v>1752</v>
      </c>
      <c r="E16" s="24"/>
      <c r="F16" s="24" t="s">
        <v>1753</v>
      </c>
      <c r="G16" s="24" t="s">
        <v>1754</v>
      </c>
      <c r="H16" s="24" t="s">
        <v>1755</v>
      </c>
      <c r="I16" s="24" t="s">
        <v>10418</v>
      </c>
      <c r="J16" s="30" t="s">
        <v>55</v>
      </c>
      <c r="K16" s="35">
        <v>39935.54</v>
      </c>
      <c r="L16" s="24"/>
      <c r="M16" s="22" t="s">
        <v>63</v>
      </c>
      <c r="N16" s="32" t="s">
        <v>1756</v>
      </c>
    </row>
    <row r="17" ht="15" customHeight="1" spans="1:14">
      <c r="A17" s="22" t="s">
        <v>292</v>
      </c>
      <c r="B17" s="25" t="s">
        <v>1750</v>
      </c>
      <c r="C17" s="24" t="s">
        <v>1751</v>
      </c>
      <c r="D17" s="24" t="s">
        <v>1752</v>
      </c>
      <c r="E17" s="24"/>
      <c r="F17" s="24" t="s">
        <v>1753</v>
      </c>
      <c r="G17" s="24" t="s">
        <v>1754</v>
      </c>
      <c r="H17" s="24" t="s">
        <v>1755</v>
      </c>
      <c r="I17" s="24" t="s">
        <v>10419</v>
      </c>
      <c r="J17" s="30" t="s">
        <v>55</v>
      </c>
      <c r="K17" s="35">
        <v>5025.19</v>
      </c>
      <c r="L17" s="24"/>
      <c r="M17" s="22" t="s">
        <v>63</v>
      </c>
      <c r="N17" s="32" t="s">
        <v>1756</v>
      </c>
    </row>
    <row r="18" spans="1:14">
      <c r="A18" s="22" t="s">
        <v>292</v>
      </c>
      <c r="B18" s="25" t="s">
        <v>1750</v>
      </c>
      <c r="C18" s="24" t="s">
        <v>1751</v>
      </c>
      <c r="D18" s="24" t="s">
        <v>1752</v>
      </c>
      <c r="E18" s="24"/>
      <c r="F18" s="24" t="s">
        <v>1753</v>
      </c>
      <c r="G18" s="24" t="s">
        <v>1754</v>
      </c>
      <c r="H18" s="24" t="s">
        <v>1755</v>
      </c>
      <c r="I18" s="24" t="s">
        <v>10420</v>
      </c>
      <c r="J18" s="30" t="s">
        <v>55</v>
      </c>
      <c r="K18" s="24">
        <v>2478.03</v>
      </c>
      <c r="L18" s="24"/>
      <c r="M18" s="22" t="s">
        <v>63</v>
      </c>
      <c r="N18" s="32" t="s">
        <v>1756</v>
      </c>
    </row>
    <row r="19" spans="1:14">
      <c r="A19" s="22" t="s">
        <v>292</v>
      </c>
      <c r="B19" s="25" t="s">
        <v>1750</v>
      </c>
      <c r="C19" s="24" t="s">
        <v>1751</v>
      </c>
      <c r="D19" s="24" t="s">
        <v>1752</v>
      </c>
      <c r="E19" s="24"/>
      <c r="F19" s="24" t="s">
        <v>1753</v>
      </c>
      <c r="G19" s="24" t="s">
        <v>1754</v>
      </c>
      <c r="H19" s="24" t="s">
        <v>1755</v>
      </c>
      <c r="I19" s="24" t="s">
        <v>10421</v>
      </c>
      <c r="J19" s="30" t="s">
        <v>55</v>
      </c>
      <c r="K19" s="24">
        <v>2489397.33</v>
      </c>
      <c r="L19" s="24">
        <v>2566389.57</v>
      </c>
      <c r="M19" s="22" t="s">
        <v>63</v>
      </c>
      <c r="N19" s="32" t="s">
        <v>1756</v>
      </c>
    </row>
    <row r="20" spans="1:14">
      <c r="A20" s="22" t="s">
        <v>292</v>
      </c>
      <c r="B20" s="22" t="s">
        <v>3319</v>
      </c>
      <c r="C20" s="24" t="s">
        <v>1075</v>
      </c>
      <c r="D20" s="24" t="s">
        <v>3320</v>
      </c>
      <c r="E20" s="24"/>
      <c r="F20" s="24" t="s">
        <v>3321</v>
      </c>
      <c r="G20" s="24" t="s">
        <v>3322</v>
      </c>
      <c r="H20" s="24" t="s">
        <v>3323</v>
      </c>
      <c r="I20" s="24" t="s">
        <v>10416</v>
      </c>
      <c r="J20" s="30" t="s">
        <v>55</v>
      </c>
      <c r="K20" s="24">
        <v>1715783</v>
      </c>
      <c r="L20" s="24">
        <v>1924856.07</v>
      </c>
      <c r="M20" s="22" t="s">
        <v>63</v>
      </c>
      <c r="N20" s="32" t="s">
        <v>3325</v>
      </c>
    </row>
    <row r="21" spans="1:14">
      <c r="A21" s="22" t="s">
        <v>292</v>
      </c>
      <c r="B21" s="22" t="s">
        <v>3319</v>
      </c>
      <c r="C21" s="24" t="s">
        <v>1075</v>
      </c>
      <c r="D21" s="24" t="s">
        <v>3320</v>
      </c>
      <c r="E21" s="24"/>
      <c r="F21" s="24" t="s">
        <v>3321</v>
      </c>
      <c r="G21" s="24" t="s">
        <v>3322</v>
      </c>
      <c r="H21" s="24" t="s">
        <v>3323</v>
      </c>
      <c r="I21" s="24" t="s">
        <v>10418</v>
      </c>
      <c r="J21" s="30" t="s">
        <v>55</v>
      </c>
      <c r="K21" s="24">
        <v>81752.82</v>
      </c>
      <c r="L21" s="24"/>
      <c r="M21" s="22" t="s">
        <v>63</v>
      </c>
      <c r="N21" s="32" t="s">
        <v>3325</v>
      </c>
    </row>
    <row r="22" spans="1:14">
      <c r="A22" s="22" t="s">
        <v>292</v>
      </c>
      <c r="B22" s="22" t="s">
        <v>3319</v>
      </c>
      <c r="C22" s="24" t="s">
        <v>1075</v>
      </c>
      <c r="D22" s="24" t="s">
        <v>3320</v>
      </c>
      <c r="E22" s="24"/>
      <c r="F22" s="24" t="s">
        <v>3321</v>
      </c>
      <c r="G22" s="24" t="s">
        <v>3322</v>
      </c>
      <c r="H22" s="24" t="s">
        <v>3323</v>
      </c>
      <c r="I22" s="24" t="s">
        <v>10419</v>
      </c>
      <c r="J22" s="30" t="s">
        <v>55</v>
      </c>
      <c r="K22" s="24">
        <v>27386.95</v>
      </c>
      <c r="L22" s="24"/>
      <c r="M22" s="22" t="s">
        <v>63</v>
      </c>
      <c r="N22" s="32" t="s">
        <v>3325</v>
      </c>
    </row>
    <row r="23" spans="1:14">
      <c r="A23" s="22" t="s">
        <v>292</v>
      </c>
      <c r="B23" s="22" t="s">
        <v>3319</v>
      </c>
      <c r="C23" s="24" t="s">
        <v>1075</v>
      </c>
      <c r="D23" s="24" t="s">
        <v>3320</v>
      </c>
      <c r="E23" s="24"/>
      <c r="F23" s="24" t="s">
        <v>3321</v>
      </c>
      <c r="G23" s="24" t="s">
        <v>3322</v>
      </c>
      <c r="H23" s="24" t="s">
        <v>3323</v>
      </c>
      <c r="I23" s="24" t="s">
        <v>10420</v>
      </c>
      <c r="J23" s="30" t="s">
        <v>55</v>
      </c>
      <c r="K23" s="24">
        <v>13291.27</v>
      </c>
      <c r="L23" s="24"/>
      <c r="M23" s="22" t="s">
        <v>63</v>
      </c>
      <c r="N23" s="32" t="s">
        <v>3325</v>
      </c>
    </row>
    <row r="24" spans="1:14">
      <c r="A24" s="22" t="s">
        <v>292</v>
      </c>
      <c r="B24" s="22" t="s">
        <v>3319</v>
      </c>
      <c r="C24" s="24" t="s">
        <v>1075</v>
      </c>
      <c r="D24" s="24" t="s">
        <v>3320</v>
      </c>
      <c r="E24" s="24"/>
      <c r="F24" s="24" t="s">
        <v>3321</v>
      </c>
      <c r="G24" s="24" t="s">
        <v>3322</v>
      </c>
      <c r="H24" s="24" t="s">
        <v>3323</v>
      </c>
      <c r="I24" s="24" t="s">
        <v>10421</v>
      </c>
      <c r="J24" s="30" t="s">
        <v>55</v>
      </c>
      <c r="K24" s="24">
        <v>180000</v>
      </c>
      <c r="L24" s="24">
        <v>200144</v>
      </c>
      <c r="M24" s="22" t="s">
        <v>63</v>
      </c>
      <c r="N24" s="32" t="s">
        <v>3325</v>
      </c>
    </row>
    <row r="25" spans="1:14">
      <c r="A25" s="26" t="s">
        <v>516</v>
      </c>
      <c r="B25" s="26" t="s">
        <v>10424</v>
      </c>
      <c r="C25" s="26" t="s">
        <v>519</v>
      </c>
      <c r="D25" s="26" t="s">
        <v>520</v>
      </c>
      <c r="E25" s="26" t="s">
        <v>10425</v>
      </c>
      <c r="F25" s="26" t="s">
        <v>521</v>
      </c>
      <c r="G25" s="26" t="s">
        <v>522</v>
      </c>
      <c r="H25" s="26" t="s">
        <v>523</v>
      </c>
      <c r="I25" s="26" t="s">
        <v>10416</v>
      </c>
      <c r="J25" s="36" t="s">
        <v>55</v>
      </c>
      <c r="K25" s="26">
        <v>74554.24</v>
      </c>
      <c r="L25" s="26">
        <v>80300</v>
      </c>
      <c r="M25" s="26" t="s">
        <v>97</v>
      </c>
      <c r="N25" s="26" t="s">
        <v>10426</v>
      </c>
    </row>
    <row r="26" spans="1:14">
      <c r="A26" s="26" t="s">
        <v>516</v>
      </c>
      <c r="B26" s="26" t="s">
        <v>10424</v>
      </c>
      <c r="C26" s="26" t="s">
        <v>519</v>
      </c>
      <c r="D26" s="26" t="s">
        <v>520</v>
      </c>
      <c r="E26" s="26" t="s">
        <v>10425</v>
      </c>
      <c r="F26" s="26" t="s">
        <v>521</v>
      </c>
      <c r="G26" s="26" t="s">
        <v>522</v>
      </c>
      <c r="H26" s="26" t="s">
        <v>523</v>
      </c>
      <c r="I26" s="26" t="s">
        <v>10418</v>
      </c>
      <c r="J26" s="36" t="s">
        <v>55</v>
      </c>
      <c r="K26" s="26">
        <v>0</v>
      </c>
      <c r="L26" s="26"/>
      <c r="M26" s="26" t="s">
        <v>97</v>
      </c>
      <c r="N26" s="26" t="s">
        <v>10426</v>
      </c>
    </row>
    <row r="27" spans="1:14">
      <c r="A27" s="26" t="s">
        <v>516</v>
      </c>
      <c r="B27" s="26" t="s">
        <v>10424</v>
      </c>
      <c r="C27" s="26" t="s">
        <v>519</v>
      </c>
      <c r="D27" s="26" t="s">
        <v>520</v>
      </c>
      <c r="E27" s="26" t="s">
        <v>10425</v>
      </c>
      <c r="F27" s="26" t="s">
        <v>521</v>
      </c>
      <c r="G27" s="26" t="s">
        <v>522</v>
      </c>
      <c r="H27" s="26" t="s">
        <v>523</v>
      </c>
      <c r="I27" s="26" t="s">
        <v>10420</v>
      </c>
      <c r="J27" s="36" t="s">
        <v>55</v>
      </c>
      <c r="K27" s="26">
        <v>996.92</v>
      </c>
      <c r="L27" s="26"/>
      <c r="M27" s="26" t="s">
        <v>97</v>
      </c>
      <c r="N27" s="26" t="s">
        <v>10426</v>
      </c>
    </row>
    <row r="28" spans="1:14">
      <c r="A28" s="26" t="s">
        <v>516</v>
      </c>
      <c r="B28" s="26" t="s">
        <v>10424</v>
      </c>
      <c r="C28" s="26" t="s">
        <v>519</v>
      </c>
      <c r="D28" s="26" t="s">
        <v>520</v>
      </c>
      <c r="E28" s="26" t="s">
        <v>10425</v>
      </c>
      <c r="F28" s="26" t="s">
        <v>521</v>
      </c>
      <c r="G28" s="26" t="s">
        <v>522</v>
      </c>
      <c r="H28" s="26" t="s">
        <v>523</v>
      </c>
      <c r="I28" s="26" t="s">
        <v>10419</v>
      </c>
      <c r="J28" s="36" t="s">
        <v>55</v>
      </c>
      <c r="K28" s="26">
        <v>1135.34</v>
      </c>
      <c r="L28" s="26"/>
      <c r="M28" s="26" t="s">
        <v>97</v>
      </c>
      <c r="N28" s="26" t="s">
        <v>10426</v>
      </c>
    </row>
    <row r="29" spans="1:14">
      <c r="A29" s="26" t="s">
        <v>108</v>
      </c>
      <c r="B29" s="26" t="s">
        <v>239</v>
      </c>
      <c r="C29" s="26" t="s">
        <v>111</v>
      </c>
      <c r="D29" s="26" t="s">
        <v>240</v>
      </c>
      <c r="E29" s="26" t="s">
        <v>10425</v>
      </c>
      <c r="F29" s="26" t="s">
        <v>241</v>
      </c>
      <c r="G29" s="26" t="s">
        <v>242</v>
      </c>
      <c r="H29" s="26" t="s">
        <v>243</v>
      </c>
      <c r="I29" s="26" t="s">
        <v>10416</v>
      </c>
      <c r="J29" s="36" t="s">
        <v>55</v>
      </c>
      <c r="K29" s="26">
        <v>874915.47</v>
      </c>
      <c r="L29" s="26">
        <v>1108606.59</v>
      </c>
      <c r="M29" s="26" t="s">
        <v>83</v>
      </c>
      <c r="N29" s="26" t="s">
        <v>245</v>
      </c>
    </row>
    <row r="30" spans="1:14">
      <c r="A30" s="26" t="s">
        <v>108</v>
      </c>
      <c r="B30" s="26" t="s">
        <v>239</v>
      </c>
      <c r="C30" s="26" t="s">
        <v>111</v>
      </c>
      <c r="D30" s="26" t="s">
        <v>240</v>
      </c>
      <c r="E30" s="26" t="s">
        <v>10425</v>
      </c>
      <c r="F30" s="26" t="s">
        <v>241</v>
      </c>
      <c r="G30" s="26" t="s">
        <v>242</v>
      </c>
      <c r="H30" s="26" t="s">
        <v>243</v>
      </c>
      <c r="I30" s="26" t="s">
        <v>10418</v>
      </c>
      <c r="J30" s="36" t="s">
        <v>55</v>
      </c>
      <c r="K30" s="26">
        <v>159852.68</v>
      </c>
      <c r="L30" s="26"/>
      <c r="M30" s="26" t="s">
        <v>83</v>
      </c>
      <c r="N30" s="26" t="s">
        <v>245</v>
      </c>
    </row>
    <row r="31" spans="1:14">
      <c r="A31" s="26" t="s">
        <v>108</v>
      </c>
      <c r="B31" s="26" t="s">
        <v>239</v>
      </c>
      <c r="C31" s="26" t="s">
        <v>111</v>
      </c>
      <c r="D31" s="26" t="s">
        <v>240</v>
      </c>
      <c r="E31" s="26" t="s">
        <v>10425</v>
      </c>
      <c r="F31" s="26" t="s">
        <v>241</v>
      </c>
      <c r="G31" s="26" t="s">
        <v>242</v>
      </c>
      <c r="H31" s="26" t="s">
        <v>243</v>
      </c>
      <c r="I31" s="26" t="s">
        <v>10420</v>
      </c>
      <c r="J31" s="36" t="s">
        <v>55</v>
      </c>
      <c r="K31" s="26">
        <v>8192.26</v>
      </c>
      <c r="L31" s="26"/>
      <c r="M31" s="26" t="s">
        <v>83</v>
      </c>
      <c r="N31" s="26" t="s">
        <v>245</v>
      </c>
    </row>
    <row r="32" spans="1:14">
      <c r="A32" s="26" t="s">
        <v>108</v>
      </c>
      <c r="B32" s="26" t="s">
        <v>239</v>
      </c>
      <c r="C32" s="26" t="s">
        <v>111</v>
      </c>
      <c r="D32" s="26" t="s">
        <v>240</v>
      </c>
      <c r="E32" s="26" t="s">
        <v>10425</v>
      </c>
      <c r="F32" s="26" t="s">
        <v>241</v>
      </c>
      <c r="G32" s="26" t="s">
        <v>242</v>
      </c>
      <c r="H32" s="26" t="s">
        <v>243</v>
      </c>
      <c r="I32" s="26" t="s">
        <v>10419</v>
      </c>
      <c r="J32" s="36" t="s">
        <v>55</v>
      </c>
      <c r="K32" s="26">
        <v>15758.62</v>
      </c>
      <c r="L32" s="26"/>
      <c r="M32" s="26" t="s">
        <v>83</v>
      </c>
      <c r="N32" s="26" t="s">
        <v>245</v>
      </c>
    </row>
    <row r="33" spans="1:14">
      <c r="A33" s="26" t="s">
        <v>85</v>
      </c>
      <c r="B33" s="26" t="s">
        <v>152</v>
      </c>
      <c r="C33" s="26" t="s">
        <v>153</v>
      </c>
      <c r="D33" s="26" t="s">
        <v>154</v>
      </c>
      <c r="E33" s="26" t="s">
        <v>10425</v>
      </c>
      <c r="F33" s="26" t="s">
        <v>155</v>
      </c>
      <c r="G33" s="26" t="s">
        <v>156</v>
      </c>
      <c r="H33" s="26" t="s">
        <v>157</v>
      </c>
      <c r="I33" s="26" t="s">
        <v>10427</v>
      </c>
      <c r="J33" s="36" t="s">
        <v>55</v>
      </c>
      <c r="K33" s="26">
        <v>26421.7</v>
      </c>
      <c r="L33" s="26">
        <v>31626</v>
      </c>
      <c r="M33" s="26" t="s">
        <v>97</v>
      </c>
      <c r="N33" s="26" t="s">
        <v>160</v>
      </c>
    </row>
    <row r="34" spans="1:14">
      <c r="A34" s="26" t="s">
        <v>85</v>
      </c>
      <c r="B34" s="26" t="s">
        <v>152</v>
      </c>
      <c r="C34" s="26" t="s">
        <v>153</v>
      </c>
      <c r="D34" s="26" t="s">
        <v>154</v>
      </c>
      <c r="E34" s="26" t="s">
        <v>10425</v>
      </c>
      <c r="F34" s="26" t="s">
        <v>155</v>
      </c>
      <c r="G34" s="26" t="s">
        <v>156</v>
      </c>
      <c r="H34" s="26" t="s">
        <v>157</v>
      </c>
      <c r="I34" s="26" t="s">
        <v>10428</v>
      </c>
      <c r="J34" s="36" t="s">
        <v>55</v>
      </c>
      <c r="K34" s="26">
        <v>2980.06</v>
      </c>
      <c r="L34" s="26"/>
      <c r="M34" s="26" t="s">
        <v>97</v>
      </c>
      <c r="N34" s="26" t="s">
        <v>160</v>
      </c>
    </row>
    <row r="35" spans="1:14">
      <c r="A35" s="26" t="s">
        <v>85</v>
      </c>
      <c r="B35" s="26" t="s">
        <v>152</v>
      </c>
      <c r="C35" s="26" t="s">
        <v>153</v>
      </c>
      <c r="D35" s="26" t="s">
        <v>154</v>
      </c>
      <c r="E35" s="26" t="s">
        <v>10425</v>
      </c>
      <c r="F35" s="26" t="s">
        <v>155</v>
      </c>
      <c r="G35" s="26" t="s">
        <v>156</v>
      </c>
      <c r="H35" s="26" t="s">
        <v>157</v>
      </c>
      <c r="I35" s="26" t="s">
        <v>10420</v>
      </c>
      <c r="J35" s="36" t="s">
        <v>55</v>
      </c>
      <c r="K35" s="26">
        <v>343.4821</v>
      </c>
      <c r="L35" s="26"/>
      <c r="M35" s="26" t="s">
        <v>97</v>
      </c>
      <c r="N35" s="26" t="s">
        <v>160</v>
      </c>
    </row>
    <row r="36" spans="1:14">
      <c r="A36" s="26" t="s">
        <v>85</v>
      </c>
      <c r="B36" s="26" t="s">
        <v>152</v>
      </c>
      <c r="C36" s="26" t="s">
        <v>153</v>
      </c>
      <c r="D36" s="26" t="s">
        <v>154</v>
      </c>
      <c r="E36" s="26" t="s">
        <v>10425</v>
      </c>
      <c r="F36" s="26" t="s">
        <v>155</v>
      </c>
      <c r="G36" s="26" t="s">
        <v>156</v>
      </c>
      <c r="H36" s="26" t="s">
        <v>157</v>
      </c>
      <c r="I36" s="26" t="s">
        <v>10419</v>
      </c>
      <c r="J36" s="36" t="s">
        <v>55</v>
      </c>
      <c r="K36" s="26">
        <v>441.0264</v>
      </c>
      <c r="L36" s="26"/>
      <c r="M36" s="26" t="s">
        <v>97</v>
      </c>
      <c r="N36" s="26" t="s">
        <v>160</v>
      </c>
    </row>
    <row r="37" spans="1:14">
      <c r="A37" s="26" t="s">
        <v>181</v>
      </c>
      <c r="B37" s="26" t="s">
        <v>211</v>
      </c>
      <c r="C37" s="26" t="s">
        <v>212</v>
      </c>
      <c r="D37" s="26" t="s">
        <v>213</v>
      </c>
      <c r="E37" s="26" t="s">
        <v>10429</v>
      </c>
      <c r="F37" s="26" t="s">
        <v>214</v>
      </c>
      <c r="G37" s="26" t="s">
        <v>215</v>
      </c>
      <c r="H37" s="26" t="s">
        <v>216</v>
      </c>
      <c r="I37" s="26" t="s">
        <v>10416</v>
      </c>
      <c r="J37" s="36" t="s">
        <v>55</v>
      </c>
      <c r="K37" s="26">
        <v>65519.5</v>
      </c>
      <c r="L37" s="26">
        <v>68575</v>
      </c>
      <c r="M37" s="26" t="s">
        <v>173</v>
      </c>
      <c r="N37" s="26" t="s">
        <v>218</v>
      </c>
    </row>
    <row r="38" spans="1:14">
      <c r="A38" s="26" t="s">
        <v>181</v>
      </c>
      <c r="B38" s="26" t="s">
        <v>211</v>
      </c>
      <c r="C38" s="26" t="s">
        <v>212</v>
      </c>
      <c r="D38" s="26" t="s">
        <v>213</v>
      </c>
      <c r="E38" s="26" t="s">
        <v>10429</v>
      </c>
      <c r="F38" s="26" t="s">
        <v>214</v>
      </c>
      <c r="G38" s="26" t="s">
        <v>215</v>
      </c>
      <c r="H38" s="26" t="s">
        <v>216</v>
      </c>
      <c r="I38" s="26" t="s">
        <v>10418</v>
      </c>
      <c r="J38" s="36" t="s">
        <v>55</v>
      </c>
      <c r="K38" s="26">
        <v>0</v>
      </c>
      <c r="L38" s="26"/>
      <c r="M38" s="26" t="s">
        <v>173</v>
      </c>
      <c r="N38" s="26" t="s">
        <v>218</v>
      </c>
    </row>
    <row r="39" spans="1:14">
      <c r="A39" s="26" t="s">
        <v>181</v>
      </c>
      <c r="B39" s="26" t="s">
        <v>211</v>
      </c>
      <c r="C39" s="26" t="s">
        <v>212</v>
      </c>
      <c r="D39" s="26" t="s">
        <v>213</v>
      </c>
      <c r="E39" s="26" t="s">
        <v>10429</v>
      </c>
      <c r="F39" s="26" t="s">
        <v>214</v>
      </c>
      <c r="G39" s="26" t="s">
        <v>215</v>
      </c>
      <c r="H39" s="26" t="s">
        <v>216</v>
      </c>
      <c r="I39" s="26" t="s">
        <v>10420</v>
      </c>
      <c r="J39" s="36" t="s">
        <v>55</v>
      </c>
      <c r="K39" s="26">
        <v>0</v>
      </c>
      <c r="L39" s="26"/>
      <c r="M39" s="26" t="s">
        <v>173</v>
      </c>
      <c r="N39" s="26" t="s">
        <v>218</v>
      </c>
    </row>
    <row r="40" spans="1:14">
      <c r="A40" s="26" t="s">
        <v>181</v>
      </c>
      <c r="B40" s="26" t="s">
        <v>211</v>
      </c>
      <c r="C40" s="26" t="s">
        <v>212</v>
      </c>
      <c r="D40" s="26" t="s">
        <v>213</v>
      </c>
      <c r="E40" s="26" t="s">
        <v>10429</v>
      </c>
      <c r="F40" s="26" t="s">
        <v>214</v>
      </c>
      <c r="G40" s="26" t="s">
        <v>215</v>
      </c>
      <c r="H40" s="26" t="s">
        <v>216</v>
      </c>
      <c r="I40" s="26" t="s">
        <v>10419</v>
      </c>
      <c r="J40" s="36" t="s">
        <v>55</v>
      </c>
      <c r="K40" s="26">
        <v>998</v>
      </c>
      <c r="L40" s="26"/>
      <c r="M40" s="26" t="s">
        <v>173</v>
      </c>
      <c r="N40" s="26" t="s">
        <v>218</v>
      </c>
    </row>
    <row r="41" spans="1:14">
      <c r="A41" s="26" t="s">
        <v>70</v>
      </c>
      <c r="B41" s="26" t="s">
        <v>10430</v>
      </c>
      <c r="C41" s="26" t="s">
        <v>670</v>
      </c>
      <c r="D41" s="26" t="s">
        <v>1606</v>
      </c>
      <c r="E41" s="26" t="s">
        <v>10425</v>
      </c>
      <c r="F41" s="26" t="s">
        <v>962</v>
      </c>
      <c r="G41" s="26" t="s">
        <v>1607</v>
      </c>
      <c r="H41" s="26" t="s">
        <v>1608</v>
      </c>
      <c r="I41" s="26" t="s">
        <v>10416</v>
      </c>
      <c r="J41" s="36" t="s">
        <v>55</v>
      </c>
      <c r="K41" s="26">
        <v>5008.76</v>
      </c>
      <c r="L41" s="26">
        <v>5616</v>
      </c>
      <c r="M41" s="26" t="s">
        <v>97</v>
      </c>
      <c r="N41" s="26" t="s">
        <v>10431</v>
      </c>
    </row>
    <row r="42" spans="1:14">
      <c r="A42" s="26" t="s">
        <v>70</v>
      </c>
      <c r="B42" s="26" t="s">
        <v>10430</v>
      </c>
      <c r="C42" s="26" t="s">
        <v>670</v>
      </c>
      <c r="D42" s="26" t="s">
        <v>1606</v>
      </c>
      <c r="E42" s="26" t="s">
        <v>10425</v>
      </c>
      <c r="F42" s="26" t="s">
        <v>962</v>
      </c>
      <c r="G42" s="26" t="s">
        <v>1607</v>
      </c>
      <c r="H42" s="26" t="s">
        <v>1608</v>
      </c>
      <c r="I42" s="26" t="s">
        <v>10418</v>
      </c>
      <c r="J42" s="36" t="s">
        <v>55</v>
      </c>
      <c r="K42" s="26">
        <v>224.85</v>
      </c>
      <c r="L42" s="26"/>
      <c r="M42" s="26" t="s">
        <v>97</v>
      </c>
      <c r="N42" s="26" t="s">
        <v>10431</v>
      </c>
    </row>
    <row r="43" spans="1:14">
      <c r="A43" s="26" t="s">
        <v>70</v>
      </c>
      <c r="B43" s="26" t="s">
        <v>10430</v>
      </c>
      <c r="C43" s="26" t="s">
        <v>670</v>
      </c>
      <c r="D43" s="26" t="s">
        <v>1606</v>
      </c>
      <c r="E43" s="26" t="s">
        <v>10425</v>
      </c>
      <c r="F43" s="26" t="s">
        <v>962</v>
      </c>
      <c r="G43" s="26" t="s">
        <v>1607</v>
      </c>
      <c r="H43" s="26" t="s">
        <v>1608</v>
      </c>
      <c r="I43" s="26" t="s">
        <v>10420</v>
      </c>
      <c r="J43" s="36" t="s">
        <v>55</v>
      </c>
      <c r="K43" s="26">
        <v>49.94</v>
      </c>
      <c r="L43" s="26"/>
      <c r="M43" s="26" t="s">
        <v>97</v>
      </c>
      <c r="N43" s="26" t="s">
        <v>10431</v>
      </c>
    </row>
    <row r="44" spans="1:14">
      <c r="A44" s="26" t="s">
        <v>70</v>
      </c>
      <c r="B44" s="26" t="s">
        <v>10430</v>
      </c>
      <c r="C44" s="26" t="s">
        <v>670</v>
      </c>
      <c r="D44" s="26" t="s">
        <v>1606</v>
      </c>
      <c r="E44" s="26" t="s">
        <v>10425</v>
      </c>
      <c r="F44" s="26" t="s">
        <v>962</v>
      </c>
      <c r="G44" s="26" t="s">
        <v>1607</v>
      </c>
      <c r="H44" s="26" t="s">
        <v>1608</v>
      </c>
      <c r="I44" s="26" t="s">
        <v>10419</v>
      </c>
      <c r="J44" s="36" t="s">
        <v>55</v>
      </c>
      <c r="K44" s="26">
        <v>79.72</v>
      </c>
      <c r="L44" s="26"/>
      <c r="M44" s="26" t="s">
        <v>97</v>
      </c>
      <c r="N44" s="26" t="s">
        <v>10431</v>
      </c>
    </row>
    <row r="45" spans="1:14">
      <c r="A45" s="26" t="s">
        <v>220</v>
      </c>
      <c r="B45" s="26" t="s">
        <v>222</v>
      </c>
      <c r="C45" s="26" t="s">
        <v>223</v>
      </c>
      <c r="D45" s="26" t="s">
        <v>224</v>
      </c>
      <c r="E45" s="26" t="s">
        <v>10425</v>
      </c>
      <c r="F45" s="26" t="s">
        <v>225</v>
      </c>
      <c r="G45" s="26" t="s">
        <v>226</v>
      </c>
      <c r="H45" s="26" t="s">
        <v>227</v>
      </c>
      <c r="I45" s="26" t="s">
        <v>10416</v>
      </c>
      <c r="J45" s="36" t="s">
        <v>55</v>
      </c>
      <c r="K45" s="26">
        <v>40551.03</v>
      </c>
      <c r="L45" s="26">
        <v>45748.84</v>
      </c>
      <c r="M45" s="26" t="s">
        <v>140</v>
      </c>
      <c r="N45" s="26" t="s">
        <v>229</v>
      </c>
    </row>
    <row r="46" spans="1:14">
      <c r="A46" s="26" t="s">
        <v>220</v>
      </c>
      <c r="B46" s="26" t="s">
        <v>222</v>
      </c>
      <c r="C46" s="26" t="s">
        <v>223</v>
      </c>
      <c r="D46" s="26" t="s">
        <v>224</v>
      </c>
      <c r="E46" s="26" t="s">
        <v>10425</v>
      </c>
      <c r="F46" s="26" t="s">
        <v>225</v>
      </c>
      <c r="G46" s="26" t="s">
        <v>226</v>
      </c>
      <c r="H46" s="26" t="s">
        <v>227</v>
      </c>
      <c r="I46" s="26" t="s">
        <v>10418</v>
      </c>
      <c r="J46" s="36" t="s">
        <v>55</v>
      </c>
      <c r="K46" s="26">
        <v>1969.61</v>
      </c>
      <c r="L46" s="26"/>
      <c r="M46" s="26" t="s">
        <v>140</v>
      </c>
      <c r="N46" s="26" t="s">
        <v>229</v>
      </c>
    </row>
    <row r="47" spans="1:14">
      <c r="A47" s="26" t="s">
        <v>220</v>
      </c>
      <c r="B47" s="26" t="s">
        <v>222</v>
      </c>
      <c r="C47" s="26" t="s">
        <v>223</v>
      </c>
      <c r="D47" s="26" t="s">
        <v>224</v>
      </c>
      <c r="E47" s="26" t="s">
        <v>10425</v>
      </c>
      <c r="F47" s="26" t="s">
        <v>225</v>
      </c>
      <c r="G47" s="26" t="s">
        <v>226</v>
      </c>
      <c r="H47" s="26" t="s">
        <v>227</v>
      </c>
      <c r="I47" s="26" t="s">
        <v>10420</v>
      </c>
      <c r="J47" s="36" t="s">
        <v>55</v>
      </c>
      <c r="K47" s="26">
        <v>521.97</v>
      </c>
      <c r="L47" s="26"/>
      <c r="M47" s="26" t="s">
        <v>140</v>
      </c>
      <c r="N47" s="26" t="s">
        <v>229</v>
      </c>
    </row>
    <row r="48" spans="1:14">
      <c r="A48" s="26" t="s">
        <v>220</v>
      </c>
      <c r="B48" s="26" t="s">
        <v>222</v>
      </c>
      <c r="C48" s="26" t="s">
        <v>223</v>
      </c>
      <c r="D48" s="26" t="s">
        <v>224</v>
      </c>
      <c r="E48" s="26" t="s">
        <v>10425</v>
      </c>
      <c r="F48" s="26" t="s">
        <v>225</v>
      </c>
      <c r="G48" s="26" t="s">
        <v>226</v>
      </c>
      <c r="H48" s="26" t="s">
        <v>227</v>
      </c>
      <c r="I48" s="26" t="s">
        <v>10419</v>
      </c>
      <c r="J48" s="36" t="s">
        <v>55</v>
      </c>
      <c r="K48" s="26">
        <v>647.51</v>
      </c>
      <c r="L48" s="26"/>
      <c r="M48" s="26" t="s">
        <v>140</v>
      </c>
      <c r="N48" s="26" t="s">
        <v>229</v>
      </c>
    </row>
    <row r="49" spans="1:14">
      <c r="A49" s="26" t="s">
        <v>163</v>
      </c>
      <c r="B49" s="26" t="s">
        <v>165</v>
      </c>
      <c r="C49" s="26" t="s">
        <v>166</v>
      </c>
      <c r="D49" s="26" t="s">
        <v>167</v>
      </c>
      <c r="E49" s="26" t="s">
        <v>10425</v>
      </c>
      <c r="F49" s="26" t="s">
        <v>168</v>
      </c>
      <c r="G49" s="26" t="s">
        <v>169</v>
      </c>
      <c r="H49" s="26" t="s">
        <v>170</v>
      </c>
      <c r="I49" s="26" t="s">
        <v>10416</v>
      </c>
      <c r="J49" s="36" t="s">
        <v>55</v>
      </c>
      <c r="K49" s="26">
        <v>63840.46</v>
      </c>
      <c r="L49" s="26">
        <v>69955.36</v>
      </c>
      <c r="M49" s="26" t="s">
        <v>173</v>
      </c>
      <c r="N49" s="26" t="s">
        <v>172</v>
      </c>
    </row>
    <row r="50" spans="1:14">
      <c r="A50" s="26" t="s">
        <v>163</v>
      </c>
      <c r="B50" s="26" t="s">
        <v>165</v>
      </c>
      <c r="C50" s="26" t="s">
        <v>166</v>
      </c>
      <c r="D50" s="26" t="s">
        <v>167</v>
      </c>
      <c r="E50" s="26" t="s">
        <v>10425</v>
      </c>
      <c r="F50" s="26" t="s">
        <v>168</v>
      </c>
      <c r="G50" s="26" t="s">
        <v>169</v>
      </c>
      <c r="H50" s="26" t="s">
        <v>170</v>
      </c>
      <c r="I50" s="26" t="s">
        <v>10418</v>
      </c>
      <c r="J50" s="36" t="s">
        <v>55</v>
      </c>
      <c r="K50" s="26">
        <v>1523.89</v>
      </c>
      <c r="L50" s="26"/>
      <c r="M50" s="26" t="s">
        <v>173</v>
      </c>
      <c r="N50" s="26" t="s">
        <v>172</v>
      </c>
    </row>
    <row r="51" spans="1:14">
      <c r="A51" s="26" t="s">
        <v>163</v>
      </c>
      <c r="B51" s="26" t="s">
        <v>165</v>
      </c>
      <c r="C51" s="26" t="s">
        <v>166</v>
      </c>
      <c r="D51" s="26" t="s">
        <v>167</v>
      </c>
      <c r="E51" s="26" t="s">
        <v>10425</v>
      </c>
      <c r="F51" s="26" t="s">
        <v>168</v>
      </c>
      <c r="G51" s="26" t="s">
        <v>169</v>
      </c>
      <c r="H51" s="26" t="s">
        <v>170</v>
      </c>
      <c r="I51" s="26" t="s">
        <v>10420</v>
      </c>
      <c r="J51" s="36" t="s">
        <v>55</v>
      </c>
      <c r="K51" s="26">
        <v>447.13</v>
      </c>
      <c r="L51" s="26"/>
      <c r="M51" s="26" t="s">
        <v>173</v>
      </c>
      <c r="N51" s="26" t="s">
        <v>172</v>
      </c>
    </row>
    <row r="52" spans="1:14">
      <c r="A52" s="26" t="s">
        <v>163</v>
      </c>
      <c r="B52" s="26" t="s">
        <v>165</v>
      </c>
      <c r="C52" s="26" t="s">
        <v>166</v>
      </c>
      <c r="D52" s="26" t="s">
        <v>167</v>
      </c>
      <c r="E52" s="26" t="s">
        <v>10425</v>
      </c>
      <c r="F52" s="26" t="s">
        <v>168</v>
      </c>
      <c r="G52" s="26" t="s">
        <v>169</v>
      </c>
      <c r="H52" s="26" t="s">
        <v>170</v>
      </c>
      <c r="I52" s="26" t="s">
        <v>10419</v>
      </c>
      <c r="J52" s="36" t="s">
        <v>55</v>
      </c>
      <c r="K52" s="26">
        <v>995.89</v>
      </c>
      <c r="L52" s="26"/>
      <c r="M52" s="26" t="s">
        <v>173</v>
      </c>
      <c r="N52" s="26" t="s">
        <v>172</v>
      </c>
    </row>
    <row r="53" spans="1:14">
      <c r="A53" s="26" t="s">
        <v>119</v>
      </c>
      <c r="B53" s="26" t="s">
        <v>192</v>
      </c>
      <c r="C53" s="26" t="s">
        <v>193</v>
      </c>
      <c r="D53" s="26" t="s">
        <v>194</v>
      </c>
      <c r="E53" s="26" t="s">
        <v>10425</v>
      </c>
      <c r="F53" s="26" t="s">
        <v>195</v>
      </c>
      <c r="G53" s="26" t="s">
        <v>196</v>
      </c>
      <c r="H53" s="26" t="s">
        <v>197</v>
      </c>
      <c r="I53" s="26" t="s">
        <v>10416</v>
      </c>
      <c r="J53" s="36" t="s">
        <v>55</v>
      </c>
      <c r="K53" s="26">
        <v>4339.25</v>
      </c>
      <c r="L53" s="26">
        <v>4947.27</v>
      </c>
      <c r="M53" s="26" t="s">
        <v>173</v>
      </c>
      <c r="N53" s="26" t="s">
        <v>199</v>
      </c>
    </row>
    <row r="54" spans="1:14">
      <c r="A54" s="26" t="s">
        <v>119</v>
      </c>
      <c r="B54" s="26" t="s">
        <v>192</v>
      </c>
      <c r="C54" s="26" t="s">
        <v>193</v>
      </c>
      <c r="D54" s="26" t="s">
        <v>194</v>
      </c>
      <c r="E54" s="26" t="s">
        <v>10425</v>
      </c>
      <c r="F54" s="26" t="s">
        <v>195</v>
      </c>
      <c r="G54" s="26" t="s">
        <v>196</v>
      </c>
      <c r="H54" s="26" t="s">
        <v>197</v>
      </c>
      <c r="I54" s="26" t="s">
        <v>10418</v>
      </c>
      <c r="J54" s="36" t="s">
        <v>55</v>
      </c>
      <c r="K54" s="26">
        <v>257.37</v>
      </c>
      <c r="L54" s="26"/>
      <c r="M54" s="26" t="s">
        <v>173</v>
      </c>
      <c r="N54" s="26" t="s">
        <v>199</v>
      </c>
    </row>
    <row r="55" spans="1:14">
      <c r="A55" s="26" t="s">
        <v>119</v>
      </c>
      <c r="B55" s="26" t="s">
        <v>192</v>
      </c>
      <c r="C55" s="26" t="s">
        <v>193</v>
      </c>
      <c r="D55" s="26" t="s">
        <v>194</v>
      </c>
      <c r="E55" s="26" t="s">
        <v>10425</v>
      </c>
      <c r="F55" s="26" t="s">
        <v>195</v>
      </c>
      <c r="G55" s="26" t="s">
        <v>196</v>
      </c>
      <c r="H55" s="26" t="s">
        <v>197</v>
      </c>
      <c r="I55" s="26" t="s">
        <v>10420</v>
      </c>
      <c r="J55" s="36" t="s">
        <v>55</v>
      </c>
      <c r="K55" s="26">
        <v>58.02</v>
      </c>
      <c r="L55" s="26"/>
      <c r="M55" s="26" t="s">
        <v>173</v>
      </c>
      <c r="N55" s="26" t="s">
        <v>199</v>
      </c>
    </row>
    <row r="56" spans="1:14">
      <c r="A56" s="26" t="s">
        <v>119</v>
      </c>
      <c r="B56" s="26" t="s">
        <v>192</v>
      </c>
      <c r="C56" s="26" t="s">
        <v>193</v>
      </c>
      <c r="D56" s="26" t="s">
        <v>194</v>
      </c>
      <c r="E56" s="26" t="s">
        <v>10425</v>
      </c>
      <c r="F56" s="26" t="s">
        <v>195</v>
      </c>
      <c r="G56" s="26" t="s">
        <v>196</v>
      </c>
      <c r="H56" s="26" t="s">
        <v>197</v>
      </c>
      <c r="I56" s="26" t="s">
        <v>10419</v>
      </c>
      <c r="J56" s="36" t="s">
        <v>55</v>
      </c>
      <c r="K56" s="26">
        <v>70</v>
      </c>
      <c r="L56" s="26"/>
      <c r="M56" s="26" t="s">
        <v>173</v>
      </c>
      <c r="N56" s="26" t="s">
        <v>199</v>
      </c>
    </row>
    <row r="57" spans="1:14">
      <c r="A57" s="26" t="s">
        <v>181</v>
      </c>
      <c r="B57" s="26" t="s">
        <v>183</v>
      </c>
      <c r="C57" s="26" t="s">
        <v>184</v>
      </c>
      <c r="D57" s="26" t="s">
        <v>185</v>
      </c>
      <c r="E57" s="26" t="s">
        <v>10425</v>
      </c>
      <c r="F57" s="26" t="s">
        <v>186</v>
      </c>
      <c r="G57" s="26" t="s">
        <v>187</v>
      </c>
      <c r="H57" s="26" t="s">
        <v>188</v>
      </c>
      <c r="I57" s="26" t="s">
        <v>10416</v>
      </c>
      <c r="J57" s="36" t="s">
        <v>55</v>
      </c>
      <c r="K57" s="26">
        <v>13006.53</v>
      </c>
      <c r="L57" s="26">
        <v>14139.3</v>
      </c>
      <c r="M57" s="26" t="s">
        <v>173</v>
      </c>
      <c r="N57" s="26" t="s">
        <v>190</v>
      </c>
    </row>
    <row r="58" spans="1:14">
      <c r="A58" s="26" t="s">
        <v>181</v>
      </c>
      <c r="B58" s="26" t="s">
        <v>183</v>
      </c>
      <c r="C58" s="26" t="s">
        <v>184</v>
      </c>
      <c r="D58" s="26" t="s">
        <v>185</v>
      </c>
      <c r="E58" s="26" t="s">
        <v>10425</v>
      </c>
      <c r="F58" s="26" t="s">
        <v>186</v>
      </c>
      <c r="G58" s="26" t="s">
        <v>187</v>
      </c>
      <c r="H58" s="26" t="s">
        <v>188</v>
      </c>
      <c r="I58" s="26" t="s">
        <v>10418</v>
      </c>
      <c r="J58" s="36" t="s">
        <v>55</v>
      </c>
      <c r="K58" s="26">
        <v>126.42</v>
      </c>
      <c r="L58" s="26"/>
      <c r="M58" s="26" t="s">
        <v>173</v>
      </c>
      <c r="N58" s="26" t="s">
        <v>190</v>
      </c>
    </row>
    <row r="59" spans="1:14">
      <c r="A59" s="26" t="s">
        <v>181</v>
      </c>
      <c r="B59" s="26" t="s">
        <v>183</v>
      </c>
      <c r="C59" s="26" t="s">
        <v>184</v>
      </c>
      <c r="D59" s="26" t="s">
        <v>185</v>
      </c>
      <c r="E59" s="26" t="s">
        <v>10425</v>
      </c>
      <c r="F59" s="26" t="s">
        <v>186</v>
      </c>
      <c r="G59" s="26" t="s">
        <v>187</v>
      </c>
      <c r="H59" s="26" t="s">
        <v>188</v>
      </c>
      <c r="I59" s="26" t="s">
        <v>10420</v>
      </c>
      <c r="J59" s="36" t="s">
        <v>55</v>
      </c>
      <c r="K59" s="26">
        <v>169.97</v>
      </c>
      <c r="L59" s="26"/>
      <c r="M59" s="26" t="s">
        <v>173</v>
      </c>
      <c r="N59" s="26" t="s">
        <v>190</v>
      </c>
    </row>
    <row r="60" spans="1:14">
      <c r="A60" s="26" t="s">
        <v>181</v>
      </c>
      <c r="B60" s="26" t="s">
        <v>183</v>
      </c>
      <c r="C60" s="26" t="s">
        <v>184</v>
      </c>
      <c r="D60" s="26" t="s">
        <v>185</v>
      </c>
      <c r="E60" s="26" t="s">
        <v>10425</v>
      </c>
      <c r="F60" s="26" t="s">
        <v>186</v>
      </c>
      <c r="G60" s="26" t="s">
        <v>187</v>
      </c>
      <c r="H60" s="26" t="s">
        <v>188</v>
      </c>
      <c r="I60" s="26" t="s">
        <v>10419</v>
      </c>
      <c r="J60" s="36" t="s">
        <v>55</v>
      </c>
      <c r="K60" s="26">
        <v>199.99</v>
      </c>
      <c r="L60" s="26"/>
      <c r="M60" s="26" t="s">
        <v>173</v>
      </c>
      <c r="N60" s="26" t="s">
        <v>190</v>
      </c>
    </row>
    <row r="61" spans="1:14">
      <c r="A61" s="26" t="s">
        <v>119</v>
      </c>
      <c r="B61" s="26" t="s">
        <v>230</v>
      </c>
      <c r="C61" s="26" t="s">
        <v>231</v>
      </c>
      <c r="D61" s="26" t="s">
        <v>232</v>
      </c>
      <c r="E61" s="26" t="s">
        <v>10425</v>
      </c>
      <c r="F61" s="26" t="s">
        <v>233</v>
      </c>
      <c r="G61" s="26" t="s">
        <v>234</v>
      </c>
      <c r="H61" s="26" t="s">
        <v>235</v>
      </c>
      <c r="I61" s="26" t="s">
        <v>10416</v>
      </c>
      <c r="J61" s="36" t="s">
        <v>55</v>
      </c>
      <c r="K61" s="26">
        <v>14929.4</v>
      </c>
      <c r="L61" s="26">
        <v>17416.5</v>
      </c>
      <c r="M61" s="26" t="s">
        <v>173</v>
      </c>
      <c r="N61" s="26" t="s">
        <v>238</v>
      </c>
    </row>
    <row r="62" spans="1:14">
      <c r="A62" s="26" t="s">
        <v>119</v>
      </c>
      <c r="B62" s="26" t="s">
        <v>230</v>
      </c>
      <c r="C62" s="26" t="s">
        <v>231</v>
      </c>
      <c r="D62" s="26" t="s">
        <v>232</v>
      </c>
      <c r="E62" s="26" t="s">
        <v>10425</v>
      </c>
      <c r="F62" s="26" t="s">
        <v>233</v>
      </c>
      <c r="G62" s="26" t="s">
        <v>234</v>
      </c>
      <c r="H62" s="26" t="s">
        <v>235</v>
      </c>
      <c r="I62" s="26" t="s">
        <v>10418</v>
      </c>
      <c r="J62" s="36" t="s">
        <v>55</v>
      </c>
      <c r="K62" s="26">
        <v>1257.2</v>
      </c>
      <c r="L62" s="26"/>
      <c r="M62" s="26" t="s">
        <v>173</v>
      </c>
      <c r="N62" s="26" t="s">
        <v>238</v>
      </c>
    </row>
    <row r="63" spans="1:14">
      <c r="A63" s="26" t="s">
        <v>119</v>
      </c>
      <c r="B63" s="26" t="s">
        <v>230</v>
      </c>
      <c r="C63" s="26" t="s">
        <v>231</v>
      </c>
      <c r="D63" s="26" t="s">
        <v>232</v>
      </c>
      <c r="E63" s="26" t="s">
        <v>10425</v>
      </c>
      <c r="F63" s="26" t="s">
        <v>233</v>
      </c>
      <c r="G63" s="26" t="s">
        <v>234</v>
      </c>
      <c r="H63" s="26" t="s">
        <v>235</v>
      </c>
      <c r="I63" s="26" t="s">
        <v>10420</v>
      </c>
      <c r="J63" s="36" t="s">
        <v>55</v>
      </c>
      <c r="K63" s="26">
        <v>199.65</v>
      </c>
      <c r="L63" s="26"/>
      <c r="M63" s="26" t="s">
        <v>173</v>
      </c>
      <c r="N63" s="26" t="s">
        <v>238</v>
      </c>
    </row>
    <row r="64" spans="1:14">
      <c r="A64" s="26" t="s">
        <v>119</v>
      </c>
      <c r="B64" s="26" t="s">
        <v>230</v>
      </c>
      <c r="C64" s="26" t="s">
        <v>231</v>
      </c>
      <c r="D64" s="26" t="s">
        <v>232</v>
      </c>
      <c r="E64" s="26" t="s">
        <v>10425</v>
      </c>
      <c r="F64" s="26" t="s">
        <v>233</v>
      </c>
      <c r="G64" s="26" t="s">
        <v>234</v>
      </c>
      <c r="H64" s="26" t="s">
        <v>235</v>
      </c>
      <c r="I64" s="26" t="s">
        <v>10419</v>
      </c>
      <c r="J64" s="36" t="s">
        <v>55</v>
      </c>
      <c r="K64" s="26">
        <v>246.5</v>
      </c>
      <c r="L64" s="26"/>
      <c r="M64" s="26" t="s">
        <v>173</v>
      </c>
      <c r="N64" s="26" t="s">
        <v>238</v>
      </c>
    </row>
    <row r="65" spans="1:14">
      <c r="A65" s="26" t="s">
        <v>163</v>
      </c>
      <c r="B65" s="26" t="s">
        <v>174</v>
      </c>
      <c r="C65" s="26" t="s">
        <v>166</v>
      </c>
      <c r="D65" s="26" t="s">
        <v>175</v>
      </c>
      <c r="E65" s="26" t="s">
        <v>10425</v>
      </c>
      <c r="F65" s="26" t="s">
        <v>168</v>
      </c>
      <c r="G65" s="26" t="s">
        <v>176</v>
      </c>
      <c r="H65" s="26" t="s">
        <v>177</v>
      </c>
      <c r="I65" s="26" t="s">
        <v>10416</v>
      </c>
      <c r="J65" s="36" t="s">
        <v>55</v>
      </c>
      <c r="K65" s="26">
        <v>63840.46</v>
      </c>
      <c r="L65" s="26">
        <v>69955.36</v>
      </c>
      <c r="M65" s="26" t="s">
        <v>173</v>
      </c>
      <c r="N65" s="26" t="s">
        <v>179</v>
      </c>
    </row>
    <row r="66" spans="1:14">
      <c r="A66" s="26" t="s">
        <v>163</v>
      </c>
      <c r="B66" s="26" t="s">
        <v>174</v>
      </c>
      <c r="C66" s="26" t="s">
        <v>166</v>
      </c>
      <c r="D66" s="26" t="s">
        <v>175</v>
      </c>
      <c r="E66" s="26" t="s">
        <v>10425</v>
      </c>
      <c r="F66" s="26" t="s">
        <v>168</v>
      </c>
      <c r="G66" s="26" t="s">
        <v>176</v>
      </c>
      <c r="H66" s="26" t="s">
        <v>177</v>
      </c>
      <c r="I66" s="26" t="s">
        <v>10418</v>
      </c>
      <c r="J66" s="36" t="s">
        <v>55</v>
      </c>
      <c r="K66" s="26">
        <v>1523.89</v>
      </c>
      <c r="L66" s="26"/>
      <c r="M66" s="26" t="s">
        <v>173</v>
      </c>
      <c r="N66" s="26" t="s">
        <v>179</v>
      </c>
    </row>
    <row r="67" spans="1:14">
      <c r="A67" s="26" t="s">
        <v>163</v>
      </c>
      <c r="B67" s="26" t="s">
        <v>174</v>
      </c>
      <c r="C67" s="26" t="s">
        <v>166</v>
      </c>
      <c r="D67" s="26" t="s">
        <v>175</v>
      </c>
      <c r="E67" s="26" t="s">
        <v>10425</v>
      </c>
      <c r="F67" s="26" t="s">
        <v>168</v>
      </c>
      <c r="G67" s="26" t="s">
        <v>176</v>
      </c>
      <c r="H67" s="26" t="s">
        <v>177</v>
      </c>
      <c r="I67" s="26" t="s">
        <v>10420</v>
      </c>
      <c r="J67" s="36" t="s">
        <v>55</v>
      </c>
      <c r="K67" s="26">
        <v>447.13</v>
      </c>
      <c r="L67" s="26"/>
      <c r="M67" s="26" t="s">
        <v>173</v>
      </c>
      <c r="N67" s="26" t="s">
        <v>179</v>
      </c>
    </row>
    <row r="68" spans="1:14">
      <c r="A68" s="26" t="s">
        <v>163</v>
      </c>
      <c r="B68" s="26" t="s">
        <v>174</v>
      </c>
      <c r="C68" s="26" t="s">
        <v>166</v>
      </c>
      <c r="D68" s="26" t="s">
        <v>175</v>
      </c>
      <c r="E68" s="26" t="s">
        <v>10425</v>
      </c>
      <c r="F68" s="26" t="s">
        <v>168</v>
      </c>
      <c r="G68" s="26" t="s">
        <v>176</v>
      </c>
      <c r="H68" s="26" t="s">
        <v>177</v>
      </c>
      <c r="I68" s="26" t="s">
        <v>10419</v>
      </c>
      <c r="J68" s="36" t="s">
        <v>55</v>
      </c>
      <c r="K68" s="26">
        <v>995.89</v>
      </c>
      <c r="L68" s="26"/>
      <c r="M68" s="26" t="s">
        <v>173</v>
      </c>
      <c r="N68" s="26" t="s">
        <v>179</v>
      </c>
    </row>
    <row r="69" spans="1:14">
      <c r="A69" s="26" t="s">
        <v>200</v>
      </c>
      <c r="B69" s="26" t="s">
        <v>202</v>
      </c>
      <c r="C69" s="26" t="s">
        <v>203</v>
      </c>
      <c r="D69" s="26" t="s">
        <v>204</v>
      </c>
      <c r="E69" s="26" t="s">
        <v>10425</v>
      </c>
      <c r="F69" s="26" t="s">
        <v>205</v>
      </c>
      <c r="G69" s="26" t="s">
        <v>206</v>
      </c>
      <c r="H69" s="26" t="s">
        <v>207</v>
      </c>
      <c r="I69" s="26" t="s">
        <v>10416</v>
      </c>
      <c r="J69" s="36" t="s">
        <v>55</v>
      </c>
      <c r="K69" s="26">
        <v>11513.38</v>
      </c>
      <c r="L69" s="26">
        <v>13653.46</v>
      </c>
      <c r="M69" s="26" t="s">
        <v>140</v>
      </c>
      <c r="N69" s="26" t="s">
        <v>209</v>
      </c>
    </row>
    <row r="70" spans="1:14">
      <c r="A70" s="26" t="s">
        <v>200</v>
      </c>
      <c r="B70" s="26" t="s">
        <v>202</v>
      </c>
      <c r="C70" s="26" t="s">
        <v>203</v>
      </c>
      <c r="D70" s="26" t="s">
        <v>204</v>
      </c>
      <c r="E70" s="26" t="s">
        <v>10425</v>
      </c>
      <c r="F70" s="26" t="s">
        <v>205</v>
      </c>
      <c r="G70" s="26" t="s">
        <v>206</v>
      </c>
      <c r="H70" s="26" t="s">
        <v>207</v>
      </c>
      <c r="I70" s="26" t="s">
        <v>10418</v>
      </c>
      <c r="J70" s="36" t="s">
        <v>55</v>
      </c>
      <c r="K70" s="26">
        <v>1185.57</v>
      </c>
      <c r="L70" s="26"/>
      <c r="M70" s="26" t="s">
        <v>140</v>
      </c>
      <c r="N70" s="26" t="s">
        <v>209</v>
      </c>
    </row>
    <row r="71" spans="1:14">
      <c r="A71" s="26" t="s">
        <v>200</v>
      </c>
      <c r="B71" s="26" t="s">
        <v>202</v>
      </c>
      <c r="C71" s="26" t="s">
        <v>203</v>
      </c>
      <c r="D71" s="26" t="s">
        <v>204</v>
      </c>
      <c r="E71" s="26" t="s">
        <v>10425</v>
      </c>
      <c r="F71" s="26" t="s">
        <v>205</v>
      </c>
      <c r="G71" s="26" t="s">
        <v>206</v>
      </c>
      <c r="H71" s="26" t="s">
        <v>207</v>
      </c>
      <c r="I71" s="26" t="s">
        <v>10420</v>
      </c>
      <c r="J71" s="36" t="s">
        <v>55</v>
      </c>
      <c r="K71" s="26">
        <v>146.7</v>
      </c>
      <c r="L71" s="26"/>
      <c r="M71" s="26" t="s">
        <v>140</v>
      </c>
      <c r="N71" s="26" t="s">
        <v>209</v>
      </c>
    </row>
    <row r="72" spans="1:14">
      <c r="A72" s="26" t="s">
        <v>200</v>
      </c>
      <c r="B72" s="26" t="s">
        <v>202</v>
      </c>
      <c r="C72" s="26" t="s">
        <v>203</v>
      </c>
      <c r="D72" s="26" t="s">
        <v>204</v>
      </c>
      <c r="E72" s="26" t="s">
        <v>10425</v>
      </c>
      <c r="F72" s="26" t="s">
        <v>205</v>
      </c>
      <c r="G72" s="26" t="s">
        <v>206</v>
      </c>
      <c r="H72" s="26" t="s">
        <v>207</v>
      </c>
      <c r="I72" s="26" t="s">
        <v>10419</v>
      </c>
      <c r="J72" s="36" t="s">
        <v>55</v>
      </c>
      <c r="K72" s="26">
        <v>193.37</v>
      </c>
      <c r="L72" s="26"/>
      <c r="M72" s="26" t="s">
        <v>140</v>
      </c>
      <c r="N72" s="26" t="s">
        <v>209</v>
      </c>
    </row>
    <row r="73" spans="1:14">
      <c r="A73" s="26" t="s">
        <v>200</v>
      </c>
      <c r="B73" s="26" t="s">
        <v>257</v>
      </c>
      <c r="C73" s="26" t="s">
        <v>258</v>
      </c>
      <c r="D73" s="26" t="s">
        <v>259</v>
      </c>
      <c r="E73" s="26" t="s">
        <v>10425</v>
      </c>
      <c r="F73" s="26" t="s">
        <v>260</v>
      </c>
      <c r="G73" s="26" t="s">
        <v>261</v>
      </c>
      <c r="H73" s="26" t="s">
        <v>262</v>
      </c>
      <c r="I73" s="26" t="s">
        <v>10427</v>
      </c>
      <c r="J73" s="36" t="s">
        <v>55</v>
      </c>
      <c r="K73" s="26">
        <v>8909.1</v>
      </c>
      <c r="L73" s="26">
        <v>9588</v>
      </c>
      <c r="M73" s="26" t="s">
        <v>140</v>
      </c>
      <c r="N73" s="26" t="s">
        <v>265</v>
      </c>
    </row>
    <row r="74" spans="1:14">
      <c r="A74" s="26" t="s">
        <v>200</v>
      </c>
      <c r="B74" s="26" t="s">
        <v>257</v>
      </c>
      <c r="C74" s="26" t="s">
        <v>258</v>
      </c>
      <c r="D74" s="26" t="s">
        <v>259</v>
      </c>
      <c r="E74" s="26" t="s">
        <v>10425</v>
      </c>
      <c r="F74" s="26" t="s">
        <v>260</v>
      </c>
      <c r="G74" s="26" t="s">
        <v>261</v>
      </c>
      <c r="H74" s="26" t="s">
        <v>262</v>
      </c>
      <c r="I74" s="26" t="s">
        <v>10428</v>
      </c>
      <c r="J74" s="36" t="s">
        <v>55</v>
      </c>
      <c r="K74" s="26">
        <v>0</v>
      </c>
      <c r="L74" s="26"/>
      <c r="M74" s="26" t="s">
        <v>140</v>
      </c>
      <c r="N74" s="26" t="s">
        <v>265</v>
      </c>
    </row>
    <row r="75" spans="1:14">
      <c r="A75" s="26" t="s">
        <v>200</v>
      </c>
      <c r="B75" s="26" t="s">
        <v>257</v>
      </c>
      <c r="C75" s="26" t="s">
        <v>258</v>
      </c>
      <c r="D75" s="26" t="s">
        <v>259</v>
      </c>
      <c r="E75" s="26" t="s">
        <v>10425</v>
      </c>
      <c r="F75" s="26" t="s">
        <v>260</v>
      </c>
      <c r="G75" s="26" t="s">
        <v>261</v>
      </c>
      <c r="H75" s="26" t="s">
        <v>262</v>
      </c>
      <c r="I75" s="26" t="s">
        <v>10420</v>
      </c>
      <c r="J75" s="36" t="s">
        <v>55</v>
      </c>
      <c r="K75" s="26">
        <v>115.8183</v>
      </c>
      <c r="L75" s="26"/>
      <c r="M75" s="26" t="s">
        <v>140</v>
      </c>
      <c r="N75" s="26" t="s">
        <v>265</v>
      </c>
    </row>
    <row r="76" spans="1:14">
      <c r="A76" s="26" t="s">
        <v>200</v>
      </c>
      <c r="B76" s="26" t="s">
        <v>257</v>
      </c>
      <c r="C76" s="26" t="s">
        <v>258</v>
      </c>
      <c r="D76" s="26" t="s">
        <v>259</v>
      </c>
      <c r="E76" s="26" t="s">
        <v>10425</v>
      </c>
      <c r="F76" s="26" t="s">
        <v>260</v>
      </c>
      <c r="G76" s="26" t="s">
        <v>261</v>
      </c>
      <c r="H76" s="26" t="s">
        <v>262</v>
      </c>
      <c r="I76" s="26" t="s">
        <v>10419</v>
      </c>
      <c r="J76" s="36" t="s">
        <v>55</v>
      </c>
      <c r="K76" s="26">
        <v>133.6365</v>
      </c>
      <c r="L76" s="26"/>
      <c r="M76" s="26" t="s">
        <v>140</v>
      </c>
      <c r="N76" s="26" t="s">
        <v>265</v>
      </c>
    </row>
    <row r="77" spans="1:14">
      <c r="A77" s="26" t="s">
        <v>220</v>
      </c>
      <c r="B77" s="26" t="s">
        <v>275</v>
      </c>
      <c r="C77" s="26" t="s">
        <v>276</v>
      </c>
      <c r="D77" s="26" t="s">
        <v>277</v>
      </c>
      <c r="E77" s="26" t="s">
        <v>10425</v>
      </c>
      <c r="F77" s="26" t="s">
        <v>278</v>
      </c>
      <c r="G77" s="26" t="s">
        <v>279</v>
      </c>
      <c r="H77" s="26" t="s">
        <v>10432</v>
      </c>
      <c r="I77" s="26" t="s">
        <v>10416</v>
      </c>
      <c r="J77" s="36" t="s">
        <v>55</v>
      </c>
      <c r="K77" s="26">
        <v>101232</v>
      </c>
      <c r="L77" s="26">
        <v>511546.58</v>
      </c>
      <c r="M77" s="26" t="s">
        <v>140</v>
      </c>
      <c r="N77" s="26" t="s">
        <v>283</v>
      </c>
    </row>
    <row r="78" spans="1:14">
      <c r="A78" s="26" t="s">
        <v>220</v>
      </c>
      <c r="B78" s="26" t="s">
        <v>275</v>
      </c>
      <c r="C78" s="26" t="s">
        <v>276</v>
      </c>
      <c r="D78" s="26" t="s">
        <v>277</v>
      </c>
      <c r="E78" s="26" t="s">
        <v>10425</v>
      </c>
      <c r="F78" s="26" t="s">
        <v>278</v>
      </c>
      <c r="G78" s="26" t="s">
        <v>279</v>
      </c>
      <c r="H78" s="26" t="s">
        <v>10432</v>
      </c>
      <c r="I78" s="26" t="s">
        <v>10418</v>
      </c>
      <c r="J78" s="36" t="s">
        <v>55</v>
      </c>
      <c r="K78" s="26">
        <v>380035.47</v>
      </c>
      <c r="L78" s="26"/>
      <c r="M78" s="26" t="s">
        <v>140</v>
      </c>
      <c r="N78" s="26" t="s">
        <v>283</v>
      </c>
    </row>
    <row r="79" spans="1:14">
      <c r="A79" s="26" t="s">
        <v>220</v>
      </c>
      <c r="B79" s="26" t="s">
        <v>275</v>
      </c>
      <c r="C79" s="26" t="s">
        <v>276</v>
      </c>
      <c r="D79" s="26" t="s">
        <v>277</v>
      </c>
      <c r="E79" s="26" t="s">
        <v>10425</v>
      </c>
      <c r="F79" s="26" t="s">
        <v>278</v>
      </c>
      <c r="G79" s="26" t="s">
        <v>279</v>
      </c>
      <c r="H79" s="26" t="s">
        <v>10432</v>
      </c>
      <c r="I79" s="26" t="s">
        <v>10420</v>
      </c>
      <c r="J79" s="36" t="s">
        <v>55</v>
      </c>
      <c r="K79" s="26">
        <v>0</v>
      </c>
      <c r="L79" s="26"/>
      <c r="M79" s="26" t="s">
        <v>140</v>
      </c>
      <c r="N79" s="26" t="s">
        <v>283</v>
      </c>
    </row>
    <row r="80" spans="1:14">
      <c r="A80" s="26" t="s">
        <v>220</v>
      </c>
      <c r="B80" s="26" t="s">
        <v>275</v>
      </c>
      <c r="C80" s="26" t="s">
        <v>276</v>
      </c>
      <c r="D80" s="26" t="s">
        <v>277</v>
      </c>
      <c r="E80" s="26" t="s">
        <v>10425</v>
      </c>
      <c r="F80" s="26" t="s">
        <v>278</v>
      </c>
      <c r="G80" s="26" t="s">
        <v>279</v>
      </c>
      <c r="H80" s="26" t="s">
        <v>10432</v>
      </c>
      <c r="I80" s="26" t="s">
        <v>10419</v>
      </c>
      <c r="J80" s="36" t="s">
        <v>55</v>
      </c>
      <c r="K80" s="26">
        <v>7328.24</v>
      </c>
      <c r="L80" s="26"/>
      <c r="M80" s="26" t="s">
        <v>140</v>
      </c>
      <c r="N80" s="26" t="s">
        <v>283</v>
      </c>
    </row>
    <row r="81" spans="1:14">
      <c r="A81" s="26" t="s">
        <v>220</v>
      </c>
      <c r="B81" s="26" t="s">
        <v>275</v>
      </c>
      <c r="C81" s="26" t="s">
        <v>276</v>
      </c>
      <c r="D81" s="26" t="s">
        <v>277</v>
      </c>
      <c r="E81" s="26" t="s">
        <v>10429</v>
      </c>
      <c r="F81" s="26" t="s">
        <v>278</v>
      </c>
      <c r="G81" s="26" t="s">
        <v>279</v>
      </c>
      <c r="H81" s="26" t="s">
        <v>10433</v>
      </c>
      <c r="I81" s="26" t="s">
        <v>10416</v>
      </c>
      <c r="J81" s="36" t="s">
        <v>55</v>
      </c>
      <c r="K81" s="26">
        <v>54133.08</v>
      </c>
      <c r="L81" s="26">
        <v>57402.3</v>
      </c>
      <c r="M81" s="26" t="s">
        <v>140</v>
      </c>
      <c r="N81" s="26" t="s">
        <v>283</v>
      </c>
    </row>
    <row r="82" spans="1:14">
      <c r="A82" s="26" t="s">
        <v>220</v>
      </c>
      <c r="B82" s="26" t="s">
        <v>275</v>
      </c>
      <c r="C82" s="26" t="s">
        <v>276</v>
      </c>
      <c r="D82" s="26" t="s">
        <v>277</v>
      </c>
      <c r="E82" s="26" t="s">
        <v>10429</v>
      </c>
      <c r="F82" s="26" t="s">
        <v>278</v>
      </c>
      <c r="G82" s="26" t="s">
        <v>279</v>
      </c>
      <c r="H82" s="26" t="s">
        <v>10433</v>
      </c>
      <c r="I82" s="26" t="s">
        <v>10418</v>
      </c>
      <c r="J82" s="36" t="s">
        <v>55</v>
      </c>
      <c r="K82" s="26">
        <v>0</v>
      </c>
      <c r="L82" s="26"/>
      <c r="M82" s="26" t="s">
        <v>140</v>
      </c>
      <c r="N82" s="26" t="s">
        <v>283</v>
      </c>
    </row>
    <row r="83" spans="1:14">
      <c r="A83" s="26" t="s">
        <v>220</v>
      </c>
      <c r="B83" s="26" t="s">
        <v>275</v>
      </c>
      <c r="C83" s="26" t="s">
        <v>276</v>
      </c>
      <c r="D83" s="26" t="s">
        <v>277</v>
      </c>
      <c r="E83" s="26" t="s">
        <v>10429</v>
      </c>
      <c r="F83" s="26" t="s">
        <v>278</v>
      </c>
      <c r="G83" s="26" t="s">
        <v>279</v>
      </c>
      <c r="H83" s="26" t="s">
        <v>10433</v>
      </c>
      <c r="I83" s="26" t="s">
        <v>10420</v>
      </c>
      <c r="J83" s="36" t="s">
        <v>55</v>
      </c>
      <c r="K83" s="26">
        <v>723</v>
      </c>
      <c r="L83" s="26"/>
      <c r="M83" s="26" t="s">
        <v>140</v>
      </c>
      <c r="N83" s="26" t="s">
        <v>283</v>
      </c>
    </row>
    <row r="84" spans="1:14">
      <c r="A84" s="26" t="s">
        <v>220</v>
      </c>
      <c r="B84" s="26" t="s">
        <v>275</v>
      </c>
      <c r="C84" s="26" t="s">
        <v>276</v>
      </c>
      <c r="D84" s="26" t="s">
        <v>277</v>
      </c>
      <c r="E84" s="26" t="s">
        <v>10429</v>
      </c>
      <c r="F84" s="26" t="s">
        <v>278</v>
      </c>
      <c r="G84" s="26" t="s">
        <v>279</v>
      </c>
      <c r="H84" s="26" t="s">
        <v>10433</v>
      </c>
      <c r="I84" s="26" t="s">
        <v>10419</v>
      </c>
      <c r="J84" s="36" t="s">
        <v>55</v>
      </c>
      <c r="K84" s="26">
        <v>823.98</v>
      </c>
      <c r="L84" s="26"/>
      <c r="M84" s="26" t="s">
        <v>140</v>
      </c>
      <c r="N84" s="26" t="s">
        <v>283</v>
      </c>
    </row>
    <row r="85" spans="1:14">
      <c r="A85" s="26" t="s">
        <v>129</v>
      </c>
      <c r="B85" s="26" t="s">
        <v>131</v>
      </c>
      <c r="C85" s="26" t="s">
        <v>132</v>
      </c>
      <c r="D85" s="26" t="s">
        <v>133</v>
      </c>
      <c r="E85" s="26" t="s">
        <v>10425</v>
      </c>
      <c r="F85" s="26" t="s">
        <v>134</v>
      </c>
      <c r="G85" s="26" t="s">
        <v>135</v>
      </c>
      <c r="H85" s="26" t="s">
        <v>136</v>
      </c>
      <c r="I85" s="26" t="s">
        <v>10416</v>
      </c>
      <c r="J85" s="36" t="s">
        <v>55</v>
      </c>
      <c r="K85" s="26">
        <v>326377.41</v>
      </c>
      <c r="L85" s="26">
        <v>390439.6</v>
      </c>
      <c r="M85" s="26" t="s">
        <v>140</v>
      </c>
      <c r="N85" s="26" t="s">
        <v>138</v>
      </c>
    </row>
    <row r="86" spans="1:14">
      <c r="A86" s="26" t="s">
        <v>129</v>
      </c>
      <c r="B86" s="26" t="s">
        <v>131</v>
      </c>
      <c r="C86" s="26" t="s">
        <v>132</v>
      </c>
      <c r="D86" s="26" t="s">
        <v>133</v>
      </c>
      <c r="E86" s="26" t="s">
        <v>10425</v>
      </c>
      <c r="F86" s="26" t="s">
        <v>134</v>
      </c>
      <c r="G86" s="26" t="s">
        <v>135</v>
      </c>
      <c r="H86" s="26" t="s">
        <v>136</v>
      </c>
      <c r="I86" s="26" t="s">
        <v>10418</v>
      </c>
      <c r="J86" s="36" t="s">
        <v>55</v>
      </c>
      <c r="K86" s="26">
        <v>39078.82</v>
      </c>
      <c r="L86" s="26"/>
      <c r="M86" s="26" t="s">
        <v>140</v>
      </c>
      <c r="N86" s="26" t="s">
        <v>138</v>
      </c>
    </row>
    <row r="87" spans="1:14">
      <c r="A87" s="26" t="s">
        <v>129</v>
      </c>
      <c r="B87" s="26" t="s">
        <v>131</v>
      </c>
      <c r="C87" s="26" t="s">
        <v>132</v>
      </c>
      <c r="D87" s="26" t="s">
        <v>133</v>
      </c>
      <c r="E87" s="26" t="s">
        <v>10425</v>
      </c>
      <c r="F87" s="26" t="s">
        <v>134</v>
      </c>
      <c r="G87" s="26" t="s">
        <v>135</v>
      </c>
      <c r="H87" s="26" t="s">
        <v>136</v>
      </c>
      <c r="I87" s="26" t="s">
        <v>10420</v>
      </c>
      <c r="J87" s="36" t="s">
        <v>55</v>
      </c>
      <c r="K87" s="26">
        <v>1804.61</v>
      </c>
      <c r="L87" s="26"/>
      <c r="M87" s="26" t="s">
        <v>140</v>
      </c>
      <c r="N87" s="26" t="s">
        <v>138</v>
      </c>
    </row>
    <row r="88" spans="1:14">
      <c r="A88" s="26" t="s">
        <v>129</v>
      </c>
      <c r="B88" s="26" t="s">
        <v>131</v>
      </c>
      <c r="C88" s="26" t="s">
        <v>132</v>
      </c>
      <c r="D88" s="26" t="s">
        <v>133</v>
      </c>
      <c r="E88" s="26" t="s">
        <v>10425</v>
      </c>
      <c r="F88" s="26" t="s">
        <v>134</v>
      </c>
      <c r="G88" s="26" t="s">
        <v>135</v>
      </c>
      <c r="H88" s="26" t="s">
        <v>136</v>
      </c>
      <c r="I88" s="26" t="s">
        <v>10419</v>
      </c>
      <c r="J88" s="36" t="s">
        <v>55</v>
      </c>
      <c r="K88" s="26">
        <v>5587.26</v>
      </c>
      <c r="L88" s="26"/>
      <c r="M88" s="26" t="s">
        <v>140</v>
      </c>
      <c r="N88" s="26" t="s">
        <v>138</v>
      </c>
    </row>
    <row r="89" spans="1:14">
      <c r="A89" s="26" t="s">
        <v>163</v>
      </c>
      <c r="B89" s="26" t="s">
        <v>248</v>
      </c>
      <c r="C89" s="26" t="s">
        <v>166</v>
      </c>
      <c r="D89" s="26" t="s">
        <v>249</v>
      </c>
      <c r="E89" s="26" t="s">
        <v>10434</v>
      </c>
      <c r="F89" s="26" t="s">
        <v>250</v>
      </c>
      <c r="G89" s="26" t="s">
        <v>251</v>
      </c>
      <c r="H89" s="26" t="s">
        <v>252</v>
      </c>
      <c r="I89" s="26" t="s">
        <v>10416</v>
      </c>
      <c r="J89" s="36" t="s">
        <v>55</v>
      </c>
      <c r="K89" s="26">
        <v>415382.66</v>
      </c>
      <c r="L89" s="26">
        <v>455768.72</v>
      </c>
      <c r="M89" s="26" t="s">
        <v>173</v>
      </c>
      <c r="N89" s="26" t="s">
        <v>254</v>
      </c>
    </row>
    <row r="90" spans="1:14">
      <c r="A90" s="26" t="s">
        <v>163</v>
      </c>
      <c r="B90" s="26" t="s">
        <v>248</v>
      </c>
      <c r="C90" s="26" t="s">
        <v>166</v>
      </c>
      <c r="D90" s="26" t="s">
        <v>249</v>
      </c>
      <c r="E90" s="26" t="s">
        <v>10434</v>
      </c>
      <c r="F90" s="26" t="s">
        <v>250</v>
      </c>
      <c r="G90" s="26" t="s">
        <v>251</v>
      </c>
      <c r="H90" s="26" t="s">
        <v>252</v>
      </c>
      <c r="I90" s="26" t="s">
        <v>10418</v>
      </c>
      <c r="J90" s="36" t="s">
        <v>55</v>
      </c>
      <c r="K90" s="26">
        <v>20081.85</v>
      </c>
      <c r="L90" s="26"/>
      <c r="M90" s="26" t="s">
        <v>173</v>
      </c>
      <c r="N90" s="26" t="s">
        <v>254</v>
      </c>
    </row>
    <row r="91" spans="1:14">
      <c r="A91" s="26" t="s">
        <v>163</v>
      </c>
      <c r="B91" s="26" t="s">
        <v>248</v>
      </c>
      <c r="C91" s="26" t="s">
        <v>166</v>
      </c>
      <c r="D91" s="26" t="s">
        <v>249</v>
      </c>
      <c r="E91" s="26" t="s">
        <v>10434</v>
      </c>
      <c r="F91" s="26" t="s">
        <v>250</v>
      </c>
      <c r="G91" s="26" t="s">
        <v>251</v>
      </c>
      <c r="H91" s="26" t="s">
        <v>252</v>
      </c>
      <c r="I91" s="26" t="s">
        <v>10420</v>
      </c>
      <c r="J91" s="36" t="s">
        <v>55</v>
      </c>
      <c r="K91" s="26">
        <v>0</v>
      </c>
      <c r="L91" s="26"/>
      <c r="M91" s="26" t="s">
        <v>173</v>
      </c>
      <c r="N91" s="26" t="s">
        <v>254</v>
      </c>
    </row>
    <row r="92" spans="1:14">
      <c r="A92" s="26" t="s">
        <v>163</v>
      </c>
      <c r="B92" s="26" t="s">
        <v>248</v>
      </c>
      <c r="C92" s="26" t="s">
        <v>166</v>
      </c>
      <c r="D92" s="26" t="s">
        <v>249</v>
      </c>
      <c r="E92" s="26" t="s">
        <v>10434</v>
      </c>
      <c r="F92" s="26" t="s">
        <v>250</v>
      </c>
      <c r="G92" s="26" t="s">
        <v>251</v>
      </c>
      <c r="H92" s="26" t="s">
        <v>252</v>
      </c>
      <c r="I92" s="26" t="s">
        <v>10419</v>
      </c>
      <c r="J92" s="36" t="s">
        <v>55</v>
      </c>
      <c r="K92" s="26">
        <v>6630.87</v>
      </c>
      <c r="L92" s="26"/>
      <c r="M92" s="26" t="s">
        <v>173</v>
      </c>
      <c r="N92" s="26" t="s">
        <v>254</v>
      </c>
    </row>
    <row r="93" spans="1:14">
      <c r="A93" s="26" t="s">
        <v>70</v>
      </c>
      <c r="B93" s="26" t="s">
        <v>10435</v>
      </c>
      <c r="C93" s="26" t="s">
        <v>670</v>
      </c>
      <c r="D93" s="26" t="s">
        <v>1600</v>
      </c>
      <c r="E93" s="26" t="s">
        <v>10425</v>
      </c>
      <c r="F93" s="26" t="s">
        <v>962</v>
      </c>
      <c r="G93" s="26" t="s">
        <v>1601</v>
      </c>
      <c r="H93" s="26" t="s">
        <v>1602</v>
      </c>
      <c r="I93" s="26" t="s">
        <v>10416</v>
      </c>
      <c r="J93" s="36" t="s">
        <v>55</v>
      </c>
      <c r="K93" s="26">
        <v>12278.75</v>
      </c>
      <c r="L93" s="26">
        <v>14142.95</v>
      </c>
      <c r="M93" s="26" t="s">
        <v>97</v>
      </c>
      <c r="N93" s="26" t="s">
        <v>10436</v>
      </c>
    </row>
    <row r="94" spans="1:14">
      <c r="A94" s="26" t="s">
        <v>70</v>
      </c>
      <c r="B94" s="26" t="s">
        <v>10435</v>
      </c>
      <c r="C94" s="26" t="s">
        <v>670</v>
      </c>
      <c r="D94" s="26" t="s">
        <v>1600</v>
      </c>
      <c r="E94" s="26" t="s">
        <v>10425</v>
      </c>
      <c r="F94" s="26" t="s">
        <v>962</v>
      </c>
      <c r="G94" s="26" t="s">
        <v>1601</v>
      </c>
      <c r="H94" s="26" t="s">
        <v>1602</v>
      </c>
      <c r="I94" s="26" t="s">
        <v>10418</v>
      </c>
      <c r="J94" s="36" t="s">
        <v>55</v>
      </c>
      <c r="K94" s="26">
        <v>877.75</v>
      </c>
      <c r="L94" s="26"/>
      <c r="M94" s="26" t="s">
        <v>97</v>
      </c>
      <c r="N94" s="26" t="s">
        <v>10436</v>
      </c>
    </row>
    <row r="95" spans="1:14">
      <c r="A95" s="26" t="s">
        <v>70</v>
      </c>
      <c r="B95" s="26" t="s">
        <v>10435</v>
      </c>
      <c r="C95" s="26" t="s">
        <v>670</v>
      </c>
      <c r="D95" s="26" t="s">
        <v>1600</v>
      </c>
      <c r="E95" s="26" t="s">
        <v>10425</v>
      </c>
      <c r="F95" s="26" t="s">
        <v>962</v>
      </c>
      <c r="G95" s="26" t="s">
        <v>1601</v>
      </c>
      <c r="H95" s="26" t="s">
        <v>1602</v>
      </c>
      <c r="I95" s="26" t="s">
        <v>10420</v>
      </c>
      <c r="J95" s="36" t="s">
        <v>55</v>
      </c>
      <c r="K95" s="26">
        <v>149.7</v>
      </c>
      <c r="L95" s="26"/>
      <c r="M95" s="26" t="s">
        <v>97</v>
      </c>
      <c r="N95" s="26" t="s">
        <v>10436</v>
      </c>
    </row>
    <row r="96" spans="1:14">
      <c r="A96" s="26" t="s">
        <v>70</v>
      </c>
      <c r="B96" s="26" t="s">
        <v>10435</v>
      </c>
      <c r="C96" s="26" t="s">
        <v>670</v>
      </c>
      <c r="D96" s="26" t="s">
        <v>1600</v>
      </c>
      <c r="E96" s="26" t="s">
        <v>10425</v>
      </c>
      <c r="F96" s="26" t="s">
        <v>962</v>
      </c>
      <c r="G96" s="26" t="s">
        <v>1601</v>
      </c>
      <c r="H96" s="26" t="s">
        <v>1602</v>
      </c>
      <c r="I96" s="26" t="s">
        <v>10419</v>
      </c>
      <c r="J96" s="36" t="s">
        <v>55</v>
      </c>
      <c r="K96" s="26">
        <v>200.3</v>
      </c>
      <c r="L96" s="26"/>
      <c r="M96" s="26" t="s">
        <v>97</v>
      </c>
      <c r="N96" s="26" t="s">
        <v>10436</v>
      </c>
    </row>
    <row r="97" spans="1:14">
      <c r="A97" s="26" t="s">
        <v>85</v>
      </c>
      <c r="B97" s="26" t="s">
        <v>10437</v>
      </c>
      <c r="C97" s="26" t="s">
        <v>1056</v>
      </c>
      <c r="D97" s="26" t="s">
        <v>1707</v>
      </c>
      <c r="E97" s="26" t="s">
        <v>10434</v>
      </c>
      <c r="F97" s="26" t="s">
        <v>1708</v>
      </c>
      <c r="G97" s="26" t="s">
        <v>1709</v>
      </c>
      <c r="H97" s="26" t="s">
        <v>1710</v>
      </c>
      <c r="I97" s="26" t="s">
        <v>10416</v>
      </c>
      <c r="J97" s="36" t="s">
        <v>55</v>
      </c>
      <c r="K97" s="26">
        <v>3597520.21</v>
      </c>
      <c r="L97" s="26">
        <v>3926666.17</v>
      </c>
      <c r="M97" s="26" t="s">
        <v>97</v>
      </c>
      <c r="N97" s="26" t="s">
        <v>10438</v>
      </c>
    </row>
    <row r="98" spans="1:14">
      <c r="A98" s="26" t="s">
        <v>85</v>
      </c>
      <c r="B98" s="26" t="s">
        <v>10437</v>
      </c>
      <c r="C98" s="26" t="s">
        <v>1056</v>
      </c>
      <c r="D98" s="26" t="s">
        <v>1707</v>
      </c>
      <c r="E98" s="26" t="s">
        <v>10434</v>
      </c>
      <c r="F98" s="26" t="s">
        <v>1708</v>
      </c>
      <c r="G98" s="26" t="s">
        <v>1709</v>
      </c>
      <c r="H98" s="26" t="s">
        <v>1710</v>
      </c>
      <c r="I98" s="26" t="s">
        <v>10418</v>
      </c>
      <c r="J98" s="36" t="s">
        <v>55</v>
      </c>
      <c r="K98" s="26">
        <v>154212.75</v>
      </c>
      <c r="L98" s="26"/>
      <c r="M98" s="26" t="s">
        <v>97</v>
      </c>
      <c r="N98" s="26" t="s">
        <v>10438</v>
      </c>
    </row>
    <row r="99" spans="1:14">
      <c r="A99" s="26" t="s">
        <v>85</v>
      </c>
      <c r="B99" s="26" t="s">
        <v>10437</v>
      </c>
      <c r="C99" s="26" t="s">
        <v>1056</v>
      </c>
      <c r="D99" s="26" t="s">
        <v>1707</v>
      </c>
      <c r="E99" s="26" t="s">
        <v>10434</v>
      </c>
      <c r="F99" s="26" t="s">
        <v>1708</v>
      </c>
      <c r="G99" s="26" t="s">
        <v>1709</v>
      </c>
      <c r="H99" s="26" t="s">
        <v>1710</v>
      </c>
      <c r="I99" s="26" t="s">
        <v>10420</v>
      </c>
      <c r="J99" s="36" t="s">
        <v>55</v>
      </c>
      <c r="K99" s="26">
        <v>0</v>
      </c>
      <c r="L99" s="26"/>
      <c r="M99" s="26" t="s">
        <v>97</v>
      </c>
      <c r="N99" s="26" t="s">
        <v>10438</v>
      </c>
    </row>
    <row r="100" spans="1:14">
      <c r="A100" s="26" t="s">
        <v>85</v>
      </c>
      <c r="B100" s="26" t="s">
        <v>10437</v>
      </c>
      <c r="C100" s="26" t="s">
        <v>1056</v>
      </c>
      <c r="D100" s="26" t="s">
        <v>1707</v>
      </c>
      <c r="E100" s="26" t="s">
        <v>10434</v>
      </c>
      <c r="F100" s="26" t="s">
        <v>1708</v>
      </c>
      <c r="G100" s="26" t="s">
        <v>1709</v>
      </c>
      <c r="H100" s="26" t="s">
        <v>1710</v>
      </c>
      <c r="I100" s="26" t="s">
        <v>10419</v>
      </c>
      <c r="J100" s="36" t="s">
        <v>55</v>
      </c>
      <c r="K100" s="26">
        <v>57133.13</v>
      </c>
      <c r="L100" s="26"/>
      <c r="M100" s="26" t="s">
        <v>97</v>
      </c>
      <c r="N100" s="26" t="s">
        <v>10438</v>
      </c>
    </row>
    <row r="101" spans="1:14">
      <c r="A101" s="26" t="s">
        <v>47</v>
      </c>
      <c r="B101" s="26" t="s">
        <v>304</v>
      </c>
      <c r="C101" s="26" t="s">
        <v>305</v>
      </c>
      <c r="D101" s="26" t="s">
        <v>306</v>
      </c>
      <c r="E101" s="26" t="s">
        <v>10425</v>
      </c>
      <c r="F101" s="26" t="s">
        <v>307</v>
      </c>
      <c r="G101" s="26" t="s">
        <v>308</v>
      </c>
      <c r="H101" s="26" t="s">
        <v>309</v>
      </c>
      <c r="I101" s="26" t="s">
        <v>10416</v>
      </c>
      <c r="J101" s="36" t="s">
        <v>55</v>
      </c>
      <c r="K101" s="26">
        <v>15746.75</v>
      </c>
      <c r="L101" s="26">
        <v>18131.7</v>
      </c>
      <c r="M101" s="26" t="s">
        <v>63</v>
      </c>
      <c r="N101" s="26" t="s">
        <v>311</v>
      </c>
    </row>
    <row r="102" spans="1:14">
      <c r="A102" s="26" t="s">
        <v>47</v>
      </c>
      <c r="B102" s="26" t="s">
        <v>304</v>
      </c>
      <c r="C102" s="26" t="s">
        <v>305</v>
      </c>
      <c r="D102" s="26" t="s">
        <v>306</v>
      </c>
      <c r="E102" s="26" t="s">
        <v>10425</v>
      </c>
      <c r="F102" s="26" t="s">
        <v>307</v>
      </c>
      <c r="G102" s="26" t="s">
        <v>308</v>
      </c>
      <c r="H102" s="26" t="s">
        <v>309</v>
      </c>
      <c r="I102" s="26" t="s">
        <v>10418</v>
      </c>
      <c r="J102" s="36" t="s">
        <v>55</v>
      </c>
      <c r="K102" s="26">
        <v>1101.89</v>
      </c>
      <c r="L102" s="26"/>
      <c r="M102" s="26" t="s">
        <v>63</v>
      </c>
      <c r="N102" s="26" t="s">
        <v>311</v>
      </c>
    </row>
    <row r="103" spans="1:14">
      <c r="A103" s="26" t="s">
        <v>47</v>
      </c>
      <c r="B103" s="26" t="s">
        <v>304</v>
      </c>
      <c r="C103" s="26" t="s">
        <v>305</v>
      </c>
      <c r="D103" s="26" t="s">
        <v>306</v>
      </c>
      <c r="E103" s="26" t="s">
        <v>10425</v>
      </c>
      <c r="F103" s="26" t="s">
        <v>307</v>
      </c>
      <c r="G103" s="26" t="s">
        <v>308</v>
      </c>
      <c r="H103" s="26" t="s">
        <v>309</v>
      </c>
      <c r="I103" s="26" t="s">
        <v>10420</v>
      </c>
      <c r="J103" s="36" t="s">
        <v>55</v>
      </c>
      <c r="K103" s="26">
        <v>210.56</v>
      </c>
      <c r="L103" s="26"/>
      <c r="M103" s="26" t="s">
        <v>63</v>
      </c>
      <c r="N103" s="26" t="s">
        <v>311</v>
      </c>
    </row>
    <row r="104" spans="1:14">
      <c r="A104" s="26" t="s">
        <v>47</v>
      </c>
      <c r="B104" s="26" t="s">
        <v>304</v>
      </c>
      <c r="C104" s="26" t="s">
        <v>305</v>
      </c>
      <c r="D104" s="26" t="s">
        <v>306</v>
      </c>
      <c r="E104" s="26" t="s">
        <v>10425</v>
      </c>
      <c r="F104" s="26" t="s">
        <v>307</v>
      </c>
      <c r="G104" s="26" t="s">
        <v>308</v>
      </c>
      <c r="H104" s="26" t="s">
        <v>309</v>
      </c>
      <c r="I104" s="26" t="s">
        <v>10419</v>
      </c>
      <c r="J104" s="36" t="s">
        <v>55</v>
      </c>
      <c r="K104" s="26">
        <v>256.58</v>
      </c>
      <c r="L104" s="26"/>
      <c r="M104" s="26" t="s">
        <v>63</v>
      </c>
      <c r="N104" s="26" t="s">
        <v>311</v>
      </c>
    </row>
    <row r="105" spans="1:14">
      <c r="A105" s="26" t="s">
        <v>292</v>
      </c>
      <c r="B105" s="26" t="s">
        <v>294</v>
      </c>
      <c r="C105" s="26" t="s">
        <v>295</v>
      </c>
      <c r="D105" s="26" t="s">
        <v>296</v>
      </c>
      <c r="E105" s="26" t="s">
        <v>10425</v>
      </c>
      <c r="F105" s="26" t="s">
        <v>297</v>
      </c>
      <c r="G105" s="26" t="s">
        <v>298</v>
      </c>
      <c r="H105" s="26" t="s">
        <v>299</v>
      </c>
      <c r="I105" s="26" t="s">
        <v>10416</v>
      </c>
      <c r="J105" s="36" t="s">
        <v>55</v>
      </c>
      <c r="K105" s="26">
        <v>99677.28</v>
      </c>
      <c r="L105" s="26">
        <v>109618.22</v>
      </c>
      <c r="M105" s="26" t="s">
        <v>63</v>
      </c>
      <c r="N105" s="26" t="s">
        <v>301</v>
      </c>
    </row>
    <row r="106" spans="1:14">
      <c r="A106" s="26" t="s">
        <v>292</v>
      </c>
      <c r="B106" s="26" t="s">
        <v>294</v>
      </c>
      <c r="C106" s="26" t="s">
        <v>295</v>
      </c>
      <c r="D106" s="26" t="s">
        <v>296</v>
      </c>
      <c r="E106" s="26" t="s">
        <v>10425</v>
      </c>
      <c r="F106" s="26" t="s">
        <v>297</v>
      </c>
      <c r="G106" s="26" t="s">
        <v>298</v>
      </c>
      <c r="H106" s="26" t="s">
        <v>299</v>
      </c>
      <c r="I106" s="26" t="s">
        <v>10418</v>
      </c>
      <c r="J106" s="36" t="s">
        <v>55</v>
      </c>
      <c r="K106" s="26">
        <v>2251.79</v>
      </c>
      <c r="L106" s="26"/>
      <c r="M106" s="26" t="s">
        <v>63</v>
      </c>
      <c r="N106" s="26" t="s">
        <v>301</v>
      </c>
    </row>
    <row r="107" spans="1:14">
      <c r="A107" s="26" t="s">
        <v>292</v>
      </c>
      <c r="B107" s="26" t="s">
        <v>294</v>
      </c>
      <c r="C107" s="26" t="s">
        <v>295</v>
      </c>
      <c r="D107" s="26" t="s">
        <v>296</v>
      </c>
      <c r="E107" s="26" t="s">
        <v>10425</v>
      </c>
      <c r="F107" s="26" t="s">
        <v>297</v>
      </c>
      <c r="G107" s="26" t="s">
        <v>298</v>
      </c>
      <c r="H107" s="26" t="s">
        <v>299</v>
      </c>
      <c r="I107" s="26" t="s">
        <v>10420</v>
      </c>
      <c r="J107" s="36" t="s">
        <v>55</v>
      </c>
      <c r="K107" s="26">
        <v>1204.12</v>
      </c>
      <c r="L107" s="26"/>
      <c r="M107" s="26" t="s">
        <v>63</v>
      </c>
      <c r="N107" s="26" t="s">
        <v>301</v>
      </c>
    </row>
    <row r="108" spans="1:14">
      <c r="A108" s="26" t="s">
        <v>292</v>
      </c>
      <c r="B108" s="26" t="s">
        <v>294</v>
      </c>
      <c r="C108" s="26" t="s">
        <v>295</v>
      </c>
      <c r="D108" s="26" t="s">
        <v>296</v>
      </c>
      <c r="E108" s="26" t="s">
        <v>10425</v>
      </c>
      <c r="F108" s="26" t="s">
        <v>297</v>
      </c>
      <c r="G108" s="26" t="s">
        <v>298</v>
      </c>
      <c r="H108" s="26" t="s">
        <v>299</v>
      </c>
      <c r="I108" s="26" t="s">
        <v>10419</v>
      </c>
      <c r="J108" s="36" t="s">
        <v>55</v>
      </c>
      <c r="K108" s="26">
        <v>1551.9</v>
      </c>
      <c r="L108" s="26"/>
      <c r="M108" s="26" t="s">
        <v>63</v>
      </c>
      <c r="N108" s="26" t="s">
        <v>301</v>
      </c>
    </row>
    <row r="109" spans="1:14">
      <c r="A109" s="26" t="s">
        <v>516</v>
      </c>
      <c r="B109" s="26" t="s">
        <v>10439</v>
      </c>
      <c r="C109" s="26" t="s">
        <v>519</v>
      </c>
      <c r="D109" s="26" t="s">
        <v>1011</v>
      </c>
      <c r="E109" s="26" t="s">
        <v>10425</v>
      </c>
      <c r="F109" s="26" t="s">
        <v>521</v>
      </c>
      <c r="G109" s="26" t="s">
        <v>1012</v>
      </c>
      <c r="H109" s="26" t="s">
        <v>1013</v>
      </c>
      <c r="I109" s="26" t="s">
        <v>10416</v>
      </c>
      <c r="J109" s="36" t="s">
        <v>55</v>
      </c>
      <c r="K109" s="26">
        <v>1744982.82</v>
      </c>
      <c r="L109" s="26">
        <v>2125911.89</v>
      </c>
      <c r="M109" s="26" t="s">
        <v>97</v>
      </c>
      <c r="N109" s="26" t="s">
        <v>10440</v>
      </c>
    </row>
    <row r="110" spans="1:14">
      <c r="A110" s="26" t="s">
        <v>516</v>
      </c>
      <c r="B110" s="26" t="s">
        <v>10439</v>
      </c>
      <c r="C110" s="26" t="s">
        <v>519</v>
      </c>
      <c r="D110" s="26" t="s">
        <v>1011</v>
      </c>
      <c r="E110" s="26" t="s">
        <v>10425</v>
      </c>
      <c r="F110" s="26" t="s">
        <v>521</v>
      </c>
      <c r="G110" s="26" t="s">
        <v>1012</v>
      </c>
      <c r="H110" s="26" t="s">
        <v>1013</v>
      </c>
      <c r="I110" s="26" t="s">
        <v>10418</v>
      </c>
      <c r="J110" s="36" t="s">
        <v>55</v>
      </c>
      <c r="K110" s="26">
        <v>231458.52</v>
      </c>
      <c r="L110" s="26"/>
      <c r="M110" s="26" t="s">
        <v>97</v>
      </c>
      <c r="N110" s="26" t="s">
        <v>10440</v>
      </c>
    </row>
    <row r="111" spans="1:14">
      <c r="A111" s="26" t="s">
        <v>516</v>
      </c>
      <c r="B111" s="26" t="s">
        <v>10439</v>
      </c>
      <c r="C111" s="26" t="s">
        <v>519</v>
      </c>
      <c r="D111" s="26" t="s">
        <v>1011</v>
      </c>
      <c r="E111" s="26" t="s">
        <v>10425</v>
      </c>
      <c r="F111" s="26" t="s">
        <v>521</v>
      </c>
      <c r="G111" s="26" t="s">
        <v>1012</v>
      </c>
      <c r="H111" s="26" t="s">
        <v>1013</v>
      </c>
      <c r="I111" s="26" t="s">
        <v>10420</v>
      </c>
      <c r="J111" s="36" t="s">
        <v>55</v>
      </c>
      <c r="K111" s="26">
        <v>18887.98</v>
      </c>
      <c r="L111" s="26"/>
      <c r="M111" s="26" t="s">
        <v>97</v>
      </c>
      <c r="N111" s="26" t="s">
        <v>10440</v>
      </c>
    </row>
    <row r="112" spans="1:14">
      <c r="A112" s="26" t="s">
        <v>516</v>
      </c>
      <c r="B112" s="26" t="s">
        <v>10439</v>
      </c>
      <c r="C112" s="26" t="s">
        <v>519</v>
      </c>
      <c r="D112" s="26" t="s">
        <v>1011</v>
      </c>
      <c r="E112" s="26" t="s">
        <v>10425</v>
      </c>
      <c r="F112" s="26" t="s">
        <v>521</v>
      </c>
      <c r="G112" s="26" t="s">
        <v>1012</v>
      </c>
      <c r="H112" s="26" t="s">
        <v>1013</v>
      </c>
      <c r="I112" s="26" t="s">
        <v>10419</v>
      </c>
      <c r="J112" s="36" t="s">
        <v>55</v>
      </c>
      <c r="K112" s="26">
        <v>30098.48</v>
      </c>
      <c r="L112" s="26"/>
      <c r="M112" s="26" t="s">
        <v>97</v>
      </c>
      <c r="N112" s="26" t="s">
        <v>10440</v>
      </c>
    </row>
    <row r="113" spans="1:14">
      <c r="A113" s="26" t="s">
        <v>331</v>
      </c>
      <c r="B113" s="26" t="s">
        <v>333</v>
      </c>
      <c r="C113" s="26" t="s">
        <v>334</v>
      </c>
      <c r="D113" s="26" t="s">
        <v>335</v>
      </c>
      <c r="E113" s="26" t="s">
        <v>10425</v>
      </c>
      <c r="F113" s="26" t="s">
        <v>336</v>
      </c>
      <c r="G113" s="26" t="s">
        <v>337</v>
      </c>
      <c r="H113" s="26" t="s">
        <v>338</v>
      </c>
      <c r="I113" s="26" t="s">
        <v>10416</v>
      </c>
      <c r="J113" s="36" t="s">
        <v>55</v>
      </c>
      <c r="K113" s="26">
        <v>4161.62</v>
      </c>
      <c r="L113" s="26">
        <v>5005.6</v>
      </c>
      <c r="M113" s="26" t="s">
        <v>83</v>
      </c>
      <c r="N113" s="26" t="s">
        <v>340</v>
      </c>
    </row>
    <row r="114" spans="1:14">
      <c r="A114" s="26" t="s">
        <v>331</v>
      </c>
      <c r="B114" s="26" t="s">
        <v>333</v>
      </c>
      <c r="C114" s="26" t="s">
        <v>334</v>
      </c>
      <c r="D114" s="26" t="s">
        <v>335</v>
      </c>
      <c r="E114" s="26" t="s">
        <v>10425</v>
      </c>
      <c r="F114" s="26" t="s">
        <v>336</v>
      </c>
      <c r="G114" s="26" t="s">
        <v>337</v>
      </c>
      <c r="H114" s="26" t="s">
        <v>338</v>
      </c>
      <c r="I114" s="26" t="s">
        <v>10418</v>
      </c>
      <c r="J114" s="36" t="s">
        <v>55</v>
      </c>
      <c r="K114" s="26">
        <v>496.68</v>
      </c>
      <c r="L114" s="26"/>
      <c r="M114" s="26" t="s">
        <v>83</v>
      </c>
      <c r="N114" s="26" t="s">
        <v>340</v>
      </c>
    </row>
    <row r="115" spans="1:14">
      <c r="A115" s="26" t="s">
        <v>331</v>
      </c>
      <c r="B115" s="26" t="s">
        <v>333</v>
      </c>
      <c r="C115" s="26" t="s">
        <v>334</v>
      </c>
      <c r="D115" s="26" t="s">
        <v>335</v>
      </c>
      <c r="E115" s="26" t="s">
        <v>10425</v>
      </c>
      <c r="F115" s="26" t="s">
        <v>336</v>
      </c>
      <c r="G115" s="26" t="s">
        <v>337</v>
      </c>
      <c r="H115" s="26" t="s">
        <v>338</v>
      </c>
      <c r="I115" s="26" t="s">
        <v>10420</v>
      </c>
      <c r="J115" s="36" t="s">
        <v>55</v>
      </c>
      <c r="K115" s="26">
        <v>51.12</v>
      </c>
      <c r="L115" s="26"/>
      <c r="M115" s="26" t="s">
        <v>83</v>
      </c>
      <c r="N115" s="26" t="s">
        <v>340</v>
      </c>
    </row>
    <row r="116" spans="1:14">
      <c r="A116" s="26" t="s">
        <v>331</v>
      </c>
      <c r="B116" s="26" t="s">
        <v>333</v>
      </c>
      <c r="C116" s="26" t="s">
        <v>334</v>
      </c>
      <c r="D116" s="26" t="s">
        <v>335</v>
      </c>
      <c r="E116" s="26" t="s">
        <v>10425</v>
      </c>
      <c r="F116" s="26" t="s">
        <v>336</v>
      </c>
      <c r="G116" s="26" t="s">
        <v>337</v>
      </c>
      <c r="H116" s="26" t="s">
        <v>338</v>
      </c>
      <c r="I116" s="26" t="s">
        <v>10419</v>
      </c>
      <c r="J116" s="36" t="s">
        <v>55</v>
      </c>
      <c r="K116" s="26">
        <v>70.93</v>
      </c>
      <c r="L116" s="26"/>
      <c r="M116" s="26" t="s">
        <v>83</v>
      </c>
      <c r="N116" s="26" t="s">
        <v>340</v>
      </c>
    </row>
    <row r="117" spans="1:14">
      <c r="A117" s="26" t="s">
        <v>108</v>
      </c>
      <c r="B117" s="26" t="s">
        <v>342</v>
      </c>
      <c r="C117" s="26" t="s">
        <v>343</v>
      </c>
      <c r="D117" s="26" t="s">
        <v>344</v>
      </c>
      <c r="E117" s="26" t="s">
        <v>10425</v>
      </c>
      <c r="F117" s="26" t="s">
        <v>345</v>
      </c>
      <c r="G117" s="26" t="s">
        <v>346</v>
      </c>
      <c r="H117" s="26" t="s">
        <v>347</v>
      </c>
      <c r="I117" s="26" t="s">
        <v>10416</v>
      </c>
      <c r="J117" s="36" t="s">
        <v>55</v>
      </c>
      <c r="K117" s="26">
        <v>147595.24</v>
      </c>
      <c r="L117" s="26">
        <v>164622.24</v>
      </c>
      <c r="M117" s="26" t="s">
        <v>83</v>
      </c>
      <c r="N117" s="26" t="s">
        <v>349</v>
      </c>
    </row>
    <row r="118" spans="1:14">
      <c r="A118" s="26" t="s">
        <v>108</v>
      </c>
      <c r="B118" s="26" t="s">
        <v>342</v>
      </c>
      <c r="C118" s="26" t="s">
        <v>343</v>
      </c>
      <c r="D118" s="26" t="s">
        <v>344</v>
      </c>
      <c r="E118" s="26" t="s">
        <v>10425</v>
      </c>
      <c r="F118" s="26" t="s">
        <v>345</v>
      </c>
      <c r="G118" s="26" t="s">
        <v>346</v>
      </c>
      <c r="H118" s="26" t="s">
        <v>347</v>
      </c>
      <c r="I118" s="26" t="s">
        <v>10418</v>
      </c>
      <c r="J118" s="36" t="s">
        <v>55</v>
      </c>
      <c r="K118" s="26">
        <v>5359.54</v>
      </c>
      <c r="L118" s="26"/>
      <c r="M118" s="26" t="s">
        <v>83</v>
      </c>
      <c r="N118" s="26" t="s">
        <v>349</v>
      </c>
    </row>
    <row r="119" spans="1:14">
      <c r="A119" s="26" t="s">
        <v>108</v>
      </c>
      <c r="B119" s="26" t="s">
        <v>342</v>
      </c>
      <c r="C119" s="26" t="s">
        <v>343</v>
      </c>
      <c r="D119" s="26" t="s">
        <v>344</v>
      </c>
      <c r="E119" s="26" t="s">
        <v>10425</v>
      </c>
      <c r="F119" s="26" t="s">
        <v>345</v>
      </c>
      <c r="G119" s="26" t="s">
        <v>346</v>
      </c>
      <c r="H119" s="26" t="s">
        <v>347</v>
      </c>
      <c r="I119" s="26" t="s">
        <v>10420</v>
      </c>
      <c r="J119" s="36" t="s">
        <v>55</v>
      </c>
      <c r="K119" s="26">
        <v>1929.7</v>
      </c>
      <c r="L119" s="26"/>
      <c r="M119" s="26" t="s">
        <v>83</v>
      </c>
      <c r="N119" s="26" t="s">
        <v>349</v>
      </c>
    </row>
    <row r="120" spans="1:14">
      <c r="A120" s="26" t="s">
        <v>108</v>
      </c>
      <c r="B120" s="26" t="s">
        <v>342</v>
      </c>
      <c r="C120" s="26" t="s">
        <v>343</v>
      </c>
      <c r="D120" s="26" t="s">
        <v>344</v>
      </c>
      <c r="E120" s="26" t="s">
        <v>10425</v>
      </c>
      <c r="F120" s="26" t="s">
        <v>345</v>
      </c>
      <c r="G120" s="26" t="s">
        <v>346</v>
      </c>
      <c r="H120" s="26" t="s">
        <v>347</v>
      </c>
      <c r="I120" s="26" t="s">
        <v>10419</v>
      </c>
      <c r="J120" s="36" t="s">
        <v>55</v>
      </c>
      <c r="K120" s="26">
        <v>2329.52</v>
      </c>
      <c r="L120" s="26"/>
      <c r="M120" s="26" t="s">
        <v>83</v>
      </c>
      <c r="N120" s="26" t="s">
        <v>349</v>
      </c>
    </row>
    <row r="121" spans="1:14">
      <c r="A121" s="26" t="s">
        <v>70</v>
      </c>
      <c r="B121" s="26" t="s">
        <v>10441</v>
      </c>
      <c r="C121" s="26" t="s">
        <v>670</v>
      </c>
      <c r="D121" s="26" t="s">
        <v>3671</v>
      </c>
      <c r="E121" s="26" t="s">
        <v>10425</v>
      </c>
      <c r="F121" s="26" t="s">
        <v>3627</v>
      </c>
      <c r="G121" s="26" t="s">
        <v>3672</v>
      </c>
      <c r="H121" s="26" t="s">
        <v>3673</v>
      </c>
      <c r="I121" s="26" t="s">
        <v>10416</v>
      </c>
      <c r="J121" s="36" t="s">
        <v>55</v>
      </c>
      <c r="K121" s="26">
        <v>318660.68</v>
      </c>
      <c r="L121" s="26">
        <v>345242.96</v>
      </c>
      <c r="M121" s="26" t="s">
        <v>97</v>
      </c>
      <c r="N121" s="26" t="s">
        <v>10442</v>
      </c>
    </row>
    <row r="122" spans="1:14">
      <c r="A122" s="26" t="s">
        <v>70</v>
      </c>
      <c r="B122" s="26" t="s">
        <v>10441</v>
      </c>
      <c r="C122" s="26" t="s">
        <v>670</v>
      </c>
      <c r="D122" s="26" t="s">
        <v>3671</v>
      </c>
      <c r="E122" s="26" t="s">
        <v>10425</v>
      </c>
      <c r="F122" s="26" t="s">
        <v>3627</v>
      </c>
      <c r="G122" s="26" t="s">
        <v>3672</v>
      </c>
      <c r="H122" s="26" t="s">
        <v>3673</v>
      </c>
      <c r="I122" s="26" t="s">
        <v>10418</v>
      </c>
      <c r="J122" s="36" t="s">
        <v>55</v>
      </c>
      <c r="K122" s="26">
        <v>7004.96</v>
      </c>
      <c r="L122" s="26"/>
      <c r="M122" s="26" t="s">
        <v>97</v>
      </c>
      <c r="N122" s="26" t="s">
        <v>10442</v>
      </c>
    </row>
    <row r="123" spans="1:14">
      <c r="A123" s="26" t="s">
        <v>70</v>
      </c>
      <c r="B123" s="26" t="s">
        <v>10441</v>
      </c>
      <c r="C123" s="26" t="s">
        <v>670</v>
      </c>
      <c r="D123" s="26" t="s">
        <v>3671</v>
      </c>
      <c r="E123" s="26" t="s">
        <v>10425</v>
      </c>
      <c r="F123" s="26" t="s">
        <v>3627</v>
      </c>
      <c r="G123" s="26" t="s">
        <v>3672</v>
      </c>
      <c r="H123" s="26" t="s">
        <v>3673</v>
      </c>
      <c r="I123" s="26" t="s">
        <v>10420</v>
      </c>
      <c r="J123" s="36" t="s">
        <v>55</v>
      </c>
      <c r="K123" s="26">
        <v>4261.36</v>
      </c>
      <c r="L123" s="26"/>
      <c r="M123" s="26" t="s">
        <v>97</v>
      </c>
      <c r="N123" s="26" t="s">
        <v>10442</v>
      </c>
    </row>
    <row r="124" spans="1:14">
      <c r="A124" s="26" t="s">
        <v>70</v>
      </c>
      <c r="B124" s="26" t="s">
        <v>10441</v>
      </c>
      <c r="C124" s="26" t="s">
        <v>670</v>
      </c>
      <c r="D124" s="26" t="s">
        <v>3671</v>
      </c>
      <c r="E124" s="26" t="s">
        <v>10425</v>
      </c>
      <c r="F124" s="26" t="s">
        <v>3627</v>
      </c>
      <c r="G124" s="26" t="s">
        <v>3672</v>
      </c>
      <c r="H124" s="26" t="s">
        <v>3673</v>
      </c>
      <c r="I124" s="26" t="s">
        <v>10419</v>
      </c>
      <c r="J124" s="36" t="s">
        <v>55</v>
      </c>
      <c r="K124" s="26">
        <v>4958.88</v>
      </c>
      <c r="L124" s="26"/>
      <c r="M124" s="26" t="s">
        <v>97</v>
      </c>
      <c r="N124" s="26" t="s">
        <v>10442</v>
      </c>
    </row>
    <row r="125" spans="1:14">
      <c r="A125" s="26" t="s">
        <v>200</v>
      </c>
      <c r="B125" s="26" t="s">
        <v>285</v>
      </c>
      <c r="C125" s="26" t="s">
        <v>258</v>
      </c>
      <c r="D125" s="26" t="s">
        <v>286</v>
      </c>
      <c r="E125" s="26" t="s">
        <v>10425</v>
      </c>
      <c r="F125" s="26" t="s">
        <v>287</v>
      </c>
      <c r="G125" s="26" t="s">
        <v>288</v>
      </c>
      <c r="H125" s="26" t="s">
        <v>289</v>
      </c>
      <c r="I125" s="26" t="s">
        <v>10416</v>
      </c>
      <c r="J125" s="36" t="s">
        <v>55</v>
      </c>
      <c r="K125" s="26">
        <v>107195.62</v>
      </c>
      <c r="L125" s="26">
        <v>115385</v>
      </c>
      <c r="M125" s="26" t="s">
        <v>140</v>
      </c>
      <c r="N125" s="26" t="s">
        <v>291</v>
      </c>
    </row>
    <row r="126" spans="1:14">
      <c r="A126" s="26" t="s">
        <v>200</v>
      </c>
      <c r="B126" s="26" t="s">
        <v>285</v>
      </c>
      <c r="C126" s="26" t="s">
        <v>258</v>
      </c>
      <c r="D126" s="26" t="s">
        <v>286</v>
      </c>
      <c r="E126" s="26" t="s">
        <v>10425</v>
      </c>
      <c r="F126" s="26" t="s">
        <v>287</v>
      </c>
      <c r="G126" s="26" t="s">
        <v>288</v>
      </c>
      <c r="H126" s="26" t="s">
        <v>289</v>
      </c>
      <c r="I126" s="26" t="s">
        <v>10418</v>
      </c>
      <c r="J126" s="36" t="s">
        <v>55</v>
      </c>
      <c r="K126" s="26">
        <v>0</v>
      </c>
      <c r="L126" s="26"/>
      <c r="M126" s="26" t="s">
        <v>140</v>
      </c>
      <c r="N126" s="26" t="s">
        <v>291</v>
      </c>
    </row>
    <row r="127" spans="1:14">
      <c r="A127" s="26" t="s">
        <v>200</v>
      </c>
      <c r="B127" s="26" t="s">
        <v>285</v>
      </c>
      <c r="C127" s="26" t="s">
        <v>258</v>
      </c>
      <c r="D127" s="26" t="s">
        <v>286</v>
      </c>
      <c r="E127" s="26" t="s">
        <v>10425</v>
      </c>
      <c r="F127" s="26" t="s">
        <v>287</v>
      </c>
      <c r="G127" s="26" t="s">
        <v>288</v>
      </c>
      <c r="H127" s="26" t="s">
        <v>289</v>
      </c>
      <c r="I127" s="26" t="s">
        <v>10420</v>
      </c>
      <c r="J127" s="36" t="s">
        <v>55</v>
      </c>
      <c r="K127" s="26">
        <v>1365.04</v>
      </c>
      <c r="L127" s="26"/>
      <c r="M127" s="26" t="s">
        <v>140</v>
      </c>
      <c r="N127" s="26" t="s">
        <v>291</v>
      </c>
    </row>
    <row r="128" spans="1:14">
      <c r="A128" s="26" t="s">
        <v>200</v>
      </c>
      <c r="B128" s="26" t="s">
        <v>285</v>
      </c>
      <c r="C128" s="26" t="s">
        <v>258</v>
      </c>
      <c r="D128" s="26" t="s">
        <v>286</v>
      </c>
      <c r="E128" s="26" t="s">
        <v>10425</v>
      </c>
      <c r="F128" s="26" t="s">
        <v>287</v>
      </c>
      <c r="G128" s="26" t="s">
        <v>288</v>
      </c>
      <c r="H128" s="26" t="s">
        <v>289</v>
      </c>
      <c r="I128" s="26" t="s">
        <v>10419</v>
      </c>
      <c r="J128" s="36" t="s">
        <v>55</v>
      </c>
      <c r="K128" s="26">
        <v>1631.78</v>
      </c>
      <c r="L128" s="26"/>
      <c r="M128" s="26" t="s">
        <v>140</v>
      </c>
      <c r="N128" s="26" t="s">
        <v>291</v>
      </c>
    </row>
    <row r="129" spans="1:14">
      <c r="A129" s="26" t="s">
        <v>85</v>
      </c>
      <c r="B129" s="26" t="s">
        <v>350</v>
      </c>
      <c r="C129" s="26" t="s">
        <v>100</v>
      </c>
      <c r="D129" s="26" t="s">
        <v>351</v>
      </c>
      <c r="E129" s="26" t="s">
        <v>10425</v>
      </c>
      <c r="F129" s="26" t="s">
        <v>352</v>
      </c>
      <c r="G129" s="26" t="s">
        <v>353</v>
      </c>
      <c r="H129" s="26" t="s">
        <v>354</v>
      </c>
      <c r="I129" s="26" t="s">
        <v>10416</v>
      </c>
      <c r="J129" s="36" t="s">
        <v>55</v>
      </c>
      <c r="K129" s="26">
        <v>488581.5</v>
      </c>
      <c r="L129" s="26">
        <v>554445.6</v>
      </c>
      <c r="M129" s="26" t="s">
        <v>97</v>
      </c>
      <c r="N129" s="26" t="s">
        <v>356</v>
      </c>
    </row>
    <row r="130" spans="1:14">
      <c r="A130" s="26" t="s">
        <v>85</v>
      </c>
      <c r="B130" s="26" t="s">
        <v>350</v>
      </c>
      <c r="C130" s="26" t="s">
        <v>100</v>
      </c>
      <c r="D130" s="26" t="s">
        <v>351</v>
      </c>
      <c r="E130" s="26" t="s">
        <v>10425</v>
      </c>
      <c r="F130" s="26" t="s">
        <v>352</v>
      </c>
      <c r="G130" s="26" t="s">
        <v>353</v>
      </c>
      <c r="H130" s="26" t="s">
        <v>354</v>
      </c>
      <c r="I130" s="26" t="s">
        <v>10418</v>
      </c>
      <c r="J130" s="36" t="s">
        <v>55</v>
      </c>
      <c r="K130" s="26">
        <v>23805.9</v>
      </c>
      <c r="L130" s="26"/>
      <c r="M130" s="26" t="s">
        <v>97</v>
      </c>
      <c r="N130" s="26" t="s">
        <v>356</v>
      </c>
    </row>
    <row r="131" spans="1:14">
      <c r="A131" s="26" t="s">
        <v>85</v>
      </c>
      <c r="B131" s="26" t="s">
        <v>350</v>
      </c>
      <c r="C131" s="26" t="s">
        <v>100</v>
      </c>
      <c r="D131" s="26" t="s">
        <v>351</v>
      </c>
      <c r="E131" s="26" t="s">
        <v>10425</v>
      </c>
      <c r="F131" s="26" t="s">
        <v>352</v>
      </c>
      <c r="G131" s="26" t="s">
        <v>353</v>
      </c>
      <c r="H131" s="26" t="s">
        <v>354</v>
      </c>
      <c r="I131" s="26" t="s">
        <v>10420</v>
      </c>
      <c r="J131" s="36" t="s">
        <v>55</v>
      </c>
      <c r="K131" s="26">
        <v>6533.2</v>
      </c>
      <c r="L131" s="26"/>
      <c r="M131" s="26" t="s">
        <v>97</v>
      </c>
      <c r="N131" s="26" t="s">
        <v>356</v>
      </c>
    </row>
    <row r="132" spans="1:14">
      <c r="A132" s="26" t="s">
        <v>85</v>
      </c>
      <c r="B132" s="26" t="s">
        <v>350</v>
      </c>
      <c r="C132" s="26" t="s">
        <v>100</v>
      </c>
      <c r="D132" s="26" t="s">
        <v>351</v>
      </c>
      <c r="E132" s="26" t="s">
        <v>10425</v>
      </c>
      <c r="F132" s="26" t="s">
        <v>352</v>
      </c>
      <c r="G132" s="26" t="s">
        <v>353</v>
      </c>
      <c r="H132" s="26" t="s">
        <v>354</v>
      </c>
      <c r="I132" s="26" t="s">
        <v>10419</v>
      </c>
      <c r="J132" s="36" t="s">
        <v>55</v>
      </c>
      <c r="K132" s="26">
        <v>7802.7</v>
      </c>
      <c r="L132" s="26"/>
      <c r="M132" s="26" t="s">
        <v>97</v>
      </c>
      <c r="N132" s="26" t="s">
        <v>356</v>
      </c>
    </row>
    <row r="133" spans="1:14">
      <c r="A133" s="26" t="s">
        <v>200</v>
      </c>
      <c r="B133" s="26" t="s">
        <v>322</v>
      </c>
      <c r="C133" s="26" t="s">
        <v>323</v>
      </c>
      <c r="D133" s="26" t="s">
        <v>324</v>
      </c>
      <c r="E133" s="26" t="s">
        <v>10425</v>
      </c>
      <c r="F133" s="26" t="s">
        <v>325</v>
      </c>
      <c r="G133" s="26" t="s">
        <v>326</v>
      </c>
      <c r="H133" s="26" t="s">
        <v>327</v>
      </c>
      <c r="I133" s="26" t="s">
        <v>10416</v>
      </c>
      <c r="J133" s="36" t="s">
        <v>55</v>
      </c>
      <c r="K133" s="26">
        <v>250216.25</v>
      </c>
      <c r="L133" s="26">
        <v>269500</v>
      </c>
      <c r="M133" s="26" t="s">
        <v>140</v>
      </c>
      <c r="N133" s="26" t="s">
        <v>329</v>
      </c>
    </row>
    <row r="134" spans="1:14">
      <c r="A134" s="26" t="s">
        <v>200</v>
      </c>
      <c r="B134" s="26" t="s">
        <v>322</v>
      </c>
      <c r="C134" s="26" t="s">
        <v>323</v>
      </c>
      <c r="D134" s="26" t="s">
        <v>324</v>
      </c>
      <c r="E134" s="26" t="s">
        <v>10425</v>
      </c>
      <c r="F134" s="26" t="s">
        <v>325</v>
      </c>
      <c r="G134" s="26" t="s">
        <v>326</v>
      </c>
      <c r="H134" s="26" t="s">
        <v>327</v>
      </c>
      <c r="I134" s="26" t="s">
        <v>10418</v>
      </c>
      <c r="J134" s="36" t="s">
        <v>55</v>
      </c>
      <c r="K134" s="26">
        <v>0</v>
      </c>
      <c r="L134" s="26"/>
      <c r="M134" s="26" t="s">
        <v>140</v>
      </c>
      <c r="N134" s="26" t="s">
        <v>329</v>
      </c>
    </row>
    <row r="135" spans="1:14">
      <c r="A135" s="26" t="s">
        <v>200</v>
      </c>
      <c r="B135" s="26" t="s">
        <v>322</v>
      </c>
      <c r="C135" s="26" t="s">
        <v>323</v>
      </c>
      <c r="D135" s="26" t="s">
        <v>324</v>
      </c>
      <c r="E135" s="26" t="s">
        <v>10425</v>
      </c>
      <c r="F135" s="26" t="s">
        <v>325</v>
      </c>
      <c r="G135" s="26" t="s">
        <v>326</v>
      </c>
      <c r="H135" s="26" t="s">
        <v>327</v>
      </c>
      <c r="I135" s="26" t="s">
        <v>10420</v>
      </c>
      <c r="J135" s="36" t="s">
        <v>55</v>
      </c>
      <c r="K135" s="26">
        <v>3345.84</v>
      </c>
      <c r="L135" s="26"/>
      <c r="M135" s="26" t="s">
        <v>140</v>
      </c>
      <c r="N135" s="26" t="s">
        <v>329</v>
      </c>
    </row>
    <row r="136" spans="1:14">
      <c r="A136" s="26" t="s">
        <v>200</v>
      </c>
      <c r="B136" s="26" t="s">
        <v>322</v>
      </c>
      <c r="C136" s="26" t="s">
        <v>323</v>
      </c>
      <c r="D136" s="26" t="s">
        <v>324</v>
      </c>
      <c r="E136" s="26" t="s">
        <v>10425</v>
      </c>
      <c r="F136" s="26" t="s">
        <v>325</v>
      </c>
      <c r="G136" s="26" t="s">
        <v>326</v>
      </c>
      <c r="H136" s="26" t="s">
        <v>327</v>
      </c>
      <c r="I136" s="26" t="s">
        <v>10419</v>
      </c>
      <c r="J136" s="36" t="s">
        <v>55</v>
      </c>
      <c r="K136" s="26">
        <v>3810.41</v>
      </c>
      <c r="L136" s="26"/>
      <c r="M136" s="26" t="s">
        <v>140</v>
      </c>
      <c r="N136" s="26" t="s">
        <v>329</v>
      </c>
    </row>
    <row r="137" spans="1:14">
      <c r="A137" s="26" t="s">
        <v>200</v>
      </c>
      <c r="B137" s="26" t="s">
        <v>266</v>
      </c>
      <c r="C137" s="26" t="s">
        <v>258</v>
      </c>
      <c r="D137" s="26" t="s">
        <v>267</v>
      </c>
      <c r="E137" s="26" t="s">
        <v>10425</v>
      </c>
      <c r="F137" s="26" t="s">
        <v>268</v>
      </c>
      <c r="G137" s="26" t="s">
        <v>269</v>
      </c>
      <c r="H137" s="26" t="s">
        <v>270</v>
      </c>
      <c r="I137" s="26" t="s">
        <v>10427</v>
      </c>
      <c r="J137" s="36" t="s">
        <v>55</v>
      </c>
      <c r="K137" s="26">
        <v>555.66</v>
      </c>
      <c r="L137" s="26">
        <v>590.73</v>
      </c>
      <c r="M137" s="26" t="s">
        <v>140</v>
      </c>
      <c r="N137" s="26" t="s">
        <v>272</v>
      </c>
    </row>
    <row r="138" spans="1:14">
      <c r="A138" s="26" t="s">
        <v>200</v>
      </c>
      <c r="B138" s="26" t="s">
        <v>266</v>
      </c>
      <c r="C138" s="26" t="s">
        <v>258</v>
      </c>
      <c r="D138" s="26" t="s">
        <v>267</v>
      </c>
      <c r="E138" s="26" t="s">
        <v>10425</v>
      </c>
      <c r="F138" s="26" t="s">
        <v>268</v>
      </c>
      <c r="G138" s="26" t="s">
        <v>269</v>
      </c>
      <c r="H138" s="26" t="s">
        <v>270</v>
      </c>
      <c r="I138" s="26" t="s">
        <v>10428</v>
      </c>
      <c r="J138" s="36" t="s">
        <v>55</v>
      </c>
      <c r="K138" s="26">
        <v>0</v>
      </c>
      <c r="L138" s="26"/>
      <c r="M138" s="26" t="s">
        <v>140</v>
      </c>
      <c r="N138" s="26" t="s">
        <v>272</v>
      </c>
    </row>
    <row r="139" spans="1:14">
      <c r="A139" s="26" t="s">
        <v>200</v>
      </c>
      <c r="B139" s="26" t="s">
        <v>266</v>
      </c>
      <c r="C139" s="26" t="s">
        <v>258</v>
      </c>
      <c r="D139" s="26" t="s">
        <v>267</v>
      </c>
      <c r="E139" s="26" t="s">
        <v>10425</v>
      </c>
      <c r="F139" s="26" t="s">
        <v>268</v>
      </c>
      <c r="G139" s="26" t="s">
        <v>269</v>
      </c>
      <c r="H139" s="26" t="s">
        <v>270</v>
      </c>
      <c r="I139" s="26" t="s">
        <v>10420</v>
      </c>
      <c r="J139" s="36" t="s">
        <v>55</v>
      </c>
      <c r="K139" s="26">
        <v>0</v>
      </c>
      <c r="L139" s="26"/>
      <c r="M139" s="26" t="s">
        <v>140</v>
      </c>
      <c r="N139" s="26" t="s">
        <v>272</v>
      </c>
    </row>
    <row r="140" spans="1:14">
      <c r="A140" s="26" t="s">
        <v>200</v>
      </c>
      <c r="B140" s="26" t="s">
        <v>266</v>
      </c>
      <c r="C140" s="26" t="s">
        <v>258</v>
      </c>
      <c r="D140" s="26" t="s">
        <v>267</v>
      </c>
      <c r="E140" s="26" t="s">
        <v>10425</v>
      </c>
      <c r="F140" s="26" t="s">
        <v>268</v>
      </c>
      <c r="G140" s="26" t="s">
        <v>269</v>
      </c>
      <c r="H140" s="26" t="s">
        <v>270</v>
      </c>
      <c r="I140" s="26" t="s">
        <v>10419</v>
      </c>
      <c r="J140" s="36" t="s">
        <v>55</v>
      </c>
      <c r="K140" s="26">
        <v>8.3349</v>
      </c>
      <c r="L140" s="26"/>
      <c r="M140" s="26" t="s">
        <v>140</v>
      </c>
      <c r="N140" s="26" t="s">
        <v>272</v>
      </c>
    </row>
    <row r="141" spans="1:14">
      <c r="A141" s="26" t="s">
        <v>119</v>
      </c>
      <c r="B141" s="26" t="s">
        <v>10443</v>
      </c>
      <c r="C141" s="26" t="s">
        <v>585</v>
      </c>
      <c r="D141" s="26" t="s">
        <v>727</v>
      </c>
      <c r="E141" s="26" t="s">
        <v>10444</v>
      </c>
      <c r="F141" s="26" t="s">
        <v>325</v>
      </c>
      <c r="G141" s="26" t="s">
        <v>728</v>
      </c>
      <c r="H141" s="26" t="s">
        <v>729</v>
      </c>
      <c r="I141" s="26" t="s">
        <v>10416</v>
      </c>
      <c r="J141" s="36" t="s">
        <v>55</v>
      </c>
      <c r="K141" s="26">
        <v>228946.23</v>
      </c>
      <c r="L141" s="26">
        <v>257890.82</v>
      </c>
      <c r="M141" s="26" t="s">
        <v>83</v>
      </c>
      <c r="N141" s="26" t="s">
        <v>10445</v>
      </c>
    </row>
    <row r="142" spans="1:14">
      <c r="A142" s="26" t="s">
        <v>119</v>
      </c>
      <c r="B142" s="26" t="s">
        <v>10443</v>
      </c>
      <c r="C142" s="26" t="s">
        <v>585</v>
      </c>
      <c r="D142" s="26" t="s">
        <v>727</v>
      </c>
      <c r="E142" s="26" t="s">
        <v>10444</v>
      </c>
      <c r="F142" s="26" t="s">
        <v>325</v>
      </c>
      <c r="G142" s="26" t="s">
        <v>728</v>
      </c>
      <c r="H142" s="26" t="s">
        <v>729</v>
      </c>
      <c r="I142" s="26" t="s">
        <v>10418</v>
      </c>
      <c r="J142" s="36" t="s">
        <v>55</v>
      </c>
      <c r="K142" s="26">
        <v>11328.14</v>
      </c>
      <c r="L142" s="26"/>
      <c r="M142" s="26" t="s">
        <v>83</v>
      </c>
      <c r="N142" s="26" t="s">
        <v>10445</v>
      </c>
    </row>
    <row r="143" spans="1:14">
      <c r="A143" s="26" t="s">
        <v>119</v>
      </c>
      <c r="B143" s="26" t="s">
        <v>10443</v>
      </c>
      <c r="C143" s="26" t="s">
        <v>585</v>
      </c>
      <c r="D143" s="26" t="s">
        <v>727</v>
      </c>
      <c r="E143" s="26" t="s">
        <v>10444</v>
      </c>
      <c r="F143" s="26" t="s">
        <v>325</v>
      </c>
      <c r="G143" s="26" t="s">
        <v>728</v>
      </c>
      <c r="H143" s="26" t="s">
        <v>729</v>
      </c>
      <c r="I143" s="26" t="s">
        <v>10420</v>
      </c>
      <c r="J143" s="36" t="s">
        <v>55</v>
      </c>
      <c r="K143" s="26">
        <v>2352.66</v>
      </c>
      <c r="L143" s="26"/>
      <c r="M143" s="26" t="s">
        <v>83</v>
      </c>
      <c r="N143" s="26" t="s">
        <v>10445</v>
      </c>
    </row>
    <row r="144" spans="1:14">
      <c r="A144" s="26" t="s">
        <v>119</v>
      </c>
      <c r="B144" s="26" t="s">
        <v>10443</v>
      </c>
      <c r="C144" s="26" t="s">
        <v>585</v>
      </c>
      <c r="D144" s="26" t="s">
        <v>727</v>
      </c>
      <c r="E144" s="26" t="s">
        <v>10444</v>
      </c>
      <c r="F144" s="26" t="s">
        <v>325</v>
      </c>
      <c r="G144" s="26" t="s">
        <v>728</v>
      </c>
      <c r="H144" s="26" t="s">
        <v>729</v>
      </c>
      <c r="I144" s="26" t="s">
        <v>10419</v>
      </c>
      <c r="J144" s="36" t="s">
        <v>55</v>
      </c>
      <c r="K144" s="26">
        <v>3658.31</v>
      </c>
      <c r="L144" s="26"/>
      <c r="M144" s="26" t="s">
        <v>83</v>
      </c>
      <c r="N144" s="26" t="s">
        <v>10445</v>
      </c>
    </row>
    <row r="145" spans="1:14">
      <c r="A145" s="26" t="s">
        <v>85</v>
      </c>
      <c r="B145" s="26" t="s">
        <v>10446</v>
      </c>
      <c r="C145" s="26" t="s">
        <v>153</v>
      </c>
      <c r="D145" s="26" t="s">
        <v>528</v>
      </c>
      <c r="E145" s="26" t="s">
        <v>10425</v>
      </c>
      <c r="F145" s="26" t="s">
        <v>155</v>
      </c>
      <c r="G145" s="26" t="s">
        <v>529</v>
      </c>
      <c r="H145" s="26" t="s">
        <v>530</v>
      </c>
      <c r="I145" s="26" t="s">
        <v>10416</v>
      </c>
      <c r="J145" s="36" t="s">
        <v>55</v>
      </c>
      <c r="K145" s="26">
        <v>73867.1</v>
      </c>
      <c r="L145" s="26">
        <v>85896</v>
      </c>
      <c r="M145" s="26" t="s">
        <v>97</v>
      </c>
      <c r="N145" s="26" t="s">
        <v>10447</v>
      </c>
    </row>
    <row r="146" spans="1:14">
      <c r="A146" s="26" t="s">
        <v>85</v>
      </c>
      <c r="B146" s="26" t="s">
        <v>10446</v>
      </c>
      <c r="C146" s="26" t="s">
        <v>153</v>
      </c>
      <c r="D146" s="26" t="s">
        <v>528</v>
      </c>
      <c r="E146" s="26" t="s">
        <v>10425</v>
      </c>
      <c r="F146" s="26" t="s">
        <v>155</v>
      </c>
      <c r="G146" s="26" t="s">
        <v>529</v>
      </c>
      <c r="H146" s="26" t="s">
        <v>530</v>
      </c>
      <c r="I146" s="26" t="s">
        <v>10418</v>
      </c>
      <c r="J146" s="36" t="s">
        <v>55</v>
      </c>
      <c r="K146" s="26">
        <v>5960.12</v>
      </c>
      <c r="L146" s="26"/>
      <c r="M146" s="26" t="s">
        <v>97</v>
      </c>
      <c r="N146" s="26" t="s">
        <v>10447</v>
      </c>
    </row>
    <row r="147" spans="1:14">
      <c r="A147" s="26" t="s">
        <v>85</v>
      </c>
      <c r="B147" s="26" t="s">
        <v>10446</v>
      </c>
      <c r="C147" s="26" t="s">
        <v>153</v>
      </c>
      <c r="D147" s="26" t="s">
        <v>528</v>
      </c>
      <c r="E147" s="26" t="s">
        <v>10425</v>
      </c>
      <c r="F147" s="26" t="s">
        <v>155</v>
      </c>
      <c r="G147" s="26" t="s">
        <v>529</v>
      </c>
      <c r="H147" s="26" t="s">
        <v>530</v>
      </c>
      <c r="I147" s="26" t="s">
        <v>10420</v>
      </c>
      <c r="J147" s="36" t="s">
        <v>55</v>
      </c>
      <c r="K147" s="26">
        <v>987.76</v>
      </c>
      <c r="L147" s="26"/>
      <c r="M147" s="26" t="s">
        <v>97</v>
      </c>
      <c r="N147" s="26" t="s">
        <v>10447</v>
      </c>
    </row>
    <row r="148" spans="1:14">
      <c r="A148" s="26" t="s">
        <v>85</v>
      </c>
      <c r="B148" s="26" t="s">
        <v>10446</v>
      </c>
      <c r="C148" s="26" t="s">
        <v>153</v>
      </c>
      <c r="D148" s="26" t="s">
        <v>528</v>
      </c>
      <c r="E148" s="26" t="s">
        <v>10425</v>
      </c>
      <c r="F148" s="26" t="s">
        <v>155</v>
      </c>
      <c r="G148" s="26" t="s">
        <v>529</v>
      </c>
      <c r="H148" s="26" t="s">
        <v>530</v>
      </c>
      <c r="I148" s="26" t="s">
        <v>10419</v>
      </c>
      <c r="J148" s="36" t="s">
        <v>55</v>
      </c>
      <c r="K148" s="26">
        <v>1215.66</v>
      </c>
      <c r="L148" s="26"/>
      <c r="M148" s="26" t="s">
        <v>97</v>
      </c>
      <c r="N148" s="26" t="s">
        <v>10447</v>
      </c>
    </row>
    <row r="149" spans="1:14">
      <c r="A149" s="26" t="s">
        <v>119</v>
      </c>
      <c r="B149" s="26" t="s">
        <v>312</v>
      </c>
      <c r="C149" s="26" t="s">
        <v>313</v>
      </c>
      <c r="D149" s="26" t="s">
        <v>314</v>
      </c>
      <c r="E149" s="26" t="s">
        <v>10425</v>
      </c>
      <c r="F149" s="26" t="s">
        <v>315</v>
      </c>
      <c r="G149" s="26" t="s">
        <v>316</v>
      </c>
      <c r="H149" s="26" t="s">
        <v>317</v>
      </c>
      <c r="I149" s="26" t="s">
        <v>10416</v>
      </c>
      <c r="J149" s="36" t="s">
        <v>55</v>
      </c>
      <c r="K149" s="26">
        <v>46090.87</v>
      </c>
      <c r="L149" s="26">
        <v>48722.4</v>
      </c>
      <c r="M149" s="26" t="s">
        <v>83</v>
      </c>
      <c r="N149" s="26" t="s">
        <v>320</v>
      </c>
    </row>
    <row r="150" spans="1:14">
      <c r="A150" s="26" t="s">
        <v>119</v>
      </c>
      <c r="B150" s="26" t="s">
        <v>312</v>
      </c>
      <c r="C150" s="26" t="s">
        <v>313</v>
      </c>
      <c r="D150" s="26" t="s">
        <v>314</v>
      </c>
      <c r="E150" s="26" t="s">
        <v>10425</v>
      </c>
      <c r="F150" s="26" t="s">
        <v>315</v>
      </c>
      <c r="G150" s="26" t="s">
        <v>316</v>
      </c>
      <c r="H150" s="26" t="s">
        <v>317</v>
      </c>
      <c r="I150" s="26" t="s">
        <v>10418</v>
      </c>
      <c r="J150" s="36" t="s">
        <v>55</v>
      </c>
      <c r="K150" s="26">
        <v>460.91</v>
      </c>
      <c r="L150" s="26"/>
      <c r="M150" s="26" t="s">
        <v>83</v>
      </c>
      <c r="N150" s="26" t="s">
        <v>320</v>
      </c>
    </row>
    <row r="151" spans="1:14">
      <c r="A151" s="26" t="s">
        <v>119</v>
      </c>
      <c r="B151" s="26" t="s">
        <v>312</v>
      </c>
      <c r="C151" s="26" t="s">
        <v>313</v>
      </c>
      <c r="D151" s="26" t="s">
        <v>314</v>
      </c>
      <c r="E151" s="26" t="s">
        <v>10425</v>
      </c>
      <c r="F151" s="26" t="s">
        <v>315</v>
      </c>
      <c r="G151" s="26" t="s">
        <v>316</v>
      </c>
      <c r="H151" s="26" t="s">
        <v>317</v>
      </c>
      <c r="I151" s="26" t="s">
        <v>10420</v>
      </c>
      <c r="J151" s="36" t="s">
        <v>55</v>
      </c>
      <c r="K151" s="26">
        <v>0</v>
      </c>
      <c r="L151" s="26"/>
      <c r="M151" s="26" t="s">
        <v>83</v>
      </c>
      <c r="N151" s="26" t="s">
        <v>320</v>
      </c>
    </row>
    <row r="152" spans="1:14">
      <c r="A152" s="26" t="s">
        <v>119</v>
      </c>
      <c r="B152" s="26" t="s">
        <v>312</v>
      </c>
      <c r="C152" s="26" t="s">
        <v>313</v>
      </c>
      <c r="D152" s="26" t="s">
        <v>314</v>
      </c>
      <c r="E152" s="26" t="s">
        <v>10425</v>
      </c>
      <c r="F152" s="26" t="s">
        <v>315</v>
      </c>
      <c r="G152" s="26" t="s">
        <v>316</v>
      </c>
      <c r="H152" s="26" t="s">
        <v>317</v>
      </c>
      <c r="I152" s="26" t="s">
        <v>10419</v>
      </c>
      <c r="J152" s="36" t="s">
        <v>55</v>
      </c>
      <c r="K152" s="26">
        <v>708.95</v>
      </c>
      <c r="L152" s="26"/>
      <c r="M152" s="26" t="s">
        <v>83</v>
      </c>
      <c r="N152" s="26" t="s">
        <v>320</v>
      </c>
    </row>
    <row r="153" spans="1:14">
      <c r="A153" s="26" t="s">
        <v>200</v>
      </c>
      <c r="B153" s="26" t="s">
        <v>10448</v>
      </c>
      <c r="C153" s="26" t="s">
        <v>323</v>
      </c>
      <c r="D153" s="26" t="s">
        <v>3389</v>
      </c>
      <c r="E153" s="26" t="s">
        <v>10429</v>
      </c>
      <c r="F153" s="26" t="s">
        <v>743</v>
      </c>
      <c r="G153" s="26" t="s">
        <v>3390</v>
      </c>
      <c r="H153" s="26" t="s">
        <v>3391</v>
      </c>
      <c r="I153" s="26" t="s">
        <v>10416</v>
      </c>
      <c r="J153" s="36" t="s">
        <v>55</v>
      </c>
      <c r="K153" s="26">
        <v>1548706.16</v>
      </c>
      <c r="L153" s="26">
        <v>1626682.2</v>
      </c>
      <c r="M153" s="26" t="s">
        <v>140</v>
      </c>
      <c r="N153" s="26" t="s">
        <v>10449</v>
      </c>
    </row>
    <row r="154" spans="1:14">
      <c r="A154" s="26" t="s">
        <v>200</v>
      </c>
      <c r="B154" s="26" t="s">
        <v>10448</v>
      </c>
      <c r="C154" s="26" t="s">
        <v>323</v>
      </c>
      <c r="D154" s="26" t="s">
        <v>3389</v>
      </c>
      <c r="E154" s="26" t="s">
        <v>10429</v>
      </c>
      <c r="F154" s="26" t="s">
        <v>743</v>
      </c>
      <c r="G154" s="26" t="s">
        <v>3390</v>
      </c>
      <c r="H154" s="26" t="s">
        <v>3391</v>
      </c>
      <c r="I154" s="26" t="s">
        <v>10418</v>
      </c>
      <c r="J154" s="36" t="s">
        <v>55</v>
      </c>
      <c r="K154" s="26">
        <v>0</v>
      </c>
      <c r="L154" s="26"/>
      <c r="M154" s="26" t="s">
        <v>140</v>
      </c>
      <c r="N154" s="26" t="s">
        <v>10449</v>
      </c>
    </row>
    <row r="155" spans="1:14">
      <c r="A155" s="26" t="s">
        <v>200</v>
      </c>
      <c r="B155" s="26" t="s">
        <v>10448</v>
      </c>
      <c r="C155" s="26" t="s">
        <v>323</v>
      </c>
      <c r="D155" s="26" t="s">
        <v>3389</v>
      </c>
      <c r="E155" s="26" t="s">
        <v>10429</v>
      </c>
      <c r="F155" s="26" t="s">
        <v>743</v>
      </c>
      <c r="G155" s="26" t="s">
        <v>3390</v>
      </c>
      <c r="H155" s="26" t="s">
        <v>3391</v>
      </c>
      <c r="I155" s="26" t="s">
        <v>10420</v>
      </c>
      <c r="J155" s="36" t="s">
        <v>55</v>
      </c>
      <c r="K155" s="26">
        <v>5576.7</v>
      </c>
      <c r="L155" s="26"/>
      <c r="M155" s="26" t="s">
        <v>140</v>
      </c>
      <c r="N155" s="26" t="s">
        <v>10449</v>
      </c>
    </row>
    <row r="156" spans="1:14">
      <c r="A156" s="26" t="s">
        <v>200</v>
      </c>
      <c r="B156" s="26" t="s">
        <v>10448</v>
      </c>
      <c r="C156" s="26" t="s">
        <v>323</v>
      </c>
      <c r="D156" s="26" t="s">
        <v>3389</v>
      </c>
      <c r="E156" s="26" t="s">
        <v>10429</v>
      </c>
      <c r="F156" s="26" t="s">
        <v>743</v>
      </c>
      <c r="G156" s="26" t="s">
        <v>3390</v>
      </c>
      <c r="H156" s="26" t="s">
        <v>3391</v>
      </c>
      <c r="I156" s="26" t="s">
        <v>10419</v>
      </c>
      <c r="J156" s="36" t="s">
        <v>55</v>
      </c>
      <c r="K156" s="26">
        <v>23588.55</v>
      </c>
      <c r="L156" s="26"/>
      <c r="M156" s="26" t="s">
        <v>140</v>
      </c>
      <c r="N156" s="26" t="s">
        <v>10449</v>
      </c>
    </row>
    <row r="157" spans="1:14">
      <c r="A157" s="26" t="s">
        <v>85</v>
      </c>
      <c r="B157" s="26" t="s">
        <v>10450</v>
      </c>
      <c r="C157" s="26" t="s">
        <v>153</v>
      </c>
      <c r="D157" s="26" t="s">
        <v>510</v>
      </c>
      <c r="E157" s="26" t="s">
        <v>10425</v>
      </c>
      <c r="F157" s="26" t="s">
        <v>155</v>
      </c>
      <c r="G157" s="26" t="s">
        <v>511</v>
      </c>
      <c r="H157" s="26" t="s">
        <v>512</v>
      </c>
      <c r="I157" s="26" t="s">
        <v>10416</v>
      </c>
      <c r="J157" s="36" t="s">
        <v>55</v>
      </c>
      <c r="K157" s="26">
        <v>30875.45</v>
      </c>
      <c r="L157" s="26">
        <v>36423</v>
      </c>
      <c r="M157" s="26" t="s">
        <v>97</v>
      </c>
      <c r="N157" s="26" t="s">
        <v>10451</v>
      </c>
    </row>
    <row r="158" spans="1:14">
      <c r="A158" s="26" t="s">
        <v>85</v>
      </c>
      <c r="B158" s="26" t="s">
        <v>10450</v>
      </c>
      <c r="C158" s="26" t="s">
        <v>153</v>
      </c>
      <c r="D158" s="26" t="s">
        <v>510</v>
      </c>
      <c r="E158" s="26" t="s">
        <v>10425</v>
      </c>
      <c r="F158" s="26" t="s">
        <v>155</v>
      </c>
      <c r="G158" s="26" t="s">
        <v>511</v>
      </c>
      <c r="H158" s="26" t="s">
        <v>512</v>
      </c>
      <c r="I158" s="26" t="s">
        <v>10418</v>
      </c>
      <c r="J158" s="36" t="s">
        <v>55</v>
      </c>
      <c r="K158" s="26">
        <v>2980.06</v>
      </c>
      <c r="L158" s="26"/>
      <c r="M158" s="26" t="s">
        <v>97</v>
      </c>
      <c r="N158" s="26" t="s">
        <v>10451</v>
      </c>
    </row>
    <row r="159" spans="1:14">
      <c r="A159" s="26" t="s">
        <v>85</v>
      </c>
      <c r="B159" s="26" t="s">
        <v>10450</v>
      </c>
      <c r="C159" s="26" t="s">
        <v>153</v>
      </c>
      <c r="D159" s="26" t="s">
        <v>510</v>
      </c>
      <c r="E159" s="26" t="s">
        <v>10425</v>
      </c>
      <c r="F159" s="26" t="s">
        <v>155</v>
      </c>
      <c r="G159" s="26" t="s">
        <v>511</v>
      </c>
      <c r="H159" s="26" t="s">
        <v>512</v>
      </c>
      <c r="I159" s="26" t="s">
        <v>10420</v>
      </c>
      <c r="J159" s="36" t="s">
        <v>55</v>
      </c>
      <c r="K159" s="26">
        <v>412.87</v>
      </c>
      <c r="L159" s="26"/>
      <c r="M159" s="26" t="s">
        <v>97</v>
      </c>
      <c r="N159" s="26" t="s">
        <v>10451</v>
      </c>
    </row>
    <row r="160" spans="1:14">
      <c r="A160" s="26" t="s">
        <v>85</v>
      </c>
      <c r="B160" s="26" t="s">
        <v>10450</v>
      </c>
      <c r="C160" s="26" t="s">
        <v>153</v>
      </c>
      <c r="D160" s="26" t="s">
        <v>510</v>
      </c>
      <c r="E160" s="26" t="s">
        <v>10425</v>
      </c>
      <c r="F160" s="26" t="s">
        <v>155</v>
      </c>
      <c r="G160" s="26" t="s">
        <v>511</v>
      </c>
      <c r="H160" s="26" t="s">
        <v>512</v>
      </c>
      <c r="I160" s="26" t="s">
        <v>10419</v>
      </c>
      <c r="J160" s="36" t="s">
        <v>55</v>
      </c>
      <c r="K160" s="26">
        <v>515.57</v>
      </c>
      <c r="L160" s="26"/>
      <c r="M160" s="26" t="s">
        <v>97</v>
      </c>
      <c r="N160" s="26" t="s">
        <v>10451</v>
      </c>
    </row>
    <row r="161" spans="1:14">
      <c r="A161" s="26" t="s">
        <v>200</v>
      </c>
      <c r="B161" s="26" t="s">
        <v>10452</v>
      </c>
      <c r="C161" s="26" t="s">
        <v>472</v>
      </c>
      <c r="D161" s="26" t="s">
        <v>473</v>
      </c>
      <c r="E161" s="26" t="s">
        <v>10425</v>
      </c>
      <c r="F161" s="26" t="s">
        <v>474</v>
      </c>
      <c r="G161" s="26" t="s">
        <v>475</v>
      </c>
      <c r="H161" s="26" t="s">
        <v>476</v>
      </c>
      <c r="I161" s="26" t="s">
        <v>10416</v>
      </c>
      <c r="J161" s="36" t="s">
        <v>55</v>
      </c>
      <c r="K161" s="26">
        <v>270944.46</v>
      </c>
      <c r="L161" s="26">
        <v>291825.9</v>
      </c>
      <c r="M161" s="26" t="s">
        <v>140</v>
      </c>
      <c r="N161" s="26" t="s">
        <v>10453</v>
      </c>
    </row>
    <row r="162" spans="1:14">
      <c r="A162" s="26" t="s">
        <v>200</v>
      </c>
      <c r="B162" s="26" t="s">
        <v>10452</v>
      </c>
      <c r="C162" s="26" t="s">
        <v>472</v>
      </c>
      <c r="D162" s="26" t="s">
        <v>473</v>
      </c>
      <c r="E162" s="26" t="s">
        <v>10425</v>
      </c>
      <c r="F162" s="26" t="s">
        <v>474</v>
      </c>
      <c r="G162" s="26" t="s">
        <v>475</v>
      </c>
      <c r="H162" s="26" t="s">
        <v>476</v>
      </c>
      <c r="I162" s="26" t="s">
        <v>10418</v>
      </c>
      <c r="J162" s="36" t="s">
        <v>55</v>
      </c>
      <c r="K162" s="26">
        <v>0</v>
      </c>
      <c r="L162" s="26"/>
      <c r="M162" s="26" t="s">
        <v>140</v>
      </c>
      <c r="N162" s="26" t="s">
        <v>10453</v>
      </c>
    </row>
    <row r="163" spans="1:14">
      <c r="A163" s="26" t="s">
        <v>200</v>
      </c>
      <c r="B163" s="26" t="s">
        <v>10452</v>
      </c>
      <c r="C163" s="26" t="s">
        <v>472</v>
      </c>
      <c r="D163" s="26" t="s">
        <v>473</v>
      </c>
      <c r="E163" s="26" t="s">
        <v>10425</v>
      </c>
      <c r="F163" s="26" t="s">
        <v>474</v>
      </c>
      <c r="G163" s="26" t="s">
        <v>475</v>
      </c>
      <c r="H163" s="26" t="s">
        <v>476</v>
      </c>
      <c r="I163" s="26" t="s">
        <v>10420</v>
      </c>
      <c r="J163" s="36" t="s">
        <v>55</v>
      </c>
      <c r="K163" s="26">
        <v>3623.14</v>
      </c>
      <c r="L163" s="26"/>
      <c r="M163" s="26" t="s">
        <v>140</v>
      </c>
      <c r="N163" s="26" t="s">
        <v>10453</v>
      </c>
    </row>
    <row r="164" spans="1:14">
      <c r="A164" s="26" t="s">
        <v>200</v>
      </c>
      <c r="B164" s="26" t="s">
        <v>10452</v>
      </c>
      <c r="C164" s="26" t="s">
        <v>472</v>
      </c>
      <c r="D164" s="26" t="s">
        <v>473</v>
      </c>
      <c r="E164" s="26" t="s">
        <v>10425</v>
      </c>
      <c r="F164" s="26" t="s">
        <v>474</v>
      </c>
      <c r="G164" s="26" t="s">
        <v>475</v>
      </c>
      <c r="H164" s="26" t="s">
        <v>476</v>
      </c>
      <c r="I164" s="26" t="s">
        <v>10419</v>
      </c>
      <c r="J164" s="36" t="s">
        <v>55</v>
      </c>
      <c r="K164" s="26">
        <v>4125.97</v>
      </c>
      <c r="L164" s="26"/>
      <c r="M164" s="26" t="s">
        <v>140</v>
      </c>
      <c r="N164" s="26" t="s">
        <v>10453</v>
      </c>
    </row>
    <row r="165" spans="1:14">
      <c r="A165" s="26" t="s">
        <v>200</v>
      </c>
      <c r="B165" s="26" t="s">
        <v>359</v>
      </c>
      <c r="C165" s="26" t="s">
        <v>360</v>
      </c>
      <c r="D165" s="26" t="s">
        <v>361</v>
      </c>
      <c r="E165" s="26" t="s">
        <v>10425</v>
      </c>
      <c r="F165" s="26" t="s">
        <v>362</v>
      </c>
      <c r="G165" s="26" t="s">
        <v>363</v>
      </c>
      <c r="H165" s="26" t="s">
        <v>364</v>
      </c>
      <c r="I165" s="26" t="s">
        <v>10427</v>
      </c>
      <c r="J165" s="36" t="s">
        <v>55</v>
      </c>
      <c r="K165" s="26">
        <v>20938.2</v>
      </c>
      <c r="L165" s="26">
        <v>22912</v>
      </c>
      <c r="M165" s="26" t="s">
        <v>140</v>
      </c>
      <c r="N165" s="26" t="s">
        <v>367</v>
      </c>
    </row>
    <row r="166" spans="1:14">
      <c r="A166" s="26" t="s">
        <v>200</v>
      </c>
      <c r="B166" s="26" t="s">
        <v>359</v>
      </c>
      <c r="C166" s="26" t="s">
        <v>360</v>
      </c>
      <c r="D166" s="26" t="s">
        <v>361</v>
      </c>
      <c r="E166" s="26" t="s">
        <v>10425</v>
      </c>
      <c r="F166" s="26" t="s">
        <v>362</v>
      </c>
      <c r="G166" s="26" t="s">
        <v>363</v>
      </c>
      <c r="H166" s="26" t="s">
        <v>364</v>
      </c>
      <c r="I166" s="26" t="s">
        <v>10428</v>
      </c>
      <c r="J166" s="36" t="s">
        <v>55</v>
      </c>
      <c r="K166" s="26">
        <v>0</v>
      </c>
      <c r="L166" s="26"/>
      <c r="M166" s="26" t="s">
        <v>140</v>
      </c>
      <c r="N166" s="26" t="s">
        <v>367</v>
      </c>
    </row>
    <row r="167" spans="1:14">
      <c r="A167" s="26" t="s">
        <v>200</v>
      </c>
      <c r="B167" s="26" t="s">
        <v>359</v>
      </c>
      <c r="C167" s="26" t="s">
        <v>360</v>
      </c>
      <c r="D167" s="26" t="s">
        <v>361</v>
      </c>
      <c r="E167" s="26" t="s">
        <v>10425</v>
      </c>
      <c r="F167" s="26" t="s">
        <v>362</v>
      </c>
      <c r="G167" s="26" t="s">
        <v>363</v>
      </c>
      <c r="H167" s="26" t="s">
        <v>364</v>
      </c>
      <c r="I167" s="26" t="s">
        <v>10420</v>
      </c>
      <c r="J167" s="36" t="s">
        <v>55</v>
      </c>
      <c r="K167" s="26">
        <v>272.1966</v>
      </c>
      <c r="L167" s="26"/>
      <c r="M167" s="26" t="s">
        <v>140</v>
      </c>
      <c r="N167" s="26" t="s">
        <v>367</v>
      </c>
    </row>
    <row r="168" spans="1:14">
      <c r="A168" s="26" t="s">
        <v>200</v>
      </c>
      <c r="B168" s="26" t="s">
        <v>359</v>
      </c>
      <c r="C168" s="26" t="s">
        <v>360</v>
      </c>
      <c r="D168" s="26" t="s">
        <v>361</v>
      </c>
      <c r="E168" s="26" t="s">
        <v>10425</v>
      </c>
      <c r="F168" s="26" t="s">
        <v>362</v>
      </c>
      <c r="G168" s="26" t="s">
        <v>363</v>
      </c>
      <c r="H168" s="26" t="s">
        <v>364</v>
      </c>
      <c r="I168" s="26" t="s">
        <v>10419</v>
      </c>
      <c r="J168" s="36" t="s">
        <v>55</v>
      </c>
      <c r="K168" s="26">
        <v>314.073</v>
      </c>
      <c r="L168" s="26"/>
      <c r="M168" s="26" t="s">
        <v>140</v>
      </c>
      <c r="N168" s="26" t="s">
        <v>367</v>
      </c>
    </row>
    <row r="169" spans="1:14">
      <c r="A169" s="26" t="s">
        <v>108</v>
      </c>
      <c r="B169" s="26" t="s">
        <v>377</v>
      </c>
      <c r="C169" s="26" t="s">
        <v>343</v>
      </c>
      <c r="D169" s="26" t="s">
        <v>378</v>
      </c>
      <c r="E169" s="26" t="s">
        <v>10425</v>
      </c>
      <c r="F169" s="26" t="s">
        <v>379</v>
      </c>
      <c r="G169" s="26" t="s">
        <v>380</v>
      </c>
      <c r="H169" s="26" t="s">
        <v>10454</v>
      </c>
      <c r="I169" s="26" t="s">
        <v>10416</v>
      </c>
      <c r="J169" s="36" t="s">
        <v>55</v>
      </c>
      <c r="K169" s="26">
        <v>4120.7</v>
      </c>
      <c r="L169" s="26">
        <v>5107.66</v>
      </c>
      <c r="M169" s="26" t="s">
        <v>83</v>
      </c>
      <c r="N169" s="26" t="s">
        <v>383</v>
      </c>
    </row>
    <row r="170" spans="1:14">
      <c r="A170" s="26" t="s">
        <v>108</v>
      </c>
      <c r="B170" s="26" t="s">
        <v>377</v>
      </c>
      <c r="C170" s="26" t="s">
        <v>343</v>
      </c>
      <c r="D170" s="26" t="s">
        <v>378</v>
      </c>
      <c r="E170" s="26" t="s">
        <v>10425</v>
      </c>
      <c r="F170" s="26" t="s">
        <v>379</v>
      </c>
      <c r="G170" s="26" t="s">
        <v>380</v>
      </c>
      <c r="H170" s="26" t="s">
        <v>10454</v>
      </c>
      <c r="I170" s="26" t="s">
        <v>10418</v>
      </c>
      <c r="J170" s="36" t="s">
        <v>55</v>
      </c>
      <c r="K170" s="26">
        <v>649.79</v>
      </c>
      <c r="L170" s="26"/>
      <c r="M170" s="26" t="s">
        <v>83</v>
      </c>
      <c r="N170" s="26" t="s">
        <v>383</v>
      </c>
    </row>
    <row r="171" spans="1:14">
      <c r="A171" s="26" t="s">
        <v>108</v>
      </c>
      <c r="B171" s="26" t="s">
        <v>377</v>
      </c>
      <c r="C171" s="26" t="s">
        <v>343</v>
      </c>
      <c r="D171" s="26" t="s">
        <v>378</v>
      </c>
      <c r="E171" s="26" t="s">
        <v>10425</v>
      </c>
      <c r="F171" s="26" t="s">
        <v>379</v>
      </c>
      <c r="G171" s="26" t="s">
        <v>380</v>
      </c>
      <c r="H171" s="26" t="s">
        <v>10454</v>
      </c>
      <c r="I171" s="26" t="s">
        <v>10420</v>
      </c>
      <c r="J171" s="36" t="s">
        <v>55</v>
      </c>
      <c r="K171" s="26">
        <v>34.66</v>
      </c>
      <c r="L171" s="26"/>
      <c r="M171" s="26" t="s">
        <v>83</v>
      </c>
      <c r="N171" s="26" t="s">
        <v>383</v>
      </c>
    </row>
    <row r="172" spans="1:14">
      <c r="A172" s="26" t="s">
        <v>108</v>
      </c>
      <c r="B172" s="26" t="s">
        <v>377</v>
      </c>
      <c r="C172" s="26" t="s">
        <v>343</v>
      </c>
      <c r="D172" s="26" t="s">
        <v>378</v>
      </c>
      <c r="E172" s="26" t="s">
        <v>10425</v>
      </c>
      <c r="F172" s="26" t="s">
        <v>379</v>
      </c>
      <c r="G172" s="26" t="s">
        <v>380</v>
      </c>
      <c r="H172" s="26" t="s">
        <v>10454</v>
      </c>
      <c r="I172" s="26" t="s">
        <v>10419</v>
      </c>
      <c r="J172" s="36" t="s">
        <v>55</v>
      </c>
      <c r="K172" s="26">
        <v>72.65</v>
      </c>
      <c r="L172" s="26"/>
      <c r="M172" s="26" t="s">
        <v>83</v>
      </c>
      <c r="N172" s="26" t="s">
        <v>383</v>
      </c>
    </row>
    <row r="173" spans="1:14">
      <c r="A173" s="26" t="s">
        <v>108</v>
      </c>
      <c r="B173" s="26" t="s">
        <v>377</v>
      </c>
      <c r="C173" s="26" t="s">
        <v>343</v>
      </c>
      <c r="D173" s="26" t="s">
        <v>378</v>
      </c>
      <c r="E173" s="26" t="s">
        <v>10425</v>
      </c>
      <c r="F173" s="26" t="s">
        <v>379</v>
      </c>
      <c r="G173" s="26" t="s">
        <v>380</v>
      </c>
      <c r="H173" s="26" t="s">
        <v>10455</v>
      </c>
      <c r="I173" s="26" t="s">
        <v>10416</v>
      </c>
      <c r="J173" s="36" t="s">
        <v>55</v>
      </c>
      <c r="K173" s="26">
        <v>16667.6</v>
      </c>
      <c r="L173" s="26">
        <v>21689.96</v>
      </c>
      <c r="M173" s="26" t="s">
        <v>83</v>
      </c>
      <c r="N173" s="26" t="s">
        <v>383</v>
      </c>
    </row>
    <row r="174" spans="1:14">
      <c r="A174" s="26" t="s">
        <v>108</v>
      </c>
      <c r="B174" s="26" t="s">
        <v>377</v>
      </c>
      <c r="C174" s="26" t="s">
        <v>343</v>
      </c>
      <c r="D174" s="26" t="s">
        <v>378</v>
      </c>
      <c r="E174" s="26" t="s">
        <v>10425</v>
      </c>
      <c r="F174" s="26" t="s">
        <v>379</v>
      </c>
      <c r="G174" s="26" t="s">
        <v>380</v>
      </c>
      <c r="H174" s="26" t="s">
        <v>10455</v>
      </c>
      <c r="I174" s="26" t="s">
        <v>10418</v>
      </c>
      <c r="J174" s="36" t="s">
        <v>55</v>
      </c>
      <c r="K174" s="26">
        <v>3527.48</v>
      </c>
      <c r="L174" s="26"/>
      <c r="M174" s="26" t="s">
        <v>83</v>
      </c>
      <c r="N174" s="26" t="s">
        <v>383</v>
      </c>
    </row>
    <row r="175" spans="1:14">
      <c r="A175" s="26" t="s">
        <v>108</v>
      </c>
      <c r="B175" s="26" t="s">
        <v>377</v>
      </c>
      <c r="C175" s="26" t="s">
        <v>343</v>
      </c>
      <c r="D175" s="26" t="s">
        <v>378</v>
      </c>
      <c r="E175" s="26" t="s">
        <v>10425</v>
      </c>
      <c r="F175" s="26" t="s">
        <v>379</v>
      </c>
      <c r="G175" s="26" t="s">
        <v>380</v>
      </c>
      <c r="H175" s="26" t="s">
        <v>10455</v>
      </c>
      <c r="I175" s="26" t="s">
        <v>10420</v>
      </c>
      <c r="J175" s="36" t="s">
        <v>55</v>
      </c>
      <c r="K175" s="26">
        <v>211.24</v>
      </c>
      <c r="L175" s="26"/>
      <c r="M175" s="26" t="s">
        <v>83</v>
      </c>
      <c r="N175" s="26" t="s">
        <v>383</v>
      </c>
    </row>
    <row r="176" spans="1:14">
      <c r="A176" s="26" t="s">
        <v>108</v>
      </c>
      <c r="B176" s="26" t="s">
        <v>377</v>
      </c>
      <c r="C176" s="26" t="s">
        <v>343</v>
      </c>
      <c r="D176" s="26" t="s">
        <v>378</v>
      </c>
      <c r="E176" s="26" t="s">
        <v>10425</v>
      </c>
      <c r="F176" s="26" t="s">
        <v>379</v>
      </c>
      <c r="G176" s="26" t="s">
        <v>380</v>
      </c>
      <c r="H176" s="26" t="s">
        <v>10455</v>
      </c>
      <c r="I176" s="26" t="s">
        <v>10419</v>
      </c>
      <c r="J176" s="36" t="s">
        <v>55</v>
      </c>
      <c r="K176" s="26">
        <v>307.56</v>
      </c>
      <c r="L176" s="26"/>
      <c r="M176" s="26" t="s">
        <v>83</v>
      </c>
      <c r="N176" s="26" t="s">
        <v>383</v>
      </c>
    </row>
    <row r="177" spans="1:14">
      <c r="A177" s="26" t="s">
        <v>200</v>
      </c>
      <c r="B177" s="26" t="s">
        <v>10456</v>
      </c>
      <c r="C177" s="26" t="s">
        <v>703</v>
      </c>
      <c r="D177" s="26" t="s">
        <v>704</v>
      </c>
      <c r="E177" s="26" t="s">
        <v>10425</v>
      </c>
      <c r="F177" s="26" t="s">
        <v>705</v>
      </c>
      <c r="G177" s="26" t="s">
        <v>706</v>
      </c>
      <c r="H177" s="26" t="s">
        <v>707</v>
      </c>
      <c r="I177" s="26" t="s">
        <v>10416</v>
      </c>
      <c r="J177" s="36" t="s">
        <v>55</v>
      </c>
      <c r="K177" s="26">
        <v>176668.86</v>
      </c>
      <c r="L177" s="26">
        <v>203708.43</v>
      </c>
      <c r="M177" s="26" t="s">
        <v>140</v>
      </c>
      <c r="N177" s="26" t="s">
        <v>10457</v>
      </c>
    </row>
    <row r="178" spans="1:14">
      <c r="A178" s="26" t="s">
        <v>200</v>
      </c>
      <c r="B178" s="26" t="s">
        <v>10456</v>
      </c>
      <c r="C178" s="26" t="s">
        <v>703</v>
      </c>
      <c r="D178" s="26" t="s">
        <v>704</v>
      </c>
      <c r="E178" s="26" t="s">
        <v>10425</v>
      </c>
      <c r="F178" s="26" t="s">
        <v>705</v>
      </c>
      <c r="G178" s="26" t="s">
        <v>706</v>
      </c>
      <c r="H178" s="26" t="s">
        <v>707</v>
      </c>
      <c r="I178" s="26" t="s">
        <v>10418</v>
      </c>
      <c r="J178" s="36" t="s">
        <v>55</v>
      </c>
      <c r="K178" s="26">
        <v>12738.38</v>
      </c>
      <c r="L178" s="26"/>
      <c r="M178" s="26" t="s">
        <v>140</v>
      </c>
      <c r="N178" s="26" t="s">
        <v>10457</v>
      </c>
    </row>
    <row r="179" spans="1:14">
      <c r="A179" s="26" t="s">
        <v>200</v>
      </c>
      <c r="B179" s="26" t="s">
        <v>10456</v>
      </c>
      <c r="C179" s="26" t="s">
        <v>703</v>
      </c>
      <c r="D179" s="26" t="s">
        <v>704</v>
      </c>
      <c r="E179" s="26" t="s">
        <v>10425</v>
      </c>
      <c r="F179" s="26" t="s">
        <v>705</v>
      </c>
      <c r="G179" s="26" t="s">
        <v>706</v>
      </c>
      <c r="H179" s="26" t="s">
        <v>707</v>
      </c>
      <c r="I179" s="26" t="s">
        <v>10420</v>
      </c>
      <c r="J179" s="36" t="s">
        <v>55</v>
      </c>
      <c r="K179" s="26">
        <v>2249.85</v>
      </c>
      <c r="L179" s="26"/>
      <c r="M179" s="26" t="s">
        <v>140</v>
      </c>
      <c r="N179" s="26" t="s">
        <v>10457</v>
      </c>
    </row>
    <row r="180" spans="1:14">
      <c r="A180" s="26" t="s">
        <v>200</v>
      </c>
      <c r="B180" s="26" t="s">
        <v>10456</v>
      </c>
      <c r="C180" s="26" t="s">
        <v>703</v>
      </c>
      <c r="D180" s="26" t="s">
        <v>704</v>
      </c>
      <c r="E180" s="26" t="s">
        <v>10425</v>
      </c>
      <c r="F180" s="26" t="s">
        <v>705</v>
      </c>
      <c r="G180" s="26" t="s">
        <v>706</v>
      </c>
      <c r="H180" s="26" t="s">
        <v>707</v>
      </c>
      <c r="I180" s="26" t="s">
        <v>10419</v>
      </c>
      <c r="J180" s="36" t="s">
        <v>55</v>
      </c>
      <c r="K180" s="26">
        <v>2884.36</v>
      </c>
      <c r="L180" s="26"/>
      <c r="M180" s="26" t="s">
        <v>140</v>
      </c>
      <c r="N180" s="26" t="s">
        <v>10457</v>
      </c>
    </row>
    <row r="181" spans="1:14">
      <c r="A181" s="26" t="s">
        <v>119</v>
      </c>
      <c r="B181" s="26" t="s">
        <v>392</v>
      </c>
      <c r="C181" s="26" t="s">
        <v>393</v>
      </c>
      <c r="D181" s="26" t="s">
        <v>394</v>
      </c>
      <c r="E181" s="26" t="s">
        <v>10425</v>
      </c>
      <c r="F181" s="26" t="s">
        <v>395</v>
      </c>
      <c r="G181" s="26" t="s">
        <v>396</v>
      </c>
      <c r="H181" s="26" t="s">
        <v>397</v>
      </c>
      <c r="I181" s="26" t="s">
        <v>10416</v>
      </c>
      <c r="J181" s="36" t="s">
        <v>55</v>
      </c>
      <c r="K181" s="26">
        <v>3717657.78</v>
      </c>
      <c r="L181" s="26">
        <v>4806427.38</v>
      </c>
      <c r="M181" s="26" t="s">
        <v>83</v>
      </c>
      <c r="N181" s="26" t="s">
        <v>399</v>
      </c>
    </row>
    <row r="182" spans="1:14">
      <c r="A182" s="26" t="s">
        <v>119</v>
      </c>
      <c r="B182" s="26" t="s">
        <v>392</v>
      </c>
      <c r="C182" s="26" t="s">
        <v>393</v>
      </c>
      <c r="D182" s="26" t="s">
        <v>394</v>
      </c>
      <c r="E182" s="26" t="s">
        <v>10425</v>
      </c>
      <c r="F182" s="26" t="s">
        <v>395</v>
      </c>
      <c r="G182" s="26" t="s">
        <v>396</v>
      </c>
      <c r="H182" s="26" t="s">
        <v>397</v>
      </c>
      <c r="I182" s="26" t="s">
        <v>10418</v>
      </c>
      <c r="J182" s="36" t="s">
        <v>55</v>
      </c>
      <c r="K182" s="26">
        <v>826881.58</v>
      </c>
      <c r="L182" s="26"/>
      <c r="M182" s="26" t="s">
        <v>83</v>
      </c>
      <c r="N182" s="26" t="s">
        <v>399</v>
      </c>
    </row>
    <row r="183" spans="1:14">
      <c r="A183" s="26" t="s">
        <v>119</v>
      </c>
      <c r="B183" s="26" t="s">
        <v>392</v>
      </c>
      <c r="C183" s="26" t="s">
        <v>393</v>
      </c>
      <c r="D183" s="26" t="s">
        <v>394</v>
      </c>
      <c r="E183" s="26" t="s">
        <v>10425</v>
      </c>
      <c r="F183" s="26" t="s">
        <v>395</v>
      </c>
      <c r="G183" s="26" t="s">
        <v>396</v>
      </c>
      <c r="H183" s="26" t="s">
        <v>397</v>
      </c>
      <c r="I183" s="26" t="s">
        <v>10420</v>
      </c>
      <c r="J183" s="36" t="s">
        <v>55</v>
      </c>
      <c r="K183" s="26">
        <v>45570.69</v>
      </c>
      <c r="L183" s="26"/>
      <c r="M183" s="26" t="s">
        <v>83</v>
      </c>
      <c r="N183" s="26" t="s">
        <v>399</v>
      </c>
    </row>
    <row r="184" spans="1:14">
      <c r="A184" s="26" t="s">
        <v>119</v>
      </c>
      <c r="B184" s="26" t="s">
        <v>392</v>
      </c>
      <c r="C184" s="26" t="s">
        <v>393</v>
      </c>
      <c r="D184" s="26" t="s">
        <v>394</v>
      </c>
      <c r="E184" s="26" t="s">
        <v>10425</v>
      </c>
      <c r="F184" s="26" t="s">
        <v>395</v>
      </c>
      <c r="G184" s="26" t="s">
        <v>396</v>
      </c>
      <c r="H184" s="26" t="s">
        <v>397</v>
      </c>
      <c r="I184" s="26" t="s">
        <v>10419</v>
      </c>
      <c r="J184" s="36" t="s">
        <v>55</v>
      </c>
      <c r="K184" s="26">
        <v>0</v>
      </c>
      <c r="L184" s="26"/>
      <c r="M184" s="26" t="s">
        <v>83</v>
      </c>
      <c r="N184" s="26" t="s">
        <v>399</v>
      </c>
    </row>
    <row r="185" spans="1:14">
      <c r="A185" s="26" t="s">
        <v>119</v>
      </c>
      <c r="B185" s="26" t="s">
        <v>400</v>
      </c>
      <c r="C185" s="26" t="s">
        <v>193</v>
      </c>
      <c r="D185" s="26" t="s">
        <v>401</v>
      </c>
      <c r="E185" s="26" t="s">
        <v>10425</v>
      </c>
      <c r="F185" s="26" t="s">
        <v>402</v>
      </c>
      <c r="G185" s="26" t="s">
        <v>403</v>
      </c>
      <c r="H185" s="26" t="s">
        <v>404</v>
      </c>
      <c r="I185" s="26" t="s">
        <v>10416</v>
      </c>
      <c r="J185" s="36" t="s">
        <v>55</v>
      </c>
      <c r="K185" s="26">
        <v>152901.54</v>
      </c>
      <c r="L185" s="26">
        <v>171895.1</v>
      </c>
      <c r="M185" s="26" t="s">
        <v>173</v>
      </c>
      <c r="N185" s="26" t="s">
        <v>406</v>
      </c>
    </row>
    <row r="186" spans="1:14">
      <c r="A186" s="26" t="s">
        <v>119</v>
      </c>
      <c r="B186" s="26" t="s">
        <v>400</v>
      </c>
      <c r="C186" s="26" t="s">
        <v>193</v>
      </c>
      <c r="D186" s="26" t="s">
        <v>401</v>
      </c>
      <c r="E186" s="26" t="s">
        <v>10425</v>
      </c>
      <c r="F186" s="26" t="s">
        <v>402</v>
      </c>
      <c r="G186" s="26" t="s">
        <v>403</v>
      </c>
      <c r="H186" s="26" t="s">
        <v>404</v>
      </c>
      <c r="I186" s="26" t="s">
        <v>10418</v>
      </c>
      <c r="J186" s="36" t="s">
        <v>55</v>
      </c>
      <c r="K186" s="26">
        <v>7897.06</v>
      </c>
      <c r="L186" s="26"/>
      <c r="M186" s="26" t="s">
        <v>173</v>
      </c>
      <c r="N186" s="26" t="s">
        <v>406</v>
      </c>
    </row>
    <row r="187" spans="1:14">
      <c r="A187" s="26" t="s">
        <v>119</v>
      </c>
      <c r="B187" s="26" t="s">
        <v>400</v>
      </c>
      <c r="C187" s="26" t="s">
        <v>193</v>
      </c>
      <c r="D187" s="26" t="s">
        <v>401</v>
      </c>
      <c r="E187" s="26" t="s">
        <v>10425</v>
      </c>
      <c r="F187" s="26" t="s">
        <v>402</v>
      </c>
      <c r="G187" s="26" t="s">
        <v>403</v>
      </c>
      <c r="H187" s="26" t="s">
        <v>404</v>
      </c>
      <c r="I187" s="26" t="s">
        <v>10420</v>
      </c>
      <c r="J187" s="36" t="s">
        <v>55</v>
      </c>
      <c r="K187" s="26">
        <v>912.51</v>
      </c>
      <c r="L187" s="26"/>
      <c r="M187" s="26" t="s">
        <v>173</v>
      </c>
      <c r="N187" s="26" t="s">
        <v>406</v>
      </c>
    </row>
    <row r="188" spans="1:14">
      <c r="A188" s="26" t="s">
        <v>119</v>
      </c>
      <c r="B188" s="26" t="s">
        <v>400</v>
      </c>
      <c r="C188" s="26" t="s">
        <v>193</v>
      </c>
      <c r="D188" s="26" t="s">
        <v>401</v>
      </c>
      <c r="E188" s="26" t="s">
        <v>10425</v>
      </c>
      <c r="F188" s="26" t="s">
        <v>402</v>
      </c>
      <c r="G188" s="26" t="s">
        <v>403</v>
      </c>
      <c r="H188" s="26" t="s">
        <v>404</v>
      </c>
      <c r="I188" s="26" t="s">
        <v>10419</v>
      </c>
      <c r="J188" s="36" t="s">
        <v>55</v>
      </c>
      <c r="K188" s="26">
        <v>2448.71</v>
      </c>
      <c r="L188" s="26"/>
      <c r="M188" s="26" t="s">
        <v>173</v>
      </c>
      <c r="N188" s="26" t="s">
        <v>406</v>
      </c>
    </row>
    <row r="189" spans="1:14">
      <c r="A189" s="26" t="s">
        <v>200</v>
      </c>
      <c r="B189" s="26" t="s">
        <v>419</v>
      </c>
      <c r="C189" s="26" t="s">
        <v>410</v>
      </c>
      <c r="D189" s="26" t="s">
        <v>420</v>
      </c>
      <c r="E189" s="26" t="s">
        <v>10444</v>
      </c>
      <c r="F189" s="26" t="s">
        <v>421</v>
      </c>
      <c r="G189" s="26" t="s">
        <v>422</v>
      </c>
      <c r="H189" s="26" t="s">
        <v>423</v>
      </c>
      <c r="I189" s="26" t="s">
        <v>10427</v>
      </c>
      <c r="J189" s="36" t="s">
        <v>55</v>
      </c>
      <c r="K189" s="26">
        <v>286092.01</v>
      </c>
      <c r="L189" s="26">
        <v>323335.3</v>
      </c>
      <c r="M189" s="26" t="s">
        <v>140</v>
      </c>
      <c r="N189" s="26" t="s">
        <v>426</v>
      </c>
    </row>
    <row r="190" spans="1:14">
      <c r="A190" s="26" t="s">
        <v>200</v>
      </c>
      <c r="B190" s="26" t="s">
        <v>419</v>
      </c>
      <c r="C190" s="26" t="s">
        <v>410</v>
      </c>
      <c r="D190" s="26" t="s">
        <v>420</v>
      </c>
      <c r="E190" s="26" t="s">
        <v>10444</v>
      </c>
      <c r="F190" s="26" t="s">
        <v>421</v>
      </c>
      <c r="G190" s="26" t="s">
        <v>422</v>
      </c>
      <c r="H190" s="26" t="s">
        <v>423</v>
      </c>
      <c r="I190" s="26" t="s">
        <v>10428</v>
      </c>
      <c r="J190" s="36" t="s">
        <v>55</v>
      </c>
      <c r="K190" s="26">
        <v>19070.21</v>
      </c>
      <c r="L190" s="26"/>
      <c r="M190" s="26" t="s">
        <v>140</v>
      </c>
      <c r="N190" s="26" t="s">
        <v>426</v>
      </c>
    </row>
    <row r="191" spans="1:14">
      <c r="A191" s="26" t="s">
        <v>200</v>
      </c>
      <c r="B191" s="26" t="s">
        <v>419</v>
      </c>
      <c r="C191" s="26" t="s">
        <v>410</v>
      </c>
      <c r="D191" s="26" t="s">
        <v>420</v>
      </c>
      <c r="E191" s="26" t="s">
        <v>10444</v>
      </c>
      <c r="F191" s="26" t="s">
        <v>421</v>
      </c>
      <c r="G191" s="26" t="s">
        <v>422</v>
      </c>
      <c r="H191" s="26" t="s">
        <v>423</v>
      </c>
      <c r="I191" s="26" t="s">
        <v>10420</v>
      </c>
      <c r="J191" s="36" t="s">
        <v>55</v>
      </c>
      <c r="K191" s="26">
        <v>3719.19613</v>
      </c>
      <c r="L191" s="26"/>
      <c r="M191" s="26" t="s">
        <v>140</v>
      </c>
      <c r="N191" s="26" t="s">
        <v>426</v>
      </c>
    </row>
    <row r="192" spans="1:14">
      <c r="A192" s="26" t="s">
        <v>200</v>
      </c>
      <c r="B192" s="26" t="s">
        <v>419</v>
      </c>
      <c r="C192" s="26" t="s">
        <v>410</v>
      </c>
      <c r="D192" s="26" t="s">
        <v>420</v>
      </c>
      <c r="E192" s="26" t="s">
        <v>10444</v>
      </c>
      <c r="F192" s="26" t="s">
        <v>421</v>
      </c>
      <c r="G192" s="26" t="s">
        <v>422</v>
      </c>
      <c r="H192" s="26" t="s">
        <v>423</v>
      </c>
      <c r="I192" s="26" t="s">
        <v>10419</v>
      </c>
      <c r="J192" s="36" t="s">
        <v>55</v>
      </c>
      <c r="K192" s="26">
        <v>4577.4333</v>
      </c>
      <c r="L192" s="26"/>
      <c r="M192" s="26" t="s">
        <v>140</v>
      </c>
      <c r="N192" s="26" t="s">
        <v>426</v>
      </c>
    </row>
    <row r="193" spans="1:14">
      <c r="A193" s="26" t="s">
        <v>220</v>
      </c>
      <c r="B193" s="26" t="s">
        <v>10458</v>
      </c>
      <c r="C193" s="26" t="s">
        <v>223</v>
      </c>
      <c r="D193" s="26" t="s">
        <v>8648</v>
      </c>
      <c r="E193" s="26" t="s">
        <v>10425</v>
      </c>
      <c r="F193" s="26" t="s">
        <v>225</v>
      </c>
      <c r="G193" s="26" t="s">
        <v>8649</v>
      </c>
      <c r="H193" s="26" t="s">
        <v>8650</v>
      </c>
      <c r="I193" s="26" t="s">
        <v>10427</v>
      </c>
      <c r="J193" s="36" t="s">
        <v>55</v>
      </c>
      <c r="K193" s="26">
        <v>2005.47</v>
      </c>
      <c r="L193" s="26">
        <v>2160</v>
      </c>
      <c r="M193" s="26" t="s">
        <v>140</v>
      </c>
      <c r="N193" s="26" t="s">
        <v>10459</v>
      </c>
    </row>
    <row r="194" spans="1:14">
      <c r="A194" s="26" t="s">
        <v>220</v>
      </c>
      <c r="B194" s="26" t="s">
        <v>10458</v>
      </c>
      <c r="C194" s="26" t="s">
        <v>223</v>
      </c>
      <c r="D194" s="26" t="s">
        <v>8648</v>
      </c>
      <c r="E194" s="26" t="s">
        <v>10425</v>
      </c>
      <c r="F194" s="26" t="s">
        <v>225</v>
      </c>
      <c r="G194" s="26" t="s">
        <v>8649</v>
      </c>
      <c r="H194" s="26" t="s">
        <v>8650</v>
      </c>
      <c r="I194" s="26" t="s">
        <v>10428</v>
      </c>
      <c r="J194" s="36" t="s">
        <v>55</v>
      </c>
      <c r="K194" s="26">
        <v>0</v>
      </c>
      <c r="L194" s="26"/>
      <c r="M194" s="26" t="s">
        <v>140</v>
      </c>
      <c r="N194" s="26" t="s">
        <v>10459</v>
      </c>
    </row>
    <row r="195" spans="1:14">
      <c r="A195" s="26" t="s">
        <v>220</v>
      </c>
      <c r="B195" s="26" t="s">
        <v>10458</v>
      </c>
      <c r="C195" s="26" t="s">
        <v>223</v>
      </c>
      <c r="D195" s="26" t="s">
        <v>8648</v>
      </c>
      <c r="E195" s="26" t="s">
        <v>10425</v>
      </c>
      <c r="F195" s="26" t="s">
        <v>225</v>
      </c>
      <c r="G195" s="26" t="s">
        <v>8649</v>
      </c>
      <c r="H195" s="26" t="s">
        <v>8650</v>
      </c>
      <c r="I195" s="26" t="s">
        <v>10420</v>
      </c>
      <c r="J195" s="36" t="s">
        <v>55</v>
      </c>
      <c r="K195" s="26">
        <v>26.07111</v>
      </c>
      <c r="L195" s="26"/>
      <c r="M195" s="26" t="s">
        <v>140</v>
      </c>
      <c r="N195" s="26" t="s">
        <v>10459</v>
      </c>
    </row>
    <row r="196" spans="1:14">
      <c r="A196" s="26" t="s">
        <v>220</v>
      </c>
      <c r="B196" s="26" t="s">
        <v>10458</v>
      </c>
      <c r="C196" s="26" t="s">
        <v>223</v>
      </c>
      <c r="D196" s="26" t="s">
        <v>8648</v>
      </c>
      <c r="E196" s="26" t="s">
        <v>10425</v>
      </c>
      <c r="F196" s="26" t="s">
        <v>225</v>
      </c>
      <c r="G196" s="26" t="s">
        <v>8649</v>
      </c>
      <c r="H196" s="26" t="s">
        <v>8650</v>
      </c>
      <c r="I196" s="26" t="s">
        <v>10419</v>
      </c>
      <c r="J196" s="36" t="s">
        <v>55</v>
      </c>
      <c r="K196" s="26">
        <v>30.08205</v>
      </c>
      <c r="L196" s="26"/>
      <c r="M196" s="26" t="s">
        <v>140</v>
      </c>
      <c r="N196" s="26" t="s">
        <v>10459</v>
      </c>
    </row>
    <row r="197" spans="1:14">
      <c r="A197" s="26" t="s">
        <v>119</v>
      </c>
      <c r="B197" s="26" t="s">
        <v>430</v>
      </c>
      <c r="C197" s="26" t="s">
        <v>431</v>
      </c>
      <c r="D197" s="26" t="s">
        <v>432</v>
      </c>
      <c r="E197" s="26" t="s">
        <v>10425</v>
      </c>
      <c r="F197" s="26" t="s">
        <v>433</v>
      </c>
      <c r="G197" s="26" t="s">
        <v>434</v>
      </c>
      <c r="H197" s="26" t="s">
        <v>435</v>
      </c>
      <c r="I197" s="26" t="s">
        <v>10416</v>
      </c>
      <c r="J197" s="36" t="s">
        <v>55</v>
      </c>
      <c r="K197" s="26">
        <v>173241.85</v>
      </c>
      <c r="L197" s="26">
        <v>229673.94</v>
      </c>
      <c r="M197" s="26" t="s">
        <v>173</v>
      </c>
      <c r="N197" s="26" t="s">
        <v>437</v>
      </c>
    </row>
    <row r="198" spans="1:14">
      <c r="A198" s="26" t="s">
        <v>119</v>
      </c>
      <c r="B198" s="26" t="s">
        <v>430</v>
      </c>
      <c r="C198" s="26" t="s">
        <v>431</v>
      </c>
      <c r="D198" s="26" t="s">
        <v>432</v>
      </c>
      <c r="E198" s="26" t="s">
        <v>10425</v>
      </c>
      <c r="F198" s="26" t="s">
        <v>433</v>
      </c>
      <c r="G198" s="26" t="s">
        <v>434</v>
      </c>
      <c r="H198" s="26" t="s">
        <v>435</v>
      </c>
      <c r="I198" s="26" t="s">
        <v>10418</v>
      </c>
      <c r="J198" s="36" t="s">
        <v>55</v>
      </c>
      <c r="K198" s="26">
        <v>40616.32</v>
      </c>
      <c r="L198" s="26"/>
      <c r="M198" s="26" t="s">
        <v>173</v>
      </c>
      <c r="N198" s="26" t="s">
        <v>437</v>
      </c>
    </row>
    <row r="199" spans="1:14">
      <c r="A199" s="26" t="s">
        <v>119</v>
      </c>
      <c r="B199" s="26" t="s">
        <v>430</v>
      </c>
      <c r="C199" s="26" t="s">
        <v>431</v>
      </c>
      <c r="D199" s="26" t="s">
        <v>432</v>
      </c>
      <c r="E199" s="26" t="s">
        <v>10425</v>
      </c>
      <c r="F199" s="26" t="s">
        <v>433</v>
      </c>
      <c r="G199" s="26" t="s">
        <v>434</v>
      </c>
      <c r="H199" s="26" t="s">
        <v>435</v>
      </c>
      <c r="I199" s="26" t="s">
        <v>10420</v>
      </c>
      <c r="J199" s="36" t="s">
        <v>55</v>
      </c>
      <c r="K199" s="26">
        <v>2223.37</v>
      </c>
      <c r="L199" s="26"/>
      <c r="M199" s="26" t="s">
        <v>173</v>
      </c>
      <c r="N199" s="26" t="s">
        <v>437</v>
      </c>
    </row>
    <row r="200" spans="1:14">
      <c r="A200" s="26" t="s">
        <v>119</v>
      </c>
      <c r="B200" s="26" t="s">
        <v>430</v>
      </c>
      <c r="C200" s="26" t="s">
        <v>431</v>
      </c>
      <c r="D200" s="26" t="s">
        <v>432</v>
      </c>
      <c r="E200" s="26" t="s">
        <v>10425</v>
      </c>
      <c r="F200" s="26" t="s">
        <v>433</v>
      </c>
      <c r="G200" s="26" t="s">
        <v>434</v>
      </c>
      <c r="H200" s="26" t="s">
        <v>435</v>
      </c>
      <c r="I200" s="26" t="s">
        <v>10419</v>
      </c>
      <c r="J200" s="36" t="s">
        <v>55</v>
      </c>
      <c r="K200" s="26">
        <v>3256.8</v>
      </c>
      <c r="L200" s="26"/>
      <c r="M200" s="26" t="s">
        <v>173</v>
      </c>
      <c r="N200" s="26" t="s">
        <v>437</v>
      </c>
    </row>
    <row r="201" spans="1:14">
      <c r="A201" s="26" t="s">
        <v>85</v>
      </c>
      <c r="B201" s="26" t="s">
        <v>10460</v>
      </c>
      <c r="C201" s="26" t="s">
        <v>1056</v>
      </c>
      <c r="D201" s="26" t="s">
        <v>2979</v>
      </c>
      <c r="E201" s="26" t="s">
        <v>10425</v>
      </c>
      <c r="F201" s="26" t="s">
        <v>2980</v>
      </c>
      <c r="G201" s="26" t="s">
        <v>2981</v>
      </c>
      <c r="H201" s="26" t="s">
        <v>2982</v>
      </c>
      <c r="I201" s="26" t="s">
        <v>10416</v>
      </c>
      <c r="J201" s="36" t="s">
        <v>55</v>
      </c>
      <c r="K201" s="26">
        <v>288745.09</v>
      </c>
      <c r="L201" s="26">
        <v>302206.95</v>
      </c>
      <c r="M201" s="26" t="s">
        <v>97</v>
      </c>
      <c r="N201" s="26" t="s">
        <v>10461</v>
      </c>
    </row>
    <row r="202" spans="1:14">
      <c r="A202" s="26" t="s">
        <v>85</v>
      </c>
      <c r="B202" s="26" t="s">
        <v>10460</v>
      </c>
      <c r="C202" s="26" t="s">
        <v>1056</v>
      </c>
      <c r="D202" s="26" t="s">
        <v>2979</v>
      </c>
      <c r="E202" s="26" t="s">
        <v>10425</v>
      </c>
      <c r="F202" s="26" t="s">
        <v>2980</v>
      </c>
      <c r="G202" s="26" t="s">
        <v>2981</v>
      </c>
      <c r="H202" s="26" t="s">
        <v>2982</v>
      </c>
      <c r="I202" s="26" t="s">
        <v>10418</v>
      </c>
      <c r="J202" s="36" t="s">
        <v>55</v>
      </c>
      <c r="K202" s="26">
        <v>0</v>
      </c>
      <c r="L202" s="26"/>
      <c r="M202" s="26" t="s">
        <v>97</v>
      </c>
      <c r="N202" s="26" t="s">
        <v>10461</v>
      </c>
    </row>
    <row r="203" spans="1:14">
      <c r="A203" s="26" t="s">
        <v>85</v>
      </c>
      <c r="B203" s="26" t="s">
        <v>10460</v>
      </c>
      <c r="C203" s="26" t="s">
        <v>1056</v>
      </c>
      <c r="D203" s="26" t="s">
        <v>2979</v>
      </c>
      <c r="E203" s="26" t="s">
        <v>10425</v>
      </c>
      <c r="F203" s="26" t="s">
        <v>2980</v>
      </c>
      <c r="G203" s="26" t="s">
        <v>2981</v>
      </c>
      <c r="H203" s="26" t="s">
        <v>2982</v>
      </c>
      <c r="I203" s="26" t="s">
        <v>10420</v>
      </c>
      <c r="J203" s="36" t="s">
        <v>55</v>
      </c>
      <c r="K203" s="26">
        <v>0</v>
      </c>
      <c r="L203" s="26"/>
      <c r="M203" s="26" t="s">
        <v>97</v>
      </c>
      <c r="N203" s="26" t="s">
        <v>10461</v>
      </c>
    </row>
    <row r="204" spans="1:14">
      <c r="A204" s="26" t="s">
        <v>85</v>
      </c>
      <c r="B204" s="26" t="s">
        <v>10460</v>
      </c>
      <c r="C204" s="26" t="s">
        <v>1056</v>
      </c>
      <c r="D204" s="26" t="s">
        <v>2979</v>
      </c>
      <c r="E204" s="26" t="s">
        <v>10425</v>
      </c>
      <c r="F204" s="26" t="s">
        <v>2980</v>
      </c>
      <c r="G204" s="26" t="s">
        <v>2981</v>
      </c>
      <c r="H204" s="26" t="s">
        <v>2982</v>
      </c>
      <c r="I204" s="26" t="s">
        <v>10419</v>
      </c>
      <c r="J204" s="36" t="s">
        <v>55</v>
      </c>
      <c r="K204" s="26">
        <v>4395.7</v>
      </c>
      <c r="L204" s="26"/>
      <c r="M204" s="26" t="s">
        <v>97</v>
      </c>
      <c r="N204" s="26" t="s">
        <v>10461</v>
      </c>
    </row>
    <row r="205" spans="1:14">
      <c r="A205" s="26" t="s">
        <v>331</v>
      </c>
      <c r="B205" s="26" t="s">
        <v>10462</v>
      </c>
      <c r="C205" s="26" t="s">
        <v>334</v>
      </c>
      <c r="D205" s="26" t="s">
        <v>534</v>
      </c>
      <c r="E205" s="26" t="s">
        <v>10425</v>
      </c>
      <c r="F205" s="26" t="s">
        <v>535</v>
      </c>
      <c r="G205" s="26" t="s">
        <v>536</v>
      </c>
      <c r="H205" s="26" t="s">
        <v>537</v>
      </c>
      <c r="I205" s="26" t="s">
        <v>10416</v>
      </c>
      <c r="J205" s="36" t="s">
        <v>55</v>
      </c>
      <c r="K205" s="26">
        <v>44205.76</v>
      </c>
      <c r="L205" s="26">
        <v>51916.34</v>
      </c>
      <c r="M205" s="26" t="s">
        <v>83</v>
      </c>
      <c r="N205" s="26" t="s">
        <v>10463</v>
      </c>
    </row>
    <row r="206" spans="1:14">
      <c r="A206" s="26" t="s">
        <v>331</v>
      </c>
      <c r="B206" s="26" t="s">
        <v>10462</v>
      </c>
      <c r="C206" s="26" t="s">
        <v>334</v>
      </c>
      <c r="D206" s="26" t="s">
        <v>534</v>
      </c>
      <c r="E206" s="26" t="s">
        <v>10425</v>
      </c>
      <c r="F206" s="26" t="s">
        <v>535</v>
      </c>
      <c r="G206" s="26" t="s">
        <v>536</v>
      </c>
      <c r="H206" s="26" t="s">
        <v>537</v>
      </c>
      <c r="I206" s="26" t="s">
        <v>10418</v>
      </c>
      <c r="J206" s="36" t="s">
        <v>55</v>
      </c>
      <c r="K206" s="26">
        <v>4116.81</v>
      </c>
      <c r="L206" s="26"/>
      <c r="M206" s="26" t="s">
        <v>83</v>
      </c>
      <c r="N206" s="26" t="s">
        <v>10463</v>
      </c>
    </row>
    <row r="207" spans="1:14">
      <c r="A207" s="26" t="s">
        <v>331</v>
      </c>
      <c r="B207" s="26" t="s">
        <v>10462</v>
      </c>
      <c r="C207" s="26" t="s">
        <v>334</v>
      </c>
      <c r="D207" s="26" t="s">
        <v>534</v>
      </c>
      <c r="E207" s="26" t="s">
        <v>10425</v>
      </c>
      <c r="F207" s="26" t="s">
        <v>535</v>
      </c>
      <c r="G207" s="26" t="s">
        <v>536</v>
      </c>
      <c r="H207" s="26" t="s">
        <v>537</v>
      </c>
      <c r="I207" s="26" t="s">
        <v>10420</v>
      </c>
      <c r="J207" s="36" t="s">
        <v>55</v>
      </c>
      <c r="K207" s="26">
        <v>521.64</v>
      </c>
      <c r="L207" s="26"/>
      <c r="M207" s="26" t="s">
        <v>83</v>
      </c>
      <c r="N207" s="26" t="s">
        <v>10463</v>
      </c>
    </row>
    <row r="208" spans="1:14">
      <c r="A208" s="26" t="s">
        <v>331</v>
      </c>
      <c r="B208" s="26" t="s">
        <v>10462</v>
      </c>
      <c r="C208" s="26" t="s">
        <v>334</v>
      </c>
      <c r="D208" s="26" t="s">
        <v>534</v>
      </c>
      <c r="E208" s="26" t="s">
        <v>10425</v>
      </c>
      <c r="F208" s="26" t="s">
        <v>535</v>
      </c>
      <c r="G208" s="26" t="s">
        <v>536</v>
      </c>
      <c r="H208" s="26" t="s">
        <v>537</v>
      </c>
      <c r="I208" s="26" t="s">
        <v>10419</v>
      </c>
      <c r="J208" s="36" t="s">
        <v>55</v>
      </c>
      <c r="K208" s="26">
        <v>735.88</v>
      </c>
      <c r="L208" s="26"/>
      <c r="M208" s="26" t="s">
        <v>83</v>
      </c>
      <c r="N208" s="26" t="s">
        <v>10463</v>
      </c>
    </row>
    <row r="209" spans="1:14">
      <c r="A209" s="26" t="s">
        <v>200</v>
      </c>
      <c r="B209" s="26" t="s">
        <v>409</v>
      </c>
      <c r="C209" s="26" t="s">
        <v>410</v>
      </c>
      <c r="D209" s="26" t="s">
        <v>411</v>
      </c>
      <c r="E209" s="26" t="s">
        <v>10444</v>
      </c>
      <c r="F209" s="26" t="s">
        <v>412</v>
      </c>
      <c r="G209" s="26" t="s">
        <v>413</v>
      </c>
      <c r="H209" s="26" t="s">
        <v>414</v>
      </c>
      <c r="I209" s="26" t="s">
        <v>10416</v>
      </c>
      <c r="J209" s="36" t="s">
        <v>55</v>
      </c>
      <c r="K209" s="26">
        <v>1430664.01</v>
      </c>
      <c r="L209" s="26">
        <v>1684768.05</v>
      </c>
      <c r="M209" s="26" t="s">
        <v>140</v>
      </c>
      <c r="N209" s="26" t="s">
        <v>416</v>
      </c>
    </row>
    <row r="210" spans="1:14">
      <c r="A210" s="26" t="s">
        <v>200</v>
      </c>
      <c r="B210" s="26" t="s">
        <v>409</v>
      </c>
      <c r="C210" s="26" t="s">
        <v>410</v>
      </c>
      <c r="D210" s="26" t="s">
        <v>411</v>
      </c>
      <c r="E210" s="26" t="s">
        <v>10444</v>
      </c>
      <c r="F210" s="26" t="s">
        <v>412</v>
      </c>
      <c r="G210" s="26" t="s">
        <v>413</v>
      </c>
      <c r="H210" s="26" t="s">
        <v>414</v>
      </c>
      <c r="I210" s="26" t="s">
        <v>10418</v>
      </c>
      <c r="J210" s="36" t="s">
        <v>55</v>
      </c>
      <c r="K210" s="26">
        <v>137793.43</v>
      </c>
      <c r="L210" s="26"/>
      <c r="M210" s="26" t="s">
        <v>140</v>
      </c>
      <c r="N210" s="26" t="s">
        <v>416</v>
      </c>
    </row>
    <row r="211" spans="1:14">
      <c r="A211" s="26" t="s">
        <v>200</v>
      </c>
      <c r="B211" s="26" t="s">
        <v>409</v>
      </c>
      <c r="C211" s="26" t="s">
        <v>410</v>
      </c>
      <c r="D211" s="26" t="s">
        <v>411</v>
      </c>
      <c r="E211" s="26" t="s">
        <v>10444</v>
      </c>
      <c r="F211" s="26" t="s">
        <v>412</v>
      </c>
      <c r="G211" s="26" t="s">
        <v>413</v>
      </c>
      <c r="H211" s="26" t="s">
        <v>414</v>
      </c>
      <c r="I211" s="26" t="s">
        <v>10420</v>
      </c>
      <c r="J211" s="36" t="s">
        <v>55</v>
      </c>
      <c r="K211" s="26">
        <v>16610.84</v>
      </c>
      <c r="L211" s="26"/>
      <c r="M211" s="26" t="s">
        <v>140</v>
      </c>
      <c r="N211" s="26" t="s">
        <v>416</v>
      </c>
    </row>
    <row r="212" spans="1:14">
      <c r="A212" s="26" t="s">
        <v>200</v>
      </c>
      <c r="B212" s="26" t="s">
        <v>409</v>
      </c>
      <c r="C212" s="26" t="s">
        <v>410</v>
      </c>
      <c r="D212" s="26" t="s">
        <v>411</v>
      </c>
      <c r="E212" s="26" t="s">
        <v>10444</v>
      </c>
      <c r="F212" s="26" t="s">
        <v>412</v>
      </c>
      <c r="G212" s="26" t="s">
        <v>413</v>
      </c>
      <c r="H212" s="26" t="s">
        <v>414</v>
      </c>
      <c r="I212" s="26" t="s">
        <v>10419</v>
      </c>
      <c r="J212" s="36" t="s">
        <v>55</v>
      </c>
      <c r="K212" s="26">
        <v>23885.03</v>
      </c>
      <c r="L212" s="26"/>
      <c r="M212" s="26" t="s">
        <v>140</v>
      </c>
      <c r="N212" s="26" t="s">
        <v>416</v>
      </c>
    </row>
    <row r="213" spans="1:14">
      <c r="A213" s="26" t="s">
        <v>200</v>
      </c>
      <c r="B213" s="26" t="s">
        <v>471</v>
      </c>
      <c r="C213" s="26" t="s">
        <v>472</v>
      </c>
      <c r="D213" s="26" t="s">
        <v>473</v>
      </c>
      <c r="E213" s="26" t="s">
        <v>10425</v>
      </c>
      <c r="F213" s="26" t="s">
        <v>474</v>
      </c>
      <c r="G213" s="26" t="s">
        <v>475</v>
      </c>
      <c r="H213" s="26" t="s">
        <v>476</v>
      </c>
      <c r="I213" s="26" t="s">
        <v>10416</v>
      </c>
      <c r="J213" s="36" t="s">
        <v>55</v>
      </c>
      <c r="K213" s="26">
        <v>270944.46</v>
      </c>
      <c r="L213" s="26">
        <v>291825.9</v>
      </c>
      <c r="M213" s="26" t="s">
        <v>140</v>
      </c>
      <c r="N213" s="26" t="s">
        <v>478</v>
      </c>
    </row>
    <row r="214" spans="1:14">
      <c r="A214" s="26" t="s">
        <v>200</v>
      </c>
      <c r="B214" s="26" t="s">
        <v>471</v>
      </c>
      <c r="C214" s="26" t="s">
        <v>472</v>
      </c>
      <c r="D214" s="26" t="s">
        <v>473</v>
      </c>
      <c r="E214" s="26" t="s">
        <v>10425</v>
      </c>
      <c r="F214" s="26" t="s">
        <v>474</v>
      </c>
      <c r="G214" s="26" t="s">
        <v>475</v>
      </c>
      <c r="H214" s="26" t="s">
        <v>476</v>
      </c>
      <c r="I214" s="26" t="s">
        <v>10418</v>
      </c>
      <c r="J214" s="36" t="s">
        <v>55</v>
      </c>
      <c r="K214" s="26">
        <v>0</v>
      </c>
      <c r="L214" s="26"/>
      <c r="M214" s="26" t="s">
        <v>140</v>
      </c>
      <c r="N214" s="26" t="s">
        <v>478</v>
      </c>
    </row>
    <row r="215" spans="1:14">
      <c r="A215" s="26" t="s">
        <v>200</v>
      </c>
      <c r="B215" s="26" t="s">
        <v>471</v>
      </c>
      <c r="C215" s="26" t="s">
        <v>472</v>
      </c>
      <c r="D215" s="26" t="s">
        <v>473</v>
      </c>
      <c r="E215" s="26" t="s">
        <v>10425</v>
      </c>
      <c r="F215" s="26" t="s">
        <v>474</v>
      </c>
      <c r="G215" s="26" t="s">
        <v>475</v>
      </c>
      <c r="H215" s="26" t="s">
        <v>476</v>
      </c>
      <c r="I215" s="26" t="s">
        <v>10420</v>
      </c>
      <c r="J215" s="36" t="s">
        <v>55</v>
      </c>
      <c r="K215" s="26">
        <v>3623.14</v>
      </c>
      <c r="L215" s="26"/>
      <c r="M215" s="26" t="s">
        <v>140</v>
      </c>
      <c r="N215" s="26" t="s">
        <v>478</v>
      </c>
    </row>
    <row r="216" spans="1:14">
      <c r="A216" s="26" t="s">
        <v>200</v>
      </c>
      <c r="B216" s="26" t="s">
        <v>471</v>
      </c>
      <c r="C216" s="26" t="s">
        <v>472</v>
      </c>
      <c r="D216" s="26" t="s">
        <v>473</v>
      </c>
      <c r="E216" s="26" t="s">
        <v>10425</v>
      </c>
      <c r="F216" s="26" t="s">
        <v>474</v>
      </c>
      <c r="G216" s="26" t="s">
        <v>475</v>
      </c>
      <c r="H216" s="26" t="s">
        <v>476</v>
      </c>
      <c r="I216" s="26" t="s">
        <v>10419</v>
      </c>
      <c r="J216" s="36" t="s">
        <v>55</v>
      </c>
      <c r="K216" s="26">
        <v>4125.97</v>
      </c>
      <c r="L216" s="26"/>
      <c r="M216" s="26" t="s">
        <v>140</v>
      </c>
      <c r="N216" s="26" t="s">
        <v>478</v>
      </c>
    </row>
    <row r="217" spans="1:14">
      <c r="A217" s="26" t="s">
        <v>163</v>
      </c>
      <c r="B217" s="26" t="s">
        <v>491</v>
      </c>
      <c r="C217" s="26" t="s">
        <v>492</v>
      </c>
      <c r="D217" s="26" t="s">
        <v>493</v>
      </c>
      <c r="E217" s="26" t="s">
        <v>10425</v>
      </c>
      <c r="F217" s="26" t="s">
        <v>494</v>
      </c>
      <c r="G217" s="26" t="s">
        <v>495</v>
      </c>
      <c r="H217" s="26" t="s">
        <v>496</v>
      </c>
      <c r="I217" s="26" t="s">
        <v>10416</v>
      </c>
      <c r="J217" s="36" t="s">
        <v>55</v>
      </c>
      <c r="K217" s="26">
        <v>100724.61</v>
      </c>
      <c r="L217" s="26">
        <v>119727.76</v>
      </c>
      <c r="M217" s="26" t="s">
        <v>63</v>
      </c>
      <c r="N217" s="26" t="s">
        <v>498</v>
      </c>
    </row>
    <row r="218" spans="1:14">
      <c r="A218" s="26" t="s">
        <v>163</v>
      </c>
      <c r="B218" s="26" t="s">
        <v>491</v>
      </c>
      <c r="C218" s="26" t="s">
        <v>492</v>
      </c>
      <c r="D218" s="26" t="s">
        <v>493</v>
      </c>
      <c r="E218" s="26" t="s">
        <v>10425</v>
      </c>
      <c r="F218" s="26" t="s">
        <v>494</v>
      </c>
      <c r="G218" s="26" t="s">
        <v>495</v>
      </c>
      <c r="H218" s="26" t="s">
        <v>496</v>
      </c>
      <c r="I218" s="26" t="s">
        <v>10418</v>
      </c>
      <c r="J218" s="36" t="s">
        <v>55</v>
      </c>
      <c r="K218" s="26">
        <v>11961.14</v>
      </c>
      <c r="L218" s="26"/>
      <c r="M218" s="26" t="s">
        <v>63</v>
      </c>
      <c r="N218" s="26" t="s">
        <v>498</v>
      </c>
    </row>
    <row r="219" spans="1:14">
      <c r="A219" s="26" t="s">
        <v>163</v>
      </c>
      <c r="B219" s="26" t="s">
        <v>491</v>
      </c>
      <c r="C219" s="26" t="s">
        <v>492</v>
      </c>
      <c r="D219" s="26" t="s">
        <v>493</v>
      </c>
      <c r="E219" s="26" t="s">
        <v>10425</v>
      </c>
      <c r="F219" s="26" t="s">
        <v>494</v>
      </c>
      <c r="G219" s="26" t="s">
        <v>495</v>
      </c>
      <c r="H219" s="26" t="s">
        <v>496</v>
      </c>
      <c r="I219" s="26" t="s">
        <v>10420</v>
      </c>
      <c r="J219" s="36" t="s">
        <v>55</v>
      </c>
      <c r="K219" s="26">
        <v>12.38</v>
      </c>
      <c r="L219" s="26"/>
      <c r="M219" s="26" t="s">
        <v>63</v>
      </c>
      <c r="N219" s="26" t="s">
        <v>498</v>
      </c>
    </row>
    <row r="220" spans="1:14">
      <c r="A220" s="26" t="s">
        <v>163</v>
      </c>
      <c r="B220" s="26" t="s">
        <v>491</v>
      </c>
      <c r="C220" s="26" t="s">
        <v>492</v>
      </c>
      <c r="D220" s="26" t="s">
        <v>493</v>
      </c>
      <c r="E220" s="26" t="s">
        <v>10425</v>
      </c>
      <c r="F220" s="26" t="s">
        <v>494</v>
      </c>
      <c r="G220" s="26" t="s">
        <v>495</v>
      </c>
      <c r="H220" s="26" t="s">
        <v>496</v>
      </c>
      <c r="I220" s="26" t="s">
        <v>10419</v>
      </c>
      <c r="J220" s="36" t="s">
        <v>55</v>
      </c>
      <c r="K220" s="26">
        <v>1712.19</v>
      </c>
      <c r="L220" s="26"/>
      <c r="M220" s="26" t="s">
        <v>63</v>
      </c>
      <c r="N220" s="26" t="s">
        <v>498</v>
      </c>
    </row>
    <row r="221" spans="1:14">
      <c r="A221" s="26" t="s">
        <v>331</v>
      </c>
      <c r="B221" s="26" t="s">
        <v>533</v>
      </c>
      <c r="C221" s="26" t="s">
        <v>334</v>
      </c>
      <c r="D221" s="26" t="s">
        <v>534</v>
      </c>
      <c r="E221" s="26" t="s">
        <v>10425</v>
      </c>
      <c r="F221" s="26" t="s">
        <v>535</v>
      </c>
      <c r="G221" s="26" t="s">
        <v>536</v>
      </c>
      <c r="H221" s="26" t="s">
        <v>537</v>
      </c>
      <c r="I221" s="26" t="s">
        <v>10416</v>
      </c>
      <c r="J221" s="36" t="s">
        <v>55</v>
      </c>
      <c r="K221" s="26">
        <v>44205.76</v>
      </c>
      <c r="L221" s="26">
        <v>51916.34</v>
      </c>
      <c r="M221" s="26" t="s">
        <v>83</v>
      </c>
      <c r="N221" s="26" t="s">
        <v>539</v>
      </c>
    </row>
    <row r="222" spans="1:14">
      <c r="A222" s="26" t="s">
        <v>331</v>
      </c>
      <c r="B222" s="26" t="s">
        <v>533</v>
      </c>
      <c r="C222" s="26" t="s">
        <v>334</v>
      </c>
      <c r="D222" s="26" t="s">
        <v>534</v>
      </c>
      <c r="E222" s="26" t="s">
        <v>10425</v>
      </c>
      <c r="F222" s="26" t="s">
        <v>535</v>
      </c>
      <c r="G222" s="26" t="s">
        <v>536</v>
      </c>
      <c r="H222" s="26" t="s">
        <v>537</v>
      </c>
      <c r="I222" s="26" t="s">
        <v>10418</v>
      </c>
      <c r="J222" s="36" t="s">
        <v>55</v>
      </c>
      <c r="K222" s="26">
        <v>4116.81</v>
      </c>
      <c r="L222" s="26"/>
      <c r="M222" s="26" t="s">
        <v>83</v>
      </c>
      <c r="N222" s="26" t="s">
        <v>539</v>
      </c>
    </row>
    <row r="223" spans="1:14">
      <c r="A223" s="26" t="s">
        <v>331</v>
      </c>
      <c r="B223" s="26" t="s">
        <v>533</v>
      </c>
      <c r="C223" s="26" t="s">
        <v>334</v>
      </c>
      <c r="D223" s="26" t="s">
        <v>534</v>
      </c>
      <c r="E223" s="26" t="s">
        <v>10425</v>
      </c>
      <c r="F223" s="26" t="s">
        <v>535</v>
      </c>
      <c r="G223" s="26" t="s">
        <v>536</v>
      </c>
      <c r="H223" s="26" t="s">
        <v>537</v>
      </c>
      <c r="I223" s="26" t="s">
        <v>10420</v>
      </c>
      <c r="J223" s="36" t="s">
        <v>55</v>
      </c>
      <c r="K223" s="26">
        <v>521.64</v>
      </c>
      <c r="L223" s="26"/>
      <c r="M223" s="26" t="s">
        <v>83</v>
      </c>
      <c r="N223" s="26" t="s">
        <v>539</v>
      </c>
    </row>
    <row r="224" spans="1:14">
      <c r="A224" s="26" t="s">
        <v>331</v>
      </c>
      <c r="B224" s="26" t="s">
        <v>533</v>
      </c>
      <c r="C224" s="26" t="s">
        <v>334</v>
      </c>
      <c r="D224" s="26" t="s">
        <v>534</v>
      </c>
      <c r="E224" s="26" t="s">
        <v>10425</v>
      </c>
      <c r="F224" s="26" t="s">
        <v>535</v>
      </c>
      <c r="G224" s="26" t="s">
        <v>536</v>
      </c>
      <c r="H224" s="26" t="s">
        <v>537</v>
      </c>
      <c r="I224" s="26" t="s">
        <v>10419</v>
      </c>
      <c r="J224" s="36" t="s">
        <v>55</v>
      </c>
      <c r="K224" s="26">
        <v>735.88</v>
      </c>
      <c r="L224" s="26"/>
      <c r="M224" s="26" t="s">
        <v>83</v>
      </c>
      <c r="N224" s="26" t="s">
        <v>539</v>
      </c>
    </row>
    <row r="225" spans="1:14">
      <c r="A225" s="26" t="s">
        <v>331</v>
      </c>
      <c r="B225" s="26" t="s">
        <v>440</v>
      </c>
      <c r="C225" s="26" t="s">
        <v>334</v>
      </c>
      <c r="D225" s="26" t="s">
        <v>441</v>
      </c>
      <c r="E225" s="26" t="s">
        <v>10425</v>
      </c>
      <c r="F225" s="26" t="s">
        <v>442</v>
      </c>
      <c r="G225" s="26" t="s">
        <v>443</v>
      </c>
      <c r="H225" s="26" t="s">
        <v>444</v>
      </c>
      <c r="I225" s="26" t="s">
        <v>10416</v>
      </c>
      <c r="J225" s="36" t="s">
        <v>55</v>
      </c>
      <c r="K225" s="26">
        <v>31264.26</v>
      </c>
      <c r="L225" s="26">
        <v>34528.08</v>
      </c>
      <c r="M225" s="26" t="s">
        <v>83</v>
      </c>
      <c r="N225" s="26" t="s">
        <v>446</v>
      </c>
    </row>
    <row r="226" spans="1:14">
      <c r="A226" s="26" t="s">
        <v>331</v>
      </c>
      <c r="B226" s="26" t="s">
        <v>440</v>
      </c>
      <c r="C226" s="26" t="s">
        <v>334</v>
      </c>
      <c r="D226" s="26" t="s">
        <v>441</v>
      </c>
      <c r="E226" s="26" t="s">
        <v>10425</v>
      </c>
      <c r="F226" s="26" t="s">
        <v>442</v>
      </c>
      <c r="G226" s="26" t="s">
        <v>443</v>
      </c>
      <c r="H226" s="26" t="s">
        <v>444</v>
      </c>
      <c r="I226" s="26" t="s">
        <v>10418</v>
      </c>
      <c r="J226" s="36" t="s">
        <v>55</v>
      </c>
      <c r="K226" s="26">
        <v>316.53</v>
      </c>
      <c r="L226" s="26"/>
      <c r="M226" s="26" t="s">
        <v>83</v>
      </c>
      <c r="N226" s="26" t="s">
        <v>446</v>
      </c>
    </row>
    <row r="227" spans="1:14">
      <c r="A227" s="26" t="s">
        <v>331</v>
      </c>
      <c r="B227" s="26" t="s">
        <v>440</v>
      </c>
      <c r="C227" s="26" t="s">
        <v>334</v>
      </c>
      <c r="D227" s="26" t="s">
        <v>441</v>
      </c>
      <c r="E227" s="26" t="s">
        <v>10425</v>
      </c>
      <c r="F227" s="26" t="s">
        <v>442</v>
      </c>
      <c r="G227" s="26" t="s">
        <v>443</v>
      </c>
      <c r="H227" s="26" t="s">
        <v>444</v>
      </c>
      <c r="I227" s="26" t="s">
        <v>10420</v>
      </c>
      <c r="J227" s="36" t="s">
        <v>55</v>
      </c>
      <c r="K227" s="26">
        <v>394.29</v>
      </c>
      <c r="L227" s="26"/>
      <c r="M227" s="26" t="s">
        <v>83</v>
      </c>
      <c r="N227" s="26" t="s">
        <v>446</v>
      </c>
    </row>
    <row r="228" spans="1:14">
      <c r="A228" s="26" t="s">
        <v>331</v>
      </c>
      <c r="B228" s="26" t="s">
        <v>440</v>
      </c>
      <c r="C228" s="26" t="s">
        <v>334</v>
      </c>
      <c r="D228" s="26" t="s">
        <v>441</v>
      </c>
      <c r="E228" s="26" t="s">
        <v>10425</v>
      </c>
      <c r="F228" s="26" t="s">
        <v>442</v>
      </c>
      <c r="G228" s="26" t="s">
        <v>443</v>
      </c>
      <c r="H228" s="26" t="s">
        <v>444</v>
      </c>
      <c r="I228" s="26" t="s">
        <v>10419</v>
      </c>
      <c r="J228" s="36" t="s">
        <v>55</v>
      </c>
      <c r="K228" s="26">
        <v>481.19</v>
      </c>
      <c r="L228" s="26"/>
      <c r="M228" s="26" t="s">
        <v>83</v>
      </c>
      <c r="N228" s="26" t="s">
        <v>446</v>
      </c>
    </row>
    <row r="229" spans="1:14">
      <c r="A229" s="26" t="s">
        <v>119</v>
      </c>
      <c r="B229" s="26" t="s">
        <v>480</v>
      </c>
      <c r="C229" s="26" t="s">
        <v>481</v>
      </c>
      <c r="D229" s="26" t="s">
        <v>482</v>
      </c>
      <c r="E229" s="26" t="s">
        <v>10425</v>
      </c>
      <c r="F229" s="26" t="s">
        <v>483</v>
      </c>
      <c r="G229" s="26" t="s">
        <v>484</v>
      </c>
      <c r="H229" s="26" t="s">
        <v>485</v>
      </c>
      <c r="I229" s="26" t="s">
        <v>10416</v>
      </c>
      <c r="J229" s="36" t="s">
        <v>55</v>
      </c>
      <c r="K229" s="26">
        <v>373988.86</v>
      </c>
      <c r="L229" s="26">
        <v>493920.86</v>
      </c>
      <c r="M229" s="26" t="s">
        <v>173</v>
      </c>
      <c r="N229" s="26" t="s">
        <v>488</v>
      </c>
    </row>
    <row r="230" spans="1:14">
      <c r="A230" s="26" t="s">
        <v>119</v>
      </c>
      <c r="B230" s="26" t="s">
        <v>480</v>
      </c>
      <c r="C230" s="26" t="s">
        <v>481</v>
      </c>
      <c r="D230" s="26" t="s">
        <v>482</v>
      </c>
      <c r="E230" s="26" t="s">
        <v>10425</v>
      </c>
      <c r="F230" s="26" t="s">
        <v>483</v>
      </c>
      <c r="G230" s="26" t="s">
        <v>484</v>
      </c>
      <c r="H230" s="26" t="s">
        <v>485</v>
      </c>
      <c r="I230" s="26" t="s">
        <v>10418</v>
      </c>
      <c r="J230" s="36" t="s">
        <v>55</v>
      </c>
      <c r="K230" s="26">
        <v>86421.84</v>
      </c>
      <c r="L230" s="26"/>
      <c r="M230" s="26" t="s">
        <v>173</v>
      </c>
      <c r="N230" s="26" t="s">
        <v>488</v>
      </c>
    </row>
    <row r="231" spans="1:14">
      <c r="A231" s="26" t="s">
        <v>119</v>
      </c>
      <c r="B231" s="26" t="s">
        <v>480</v>
      </c>
      <c r="C231" s="26" t="s">
        <v>481</v>
      </c>
      <c r="D231" s="26" t="s">
        <v>482</v>
      </c>
      <c r="E231" s="26" t="s">
        <v>10425</v>
      </c>
      <c r="F231" s="26" t="s">
        <v>483</v>
      </c>
      <c r="G231" s="26" t="s">
        <v>484</v>
      </c>
      <c r="H231" s="26" t="s">
        <v>485</v>
      </c>
      <c r="I231" s="26" t="s">
        <v>10420</v>
      </c>
      <c r="J231" s="36" t="s">
        <v>55</v>
      </c>
      <c r="K231" s="26">
        <v>4282.74</v>
      </c>
      <c r="L231" s="26"/>
      <c r="M231" s="26" t="s">
        <v>173</v>
      </c>
      <c r="N231" s="26" t="s">
        <v>488</v>
      </c>
    </row>
    <row r="232" spans="1:14">
      <c r="A232" s="26" t="s">
        <v>119</v>
      </c>
      <c r="B232" s="26" t="s">
        <v>480</v>
      </c>
      <c r="C232" s="26" t="s">
        <v>481</v>
      </c>
      <c r="D232" s="26" t="s">
        <v>482</v>
      </c>
      <c r="E232" s="26" t="s">
        <v>10425</v>
      </c>
      <c r="F232" s="26" t="s">
        <v>483</v>
      </c>
      <c r="G232" s="26" t="s">
        <v>484</v>
      </c>
      <c r="H232" s="26" t="s">
        <v>485</v>
      </c>
      <c r="I232" s="26" t="s">
        <v>10419</v>
      </c>
      <c r="J232" s="36" t="s">
        <v>55</v>
      </c>
      <c r="K232" s="26">
        <v>7011.69</v>
      </c>
      <c r="L232" s="26"/>
      <c r="M232" s="26" t="s">
        <v>173</v>
      </c>
      <c r="N232" s="26" t="s">
        <v>488</v>
      </c>
    </row>
    <row r="233" spans="1:14">
      <c r="A233" s="26" t="s">
        <v>181</v>
      </c>
      <c r="B233" s="26" t="s">
        <v>460</v>
      </c>
      <c r="C233" s="26" t="s">
        <v>448</v>
      </c>
      <c r="D233" s="26" t="s">
        <v>461</v>
      </c>
      <c r="E233" s="26" t="s">
        <v>10425</v>
      </c>
      <c r="F233" s="26" t="s">
        <v>450</v>
      </c>
      <c r="G233" s="26" t="s">
        <v>462</v>
      </c>
      <c r="H233" s="26" t="s">
        <v>463</v>
      </c>
      <c r="I233" s="26" t="s">
        <v>10416</v>
      </c>
      <c r="J233" s="36" t="s">
        <v>55</v>
      </c>
      <c r="K233" s="26">
        <v>120450.64</v>
      </c>
      <c r="L233" s="26">
        <v>146408.45</v>
      </c>
      <c r="M233" s="26" t="s">
        <v>173</v>
      </c>
      <c r="N233" s="26" t="s">
        <v>464</v>
      </c>
    </row>
    <row r="234" spans="1:14">
      <c r="A234" s="26" t="s">
        <v>181</v>
      </c>
      <c r="B234" s="26" t="s">
        <v>460</v>
      </c>
      <c r="C234" s="26" t="s">
        <v>448</v>
      </c>
      <c r="D234" s="26" t="s">
        <v>461</v>
      </c>
      <c r="E234" s="26" t="s">
        <v>10425</v>
      </c>
      <c r="F234" s="26" t="s">
        <v>450</v>
      </c>
      <c r="G234" s="26" t="s">
        <v>462</v>
      </c>
      <c r="H234" s="26" t="s">
        <v>463</v>
      </c>
      <c r="I234" s="26" t="s">
        <v>10418</v>
      </c>
      <c r="J234" s="36" t="s">
        <v>55</v>
      </c>
      <c r="K234" s="26">
        <v>16084.08</v>
      </c>
      <c r="L234" s="26"/>
      <c r="M234" s="26" t="s">
        <v>173</v>
      </c>
      <c r="N234" s="26" t="s">
        <v>464</v>
      </c>
    </row>
    <row r="235" spans="1:14">
      <c r="A235" s="26" t="s">
        <v>181</v>
      </c>
      <c r="B235" s="26" t="s">
        <v>460</v>
      </c>
      <c r="C235" s="26" t="s">
        <v>448</v>
      </c>
      <c r="D235" s="26" t="s">
        <v>461</v>
      </c>
      <c r="E235" s="26" t="s">
        <v>10425</v>
      </c>
      <c r="F235" s="26" t="s">
        <v>450</v>
      </c>
      <c r="G235" s="26" t="s">
        <v>462</v>
      </c>
      <c r="H235" s="26" t="s">
        <v>463</v>
      </c>
      <c r="I235" s="26" t="s">
        <v>10420</v>
      </c>
      <c r="J235" s="36" t="s">
        <v>55</v>
      </c>
      <c r="K235" s="26">
        <v>1206.11</v>
      </c>
      <c r="L235" s="26"/>
      <c r="M235" s="26" t="s">
        <v>173</v>
      </c>
      <c r="N235" s="26" t="s">
        <v>464</v>
      </c>
    </row>
    <row r="236" spans="1:14">
      <c r="A236" s="26" t="s">
        <v>181</v>
      </c>
      <c r="B236" s="26" t="s">
        <v>460</v>
      </c>
      <c r="C236" s="26" t="s">
        <v>448</v>
      </c>
      <c r="D236" s="26" t="s">
        <v>461</v>
      </c>
      <c r="E236" s="26" t="s">
        <v>10425</v>
      </c>
      <c r="F236" s="26" t="s">
        <v>450</v>
      </c>
      <c r="G236" s="26" t="s">
        <v>462</v>
      </c>
      <c r="H236" s="26" t="s">
        <v>463</v>
      </c>
      <c r="I236" s="26" t="s">
        <v>10419</v>
      </c>
      <c r="J236" s="36" t="s">
        <v>55</v>
      </c>
      <c r="K236" s="26">
        <v>2079.22</v>
      </c>
      <c r="L236" s="26"/>
      <c r="M236" s="26" t="s">
        <v>173</v>
      </c>
      <c r="N236" s="26" t="s">
        <v>464</v>
      </c>
    </row>
    <row r="237" spans="1:14">
      <c r="A237" s="26" t="s">
        <v>181</v>
      </c>
      <c r="B237" s="26" t="s">
        <v>447</v>
      </c>
      <c r="C237" s="26" t="s">
        <v>448</v>
      </c>
      <c r="D237" s="26" t="s">
        <v>449</v>
      </c>
      <c r="E237" s="26" t="s">
        <v>10425</v>
      </c>
      <c r="F237" s="26" t="s">
        <v>450</v>
      </c>
      <c r="G237" s="26" t="s">
        <v>451</v>
      </c>
      <c r="H237" s="26" t="s">
        <v>452</v>
      </c>
      <c r="I237" s="26" t="s">
        <v>10416</v>
      </c>
      <c r="J237" s="36" t="s">
        <v>55</v>
      </c>
      <c r="K237" s="26">
        <v>48706.3</v>
      </c>
      <c r="L237" s="26">
        <v>56045.8</v>
      </c>
      <c r="M237" s="26" t="s">
        <v>173</v>
      </c>
      <c r="N237" s="26" t="s">
        <v>454</v>
      </c>
    </row>
    <row r="238" spans="1:14">
      <c r="A238" s="26" t="s">
        <v>181</v>
      </c>
      <c r="B238" s="26" t="s">
        <v>447</v>
      </c>
      <c r="C238" s="26" t="s">
        <v>448</v>
      </c>
      <c r="D238" s="26" t="s">
        <v>449</v>
      </c>
      <c r="E238" s="26" t="s">
        <v>10425</v>
      </c>
      <c r="F238" s="26" t="s">
        <v>450</v>
      </c>
      <c r="G238" s="26" t="s">
        <v>451</v>
      </c>
      <c r="H238" s="26" t="s">
        <v>452</v>
      </c>
      <c r="I238" s="26" t="s">
        <v>10418</v>
      </c>
      <c r="J238" s="36" t="s">
        <v>55</v>
      </c>
      <c r="K238" s="26">
        <v>3373.08</v>
      </c>
      <c r="L238" s="26"/>
      <c r="M238" s="26" t="s">
        <v>173</v>
      </c>
      <c r="N238" s="26" t="s">
        <v>454</v>
      </c>
    </row>
    <row r="239" spans="1:14">
      <c r="A239" s="26" t="s">
        <v>181</v>
      </c>
      <c r="B239" s="26" t="s">
        <v>447</v>
      </c>
      <c r="C239" s="26" t="s">
        <v>448</v>
      </c>
      <c r="D239" s="26" t="s">
        <v>449</v>
      </c>
      <c r="E239" s="26" t="s">
        <v>10425</v>
      </c>
      <c r="F239" s="26" t="s">
        <v>450</v>
      </c>
      <c r="G239" s="26" t="s">
        <v>451</v>
      </c>
      <c r="H239" s="26" t="s">
        <v>452</v>
      </c>
      <c r="I239" s="26" t="s">
        <v>10420</v>
      </c>
      <c r="J239" s="36" t="s">
        <v>55</v>
      </c>
      <c r="K239" s="26">
        <v>651.28</v>
      </c>
      <c r="L239" s="26"/>
      <c r="M239" s="26" t="s">
        <v>173</v>
      </c>
      <c r="N239" s="26" t="s">
        <v>454</v>
      </c>
    </row>
    <row r="240" spans="1:14">
      <c r="A240" s="26" t="s">
        <v>181</v>
      </c>
      <c r="B240" s="26" t="s">
        <v>447</v>
      </c>
      <c r="C240" s="26" t="s">
        <v>448</v>
      </c>
      <c r="D240" s="26" t="s">
        <v>449</v>
      </c>
      <c r="E240" s="26" t="s">
        <v>10425</v>
      </c>
      <c r="F240" s="26" t="s">
        <v>450</v>
      </c>
      <c r="G240" s="26" t="s">
        <v>451</v>
      </c>
      <c r="H240" s="26" t="s">
        <v>452</v>
      </c>
      <c r="I240" s="26" t="s">
        <v>10419</v>
      </c>
      <c r="J240" s="36" t="s">
        <v>55</v>
      </c>
      <c r="K240" s="26">
        <v>793.08</v>
      </c>
      <c r="L240" s="26"/>
      <c r="M240" s="26" t="s">
        <v>173</v>
      </c>
      <c r="N240" s="26" t="s">
        <v>454</v>
      </c>
    </row>
    <row r="241" spans="1:14">
      <c r="A241" s="26" t="s">
        <v>516</v>
      </c>
      <c r="B241" s="26" t="s">
        <v>518</v>
      </c>
      <c r="C241" s="26" t="s">
        <v>519</v>
      </c>
      <c r="D241" s="26" t="s">
        <v>520</v>
      </c>
      <c r="E241" s="26" t="s">
        <v>10425</v>
      </c>
      <c r="F241" s="26" t="s">
        <v>521</v>
      </c>
      <c r="G241" s="26" t="s">
        <v>522</v>
      </c>
      <c r="H241" s="26" t="s">
        <v>523</v>
      </c>
      <c r="I241" s="26" t="s">
        <v>10416</v>
      </c>
      <c r="J241" s="36" t="s">
        <v>55</v>
      </c>
      <c r="K241" s="26">
        <v>74554.24</v>
      </c>
      <c r="L241" s="26">
        <v>80300</v>
      </c>
      <c r="M241" s="26" t="s">
        <v>97</v>
      </c>
      <c r="N241" s="26" t="s">
        <v>525</v>
      </c>
    </row>
    <row r="242" spans="1:14">
      <c r="A242" s="26" t="s">
        <v>516</v>
      </c>
      <c r="B242" s="26" t="s">
        <v>518</v>
      </c>
      <c r="C242" s="26" t="s">
        <v>519</v>
      </c>
      <c r="D242" s="26" t="s">
        <v>520</v>
      </c>
      <c r="E242" s="26" t="s">
        <v>10425</v>
      </c>
      <c r="F242" s="26" t="s">
        <v>521</v>
      </c>
      <c r="G242" s="26" t="s">
        <v>522</v>
      </c>
      <c r="H242" s="26" t="s">
        <v>523</v>
      </c>
      <c r="I242" s="26" t="s">
        <v>10418</v>
      </c>
      <c r="J242" s="36" t="s">
        <v>55</v>
      </c>
      <c r="K242" s="26">
        <v>0</v>
      </c>
      <c r="L242" s="26"/>
      <c r="M242" s="26" t="s">
        <v>97</v>
      </c>
      <c r="N242" s="26" t="s">
        <v>525</v>
      </c>
    </row>
    <row r="243" spans="1:14">
      <c r="A243" s="26" t="s">
        <v>516</v>
      </c>
      <c r="B243" s="26" t="s">
        <v>518</v>
      </c>
      <c r="C243" s="26" t="s">
        <v>519</v>
      </c>
      <c r="D243" s="26" t="s">
        <v>520</v>
      </c>
      <c r="E243" s="26" t="s">
        <v>10425</v>
      </c>
      <c r="F243" s="26" t="s">
        <v>521</v>
      </c>
      <c r="G243" s="26" t="s">
        <v>522</v>
      </c>
      <c r="H243" s="26" t="s">
        <v>523</v>
      </c>
      <c r="I243" s="26" t="s">
        <v>10420</v>
      </c>
      <c r="J243" s="36" t="s">
        <v>55</v>
      </c>
      <c r="K243" s="26">
        <v>996.92</v>
      </c>
      <c r="L243" s="26"/>
      <c r="M243" s="26" t="s">
        <v>97</v>
      </c>
      <c r="N243" s="26" t="s">
        <v>525</v>
      </c>
    </row>
    <row r="244" spans="1:14">
      <c r="A244" s="26" t="s">
        <v>516</v>
      </c>
      <c r="B244" s="26" t="s">
        <v>518</v>
      </c>
      <c r="C244" s="26" t="s">
        <v>519</v>
      </c>
      <c r="D244" s="26" t="s">
        <v>520</v>
      </c>
      <c r="E244" s="26" t="s">
        <v>10425</v>
      </c>
      <c r="F244" s="26" t="s">
        <v>521</v>
      </c>
      <c r="G244" s="26" t="s">
        <v>522</v>
      </c>
      <c r="H244" s="26" t="s">
        <v>523</v>
      </c>
      <c r="I244" s="26" t="s">
        <v>10419</v>
      </c>
      <c r="J244" s="36" t="s">
        <v>55</v>
      </c>
      <c r="K244" s="26">
        <v>1135.34</v>
      </c>
      <c r="L244" s="26"/>
      <c r="M244" s="26" t="s">
        <v>97</v>
      </c>
      <c r="N244" s="26" t="s">
        <v>525</v>
      </c>
    </row>
    <row r="245" spans="1:14">
      <c r="A245" s="26" t="s">
        <v>119</v>
      </c>
      <c r="B245" s="26" t="s">
        <v>551</v>
      </c>
      <c r="C245" s="26" t="s">
        <v>481</v>
      </c>
      <c r="D245" s="26" t="s">
        <v>552</v>
      </c>
      <c r="E245" s="26" t="s">
        <v>10425</v>
      </c>
      <c r="F245" s="26" t="s">
        <v>543</v>
      </c>
      <c r="G245" s="26" t="s">
        <v>553</v>
      </c>
      <c r="H245" s="26" t="s">
        <v>554</v>
      </c>
      <c r="I245" s="26" t="s">
        <v>10427</v>
      </c>
      <c r="J245" s="36" t="s">
        <v>55</v>
      </c>
      <c r="K245" s="26">
        <v>37714.2</v>
      </c>
      <c r="L245" s="26">
        <v>46052.36</v>
      </c>
      <c r="M245" s="26" t="s">
        <v>173</v>
      </c>
      <c r="N245" s="26" t="s">
        <v>556</v>
      </c>
    </row>
    <row r="246" spans="1:14">
      <c r="A246" s="26" t="s">
        <v>119</v>
      </c>
      <c r="B246" s="26" t="s">
        <v>551</v>
      </c>
      <c r="C246" s="26" t="s">
        <v>481</v>
      </c>
      <c r="D246" s="26" t="s">
        <v>552</v>
      </c>
      <c r="E246" s="26" t="s">
        <v>10425</v>
      </c>
      <c r="F246" s="26" t="s">
        <v>543</v>
      </c>
      <c r="G246" s="26" t="s">
        <v>553</v>
      </c>
      <c r="H246" s="26" t="s">
        <v>554</v>
      </c>
      <c r="I246" s="26" t="s">
        <v>10428</v>
      </c>
      <c r="J246" s="36" t="s">
        <v>55</v>
      </c>
      <c r="K246" s="26">
        <v>5124.85</v>
      </c>
      <c r="L246" s="26"/>
      <c r="M246" s="26" t="s">
        <v>173</v>
      </c>
      <c r="N246" s="26" t="s">
        <v>556</v>
      </c>
    </row>
    <row r="247" spans="1:14">
      <c r="A247" s="26" t="s">
        <v>119</v>
      </c>
      <c r="B247" s="26" t="s">
        <v>551</v>
      </c>
      <c r="C247" s="26" t="s">
        <v>481</v>
      </c>
      <c r="D247" s="26" t="s">
        <v>552</v>
      </c>
      <c r="E247" s="26" t="s">
        <v>10425</v>
      </c>
      <c r="F247" s="26" t="s">
        <v>543</v>
      </c>
      <c r="G247" s="26" t="s">
        <v>553</v>
      </c>
      <c r="H247" s="26" t="s">
        <v>554</v>
      </c>
      <c r="I247" s="26" t="s">
        <v>10420</v>
      </c>
      <c r="J247" s="36" t="s">
        <v>55</v>
      </c>
      <c r="K247" s="26">
        <v>490.2846</v>
      </c>
      <c r="L247" s="26"/>
      <c r="M247" s="26" t="s">
        <v>173</v>
      </c>
      <c r="N247" s="26" t="s">
        <v>556</v>
      </c>
    </row>
    <row r="248" spans="1:14">
      <c r="A248" s="26" t="s">
        <v>119</v>
      </c>
      <c r="B248" s="26" t="s">
        <v>551</v>
      </c>
      <c r="C248" s="26" t="s">
        <v>481</v>
      </c>
      <c r="D248" s="26" t="s">
        <v>552</v>
      </c>
      <c r="E248" s="26" t="s">
        <v>10425</v>
      </c>
      <c r="F248" s="26" t="s">
        <v>543</v>
      </c>
      <c r="G248" s="26" t="s">
        <v>553</v>
      </c>
      <c r="H248" s="26" t="s">
        <v>554</v>
      </c>
      <c r="I248" s="26" t="s">
        <v>10419</v>
      </c>
      <c r="J248" s="36" t="s">
        <v>55</v>
      </c>
      <c r="K248" s="26">
        <v>642.58575</v>
      </c>
      <c r="L248" s="26"/>
      <c r="M248" s="26" t="s">
        <v>173</v>
      </c>
      <c r="N248" s="26" t="s">
        <v>556</v>
      </c>
    </row>
    <row r="249" spans="1:14">
      <c r="A249" s="26" t="s">
        <v>163</v>
      </c>
      <c r="B249" s="26" t="s">
        <v>10464</v>
      </c>
      <c r="C249" s="26" t="s">
        <v>1110</v>
      </c>
      <c r="D249" s="26" t="s">
        <v>1111</v>
      </c>
      <c r="E249" s="26" t="s">
        <v>10425</v>
      </c>
      <c r="F249" s="26" t="s">
        <v>1112</v>
      </c>
      <c r="G249" s="26" t="s">
        <v>1113</v>
      </c>
      <c r="H249" s="26" t="s">
        <v>1114</v>
      </c>
      <c r="I249" s="26" t="s">
        <v>10416</v>
      </c>
      <c r="J249" s="36" t="s">
        <v>55</v>
      </c>
      <c r="K249" s="26">
        <v>387868.89</v>
      </c>
      <c r="L249" s="26">
        <v>446424.08</v>
      </c>
      <c r="M249" s="26" t="s">
        <v>173</v>
      </c>
      <c r="N249" s="26" t="s">
        <v>10465</v>
      </c>
    </row>
    <row r="250" spans="1:14">
      <c r="A250" s="26" t="s">
        <v>163</v>
      </c>
      <c r="B250" s="26" t="s">
        <v>10464</v>
      </c>
      <c r="C250" s="26" t="s">
        <v>1110</v>
      </c>
      <c r="D250" s="26" t="s">
        <v>1111</v>
      </c>
      <c r="E250" s="26" t="s">
        <v>10425</v>
      </c>
      <c r="F250" s="26" t="s">
        <v>1112</v>
      </c>
      <c r="G250" s="26" t="s">
        <v>1113</v>
      </c>
      <c r="H250" s="26" t="s">
        <v>1114</v>
      </c>
      <c r="I250" s="26" t="s">
        <v>10418</v>
      </c>
      <c r="J250" s="36" t="s">
        <v>55</v>
      </c>
      <c r="K250" s="26">
        <v>21985.12</v>
      </c>
      <c r="L250" s="26"/>
      <c r="M250" s="26" t="s">
        <v>173</v>
      </c>
      <c r="N250" s="26" t="s">
        <v>10465</v>
      </c>
    </row>
    <row r="251" spans="1:14">
      <c r="A251" s="26" t="s">
        <v>163</v>
      </c>
      <c r="B251" s="26" t="s">
        <v>10464</v>
      </c>
      <c r="C251" s="26" t="s">
        <v>1110</v>
      </c>
      <c r="D251" s="26" t="s">
        <v>1111</v>
      </c>
      <c r="E251" s="26" t="s">
        <v>10425</v>
      </c>
      <c r="F251" s="26" t="s">
        <v>1112</v>
      </c>
      <c r="G251" s="26" t="s">
        <v>1113</v>
      </c>
      <c r="H251" s="26" t="s">
        <v>1114</v>
      </c>
      <c r="I251" s="26" t="s">
        <v>10420</v>
      </c>
      <c r="J251" s="36" t="s">
        <v>55</v>
      </c>
      <c r="K251" s="26">
        <v>4384.83</v>
      </c>
      <c r="L251" s="26"/>
      <c r="M251" s="26" t="s">
        <v>173</v>
      </c>
      <c r="N251" s="26" t="s">
        <v>10465</v>
      </c>
    </row>
    <row r="252" spans="1:14">
      <c r="A252" s="26" t="s">
        <v>163</v>
      </c>
      <c r="B252" s="26" t="s">
        <v>10464</v>
      </c>
      <c r="C252" s="26" t="s">
        <v>1110</v>
      </c>
      <c r="D252" s="26" t="s">
        <v>1111</v>
      </c>
      <c r="E252" s="26" t="s">
        <v>10425</v>
      </c>
      <c r="F252" s="26" t="s">
        <v>1112</v>
      </c>
      <c r="G252" s="26" t="s">
        <v>1113</v>
      </c>
      <c r="H252" s="26" t="s">
        <v>1114</v>
      </c>
      <c r="I252" s="26" t="s">
        <v>10419</v>
      </c>
      <c r="J252" s="36" t="s">
        <v>55</v>
      </c>
      <c r="K252" s="26">
        <v>6245.12</v>
      </c>
      <c r="L252" s="26"/>
      <c r="M252" s="26" t="s">
        <v>173</v>
      </c>
      <c r="N252" s="26" t="s">
        <v>10465</v>
      </c>
    </row>
    <row r="253" spans="1:14">
      <c r="A253" s="26" t="s">
        <v>181</v>
      </c>
      <c r="B253" s="26" t="s">
        <v>465</v>
      </c>
      <c r="C253" s="26" t="s">
        <v>448</v>
      </c>
      <c r="D253" s="26" t="s">
        <v>466</v>
      </c>
      <c r="E253" s="26" t="s">
        <v>10425</v>
      </c>
      <c r="F253" s="26" t="s">
        <v>450</v>
      </c>
      <c r="G253" s="26" t="s">
        <v>467</v>
      </c>
      <c r="H253" s="26" t="s">
        <v>468</v>
      </c>
      <c r="I253" s="26" t="s">
        <v>10416</v>
      </c>
      <c r="J253" s="36" t="s">
        <v>55</v>
      </c>
      <c r="K253" s="26">
        <v>24353.15</v>
      </c>
      <c r="L253" s="26">
        <v>28022.9</v>
      </c>
      <c r="M253" s="26" t="s">
        <v>173</v>
      </c>
      <c r="N253" s="26" t="s">
        <v>470</v>
      </c>
    </row>
    <row r="254" spans="1:14">
      <c r="A254" s="26" t="s">
        <v>181</v>
      </c>
      <c r="B254" s="26" t="s">
        <v>465</v>
      </c>
      <c r="C254" s="26" t="s">
        <v>448</v>
      </c>
      <c r="D254" s="26" t="s">
        <v>466</v>
      </c>
      <c r="E254" s="26" t="s">
        <v>10425</v>
      </c>
      <c r="F254" s="26" t="s">
        <v>450</v>
      </c>
      <c r="G254" s="26" t="s">
        <v>467</v>
      </c>
      <c r="H254" s="26" t="s">
        <v>468</v>
      </c>
      <c r="I254" s="26" t="s">
        <v>10418</v>
      </c>
      <c r="J254" s="36" t="s">
        <v>55</v>
      </c>
      <c r="K254" s="26">
        <v>1686.54</v>
      </c>
      <c r="L254" s="26"/>
      <c r="M254" s="26" t="s">
        <v>173</v>
      </c>
      <c r="N254" s="26" t="s">
        <v>470</v>
      </c>
    </row>
    <row r="255" spans="1:14">
      <c r="A255" s="26" t="s">
        <v>181</v>
      </c>
      <c r="B255" s="26" t="s">
        <v>465</v>
      </c>
      <c r="C255" s="26" t="s">
        <v>448</v>
      </c>
      <c r="D255" s="26" t="s">
        <v>466</v>
      </c>
      <c r="E255" s="26" t="s">
        <v>10425</v>
      </c>
      <c r="F255" s="26" t="s">
        <v>450</v>
      </c>
      <c r="G255" s="26" t="s">
        <v>467</v>
      </c>
      <c r="H255" s="26" t="s">
        <v>468</v>
      </c>
      <c r="I255" s="26" t="s">
        <v>10420</v>
      </c>
      <c r="J255" s="36" t="s">
        <v>55</v>
      </c>
      <c r="K255" s="26">
        <v>325.64</v>
      </c>
      <c r="L255" s="26"/>
      <c r="M255" s="26" t="s">
        <v>173</v>
      </c>
      <c r="N255" s="26" t="s">
        <v>470</v>
      </c>
    </row>
    <row r="256" spans="1:14">
      <c r="A256" s="26" t="s">
        <v>181</v>
      </c>
      <c r="B256" s="26" t="s">
        <v>465</v>
      </c>
      <c r="C256" s="26" t="s">
        <v>448</v>
      </c>
      <c r="D256" s="26" t="s">
        <v>466</v>
      </c>
      <c r="E256" s="26" t="s">
        <v>10425</v>
      </c>
      <c r="F256" s="26" t="s">
        <v>450</v>
      </c>
      <c r="G256" s="26" t="s">
        <v>467</v>
      </c>
      <c r="H256" s="26" t="s">
        <v>468</v>
      </c>
      <c r="I256" s="26" t="s">
        <v>10419</v>
      </c>
      <c r="J256" s="36" t="s">
        <v>55</v>
      </c>
      <c r="K256" s="26">
        <v>396.54</v>
      </c>
      <c r="L256" s="26"/>
      <c r="M256" s="26" t="s">
        <v>173</v>
      </c>
      <c r="N256" s="26" t="s">
        <v>470</v>
      </c>
    </row>
    <row r="257" spans="1:14">
      <c r="A257" s="26" t="s">
        <v>200</v>
      </c>
      <c r="B257" s="26" t="s">
        <v>7332</v>
      </c>
      <c r="C257" s="26" t="s">
        <v>360</v>
      </c>
      <c r="D257" s="26" t="s">
        <v>750</v>
      </c>
      <c r="E257" s="26" t="s">
        <v>10425</v>
      </c>
      <c r="F257" s="26" t="s">
        <v>751</v>
      </c>
      <c r="G257" s="26" t="s">
        <v>7333</v>
      </c>
      <c r="H257" s="26" t="s">
        <v>753</v>
      </c>
      <c r="I257" s="26" t="s">
        <v>10427</v>
      </c>
      <c r="J257" s="36" t="s">
        <v>55</v>
      </c>
      <c r="K257" s="26">
        <v>61767.36</v>
      </c>
      <c r="L257" s="26">
        <v>66528</v>
      </c>
      <c r="M257" s="26" t="s">
        <v>140</v>
      </c>
      <c r="N257" s="26" t="s">
        <v>7335</v>
      </c>
    </row>
    <row r="258" spans="1:14">
      <c r="A258" s="26" t="s">
        <v>200</v>
      </c>
      <c r="B258" s="26" t="s">
        <v>7332</v>
      </c>
      <c r="C258" s="26" t="s">
        <v>360</v>
      </c>
      <c r="D258" s="26" t="s">
        <v>750</v>
      </c>
      <c r="E258" s="26" t="s">
        <v>10425</v>
      </c>
      <c r="F258" s="26" t="s">
        <v>751</v>
      </c>
      <c r="G258" s="26" t="s">
        <v>7333</v>
      </c>
      <c r="H258" s="26" t="s">
        <v>753</v>
      </c>
      <c r="I258" s="26" t="s">
        <v>10428</v>
      </c>
      <c r="J258" s="36" t="s">
        <v>55</v>
      </c>
      <c r="K258" s="26">
        <v>0</v>
      </c>
      <c r="L258" s="26"/>
      <c r="M258" s="26" t="s">
        <v>140</v>
      </c>
      <c r="N258" s="26" t="s">
        <v>7335</v>
      </c>
    </row>
    <row r="259" spans="1:14">
      <c r="A259" s="26" t="s">
        <v>200</v>
      </c>
      <c r="B259" s="26" t="s">
        <v>7332</v>
      </c>
      <c r="C259" s="26" t="s">
        <v>360</v>
      </c>
      <c r="D259" s="26" t="s">
        <v>750</v>
      </c>
      <c r="E259" s="26" t="s">
        <v>10425</v>
      </c>
      <c r="F259" s="26" t="s">
        <v>751</v>
      </c>
      <c r="G259" s="26" t="s">
        <v>7333</v>
      </c>
      <c r="H259" s="26" t="s">
        <v>753</v>
      </c>
      <c r="I259" s="26" t="s">
        <v>10420</v>
      </c>
      <c r="J259" s="36" t="s">
        <v>55</v>
      </c>
      <c r="K259" s="26">
        <v>802.97568</v>
      </c>
      <c r="L259" s="26"/>
      <c r="M259" s="26" t="s">
        <v>140</v>
      </c>
      <c r="N259" s="26" t="s">
        <v>7335</v>
      </c>
    </row>
    <row r="260" spans="1:14">
      <c r="A260" s="26" t="s">
        <v>200</v>
      </c>
      <c r="B260" s="26" t="s">
        <v>7332</v>
      </c>
      <c r="C260" s="26" t="s">
        <v>360</v>
      </c>
      <c r="D260" s="26" t="s">
        <v>750</v>
      </c>
      <c r="E260" s="26" t="s">
        <v>10425</v>
      </c>
      <c r="F260" s="26" t="s">
        <v>751</v>
      </c>
      <c r="G260" s="26" t="s">
        <v>7333</v>
      </c>
      <c r="H260" s="26" t="s">
        <v>753</v>
      </c>
      <c r="I260" s="26" t="s">
        <v>10419</v>
      </c>
      <c r="J260" s="36" t="s">
        <v>55</v>
      </c>
      <c r="K260" s="26">
        <v>926.5104</v>
      </c>
      <c r="L260" s="26"/>
      <c r="M260" s="26" t="s">
        <v>140</v>
      </c>
      <c r="N260" s="26" t="s">
        <v>7335</v>
      </c>
    </row>
    <row r="261" spans="1:14">
      <c r="A261" s="26" t="s">
        <v>85</v>
      </c>
      <c r="B261" s="26" t="s">
        <v>509</v>
      </c>
      <c r="C261" s="26" t="s">
        <v>153</v>
      </c>
      <c r="D261" s="26" t="s">
        <v>510</v>
      </c>
      <c r="E261" s="26" t="s">
        <v>10425</v>
      </c>
      <c r="F261" s="26" t="s">
        <v>155</v>
      </c>
      <c r="G261" s="26" t="s">
        <v>511</v>
      </c>
      <c r="H261" s="26" t="s">
        <v>512</v>
      </c>
      <c r="I261" s="26" t="s">
        <v>10416</v>
      </c>
      <c r="J261" s="36" t="s">
        <v>55</v>
      </c>
      <c r="K261" s="26">
        <v>30875.45</v>
      </c>
      <c r="L261" s="26">
        <v>36423</v>
      </c>
      <c r="M261" s="26" t="s">
        <v>97</v>
      </c>
      <c r="N261" s="26" t="s">
        <v>514</v>
      </c>
    </row>
    <row r="262" spans="1:14">
      <c r="A262" s="26" t="s">
        <v>85</v>
      </c>
      <c r="B262" s="26" t="s">
        <v>509</v>
      </c>
      <c r="C262" s="26" t="s">
        <v>153</v>
      </c>
      <c r="D262" s="26" t="s">
        <v>510</v>
      </c>
      <c r="E262" s="26" t="s">
        <v>10425</v>
      </c>
      <c r="F262" s="26" t="s">
        <v>155</v>
      </c>
      <c r="G262" s="26" t="s">
        <v>511</v>
      </c>
      <c r="H262" s="26" t="s">
        <v>512</v>
      </c>
      <c r="I262" s="26" t="s">
        <v>10418</v>
      </c>
      <c r="J262" s="36" t="s">
        <v>55</v>
      </c>
      <c r="K262" s="26">
        <v>2980.06</v>
      </c>
      <c r="L262" s="26"/>
      <c r="M262" s="26" t="s">
        <v>97</v>
      </c>
      <c r="N262" s="26" t="s">
        <v>514</v>
      </c>
    </row>
    <row r="263" spans="1:14">
      <c r="A263" s="26" t="s">
        <v>85</v>
      </c>
      <c r="B263" s="26" t="s">
        <v>509</v>
      </c>
      <c r="C263" s="26" t="s">
        <v>153</v>
      </c>
      <c r="D263" s="26" t="s">
        <v>510</v>
      </c>
      <c r="E263" s="26" t="s">
        <v>10425</v>
      </c>
      <c r="F263" s="26" t="s">
        <v>155</v>
      </c>
      <c r="G263" s="26" t="s">
        <v>511</v>
      </c>
      <c r="H263" s="26" t="s">
        <v>512</v>
      </c>
      <c r="I263" s="26" t="s">
        <v>10420</v>
      </c>
      <c r="J263" s="36" t="s">
        <v>55</v>
      </c>
      <c r="K263" s="26">
        <v>412.87</v>
      </c>
      <c r="L263" s="26"/>
      <c r="M263" s="26" t="s">
        <v>97</v>
      </c>
      <c r="N263" s="26" t="s">
        <v>514</v>
      </c>
    </row>
    <row r="264" spans="1:14">
      <c r="A264" s="26" t="s">
        <v>85</v>
      </c>
      <c r="B264" s="26" t="s">
        <v>509</v>
      </c>
      <c r="C264" s="26" t="s">
        <v>153</v>
      </c>
      <c r="D264" s="26" t="s">
        <v>510</v>
      </c>
      <c r="E264" s="26" t="s">
        <v>10425</v>
      </c>
      <c r="F264" s="26" t="s">
        <v>155</v>
      </c>
      <c r="G264" s="26" t="s">
        <v>511</v>
      </c>
      <c r="H264" s="26" t="s">
        <v>512</v>
      </c>
      <c r="I264" s="26" t="s">
        <v>10419</v>
      </c>
      <c r="J264" s="36" t="s">
        <v>55</v>
      </c>
      <c r="K264" s="26">
        <v>515.57</v>
      </c>
      <c r="L264" s="26"/>
      <c r="M264" s="26" t="s">
        <v>97</v>
      </c>
      <c r="N264" s="26" t="s">
        <v>514</v>
      </c>
    </row>
    <row r="265" spans="1:14">
      <c r="A265" s="26" t="s">
        <v>292</v>
      </c>
      <c r="B265" s="26" t="s">
        <v>565</v>
      </c>
      <c r="C265" s="26" t="s">
        <v>566</v>
      </c>
      <c r="D265" s="26" t="s">
        <v>567</v>
      </c>
      <c r="E265" s="26" t="s">
        <v>10434</v>
      </c>
      <c r="F265" s="26" t="s">
        <v>568</v>
      </c>
      <c r="G265" s="26" t="s">
        <v>569</v>
      </c>
      <c r="H265" s="26" t="s">
        <v>570</v>
      </c>
      <c r="I265" s="26" t="s">
        <v>10427</v>
      </c>
      <c r="J265" s="36" t="s">
        <v>55</v>
      </c>
      <c r="K265" s="26">
        <v>22490.33</v>
      </c>
      <c r="L265" s="26">
        <v>23539</v>
      </c>
      <c r="M265" s="26" t="s">
        <v>63</v>
      </c>
      <c r="N265" s="26" t="s">
        <v>572</v>
      </c>
    </row>
    <row r="266" spans="1:14">
      <c r="A266" s="26" t="s">
        <v>292</v>
      </c>
      <c r="B266" s="26" t="s">
        <v>565</v>
      </c>
      <c r="C266" s="26" t="s">
        <v>566</v>
      </c>
      <c r="D266" s="26" t="s">
        <v>567</v>
      </c>
      <c r="E266" s="26" t="s">
        <v>10434</v>
      </c>
      <c r="F266" s="26" t="s">
        <v>568</v>
      </c>
      <c r="G266" s="26" t="s">
        <v>569</v>
      </c>
      <c r="H266" s="26" t="s">
        <v>570</v>
      </c>
      <c r="I266" s="26" t="s">
        <v>10428</v>
      </c>
      <c r="J266" s="36" t="s">
        <v>55</v>
      </c>
      <c r="K266" s="26">
        <v>0</v>
      </c>
      <c r="L266" s="26"/>
      <c r="M266" s="26" t="s">
        <v>63</v>
      </c>
      <c r="N266" s="26" t="s">
        <v>572</v>
      </c>
    </row>
    <row r="267" spans="1:14">
      <c r="A267" s="26" t="s">
        <v>292</v>
      </c>
      <c r="B267" s="26" t="s">
        <v>565</v>
      </c>
      <c r="C267" s="26" t="s">
        <v>566</v>
      </c>
      <c r="D267" s="26" t="s">
        <v>567</v>
      </c>
      <c r="E267" s="26" t="s">
        <v>10434</v>
      </c>
      <c r="F267" s="26" t="s">
        <v>568</v>
      </c>
      <c r="G267" s="26" t="s">
        <v>569</v>
      </c>
      <c r="H267" s="26" t="s">
        <v>570</v>
      </c>
      <c r="I267" s="26" t="s">
        <v>10420</v>
      </c>
      <c r="J267" s="36" t="s">
        <v>55</v>
      </c>
      <c r="K267" s="26">
        <v>292.37429</v>
      </c>
      <c r="L267" s="26"/>
      <c r="M267" s="26" t="s">
        <v>63</v>
      </c>
      <c r="N267" s="26" t="s">
        <v>572</v>
      </c>
    </row>
    <row r="268" spans="1:14">
      <c r="A268" s="26" t="s">
        <v>292</v>
      </c>
      <c r="B268" s="26" t="s">
        <v>565</v>
      </c>
      <c r="C268" s="26" t="s">
        <v>566</v>
      </c>
      <c r="D268" s="26" t="s">
        <v>567</v>
      </c>
      <c r="E268" s="26" t="s">
        <v>10434</v>
      </c>
      <c r="F268" s="26" t="s">
        <v>568</v>
      </c>
      <c r="G268" s="26" t="s">
        <v>569</v>
      </c>
      <c r="H268" s="26" t="s">
        <v>570</v>
      </c>
      <c r="I268" s="26" t="s">
        <v>10419</v>
      </c>
      <c r="J268" s="36" t="s">
        <v>55</v>
      </c>
      <c r="K268" s="26">
        <v>337.35495</v>
      </c>
      <c r="L268" s="26"/>
      <c r="M268" s="26" t="s">
        <v>63</v>
      </c>
      <c r="N268" s="26" t="s">
        <v>572</v>
      </c>
    </row>
    <row r="269" spans="1:14">
      <c r="A269" s="26" t="s">
        <v>331</v>
      </c>
      <c r="B269" s="26" t="s">
        <v>575</v>
      </c>
      <c r="C269" s="26" t="s">
        <v>576</v>
      </c>
      <c r="D269" s="26" t="s">
        <v>577</v>
      </c>
      <c r="E269" s="26" t="s">
        <v>10425</v>
      </c>
      <c r="F269" s="26" t="s">
        <v>578</v>
      </c>
      <c r="G269" s="26" t="s">
        <v>579</v>
      </c>
      <c r="H269" s="26" t="s">
        <v>580</v>
      </c>
      <c r="I269" s="26" t="s">
        <v>10416</v>
      </c>
      <c r="J269" s="36" t="s">
        <v>55</v>
      </c>
      <c r="K269" s="26">
        <v>63721.76</v>
      </c>
      <c r="L269" s="26">
        <v>101180.32</v>
      </c>
      <c r="M269" s="26" t="s">
        <v>83</v>
      </c>
      <c r="N269" s="26" t="s">
        <v>583</v>
      </c>
    </row>
    <row r="270" spans="1:14">
      <c r="A270" s="26" t="s">
        <v>331</v>
      </c>
      <c r="B270" s="26" t="s">
        <v>575</v>
      </c>
      <c r="C270" s="26" t="s">
        <v>576</v>
      </c>
      <c r="D270" s="26" t="s">
        <v>577</v>
      </c>
      <c r="E270" s="26" t="s">
        <v>10425</v>
      </c>
      <c r="F270" s="26" t="s">
        <v>578</v>
      </c>
      <c r="G270" s="26" t="s">
        <v>579</v>
      </c>
      <c r="H270" s="26" t="s">
        <v>580</v>
      </c>
      <c r="I270" s="26" t="s">
        <v>10418</v>
      </c>
      <c r="J270" s="36" t="s">
        <v>55</v>
      </c>
      <c r="K270" s="26">
        <v>32771.93</v>
      </c>
      <c r="L270" s="26"/>
      <c r="M270" s="26" t="s">
        <v>83</v>
      </c>
      <c r="N270" s="26" t="s">
        <v>583</v>
      </c>
    </row>
    <row r="271" spans="1:14">
      <c r="A271" s="26" t="s">
        <v>331</v>
      </c>
      <c r="B271" s="26" t="s">
        <v>575</v>
      </c>
      <c r="C271" s="26" t="s">
        <v>576</v>
      </c>
      <c r="D271" s="26" t="s">
        <v>577</v>
      </c>
      <c r="E271" s="26" t="s">
        <v>10425</v>
      </c>
      <c r="F271" s="26" t="s">
        <v>578</v>
      </c>
      <c r="G271" s="26" t="s">
        <v>579</v>
      </c>
      <c r="H271" s="26" t="s">
        <v>580</v>
      </c>
      <c r="I271" s="26" t="s">
        <v>10420</v>
      </c>
      <c r="J271" s="36" t="s">
        <v>55</v>
      </c>
      <c r="K271" s="26">
        <v>181.56</v>
      </c>
      <c r="L271" s="26"/>
      <c r="M271" s="26" t="s">
        <v>83</v>
      </c>
      <c r="N271" s="26" t="s">
        <v>583</v>
      </c>
    </row>
    <row r="272" spans="1:14">
      <c r="A272" s="26" t="s">
        <v>331</v>
      </c>
      <c r="B272" s="26" t="s">
        <v>575</v>
      </c>
      <c r="C272" s="26" t="s">
        <v>576</v>
      </c>
      <c r="D272" s="26" t="s">
        <v>577</v>
      </c>
      <c r="E272" s="26" t="s">
        <v>10425</v>
      </c>
      <c r="F272" s="26" t="s">
        <v>578</v>
      </c>
      <c r="G272" s="26" t="s">
        <v>579</v>
      </c>
      <c r="H272" s="26" t="s">
        <v>580</v>
      </c>
      <c r="I272" s="26" t="s">
        <v>10419</v>
      </c>
      <c r="J272" s="36" t="s">
        <v>55</v>
      </c>
      <c r="K272" s="26">
        <v>1470.47</v>
      </c>
      <c r="L272" s="26"/>
      <c r="M272" s="26" t="s">
        <v>83</v>
      </c>
      <c r="N272" s="26" t="s">
        <v>583</v>
      </c>
    </row>
    <row r="273" spans="1:14">
      <c r="A273" s="26" t="s">
        <v>220</v>
      </c>
      <c r="B273" s="26" t="s">
        <v>500</v>
      </c>
      <c r="C273" s="26" t="s">
        <v>501</v>
      </c>
      <c r="D273" s="26" t="s">
        <v>502</v>
      </c>
      <c r="E273" s="26" t="s">
        <v>10425</v>
      </c>
      <c r="F273" s="26" t="s">
        <v>503</v>
      </c>
      <c r="G273" s="26" t="s">
        <v>504</v>
      </c>
      <c r="H273" s="26" t="s">
        <v>505</v>
      </c>
      <c r="I273" s="26" t="s">
        <v>10416</v>
      </c>
      <c r="J273" s="36" t="s">
        <v>55</v>
      </c>
      <c r="K273" s="26">
        <v>910971.53</v>
      </c>
      <c r="L273" s="26">
        <v>989999.21</v>
      </c>
      <c r="M273" s="26" t="s">
        <v>140</v>
      </c>
      <c r="N273" s="26" t="s">
        <v>507</v>
      </c>
    </row>
    <row r="274" spans="1:14">
      <c r="A274" s="26" t="s">
        <v>220</v>
      </c>
      <c r="B274" s="26" t="s">
        <v>500</v>
      </c>
      <c r="C274" s="26" t="s">
        <v>501</v>
      </c>
      <c r="D274" s="26" t="s">
        <v>502</v>
      </c>
      <c r="E274" s="26" t="s">
        <v>10425</v>
      </c>
      <c r="F274" s="26" t="s">
        <v>503</v>
      </c>
      <c r="G274" s="26" t="s">
        <v>504</v>
      </c>
      <c r="H274" s="26" t="s">
        <v>505</v>
      </c>
      <c r="I274" s="26" t="s">
        <v>10418</v>
      </c>
      <c r="J274" s="36" t="s">
        <v>55</v>
      </c>
      <c r="K274" s="26">
        <v>9798.77</v>
      </c>
      <c r="L274" s="26"/>
      <c r="M274" s="26" t="s">
        <v>140</v>
      </c>
      <c r="N274" s="26" t="s">
        <v>507</v>
      </c>
    </row>
    <row r="275" spans="1:14">
      <c r="A275" s="26" t="s">
        <v>220</v>
      </c>
      <c r="B275" s="26" t="s">
        <v>500</v>
      </c>
      <c r="C275" s="26" t="s">
        <v>501</v>
      </c>
      <c r="D275" s="26" t="s">
        <v>502</v>
      </c>
      <c r="E275" s="26" t="s">
        <v>10425</v>
      </c>
      <c r="F275" s="26" t="s">
        <v>503</v>
      </c>
      <c r="G275" s="26" t="s">
        <v>504</v>
      </c>
      <c r="H275" s="26" t="s">
        <v>505</v>
      </c>
      <c r="I275" s="26" t="s">
        <v>10420</v>
      </c>
      <c r="J275" s="36" t="s">
        <v>55</v>
      </c>
      <c r="K275" s="26">
        <v>10657.15</v>
      </c>
      <c r="L275" s="26"/>
      <c r="M275" s="26" t="s">
        <v>140</v>
      </c>
      <c r="N275" s="26" t="s">
        <v>507</v>
      </c>
    </row>
    <row r="276" spans="1:14">
      <c r="A276" s="26" t="s">
        <v>220</v>
      </c>
      <c r="B276" s="26" t="s">
        <v>500</v>
      </c>
      <c r="C276" s="26" t="s">
        <v>501</v>
      </c>
      <c r="D276" s="26" t="s">
        <v>502</v>
      </c>
      <c r="E276" s="26" t="s">
        <v>10425</v>
      </c>
      <c r="F276" s="26" t="s">
        <v>503</v>
      </c>
      <c r="G276" s="26" t="s">
        <v>504</v>
      </c>
      <c r="H276" s="26" t="s">
        <v>505</v>
      </c>
      <c r="I276" s="26" t="s">
        <v>10419</v>
      </c>
      <c r="J276" s="36" t="s">
        <v>55</v>
      </c>
      <c r="K276" s="26">
        <v>14020.34</v>
      </c>
      <c r="L276" s="26"/>
      <c r="M276" s="26" t="s">
        <v>140</v>
      </c>
      <c r="N276" s="26" t="s">
        <v>507</v>
      </c>
    </row>
    <row r="277" spans="1:14">
      <c r="A277" s="26" t="s">
        <v>85</v>
      </c>
      <c r="B277" s="26" t="s">
        <v>558</v>
      </c>
      <c r="C277" s="26" t="s">
        <v>153</v>
      </c>
      <c r="D277" s="26" t="s">
        <v>559</v>
      </c>
      <c r="E277" s="26" t="s">
        <v>10425</v>
      </c>
      <c r="F277" s="26" t="s">
        <v>560</v>
      </c>
      <c r="G277" s="26" t="s">
        <v>561</v>
      </c>
      <c r="H277" s="26" t="s">
        <v>562</v>
      </c>
      <c r="I277" s="26" t="s">
        <v>10416</v>
      </c>
      <c r="J277" s="36" t="s">
        <v>55</v>
      </c>
      <c r="K277" s="26">
        <v>56528.59</v>
      </c>
      <c r="L277" s="26">
        <v>65256.84</v>
      </c>
      <c r="M277" s="26" t="s">
        <v>97</v>
      </c>
      <c r="N277" s="26" t="s">
        <v>563</v>
      </c>
    </row>
    <row r="278" spans="1:14">
      <c r="A278" s="26" t="s">
        <v>85</v>
      </c>
      <c r="B278" s="26" t="s">
        <v>558</v>
      </c>
      <c r="C278" s="26" t="s">
        <v>153</v>
      </c>
      <c r="D278" s="26" t="s">
        <v>559</v>
      </c>
      <c r="E278" s="26" t="s">
        <v>10425</v>
      </c>
      <c r="F278" s="26" t="s">
        <v>560</v>
      </c>
      <c r="G278" s="26" t="s">
        <v>561</v>
      </c>
      <c r="H278" s="26" t="s">
        <v>562</v>
      </c>
      <c r="I278" s="26" t="s">
        <v>10418</v>
      </c>
      <c r="J278" s="36" t="s">
        <v>55</v>
      </c>
      <c r="K278" s="26">
        <v>4112.38</v>
      </c>
      <c r="L278" s="26"/>
      <c r="M278" s="26" t="s">
        <v>97</v>
      </c>
      <c r="N278" s="26" t="s">
        <v>563</v>
      </c>
    </row>
    <row r="279" spans="1:14">
      <c r="A279" s="26" t="s">
        <v>85</v>
      </c>
      <c r="B279" s="26" t="s">
        <v>558</v>
      </c>
      <c r="C279" s="26" t="s">
        <v>153</v>
      </c>
      <c r="D279" s="26" t="s">
        <v>559</v>
      </c>
      <c r="E279" s="26" t="s">
        <v>10425</v>
      </c>
      <c r="F279" s="26" t="s">
        <v>560</v>
      </c>
      <c r="G279" s="26" t="s">
        <v>561</v>
      </c>
      <c r="H279" s="26" t="s">
        <v>562</v>
      </c>
      <c r="I279" s="26" t="s">
        <v>10420</v>
      </c>
      <c r="J279" s="36" t="s">
        <v>55</v>
      </c>
      <c r="K279" s="26">
        <v>755.88</v>
      </c>
      <c r="L279" s="26"/>
      <c r="M279" s="26" t="s">
        <v>97</v>
      </c>
      <c r="N279" s="26" t="s">
        <v>563</v>
      </c>
    </row>
    <row r="280" spans="1:14">
      <c r="A280" s="26" t="s">
        <v>85</v>
      </c>
      <c r="B280" s="26" t="s">
        <v>558</v>
      </c>
      <c r="C280" s="26" t="s">
        <v>153</v>
      </c>
      <c r="D280" s="26" t="s">
        <v>559</v>
      </c>
      <c r="E280" s="26" t="s">
        <v>10425</v>
      </c>
      <c r="F280" s="26" t="s">
        <v>560</v>
      </c>
      <c r="G280" s="26" t="s">
        <v>561</v>
      </c>
      <c r="H280" s="26" t="s">
        <v>562</v>
      </c>
      <c r="I280" s="26" t="s">
        <v>10419</v>
      </c>
      <c r="J280" s="36" t="s">
        <v>55</v>
      </c>
      <c r="K280" s="26">
        <v>923.44</v>
      </c>
      <c r="L280" s="26"/>
      <c r="M280" s="26" t="s">
        <v>97</v>
      </c>
      <c r="N280" s="26" t="s">
        <v>563</v>
      </c>
    </row>
    <row r="281" spans="1:14">
      <c r="A281" s="26" t="s">
        <v>119</v>
      </c>
      <c r="B281" s="26" t="s">
        <v>368</v>
      </c>
      <c r="C281" s="26" t="s">
        <v>193</v>
      </c>
      <c r="D281" s="26" t="s">
        <v>369</v>
      </c>
      <c r="E281" s="26" t="s">
        <v>10444</v>
      </c>
      <c r="F281" s="26" t="s">
        <v>370</v>
      </c>
      <c r="G281" s="26" t="s">
        <v>371</v>
      </c>
      <c r="H281" s="26" t="s">
        <v>10466</v>
      </c>
      <c r="I281" s="26" t="s">
        <v>10416</v>
      </c>
      <c r="J281" s="36" t="s">
        <v>55</v>
      </c>
      <c r="K281" s="26">
        <v>638900.27</v>
      </c>
      <c r="L281" s="26">
        <v>703936.35</v>
      </c>
      <c r="M281" s="26" t="s">
        <v>173</v>
      </c>
      <c r="N281" s="26" t="s">
        <v>374</v>
      </c>
    </row>
    <row r="282" spans="1:14">
      <c r="A282" s="26" t="s">
        <v>119</v>
      </c>
      <c r="B282" s="26" t="s">
        <v>368</v>
      </c>
      <c r="C282" s="26" t="s">
        <v>193</v>
      </c>
      <c r="D282" s="26" t="s">
        <v>369</v>
      </c>
      <c r="E282" s="26" t="s">
        <v>10444</v>
      </c>
      <c r="F282" s="26" t="s">
        <v>370</v>
      </c>
      <c r="G282" s="26" t="s">
        <v>371</v>
      </c>
      <c r="H282" s="26" t="s">
        <v>10466</v>
      </c>
      <c r="I282" s="26" t="s">
        <v>10418</v>
      </c>
      <c r="J282" s="36" t="s">
        <v>55</v>
      </c>
      <c r="K282" s="26">
        <v>16973.84</v>
      </c>
      <c r="L282" s="26"/>
      <c r="M282" s="26" t="s">
        <v>173</v>
      </c>
      <c r="N282" s="26" t="s">
        <v>374</v>
      </c>
    </row>
    <row r="283" spans="1:14">
      <c r="A283" s="26" t="s">
        <v>119</v>
      </c>
      <c r="B283" s="26" t="s">
        <v>368</v>
      </c>
      <c r="C283" s="26" t="s">
        <v>193</v>
      </c>
      <c r="D283" s="26" t="s">
        <v>369</v>
      </c>
      <c r="E283" s="26" t="s">
        <v>10444</v>
      </c>
      <c r="F283" s="26" t="s">
        <v>370</v>
      </c>
      <c r="G283" s="26" t="s">
        <v>371</v>
      </c>
      <c r="H283" s="26" t="s">
        <v>10466</v>
      </c>
      <c r="I283" s="26" t="s">
        <v>10420</v>
      </c>
      <c r="J283" s="36" t="s">
        <v>55</v>
      </c>
      <c r="K283" s="26">
        <v>6397.14</v>
      </c>
      <c r="L283" s="26"/>
      <c r="M283" s="26" t="s">
        <v>173</v>
      </c>
      <c r="N283" s="26" t="s">
        <v>374</v>
      </c>
    </row>
    <row r="284" spans="1:14">
      <c r="A284" s="26" t="s">
        <v>119</v>
      </c>
      <c r="B284" s="26" t="s">
        <v>368</v>
      </c>
      <c r="C284" s="26" t="s">
        <v>193</v>
      </c>
      <c r="D284" s="26" t="s">
        <v>369</v>
      </c>
      <c r="E284" s="26" t="s">
        <v>10444</v>
      </c>
      <c r="F284" s="26" t="s">
        <v>370</v>
      </c>
      <c r="G284" s="26" t="s">
        <v>371</v>
      </c>
      <c r="H284" s="26" t="s">
        <v>10466</v>
      </c>
      <c r="I284" s="26" t="s">
        <v>10419</v>
      </c>
      <c r="J284" s="36" t="s">
        <v>55</v>
      </c>
      <c r="K284" s="26">
        <v>9988.55</v>
      </c>
      <c r="L284" s="26"/>
      <c r="M284" s="26" t="s">
        <v>173</v>
      </c>
      <c r="N284" s="26" t="s">
        <v>374</v>
      </c>
    </row>
    <row r="285" spans="1:14">
      <c r="A285" s="26" t="s">
        <v>119</v>
      </c>
      <c r="B285" s="26" t="s">
        <v>368</v>
      </c>
      <c r="C285" s="26" t="s">
        <v>193</v>
      </c>
      <c r="D285" s="26" t="s">
        <v>369</v>
      </c>
      <c r="E285" s="26" t="s">
        <v>10444</v>
      </c>
      <c r="F285" s="26" t="s">
        <v>370</v>
      </c>
      <c r="G285" s="26" t="s">
        <v>371</v>
      </c>
      <c r="H285" s="26" t="s">
        <v>457</v>
      </c>
      <c r="I285" s="26" t="s">
        <v>10416</v>
      </c>
      <c r="J285" s="36" t="s">
        <v>55</v>
      </c>
      <c r="K285" s="26">
        <v>695781.84</v>
      </c>
      <c r="L285" s="26">
        <v>829161.71</v>
      </c>
      <c r="M285" s="26" t="s">
        <v>173</v>
      </c>
      <c r="N285" s="26" t="s">
        <v>374</v>
      </c>
    </row>
    <row r="286" spans="1:14">
      <c r="A286" s="26" t="s">
        <v>119</v>
      </c>
      <c r="B286" s="26" t="s">
        <v>368</v>
      </c>
      <c r="C286" s="26" t="s">
        <v>193</v>
      </c>
      <c r="D286" s="26" t="s">
        <v>369</v>
      </c>
      <c r="E286" s="26" t="s">
        <v>10444</v>
      </c>
      <c r="F286" s="26" t="s">
        <v>370</v>
      </c>
      <c r="G286" s="26" t="s">
        <v>371</v>
      </c>
      <c r="H286" s="26" t="s">
        <v>457</v>
      </c>
      <c r="I286" s="26" t="s">
        <v>10418</v>
      </c>
      <c r="J286" s="36" t="s">
        <v>55</v>
      </c>
      <c r="K286" s="26">
        <v>76893.33</v>
      </c>
      <c r="L286" s="26"/>
      <c r="M286" s="26" t="s">
        <v>173</v>
      </c>
      <c r="N286" s="26" t="s">
        <v>374</v>
      </c>
    </row>
    <row r="287" spans="1:14">
      <c r="A287" s="26" t="s">
        <v>119</v>
      </c>
      <c r="B287" s="26" t="s">
        <v>368</v>
      </c>
      <c r="C287" s="26" t="s">
        <v>193</v>
      </c>
      <c r="D287" s="26" t="s">
        <v>369</v>
      </c>
      <c r="E287" s="26" t="s">
        <v>10444</v>
      </c>
      <c r="F287" s="26" t="s">
        <v>370</v>
      </c>
      <c r="G287" s="26" t="s">
        <v>371</v>
      </c>
      <c r="H287" s="26" t="s">
        <v>457</v>
      </c>
      <c r="I287" s="26" t="s">
        <v>10420</v>
      </c>
      <c r="J287" s="36" t="s">
        <v>55</v>
      </c>
      <c r="K287" s="26">
        <v>7406.8</v>
      </c>
      <c r="L287" s="26"/>
      <c r="M287" s="26" t="s">
        <v>173</v>
      </c>
      <c r="N287" s="26" t="s">
        <v>374</v>
      </c>
    </row>
    <row r="288" spans="1:14">
      <c r="A288" s="26" t="s">
        <v>119</v>
      </c>
      <c r="B288" s="26" t="s">
        <v>368</v>
      </c>
      <c r="C288" s="26" t="s">
        <v>193</v>
      </c>
      <c r="D288" s="26" t="s">
        <v>369</v>
      </c>
      <c r="E288" s="26" t="s">
        <v>10444</v>
      </c>
      <c r="F288" s="26" t="s">
        <v>370</v>
      </c>
      <c r="G288" s="26" t="s">
        <v>371</v>
      </c>
      <c r="H288" s="26" t="s">
        <v>457</v>
      </c>
      <c r="I288" s="26" t="s">
        <v>10419</v>
      </c>
      <c r="J288" s="36" t="s">
        <v>55</v>
      </c>
      <c r="K288" s="26">
        <v>11766.86</v>
      </c>
      <c r="L288" s="26"/>
      <c r="M288" s="26" t="s">
        <v>173</v>
      </c>
      <c r="N288" s="26" t="s">
        <v>374</v>
      </c>
    </row>
    <row r="289" spans="1:14">
      <c r="A289" s="26" t="s">
        <v>119</v>
      </c>
      <c r="B289" s="26" t="s">
        <v>584</v>
      </c>
      <c r="C289" s="26" t="s">
        <v>585</v>
      </c>
      <c r="D289" s="26" t="s">
        <v>586</v>
      </c>
      <c r="E289" s="26" t="s">
        <v>10425</v>
      </c>
      <c r="F289" s="26" t="s">
        <v>587</v>
      </c>
      <c r="G289" s="26" t="s">
        <v>588</v>
      </c>
      <c r="H289" s="26" t="s">
        <v>589</v>
      </c>
      <c r="I289" s="26" t="s">
        <v>10416</v>
      </c>
      <c r="J289" s="36" t="s">
        <v>55</v>
      </c>
      <c r="K289" s="26">
        <v>12356.04</v>
      </c>
      <c r="L289" s="26">
        <v>13102.5</v>
      </c>
      <c r="M289" s="26" t="s">
        <v>83</v>
      </c>
      <c r="N289" s="26" t="s">
        <v>591</v>
      </c>
    </row>
    <row r="290" spans="1:14">
      <c r="A290" s="26" t="s">
        <v>119</v>
      </c>
      <c r="B290" s="26" t="s">
        <v>584</v>
      </c>
      <c r="C290" s="26" t="s">
        <v>585</v>
      </c>
      <c r="D290" s="26" t="s">
        <v>586</v>
      </c>
      <c r="E290" s="26" t="s">
        <v>10425</v>
      </c>
      <c r="F290" s="26" t="s">
        <v>587</v>
      </c>
      <c r="G290" s="26" t="s">
        <v>588</v>
      </c>
      <c r="H290" s="26" t="s">
        <v>589</v>
      </c>
      <c r="I290" s="26" t="s">
        <v>10418</v>
      </c>
      <c r="J290" s="36" t="s">
        <v>55</v>
      </c>
      <c r="K290" s="26">
        <v>0</v>
      </c>
      <c r="L290" s="26"/>
      <c r="M290" s="26" t="s">
        <v>83</v>
      </c>
      <c r="N290" s="26" t="s">
        <v>591</v>
      </c>
    </row>
    <row r="291" spans="1:14">
      <c r="A291" s="26" t="s">
        <v>119</v>
      </c>
      <c r="B291" s="26" t="s">
        <v>584</v>
      </c>
      <c r="C291" s="26" t="s">
        <v>585</v>
      </c>
      <c r="D291" s="26" t="s">
        <v>586</v>
      </c>
      <c r="E291" s="26" t="s">
        <v>10425</v>
      </c>
      <c r="F291" s="26" t="s">
        <v>587</v>
      </c>
      <c r="G291" s="26" t="s">
        <v>588</v>
      </c>
      <c r="H291" s="26" t="s">
        <v>589</v>
      </c>
      <c r="I291" s="26" t="s">
        <v>10420</v>
      </c>
      <c r="J291" s="36" t="s">
        <v>55</v>
      </c>
      <c r="K291" s="26">
        <v>165.22</v>
      </c>
      <c r="L291" s="26"/>
      <c r="M291" s="26" t="s">
        <v>83</v>
      </c>
      <c r="N291" s="26" t="s">
        <v>591</v>
      </c>
    </row>
    <row r="292" spans="1:14">
      <c r="A292" s="26" t="s">
        <v>119</v>
      </c>
      <c r="B292" s="26" t="s">
        <v>584</v>
      </c>
      <c r="C292" s="26" t="s">
        <v>585</v>
      </c>
      <c r="D292" s="26" t="s">
        <v>586</v>
      </c>
      <c r="E292" s="26" t="s">
        <v>10425</v>
      </c>
      <c r="F292" s="26" t="s">
        <v>587</v>
      </c>
      <c r="G292" s="26" t="s">
        <v>588</v>
      </c>
      <c r="H292" s="26" t="s">
        <v>589</v>
      </c>
      <c r="I292" s="26" t="s">
        <v>10419</v>
      </c>
      <c r="J292" s="36" t="s">
        <v>55</v>
      </c>
      <c r="K292" s="26">
        <v>188.16</v>
      </c>
      <c r="L292" s="26"/>
      <c r="M292" s="26" t="s">
        <v>83</v>
      </c>
      <c r="N292" s="26" t="s">
        <v>591</v>
      </c>
    </row>
    <row r="293" spans="1:14">
      <c r="A293" s="26" t="s">
        <v>85</v>
      </c>
      <c r="B293" s="26" t="s">
        <v>10467</v>
      </c>
      <c r="C293" s="26" t="s">
        <v>100</v>
      </c>
      <c r="D293" s="26" t="s">
        <v>2035</v>
      </c>
      <c r="E293" s="26" t="s">
        <v>10425</v>
      </c>
      <c r="F293" s="26" t="s">
        <v>2036</v>
      </c>
      <c r="G293" s="26" t="s">
        <v>2037</v>
      </c>
      <c r="H293" s="26" t="s">
        <v>2038</v>
      </c>
      <c r="I293" s="26" t="s">
        <v>10416</v>
      </c>
      <c r="J293" s="36" t="s">
        <v>55</v>
      </c>
      <c r="K293" s="26">
        <v>79696.51</v>
      </c>
      <c r="L293" s="26">
        <v>86571.42</v>
      </c>
      <c r="M293" s="26" t="s">
        <v>97</v>
      </c>
      <c r="N293" s="26" t="s">
        <v>10468</v>
      </c>
    </row>
    <row r="294" spans="1:14">
      <c r="A294" s="26" t="s">
        <v>85</v>
      </c>
      <c r="B294" s="26" t="s">
        <v>10467</v>
      </c>
      <c r="C294" s="26" t="s">
        <v>100</v>
      </c>
      <c r="D294" s="26" t="s">
        <v>2035</v>
      </c>
      <c r="E294" s="26" t="s">
        <v>10425</v>
      </c>
      <c r="F294" s="26" t="s">
        <v>2036</v>
      </c>
      <c r="G294" s="26" t="s">
        <v>2037</v>
      </c>
      <c r="H294" s="26" t="s">
        <v>2038</v>
      </c>
      <c r="I294" s="26" t="s">
        <v>10418</v>
      </c>
      <c r="J294" s="36" t="s">
        <v>55</v>
      </c>
      <c r="K294" s="26">
        <v>741.04</v>
      </c>
      <c r="L294" s="26"/>
      <c r="M294" s="26" t="s">
        <v>97</v>
      </c>
      <c r="N294" s="26" t="s">
        <v>10468</v>
      </c>
    </row>
    <row r="295" spans="1:14">
      <c r="A295" s="26" t="s">
        <v>85</v>
      </c>
      <c r="B295" s="26" t="s">
        <v>10467</v>
      </c>
      <c r="C295" s="26" t="s">
        <v>100</v>
      </c>
      <c r="D295" s="26" t="s">
        <v>2035</v>
      </c>
      <c r="E295" s="26" t="s">
        <v>10425</v>
      </c>
      <c r="F295" s="26" t="s">
        <v>2036</v>
      </c>
      <c r="G295" s="26" t="s">
        <v>2037</v>
      </c>
      <c r="H295" s="26" t="s">
        <v>2038</v>
      </c>
      <c r="I295" s="26" t="s">
        <v>10420</v>
      </c>
      <c r="J295" s="36" t="s">
        <v>55</v>
      </c>
      <c r="K295" s="26">
        <v>1012.49</v>
      </c>
      <c r="L295" s="26"/>
      <c r="M295" s="26" t="s">
        <v>97</v>
      </c>
      <c r="N295" s="26" t="s">
        <v>10468</v>
      </c>
    </row>
    <row r="296" spans="1:14">
      <c r="A296" s="26" t="s">
        <v>85</v>
      </c>
      <c r="B296" s="26" t="s">
        <v>10467</v>
      </c>
      <c r="C296" s="26" t="s">
        <v>100</v>
      </c>
      <c r="D296" s="26" t="s">
        <v>2035</v>
      </c>
      <c r="E296" s="26" t="s">
        <v>10425</v>
      </c>
      <c r="F296" s="26" t="s">
        <v>2036</v>
      </c>
      <c r="G296" s="26" t="s">
        <v>2037</v>
      </c>
      <c r="H296" s="26" t="s">
        <v>2038</v>
      </c>
      <c r="I296" s="26" t="s">
        <v>10419</v>
      </c>
      <c r="J296" s="36" t="s">
        <v>55</v>
      </c>
      <c r="K296" s="26">
        <v>1225.47</v>
      </c>
      <c r="L296" s="26"/>
      <c r="M296" s="26" t="s">
        <v>97</v>
      </c>
      <c r="N296" s="26" t="s">
        <v>10468</v>
      </c>
    </row>
    <row r="297" spans="1:14">
      <c r="A297" s="26" t="s">
        <v>119</v>
      </c>
      <c r="B297" s="26" t="s">
        <v>121</v>
      </c>
      <c r="C297" s="26" t="s">
        <v>122</v>
      </c>
      <c r="D297" s="26" t="s">
        <v>123</v>
      </c>
      <c r="E297" s="26" t="s">
        <v>10425</v>
      </c>
      <c r="F297" s="26" t="s">
        <v>124</v>
      </c>
      <c r="G297" s="26" t="s">
        <v>125</v>
      </c>
      <c r="H297" s="26" t="s">
        <v>126</v>
      </c>
      <c r="I297" s="26" t="s">
        <v>10416</v>
      </c>
      <c r="J297" s="36" t="s">
        <v>55</v>
      </c>
      <c r="K297" s="26">
        <v>310983</v>
      </c>
      <c r="L297" s="26">
        <v>334950</v>
      </c>
      <c r="M297" s="26" t="s">
        <v>83</v>
      </c>
      <c r="N297" s="26" t="s">
        <v>128</v>
      </c>
    </row>
    <row r="298" spans="1:14">
      <c r="A298" s="26" t="s">
        <v>119</v>
      </c>
      <c r="B298" s="26" t="s">
        <v>121</v>
      </c>
      <c r="C298" s="26" t="s">
        <v>122</v>
      </c>
      <c r="D298" s="26" t="s">
        <v>123</v>
      </c>
      <c r="E298" s="26" t="s">
        <v>10425</v>
      </c>
      <c r="F298" s="26" t="s">
        <v>124</v>
      </c>
      <c r="G298" s="26" t="s">
        <v>125</v>
      </c>
      <c r="H298" s="26" t="s">
        <v>126</v>
      </c>
      <c r="I298" s="26" t="s">
        <v>10418</v>
      </c>
      <c r="J298" s="36" t="s">
        <v>55</v>
      </c>
      <c r="K298" s="26">
        <v>0</v>
      </c>
      <c r="L298" s="26"/>
      <c r="M298" s="26" t="s">
        <v>83</v>
      </c>
      <c r="N298" s="26" t="s">
        <v>128</v>
      </c>
    </row>
    <row r="299" spans="1:14">
      <c r="A299" s="26" t="s">
        <v>119</v>
      </c>
      <c r="B299" s="26" t="s">
        <v>121</v>
      </c>
      <c r="C299" s="26" t="s">
        <v>122</v>
      </c>
      <c r="D299" s="26" t="s">
        <v>123</v>
      </c>
      <c r="E299" s="26" t="s">
        <v>10425</v>
      </c>
      <c r="F299" s="26" t="s">
        <v>124</v>
      </c>
      <c r="G299" s="26" t="s">
        <v>125</v>
      </c>
      <c r="H299" s="26" t="s">
        <v>126</v>
      </c>
      <c r="I299" s="26" t="s">
        <v>10420</v>
      </c>
      <c r="J299" s="36" t="s">
        <v>55</v>
      </c>
      <c r="K299" s="26">
        <v>4158.45</v>
      </c>
      <c r="L299" s="26"/>
      <c r="M299" s="26" t="s">
        <v>83</v>
      </c>
      <c r="N299" s="26" t="s">
        <v>128</v>
      </c>
    </row>
    <row r="300" spans="1:14">
      <c r="A300" s="26" t="s">
        <v>119</v>
      </c>
      <c r="B300" s="26" t="s">
        <v>121</v>
      </c>
      <c r="C300" s="26" t="s">
        <v>122</v>
      </c>
      <c r="D300" s="26" t="s">
        <v>123</v>
      </c>
      <c r="E300" s="26" t="s">
        <v>10425</v>
      </c>
      <c r="F300" s="26" t="s">
        <v>124</v>
      </c>
      <c r="G300" s="26" t="s">
        <v>125</v>
      </c>
      <c r="H300" s="26" t="s">
        <v>126</v>
      </c>
      <c r="I300" s="26" t="s">
        <v>10419</v>
      </c>
      <c r="J300" s="36" t="s">
        <v>55</v>
      </c>
      <c r="K300" s="26">
        <v>4735.8</v>
      </c>
      <c r="L300" s="26"/>
      <c r="M300" s="26" t="s">
        <v>83</v>
      </c>
      <c r="N300" s="26" t="s">
        <v>128</v>
      </c>
    </row>
    <row r="301" spans="1:14">
      <c r="A301" s="26" t="s">
        <v>85</v>
      </c>
      <c r="B301" s="26" t="s">
        <v>99</v>
      </c>
      <c r="C301" s="26" t="s">
        <v>100</v>
      </c>
      <c r="D301" s="26" t="s">
        <v>101</v>
      </c>
      <c r="E301" s="26" t="s">
        <v>10425</v>
      </c>
      <c r="F301" s="26" t="s">
        <v>90</v>
      </c>
      <c r="G301" s="26" t="s">
        <v>102</v>
      </c>
      <c r="H301" s="26" t="s">
        <v>103</v>
      </c>
      <c r="I301" s="26" t="s">
        <v>10416</v>
      </c>
      <c r="J301" s="36" t="s">
        <v>55</v>
      </c>
      <c r="K301" s="26">
        <v>8909.45</v>
      </c>
      <c r="L301" s="26">
        <v>9946.2</v>
      </c>
      <c r="M301" s="26" t="s">
        <v>97</v>
      </c>
      <c r="N301" s="26" t="s">
        <v>105</v>
      </c>
    </row>
    <row r="302" spans="1:14">
      <c r="A302" s="26" t="s">
        <v>85</v>
      </c>
      <c r="B302" s="26" t="s">
        <v>99</v>
      </c>
      <c r="C302" s="26" t="s">
        <v>100</v>
      </c>
      <c r="D302" s="26" t="s">
        <v>101</v>
      </c>
      <c r="E302" s="26" t="s">
        <v>10425</v>
      </c>
      <c r="F302" s="26" t="s">
        <v>90</v>
      </c>
      <c r="G302" s="26" t="s">
        <v>102</v>
      </c>
      <c r="H302" s="26" t="s">
        <v>103</v>
      </c>
      <c r="I302" s="26" t="s">
        <v>10418</v>
      </c>
      <c r="J302" s="36" t="s">
        <v>55</v>
      </c>
      <c r="K302" s="26">
        <v>379.26</v>
      </c>
      <c r="L302" s="26"/>
      <c r="M302" s="26" t="s">
        <v>97</v>
      </c>
      <c r="N302" s="26" t="s">
        <v>105</v>
      </c>
    </row>
    <row r="303" spans="1:14">
      <c r="A303" s="26" t="s">
        <v>85</v>
      </c>
      <c r="B303" s="26" t="s">
        <v>99</v>
      </c>
      <c r="C303" s="26" t="s">
        <v>100</v>
      </c>
      <c r="D303" s="26" t="s">
        <v>101</v>
      </c>
      <c r="E303" s="26" t="s">
        <v>10425</v>
      </c>
      <c r="F303" s="26" t="s">
        <v>90</v>
      </c>
      <c r="G303" s="26" t="s">
        <v>102</v>
      </c>
      <c r="H303" s="26" t="s">
        <v>103</v>
      </c>
      <c r="I303" s="26" t="s">
        <v>10420</v>
      </c>
      <c r="J303" s="36" t="s">
        <v>55</v>
      </c>
      <c r="K303" s="26">
        <v>68.43</v>
      </c>
      <c r="L303" s="26"/>
      <c r="M303" s="26" t="s">
        <v>97</v>
      </c>
      <c r="N303" s="26" t="s">
        <v>105</v>
      </c>
    </row>
    <row r="304" spans="1:14">
      <c r="A304" s="26" t="s">
        <v>85</v>
      </c>
      <c r="B304" s="26" t="s">
        <v>99</v>
      </c>
      <c r="C304" s="26" t="s">
        <v>100</v>
      </c>
      <c r="D304" s="26" t="s">
        <v>101</v>
      </c>
      <c r="E304" s="26" t="s">
        <v>10425</v>
      </c>
      <c r="F304" s="26" t="s">
        <v>90</v>
      </c>
      <c r="G304" s="26" t="s">
        <v>102</v>
      </c>
      <c r="H304" s="26" t="s">
        <v>103</v>
      </c>
      <c r="I304" s="26" t="s">
        <v>10419</v>
      </c>
      <c r="J304" s="36" t="s">
        <v>55</v>
      </c>
      <c r="K304" s="26">
        <v>141.46</v>
      </c>
      <c r="L304" s="26"/>
      <c r="M304" s="26" t="s">
        <v>97</v>
      </c>
      <c r="N304" s="26" t="s">
        <v>105</v>
      </c>
    </row>
    <row r="305" spans="1:14">
      <c r="A305" s="26" t="s">
        <v>119</v>
      </c>
      <c r="B305" s="26" t="s">
        <v>10469</v>
      </c>
      <c r="C305" s="26" t="s">
        <v>585</v>
      </c>
      <c r="D305" s="26" t="s">
        <v>727</v>
      </c>
      <c r="E305" s="26" t="s">
        <v>10444</v>
      </c>
      <c r="F305" s="26" t="s">
        <v>325</v>
      </c>
      <c r="G305" s="26" t="s">
        <v>728</v>
      </c>
      <c r="H305" s="26" t="s">
        <v>729</v>
      </c>
      <c r="I305" s="26" t="s">
        <v>10416</v>
      </c>
      <c r="J305" s="36" t="s">
        <v>55</v>
      </c>
      <c r="K305" s="26">
        <v>228946.23</v>
      </c>
      <c r="L305" s="26">
        <v>257890.82</v>
      </c>
      <c r="M305" s="26" t="s">
        <v>83</v>
      </c>
      <c r="N305" s="26" t="s">
        <v>10470</v>
      </c>
    </row>
    <row r="306" spans="1:14">
      <c r="A306" s="26" t="s">
        <v>119</v>
      </c>
      <c r="B306" s="26" t="s">
        <v>10469</v>
      </c>
      <c r="C306" s="26" t="s">
        <v>585</v>
      </c>
      <c r="D306" s="26" t="s">
        <v>727</v>
      </c>
      <c r="E306" s="26" t="s">
        <v>10444</v>
      </c>
      <c r="F306" s="26" t="s">
        <v>325</v>
      </c>
      <c r="G306" s="26" t="s">
        <v>728</v>
      </c>
      <c r="H306" s="26" t="s">
        <v>729</v>
      </c>
      <c r="I306" s="26" t="s">
        <v>10418</v>
      </c>
      <c r="J306" s="36" t="s">
        <v>55</v>
      </c>
      <c r="K306" s="26">
        <v>11328.14</v>
      </c>
      <c r="L306" s="26"/>
      <c r="M306" s="26" t="s">
        <v>83</v>
      </c>
      <c r="N306" s="26" t="s">
        <v>10470</v>
      </c>
    </row>
    <row r="307" spans="1:14">
      <c r="A307" s="26" t="s">
        <v>119</v>
      </c>
      <c r="B307" s="26" t="s">
        <v>10469</v>
      </c>
      <c r="C307" s="26" t="s">
        <v>585</v>
      </c>
      <c r="D307" s="26" t="s">
        <v>727</v>
      </c>
      <c r="E307" s="26" t="s">
        <v>10444</v>
      </c>
      <c r="F307" s="26" t="s">
        <v>325</v>
      </c>
      <c r="G307" s="26" t="s">
        <v>728</v>
      </c>
      <c r="H307" s="26" t="s">
        <v>729</v>
      </c>
      <c r="I307" s="26" t="s">
        <v>10420</v>
      </c>
      <c r="J307" s="36" t="s">
        <v>55</v>
      </c>
      <c r="K307" s="26">
        <v>2352.66</v>
      </c>
      <c r="L307" s="26"/>
      <c r="M307" s="26" t="s">
        <v>83</v>
      </c>
      <c r="N307" s="26" t="s">
        <v>10470</v>
      </c>
    </row>
    <row r="308" spans="1:14">
      <c r="A308" s="26" t="s">
        <v>119</v>
      </c>
      <c r="B308" s="26" t="s">
        <v>10469</v>
      </c>
      <c r="C308" s="26" t="s">
        <v>585</v>
      </c>
      <c r="D308" s="26" t="s">
        <v>727</v>
      </c>
      <c r="E308" s="26" t="s">
        <v>10444</v>
      </c>
      <c r="F308" s="26" t="s">
        <v>325</v>
      </c>
      <c r="G308" s="26" t="s">
        <v>728</v>
      </c>
      <c r="H308" s="26" t="s">
        <v>729</v>
      </c>
      <c r="I308" s="26" t="s">
        <v>10419</v>
      </c>
      <c r="J308" s="36" t="s">
        <v>55</v>
      </c>
      <c r="K308" s="26">
        <v>3658.31</v>
      </c>
      <c r="L308" s="26"/>
      <c r="M308" s="26" t="s">
        <v>83</v>
      </c>
      <c r="N308" s="26" t="s">
        <v>10470</v>
      </c>
    </row>
    <row r="309" spans="1:14">
      <c r="A309" s="26" t="s">
        <v>331</v>
      </c>
      <c r="B309" s="26" t="s">
        <v>601</v>
      </c>
      <c r="C309" s="26" t="s">
        <v>576</v>
      </c>
      <c r="D309" s="26" t="s">
        <v>602</v>
      </c>
      <c r="E309" s="26" t="s">
        <v>10425</v>
      </c>
      <c r="F309" s="26" t="s">
        <v>603</v>
      </c>
      <c r="G309" s="26" t="s">
        <v>604</v>
      </c>
      <c r="H309" s="26" t="s">
        <v>605</v>
      </c>
      <c r="I309" s="26" t="s">
        <v>10416</v>
      </c>
      <c r="J309" s="36" t="s">
        <v>55</v>
      </c>
      <c r="K309" s="26">
        <v>337503.1</v>
      </c>
      <c r="L309" s="26">
        <v>358777.7</v>
      </c>
      <c r="M309" s="26" t="s">
        <v>83</v>
      </c>
      <c r="N309" s="26" t="s">
        <v>607</v>
      </c>
    </row>
    <row r="310" spans="1:14">
      <c r="A310" s="26" t="s">
        <v>331</v>
      </c>
      <c r="B310" s="26" t="s">
        <v>601</v>
      </c>
      <c r="C310" s="26" t="s">
        <v>576</v>
      </c>
      <c r="D310" s="26" t="s">
        <v>602</v>
      </c>
      <c r="E310" s="26" t="s">
        <v>10425</v>
      </c>
      <c r="F310" s="26" t="s">
        <v>603</v>
      </c>
      <c r="G310" s="26" t="s">
        <v>604</v>
      </c>
      <c r="H310" s="26" t="s">
        <v>605</v>
      </c>
      <c r="I310" s="26" t="s">
        <v>10418</v>
      </c>
      <c r="J310" s="36" t="s">
        <v>55</v>
      </c>
      <c r="K310" s="26">
        <v>0</v>
      </c>
      <c r="L310" s="26"/>
      <c r="M310" s="26" t="s">
        <v>83</v>
      </c>
      <c r="N310" s="26" t="s">
        <v>607</v>
      </c>
    </row>
    <row r="311" spans="1:14">
      <c r="A311" s="26" t="s">
        <v>331</v>
      </c>
      <c r="B311" s="26" t="s">
        <v>601</v>
      </c>
      <c r="C311" s="26" t="s">
        <v>576</v>
      </c>
      <c r="D311" s="26" t="s">
        <v>602</v>
      </c>
      <c r="E311" s="26" t="s">
        <v>10425</v>
      </c>
      <c r="F311" s="26" t="s">
        <v>603</v>
      </c>
      <c r="G311" s="26" t="s">
        <v>604</v>
      </c>
      <c r="H311" s="26" t="s">
        <v>605</v>
      </c>
      <c r="I311" s="26" t="s">
        <v>10420</v>
      </c>
      <c r="J311" s="36" t="s">
        <v>55</v>
      </c>
      <c r="K311" s="26">
        <v>0</v>
      </c>
      <c r="L311" s="26"/>
      <c r="M311" s="26" t="s">
        <v>83</v>
      </c>
      <c r="N311" s="26" t="s">
        <v>607</v>
      </c>
    </row>
    <row r="312" spans="1:14">
      <c r="A312" s="26" t="s">
        <v>331</v>
      </c>
      <c r="B312" s="26" t="s">
        <v>601</v>
      </c>
      <c r="C312" s="26" t="s">
        <v>576</v>
      </c>
      <c r="D312" s="26" t="s">
        <v>602</v>
      </c>
      <c r="E312" s="26" t="s">
        <v>10425</v>
      </c>
      <c r="F312" s="26" t="s">
        <v>603</v>
      </c>
      <c r="G312" s="26" t="s">
        <v>604</v>
      </c>
      <c r="H312" s="26" t="s">
        <v>605</v>
      </c>
      <c r="I312" s="26" t="s">
        <v>10419</v>
      </c>
      <c r="J312" s="36" t="s">
        <v>55</v>
      </c>
      <c r="K312" s="26">
        <v>5137</v>
      </c>
      <c r="L312" s="26"/>
      <c r="M312" s="26" t="s">
        <v>83</v>
      </c>
      <c r="N312" s="26" t="s">
        <v>607</v>
      </c>
    </row>
    <row r="313" spans="1:14">
      <c r="A313" s="26" t="s">
        <v>181</v>
      </c>
      <c r="B313" s="26" t="s">
        <v>10471</v>
      </c>
      <c r="C313" s="26" t="s">
        <v>631</v>
      </c>
      <c r="D313" s="26" t="s">
        <v>1544</v>
      </c>
      <c r="E313" s="26" t="s">
        <v>10425</v>
      </c>
      <c r="F313" s="26" t="s">
        <v>1545</v>
      </c>
      <c r="G313" s="26" t="s">
        <v>1546</v>
      </c>
      <c r="H313" s="26" t="s">
        <v>1547</v>
      </c>
      <c r="I313" s="26" t="s">
        <v>10416</v>
      </c>
      <c r="J313" s="36" t="s">
        <v>55</v>
      </c>
      <c r="K313" s="26">
        <v>51409.13</v>
      </c>
      <c r="L313" s="26">
        <v>55618.08</v>
      </c>
      <c r="M313" s="26" t="s">
        <v>63</v>
      </c>
      <c r="N313" s="26" t="s">
        <v>10472</v>
      </c>
    </row>
    <row r="314" spans="1:14">
      <c r="A314" s="26" t="s">
        <v>181</v>
      </c>
      <c r="B314" s="26" t="s">
        <v>10471</v>
      </c>
      <c r="C314" s="26" t="s">
        <v>631</v>
      </c>
      <c r="D314" s="26" t="s">
        <v>1544</v>
      </c>
      <c r="E314" s="26" t="s">
        <v>10425</v>
      </c>
      <c r="F314" s="26" t="s">
        <v>1545</v>
      </c>
      <c r="G314" s="26" t="s">
        <v>1546</v>
      </c>
      <c r="H314" s="26" t="s">
        <v>1547</v>
      </c>
      <c r="I314" s="26" t="s">
        <v>10418</v>
      </c>
      <c r="J314" s="36" t="s">
        <v>55</v>
      </c>
      <c r="K314" s="26">
        <v>0</v>
      </c>
      <c r="L314" s="26"/>
      <c r="M314" s="26" t="s">
        <v>63</v>
      </c>
      <c r="N314" s="26" t="s">
        <v>10472</v>
      </c>
    </row>
    <row r="315" spans="1:14">
      <c r="A315" s="26" t="s">
        <v>181</v>
      </c>
      <c r="B315" s="26" t="s">
        <v>10471</v>
      </c>
      <c r="C315" s="26" t="s">
        <v>631</v>
      </c>
      <c r="D315" s="26" t="s">
        <v>1544</v>
      </c>
      <c r="E315" s="26" t="s">
        <v>10425</v>
      </c>
      <c r="F315" s="26" t="s">
        <v>1545</v>
      </c>
      <c r="G315" s="26" t="s">
        <v>1546</v>
      </c>
      <c r="H315" s="26" t="s">
        <v>1547</v>
      </c>
      <c r="I315" s="26" t="s">
        <v>10420</v>
      </c>
      <c r="J315" s="36" t="s">
        <v>55</v>
      </c>
      <c r="K315" s="26">
        <v>681.43</v>
      </c>
      <c r="L315" s="26"/>
      <c r="M315" s="26" t="s">
        <v>63</v>
      </c>
      <c r="N315" s="26" t="s">
        <v>10472</v>
      </c>
    </row>
    <row r="316" spans="1:14">
      <c r="A316" s="26" t="s">
        <v>181</v>
      </c>
      <c r="B316" s="26" t="s">
        <v>10471</v>
      </c>
      <c r="C316" s="26" t="s">
        <v>631</v>
      </c>
      <c r="D316" s="26" t="s">
        <v>1544</v>
      </c>
      <c r="E316" s="26" t="s">
        <v>10425</v>
      </c>
      <c r="F316" s="26" t="s">
        <v>1545</v>
      </c>
      <c r="G316" s="26" t="s">
        <v>1546</v>
      </c>
      <c r="H316" s="26" t="s">
        <v>1547</v>
      </c>
      <c r="I316" s="26" t="s">
        <v>10419</v>
      </c>
      <c r="J316" s="36" t="s">
        <v>55</v>
      </c>
      <c r="K316" s="26">
        <v>782.74</v>
      </c>
      <c r="L316" s="26"/>
      <c r="M316" s="26" t="s">
        <v>63</v>
      </c>
      <c r="N316" s="26" t="s">
        <v>10472</v>
      </c>
    </row>
    <row r="317" spans="1:14">
      <c r="A317" s="26" t="s">
        <v>85</v>
      </c>
      <c r="B317" s="26" t="s">
        <v>87</v>
      </c>
      <c r="C317" s="26" t="s">
        <v>88</v>
      </c>
      <c r="D317" s="26" t="s">
        <v>89</v>
      </c>
      <c r="E317" s="26" t="s">
        <v>10425</v>
      </c>
      <c r="F317" s="26" t="s">
        <v>90</v>
      </c>
      <c r="G317" s="26" t="s">
        <v>91</v>
      </c>
      <c r="H317" s="26" t="s">
        <v>92</v>
      </c>
      <c r="I317" s="26" t="s">
        <v>10416</v>
      </c>
      <c r="J317" s="36" t="s">
        <v>55</v>
      </c>
      <c r="K317" s="26">
        <v>796241.75</v>
      </c>
      <c r="L317" s="26">
        <v>882393.26</v>
      </c>
      <c r="M317" s="26" t="s">
        <v>97</v>
      </c>
      <c r="N317" s="26" t="s">
        <v>95</v>
      </c>
    </row>
    <row r="318" spans="1:14">
      <c r="A318" s="26" t="s">
        <v>85</v>
      </c>
      <c r="B318" s="26" t="s">
        <v>87</v>
      </c>
      <c r="C318" s="26" t="s">
        <v>88</v>
      </c>
      <c r="D318" s="26" t="s">
        <v>89</v>
      </c>
      <c r="E318" s="26" t="s">
        <v>10425</v>
      </c>
      <c r="F318" s="26" t="s">
        <v>90</v>
      </c>
      <c r="G318" s="26" t="s">
        <v>91</v>
      </c>
      <c r="H318" s="26" t="s">
        <v>92</v>
      </c>
      <c r="I318" s="26" t="s">
        <v>10418</v>
      </c>
      <c r="J318" s="36" t="s">
        <v>55</v>
      </c>
      <c r="K318" s="26">
        <v>25359.57</v>
      </c>
      <c r="L318" s="26"/>
      <c r="M318" s="26" t="s">
        <v>97</v>
      </c>
      <c r="N318" s="26" t="s">
        <v>95</v>
      </c>
    </row>
    <row r="319" spans="1:14">
      <c r="A319" s="26" t="s">
        <v>85</v>
      </c>
      <c r="B319" s="26" t="s">
        <v>87</v>
      </c>
      <c r="C319" s="26" t="s">
        <v>88</v>
      </c>
      <c r="D319" s="26" t="s">
        <v>89</v>
      </c>
      <c r="E319" s="26" t="s">
        <v>10425</v>
      </c>
      <c r="F319" s="26" t="s">
        <v>90</v>
      </c>
      <c r="G319" s="26" t="s">
        <v>91</v>
      </c>
      <c r="H319" s="26" t="s">
        <v>92</v>
      </c>
      <c r="I319" s="26" t="s">
        <v>10420</v>
      </c>
      <c r="J319" s="36" t="s">
        <v>55</v>
      </c>
      <c r="K319" s="26">
        <v>9967.91</v>
      </c>
      <c r="L319" s="26"/>
      <c r="M319" s="26" t="s">
        <v>97</v>
      </c>
      <c r="N319" s="26" t="s">
        <v>95</v>
      </c>
    </row>
    <row r="320" spans="1:14">
      <c r="A320" s="26" t="s">
        <v>85</v>
      </c>
      <c r="B320" s="26" t="s">
        <v>87</v>
      </c>
      <c r="C320" s="26" t="s">
        <v>88</v>
      </c>
      <c r="D320" s="26" t="s">
        <v>89</v>
      </c>
      <c r="E320" s="26" t="s">
        <v>10425</v>
      </c>
      <c r="F320" s="26" t="s">
        <v>90</v>
      </c>
      <c r="G320" s="26" t="s">
        <v>91</v>
      </c>
      <c r="H320" s="26" t="s">
        <v>92</v>
      </c>
      <c r="I320" s="26" t="s">
        <v>10419</v>
      </c>
      <c r="J320" s="36" t="s">
        <v>55</v>
      </c>
      <c r="K320" s="26">
        <v>12511.72</v>
      </c>
      <c r="L320" s="26"/>
      <c r="M320" s="26" t="s">
        <v>97</v>
      </c>
      <c r="N320" s="26" t="s">
        <v>95</v>
      </c>
    </row>
    <row r="321" spans="1:14">
      <c r="A321" s="26" t="s">
        <v>85</v>
      </c>
      <c r="B321" s="26" t="s">
        <v>641</v>
      </c>
      <c r="C321" s="26" t="s">
        <v>385</v>
      </c>
      <c r="D321" s="26" t="s">
        <v>642</v>
      </c>
      <c r="E321" s="26" t="s">
        <v>10425</v>
      </c>
      <c r="F321" s="26" t="s">
        <v>643</v>
      </c>
      <c r="G321" s="26" t="s">
        <v>644</v>
      </c>
      <c r="H321" s="26" t="s">
        <v>645</v>
      </c>
      <c r="I321" s="26" t="s">
        <v>10427</v>
      </c>
      <c r="J321" s="36" t="s">
        <v>55</v>
      </c>
      <c r="K321" s="26">
        <v>15495.9</v>
      </c>
      <c r="L321" s="26">
        <v>16778.1</v>
      </c>
      <c r="M321" s="26" t="s">
        <v>97</v>
      </c>
      <c r="N321" s="26" t="s">
        <v>648</v>
      </c>
    </row>
    <row r="322" spans="1:14">
      <c r="A322" s="26" t="s">
        <v>85</v>
      </c>
      <c r="B322" s="26" t="s">
        <v>641</v>
      </c>
      <c r="C322" s="26" t="s">
        <v>385</v>
      </c>
      <c r="D322" s="26" t="s">
        <v>642</v>
      </c>
      <c r="E322" s="26" t="s">
        <v>10425</v>
      </c>
      <c r="F322" s="26" t="s">
        <v>643</v>
      </c>
      <c r="G322" s="26" t="s">
        <v>644</v>
      </c>
      <c r="H322" s="26" t="s">
        <v>645</v>
      </c>
      <c r="I322" s="26" t="s">
        <v>10428</v>
      </c>
      <c r="J322" s="36" t="s">
        <v>55</v>
      </c>
      <c r="K322" s="26">
        <v>0</v>
      </c>
      <c r="L322" s="26"/>
      <c r="M322" s="26" t="s">
        <v>97</v>
      </c>
      <c r="N322" s="26" t="s">
        <v>648</v>
      </c>
    </row>
    <row r="323" spans="1:14">
      <c r="A323" s="26" t="s">
        <v>85</v>
      </c>
      <c r="B323" s="26" t="s">
        <v>641</v>
      </c>
      <c r="C323" s="26" t="s">
        <v>385</v>
      </c>
      <c r="D323" s="26" t="s">
        <v>642</v>
      </c>
      <c r="E323" s="26" t="s">
        <v>10425</v>
      </c>
      <c r="F323" s="26" t="s">
        <v>643</v>
      </c>
      <c r="G323" s="26" t="s">
        <v>644</v>
      </c>
      <c r="H323" s="26" t="s">
        <v>645</v>
      </c>
      <c r="I323" s="26" t="s">
        <v>10420</v>
      </c>
      <c r="J323" s="36" t="s">
        <v>55</v>
      </c>
      <c r="K323" s="26">
        <v>201.4467</v>
      </c>
      <c r="L323" s="26"/>
      <c r="M323" s="26" t="s">
        <v>97</v>
      </c>
      <c r="N323" s="26" t="s">
        <v>648</v>
      </c>
    </row>
    <row r="324" spans="1:14">
      <c r="A324" s="26" t="s">
        <v>85</v>
      </c>
      <c r="B324" s="26" t="s">
        <v>641</v>
      </c>
      <c r="C324" s="26" t="s">
        <v>385</v>
      </c>
      <c r="D324" s="26" t="s">
        <v>642</v>
      </c>
      <c r="E324" s="26" t="s">
        <v>10425</v>
      </c>
      <c r="F324" s="26" t="s">
        <v>643</v>
      </c>
      <c r="G324" s="26" t="s">
        <v>644</v>
      </c>
      <c r="H324" s="26" t="s">
        <v>645</v>
      </c>
      <c r="I324" s="26" t="s">
        <v>10419</v>
      </c>
      <c r="J324" s="36" t="s">
        <v>55</v>
      </c>
      <c r="K324" s="26">
        <v>232.4385</v>
      </c>
      <c r="L324" s="26"/>
      <c r="M324" s="26" t="s">
        <v>97</v>
      </c>
      <c r="N324" s="26" t="s">
        <v>648</v>
      </c>
    </row>
    <row r="325" spans="1:14">
      <c r="A325" s="26" t="s">
        <v>70</v>
      </c>
      <c r="B325" s="26" t="s">
        <v>10473</v>
      </c>
      <c r="C325" s="26" t="s">
        <v>670</v>
      </c>
      <c r="D325" s="26" t="s">
        <v>925</v>
      </c>
      <c r="E325" s="26" t="s">
        <v>10429</v>
      </c>
      <c r="F325" s="26" t="s">
        <v>74</v>
      </c>
      <c r="G325" s="26" t="s">
        <v>926</v>
      </c>
      <c r="H325" s="26" t="s">
        <v>927</v>
      </c>
      <c r="I325" s="26" t="s">
        <v>10416</v>
      </c>
      <c r="J325" s="36" t="s">
        <v>55</v>
      </c>
      <c r="K325" s="26">
        <v>355252.65</v>
      </c>
      <c r="L325" s="26">
        <v>371817.21</v>
      </c>
      <c r="M325" s="26" t="s">
        <v>97</v>
      </c>
      <c r="N325" s="26" t="s">
        <v>10474</v>
      </c>
    </row>
    <row r="326" spans="1:14">
      <c r="A326" s="26" t="s">
        <v>70</v>
      </c>
      <c r="B326" s="26" t="s">
        <v>10473</v>
      </c>
      <c r="C326" s="26" t="s">
        <v>670</v>
      </c>
      <c r="D326" s="26" t="s">
        <v>925</v>
      </c>
      <c r="E326" s="26" t="s">
        <v>10429</v>
      </c>
      <c r="F326" s="26" t="s">
        <v>74</v>
      </c>
      <c r="G326" s="26" t="s">
        <v>926</v>
      </c>
      <c r="H326" s="26" t="s">
        <v>927</v>
      </c>
      <c r="I326" s="26" t="s">
        <v>10418</v>
      </c>
      <c r="J326" s="36" t="s">
        <v>55</v>
      </c>
      <c r="K326" s="26">
        <v>0</v>
      </c>
      <c r="L326" s="26"/>
      <c r="M326" s="26" t="s">
        <v>97</v>
      </c>
      <c r="N326" s="26" t="s">
        <v>10474</v>
      </c>
    </row>
    <row r="327" spans="1:14">
      <c r="A327" s="26" t="s">
        <v>70</v>
      </c>
      <c r="B327" s="26" t="s">
        <v>10473</v>
      </c>
      <c r="C327" s="26" t="s">
        <v>670</v>
      </c>
      <c r="D327" s="26" t="s">
        <v>925</v>
      </c>
      <c r="E327" s="26" t="s">
        <v>10429</v>
      </c>
      <c r="F327" s="26" t="s">
        <v>74</v>
      </c>
      <c r="G327" s="26" t="s">
        <v>926</v>
      </c>
      <c r="H327" s="26" t="s">
        <v>927</v>
      </c>
      <c r="I327" s="26" t="s">
        <v>10420</v>
      </c>
      <c r="J327" s="36" t="s">
        <v>55</v>
      </c>
      <c r="K327" s="26">
        <v>0</v>
      </c>
      <c r="L327" s="26"/>
      <c r="M327" s="26" t="s">
        <v>97</v>
      </c>
      <c r="N327" s="26" t="s">
        <v>10474</v>
      </c>
    </row>
    <row r="328" spans="1:14">
      <c r="A328" s="26" t="s">
        <v>70</v>
      </c>
      <c r="B328" s="26" t="s">
        <v>10473</v>
      </c>
      <c r="C328" s="26" t="s">
        <v>670</v>
      </c>
      <c r="D328" s="26" t="s">
        <v>925</v>
      </c>
      <c r="E328" s="26" t="s">
        <v>10429</v>
      </c>
      <c r="F328" s="26" t="s">
        <v>74</v>
      </c>
      <c r="G328" s="26" t="s">
        <v>926</v>
      </c>
      <c r="H328" s="26" t="s">
        <v>927</v>
      </c>
      <c r="I328" s="26" t="s">
        <v>10419</v>
      </c>
      <c r="J328" s="36" t="s">
        <v>55</v>
      </c>
      <c r="K328" s="26">
        <v>5410.02</v>
      </c>
      <c r="L328" s="26"/>
      <c r="M328" s="26" t="s">
        <v>97</v>
      </c>
      <c r="N328" s="26" t="s">
        <v>10474</v>
      </c>
    </row>
    <row r="329" spans="1:14">
      <c r="A329" s="26" t="s">
        <v>70</v>
      </c>
      <c r="B329" s="26" t="s">
        <v>10475</v>
      </c>
      <c r="C329" s="26" t="s">
        <v>670</v>
      </c>
      <c r="D329" s="26" t="s">
        <v>3956</v>
      </c>
      <c r="E329" s="26" t="s">
        <v>10425</v>
      </c>
      <c r="F329" s="26" t="s">
        <v>3957</v>
      </c>
      <c r="G329" s="26" t="s">
        <v>3958</v>
      </c>
      <c r="H329" s="26" t="s">
        <v>3959</v>
      </c>
      <c r="I329" s="26" t="s">
        <v>10416</v>
      </c>
      <c r="J329" s="36" t="s">
        <v>55</v>
      </c>
      <c r="K329" s="26">
        <v>3355055.53</v>
      </c>
      <c r="L329" s="26">
        <v>4082428.81</v>
      </c>
      <c r="M329" s="26" t="s">
        <v>97</v>
      </c>
      <c r="N329" s="26" t="s">
        <v>10476</v>
      </c>
    </row>
    <row r="330" spans="1:14">
      <c r="A330" s="26" t="s">
        <v>70</v>
      </c>
      <c r="B330" s="26" t="s">
        <v>10475</v>
      </c>
      <c r="C330" s="26" t="s">
        <v>670</v>
      </c>
      <c r="D330" s="26" t="s">
        <v>3956</v>
      </c>
      <c r="E330" s="26" t="s">
        <v>10425</v>
      </c>
      <c r="F330" s="26" t="s">
        <v>3957</v>
      </c>
      <c r="G330" s="26" t="s">
        <v>3958</v>
      </c>
      <c r="H330" s="26" t="s">
        <v>3959</v>
      </c>
      <c r="I330" s="26" t="s">
        <v>10418</v>
      </c>
      <c r="J330" s="36" t="s">
        <v>55</v>
      </c>
      <c r="K330" s="26">
        <v>502842.2</v>
      </c>
      <c r="L330" s="26"/>
      <c r="M330" s="26" t="s">
        <v>97</v>
      </c>
      <c r="N330" s="26" t="s">
        <v>10476</v>
      </c>
    </row>
    <row r="331" spans="1:14">
      <c r="A331" s="26" t="s">
        <v>70</v>
      </c>
      <c r="B331" s="26" t="s">
        <v>10475</v>
      </c>
      <c r="C331" s="26" t="s">
        <v>670</v>
      </c>
      <c r="D331" s="26" t="s">
        <v>3956</v>
      </c>
      <c r="E331" s="26" t="s">
        <v>10425</v>
      </c>
      <c r="F331" s="26" t="s">
        <v>3957</v>
      </c>
      <c r="G331" s="26" t="s">
        <v>3958</v>
      </c>
      <c r="H331" s="26" t="s">
        <v>3959</v>
      </c>
      <c r="I331" s="26" t="s">
        <v>10420</v>
      </c>
      <c r="J331" s="36" t="s">
        <v>55</v>
      </c>
      <c r="K331" s="26">
        <v>40820.81</v>
      </c>
      <c r="L331" s="26"/>
      <c r="M331" s="26" t="s">
        <v>97</v>
      </c>
      <c r="N331" s="26" t="s">
        <v>10476</v>
      </c>
    </row>
    <row r="332" spans="1:14">
      <c r="A332" s="26" t="s">
        <v>70</v>
      </c>
      <c r="B332" s="26" t="s">
        <v>10475</v>
      </c>
      <c r="C332" s="26" t="s">
        <v>670</v>
      </c>
      <c r="D332" s="26" t="s">
        <v>3956</v>
      </c>
      <c r="E332" s="26" t="s">
        <v>10425</v>
      </c>
      <c r="F332" s="26" t="s">
        <v>3957</v>
      </c>
      <c r="G332" s="26" t="s">
        <v>3958</v>
      </c>
      <c r="H332" s="26" t="s">
        <v>3959</v>
      </c>
      <c r="I332" s="26" t="s">
        <v>10419</v>
      </c>
      <c r="J332" s="36" t="s">
        <v>55</v>
      </c>
      <c r="K332" s="26">
        <v>0</v>
      </c>
      <c r="L332" s="26"/>
      <c r="M332" s="26" t="s">
        <v>97</v>
      </c>
      <c r="N332" s="26" t="s">
        <v>10476</v>
      </c>
    </row>
    <row r="333" spans="1:14">
      <c r="A333" s="26" t="s">
        <v>516</v>
      </c>
      <c r="B333" s="26" t="s">
        <v>620</v>
      </c>
      <c r="C333" s="26" t="s">
        <v>621</v>
      </c>
      <c r="D333" s="26" t="s">
        <v>622</v>
      </c>
      <c r="E333" s="26" t="s">
        <v>10434</v>
      </c>
      <c r="F333" s="26" t="s">
        <v>623</v>
      </c>
      <c r="G333" s="26" t="s">
        <v>624</v>
      </c>
      <c r="H333" s="26" t="s">
        <v>625</v>
      </c>
      <c r="I333" s="26" t="s">
        <v>10416</v>
      </c>
      <c r="J333" s="36" t="s">
        <v>55</v>
      </c>
      <c r="K333" s="26">
        <v>144070.04</v>
      </c>
      <c r="L333" s="26">
        <v>150787.68</v>
      </c>
      <c r="M333" s="26" t="s">
        <v>97</v>
      </c>
      <c r="N333" s="26" t="s">
        <v>627</v>
      </c>
    </row>
    <row r="334" spans="1:14">
      <c r="A334" s="26" t="s">
        <v>516</v>
      </c>
      <c r="B334" s="26" t="s">
        <v>620</v>
      </c>
      <c r="C334" s="26" t="s">
        <v>621</v>
      </c>
      <c r="D334" s="26" t="s">
        <v>622</v>
      </c>
      <c r="E334" s="26" t="s">
        <v>10434</v>
      </c>
      <c r="F334" s="26" t="s">
        <v>623</v>
      </c>
      <c r="G334" s="26" t="s">
        <v>624</v>
      </c>
      <c r="H334" s="26" t="s">
        <v>625</v>
      </c>
      <c r="I334" s="26" t="s">
        <v>10418</v>
      </c>
      <c r="J334" s="36" t="s">
        <v>55</v>
      </c>
      <c r="K334" s="26">
        <v>0</v>
      </c>
      <c r="L334" s="26"/>
      <c r="M334" s="26" t="s">
        <v>97</v>
      </c>
      <c r="N334" s="26" t="s">
        <v>627</v>
      </c>
    </row>
    <row r="335" spans="1:14">
      <c r="A335" s="26" t="s">
        <v>516</v>
      </c>
      <c r="B335" s="26" t="s">
        <v>620</v>
      </c>
      <c r="C335" s="26" t="s">
        <v>621</v>
      </c>
      <c r="D335" s="26" t="s">
        <v>622</v>
      </c>
      <c r="E335" s="26" t="s">
        <v>10434</v>
      </c>
      <c r="F335" s="26" t="s">
        <v>623</v>
      </c>
      <c r="G335" s="26" t="s">
        <v>624</v>
      </c>
      <c r="H335" s="26" t="s">
        <v>625</v>
      </c>
      <c r="I335" s="26" t="s">
        <v>10420</v>
      </c>
      <c r="J335" s="36" t="s">
        <v>55</v>
      </c>
      <c r="K335" s="26">
        <v>0</v>
      </c>
      <c r="L335" s="26"/>
      <c r="M335" s="26" t="s">
        <v>97</v>
      </c>
      <c r="N335" s="26" t="s">
        <v>627</v>
      </c>
    </row>
    <row r="336" spans="1:14">
      <c r="A336" s="26" t="s">
        <v>516</v>
      </c>
      <c r="B336" s="26" t="s">
        <v>620</v>
      </c>
      <c r="C336" s="26" t="s">
        <v>621</v>
      </c>
      <c r="D336" s="26" t="s">
        <v>622</v>
      </c>
      <c r="E336" s="26" t="s">
        <v>10434</v>
      </c>
      <c r="F336" s="26" t="s">
        <v>623</v>
      </c>
      <c r="G336" s="26" t="s">
        <v>624</v>
      </c>
      <c r="H336" s="26" t="s">
        <v>625</v>
      </c>
      <c r="I336" s="26" t="s">
        <v>10419</v>
      </c>
      <c r="J336" s="36" t="s">
        <v>55</v>
      </c>
      <c r="K336" s="26">
        <v>2194</v>
      </c>
      <c r="L336" s="26"/>
      <c r="M336" s="26" t="s">
        <v>97</v>
      </c>
      <c r="N336" s="26" t="s">
        <v>627</v>
      </c>
    </row>
    <row r="337" spans="1:14">
      <c r="A337" s="26" t="s">
        <v>70</v>
      </c>
      <c r="B337" s="26" t="s">
        <v>669</v>
      </c>
      <c r="C337" s="26" t="s">
        <v>670</v>
      </c>
      <c r="D337" s="26" t="s">
        <v>671</v>
      </c>
      <c r="E337" s="26" t="s">
        <v>10425</v>
      </c>
      <c r="F337" s="26" t="s">
        <v>672</v>
      </c>
      <c r="G337" s="26" t="s">
        <v>673</v>
      </c>
      <c r="H337" s="26" t="s">
        <v>674</v>
      </c>
      <c r="I337" s="26" t="s">
        <v>10427</v>
      </c>
      <c r="J337" s="36" t="s">
        <v>55</v>
      </c>
      <c r="K337" s="26">
        <v>3157.08</v>
      </c>
      <c r="L337" s="26">
        <v>3735.2</v>
      </c>
      <c r="M337" s="26" t="s">
        <v>97</v>
      </c>
      <c r="N337" s="26" t="s">
        <v>676</v>
      </c>
    </row>
    <row r="338" spans="1:14">
      <c r="A338" s="26" t="s">
        <v>70</v>
      </c>
      <c r="B338" s="26" t="s">
        <v>669</v>
      </c>
      <c r="C338" s="26" t="s">
        <v>670</v>
      </c>
      <c r="D338" s="26" t="s">
        <v>671</v>
      </c>
      <c r="E338" s="26" t="s">
        <v>10425</v>
      </c>
      <c r="F338" s="26" t="s">
        <v>672</v>
      </c>
      <c r="G338" s="26" t="s">
        <v>673</v>
      </c>
      <c r="H338" s="26" t="s">
        <v>674</v>
      </c>
      <c r="I338" s="26" t="s">
        <v>10428</v>
      </c>
      <c r="J338" s="36" t="s">
        <v>55</v>
      </c>
      <c r="K338" s="26">
        <v>318.7</v>
      </c>
      <c r="L338" s="26"/>
      <c r="M338" s="26" t="s">
        <v>97</v>
      </c>
      <c r="N338" s="26" t="s">
        <v>676</v>
      </c>
    </row>
    <row r="339" spans="1:14">
      <c r="A339" s="26" t="s">
        <v>70</v>
      </c>
      <c r="B339" s="26" t="s">
        <v>669</v>
      </c>
      <c r="C339" s="26" t="s">
        <v>670</v>
      </c>
      <c r="D339" s="26" t="s">
        <v>671</v>
      </c>
      <c r="E339" s="26" t="s">
        <v>10425</v>
      </c>
      <c r="F339" s="26" t="s">
        <v>672</v>
      </c>
      <c r="G339" s="26" t="s">
        <v>673</v>
      </c>
      <c r="H339" s="26" t="s">
        <v>674</v>
      </c>
      <c r="I339" s="26" t="s">
        <v>10420</v>
      </c>
      <c r="J339" s="36" t="s">
        <v>55</v>
      </c>
      <c r="K339" s="26">
        <v>41.04204</v>
      </c>
      <c r="L339" s="26"/>
      <c r="M339" s="26" t="s">
        <v>97</v>
      </c>
      <c r="N339" s="26" t="s">
        <v>676</v>
      </c>
    </row>
    <row r="340" spans="1:14">
      <c r="A340" s="26" t="s">
        <v>70</v>
      </c>
      <c r="B340" s="26" t="s">
        <v>669</v>
      </c>
      <c r="C340" s="26" t="s">
        <v>670</v>
      </c>
      <c r="D340" s="26" t="s">
        <v>671</v>
      </c>
      <c r="E340" s="26" t="s">
        <v>10425</v>
      </c>
      <c r="F340" s="26" t="s">
        <v>672</v>
      </c>
      <c r="G340" s="26" t="s">
        <v>673</v>
      </c>
      <c r="H340" s="26" t="s">
        <v>674</v>
      </c>
      <c r="I340" s="26" t="s">
        <v>10419</v>
      </c>
      <c r="J340" s="36" t="s">
        <v>55</v>
      </c>
      <c r="K340" s="26">
        <v>52.1367</v>
      </c>
      <c r="L340" s="26"/>
      <c r="M340" s="26" t="s">
        <v>97</v>
      </c>
      <c r="N340" s="26" t="s">
        <v>676</v>
      </c>
    </row>
    <row r="341" spans="1:14">
      <c r="A341" s="26" t="s">
        <v>70</v>
      </c>
      <c r="B341" s="26" t="s">
        <v>10477</v>
      </c>
      <c r="C341" s="26" t="s">
        <v>772</v>
      </c>
      <c r="D341" s="26" t="s">
        <v>1338</v>
      </c>
      <c r="E341" s="26" t="s">
        <v>10425</v>
      </c>
      <c r="F341" s="26" t="s">
        <v>1332</v>
      </c>
      <c r="G341" s="26" t="s">
        <v>1339</v>
      </c>
      <c r="H341" s="26" t="s">
        <v>1340</v>
      </c>
      <c r="I341" s="26" t="s">
        <v>10416</v>
      </c>
      <c r="J341" s="36" t="s">
        <v>55</v>
      </c>
      <c r="K341" s="26">
        <v>8701.14</v>
      </c>
      <c r="L341" s="26">
        <v>9372.16</v>
      </c>
      <c r="M341" s="26" t="s">
        <v>97</v>
      </c>
      <c r="N341" s="26" t="s">
        <v>10478</v>
      </c>
    </row>
    <row r="342" spans="1:14">
      <c r="A342" s="26" t="s">
        <v>70</v>
      </c>
      <c r="B342" s="26" t="s">
        <v>10477</v>
      </c>
      <c r="C342" s="26" t="s">
        <v>772</v>
      </c>
      <c r="D342" s="26" t="s">
        <v>1338</v>
      </c>
      <c r="E342" s="26" t="s">
        <v>10425</v>
      </c>
      <c r="F342" s="26" t="s">
        <v>1332</v>
      </c>
      <c r="G342" s="26" t="s">
        <v>1339</v>
      </c>
      <c r="H342" s="26" t="s">
        <v>1340</v>
      </c>
      <c r="I342" s="26" t="s">
        <v>10418</v>
      </c>
      <c r="J342" s="36" t="s">
        <v>55</v>
      </c>
      <c r="K342" s="26">
        <v>0</v>
      </c>
      <c r="L342" s="26"/>
      <c r="M342" s="26" t="s">
        <v>97</v>
      </c>
      <c r="N342" s="26" t="s">
        <v>10478</v>
      </c>
    </row>
    <row r="343" spans="1:14">
      <c r="A343" s="26" t="s">
        <v>70</v>
      </c>
      <c r="B343" s="26" t="s">
        <v>10477</v>
      </c>
      <c r="C343" s="26" t="s">
        <v>772</v>
      </c>
      <c r="D343" s="26" t="s">
        <v>1338</v>
      </c>
      <c r="E343" s="26" t="s">
        <v>10425</v>
      </c>
      <c r="F343" s="26" t="s">
        <v>1332</v>
      </c>
      <c r="G343" s="26" t="s">
        <v>1339</v>
      </c>
      <c r="H343" s="26" t="s">
        <v>1340</v>
      </c>
      <c r="I343" s="26" t="s">
        <v>10420</v>
      </c>
      <c r="J343" s="36" t="s">
        <v>55</v>
      </c>
      <c r="K343" s="26">
        <v>116.52</v>
      </c>
      <c r="L343" s="26"/>
      <c r="M343" s="26" t="s">
        <v>97</v>
      </c>
      <c r="N343" s="26" t="s">
        <v>10478</v>
      </c>
    </row>
    <row r="344" spans="1:14">
      <c r="A344" s="26" t="s">
        <v>70</v>
      </c>
      <c r="B344" s="26" t="s">
        <v>10477</v>
      </c>
      <c r="C344" s="26" t="s">
        <v>772</v>
      </c>
      <c r="D344" s="26" t="s">
        <v>1338</v>
      </c>
      <c r="E344" s="26" t="s">
        <v>10425</v>
      </c>
      <c r="F344" s="26" t="s">
        <v>1332</v>
      </c>
      <c r="G344" s="26" t="s">
        <v>1339</v>
      </c>
      <c r="H344" s="26" t="s">
        <v>1340</v>
      </c>
      <c r="I344" s="26" t="s">
        <v>10419</v>
      </c>
      <c r="J344" s="36" t="s">
        <v>55</v>
      </c>
      <c r="K344" s="26">
        <v>132.76</v>
      </c>
      <c r="L344" s="26"/>
      <c r="M344" s="26" t="s">
        <v>97</v>
      </c>
      <c r="N344" s="26" t="s">
        <v>10478</v>
      </c>
    </row>
    <row r="345" spans="1:14">
      <c r="A345" s="26" t="s">
        <v>70</v>
      </c>
      <c r="B345" s="26" t="s">
        <v>592</v>
      </c>
      <c r="C345" s="26" t="s">
        <v>593</v>
      </c>
      <c r="D345" s="26" t="s">
        <v>594</v>
      </c>
      <c r="E345" s="26" t="s">
        <v>10425</v>
      </c>
      <c r="F345" s="26" t="s">
        <v>595</v>
      </c>
      <c r="G345" s="26" t="s">
        <v>596</v>
      </c>
      <c r="H345" s="26" t="s">
        <v>597</v>
      </c>
      <c r="I345" s="26" t="s">
        <v>10416</v>
      </c>
      <c r="J345" s="36" t="s">
        <v>55</v>
      </c>
      <c r="K345" s="26">
        <v>5175.59</v>
      </c>
      <c r="L345" s="26">
        <v>5502</v>
      </c>
      <c r="M345" s="26" t="s">
        <v>97</v>
      </c>
      <c r="N345" s="26" t="s">
        <v>599</v>
      </c>
    </row>
    <row r="346" spans="1:14">
      <c r="A346" s="26" t="s">
        <v>70</v>
      </c>
      <c r="B346" s="26" t="s">
        <v>592</v>
      </c>
      <c r="C346" s="26" t="s">
        <v>593</v>
      </c>
      <c r="D346" s="26" t="s">
        <v>594</v>
      </c>
      <c r="E346" s="26" t="s">
        <v>10425</v>
      </c>
      <c r="F346" s="26" t="s">
        <v>595</v>
      </c>
      <c r="G346" s="26" t="s">
        <v>596</v>
      </c>
      <c r="H346" s="26" t="s">
        <v>597</v>
      </c>
      <c r="I346" s="26" t="s">
        <v>10418</v>
      </c>
      <c r="J346" s="36" t="s">
        <v>55</v>
      </c>
      <c r="K346" s="26">
        <v>0</v>
      </c>
      <c r="L346" s="26"/>
      <c r="M346" s="26" t="s">
        <v>97</v>
      </c>
      <c r="N346" s="26" t="s">
        <v>599</v>
      </c>
    </row>
    <row r="347" spans="1:14">
      <c r="A347" s="26" t="s">
        <v>70</v>
      </c>
      <c r="B347" s="26" t="s">
        <v>592</v>
      </c>
      <c r="C347" s="26" t="s">
        <v>593</v>
      </c>
      <c r="D347" s="26" t="s">
        <v>594</v>
      </c>
      <c r="E347" s="26" t="s">
        <v>10425</v>
      </c>
      <c r="F347" s="26" t="s">
        <v>595</v>
      </c>
      <c r="G347" s="26" t="s">
        <v>596</v>
      </c>
      <c r="H347" s="26" t="s">
        <v>597</v>
      </c>
      <c r="I347" s="26" t="s">
        <v>10420</v>
      </c>
      <c r="J347" s="36" t="s">
        <v>55</v>
      </c>
      <c r="K347" s="26">
        <v>0</v>
      </c>
      <c r="L347" s="26"/>
      <c r="M347" s="26" t="s">
        <v>97</v>
      </c>
      <c r="N347" s="26" t="s">
        <v>599</v>
      </c>
    </row>
    <row r="348" spans="1:14">
      <c r="A348" s="26" t="s">
        <v>70</v>
      </c>
      <c r="B348" s="26" t="s">
        <v>592</v>
      </c>
      <c r="C348" s="26" t="s">
        <v>593</v>
      </c>
      <c r="D348" s="26" t="s">
        <v>594</v>
      </c>
      <c r="E348" s="26" t="s">
        <v>10425</v>
      </c>
      <c r="F348" s="26" t="s">
        <v>595</v>
      </c>
      <c r="G348" s="26" t="s">
        <v>596</v>
      </c>
      <c r="H348" s="26" t="s">
        <v>597</v>
      </c>
      <c r="I348" s="26" t="s">
        <v>10419</v>
      </c>
      <c r="J348" s="36" t="s">
        <v>55</v>
      </c>
      <c r="K348" s="26">
        <v>78.82</v>
      </c>
      <c r="L348" s="26"/>
      <c r="M348" s="26" t="s">
        <v>97</v>
      </c>
      <c r="N348" s="26" t="s">
        <v>599</v>
      </c>
    </row>
    <row r="349" spans="1:14">
      <c r="A349" s="26" t="s">
        <v>163</v>
      </c>
      <c r="B349" s="26" t="s">
        <v>661</v>
      </c>
      <c r="C349" s="26" t="s">
        <v>662</v>
      </c>
      <c r="D349" s="26" t="s">
        <v>663</v>
      </c>
      <c r="E349" s="26" t="s">
        <v>10425</v>
      </c>
      <c r="F349" s="26" t="s">
        <v>664</v>
      </c>
      <c r="G349" s="26" t="s">
        <v>665</v>
      </c>
      <c r="H349" s="26" t="s">
        <v>666</v>
      </c>
      <c r="I349" s="26" t="s">
        <v>10416</v>
      </c>
      <c r="J349" s="36" t="s">
        <v>55</v>
      </c>
      <c r="K349" s="26">
        <v>324184.42</v>
      </c>
      <c r="L349" s="26">
        <v>383999.5</v>
      </c>
      <c r="M349" s="26" t="s">
        <v>173</v>
      </c>
      <c r="N349" s="26" t="s">
        <v>667</v>
      </c>
    </row>
    <row r="350" spans="1:14">
      <c r="A350" s="26" t="s">
        <v>163</v>
      </c>
      <c r="B350" s="26" t="s">
        <v>661</v>
      </c>
      <c r="C350" s="26" t="s">
        <v>662</v>
      </c>
      <c r="D350" s="26" t="s">
        <v>663</v>
      </c>
      <c r="E350" s="26" t="s">
        <v>10425</v>
      </c>
      <c r="F350" s="26" t="s">
        <v>664</v>
      </c>
      <c r="G350" s="26" t="s">
        <v>665</v>
      </c>
      <c r="H350" s="26" t="s">
        <v>666</v>
      </c>
      <c r="I350" s="26" t="s">
        <v>10418</v>
      </c>
      <c r="J350" s="36" t="s">
        <v>55</v>
      </c>
      <c r="K350" s="26">
        <v>34146.77</v>
      </c>
      <c r="L350" s="26"/>
      <c r="M350" s="26" t="s">
        <v>173</v>
      </c>
      <c r="N350" s="26" t="s">
        <v>667</v>
      </c>
    </row>
    <row r="351" spans="1:14">
      <c r="A351" s="26" t="s">
        <v>163</v>
      </c>
      <c r="B351" s="26" t="s">
        <v>661</v>
      </c>
      <c r="C351" s="26" t="s">
        <v>662</v>
      </c>
      <c r="D351" s="26" t="s">
        <v>663</v>
      </c>
      <c r="E351" s="26" t="s">
        <v>10425</v>
      </c>
      <c r="F351" s="26" t="s">
        <v>664</v>
      </c>
      <c r="G351" s="26" t="s">
        <v>665</v>
      </c>
      <c r="H351" s="26" t="s">
        <v>666</v>
      </c>
      <c r="I351" s="26" t="s">
        <v>10420</v>
      </c>
      <c r="J351" s="36" t="s">
        <v>55</v>
      </c>
      <c r="K351" s="26">
        <v>2930.81</v>
      </c>
      <c r="L351" s="26"/>
      <c r="M351" s="26" t="s">
        <v>173</v>
      </c>
      <c r="N351" s="26" t="s">
        <v>667</v>
      </c>
    </row>
    <row r="352" spans="1:14">
      <c r="A352" s="26" t="s">
        <v>163</v>
      </c>
      <c r="B352" s="26" t="s">
        <v>661</v>
      </c>
      <c r="C352" s="26" t="s">
        <v>662</v>
      </c>
      <c r="D352" s="26" t="s">
        <v>663</v>
      </c>
      <c r="E352" s="26" t="s">
        <v>10425</v>
      </c>
      <c r="F352" s="26" t="s">
        <v>664</v>
      </c>
      <c r="G352" s="26" t="s">
        <v>665</v>
      </c>
      <c r="H352" s="26" t="s">
        <v>666</v>
      </c>
      <c r="I352" s="26" t="s">
        <v>10419</v>
      </c>
      <c r="J352" s="36" t="s">
        <v>55</v>
      </c>
      <c r="K352" s="26">
        <v>5457.39</v>
      </c>
      <c r="L352" s="26"/>
      <c r="M352" s="26" t="s">
        <v>173</v>
      </c>
      <c r="N352" s="26" t="s">
        <v>667</v>
      </c>
    </row>
    <row r="353" spans="1:14">
      <c r="A353" s="26" t="s">
        <v>181</v>
      </c>
      <c r="B353" s="26" t="s">
        <v>677</v>
      </c>
      <c r="C353" s="26" t="s">
        <v>184</v>
      </c>
      <c r="D353" s="26" t="s">
        <v>678</v>
      </c>
      <c r="E353" s="26" t="s">
        <v>10425</v>
      </c>
      <c r="F353" s="26" t="s">
        <v>679</v>
      </c>
      <c r="G353" s="26" t="s">
        <v>680</v>
      </c>
      <c r="H353" s="26" t="s">
        <v>681</v>
      </c>
      <c r="I353" s="26" t="s">
        <v>10416</v>
      </c>
      <c r="J353" s="36" t="s">
        <v>55</v>
      </c>
      <c r="K353" s="26">
        <v>100488.74</v>
      </c>
      <c r="L353" s="26">
        <v>118117</v>
      </c>
      <c r="M353" s="26" t="s">
        <v>173</v>
      </c>
      <c r="N353" s="26" t="s">
        <v>683</v>
      </c>
    </row>
    <row r="354" spans="1:14">
      <c r="A354" s="26" t="s">
        <v>181</v>
      </c>
      <c r="B354" s="26" t="s">
        <v>677</v>
      </c>
      <c r="C354" s="26" t="s">
        <v>184</v>
      </c>
      <c r="D354" s="26" t="s">
        <v>678</v>
      </c>
      <c r="E354" s="26" t="s">
        <v>10425</v>
      </c>
      <c r="F354" s="26" t="s">
        <v>679</v>
      </c>
      <c r="G354" s="26" t="s">
        <v>680</v>
      </c>
      <c r="H354" s="26" t="s">
        <v>681</v>
      </c>
      <c r="I354" s="26" t="s">
        <v>10418</v>
      </c>
      <c r="J354" s="36" t="s">
        <v>55</v>
      </c>
      <c r="K354" s="26">
        <v>9325.04</v>
      </c>
      <c r="L354" s="26"/>
      <c r="M354" s="26" t="s">
        <v>173</v>
      </c>
      <c r="N354" s="26" t="s">
        <v>683</v>
      </c>
    </row>
    <row r="355" spans="1:14">
      <c r="A355" s="26" t="s">
        <v>181</v>
      </c>
      <c r="B355" s="26" t="s">
        <v>677</v>
      </c>
      <c r="C355" s="26" t="s">
        <v>184</v>
      </c>
      <c r="D355" s="26" t="s">
        <v>678</v>
      </c>
      <c r="E355" s="26" t="s">
        <v>10425</v>
      </c>
      <c r="F355" s="26" t="s">
        <v>679</v>
      </c>
      <c r="G355" s="26" t="s">
        <v>680</v>
      </c>
      <c r="H355" s="26" t="s">
        <v>681</v>
      </c>
      <c r="I355" s="26" t="s">
        <v>10420</v>
      </c>
      <c r="J355" s="36" t="s">
        <v>55</v>
      </c>
      <c r="K355" s="26">
        <v>1315.56</v>
      </c>
      <c r="L355" s="26"/>
      <c r="M355" s="26" t="s">
        <v>173</v>
      </c>
      <c r="N355" s="26" t="s">
        <v>683</v>
      </c>
    </row>
    <row r="356" spans="1:14">
      <c r="A356" s="26" t="s">
        <v>181</v>
      </c>
      <c r="B356" s="26" t="s">
        <v>677</v>
      </c>
      <c r="C356" s="26" t="s">
        <v>184</v>
      </c>
      <c r="D356" s="26" t="s">
        <v>678</v>
      </c>
      <c r="E356" s="26" t="s">
        <v>10425</v>
      </c>
      <c r="F356" s="26" t="s">
        <v>679</v>
      </c>
      <c r="G356" s="26" t="s">
        <v>680</v>
      </c>
      <c r="H356" s="26" t="s">
        <v>681</v>
      </c>
      <c r="I356" s="26" t="s">
        <v>10419</v>
      </c>
      <c r="J356" s="36" t="s">
        <v>55</v>
      </c>
      <c r="K356" s="26">
        <v>1672.38</v>
      </c>
      <c r="L356" s="26"/>
      <c r="M356" s="26" t="s">
        <v>173</v>
      </c>
      <c r="N356" s="26" t="s">
        <v>683</v>
      </c>
    </row>
    <row r="357" spans="1:14">
      <c r="A357" s="26" t="s">
        <v>200</v>
      </c>
      <c r="B357" s="26" t="s">
        <v>702</v>
      </c>
      <c r="C357" s="26" t="s">
        <v>703</v>
      </c>
      <c r="D357" s="26" t="s">
        <v>704</v>
      </c>
      <c r="E357" s="26" t="s">
        <v>10425</v>
      </c>
      <c r="F357" s="26" t="s">
        <v>705</v>
      </c>
      <c r="G357" s="26" t="s">
        <v>706</v>
      </c>
      <c r="H357" s="26" t="s">
        <v>707</v>
      </c>
      <c r="I357" s="26" t="s">
        <v>10416</v>
      </c>
      <c r="J357" s="36" t="s">
        <v>55</v>
      </c>
      <c r="K357" s="26">
        <v>176668.86</v>
      </c>
      <c r="L357" s="26">
        <v>203708.43</v>
      </c>
      <c r="M357" s="26" t="s">
        <v>140</v>
      </c>
      <c r="N357" s="26" t="s">
        <v>709</v>
      </c>
    </row>
    <row r="358" spans="1:14">
      <c r="A358" s="26" t="s">
        <v>200</v>
      </c>
      <c r="B358" s="26" t="s">
        <v>702</v>
      </c>
      <c r="C358" s="26" t="s">
        <v>703</v>
      </c>
      <c r="D358" s="26" t="s">
        <v>704</v>
      </c>
      <c r="E358" s="26" t="s">
        <v>10425</v>
      </c>
      <c r="F358" s="26" t="s">
        <v>705</v>
      </c>
      <c r="G358" s="26" t="s">
        <v>706</v>
      </c>
      <c r="H358" s="26" t="s">
        <v>707</v>
      </c>
      <c r="I358" s="26" t="s">
        <v>10418</v>
      </c>
      <c r="J358" s="36" t="s">
        <v>55</v>
      </c>
      <c r="K358" s="26">
        <v>12738.38</v>
      </c>
      <c r="L358" s="26"/>
      <c r="M358" s="26" t="s">
        <v>140</v>
      </c>
      <c r="N358" s="26" t="s">
        <v>709</v>
      </c>
    </row>
    <row r="359" spans="1:14">
      <c r="A359" s="26" t="s">
        <v>200</v>
      </c>
      <c r="B359" s="26" t="s">
        <v>702</v>
      </c>
      <c r="C359" s="26" t="s">
        <v>703</v>
      </c>
      <c r="D359" s="26" t="s">
        <v>704</v>
      </c>
      <c r="E359" s="26" t="s">
        <v>10425</v>
      </c>
      <c r="F359" s="26" t="s">
        <v>705</v>
      </c>
      <c r="G359" s="26" t="s">
        <v>706</v>
      </c>
      <c r="H359" s="26" t="s">
        <v>707</v>
      </c>
      <c r="I359" s="26" t="s">
        <v>10420</v>
      </c>
      <c r="J359" s="36" t="s">
        <v>55</v>
      </c>
      <c r="K359" s="26">
        <v>2249.85</v>
      </c>
      <c r="L359" s="26"/>
      <c r="M359" s="26" t="s">
        <v>140</v>
      </c>
      <c r="N359" s="26" t="s">
        <v>709</v>
      </c>
    </row>
    <row r="360" spans="1:14">
      <c r="A360" s="26" t="s">
        <v>200</v>
      </c>
      <c r="B360" s="26" t="s">
        <v>702</v>
      </c>
      <c r="C360" s="26" t="s">
        <v>703</v>
      </c>
      <c r="D360" s="26" t="s">
        <v>704</v>
      </c>
      <c r="E360" s="26" t="s">
        <v>10425</v>
      </c>
      <c r="F360" s="26" t="s">
        <v>705</v>
      </c>
      <c r="G360" s="26" t="s">
        <v>706</v>
      </c>
      <c r="H360" s="26" t="s">
        <v>707</v>
      </c>
      <c r="I360" s="26" t="s">
        <v>10419</v>
      </c>
      <c r="J360" s="36" t="s">
        <v>55</v>
      </c>
      <c r="K360" s="26">
        <v>2884.36</v>
      </c>
      <c r="L360" s="26"/>
      <c r="M360" s="26" t="s">
        <v>140</v>
      </c>
      <c r="N360" s="26" t="s">
        <v>709</v>
      </c>
    </row>
    <row r="361" spans="1:14">
      <c r="A361" s="26" t="s">
        <v>129</v>
      </c>
      <c r="B361" s="26" t="s">
        <v>711</v>
      </c>
      <c r="C361" s="26" t="s">
        <v>712</v>
      </c>
      <c r="D361" s="26" t="s">
        <v>713</v>
      </c>
      <c r="E361" s="26" t="s">
        <v>10425</v>
      </c>
      <c r="F361" s="26" t="s">
        <v>714</v>
      </c>
      <c r="G361" s="26" t="s">
        <v>715</v>
      </c>
      <c r="H361" s="26" t="s">
        <v>716</v>
      </c>
      <c r="I361" s="26" t="s">
        <v>10416</v>
      </c>
      <c r="J361" s="36" t="s">
        <v>55</v>
      </c>
      <c r="K361" s="26">
        <v>694340.1</v>
      </c>
      <c r="L361" s="26">
        <v>841318.33</v>
      </c>
      <c r="M361" s="26" t="s">
        <v>140</v>
      </c>
      <c r="N361" s="26" t="s">
        <v>718</v>
      </c>
    </row>
    <row r="362" spans="1:14">
      <c r="A362" s="26" t="s">
        <v>129</v>
      </c>
      <c r="B362" s="26" t="s">
        <v>711</v>
      </c>
      <c r="C362" s="26" t="s">
        <v>712</v>
      </c>
      <c r="D362" s="26" t="s">
        <v>713</v>
      </c>
      <c r="E362" s="26" t="s">
        <v>10425</v>
      </c>
      <c r="F362" s="26" t="s">
        <v>714</v>
      </c>
      <c r="G362" s="26" t="s">
        <v>715</v>
      </c>
      <c r="H362" s="26" t="s">
        <v>716</v>
      </c>
      <c r="I362" s="26" t="s">
        <v>10418</v>
      </c>
      <c r="J362" s="36" t="s">
        <v>55</v>
      </c>
      <c r="K362" s="26">
        <v>88597.19</v>
      </c>
      <c r="L362" s="26"/>
      <c r="M362" s="26" t="s">
        <v>140</v>
      </c>
      <c r="N362" s="26" t="s">
        <v>718</v>
      </c>
    </row>
    <row r="363" spans="1:14">
      <c r="A363" s="26" t="s">
        <v>129</v>
      </c>
      <c r="B363" s="26" t="s">
        <v>711</v>
      </c>
      <c r="C363" s="26" t="s">
        <v>712</v>
      </c>
      <c r="D363" s="26" t="s">
        <v>713</v>
      </c>
      <c r="E363" s="26" t="s">
        <v>10425</v>
      </c>
      <c r="F363" s="26" t="s">
        <v>714</v>
      </c>
      <c r="G363" s="26" t="s">
        <v>715</v>
      </c>
      <c r="H363" s="26" t="s">
        <v>716</v>
      </c>
      <c r="I363" s="26" t="s">
        <v>10420</v>
      </c>
      <c r="J363" s="36" t="s">
        <v>55</v>
      </c>
      <c r="K363" s="26">
        <v>8597.55</v>
      </c>
      <c r="L363" s="26"/>
      <c r="M363" s="26" t="s">
        <v>140</v>
      </c>
      <c r="N363" s="26" t="s">
        <v>718</v>
      </c>
    </row>
    <row r="364" spans="1:14">
      <c r="A364" s="26" t="s">
        <v>129</v>
      </c>
      <c r="B364" s="26" t="s">
        <v>711</v>
      </c>
      <c r="C364" s="26" t="s">
        <v>712</v>
      </c>
      <c r="D364" s="26" t="s">
        <v>713</v>
      </c>
      <c r="E364" s="26" t="s">
        <v>10425</v>
      </c>
      <c r="F364" s="26" t="s">
        <v>714</v>
      </c>
      <c r="G364" s="26" t="s">
        <v>715</v>
      </c>
      <c r="H364" s="26" t="s">
        <v>716</v>
      </c>
      <c r="I364" s="26" t="s">
        <v>10419</v>
      </c>
      <c r="J364" s="36" t="s">
        <v>55</v>
      </c>
      <c r="K364" s="26">
        <v>11923.42</v>
      </c>
      <c r="L364" s="26"/>
      <c r="M364" s="26" t="s">
        <v>140</v>
      </c>
      <c r="N364" s="26" t="s">
        <v>718</v>
      </c>
    </row>
    <row r="365" spans="1:14">
      <c r="A365" s="26" t="s">
        <v>181</v>
      </c>
      <c r="B365" s="26" t="s">
        <v>720</v>
      </c>
      <c r="C365" s="26" t="s">
        <v>184</v>
      </c>
      <c r="D365" s="26" t="s">
        <v>721</v>
      </c>
      <c r="E365" s="26" t="s">
        <v>10425</v>
      </c>
      <c r="F365" s="26" t="s">
        <v>722</v>
      </c>
      <c r="G365" s="26" t="s">
        <v>723</v>
      </c>
      <c r="H365" s="26" t="s">
        <v>724</v>
      </c>
      <c r="I365" s="26" t="s">
        <v>10416</v>
      </c>
      <c r="J365" s="36" t="s">
        <v>55</v>
      </c>
      <c r="K365" s="26">
        <v>111450.4</v>
      </c>
      <c r="L365" s="26">
        <v>120040</v>
      </c>
      <c r="M365" s="26" t="s">
        <v>173</v>
      </c>
      <c r="N365" s="26" t="s">
        <v>725</v>
      </c>
    </row>
    <row r="366" spans="1:14">
      <c r="A366" s="26" t="s">
        <v>181</v>
      </c>
      <c r="B366" s="26" t="s">
        <v>720</v>
      </c>
      <c r="C366" s="26" t="s">
        <v>184</v>
      </c>
      <c r="D366" s="26" t="s">
        <v>721</v>
      </c>
      <c r="E366" s="26" t="s">
        <v>10425</v>
      </c>
      <c r="F366" s="26" t="s">
        <v>722</v>
      </c>
      <c r="G366" s="26" t="s">
        <v>723</v>
      </c>
      <c r="H366" s="26" t="s">
        <v>724</v>
      </c>
      <c r="I366" s="26" t="s">
        <v>10418</v>
      </c>
      <c r="J366" s="36" t="s">
        <v>55</v>
      </c>
      <c r="K366" s="26">
        <v>0</v>
      </c>
      <c r="L366" s="26"/>
      <c r="M366" s="26" t="s">
        <v>173</v>
      </c>
      <c r="N366" s="26" t="s">
        <v>725</v>
      </c>
    </row>
    <row r="367" spans="1:14">
      <c r="A367" s="26" t="s">
        <v>181</v>
      </c>
      <c r="B367" s="26" t="s">
        <v>720</v>
      </c>
      <c r="C367" s="26" t="s">
        <v>184</v>
      </c>
      <c r="D367" s="26" t="s">
        <v>721</v>
      </c>
      <c r="E367" s="26" t="s">
        <v>10425</v>
      </c>
      <c r="F367" s="26" t="s">
        <v>722</v>
      </c>
      <c r="G367" s="26" t="s">
        <v>723</v>
      </c>
      <c r="H367" s="26" t="s">
        <v>724</v>
      </c>
      <c r="I367" s="26" t="s">
        <v>10420</v>
      </c>
      <c r="J367" s="36" t="s">
        <v>55</v>
      </c>
      <c r="K367" s="26">
        <v>1490.2</v>
      </c>
      <c r="L367" s="26"/>
      <c r="M367" s="26" t="s">
        <v>173</v>
      </c>
      <c r="N367" s="26" t="s">
        <v>725</v>
      </c>
    </row>
    <row r="368" spans="1:14">
      <c r="A368" s="26" t="s">
        <v>181</v>
      </c>
      <c r="B368" s="26" t="s">
        <v>720</v>
      </c>
      <c r="C368" s="26" t="s">
        <v>184</v>
      </c>
      <c r="D368" s="26" t="s">
        <v>721</v>
      </c>
      <c r="E368" s="26" t="s">
        <v>10425</v>
      </c>
      <c r="F368" s="26" t="s">
        <v>722</v>
      </c>
      <c r="G368" s="26" t="s">
        <v>723</v>
      </c>
      <c r="H368" s="26" t="s">
        <v>724</v>
      </c>
      <c r="I368" s="26" t="s">
        <v>10419</v>
      </c>
      <c r="J368" s="36" t="s">
        <v>55</v>
      </c>
      <c r="K368" s="26">
        <v>1697.4</v>
      </c>
      <c r="L368" s="26"/>
      <c r="M368" s="26" t="s">
        <v>173</v>
      </c>
      <c r="N368" s="26" t="s">
        <v>725</v>
      </c>
    </row>
    <row r="369" spans="1:14">
      <c r="A369" s="26" t="s">
        <v>331</v>
      </c>
      <c r="B369" s="26" t="s">
        <v>692</v>
      </c>
      <c r="C369" s="26" t="s">
        <v>693</v>
      </c>
      <c r="D369" s="26" t="s">
        <v>694</v>
      </c>
      <c r="E369" s="26" t="s">
        <v>10425</v>
      </c>
      <c r="F369" s="26" t="s">
        <v>695</v>
      </c>
      <c r="G369" s="26" t="s">
        <v>696</v>
      </c>
      <c r="H369" s="26" t="s">
        <v>697</v>
      </c>
      <c r="I369" s="26" t="s">
        <v>10416</v>
      </c>
      <c r="J369" s="36" t="s">
        <v>55</v>
      </c>
      <c r="K369" s="26">
        <v>297484.63</v>
      </c>
      <c r="L369" s="26">
        <v>321155.62</v>
      </c>
      <c r="M369" s="26" t="s">
        <v>83</v>
      </c>
      <c r="N369" s="26" t="s">
        <v>699</v>
      </c>
    </row>
    <row r="370" spans="1:14">
      <c r="A370" s="26" t="s">
        <v>331</v>
      </c>
      <c r="B370" s="26" t="s">
        <v>692</v>
      </c>
      <c r="C370" s="26" t="s">
        <v>693</v>
      </c>
      <c r="D370" s="26" t="s">
        <v>694</v>
      </c>
      <c r="E370" s="26" t="s">
        <v>10425</v>
      </c>
      <c r="F370" s="26" t="s">
        <v>695</v>
      </c>
      <c r="G370" s="26" t="s">
        <v>696</v>
      </c>
      <c r="H370" s="26" t="s">
        <v>697</v>
      </c>
      <c r="I370" s="26" t="s">
        <v>10418</v>
      </c>
      <c r="J370" s="36" t="s">
        <v>55</v>
      </c>
      <c r="K370" s="26">
        <v>2386.45</v>
      </c>
      <c r="L370" s="26"/>
      <c r="M370" s="26" t="s">
        <v>83</v>
      </c>
      <c r="N370" s="26" t="s">
        <v>699</v>
      </c>
    </row>
    <row r="371" spans="1:14">
      <c r="A371" s="26" t="s">
        <v>331</v>
      </c>
      <c r="B371" s="26" t="s">
        <v>692</v>
      </c>
      <c r="C371" s="26" t="s">
        <v>693</v>
      </c>
      <c r="D371" s="26" t="s">
        <v>694</v>
      </c>
      <c r="E371" s="26" t="s">
        <v>10425</v>
      </c>
      <c r="F371" s="26" t="s">
        <v>695</v>
      </c>
      <c r="G371" s="26" t="s">
        <v>696</v>
      </c>
      <c r="H371" s="26" t="s">
        <v>697</v>
      </c>
      <c r="I371" s="26" t="s">
        <v>10420</v>
      </c>
      <c r="J371" s="36" t="s">
        <v>55</v>
      </c>
      <c r="K371" s="26">
        <v>2265.88</v>
      </c>
      <c r="L371" s="26"/>
      <c r="M371" s="26" t="s">
        <v>83</v>
      </c>
      <c r="N371" s="26" t="s">
        <v>699</v>
      </c>
    </row>
    <row r="372" spans="1:14">
      <c r="A372" s="26" t="s">
        <v>331</v>
      </c>
      <c r="B372" s="26" t="s">
        <v>692</v>
      </c>
      <c r="C372" s="26" t="s">
        <v>693</v>
      </c>
      <c r="D372" s="26" t="s">
        <v>694</v>
      </c>
      <c r="E372" s="26" t="s">
        <v>10425</v>
      </c>
      <c r="F372" s="26" t="s">
        <v>695</v>
      </c>
      <c r="G372" s="26" t="s">
        <v>696</v>
      </c>
      <c r="H372" s="26" t="s">
        <v>697</v>
      </c>
      <c r="I372" s="26" t="s">
        <v>10419</v>
      </c>
      <c r="J372" s="36" t="s">
        <v>55</v>
      </c>
      <c r="K372" s="26">
        <v>4566.45</v>
      </c>
      <c r="L372" s="26"/>
      <c r="M372" s="26" t="s">
        <v>83</v>
      </c>
      <c r="N372" s="26" t="s">
        <v>699</v>
      </c>
    </row>
    <row r="373" spans="1:14">
      <c r="A373" s="26" t="s">
        <v>181</v>
      </c>
      <c r="B373" s="26" t="s">
        <v>733</v>
      </c>
      <c r="C373" s="26" t="s">
        <v>184</v>
      </c>
      <c r="D373" s="26" t="s">
        <v>734</v>
      </c>
      <c r="E373" s="26" t="s">
        <v>10425</v>
      </c>
      <c r="F373" s="26" t="s">
        <v>735</v>
      </c>
      <c r="G373" s="26" t="s">
        <v>736</v>
      </c>
      <c r="H373" s="26" t="s">
        <v>737</v>
      </c>
      <c r="I373" s="26" t="s">
        <v>10427</v>
      </c>
      <c r="J373" s="36" t="s">
        <v>55</v>
      </c>
      <c r="K373" s="26">
        <v>6167.06</v>
      </c>
      <c r="L373" s="26">
        <v>7000</v>
      </c>
      <c r="M373" s="26" t="s">
        <v>173</v>
      </c>
      <c r="N373" s="26" t="s">
        <v>740</v>
      </c>
    </row>
    <row r="374" spans="1:14">
      <c r="A374" s="26" t="s">
        <v>181</v>
      </c>
      <c r="B374" s="26" t="s">
        <v>733</v>
      </c>
      <c r="C374" s="26" t="s">
        <v>184</v>
      </c>
      <c r="D374" s="26" t="s">
        <v>734</v>
      </c>
      <c r="E374" s="26" t="s">
        <v>10425</v>
      </c>
      <c r="F374" s="26" t="s">
        <v>735</v>
      </c>
      <c r="G374" s="26" t="s">
        <v>736</v>
      </c>
      <c r="H374" s="26" t="s">
        <v>737</v>
      </c>
      <c r="I374" s="26" t="s">
        <v>10428</v>
      </c>
      <c r="J374" s="36" t="s">
        <v>55</v>
      </c>
      <c r="K374" s="26">
        <v>343.16</v>
      </c>
      <c r="L374" s="26"/>
      <c r="M374" s="26" t="s">
        <v>173</v>
      </c>
      <c r="N374" s="26" t="s">
        <v>740</v>
      </c>
    </row>
    <row r="375" spans="1:14">
      <c r="A375" s="26" t="s">
        <v>181</v>
      </c>
      <c r="B375" s="26" t="s">
        <v>733</v>
      </c>
      <c r="C375" s="26" t="s">
        <v>184</v>
      </c>
      <c r="D375" s="26" t="s">
        <v>734</v>
      </c>
      <c r="E375" s="26" t="s">
        <v>10425</v>
      </c>
      <c r="F375" s="26" t="s">
        <v>735</v>
      </c>
      <c r="G375" s="26" t="s">
        <v>736</v>
      </c>
      <c r="H375" s="26" t="s">
        <v>737</v>
      </c>
      <c r="I375" s="26" t="s">
        <v>10420</v>
      </c>
      <c r="J375" s="36" t="s">
        <v>55</v>
      </c>
      <c r="K375" s="26">
        <v>80.17178</v>
      </c>
      <c r="L375" s="26"/>
      <c r="M375" s="26" t="s">
        <v>173</v>
      </c>
      <c r="N375" s="26" t="s">
        <v>740</v>
      </c>
    </row>
    <row r="376" spans="1:14">
      <c r="A376" s="26" t="s">
        <v>181</v>
      </c>
      <c r="B376" s="26" t="s">
        <v>733</v>
      </c>
      <c r="C376" s="26" t="s">
        <v>184</v>
      </c>
      <c r="D376" s="26" t="s">
        <v>734</v>
      </c>
      <c r="E376" s="26" t="s">
        <v>10425</v>
      </c>
      <c r="F376" s="26" t="s">
        <v>735</v>
      </c>
      <c r="G376" s="26" t="s">
        <v>736</v>
      </c>
      <c r="H376" s="26" t="s">
        <v>737</v>
      </c>
      <c r="I376" s="26" t="s">
        <v>10419</v>
      </c>
      <c r="J376" s="36" t="s">
        <v>55</v>
      </c>
      <c r="K376" s="26">
        <v>97.6533</v>
      </c>
      <c r="L376" s="26"/>
      <c r="M376" s="26" t="s">
        <v>173</v>
      </c>
      <c r="N376" s="26" t="s">
        <v>740</v>
      </c>
    </row>
    <row r="377" spans="1:14">
      <c r="A377" s="26" t="s">
        <v>129</v>
      </c>
      <c r="B377" s="26" t="s">
        <v>10479</v>
      </c>
      <c r="C377" s="26" t="s">
        <v>1165</v>
      </c>
      <c r="D377" s="26" t="s">
        <v>1166</v>
      </c>
      <c r="E377" s="26" t="s">
        <v>10425</v>
      </c>
      <c r="F377" s="26" t="s">
        <v>1167</v>
      </c>
      <c r="G377" s="26" t="s">
        <v>1168</v>
      </c>
      <c r="H377" s="26" t="s">
        <v>1169</v>
      </c>
      <c r="I377" s="26" t="s">
        <v>10416</v>
      </c>
      <c r="J377" s="36" t="s">
        <v>55</v>
      </c>
      <c r="K377" s="26">
        <v>62650.36</v>
      </c>
      <c r="L377" s="26">
        <v>69963.14</v>
      </c>
      <c r="M377" s="26" t="s">
        <v>140</v>
      </c>
      <c r="N377" s="26" t="s">
        <v>10480</v>
      </c>
    </row>
    <row r="378" spans="1:14">
      <c r="A378" s="26" t="s">
        <v>129</v>
      </c>
      <c r="B378" s="26" t="s">
        <v>10479</v>
      </c>
      <c r="C378" s="26" t="s">
        <v>1165</v>
      </c>
      <c r="D378" s="26" t="s">
        <v>1166</v>
      </c>
      <c r="E378" s="26" t="s">
        <v>10425</v>
      </c>
      <c r="F378" s="26" t="s">
        <v>1167</v>
      </c>
      <c r="G378" s="26" t="s">
        <v>1168</v>
      </c>
      <c r="H378" s="26" t="s">
        <v>1169</v>
      </c>
      <c r="I378" s="26" t="s">
        <v>10418</v>
      </c>
      <c r="J378" s="36" t="s">
        <v>55</v>
      </c>
      <c r="K378" s="26">
        <v>2774.25</v>
      </c>
      <c r="L378" s="26"/>
      <c r="M378" s="26" t="s">
        <v>140</v>
      </c>
      <c r="N378" s="26" t="s">
        <v>10480</v>
      </c>
    </row>
    <row r="379" spans="1:14">
      <c r="A379" s="26" t="s">
        <v>129</v>
      </c>
      <c r="B379" s="26" t="s">
        <v>10479</v>
      </c>
      <c r="C379" s="26" t="s">
        <v>1165</v>
      </c>
      <c r="D379" s="26" t="s">
        <v>1166</v>
      </c>
      <c r="E379" s="26" t="s">
        <v>10425</v>
      </c>
      <c r="F379" s="26" t="s">
        <v>1167</v>
      </c>
      <c r="G379" s="26" t="s">
        <v>1168</v>
      </c>
      <c r="H379" s="26" t="s">
        <v>1169</v>
      </c>
      <c r="I379" s="26" t="s">
        <v>10420</v>
      </c>
      <c r="J379" s="36" t="s">
        <v>55</v>
      </c>
      <c r="K379" s="26">
        <v>393.88</v>
      </c>
      <c r="L379" s="26"/>
      <c r="M379" s="26" t="s">
        <v>140</v>
      </c>
      <c r="N379" s="26" t="s">
        <v>10480</v>
      </c>
    </row>
    <row r="380" spans="1:14">
      <c r="A380" s="26" t="s">
        <v>129</v>
      </c>
      <c r="B380" s="26" t="s">
        <v>10479</v>
      </c>
      <c r="C380" s="26" t="s">
        <v>1165</v>
      </c>
      <c r="D380" s="26" t="s">
        <v>1166</v>
      </c>
      <c r="E380" s="26" t="s">
        <v>10425</v>
      </c>
      <c r="F380" s="26" t="s">
        <v>1167</v>
      </c>
      <c r="G380" s="26" t="s">
        <v>1168</v>
      </c>
      <c r="H380" s="26" t="s">
        <v>1169</v>
      </c>
      <c r="I380" s="26" t="s">
        <v>10419</v>
      </c>
      <c r="J380" s="36" t="s">
        <v>55</v>
      </c>
      <c r="K380" s="26">
        <v>996.31</v>
      </c>
      <c r="L380" s="26"/>
      <c r="M380" s="26" t="s">
        <v>140</v>
      </c>
      <c r="N380" s="26" t="s">
        <v>10480</v>
      </c>
    </row>
    <row r="381" spans="1:14">
      <c r="A381" s="26" t="s">
        <v>200</v>
      </c>
      <c r="B381" s="26" t="s">
        <v>741</v>
      </c>
      <c r="C381" s="26" t="s">
        <v>360</v>
      </c>
      <c r="D381" s="26" t="s">
        <v>742</v>
      </c>
      <c r="E381" s="26" t="s">
        <v>10425</v>
      </c>
      <c r="F381" s="26" t="s">
        <v>743</v>
      </c>
      <c r="G381" s="26" t="s">
        <v>744</v>
      </c>
      <c r="H381" s="26" t="s">
        <v>745</v>
      </c>
      <c r="I381" s="26" t="s">
        <v>10427</v>
      </c>
      <c r="J381" s="36" t="s">
        <v>55</v>
      </c>
      <c r="K381" s="26">
        <v>373950.25</v>
      </c>
      <c r="L381" s="26">
        <v>393017.3</v>
      </c>
      <c r="M381" s="26" t="s">
        <v>140</v>
      </c>
      <c r="N381" s="26" t="s">
        <v>747</v>
      </c>
    </row>
    <row r="382" spans="1:14">
      <c r="A382" s="26" t="s">
        <v>200</v>
      </c>
      <c r="B382" s="26" t="s">
        <v>741</v>
      </c>
      <c r="C382" s="26" t="s">
        <v>360</v>
      </c>
      <c r="D382" s="26" t="s">
        <v>742</v>
      </c>
      <c r="E382" s="26" t="s">
        <v>10425</v>
      </c>
      <c r="F382" s="26" t="s">
        <v>743</v>
      </c>
      <c r="G382" s="26" t="s">
        <v>744</v>
      </c>
      <c r="H382" s="26" t="s">
        <v>745</v>
      </c>
      <c r="I382" s="26" t="s">
        <v>10428</v>
      </c>
      <c r="J382" s="36" t="s">
        <v>55</v>
      </c>
      <c r="K382" s="26">
        <v>0</v>
      </c>
      <c r="L382" s="26"/>
      <c r="M382" s="26" t="s">
        <v>140</v>
      </c>
      <c r="N382" s="26" t="s">
        <v>747</v>
      </c>
    </row>
    <row r="383" spans="1:14">
      <c r="A383" s="26" t="s">
        <v>200</v>
      </c>
      <c r="B383" s="26" t="s">
        <v>741</v>
      </c>
      <c r="C383" s="26" t="s">
        <v>360</v>
      </c>
      <c r="D383" s="26" t="s">
        <v>742</v>
      </c>
      <c r="E383" s="26" t="s">
        <v>10425</v>
      </c>
      <c r="F383" s="26" t="s">
        <v>743</v>
      </c>
      <c r="G383" s="26" t="s">
        <v>744</v>
      </c>
      <c r="H383" s="26" t="s">
        <v>745</v>
      </c>
      <c r="I383" s="26" t="s">
        <v>10420</v>
      </c>
      <c r="J383" s="36" t="s">
        <v>55</v>
      </c>
      <c r="K383" s="26">
        <v>4861.35325</v>
      </c>
      <c r="L383" s="26"/>
      <c r="M383" s="26" t="s">
        <v>140</v>
      </c>
      <c r="N383" s="26" t="s">
        <v>747</v>
      </c>
    </row>
    <row r="384" spans="1:14">
      <c r="A384" s="26" t="s">
        <v>200</v>
      </c>
      <c r="B384" s="26" t="s">
        <v>741</v>
      </c>
      <c r="C384" s="26" t="s">
        <v>360</v>
      </c>
      <c r="D384" s="26" t="s">
        <v>742</v>
      </c>
      <c r="E384" s="26" t="s">
        <v>10425</v>
      </c>
      <c r="F384" s="26" t="s">
        <v>743</v>
      </c>
      <c r="G384" s="26" t="s">
        <v>744</v>
      </c>
      <c r="H384" s="26" t="s">
        <v>745</v>
      </c>
      <c r="I384" s="26" t="s">
        <v>10419</v>
      </c>
      <c r="J384" s="36" t="s">
        <v>55</v>
      </c>
      <c r="K384" s="26">
        <v>5609.25375</v>
      </c>
      <c r="L384" s="26"/>
      <c r="M384" s="26" t="s">
        <v>140</v>
      </c>
      <c r="N384" s="26" t="s">
        <v>747</v>
      </c>
    </row>
    <row r="385" spans="1:14">
      <c r="A385" s="26" t="s">
        <v>200</v>
      </c>
      <c r="B385" s="26" t="s">
        <v>749</v>
      </c>
      <c r="C385" s="26" t="s">
        <v>360</v>
      </c>
      <c r="D385" s="26" t="s">
        <v>750</v>
      </c>
      <c r="E385" s="26" t="s">
        <v>10425</v>
      </c>
      <c r="F385" s="26" t="s">
        <v>751</v>
      </c>
      <c r="G385" s="26" t="s">
        <v>752</v>
      </c>
      <c r="H385" s="26" t="s">
        <v>753</v>
      </c>
      <c r="I385" s="26" t="s">
        <v>10416</v>
      </c>
      <c r="J385" s="36" t="s">
        <v>55</v>
      </c>
      <c r="K385" s="26">
        <v>2527801.51</v>
      </c>
      <c r="L385" s="26">
        <v>2911606.77</v>
      </c>
      <c r="M385" s="26" t="s">
        <v>140</v>
      </c>
      <c r="N385" s="26" t="s">
        <v>755</v>
      </c>
    </row>
    <row r="386" spans="1:14">
      <c r="A386" s="26" t="s">
        <v>200</v>
      </c>
      <c r="B386" s="26" t="s">
        <v>749</v>
      </c>
      <c r="C386" s="26" t="s">
        <v>360</v>
      </c>
      <c r="D386" s="26" t="s">
        <v>750</v>
      </c>
      <c r="E386" s="26" t="s">
        <v>10425</v>
      </c>
      <c r="F386" s="26" t="s">
        <v>751</v>
      </c>
      <c r="G386" s="26" t="s">
        <v>752</v>
      </c>
      <c r="H386" s="26" t="s">
        <v>753</v>
      </c>
      <c r="I386" s="26" t="s">
        <v>10418</v>
      </c>
      <c r="J386" s="36" t="s">
        <v>55</v>
      </c>
      <c r="K386" s="26">
        <v>180439.27</v>
      </c>
      <c r="L386" s="26"/>
      <c r="M386" s="26" t="s">
        <v>140</v>
      </c>
      <c r="N386" s="26" t="s">
        <v>755</v>
      </c>
    </row>
    <row r="387" spans="1:14">
      <c r="A387" s="26" t="s">
        <v>200</v>
      </c>
      <c r="B387" s="26" t="s">
        <v>749</v>
      </c>
      <c r="C387" s="26" t="s">
        <v>360</v>
      </c>
      <c r="D387" s="26" t="s">
        <v>750</v>
      </c>
      <c r="E387" s="26" t="s">
        <v>10425</v>
      </c>
      <c r="F387" s="26" t="s">
        <v>751</v>
      </c>
      <c r="G387" s="26" t="s">
        <v>752</v>
      </c>
      <c r="H387" s="26" t="s">
        <v>753</v>
      </c>
      <c r="I387" s="26" t="s">
        <v>10420</v>
      </c>
      <c r="J387" s="36" t="s">
        <v>55</v>
      </c>
      <c r="K387" s="26">
        <v>31086.78</v>
      </c>
      <c r="L387" s="26"/>
      <c r="M387" s="26" t="s">
        <v>140</v>
      </c>
      <c r="N387" s="26" t="s">
        <v>755</v>
      </c>
    </row>
    <row r="388" spans="1:14">
      <c r="A388" s="26" t="s">
        <v>200</v>
      </c>
      <c r="B388" s="26" t="s">
        <v>749</v>
      </c>
      <c r="C388" s="26" t="s">
        <v>360</v>
      </c>
      <c r="D388" s="26" t="s">
        <v>750</v>
      </c>
      <c r="E388" s="26" t="s">
        <v>10425</v>
      </c>
      <c r="F388" s="26" t="s">
        <v>751</v>
      </c>
      <c r="G388" s="26" t="s">
        <v>752</v>
      </c>
      <c r="H388" s="26" t="s">
        <v>753</v>
      </c>
      <c r="I388" s="26" t="s">
        <v>10419</v>
      </c>
      <c r="J388" s="36" t="s">
        <v>55</v>
      </c>
      <c r="K388" s="26">
        <v>41252.58</v>
      </c>
      <c r="L388" s="26"/>
      <c r="M388" s="26" t="s">
        <v>140</v>
      </c>
      <c r="N388" s="26" t="s">
        <v>755</v>
      </c>
    </row>
    <row r="389" spans="1:14">
      <c r="A389" s="26" t="s">
        <v>200</v>
      </c>
      <c r="B389" s="26" t="s">
        <v>610</v>
      </c>
      <c r="C389" s="26" t="s">
        <v>611</v>
      </c>
      <c r="D389" s="26" t="s">
        <v>612</v>
      </c>
      <c r="E389" s="26" t="s">
        <v>10425</v>
      </c>
      <c r="F389" s="26" t="s">
        <v>613</v>
      </c>
      <c r="G389" s="26" t="s">
        <v>614</v>
      </c>
      <c r="H389" s="26" t="s">
        <v>615</v>
      </c>
      <c r="I389" s="26" t="s">
        <v>10427</v>
      </c>
      <c r="J389" s="36" t="s">
        <v>55</v>
      </c>
      <c r="K389" s="26">
        <v>2874.24</v>
      </c>
      <c r="L389" s="26">
        <v>3096</v>
      </c>
      <c r="M389" s="26" t="s">
        <v>140</v>
      </c>
      <c r="N389" s="26" t="s">
        <v>617</v>
      </c>
    </row>
    <row r="390" spans="1:14">
      <c r="A390" s="26" t="s">
        <v>200</v>
      </c>
      <c r="B390" s="26" t="s">
        <v>610</v>
      </c>
      <c r="C390" s="26" t="s">
        <v>611</v>
      </c>
      <c r="D390" s="26" t="s">
        <v>612</v>
      </c>
      <c r="E390" s="26" t="s">
        <v>10425</v>
      </c>
      <c r="F390" s="26" t="s">
        <v>613</v>
      </c>
      <c r="G390" s="26" t="s">
        <v>614</v>
      </c>
      <c r="H390" s="26" t="s">
        <v>615</v>
      </c>
      <c r="I390" s="26" t="s">
        <v>10428</v>
      </c>
      <c r="J390" s="36" t="s">
        <v>55</v>
      </c>
      <c r="K390" s="26">
        <v>0</v>
      </c>
      <c r="L390" s="26"/>
      <c r="M390" s="26" t="s">
        <v>140</v>
      </c>
      <c r="N390" s="26" t="s">
        <v>617</v>
      </c>
    </row>
    <row r="391" spans="1:14">
      <c r="A391" s="26" t="s">
        <v>200</v>
      </c>
      <c r="B391" s="26" t="s">
        <v>610</v>
      </c>
      <c r="C391" s="26" t="s">
        <v>611</v>
      </c>
      <c r="D391" s="26" t="s">
        <v>612</v>
      </c>
      <c r="E391" s="26" t="s">
        <v>10425</v>
      </c>
      <c r="F391" s="26" t="s">
        <v>613</v>
      </c>
      <c r="G391" s="26" t="s">
        <v>614</v>
      </c>
      <c r="H391" s="26" t="s">
        <v>615</v>
      </c>
      <c r="I391" s="26" t="s">
        <v>10420</v>
      </c>
      <c r="J391" s="36" t="s">
        <v>55</v>
      </c>
      <c r="K391" s="26">
        <v>37.36512</v>
      </c>
      <c r="L391" s="26"/>
      <c r="M391" s="26" t="s">
        <v>140</v>
      </c>
      <c r="N391" s="26" t="s">
        <v>617</v>
      </c>
    </row>
    <row r="392" spans="1:14">
      <c r="A392" s="26" t="s">
        <v>200</v>
      </c>
      <c r="B392" s="26" t="s">
        <v>610</v>
      </c>
      <c r="C392" s="26" t="s">
        <v>611</v>
      </c>
      <c r="D392" s="26" t="s">
        <v>612</v>
      </c>
      <c r="E392" s="26" t="s">
        <v>10425</v>
      </c>
      <c r="F392" s="26" t="s">
        <v>613</v>
      </c>
      <c r="G392" s="26" t="s">
        <v>614</v>
      </c>
      <c r="H392" s="26" t="s">
        <v>615</v>
      </c>
      <c r="I392" s="26" t="s">
        <v>10419</v>
      </c>
      <c r="J392" s="36" t="s">
        <v>55</v>
      </c>
      <c r="K392" s="26">
        <v>43.1136</v>
      </c>
      <c r="L392" s="26"/>
      <c r="M392" s="26" t="s">
        <v>140</v>
      </c>
      <c r="N392" s="26" t="s">
        <v>617</v>
      </c>
    </row>
    <row r="393" spans="1:14">
      <c r="A393" s="26" t="s">
        <v>220</v>
      </c>
      <c r="B393" s="26" t="s">
        <v>798</v>
      </c>
      <c r="C393" s="26" t="s">
        <v>799</v>
      </c>
      <c r="D393" s="26" t="s">
        <v>800</v>
      </c>
      <c r="E393" s="26" t="s">
        <v>10434</v>
      </c>
      <c r="F393" s="26" t="s">
        <v>801</v>
      </c>
      <c r="G393" s="26" t="s">
        <v>802</v>
      </c>
      <c r="H393" s="26" t="s">
        <v>803</v>
      </c>
      <c r="I393" s="26" t="s">
        <v>10416</v>
      </c>
      <c r="J393" s="36" t="s">
        <v>55</v>
      </c>
      <c r="K393" s="26">
        <v>156684.2</v>
      </c>
      <c r="L393" s="26">
        <v>175047</v>
      </c>
      <c r="M393" s="26" t="s">
        <v>140</v>
      </c>
      <c r="N393" s="26" t="s">
        <v>805</v>
      </c>
    </row>
    <row r="394" spans="1:14">
      <c r="A394" s="26" t="s">
        <v>220</v>
      </c>
      <c r="B394" s="26" t="s">
        <v>798</v>
      </c>
      <c r="C394" s="26" t="s">
        <v>799</v>
      </c>
      <c r="D394" s="26" t="s">
        <v>800</v>
      </c>
      <c r="E394" s="26" t="s">
        <v>10434</v>
      </c>
      <c r="F394" s="26" t="s">
        <v>801</v>
      </c>
      <c r="G394" s="26" t="s">
        <v>802</v>
      </c>
      <c r="H394" s="26" t="s">
        <v>803</v>
      </c>
      <c r="I394" s="26" t="s">
        <v>10418</v>
      </c>
      <c r="J394" s="36" t="s">
        <v>55</v>
      </c>
      <c r="K394" s="26">
        <v>10564.44</v>
      </c>
      <c r="L394" s="26"/>
      <c r="M394" s="26" t="s">
        <v>140</v>
      </c>
      <c r="N394" s="26" t="s">
        <v>805</v>
      </c>
    </row>
    <row r="395" spans="1:14">
      <c r="A395" s="26" t="s">
        <v>220</v>
      </c>
      <c r="B395" s="26" t="s">
        <v>798</v>
      </c>
      <c r="C395" s="26" t="s">
        <v>799</v>
      </c>
      <c r="D395" s="26" t="s">
        <v>800</v>
      </c>
      <c r="E395" s="26" t="s">
        <v>10434</v>
      </c>
      <c r="F395" s="26" t="s">
        <v>801</v>
      </c>
      <c r="G395" s="26" t="s">
        <v>802</v>
      </c>
      <c r="H395" s="26" t="s">
        <v>803</v>
      </c>
      <c r="I395" s="26" t="s">
        <v>10420</v>
      </c>
      <c r="J395" s="36" t="s">
        <v>55</v>
      </c>
      <c r="K395" s="26">
        <v>0</v>
      </c>
      <c r="L395" s="26"/>
      <c r="M395" s="26" t="s">
        <v>140</v>
      </c>
      <c r="N395" s="26" t="s">
        <v>805</v>
      </c>
    </row>
    <row r="396" spans="1:14">
      <c r="A396" s="26" t="s">
        <v>220</v>
      </c>
      <c r="B396" s="26" t="s">
        <v>798</v>
      </c>
      <c r="C396" s="26" t="s">
        <v>799</v>
      </c>
      <c r="D396" s="26" t="s">
        <v>800</v>
      </c>
      <c r="E396" s="26" t="s">
        <v>10434</v>
      </c>
      <c r="F396" s="26" t="s">
        <v>801</v>
      </c>
      <c r="G396" s="26" t="s">
        <v>802</v>
      </c>
      <c r="H396" s="26" t="s">
        <v>803</v>
      </c>
      <c r="I396" s="26" t="s">
        <v>10419</v>
      </c>
      <c r="J396" s="36" t="s">
        <v>55</v>
      </c>
      <c r="K396" s="26">
        <v>2546.94</v>
      </c>
      <c r="L396" s="26"/>
      <c r="M396" s="26" t="s">
        <v>140</v>
      </c>
      <c r="N396" s="26" t="s">
        <v>805</v>
      </c>
    </row>
    <row r="397" spans="1:14">
      <c r="A397" s="26" t="s">
        <v>200</v>
      </c>
      <c r="B397" s="26" t="s">
        <v>763</v>
      </c>
      <c r="C397" s="26" t="s">
        <v>472</v>
      </c>
      <c r="D397" s="26" t="s">
        <v>764</v>
      </c>
      <c r="E397" s="26" t="s">
        <v>10425</v>
      </c>
      <c r="F397" s="26" t="s">
        <v>765</v>
      </c>
      <c r="G397" s="26" t="s">
        <v>766</v>
      </c>
      <c r="H397" s="26" t="s">
        <v>767</v>
      </c>
      <c r="I397" s="26" t="s">
        <v>10416</v>
      </c>
      <c r="J397" s="36" t="s">
        <v>55</v>
      </c>
      <c r="K397" s="26">
        <v>15107.21</v>
      </c>
      <c r="L397" s="26">
        <v>16743</v>
      </c>
      <c r="M397" s="26" t="s">
        <v>140</v>
      </c>
      <c r="N397" s="26" t="s">
        <v>769</v>
      </c>
    </row>
    <row r="398" spans="1:14">
      <c r="A398" s="26" t="s">
        <v>200</v>
      </c>
      <c r="B398" s="26" t="s">
        <v>763</v>
      </c>
      <c r="C398" s="26" t="s">
        <v>472</v>
      </c>
      <c r="D398" s="26" t="s">
        <v>764</v>
      </c>
      <c r="E398" s="26" t="s">
        <v>10425</v>
      </c>
      <c r="F398" s="26" t="s">
        <v>765</v>
      </c>
      <c r="G398" s="26" t="s">
        <v>766</v>
      </c>
      <c r="H398" s="26" t="s">
        <v>767</v>
      </c>
      <c r="I398" s="26" t="s">
        <v>10418</v>
      </c>
      <c r="J398" s="36" t="s">
        <v>55</v>
      </c>
      <c r="K398" s="26">
        <v>443.53</v>
      </c>
      <c r="L398" s="26"/>
      <c r="M398" s="26" t="s">
        <v>140</v>
      </c>
      <c r="N398" s="26" t="s">
        <v>769</v>
      </c>
    </row>
    <row r="399" spans="1:14">
      <c r="A399" s="26" t="s">
        <v>200</v>
      </c>
      <c r="B399" s="26" t="s">
        <v>763</v>
      </c>
      <c r="C399" s="26" t="s">
        <v>472</v>
      </c>
      <c r="D399" s="26" t="s">
        <v>764</v>
      </c>
      <c r="E399" s="26" t="s">
        <v>10425</v>
      </c>
      <c r="F399" s="26" t="s">
        <v>765</v>
      </c>
      <c r="G399" s="26" t="s">
        <v>766</v>
      </c>
      <c r="H399" s="26" t="s">
        <v>767</v>
      </c>
      <c r="I399" s="26" t="s">
        <v>10420</v>
      </c>
      <c r="J399" s="36" t="s">
        <v>55</v>
      </c>
      <c r="K399" s="26">
        <v>202.01</v>
      </c>
      <c r="L399" s="26"/>
      <c r="M399" s="26" t="s">
        <v>140</v>
      </c>
      <c r="N399" s="26" t="s">
        <v>769</v>
      </c>
    </row>
    <row r="400" spans="1:14">
      <c r="A400" s="26" t="s">
        <v>200</v>
      </c>
      <c r="B400" s="26" t="s">
        <v>763</v>
      </c>
      <c r="C400" s="26" t="s">
        <v>472</v>
      </c>
      <c r="D400" s="26" t="s">
        <v>764</v>
      </c>
      <c r="E400" s="26" t="s">
        <v>10425</v>
      </c>
      <c r="F400" s="26" t="s">
        <v>765</v>
      </c>
      <c r="G400" s="26" t="s">
        <v>766</v>
      </c>
      <c r="H400" s="26" t="s">
        <v>767</v>
      </c>
      <c r="I400" s="26" t="s">
        <v>10419</v>
      </c>
      <c r="J400" s="36" t="s">
        <v>55</v>
      </c>
      <c r="K400" s="26">
        <v>236.81</v>
      </c>
      <c r="L400" s="26"/>
      <c r="M400" s="26" t="s">
        <v>140</v>
      </c>
      <c r="N400" s="26" t="s">
        <v>769</v>
      </c>
    </row>
    <row r="401" spans="1:14">
      <c r="A401" s="26" t="s">
        <v>70</v>
      </c>
      <c r="B401" s="26" t="s">
        <v>10481</v>
      </c>
      <c r="C401" s="26" t="s">
        <v>772</v>
      </c>
      <c r="D401" s="26" t="s">
        <v>10482</v>
      </c>
      <c r="E401" s="26" t="s">
        <v>10425</v>
      </c>
      <c r="F401" s="26" t="s">
        <v>962</v>
      </c>
      <c r="G401" s="26" t="s">
        <v>1158</v>
      </c>
      <c r="H401" s="26" t="s">
        <v>1159</v>
      </c>
      <c r="I401" s="26" t="s">
        <v>10416</v>
      </c>
      <c r="J401" s="36" t="s">
        <v>55</v>
      </c>
      <c r="K401" s="26">
        <v>75132.46</v>
      </c>
      <c r="L401" s="26">
        <v>85181.73</v>
      </c>
      <c r="M401" s="26" t="s">
        <v>97</v>
      </c>
      <c r="N401" s="26" t="s">
        <v>10483</v>
      </c>
    </row>
    <row r="402" spans="1:14">
      <c r="A402" s="26" t="s">
        <v>70</v>
      </c>
      <c r="B402" s="26" t="s">
        <v>10481</v>
      </c>
      <c r="C402" s="26" t="s">
        <v>772</v>
      </c>
      <c r="D402" s="26" t="s">
        <v>10482</v>
      </c>
      <c r="E402" s="26" t="s">
        <v>10425</v>
      </c>
      <c r="F402" s="26" t="s">
        <v>962</v>
      </c>
      <c r="G402" s="26" t="s">
        <v>1158</v>
      </c>
      <c r="H402" s="26" t="s">
        <v>1159</v>
      </c>
      <c r="I402" s="26" t="s">
        <v>10418</v>
      </c>
      <c r="J402" s="36" t="s">
        <v>55</v>
      </c>
      <c r="K402" s="26">
        <v>4355.91</v>
      </c>
      <c r="L402" s="26"/>
      <c r="M402" s="26" t="s">
        <v>97</v>
      </c>
      <c r="N402" s="26" t="s">
        <v>10483</v>
      </c>
    </row>
    <row r="403" spans="1:14">
      <c r="A403" s="26" t="s">
        <v>70</v>
      </c>
      <c r="B403" s="26" t="s">
        <v>10481</v>
      </c>
      <c r="C403" s="26" t="s">
        <v>772</v>
      </c>
      <c r="D403" s="26" t="s">
        <v>10482</v>
      </c>
      <c r="E403" s="26" t="s">
        <v>10425</v>
      </c>
      <c r="F403" s="26" t="s">
        <v>962</v>
      </c>
      <c r="G403" s="26" t="s">
        <v>1158</v>
      </c>
      <c r="H403" s="26" t="s">
        <v>1159</v>
      </c>
      <c r="I403" s="26" t="s">
        <v>10420</v>
      </c>
      <c r="J403" s="36" t="s">
        <v>55</v>
      </c>
      <c r="K403" s="26">
        <v>649.74</v>
      </c>
      <c r="L403" s="26"/>
      <c r="M403" s="26" t="s">
        <v>97</v>
      </c>
      <c r="N403" s="26" t="s">
        <v>10483</v>
      </c>
    </row>
    <row r="404" spans="1:14">
      <c r="A404" s="26" t="s">
        <v>70</v>
      </c>
      <c r="B404" s="26" t="s">
        <v>10481</v>
      </c>
      <c r="C404" s="26" t="s">
        <v>772</v>
      </c>
      <c r="D404" s="26" t="s">
        <v>10482</v>
      </c>
      <c r="E404" s="26" t="s">
        <v>10425</v>
      </c>
      <c r="F404" s="26" t="s">
        <v>962</v>
      </c>
      <c r="G404" s="26" t="s">
        <v>1158</v>
      </c>
      <c r="H404" s="26" t="s">
        <v>1159</v>
      </c>
      <c r="I404" s="26" t="s">
        <v>10419</v>
      </c>
      <c r="J404" s="36" t="s">
        <v>55</v>
      </c>
      <c r="K404" s="26">
        <v>1210.44</v>
      </c>
      <c r="L404" s="26"/>
      <c r="M404" s="26" t="s">
        <v>97</v>
      </c>
      <c r="N404" s="26" t="s">
        <v>10483</v>
      </c>
    </row>
    <row r="405" spans="1:14">
      <c r="A405" s="26" t="s">
        <v>119</v>
      </c>
      <c r="B405" s="26" t="s">
        <v>2111</v>
      </c>
      <c r="C405" s="26" t="s">
        <v>1856</v>
      </c>
      <c r="D405" s="26" t="s">
        <v>2112</v>
      </c>
      <c r="E405" s="26" t="s">
        <v>10425</v>
      </c>
      <c r="F405" s="26" t="s">
        <v>2113</v>
      </c>
      <c r="G405" s="26" t="s">
        <v>2114</v>
      </c>
      <c r="H405" s="26" t="s">
        <v>2115</v>
      </c>
      <c r="I405" s="26" t="s">
        <v>10416</v>
      </c>
      <c r="J405" s="36" t="s">
        <v>55</v>
      </c>
      <c r="K405" s="26">
        <v>240207.66</v>
      </c>
      <c r="L405" s="26">
        <v>284924.86</v>
      </c>
      <c r="M405" s="26" t="s">
        <v>140</v>
      </c>
      <c r="N405" s="26" t="s">
        <v>2117</v>
      </c>
    </row>
    <row r="406" spans="1:14">
      <c r="A406" s="26" t="s">
        <v>119</v>
      </c>
      <c r="B406" s="26" t="s">
        <v>2111</v>
      </c>
      <c r="C406" s="26" t="s">
        <v>1856</v>
      </c>
      <c r="D406" s="26" t="s">
        <v>2112</v>
      </c>
      <c r="E406" s="26" t="s">
        <v>10425</v>
      </c>
      <c r="F406" s="26" t="s">
        <v>2113</v>
      </c>
      <c r="G406" s="26" t="s">
        <v>2114</v>
      </c>
      <c r="H406" s="26" t="s">
        <v>2115</v>
      </c>
      <c r="I406" s="26" t="s">
        <v>10418</v>
      </c>
      <c r="J406" s="36" t="s">
        <v>55</v>
      </c>
      <c r="K406" s="26">
        <v>24650.12</v>
      </c>
      <c r="L406" s="26"/>
      <c r="M406" s="26" t="s">
        <v>140</v>
      </c>
      <c r="N406" s="26" t="s">
        <v>2117</v>
      </c>
    </row>
    <row r="407" spans="1:14">
      <c r="A407" s="26" t="s">
        <v>119</v>
      </c>
      <c r="B407" s="26" t="s">
        <v>2111</v>
      </c>
      <c r="C407" s="26" t="s">
        <v>1856</v>
      </c>
      <c r="D407" s="26" t="s">
        <v>2112</v>
      </c>
      <c r="E407" s="26" t="s">
        <v>10425</v>
      </c>
      <c r="F407" s="26" t="s">
        <v>2113</v>
      </c>
      <c r="G407" s="26" t="s">
        <v>2114</v>
      </c>
      <c r="H407" s="26" t="s">
        <v>2115</v>
      </c>
      <c r="I407" s="26" t="s">
        <v>10420</v>
      </c>
      <c r="J407" s="36" t="s">
        <v>55</v>
      </c>
      <c r="K407" s="26">
        <v>3212</v>
      </c>
      <c r="L407" s="26"/>
      <c r="M407" s="26" t="s">
        <v>140</v>
      </c>
      <c r="N407" s="26" t="s">
        <v>2117</v>
      </c>
    </row>
    <row r="408" spans="1:14">
      <c r="A408" s="26" t="s">
        <v>119</v>
      </c>
      <c r="B408" s="26" t="s">
        <v>2111</v>
      </c>
      <c r="C408" s="26" t="s">
        <v>1856</v>
      </c>
      <c r="D408" s="26" t="s">
        <v>2112</v>
      </c>
      <c r="E408" s="26" t="s">
        <v>10425</v>
      </c>
      <c r="F408" s="26" t="s">
        <v>2113</v>
      </c>
      <c r="G408" s="26" t="s">
        <v>2114</v>
      </c>
      <c r="H408" s="26" t="s">
        <v>2115</v>
      </c>
      <c r="I408" s="26" t="s">
        <v>10419</v>
      </c>
      <c r="J408" s="36" t="s">
        <v>55</v>
      </c>
      <c r="K408" s="26">
        <v>4033.48</v>
      </c>
      <c r="L408" s="26"/>
      <c r="M408" s="26" t="s">
        <v>140</v>
      </c>
      <c r="N408" s="26" t="s">
        <v>2117</v>
      </c>
    </row>
    <row r="409" spans="1:14">
      <c r="A409" s="26" t="s">
        <v>70</v>
      </c>
      <c r="B409" s="26" t="s">
        <v>10484</v>
      </c>
      <c r="C409" s="26" t="s">
        <v>772</v>
      </c>
      <c r="D409" s="26" t="s">
        <v>2972</v>
      </c>
      <c r="E409" s="26" t="s">
        <v>10425</v>
      </c>
      <c r="F409" s="26" t="s">
        <v>1332</v>
      </c>
      <c r="G409" s="26" t="s">
        <v>2973</v>
      </c>
      <c r="H409" s="26" t="s">
        <v>2974</v>
      </c>
      <c r="I409" s="26" t="s">
        <v>10416</v>
      </c>
      <c r="J409" s="36" t="s">
        <v>55</v>
      </c>
      <c r="K409" s="26">
        <v>1113486.65</v>
      </c>
      <c r="L409" s="26">
        <v>1450544.49</v>
      </c>
      <c r="M409" s="26" t="s">
        <v>97</v>
      </c>
      <c r="N409" s="26" t="s">
        <v>10485</v>
      </c>
    </row>
    <row r="410" spans="1:14">
      <c r="A410" s="26" t="s">
        <v>70</v>
      </c>
      <c r="B410" s="26" t="s">
        <v>10484</v>
      </c>
      <c r="C410" s="26" t="s">
        <v>772</v>
      </c>
      <c r="D410" s="26" t="s">
        <v>2972</v>
      </c>
      <c r="E410" s="26" t="s">
        <v>10425</v>
      </c>
      <c r="F410" s="26" t="s">
        <v>1332</v>
      </c>
      <c r="G410" s="26" t="s">
        <v>2973</v>
      </c>
      <c r="H410" s="26" t="s">
        <v>2974</v>
      </c>
      <c r="I410" s="26" t="s">
        <v>10418</v>
      </c>
      <c r="J410" s="36" t="s">
        <v>55</v>
      </c>
      <c r="K410" s="26">
        <v>239593.97</v>
      </c>
      <c r="L410" s="26"/>
      <c r="M410" s="26" t="s">
        <v>97</v>
      </c>
      <c r="N410" s="26" t="s">
        <v>10485</v>
      </c>
    </row>
    <row r="411" spans="1:14">
      <c r="A411" s="26" t="s">
        <v>70</v>
      </c>
      <c r="B411" s="26" t="s">
        <v>10484</v>
      </c>
      <c r="C411" s="26" t="s">
        <v>772</v>
      </c>
      <c r="D411" s="26" t="s">
        <v>2972</v>
      </c>
      <c r="E411" s="26" t="s">
        <v>10425</v>
      </c>
      <c r="F411" s="26" t="s">
        <v>1332</v>
      </c>
      <c r="G411" s="26" t="s">
        <v>2973</v>
      </c>
      <c r="H411" s="26" t="s">
        <v>2974</v>
      </c>
      <c r="I411" s="26" t="s">
        <v>10420</v>
      </c>
      <c r="J411" s="36" t="s">
        <v>55</v>
      </c>
      <c r="K411" s="26">
        <v>11594.41</v>
      </c>
      <c r="L411" s="26"/>
      <c r="M411" s="26" t="s">
        <v>97</v>
      </c>
      <c r="N411" s="26" t="s">
        <v>10485</v>
      </c>
    </row>
    <row r="412" spans="1:14">
      <c r="A412" s="26" t="s">
        <v>70</v>
      </c>
      <c r="B412" s="26" t="s">
        <v>10484</v>
      </c>
      <c r="C412" s="26" t="s">
        <v>772</v>
      </c>
      <c r="D412" s="26" t="s">
        <v>2972</v>
      </c>
      <c r="E412" s="26" t="s">
        <v>10425</v>
      </c>
      <c r="F412" s="26" t="s">
        <v>1332</v>
      </c>
      <c r="G412" s="26" t="s">
        <v>2973</v>
      </c>
      <c r="H412" s="26" t="s">
        <v>2974</v>
      </c>
      <c r="I412" s="26" t="s">
        <v>10419</v>
      </c>
      <c r="J412" s="36" t="s">
        <v>55</v>
      </c>
      <c r="K412" s="26">
        <v>20605.76</v>
      </c>
      <c r="L412" s="26"/>
      <c r="M412" s="26" t="s">
        <v>97</v>
      </c>
      <c r="N412" s="26" t="s">
        <v>10485</v>
      </c>
    </row>
    <row r="413" spans="1:14">
      <c r="A413" s="26" t="s">
        <v>181</v>
      </c>
      <c r="B413" s="26" t="s">
        <v>756</v>
      </c>
      <c r="C413" s="26" t="s">
        <v>184</v>
      </c>
      <c r="D413" s="26" t="s">
        <v>757</v>
      </c>
      <c r="E413" s="26" t="s">
        <v>10425</v>
      </c>
      <c r="F413" s="26" t="s">
        <v>758</v>
      </c>
      <c r="G413" s="26" t="s">
        <v>759</v>
      </c>
      <c r="H413" s="26" t="s">
        <v>760</v>
      </c>
      <c r="I413" s="26" t="s">
        <v>10427</v>
      </c>
      <c r="J413" s="36" t="s">
        <v>55</v>
      </c>
      <c r="K413" s="26">
        <v>20621.58</v>
      </c>
      <c r="L413" s="26">
        <v>22327.8</v>
      </c>
      <c r="M413" s="26" t="s">
        <v>173</v>
      </c>
      <c r="N413" s="26" t="s">
        <v>762</v>
      </c>
    </row>
    <row r="414" spans="1:14">
      <c r="A414" s="26" t="s">
        <v>181</v>
      </c>
      <c r="B414" s="26" t="s">
        <v>756</v>
      </c>
      <c r="C414" s="26" t="s">
        <v>184</v>
      </c>
      <c r="D414" s="26" t="s">
        <v>757</v>
      </c>
      <c r="E414" s="26" t="s">
        <v>10425</v>
      </c>
      <c r="F414" s="26" t="s">
        <v>758</v>
      </c>
      <c r="G414" s="26" t="s">
        <v>759</v>
      </c>
      <c r="H414" s="26" t="s">
        <v>760</v>
      </c>
      <c r="I414" s="26" t="s">
        <v>10428</v>
      </c>
      <c r="J414" s="36" t="s">
        <v>55</v>
      </c>
      <c r="K414" s="26">
        <v>0</v>
      </c>
      <c r="L414" s="26"/>
      <c r="M414" s="26" t="s">
        <v>173</v>
      </c>
      <c r="N414" s="26" t="s">
        <v>762</v>
      </c>
    </row>
    <row r="415" spans="1:14">
      <c r="A415" s="26" t="s">
        <v>181</v>
      </c>
      <c r="B415" s="26" t="s">
        <v>756</v>
      </c>
      <c r="C415" s="26" t="s">
        <v>184</v>
      </c>
      <c r="D415" s="26" t="s">
        <v>757</v>
      </c>
      <c r="E415" s="26" t="s">
        <v>10425</v>
      </c>
      <c r="F415" s="26" t="s">
        <v>758</v>
      </c>
      <c r="G415" s="26" t="s">
        <v>759</v>
      </c>
      <c r="H415" s="26" t="s">
        <v>760</v>
      </c>
      <c r="I415" s="26" t="s">
        <v>10420</v>
      </c>
      <c r="J415" s="36" t="s">
        <v>55</v>
      </c>
      <c r="K415" s="26">
        <v>268.08054</v>
      </c>
      <c r="L415" s="26"/>
      <c r="M415" s="26" t="s">
        <v>173</v>
      </c>
      <c r="N415" s="26" t="s">
        <v>762</v>
      </c>
    </row>
    <row r="416" spans="1:14">
      <c r="A416" s="26" t="s">
        <v>181</v>
      </c>
      <c r="B416" s="26" t="s">
        <v>756</v>
      </c>
      <c r="C416" s="26" t="s">
        <v>184</v>
      </c>
      <c r="D416" s="26" t="s">
        <v>757</v>
      </c>
      <c r="E416" s="26" t="s">
        <v>10425</v>
      </c>
      <c r="F416" s="26" t="s">
        <v>758</v>
      </c>
      <c r="G416" s="26" t="s">
        <v>759</v>
      </c>
      <c r="H416" s="26" t="s">
        <v>760</v>
      </c>
      <c r="I416" s="26" t="s">
        <v>10419</v>
      </c>
      <c r="J416" s="36" t="s">
        <v>55</v>
      </c>
      <c r="K416" s="26">
        <v>309.3237</v>
      </c>
      <c r="L416" s="26"/>
      <c r="M416" s="26" t="s">
        <v>173</v>
      </c>
      <c r="N416" s="26" t="s">
        <v>762</v>
      </c>
    </row>
    <row r="417" spans="1:14">
      <c r="A417" s="26" t="s">
        <v>70</v>
      </c>
      <c r="B417" s="26" t="s">
        <v>10486</v>
      </c>
      <c r="C417" s="26" t="s">
        <v>670</v>
      </c>
      <c r="D417" s="26" t="s">
        <v>10487</v>
      </c>
      <c r="E417" s="26" t="s">
        <v>10425</v>
      </c>
      <c r="F417" s="26" t="s">
        <v>962</v>
      </c>
      <c r="G417" s="26" t="s">
        <v>1218</v>
      </c>
      <c r="H417" s="26" t="s">
        <v>1219</v>
      </c>
      <c r="I417" s="26" t="s">
        <v>10416</v>
      </c>
      <c r="J417" s="36" t="s">
        <v>55</v>
      </c>
      <c r="K417" s="26">
        <v>142554.96</v>
      </c>
      <c r="L417" s="26">
        <v>164098.03</v>
      </c>
      <c r="M417" s="26" t="s">
        <v>97</v>
      </c>
      <c r="N417" s="26" t="s">
        <v>10488</v>
      </c>
    </row>
    <row r="418" spans="1:14">
      <c r="A418" s="26" t="s">
        <v>70</v>
      </c>
      <c r="B418" s="26" t="s">
        <v>10486</v>
      </c>
      <c r="C418" s="26" t="s">
        <v>670</v>
      </c>
      <c r="D418" s="26" t="s">
        <v>10487</v>
      </c>
      <c r="E418" s="26" t="s">
        <v>10425</v>
      </c>
      <c r="F418" s="26" t="s">
        <v>962</v>
      </c>
      <c r="G418" s="26" t="s">
        <v>1218</v>
      </c>
      <c r="H418" s="26" t="s">
        <v>1219</v>
      </c>
      <c r="I418" s="26" t="s">
        <v>10418</v>
      </c>
      <c r="J418" s="36" t="s">
        <v>55</v>
      </c>
      <c r="K418" s="26">
        <v>10422.98</v>
      </c>
      <c r="L418" s="26"/>
      <c r="M418" s="26" t="s">
        <v>97</v>
      </c>
      <c r="N418" s="26" t="s">
        <v>10488</v>
      </c>
    </row>
    <row r="419" spans="1:14">
      <c r="A419" s="26" t="s">
        <v>70</v>
      </c>
      <c r="B419" s="26" t="s">
        <v>10486</v>
      </c>
      <c r="C419" s="26" t="s">
        <v>670</v>
      </c>
      <c r="D419" s="26" t="s">
        <v>10487</v>
      </c>
      <c r="E419" s="26" t="s">
        <v>10425</v>
      </c>
      <c r="F419" s="26" t="s">
        <v>962</v>
      </c>
      <c r="G419" s="26" t="s">
        <v>1218</v>
      </c>
      <c r="H419" s="26" t="s">
        <v>1219</v>
      </c>
      <c r="I419" s="26" t="s">
        <v>10420</v>
      </c>
      <c r="J419" s="36" t="s">
        <v>55</v>
      </c>
      <c r="K419" s="26">
        <v>1406.08</v>
      </c>
      <c r="L419" s="26"/>
      <c r="M419" s="26" t="s">
        <v>97</v>
      </c>
      <c r="N419" s="26" t="s">
        <v>10488</v>
      </c>
    </row>
    <row r="420" spans="1:14">
      <c r="A420" s="26" t="s">
        <v>70</v>
      </c>
      <c r="B420" s="26" t="s">
        <v>10486</v>
      </c>
      <c r="C420" s="26" t="s">
        <v>670</v>
      </c>
      <c r="D420" s="26" t="s">
        <v>10487</v>
      </c>
      <c r="E420" s="26" t="s">
        <v>10425</v>
      </c>
      <c r="F420" s="26" t="s">
        <v>962</v>
      </c>
      <c r="G420" s="26" t="s">
        <v>1218</v>
      </c>
      <c r="H420" s="26" t="s">
        <v>1219</v>
      </c>
      <c r="I420" s="26" t="s">
        <v>10419</v>
      </c>
      <c r="J420" s="36" t="s">
        <v>55</v>
      </c>
      <c r="K420" s="26">
        <v>2329.6</v>
      </c>
      <c r="L420" s="26"/>
      <c r="M420" s="26" t="s">
        <v>97</v>
      </c>
      <c r="N420" s="26" t="s">
        <v>10488</v>
      </c>
    </row>
    <row r="421" spans="1:14">
      <c r="A421" s="26" t="s">
        <v>119</v>
      </c>
      <c r="B421" s="26" t="s">
        <v>726</v>
      </c>
      <c r="C421" s="26" t="s">
        <v>585</v>
      </c>
      <c r="D421" s="26" t="s">
        <v>727</v>
      </c>
      <c r="E421" s="26" t="s">
        <v>10444</v>
      </c>
      <c r="F421" s="26" t="s">
        <v>325</v>
      </c>
      <c r="G421" s="26" t="s">
        <v>728</v>
      </c>
      <c r="H421" s="26" t="s">
        <v>729</v>
      </c>
      <c r="I421" s="26" t="s">
        <v>10416</v>
      </c>
      <c r="J421" s="36" t="s">
        <v>55</v>
      </c>
      <c r="K421" s="26">
        <v>228946.23</v>
      </c>
      <c r="L421" s="26">
        <v>257890.82</v>
      </c>
      <c r="M421" s="26" t="s">
        <v>83</v>
      </c>
      <c r="N421" s="26" t="s">
        <v>731</v>
      </c>
    </row>
    <row r="422" spans="1:14">
      <c r="A422" s="26" t="s">
        <v>119</v>
      </c>
      <c r="B422" s="26" t="s">
        <v>726</v>
      </c>
      <c r="C422" s="26" t="s">
        <v>585</v>
      </c>
      <c r="D422" s="26" t="s">
        <v>727</v>
      </c>
      <c r="E422" s="26" t="s">
        <v>10444</v>
      </c>
      <c r="F422" s="26" t="s">
        <v>325</v>
      </c>
      <c r="G422" s="26" t="s">
        <v>728</v>
      </c>
      <c r="H422" s="26" t="s">
        <v>729</v>
      </c>
      <c r="I422" s="26" t="s">
        <v>10418</v>
      </c>
      <c r="J422" s="36" t="s">
        <v>55</v>
      </c>
      <c r="K422" s="26">
        <v>11328.14</v>
      </c>
      <c r="L422" s="26"/>
      <c r="M422" s="26" t="s">
        <v>83</v>
      </c>
      <c r="N422" s="26" t="s">
        <v>731</v>
      </c>
    </row>
    <row r="423" spans="1:14">
      <c r="A423" s="26" t="s">
        <v>119</v>
      </c>
      <c r="B423" s="26" t="s">
        <v>726</v>
      </c>
      <c r="C423" s="26" t="s">
        <v>585</v>
      </c>
      <c r="D423" s="26" t="s">
        <v>727</v>
      </c>
      <c r="E423" s="26" t="s">
        <v>10444</v>
      </c>
      <c r="F423" s="26" t="s">
        <v>325</v>
      </c>
      <c r="G423" s="26" t="s">
        <v>728</v>
      </c>
      <c r="H423" s="26" t="s">
        <v>729</v>
      </c>
      <c r="I423" s="26" t="s">
        <v>10420</v>
      </c>
      <c r="J423" s="36" t="s">
        <v>55</v>
      </c>
      <c r="K423" s="26">
        <v>2352.66</v>
      </c>
      <c r="L423" s="26"/>
      <c r="M423" s="26" t="s">
        <v>83</v>
      </c>
      <c r="N423" s="26" t="s">
        <v>731</v>
      </c>
    </row>
    <row r="424" spans="1:14">
      <c r="A424" s="26" t="s">
        <v>119</v>
      </c>
      <c r="B424" s="26" t="s">
        <v>726</v>
      </c>
      <c r="C424" s="26" t="s">
        <v>585</v>
      </c>
      <c r="D424" s="26" t="s">
        <v>727</v>
      </c>
      <c r="E424" s="26" t="s">
        <v>10444</v>
      </c>
      <c r="F424" s="26" t="s">
        <v>325</v>
      </c>
      <c r="G424" s="26" t="s">
        <v>728</v>
      </c>
      <c r="H424" s="26" t="s">
        <v>729</v>
      </c>
      <c r="I424" s="26" t="s">
        <v>10419</v>
      </c>
      <c r="J424" s="36" t="s">
        <v>55</v>
      </c>
      <c r="K424" s="26">
        <v>3658.31</v>
      </c>
      <c r="L424" s="26"/>
      <c r="M424" s="26" t="s">
        <v>83</v>
      </c>
      <c r="N424" s="26" t="s">
        <v>731</v>
      </c>
    </row>
    <row r="425" spans="1:14">
      <c r="A425" s="26" t="s">
        <v>119</v>
      </c>
      <c r="B425" s="26" t="s">
        <v>10489</v>
      </c>
      <c r="C425" s="26" t="s">
        <v>1033</v>
      </c>
      <c r="D425" s="26" t="s">
        <v>1034</v>
      </c>
      <c r="E425" s="26" t="s">
        <v>10425</v>
      </c>
      <c r="F425" s="26" t="s">
        <v>1035</v>
      </c>
      <c r="G425" s="26" t="s">
        <v>1036</v>
      </c>
      <c r="H425" s="26" t="s">
        <v>1037</v>
      </c>
      <c r="I425" s="26" t="s">
        <v>10427</v>
      </c>
      <c r="J425" s="36" t="s">
        <v>55</v>
      </c>
      <c r="K425" s="26">
        <v>129.86</v>
      </c>
      <c r="L425" s="26">
        <v>137.26</v>
      </c>
      <c r="M425" s="26" t="s">
        <v>83</v>
      </c>
      <c r="N425" s="26" t="s">
        <v>10490</v>
      </c>
    </row>
    <row r="426" spans="1:14">
      <c r="A426" s="26" t="s">
        <v>119</v>
      </c>
      <c r="B426" s="26" t="s">
        <v>10489</v>
      </c>
      <c r="C426" s="26" t="s">
        <v>1033</v>
      </c>
      <c r="D426" s="26" t="s">
        <v>1034</v>
      </c>
      <c r="E426" s="26" t="s">
        <v>10425</v>
      </c>
      <c r="F426" s="26" t="s">
        <v>1035</v>
      </c>
      <c r="G426" s="26" t="s">
        <v>1036</v>
      </c>
      <c r="H426" s="26" t="s">
        <v>1037</v>
      </c>
      <c r="I426" s="26" t="s">
        <v>10428</v>
      </c>
      <c r="J426" s="36" t="s">
        <v>55</v>
      </c>
      <c r="K426" s="26">
        <v>1.3</v>
      </c>
      <c r="L426" s="26"/>
      <c r="M426" s="26" t="s">
        <v>83</v>
      </c>
      <c r="N426" s="26" t="s">
        <v>10490</v>
      </c>
    </row>
    <row r="427" spans="1:14">
      <c r="A427" s="26" t="s">
        <v>119</v>
      </c>
      <c r="B427" s="26" t="s">
        <v>10489</v>
      </c>
      <c r="C427" s="26" t="s">
        <v>1033</v>
      </c>
      <c r="D427" s="26" t="s">
        <v>1034</v>
      </c>
      <c r="E427" s="26" t="s">
        <v>10425</v>
      </c>
      <c r="F427" s="26" t="s">
        <v>1035</v>
      </c>
      <c r="G427" s="26" t="s">
        <v>1036</v>
      </c>
      <c r="H427" s="26" t="s">
        <v>1037</v>
      </c>
      <c r="I427" s="26" t="s">
        <v>10420</v>
      </c>
      <c r="J427" s="36" t="s">
        <v>55</v>
      </c>
      <c r="K427" s="26">
        <v>1.68818</v>
      </c>
      <c r="L427" s="26"/>
      <c r="M427" s="26" t="s">
        <v>83</v>
      </c>
      <c r="N427" s="26" t="s">
        <v>10490</v>
      </c>
    </row>
    <row r="428" spans="1:14">
      <c r="A428" s="26" t="s">
        <v>119</v>
      </c>
      <c r="B428" s="26" t="s">
        <v>10489</v>
      </c>
      <c r="C428" s="26" t="s">
        <v>1033</v>
      </c>
      <c r="D428" s="26" t="s">
        <v>1034</v>
      </c>
      <c r="E428" s="26" t="s">
        <v>10425</v>
      </c>
      <c r="F428" s="26" t="s">
        <v>1035</v>
      </c>
      <c r="G428" s="26" t="s">
        <v>1036</v>
      </c>
      <c r="H428" s="26" t="s">
        <v>1037</v>
      </c>
      <c r="I428" s="26" t="s">
        <v>10419</v>
      </c>
      <c r="J428" s="36" t="s">
        <v>55</v>
      </c>
      <c r="K428" s="26">
        <v>1.9674</v>
      </c>
      <c r="L428" s="26"/>
      <c r="M428" s="26" t="s">
        <v>83</v>
      </c>
      <c r="N428" s="26" t="s">
        <v>10490</v>
      </c>
    </row>
    <row r="429" spans="1:14">
      <c r="A429" s="26" t="s">
        <v>129</v>
      </c>
      <c r="B429" s="26" t="s">
        <v>806</v>
      </c>
      <c r="C429" s="26" t="s">
        <v>807</v>
      </c>
      <c r="D429" s="26" t="s">
        <v>808</v>
      </c>
      <c r="E429" s="26" t="s">
        <v>10425</v>
      </c>
      <c r="F429" s="26" t="s">
        <v>809</v>
      </c>
      <c r="G429" s="26" t="s">
        <v>810</v>
      </c>
      <c r="H429" s="26" t="s">
        <v>811</v>
      </c>
      <c r="I429" s="26" t="s">
        <v>10427</v>
      </c>
      <c r="J429" s="36" t="s">
        <v>55</v>
      </c>
      <c r="K429" s="26">
        <v>8884.55</v>
      </c>
      <c r="L429" s="26">
        <v>9922.5</v>
      </c>
      <c r="M429" s="26" t="s">
        <v>140</v>
      </c>
      <c r="N429" s="26" t="s">
        <v>813</v>
      </c>
    </row>
    <row r="430" spans="1:14">
      <c r="A430" s="26" t="s">
        <v>129</v>
      </c>
      <c r="B430" s="26" t="s">
        <v>806</v>
      </c>
      <c r="C430" s="26" t="s">
        <v>807</v>
      </c>
      <c r="D430" s="26" t="s">
        <v>808</v>
      </c>
      <c r="E430" s="26" t="s">
        <v>10425</v>
      </c>
      <c r="F430" s="26" t="s">
        <v>809</v>
      </c>
      <c r="G430" s="26" t="s">
        <v>810</v>
      </c>
      <c r="H430" s="26" t="s">
        <v>811</v>
      </c>
      <c r="I430" s="26" t="s">
        <v>10428</v>
      </c>
      <c r="J430" s="36" t="s">
        <v>55</v>
      </c>
      <c r="K430" s="26">
        <v>338.65</v>
      </c>
      <c r="L430" s="26"/>
      <c r="M430" s="26" t="s">
        <v>140</v>
      </c>
      <c r="N430" s="26" t="s">
        <v>813</v>
      </c>
    </row>
    <row r="431" spans="1:14">
      <c r="A431" s="26" t="s">
        <v>129</v>
      </c>
      <c r="B431" s="26" t="s">
        <v>806</v>
      </c>
      <c r="C431" s="26" t="s">
        <v>807</v>
      </c>
      <c r="D431" s="26" t="s">
        <v>808</v>
      </c>
      <c r="E431" s="26" t="s">
        <v>10425</v>
      </c>
      <c r="F431" s="26" t="s">
        <v>809</v>
      </c>
      <c r="G431" s="26" t="s">
        <v>810</v>
      </c>
      <c r="H431" s="26" t="s">
        <v>811</v>
      </c>
      <c r="I431" s="26" t="s">
        <v>10420</v>
      </c>
      <c r="J431" s="36" t="s">
        <v>55</v>
      </c>
      <c r="K431" s="26">
        <v>115.49915</v>
      </c>
      <c r="L431" s="26"/>
      <c r="M431" s="26" t="s">
        <v>140</v>
      </c>
      <c r="N431" s="26" t="s">
        <v>813</v>
      </c>
    </row>
    <row r="432" spans="1:14">
      <c r="A432" s="26" t="s">
        <v>129</v>
      </c>
      <c r="B432" s="26" t="s">
        <v>806</v>
      </c>
      <c r="C432" s="26" t="s">
        <v>807</v>
      </c>
      <c r="D432" s="26" t="s">
        <v>808</v>
      </c>
      <c r="E432" s="26" t="s">
        <v>10425</v>
      </c>
      <c r="F432" s="26" t="s">
        <v>809</v>
      </c>
      <c r="G432" s="26" t="s">
        <v>810</v>
      </c>
      <c r="H432" s="26" t="s">
        <v>811</v>
      </c>
      <c r="I432" s="26" t="s">
        <v>10419</v>
      </c>
      <c r="J432" s="36" t="s">
        <v>55</v>
      </c>
      <c r="K432" s="26">
        <v>138.348</v>
      </c>
      <c r="L432" s="26"/>
      <c r="M432" s="26" t="s">
        <v>140</v>
      </c>
      <c r="N432" s="26" t="s">
        <v>813</v>
      </c>
    </row>
    <row r="433" spans="1:14">
      <c r="A433" s="26" t="s">
        <v>163</v>
      </c>
      <c r="B433" s="26" t="s">
        <v>2330</v>
      </c>
      <c r="C433" s="26" t="s">
        <v>662</v>
      </c>
      <c r="D433" s="26" t="s">
        <v>2331</v>
      </c>
      <c r="E433" s="26" t="s">
        <v>10425</v>
      </c>
      <c r="F433" s="26" t="s">
        <v>2332</v>
      </c>
      <c r="G433" s="26" t="s">
        <v>2333</v>
      </c>
      <c r="H433" s="26" t="s">
        <v>2334</v>
      </c>
      <c r="I433" s="26" t="s">
        <v>10416</v>
      </c>
      <c r="J433" s="36" t="s">
        <v>55</v>
      </c>
      <c r="K433" s="26">
        <v>913764.72</v>
      </c>
      <c r="L433" s="26">
        <v>1010899.84</v>
      </c>
      <c r="M433" s="26" t="s">
        <v>140</v>
      </c>
      <c r="N433" s="26" t="s">
        <v>2335</v>
      </c>
    </row>
    <row r="434" spans="1:14">
      <c r="A434" s="26" t="s">
        <v>163</v>
      </c>
      <c r="B434" s="26" t="s">
        <v>2330</v>
      </c>
      <c r="C434" s="26" t="s">
        <v>662</v>
      </c>
      <c r="D434" s="26" t="s">
        <v>2331</v>
      </c>
      <c r="E434" s="26" t="s">
        <v>10425</v>
      </c>
      <c r="F434" s="26" t="s">
        <v>2332</v>
      </c>
      <c r="G434" s="26" t="s">
        <v>2333</v>
      </c>
      <c r="H434" s="26" t="s">
        <v>2334</v>
      </c>
      <c r="I434" s="26" t="s">
        <v>10418</v>
      </c>
      <c r="J434" s="36" t="s">
        <v>55</v>
      </c>
      <c r="K434" s="26">
        <v>29631.26</v>
      </c>
      <c r="L434" s="26"/>
      <c r="M434" s="26" t="s">
        <v>140</v>
      </c>
      <c r="N434" s="26" t="s">
        <v>2335</v>
      </c>
    </row>
    <row r="435" spans="1:14">
      <c r="A435" s="26" t="s">
        <v>163</v>
      </c>
      <c r="B435" s="26" t="s">
        <v>2330</v>
      </c>
      <c r="C435" s="26" t="s">
        <v>662</v>
      </c>
      <c r="D435" s="26" t="s">
        <v>2331</v>
      </c>
      <c r="E435" s="26" t="s">
        <v>10425</v>
      </c>
      <c r="F435" s="26" t="s">
        <v>2332</v>
      </c>
      <c r="G435" s="26" t="s">
        <v>2333</v>
      </c>
      <c r="H435" s="26" t="s">
        <v>2334</v>
      </c>
      <c r="I435" s="26" t="s">
        <v>10420</v>
      </c>
      <c r="J435" s="36" t="s">
        <v>55</v>
      </c>
      <c r="K435" s="26">
        <v>7647.12</v>
      </c>
      <c r="L435" s="26"/>
      <c r="M435" s="26" t="s">
        <v>140</v>
      </c>
      <c r="N435" s="26" t="s">
        <v>2335</v>
      </c>
    </row>
    <row r="436" spans="1:14">
      <c r="A436" s="26" t="s">
        <v>163</v>
      </c>
      <c r="B436" s="26" t="s">
        <v>2330</v>
      </c>
      <c r="C436" s="26" t="s">
        <v>662</v>
      </c>
      <c r="D436" s="26" t="s">
        <v>2331</v>
      </c>
      <c r="E436" s="26" t="s">
        <v>10425</v>
      </c>
      <c r="F436" s="26" t="s">
        <v>2332</v>
      </c>
      <c r="G436" s="26" t="s">
        <v>2333</v>
      </c>
      <c r="H436" s="26" t="s">
        <v>2334</v>
      </c>
      <c r="I436" s="26" t="s">
        <v>10419</v>
      </c>
      <c r="J436" s="36" t="s">
        <v>55</v>
      </c>
      <c r="K436" s="26">
        <v>14366.44</v>
      </c>
      <c r="L436" s="26"/>
      <c r="M436" s="26" t="s">
        <v>140</v>
      </c>
      <c r="N436" s="26" t="s">
        <v>2335</v>
      </c>
    </row>
    <row r="437" spans="1:14">
      <c r="A437" s="26" t="s">
        <v>70</v>
      </c>
      <c r="B437" s="26" t="s">
        <v>771</v>
      </c>
      <c r="C437" s="26" t="s">
        <v>772</v>
      </c>
      <c r="D437" s="26" t="s">
        <v>773</v>
      </c>
      <c r="E437" s="26" t="s">
        <v>10425</v>
      </c>
      <c r="F437" s="26" t="s">
        <v>774</v>
      </c>
      <c r="G437" s="26" t="s">
        <v>775</v>
      </c>
      <c r="H437" s="26" t="s">
        <v>776</v>
      </c>
      <c r="I437" s="26" t="s">
        <v>10416</v>
      </c>
      <c r="J437" s="36" t="s">
        <v>55</v>
      </c>
      <c r="K437" s="26">
        <v>48074.92</v>
      </c>
      <c r="L437" s="26">
        <v>54934.76</v>
      </c>
      <c r="M437" s="26" t="s">
        <v>97</v>
      </c>
      <c r="N437" s="26" t="s">
        <v>778</v>
      </c>
    </row>
    <row r="438" spans="1:14">
      <c r="A438" s="26" t="s">
        <v>70</v>
      </c>
      <c r="B438" s="26" t="s">
        <v>771</v>
      </c>
      <c r="C438" s="26" t="s">
        <v>772</v>
      </c>
      <c r="D438" s="26" t="s">
        <v>773</v>
      </c>
      <c r="E438" s="26" t="s">
        <v>10425</v>
      </c>
      <c r="F438" s="26" t="s">
        <v>774</v>
      </c>
      <c r="G438" s="26" t="s">
        <v>775</v>
      </c>
      <c r="H438" s="26" t="s">
        <v>776</v>
      </c>
      <c r="I438" s="26" t="s">
        <v>10418</v>
      </c>
      <c r="J438" s="36" t="s">
        <v>55</v>
      </c>
      <c r="K438" s="26">
        <v>2967.6</v>
      </c>
      <c r="L438" s="26"/>
      <c r="M438" s="26" t="s">
        <v>97</v>
      </c>
      <c r="N438" s="26" t="s">
        <v>778</v>
      </c>
    </row>
    <row r="439" spans="1:14">
      <c r="A439" s="26" t="s">
        <v>70</v>
      </c>
      <c r="B439" s="26" t="s">
        <v>771</v>
      </c>
      <c r="C439" s="26" t="s">
        <v>772</v>
      </c>
      <c r="D439" s="26" t="s">
        <v>773</v>
      </c>
      <c r="E439" s="26" t="s">
        <v>10425</v>
      </c>
      <c r="F439" s="26" t="s">
        <v>774</v>
      </c>
      <c r="G439" s="26" t="s">
        <v>775</v>
      </c>
      <c r="H439" s="26" t="s">
        <v>776</v>
      </c>
      <c r="I439" s="26" t="s">
        <v>10420</v>
      </c>
      <c r="J439" s="36" t="s">
        <v>55</v>
      </c>
      <c r="K439" s="26">
        <v>642.88</v>
      </c>
      <c r="L439" s="26"/>
      <c r="M439" s="26" t="s">
        <v>97</v>
      </c>
      <c r="N439" s="26" t="s">
        <v>778</v>
      </c>
    </row>
    <row r="440" spans="1:14">
      <c r="A440" s="26" t="s">
        <v>70</v>
      </c>
      <c r="B440" s="26" t="s">
        <v>771</v>
      </c>
      <c r="C440" s="26" t="s">
        <v>772</v>
      </c>
      <c r="D440" s="26" t="s">
        <v>773</v>
      </c>
      <c r="E440" s="26" t="s">
        <v>10425</v>
      </c>
      <c r="F440" s="26" t="s">
        <v>774</v>
      </c>
      <c r="G440" s="26" t="s">
        <v>775</v>
      </c>
      <c r="H440" s="26" t="s">
        <v>776</v>
      </c>
      <c r="I440" s="26" t="s">
        <v>10419</v>
      </c>
      <c r="J440" s="36" t="s">
        <v>55</v>
      </c>
      <c r="K440" s="26">
        <v>777.3</v>
      </c>
      <c r="L440" s="26"/>
      <c r="M440" s="26" t="s">
        <v>97</v>
      </c>
      <c r="N440" s="26" t="s">
        <v>778</v>
      </c>
    </row>
    <row r="441" spans="1:14">
      <c r="A441" s="26" t="s">
        <v>181</v>
      </c>
      <c r="B441" s="26" t="s">
        <v>820</v>
      </c>
      <c r="C441" s="26" t="s">
        <v>212</v>
      </c>
      <c r="D441" s="26" t="s">
        <v>821</v>
      </c>
      <c r="E441" s="26" t="s">
        <v>10425</v>
      </c>
      <c r="F441" s="26" t="s">
        <v>214</v>
      </c>
      <c r="G441" s="26" t="s">
        <v>822</v>
      </c>
      <c r="H441" s="26" t="s">
        <v>823</v>
      </c>
      <c r="I441" s="26" t="s">
        <v>10416</v>
      </c>
      <c r="J441" s="36" t="s">
        <v>55</v>
      </c>
      <c r="K441" s="26">
        <v>322041.83</v>
      </c>
      <c r="L441" s="26">
        <v>370514.28</v>
      </c>
      <c r="M441" s="26" t="s">
        <v>173</v>
      </c>
      <c r="N441" s="26" t="s">
        <v>825</v>
      </c>
    </row>
    <row r="442" spans="1:14">
      <c r="A442" s="26" t="s">
        <v>181</v>
      </c>
      <c r="B442" s="26" t="s">
        <v>820</v>
      </c>
      <c r="C442" s="26" t="s">
        <v>212</v>
      </c>
      <c r="D442" s="26" t="s">
        <v>821</v>
      </c>
      <c r="E442" s="26" t="s">
        <v>10425</v>
      </c>
      <c r="F442" s="26" t="s">
        <v>214</v>
      </c>
      <c r="G442" s="26" t="s">
        <v>822</v>
      </c>
      <c r="H442" s="26" t="s">
        <v>823</v>
      </c>
      <c r="I442" s="26" t="s">
        <v>10418</v>
      </c>
      <c r="J442" s="36" t="s">
        <v>55</v>
      </c>
      <c r="K442" s="26">
        <v>27832.13</v>
      </c>
      <c r="L442" s="26"/>
      <c r="M442" s="26" t="s">
        <v>173</v>
      </c>
      <c r="N442" s="26" t="s">
        <v>825</v>
      </c>
    </row>
    <row r="443" spans="1:14">
      <c r="A443" s="26" t="s">
        <v>181</v>
      </c>
      <c r="B443" s="26" t="s">
        <v>820</v>
      </c>
      <c r="C443" s="26" t="s">
        <v>212</v>
      </c>
      <c r="D443" s="26" t="s">
        <v>821</v>
      </c>
      <c r="E443" s="26" t="s">
        <v>10425</v>
      </c>
      <c r="F443" s="26" t="s">
        <v>214</v>
      </c>
      <c r="G443" s="26" t="s">
        <v>822</v>
      </c>
      <c r="H443" s="26" t="s">
        <v>823</v>
      </c>
      <c r="I443" s="26" t="s">
        <v>10420</v>
      </c>
      <c r="J443" s="36" t="s">
        <v>55</v>
      </c>
      <c r="K443" s="26">
        <v>4196.46</v>
      </c>
      <c r="L443" s="26"/>
      <c r="M443" s="26" t="s">
        <v>173</v>
      </c>
      <c r="N443" s="26" t="s">
        <v>825</v>
      </c>
    </row>
    <row r="444" spans="1:14">
      <c r="A444" s="26" t="s">
        <v>181</v>
      </c>
      <c r="B444" s="26" t="s">
        <v>820</v>
      </c>
      <c r="C444" s="26" t="s">
        <v>212</v>
      </c>
      <c r="D444" s="26" t="s">
        <v>821</v>
      </c>
      <c r="E444" s="26" t="s">
        <v>10425</v>
      </c>
      <c r="F444" s="26" t="s">
        <v>214</v>
      </c>
      <c r="G444" s="26" t="s">
        <v>822</v>
      </c>
      <c r="H444" s="26" t="s">
        <v>823</v>
      </c>
      <c r="I444" s="26" t="s">
        <v>10419</v>
      </c>
      <c r="J444" s="36" t="s">
        <v>55</v>
      </c>
      <c r="K444" s="26">
        <v>5328.31</v>
      </c>
      <c r="L444" s="26"/>
      <c r="M444" s="26" t="s">
        <v>173</v>
      </c>
      <c r="N444" s="26" t="s">
        <v>825</v>
      </c>
    </row>
    <row r="445" spans="1:14">
      <c r="A445" s="26" t="s">
        <v>70</v>
      </c>
      <c r="B445" s="26" t="s">
        <v>684</v>
      </c>
      <c r="C445" s="26" t="s">
        <v>670</v>
      </c>
      <c r="D445" s="26" t="s">
        <v>685</v>
      </c>
      <c r="E445" s="26" t="s">
        <v>10425</v>
      </c>
      <c r="F445" s="26" t="s">
        <v>686</v>
      </c>
      <c r="G445" s="26" t="s">
        <v>687</v>
      </c>
      <c r="H445" s="26" t="s">
        <v>688</v>
      </c>
      <c r="I445" s="26" t="s">
        <v>10416</v>
      </c>
      <c r="J445" s="36" t="s">
        <v>55</v>
      </c>
      <c r="K445" s="26">
        <v>6025.59</v>
      </c>
      <c r="L445" s="26">
        <v>6405.6</v>
      </c>
      <c r="M445" s="26" t="s">
        <v>97</v>
      </c>
      <c r="N445" s="26" t="s">
        <v>690</v>
      </c>
    </row>
    <row r="446" spans="1:14">
      <c r="A446" s="26" t="s">
        <v>70</v>
      </c>
      <c r="B446" s="26" t="s">
        <v>684</v>
      </c>
      <c r="C446" s="26" t="s">
        <v>670</v>
      </c>
      <c r="D446" s="26" t="s">
        <v>685</v>
      </c>
      <c r="E446" s="26" t="s">
        <v>10425</v>
      </c>
      <c r="F446" s="26" t="s">
        <v>686</v>
      </c>
      <c r="G446" s="26" t="s">
        <v>687</v>
      </c>
      <c r="H446" s="26" t="s">
        <v>688</v>
      </c>
      <c r="I446" s="26" t="s">
        <v>10418</v>
      </c>
      <c r="J446" s="36" t="s">
        <v>55</v>
      </c>
      <c r="K446" s="26">
        <v>0</v>
      </c>
      <c r="L446" s="26"/>
      <c r="M446" s="26" t="s">
        <v>97</v>
      </c>
      <c r="N446" s="26" t="s">
        <v>690</v>
      </c>
    </row>
    <row r="447" spans="1:14">
      <c r="A447" s="26" t="s">
        <v>70</v>
      </c>
      <c r="B447" s="26" t="s">
        <v>684</v>
      </c>
      <c r="C447" s="26" t="s">
        <v>670</v>
      </c>
      <c r="D447" s="26" t="s">
        <v>685</v>
      </c>
      <c r="E447" s="26" t="s">
        <v>10425</v>
      </c>
      <c r="F447" s="26" t="s">
        <v>686</v>
      </c>
      <c r="G447" s="26" t="s">
        <v>687</v>
      </c>
      <c r="H447" s="26" t="s">
        <v>688</v>
      </c>
      <c r="I447" s="26" t="s">
        <v>10420</v>
      </c>
      <c r="J447" s="36" t="s">
        <v>55</v>
      </c>
      <c r="K447" s="26">
        <v>0</v>
      </c>
      <c r="L447" s="26"/>
      <c r="M447" s="26" t="s">
        <v>97</v>
      </c>
      <c r="N447" s="26" t="s">
        <v>690</v>
      </c>
    </row>
    <row r="448" spans="1:14">
      <c r="A448" s="26" t="s">
        <v>70</v>
      </c>
      <c r="B448" s="26" t="s">
        <v>684</v>
      </c>
      <c r="C448" s="26" t="s">
        <v>670</v>
      </c>
      <c r="D448" s="26" t="s">
        <v>685</v>
      </c>
      <c r="E448" s="26" t="s">
        <v>10425</v>
      </c>
      <c r="F448" s="26" t="s">
        <v>686</v>
      </c>
      <c r="G448" s="26" t="s">
        <v>687</v>
      </c>
      <c r="H448" s="26" t="s">
        <v>688</v>
      </c>
      <c r="I448" s="26" t="s">
        <v>10419</v>
      </c>
      <c r="J448" s="36" t="s">
        <v>55</v>
      </c>
      <c r="K448" s="26">
        <v>91.76</v>
      </c>
      <c r="L448" s="26"/>
      <c r="M448" s="26" t="s">
        <v>97</v>
      </c>
      <c r="N448" s="26" t="s">
        <v>690</v>
      </c>
    </row>
    <row r="449" spans="1:14">
      <c r="A449" s="26" t="s">
        <v>331</v>
      </c>
      <c r="B449" s="26" t="s">
        <v>826</v>
      </c>
      <c r="C449" s="26" t="s">
        <v>693</v>
      </c>
      <c r="D449" s="26" t="s">
        <v>827</v>
      </c>
      <c r="E449" s="26" t="s">
        <v>10425</v>
      </c>
      <c r="F449" s="26" t="s">
        <v>828</v>
      </c>
      <c r="G449" s="26" t="s">
        <v>829</v>
      </c>
      <c r="H449" s="26" t="s">
        <v>830</v>
      </c>
      <c r="I449" s="26" t="s">
        <v>10416</v>
      </c>
      <c r="J449" s="36" t="s">
        <v>55</v>
      </c>
      <c r="K449" s="26">
        <v>942041.46</v>
      </c>
      <c r="L449" s="26">
        <v>1575864.92</v>
      </c>
      <c r="M449" s="26" t="s">
        <v>83</v>
      </c>
      <c r="N449" s="26" t="s">
        <v>832</v>
      </c>
    </row>
    <row r="450" spans="1:14">
      <c r="A450" s="26" t="s">
        <v>331</v>
      </c>
      <c r="B450" s="26" t="s">
        <v>826</v>
      </c>
      <c r="C450" s="26" t="s">
        <v>693</v>
      </c>
      <c r="D450" s="26" t="s">
        <v>827</v>
      </c>
      <c r="E450" s="26" t="s">
        <v>10425</v>
      </c>
      <c r="F450" s="26" t="s">
        <v>828</v>
      </c>
      <c r="G450" s="26" t="s">
        <v>829</v>
      </c>
      <c r="H450" s="26" t="s">
        <v>830</v>
      </c>
      <c r="I450" s="26" t="s">
        <v>10418</v>
      </c>
      <c r="J450" s="36" t="s">
        <v>55</v>
      </c>
      <c r="K450" s="26">
        <v>540335.77</v>
      </c>
      <c r="L450" s="26"/>
      <c r="M450" s="26" t="s">
        <v>83</v>
      </c>
      <c r="N450" s="26" t="s">
        <v>832</v>
      </c>
    </row>
    <row r="451" spans="1:14">
      <c r="A451" s="26" t="s">
        <v>331</v>
      </c>
      <c r="B451" s="26" t="s">
        <v>826</v>
      </c>
      <c r="C451" s="26" t="s">
        <v>693</v>
      </c>
      <c r="D451" s="26" t="s">
        <v>827</v>
      </c>
      <c r="E451" s="26" t="s">
        <v>10425</v>
      </c>
      <c r="F451" s="26" t="s">
        <v>828</v>
      </c>
      <c r="G451" s="26" t="s">
        <v>829</v>
      </c>
      <c r="H451" s="26" t="s">
        <v>830</v>
      </c>
      <c r="I451" s="26" t="s">
        <v>10420</v>
      </c>
      <c r="J451" s="36" t="s">
        <v>55</v>
      </c>
      <c r="K451" s="26">
        <v>0</v>
      </c>
      <c r="L451" s="26"/>
      <c r="M451" s="26" t="s">
        <v>83</v>
      </c>
      <c r="N451" s="26" t="s">
        <v>832</v>
      </c>
    </row>
    <row r="452" spans="1:14">
      <c r="A452" s="26" t="s">
        <v>331</v>
      </c>
      <c r="B452" s="26" t="s">
        <v>826</v>
      </c>
      <c r="C452" s="26" t="s">
        <v>693</v>
      </c>
      <c r="D452" s="26" t="s">
        <v>827</v>
      </c>
      <c r="E452" s="26" t="s">
        <v>10425</v>
      </c>
      <c r="F452" s="26" t="s">
        <v>828</v>
      </c>
      <c r="G452" s="26" t="s">
        <v>829</v>
      </c>
      <c r="H452" s="26" t="s">
        <v>830</v>
      </c>
      <c r="I452" s="26" t="s">
        <v>10419</v>
      </c>
      <c r="J452" s="36" t="s">
        <v>55</v>
      </c>
      <c r="K452" s="26">
        <v>22582.95</v>
      </c>
      <c r="L452" s="26"/>
      <c r="M452" s="26" t="s">
        <v>83</v>
      </c>
      <c r="N452" s="26" t="s">
        <v>832</v>
      </c>
    </row>
    <row r="453" spans="1:14">
      <c r="A453" s="26" t="s">
        <v>181</v>
      </c>
      <c r="B453" s="26" t="s">
        <v>841</v>
      </c>
      <c r="C453" s="26" t="s">
        <v>448</v>
      </c>
      <c r="D453" s="26" t="s">
        <v>842</v>
      </c>
      <c r="E453" s="26" t="s">
        <v>10425</v>
      </c>
      <c r="F453" s="26" t="s">
        <v>843</v>
      </c>
      <c r="G453" s="26" t="s">
        <v>844</v>
      </c>
      <c r="H453" s="26" t="s">
        <v>845</v>
      </c>
      <c r="I453" s="26" t="s">
        <v>10416</v>
      </c>
      <c r="J453" s="36" t="s">
        <v>55</v>
      </c>
      <c r="K453" s="26">
        <v>2534.64</v>
      </c>
      <c r="L453" s="26">
        <v>2730</v>
      </c>
      <c r="M453" s="26" t="s">
        <v>173</v>
      </c>
      <c r="N453" s="26" t="s">
        <v>847</v>
      </c>
    </row>
    <row r="454" spans="1:14">
      <c r="A454" s="26" t="s">
        <v>181</v>
      </c>
      <c r="B454" s="26" t="s">
        <v>841</v>
      </c>
      <c r="C454" s="26" t="s">
        <v>448</v>
      </c>
      <c r="D454" s="26" t="s">
        <v>842</v>
      </c>
      <c r="E454" s="26" t="s">
        <v>10425</v>
      </c>
      <c r="F454" s="26" t="s">
        <v>843</v>
      </c>
      <c r="G454" s="26" t="s">
        <v>844</v>
      </c>
      <c r="H454" s="26" t="s">
        <v>845</v>
      </c>
      <c r="I454" s="26" t="s">
        <v>10418</v>
      </c>
      <c r="J454" s="36" t="s">
        <v>55</v>
      </c>
      <c r="K454" s="26">
        <v>0</v>
      </c>
      <c r="L454" s="26"/>
      <c r="M454" s="26" t="s">
        <v>173</v>
      </c>
      <c r="N454" s="26" t="s">
        <v>847</v>
      </c>
    </row>
    <row r="455" spans="1:14">
      <c r="A455" s="26" t="s">
        <v>181</v>
      </c>
      <c r="B455" s="26" t="s">
        <v>841</v>
      </c>
      <c r="C455" s="26" t="s">
        <v>448</v>
      </c>
      <c r="D455" s="26" t="s">
        <v>842</v>
      </c>
      <c r="E455" s="26" t="s">
        <v>10425</v>
      </c>
      <c r="F455" s="26" t="s">
        <v>843</v>
      </c>
      <c r="G455" s="26" t="s">
        <v>844</v>
      </c>
      <c r="H455" s="26" t="s">
        <v>845</v>
      </c>
      <c r="I455" s="26" t="s">
        <v>10420</v>
      </c>
      <c r="J455" s="36" t="s">
        <v>55</v>
      </c>
      <c r="K455" s="26">
        <v>33.9</v>
      </c>
      <c r="L455" s="26"/>
      <c r="M455" s="26" t="s">
        <v>173</v>
      </c>
      <c r="N455" s="26" t="s">
        <v>847</v>
      </c>
    </row>
    <row r="456" spans="1:14">
      <c r="A456" s="26" t="s">
        <v>181</v>
      </c>
      <c r="B456" s="26" t="s">
        <v>841</v>
      </c>
      <c r="C456" s="26" t="s">
        <v>448</v>
      </c>
      <c r="D456" s="26" t="s">
        <v>842</v>
      </c>
      <c r="E456" s="26" t="s">
        <v>10425</v>
      </c>
      <c r="F456" s="26" t="s">
        <v>843</v>
      </c>
      <c r="G456" s="26" t="s">
        <v>844</v>
      </c>
      <c r="H456" s="26" t="s">
        <v>845</v>
      </c>
      <c r="I456" s="26" t="s">
        <v>10419</v>
      </c>
      <c r="J456" s="36" t="s">
        <v>55</v>
      </c>
      <c r="K456" s="26">
        <v>38.58</v>
      </c>
      <c r="L456" s="26"/>
      <c r="M456" s="26" t="s">
        <v>173</v>
      </c>
      <c r="N456" s="26" t="s">
        <v>847</v>
      </c>
    </row>
    <row r="457" spans="1:14">
      <c r="A457" s="26" t="s">
        <v>220</v>
      </c>
      <c r="B457" s="26" t="s">
        <v>848</v>
      </c>
      <c r="C457" s="26" t="s">
        <v>849</v>
      </c>
      <c r="D457" s="26" t="s">
        <v>850</v>
      </c>
      <c r="E457" s="26" t="s">
        <v>10425</v>
      </c>
      <c r="F457" s="26" t="s">
        <v>851</v>
      </c>
      <c r="G457" s="26" t="s">
        <v>852</v>
      </c>
      <c r="H457" s="26" t="s">
        <v>853</v>
      </c>
      <c r="I457" s="26" t="s">
        <v>10416</v>
      </c>
      <c r="J457" s="36" t="s">
        <v>55</v>
      </c>
      <c r="K457" s="26">
        <v>7784.12</v>
      </c>
      <c r="L457" s="26">
        <v>9536</v>
      </c>
      <c r="M457" s="26" t="s">
        <v>140</v>
      </c>
      <c r="N457" s="26" t="s">
        <v>855</v>
      </c>
    </row>
    <row r="458" spans="1:14">
      <c r="A458" s="26" t="s">
        <v>220</v>
      </c>
      <c r="B458" s="26" t="s">
        <v>848</v>
      </c>
      <c r="C458" s="26" t="s">
        <v>849</v>
      </c>
      <c r="D458" s="26" t="s">
        <v>850</v>
      </c>
      <c r="E458" s="26" t="s">
        <v>10425</v>
      </c>
      <c r="F458" s="26" t="s">
        <v>851</v>
      </c>
      <c r="G458" s="26" t="s">
        <v>852</v>
      </c>
      <c r="H458" s="26" t="s">
        <v>853</v>
      </c>
      <c r="I458" s="26" t="s">
        <v>10418</v>
      </c>
      <c r="J458" s="36" t="s">
        <v>55</v>
      </c>
      <c r="K458" s="26">
        <v>1083.64</v>
      </c>
      <c r="L458" s="26"/>
      <c r="M458" s="26" t="s">
        <v>140</v>
      </c>
      <c r="N458" s="26" t="s">
        <v>855</v>
      </c>
    </row>
    <row r="459" spans="1:14">
      <c r="A459" s="26" t="s">
        <v>220</v>
      </c>
      <c r="B459" s="26" t="s">
        <v>848</v>
      </c>
      <c r="C459" s="26" t="s">
        <v>849</v>
      </c>
      <c r="D459" s="26" t="s">
        <v>850</v>
      </c>
      <c r="E459" s="26" t="s">
        <v>10425</v>
      </c>
      <c r="F459" s="26" t="s">
        <v>851</v>
      </c>
      <c r="G459" s="26" t="s">
        <v>852</v>
      </c>
      <c r="H459" s="26" t="s">
        <v>853</v>
      </c>
      <c r="I459" s="26" t="s">
        <v>10420</v>
      </c>
      <c r="J459" s="36" t="s">
        <v>55</v>
      </c>
      <c r="K459" s="26">
        <v>104.08</v>
      </c>
      <c r="L459" s="26"/>
      <c r="M459" s="26" t="s">
        <v>140</v>
      </c>
      <c r="N459" s="26" t="s">
        <v>855</v>
      </c>
    </row>
    <row r="460" spans="1:14">
      <c r="A460" s="26" t="s">
        <v>220</v>
      </c>
      <c r="B460" s="26" t="s">
        <v>848</v>
      </c>
      <c r="C460" s="26" t="s">
        <v>849</v>
      </c>
      <c r="D460" s="26" t="s">
        <v>850</v>
      </c>
      <c r="E460" s="26" t="s">
        <v>10425</v>
      </c>
      <c r="F460" s="26" t="s">
        <v>851</v>
      </c>
      <c r="G460" s="26" t="s">
        <v>852</v>
      </c>
      <c r="H460" s="26" t="s">
        <v>853</v>
      </c>
      <c r="I460" s="26" t="s">
        <v>10419</v>
      </c>
      <c r="J460" s="36" t="s">
        <v>55</v>
      </c>
      <c r="K460" s="26">
        <v>135.04</v>
      </c>
      <c r="L460" s="26"/>
      <c r="M460" s="26" t="s">
        <v>140</v>
      </c>
      <c r="N460" s="26" t="s">
        <v>855</v>
      </c>
    </row>
    <row r="461" spans="1:14">
      <c r="A461" s="26" t="s">
        <v>70</v>
      </c>
      <c r="B461" s="26" t="s">
        <v>834</v>
      </c>
      <c r="C461" s="26" t="s">
        <v>143</v>
      </c>
      <c r="D461" s="26" t="s">
        <v>835</v>
      </c>
      <c r="E461" s="26" t="s">
        <v>10425</v>
      </c>
      <c r="F461" s="26" t="s">
        <v>836</v>
      </c>
      <c r="G461" s="26" t="s">
        <v>837</v>
      </c>
      <c r="H461" s="26" t="s">
        <v>838</v>
      </c>
      <c r="I461" s="26" t="s">
        <v>10416</v>
      </c>
      <c r="J461" s="36" t="s">
        <v>55</v>
      </c>
      <c r="K461" s="26">
        <v>41404.76</v>
      </c>
      <c r="L461" s="26">
        <v>59256.96</v>
      </c>
      <c r="M461" s="26" t="s">
        <v>97</v>
      </c>
      <c r="N461" s="26" t="s">
        <v>839</v>
      </c>
    </row>
    <row r="462" spans="1:14">
      <c r="A462" s="26" t="s">
        <v>70</v>
      </c>
      <c r="B462" s="26" t="s">
        <v>834</v>
      </c>
      <c r="C462" s="26" t="s">
        <v>143</v>
      </c>
      <c r="D462" s="26" t="s">
        <v>835</v>
      </c>
      <c r="E462" s="26" t="s">
        <v>10425</v>
      </c>
      <c r="F462" s="26" t="s">
        <v>836</v>
      </c>
      <c r="G462" s="26" t="s">
        <v>837</v>
      </c>
      <c r="H462" s="26" t="s">
        <v>838</v>
      </c>
      <c r="I462" s="26" t="s">
        <v>10418</v>
      </c>
      <c r="J462" s="36" t="s">
        <v>55</v>
      </c>
      <c r="K462" s="26">
        <v>14336.8</v>
      </c>
      <c r="L462" s="26"/>
      <c r="M462" s="26" t="s">
        <v>97</v>
      </c>
      <c r="N462" s="26" t="s">
        <v>839</v>
      </c>
    </row>
    <row r="463" spans="1:14">
      <c r="A463" s="26" t="s">
        <v>70</v>
      </c>
      <c r="B463" s="26" t="s">
        <v>834</v>
      </c>
      <c r="C463" s="26" t="s">
        <v>143</v>
      </c>
      <c r="D463" s="26" t="s">
        <v>835</v>
      </c>
      <c r="E463" s="26" t="s">
        <v>10425</v>
      </c>
      <c r="F463" s="26" t="s">
        <v>836</v>
      </c>
      <c r="G463" s="26" t="s">
        <v>837</v>
      </c>
      <c r="H463" s="26" t="s">
        <v>838</v>
      </c>
      <c r="I463" s="26" t="s">
        <v>10420</v>
      </c>
      <c r="J463" s="36" t="s">
        <v>55</v>
      </c>
      <c r="K463" s="26">
        <v>0</v>
      </c>
      <c r="L463" s="26"/>
      <c r="M463" s="26" t="s">
        <v>97</v>
      </c>
      <c r="N463" s="26" t="s">
        <v>839</v>
      </c>
    </row>
    <row r="464" spans="1:14">
      <c r="A464" s="26" t="s">
        <v>70</v>
      </c>
      <c r="B464" s="26" t="s">
        <v>834</v>
      </c>
      <c r="C464" s="26" t="s">
        <v>143</v>
      </c>
      <c r="D464" s="26" t="s">
        <v>835</v>
      </c>
      <c r="E464" s="26" t="s">
        <v>10425</v>
      </c>
      <c r="F464" s="26" t="s">
        <v>836</v>
      </c>
      <c r="G464" s="26" t="s">
        <v>837</v>
      </c>
      <c r="H464" s="26" t="s">
        <v>838</v>
      </c>
      <c r="I464" s="26" t="s">
        <v>10419</v>
      </c>
      <c r="J464" s="36" t="s">
        <v>55</v>
      </c>
      <c r="K464" s="26">
        <v>848.84</v>
      </c>
      <c r="L464" s="26"/>
      <c r="M464" s="26" t="s">
        <v>97</v>
      </c>
      <c r="N464" s="26" t="s">
        <v>839</v>
      </c>
    </row>
    <row r="465" spans="1:14">
      <c r="A465" s="26" t="s">
        <v>119</v>
      </c>
      <c r="B465" s="26" t="s">
        <v>2515</v>
      </c>
      <c r="C465" s="26" t="s">
        <v>1033</v>
      </c>
      <c r="D465" s="26" t="s">
        <v>2516</v>
      </c>
      <c r="E465" s="26" t="s">
        <v>10425</v>
      </c>
      <c r="F465" s="26" t="s">
        <v>2517</v>
      </c>
      <c r="G465" s="26" t="s">
        <v>2518</v>
      </c>
      <c r="H465" s="26" t="s">
        <v>2519</v>
      </c>
      <c r="I465" s="26" t="s">
        <v>10416</v>
      </c>
      <c r="J465" s="36" t="s">
        <v>55</v>
      </c>
      <c r="K465" s="26">
        <v>23851.2</v>
      </c>
      <c r="L465" s="26">
        <v>25223.2</v>
      </c>
      <c r="M465" s="26" t="s">
        <v>140</v>
      </c>
      <c r="N465" s="26" t="s">
        <v>2521</v>
      </c>
    </row>
    <row r="466" spans="1:14">
      <c r="A466" s="26" t="s">
        <v>119</v>
      </c>
      <c r="B466" s="26" t="s">
        <v>2515</v>
      </c>
      <c r="C466" s="26" t="s">
        <v>1033</v>
      </c>
      <c r="D466" s="26" t="s">
        <v>2516</v>
      </c>
      <c r="E466" s="26" t="s">
        <v>10425</v>
      </c>
      <c r="F466" s="26" t="s">
        <v>2517</v>
      </c>
      <c r="G466" s="26" t="s">
        <v>2518</v>
      </c>
      <c r="H466" s="26" t="s">
        <v>2519</v>
      </c>
      <c r="I466" s="26" t="s">
        <v>10418</v>
      </c>
      <c r="J466" s="36" t="s">
        <v>55</v>
      </c>
      <c r="K466" s="26">
        <v>0</v>
      </c>
      <c r="L466" s="26"/>
      <c r="M466" s="26" t="s">
        <v>140</v>
      </c>
      <c r="N466" s="26" t="s">
        <v>2521</v>
      </c>
    </row>
    <row r="467" spans="1:14">
      <c r="A467" s="26" t="s">
        <v>119</v>
      </c>
      <c r="B467" s="26" t="s">
        <v>2515</v>
      </c>
      <c r="C467" s="26" t="s">
        <v>1033</v>
      </c>
      <c r="D467" s="26" t="s">
        <v>2516</v>
      </c>
      <c r="E467" s="26" t="s">
        <v>10425</v>
      </c>
      <c r="F467" s="26" t="s">
        <v>2517</v>
      </c>
      <c r="G467" s="26" t="s">
        <v>2518</v>
      </c>
      <c r="H467" s="26" t="s">
        <v>2519</v>
      </c>
      <c r="I467" s="26" t="s">
        <v>10420</v>
      </c>
      <c r="J467" s="36" t="s">
        <v>55</v>
      </c>
      <c r="K467" s="26">
        <v>0</v>
      </c>
      <c r="L467" s="26"/>
      <c r="M467" s="26" t="s">
        <v>140</v>
      </c>
      <c r="N467" s="26" t="s">
        <v>2521</v>
      </c>
    </row>
    <row r="468" spans="1:14">
      <c r="A468" s="26" t="s">
        <v>119</v>
      </c>
      <c r="B468" s="26" t="s">
        <v>2515</v>
      </c>
      <c r="C468" s="26" t="s">
        <v>1033</v>
      </c>
      <c r="D468" s="26" t="s">
        <v>2516</v>
      </c>
      <c r="E468" s="26" t="s">
        <v>10425</v>
      </c>
      <c r="F468" s="26" t="s">
        <v>2517</v>
      </c>
      <c r="G468" s="26" t="s">
        <v>2518</v>
      </c>
      <c r="H468" s="26" t="s">
        <v>2519</v>
      </c>
      <c r="I468" s="26" t="s">
        <v>10419</v>
      </c>
      <c r="J468" s="36" t="s">
        <v>55</v>
      </c>
      <c r="K468" s="26">
        <v>363.2</v>
      </c>
      <c r="L468" s="26"/>
      <c r="M468" s="26" t="s">
        <v>140</v>
      </c>
      <c r="N468" s="26" t="s">
        <v>2521</v>
      </c>
    </row>
    <row r="469" spans="1:14">
      <c r="A469" s="26" t="s">
        <v>108</v>
      </c>
      <c r="B469" s="26" t="s">
        <v>779</v>
      </c>
      <c r="C469" s="26" t="s">
        <v>780</v>
      </c>
      <c r="D469" s="26" t="s">
        <v>781</v>
      </c>
      <c r="E469" s="26" t="s">
        <v>10425</v>
      </c>
      <c r="F469" s="26" t="s">
        <v>782</v>
      </c>
      <c r="G469" s="26" t="s">
        <v>783</v>
      </c>
      <c r="H469" s="26" t="s">
        <v>784</v>
      </c>
      <c r="I469" s="26" t="s">
        <v>10416</v>
      </c>
      <c r="J469" s="36" t="s">
        <v>55</v>
      </c>
      <c r="K469" s="26">
        <v>430087.09</v>
      </c>
      <c r="L469" s="26">
        <v>456069.81</v>
      </c>
      <c r="M469" s="26" t="s">
        <v>83</v>
      </c>
      <c r="N469" s="26" t="s">
        <v>786</v>
      </c>
    </row>
    <row r="470" spans="1:14">
      <c r="A470" s="26" t="s">
        <v>108</v>
      </c>
      <c r="B470" s="26" t="s">
        <v>779</v>
      </c>
      <c r="C470" s="26" t="s">
        <v>780</v>
      </c>
      <c r="D470" s="26" t="s">
        <v>781</v>
      </c>
      <c r="E470" s="26" t="s">
        <v>10425</v>
      </c>
      <c r="F470" s="26" t="s">
        <v>782</v>
      </c>
      <c r="G470" s="26" t="s">
        <v>783</v>
      </c>
      <c r="H470" s="26" t="s">
        <v>784</v>
      </c>
      <c r="I470" s="26" t="s">
        <v>10418</v>
      </c>
      <c r="J470" s="36" t="s">
        <v>55</v>
      </c>
      <c r="K470" s="26">
        <v>0</v>
      </c>
      <c r="L470" s="26"/>
      <c r="M470" s="26" t="s">
        <v>83</v>
      </c>
      <c r="N470" s="26" t="s">
        <v>786</v>
      </c>
    </row>
    <row r="471" spans="1:14">
      <c r="A471" s="26" t="s">
        <v>108</v>
      </c>
      <c r="B471" s="26" t="s">
        <v>779</v>
      </c>
      <c r="C471" s="26" t="s">
        <v>780</v>
      </c>
      <c r="D471" s="26" t="s">
        <v>781</v>
      </c>
      <c r="E471" s="26" t="s">
        <v>10425</v>
      </c>
      <c r="F471" s="26" t="s">
        <v>782</v>
      </c>
      <c r="G471" s="26" t="s">
        <v>783</v>
      </c>
      <c r="H471" s="26" t="s">
        <v>784</v>
      </c>
      <c r="I471" s="26" t="s">
        <v>10420</v>
      </c>
      <c r="J471" s="36" t="s">
        <v>55</v>
      </c>
      <c r="K471" s="26">
        <v>5751.03</v>
      </c>
      <c r="L471" s="26"/>
      <c r="M471" s="26" t="s">
        <v>83</v>
      </c>
      <c r="N471" s="26" t="s">
        <v>786</v>
      </c>
    </row>
    <row r="472" spans="1:14">
      <c r="A472" s="26" t="s">
        <v>108</v>
      </c>
      <c r="B472" s="26" t="s">
        <v>779</v>
      </c>
      <c r="C472" s="26" t="s">
        <v>780</v>
      </c>
      <c r="D472" s="26" t="s">
        <v>781</v>
      </c>
      <c r="E472" s="26" t="s">
        <v>10425</v>
      </c>
      <c r="F472" s="26" t="s">
        <v>782</v>
      </c>
      <c r="G472" s="26" t="s">
        <v>783</v>
      </c>
      <c r="H472" s="26" t="s">
        <v>784</v>
      </c>
      <c r="I472" s="26" t="s">
        <v>10419</v>
      </c>
      <c r="J472" s="36" t="s">
        <v>55</v>
      </c>
      <c r="K472" s="26">
        <v>6549.58</v>
      </c>
      <c r="L472" s="26"/>
      <c r="M472" s="26" t="s">
        <v>83</v>
      </c>
      <c r="N472" s="26" t="s">
        <v>786</v>
      </c>
    </row>
    <row r="473" spans="1:14">
      <c r="A473" s="26" t="s">
        <v>108</v>
      </c>
      <c r="B473" s="26" t="s">
        <v>10491</v>
      </c>
      <c r="C473" s="26" t="s">
        <v>343</v>
      </c>
      <c r="D473" s="26" t="s">
        <v>1141</v>
      </c>
      <c r="E473" s="26" t="s">
        <v>10425</v>
      </c>
      <c r="F473" s="26" t="s">
        <v>1142</v>
      </c>
      <c r="G473" s="26" t="s">
        <v>1143</v>
      </c>
      <c r="H473" s="26" t="s">
        <v>1144</v>
      </c>
      <c r="I473" s="26" t="s">
        <v>10416</v>
      </c>
      <c r="J473" s="36" t="s">
        <v>55</v>
      </c>
      <c r="K473" s="26">
        <v>646786.68</v>
      </c>
      <c r="L473" s="26">
        <v>718959</v>
      </c>
      <c r="M473" s="26" t="s">
        <v>83</v>
      </c>
      <c r="N473" s="26" t="s">
        <v>10492</v>
      </c>
    </row>
    <row r="474" spans="1:14">
      <c r="A474" s="26" t="s">
        <v>108</v>
      </c>
      <c r="B474" s="26" t="s">
        <v>10491</v>
      </c>
      <c r="C474" s="26" t="s">
        <v>343</v>
      </c>
      <c r="D474" s="26" t="s">
        <v>1141</v>
      </c>
      <c r="E474" s="26" t="s">
        <v>10425</v>
      </c>
      <c r="F474" s="26" t="s">
        <v>1142</v>
      </c>
      <c r="G474" s="26" t="s">
        <v>1143</v>
      </c>
      <c r="H474" s="26" t="s">
        <v>1144</v>
      </c>
      <c r="I474" s="26" t="s">
        <v>10418</v>
      </c>
      <c r="J474" s="36" t="s">
        <v>55</v>
      </c>
      <c r="K474" s="26">
        <v>21716.95</v>
      </c>
      <c r="L474" s="26"/>
      <c r="M474" s="26" t="s">
        <v>83</v>
      </c>
      <c r="N474" s="26" t="s">
        <v>10492</v>
      </c>
    </row>
    <row r="475" spans="1:14">
      <c r="A475" s="26" t="s">
        <v>108</v>
      </c>
      <c r="B475" s="26" t="s">
        <v>10491</v>
      </c>
      <c r="C475" s="26" t="s">
        <v>343</v>
      </c>
      <c r="D475" s="26" t="s">
        <v>1141</v>
      </c>
      <c r="E475" s="26" t="s">
        <v>10425</v>
      </c>
      <c r="F475" s="26" t="s">
        <v>1142</v>
      </c>
      <c r="G475" s="26" t="s">
        <v>1143</v>
      </c>
      <c r="H475" s="26" t="s">
        <v>1144</v>
      </c>
      <c r="I475" s="26" t="s">
        <v>10420</v>
      </c>
      <c r="J475" s="36" t="s">
        <v>55</v>
      </c>
      <c r="K475" s="26">
        <v>7920.06</v>
      </c>
      <c r="L475" s="26"/>
      <c r="M475" s="26" t="s">
        <v>83</v>
      </c>
      <c r="N475" s="26" t="s">
        <v>10492</v>
      </c>
    </row>
    <row r="476" spans="1:14">
      <c r="A476" s="26" t="s">
        <v>108</v>
      </c>
      <c r="B476" s="26" t="s">
        <v>10491</v>
      </c>
      <c r="C476" s="26" t="s">
        <v>343</v>
      </c>
      <c r="D476" s="26" t="s">
        <v>1141</v>
      </c>
      <c r="E476" s="26" t="s">
        <v>10425</v>
      </c>
      <c r="F476" s="26" t="s">
        <v>1142</v>
      </c>
      <c r="G476" s="26" t="s">
        <v>1143</v>
      </c>
      <c r="H476" s="26" t="s">
        <v>1144</v>
      </c>
      <c r="I476" s="26" t="s">
        <v>10419</v>
      </c>
      <c r="J476" s="36" t="s">
        <v>55</v>
      </c>
      <c r="K476" s="26">
        <v>10181.62</v>
      </c>
      <c r="L476" s="26"/>
      <c r="M476" s="26" t="s">
        <v>83</v>
      </c>
      <c r="N476" s="26" t="s">
        <v>10492</v>
      </c>
    </row>
    <row r="477" spans="1:14">
      <c r="A477" s="26" t="s">
        <v>220</v>
      </c>
      <c r="B477" s="26" t="s">
        <v>870</v>
      </c>
      <c r="C477" s="26" t="s">
        <v>501</v>
      </c>
      <c r="D477" s="26" t="s">
        <v>871</v>
      </c>
      <c r="E477" s="26" t="s">
        <v>10425</v>
      </c>
      <c r="F477" s="26" t="s">
        <v>872</v>
      </c>
      <c r="G477" s="26" t="s">
        <v>873</v>
      </c>
      <c r="H477" s="26" t="s">
        <v>874</v>
      </c>
      <c r="I477" s="26" t="s">
        <v>10416</v>
      </c>
      <c r="J477" s="36" t="s">
        <v>55</v>
      </c>
      <c r="K477" s="26">
        <v>83482.32</v>
      </c>
      <c r="L477" s="26">
        <v>91264.74</v>
      </c>
      <c r="M477" s="26" t="s">
        <v>140</v>
      </c>
      <c r="N477" s="26" t="s">
        <v>876</v>
      </c>
    </row>
    <row r="478" spans="1:14">
      <c r="A478" s="26" t="s">
        <v>220</v>
      </c>
      <c r="B478" s="26" t="s">
        <v>870</v>
      </c>
      <c r="C478" s="26" t="s">
        <v>501</v>
      </c>
      <c r="D478" s="26" t="s">
        <v>871</v>
      </c>
      <c r="E478" s="26" t="s">
        <v>10425</v>
      </c>
      <c r="F478" s="26" t="s">
        <v>872</v>
      </c>
      <c r="G478" s="26" t="s">
        <v>873</v>
      </c>
      <c r="H478" s="26" t="s">
        <v>874</v>
      </c>
      <c r="I478" s="26" t="s">
        <v>10418</v>
      </c>
      <c r="J478" s="36" t="s">
        <v>55</v>
      </c>
      <c r="K478" s="26">
        <v>1268.73</v>
      </c>
      <c r="L478" s="26"/>
      <c r="M478" s="26" t="s">
        <v>140</v>
      </c>
      <c r="N478" s="26" t="s">
        <v>876</v>
      </c>
    </row>
    <row r="479" spans="1:14">
      <c r="A479" s="26" t="s">
        <v>220</v>
      </c>
      <c r="B479" s="26" t="s">
        <v>870</v>
      </c>
      <c r="C479" s="26" t="s">
        <v>501</v>
      </c>
      <c r="D479" s="26" t="s">
        <v>871</v>
      </c>
      <c r="E479" s="26" t="s">
        <v>10425</v>
      </c>
      <c r="F479" s="26" t="s">
        <v>872</v>
      </c>
      <c r="G479" s="26" t="s">
        <v>873</v>
      </c>
      <c r="H479" s="26" t="s">
        <v>874</v>
      </c>
      <c r="I479" s="26" t="s">
        <v>10420</v>
      </c>
      <c r="J479" s="36" t="s">
        <v>55</v>
      </c>
      <c r="K479" s="26">
        <v>1116.3</v>
      </c>
      <c r="L479" s="26"/>
      <c r="M479" s="26" t="s">
        <v>140</v>
      </c>
      <c r="N479" s="26" t="s">
        <v>876</v>
      </c>
    </row>
    <row r="480" spans="1:14">
      <c r="A480" s="26" t="s">
        <v>220</v>
      </c>
      <c r="B480" s="26" t="s">
        <v>870</v>
      </c>
      <c r="C480" s="26" t="s">
        <v>501</v>
      </c>
      <c r="D480" s="26" t="s">
        <v>871</v>
      </c>
      <c r="E480" s="26" t="s">
        <v>10425</v>
      </c>
      <c r="F480" s="26" t="s">
        <v>872</v>
      </c>
      <c r="G480" s="26" t="s">
        <v>873</v>
      </c>
      <c r="H480" s="26" t="s">
        <v>874</v>
      </c>
      <c r="I480" s="26" t="s">
        <v>10419</v>
      </c>
      <c r="J480" s="36" t="s">
        <v>55</v>
      </c>
      <c r="K480" s="26">
        <v>1290.48</v>
      </c>
      <c r="L480" s="26"/>
      <c r="M480" s="26" t="s">
        <v>140</v>
      </c>
      <c r="N480" s="26" t="s">
        <v>876</v>
      </c>
    </row>
    <row r="481" spans="1:14">
      <c r="A481" s="26" t="s">
        <v>516</v>
      </c>
      <c r="B481" s="26" t="s">
        <v>887</v>
      </c>
      <c r="C481" s="26" t="s">
        <v>621</v>
      </c>
      <c r="D481" s="26" t="s">
        <v>888</v>
      </c>
      <c r="E481" s="26" t="s">
        <v>10425</v>
      </c>
      <c r="F481" s="26" t="s">
        <v>889</v>
      </c>
      <c r="G481" s="26" t="s">
        <v>890</v>
      </c>
      <c r="H481" s="26" t="s">
        <v>891</v>
      </c>
      <c r="I481" s="26" t="s">
        <v>10416</v>
      </c>
      <c r="J481" s="36" t="s">
        <v>55</v>
      </c>
      <c r="K481" s="26">
        <v>213960.13</v>
      </c>
      <c r="L481" s="26">
        <v>228753.29</v>
      </c>
      <c r="M481" s="26" t="s">
        <v>97</v>
      </c>
      <c r="N481" s="26" t="s">
        <v>893</v>
      </c>
    </row>
    <row r="482" spans="1:14">
      <c r="A482" s="26" t="s">
        <v>516</v>
      </c>
      <c r="B482" s="26" t="s">
        <v>887</v>
      </c>
      <c r="C482" s="26" t="s">
        <v>621</v>
      </c>
      <c r="D482" s="26" t="s">
        <v>888</v>
      </c>
      <c r="E482" s="26" t="s">
        <v>10425</v>
      </c>
      <c r="F482" s="26" t="s">
        <v>889</v>
      </c>
      <c r="G482" s="26" t="s">
        <v>890</v>
      </c>
      <c r="H482" s="26" t="s">
        <v>891</v>
      </c>
      <c r="I482" s="26" t="s">
        <v>10418</v>
      </c>
      <c r="J482" s="36" t="s">
        <v>55</v>
      </c>
      <c r="K482" s="26">
        <v>2001</v>
      </c>
      <c r="L482" s="26"/>
      <c r="M482" s="26" t="s">
        <v>97</v>
      </c>
      <c r="N482" s="26" t="s">
        <v>893</v>
      </c>
    </row>
    <row r="483" spans="1:14">
      <c r="A483" s="26" t="s">
        <v>516</v>
      </c>
      <c r="B483" s="26" t="s">
        <v>887</v>
      </c>
      <c r="C483" s="26" t="s">
        <v>621</v>
      </c>
      <c r="D483" s="26" t="s">
        <v>888</v>
      </c>
      <c r="E483" s="26" t="s">
        <v>10425</v>
      </c>
      <c r="F483" s="26" t="s">
        <v>889</v>
      </c>
      <c r="G483" s="26" t="s">
        <v>890</v>
      </c>
      <c r="H483" s="26" t="s">
        <v>891</v>
      </c>
      <c r="I483" s="26" t="s">
        <v>10420</v>
      </c>
      <c r="J483" s="36" t="s">
        <v>55</v>
      </c>
      <c r="K483" s="26">
        <v>2641.27</v>
      </c>
      <c r="L483" s="26"/>
      <c r="M483" s="26" t="s">
        <v>97</v>
      </c>
      <c r="N483" s="26" t="s">
        <v>893</v>
      </c>
    </row>
    <row r="484" spans="1:14">
      <c r="A484" s="26" t="s">
        <v>516</v>
      </c>
      <c r="B484" s="26" t="s">
        <v>887</v>
      </c>
      <c r="C484" s="26" t="s">
        <v>621</v>
      </c>
      <c r="D484" s="26" t="s">
        <v>888</v>
      </c>
      <c r="E484" s="26" t="s">
        <v>10425</v>
      </c>
      <c r="F484" s="26" t="s">
        <v>889</v>
      </c>
      <c r="G484" s="26" t="s">
        <v>890</v>
      </c>
      <c r="H484" s="26" t="s">
        <v>891</v>
      </c>
      <c r="I484" s="26" t="s">
        <v>10419</v>
      </c>
      <c r="J484" s="36" t="s">
        <v>55</v>
      </c>
      <c r="K484" s="26">
        <v>3288.27</v>
      </c>
      <c r="L484" s="26"/>
      <c r="M484" s="26" t="s">
        <v>97</v>
      </c>
      <c r="N484" s="26" t="s">
        <v>893</v>
      </c>
    </row>
    <row r="485" spans="1:14">
      <c r="A485" s="26" t="s">
        <v>200</v>
      </c>
      <c r="B485" s="26" t="s">
        <v>881</v>
      </c>
      <c r="C485" s="26" t="s">
        <v>857</v>
      </c>
      <c r="D485" s="26" t="s">
        <v>882</v>
      </c>
      <c r="E485" s="26" t="s">
        <v>10425</v>
      </c>
      <c r="F485" s="26" t="s">
        <v>883</v>
      </c>
      <c r="G485" s="26" t="s">
        <v>884</v>
      </c>
      <c r="H485" s="26" t="s">
        <v>885</v>
      </c>
      <c r="I485" s="26" t="s">
        <v>10416</v>
      </c>
      <c r="J485" s="36" t="s">
        <v>55</v>
      </c>
      <c r="K485" s="26">
        <v>365821.08</v>
      </c>
      <c r="L485" s="26">
        <v>396259.46</v>
      </c>
      <c r="M485" s="26" t="s">
        <v>140</v>
      </c>
      <c r="N485" s="26" t="s">
        <v>886</v>
      </c>
    </row>
    <row r="486" spans="1:14">
      <c r="A486" s="26" t="s">
        <v>200</v>
      </c>
      <c r="B486" s="26" t="s">
        <v>881</v>
      </c>
      <c r="C486" s="26" t="s">
        <v>857</v>
      </c>
      <c r="D486" s="26" t="s">
        <v>882</v>
      </c>
      <c r="E486" s="26" t="s">
        <v>10425</v>
      </c>
      <c r="F486" s="26" t="s">
        <v>883</v>
      </c>
      <c r="G486" s="26" t="s">
        <v>884</v>
      </c>
      <c r="H486" s="26" t="s">
        <v>885</v>
      </c>
      <c r="I486" s="26" t="s">
        <v>10418</v>
      </c>
      <c r="J486" s="36" t="s">
        <v>55</v>
      </c>
      <c r="K486" s="26">
        <v>2344.15</v>
      </c>
      <c r="L486" s="26"/>
      <c r="M486" s="26" t="s">
        <v>140</v>
      </c>
      <c r="N486" s="26" t="s">
        <v>886</v>
      </c>
    </row>
    <row r="487" spans="1:14">
      <c r="A487" s="26" t="s">
        <v>200</v>
      </c>
      <c r="B487" s="26" t="s">
        <v>881</v>
      </c>
      <c r="C487" s="26" t="s">
        <v>857</v>
      </c>
      <c r="D487" s="26" t="s">
        <v>882</v>
      </c>
      <c r="E487" s="26" t="s">
        <v>10425</v>
      </c>
      <c r="F487" s="26" t="s">
        <v>883</v>
      </c>
      <c r="G487" s="26" t="s">
        <v>884</v>
      </c>
      <c r="H487" s="26" t="s">
        <v>885</v>
      </c>
      <c r="I487" s="26" t="s">
        <v>10420</v>
      </c>
      <c r="J487" s="36" t="s">
        <v>55</v>
      </c>
      <c r="K487" s="26">
        <v>4655.36</v>
      </c>
      <c r="L487" s="26"/>
      <c r="M487" s="26" t="s">
        <v>140</v>
      </c>
      <c r="N487" s="26" t="s">
        <v>886</v>
      </c>
    </row>
    <row r="488" spans="1:14">
      <c r="A488" s="26" t="s">
        <v>200</v>
      </c>
      <c r="B488" s="26" t="s">
        <v>881</v>
      </c>
      <c r="C488" s="26" t="s">
        <v>857</v>
      </c>
      <c r="D488" s="26" t="s">
        <v>882</v>
      </c>
      <c r="E488" s="26" t="s">
        <v>10425</v>
      </c>
      <c r="F488" s="26" t="s">
        <v>883</v>
      </c>
      <c r="G488" s="26" t="s">
        <v>884</v>
      </c>
      <c r="H488" s="26" t="s">
        <v>885</v>
      </c>
      <c r="I488" s="26" t="s">
        <v>10419</v>
      </c>
      <c r="J488" s="36" t="s">
        <v>55</v>
      </c>
      <c r="K488" s="26">
        <v>5607.49</v>
      </c>
      <c r="L488" s="26"/>
      <c r="M488" s="26" t="s">
        <v>140</v>
      </c>
      <c r="N488" s="26" t="s">
        <v>886</v>
      </c>
    </row>
    <row r="489" spans="1:14">
      <c r="A489" s="26" t="s">
        <v>220</v>
      </c>
      <c r="B489" s="26" t="s">
        <v>902</v>
      </c>
      <c r="C489" s="26" t="s">
        <v>799</v>
      </c>
      <c r="D489" s="26" t="s">
        <v>903</v>
      </c>
      <c r="E489" s="26" t="s">
        <v>10434</v>
      </c>
      <c r="F489" s="26" t="s">
        <v>225</v>
      </c>
      <c r="G489" s="26" t="s">
        <v>904</v>
      </c>
      <c r="H489" s="26" t="s">
        <v>905</v>
      </c>
      <c r="I489" s="26" t="s">
        <v>10416</v>
      </c>
      <c r="J489" s="36" t="s">
        <v>55</v>
      </c>
      <c r="K489" s="26">
        <v>514539.02</v>
      </c>
      <c r="L489" s="26">
        <v>538530.22</v>
      </c>
      <c r="M489" s="26" t="s">
        <v>140</v>
      </c>
      <c r="N489" s="26" t="s">
        <v>907</v>
      </c>
    </row>
    <row r="490" spans="1:14">
      <c r="A490" s="26" t="s">
        <v>220</v>
      </c>
      <c r="B490" s="26" t="s">
        <v>902</v>
      </c>
      <c r="C490" s="26" t="s">
        <v>799</v>
      </c>
      <c r="D490" s="26" t="s">
        <v>903</v>
      </c>
      <c r="E490" s="26" t="s">
        <v>10434</v>
      </c>
      <c r="F490" s="26" t="s">
        <v>225</v>
      </c>
      <c r="G490" s="26" t="s">
        <v>904</v>
      </c>
      <c r="H490" s="26" t="s">
        <v>905</v>
      </c>
      <c r="I490" s="26" t="s">
        <v>10418</v>
      </c>
      <c r="J490" s="36" t="s">
        <v>55</v>
      </c>
      <c r="K490" s="26">
        <v>0</v>
      </c>
      <c r="L490" s="26"/>
      <c r="M490" s="26" t="s">
        <v>140</v>
      </c>
      <c r="N490" s="26" t="s">
        <v>907</v>
      </c>
    </row>
    <row r="491" spans="1:14">
      <c r="A491" s="26" t="s">
        <v>220</v>
      </c>
      <c r="B491" s="26" t="s">
        <v>902</v>
      </c>
      <c r="C491" s="26" t="s">
        <v>799</v>
      </c>
      <c r="D491" s="26" t="s">
        <v>903</v>
      </c>
      <c r="E491" s="26" t="s">
        <v>10434</v>
      </c>
      <c r="F491" s="26" t="s">
        <v>225</v>
      </c>
      <c r="G491" s="26" t="s">
        <v>904</v>
      </c>
      <c r="H491" s="26" t="s">
        <v>905</v>
      </c>
      <c r="I491" s="26" t="s">
        <v>10420</v>
      </c>
      <c r="J491" s="36" t="s">
        <v>55</v>
      </c>
      <c r="K491" s="26">
        <v>0</v>
      </c>
      <c r="L491" s="26"/>
      <c r="M491" s="26" t="s">
        <v>140</v>
      </c>
      <c r="N491" s="26" t="s">
        <v>907</v>
      </c>
    </row>
    <row r="492" spans="1:14">
      <c r="A492" s="26" t="s">
        <v>220</v>
      </c>
      <c r="B492" s="26" t="s">
        <v>902</v>
      </c>
      <c r="C492" s="26" t="s">
        <v>799</v>
      </c>
      <c r="D492" s="26" t="s">
        <v>903</v>
      </c>
      <c r="E492" s="26" t="s">
        <v>10434</v>
      </c>
      <c r="F492" s="26" t="s">
        <v>225</v>
      </c>
      <c r="G492" s="26" t="s">
        <v>904</v>
      </c>
      <c r="H492" s="26" t="s">
        <v>905</v>
      </c>
      <c r="I492" s="26" t="s">
        <v>10419</v>
      </c>
      <c r="J492" s="36" t="s">
        <v>55</v>
      </c>
      <c r="K492" s="26">
        <v>7835.02</v>
      </c>
      <c r="L492" s="26"/>
      <c r="M492" s="26" t="s">
        <v>140</v>
      </c>
      <c r="N492" s="26" t="s">
        <v>907</v>
      </c>
    </row>
    <row r="493" spans="1:14">
      <c r="A493" s="26" t="s">
        <v>85</v>
      </c>
      <c r="B493" s="26" t="s">
        <v>6559</v>
      </c>
      <c r="C493" s="26" t="s">
        <v>385</v>
      </c>
      <c r="D493" s="26" t="s">
        <v>6560</v>
      </c>
      <c r="E493" s="26" t="s">
        <v>10425</v>
      </c>
      <c r="F493" s="26" t="s">
        <v>6561</v>
      </c>
      <c r="G493" s="26" t="s">
        <v>6562</v>
      </c>
      <c r="H493" s="26" t="s">
        <v>6563</v>
      </c>
      <c r="I493" s="26" t="s">
        <v>10416</v>
      </c>
      <c r="J493" s="36" t="s">
        <v>55</v>
      </c>
      <c r="K493" s="26">
        <v>4345016.87</v>
      </c>
      <c r="L493" s="26">
        <v>4811109.91</v>
      </c>
      <c r="M493" s="26" t="s">
        <v>97</v>
      </c>
      <c r="N493" s="26" t="s">
        <v>6565</v>
      </c>
    </row>
    <row r="494" spans="1:14">
      <c r="A494" s="26" t="s">
        <v>85</v>
      </c>
      <c r="B494" s="26" t="s">
        <v>6559</v>
      </c>
      <c r="C494" s="26" t="s">
        <v>385</v>
      </c>
      <c r="D494" s="26" t="s">
        <v>6560</v>
      </c>
      <c r="E494" s="26" t="s">
        <v>10425</v>
      </c>
      <c r="F494" s="26" t="s">
        <v>6561</v>
      </c>
      <c r="G494" s="26" t="s">
        <v>6562</v>
      </c>
      <c r="H494" s="26" t="s">
        <v>6563</v>
      </c>
      <c r="I494" s="26" t="s">
        <v>10418</v>
      </c>
      <c r="J494" s="36" t="s">
        <v>55</v>
      </c>
      <c r="K494" s="26">
        <v>101398.08</v>
      </c>
      <c r="L494" s="26"/>
      <c r="M494" s="26" t="s">
        <v>97</v>
      </c>
      <c r="N494" s="26" t="s">
        <v>6565</v>
      </c>
    </row>
    <row r="495" spans="1:14">
      <c r="A495" s="26" t="s">
        <v>85</v>
      </c>
      <c r="B495" s="26" t="s">
        <v>6559</v>
      </c>
      <c r="C495" s="26" t="s">
        <v>385</v>
      </c>
      <c r="D495" s="26" t="s">
        <v>6560</v>
      </c>
      <c r="E495" s="26" t="s">
        <v>10425</v>
      </c>
      <c r="F495" s="26" t="s">
        <v>6561</v>
      </c>
      <c r="G495" s="26" t="s">
        <v>6562</v>
      </c>
      <c r="H495" s="26" t="s">
        <v>6563</v>
      </c>
      <c r="I495" s="26" t="s">
        <v>10420</v>
      </c>
      <c r="J495" s="36" t="s">
        <v>55</v>
      </c>
      <c r="K495" s="26">
        <v>57984.74</v>
      </c>
      <c r="L495" s="26"/>
      <c r="M495" s="26" t="s">
        <v>97</v>
      </c>
      <c r="N495" s="26" t="s">
        <v>6565</v>
      </c>
    </row>
    <row r="496" spans="1:14">
      <c r="A496" s="26" t="s">
        <v>85</v>
      </c>
      <c r="B496" s="26" t="s">
        <v>6559</v>
      </c>
      <c r="C496" s="26" t="s">
        <v>385</v>
      </c>
      <c r="D496" s="26" t="s">
        <v>6560</v>
      </c>
      <c r="E496" s="26" t="s">
        <v>10425</v>
      </c>
      <c r="F496" s="26" t="s">
        <v>6561</v>
      </c>
      <c r="G496" s="26" t="s">
        <v>6562</v>
      </c>
      <c r="H496" s="26" t="s">
        <v>6563</v>
      </c>
      <c r="I496" s="26" t="s">
        <v>10419</v>
      </c>
      <c r="J496" s="36" t="s">
        <v>55</v>
      </c>
      <c r="K496" s="26">
        <v>67705.76</v>
      </c>
      <c r="L496" s="26"/>
      <c r="M496" s="26" t="s">
        <v>97</v>
      </c>
      <c r="N496" s="26" t="s">
        <v>6565</v>
      </c>
    </row>
    <row r="497" spans="1:14">
      <c r="A497" s="26" t="s">
        <v>516</v>
      </c>
      <c r="B497" s="26" t="s">
        <v>909</v>
      </c>
      <c r="C497" s="26" t="s">
        <v>621</v>
      </c>
      <c r="D497" s="26" t="s">
        <v>910</v>
      </c>
      <c r="E497" s="26" t="s">
        <v>10425</v>
      </c>
      <c r="F497" s="26" t="s">
        <v>911</v>
      </c>
      <c r="G497" s="26" t="s">
        <v>912</v>
      </c>
      <c r="H497" s="26" t="s">
        <v>913</v>
      </c>
      <c r="I497" s="26" t="s">
        <v>10416</v>
      </c>
      <c r="J497" s="36" t="s">
        <v>55</v>
      </c>
      <c r="K497" s="26">
        <v>147791.56</v>
      </c>
      <c r="L497" s="26">
        <v>174602.74</v>
      </c>
      <c r="M497" s="26" t="s">
        <v>97</v>
      </c>
      <c r="N497" s="26" t="s">
        <v>915</v>
      </c>
    </row>
    <row r="498" spans="1:14">
      <c r="A498" s="26" t="s">
        <v>516</v>
      </c>
      <c r="B498" s="26" t="s">
        <v>909</v>
      </c>
      <c r="C498" s="26" t="s">
        <v>621</v>
      </c>
      <c r="D498" s="26" t="s">
        <v>910</v>
      </c>
      <c r="E498" s="26" t="s">
        <v>10425</v>
      </c>
      <c r="F498" s="26" t="s">
        <v>911</v>
      </c>
      <c r="G498" s="26" t="s">
        <v>912</v>
      </c>
      <c r="H498" s="26" t="s">
        <v>913</v>
      </c>
      <c r="I498" s="26" t="s">
        <v>10418</v>
      </c>
      <c r="J498" s="36" t="s">
        <v>55</v>
      </c>
      <c r="K498" s="26">
        <v>14621.73</v>
      </c>
      <c r="L498" s="26"/>
      <c r="M498" s="26" t="s">
        <v>97</v>
      </c>
      <c r="N498" s="26" t="s">
        <v>915</v>
      </c>
    </row>
    <row r="499" spans="1:14">
      <c r="A499" s="26" t="s">
        <v>516</v>
      </c>
      <c r="B499" s="26" t="s">
        <v>909</v>
      </c>
      <c r="C499" s="26" t="s">
        <v>621</v>
      </c>
      <c r="D499" s="26" t="s">
        <v>910</v>
      </c>
      <c r="E499" s="26" t="s">
        <v>10425</v>
      </c>
      <c r="F499" s="26" t="s">
        <v>911</v>
      </c>
      <c r="G499" s="26" t="s">
        <v>912</v>
      </c>
      <c r="H499" s="26" t="s">
        <v>913</v>
      </c>
      <c r="I499" s="26" t="s">
        <v>10420</v>
      </c>
      <c r="J499" s="36" t="s">
        <v>55</v>
      </c>
      <c r="K499" s="26">
        <v>1890.6</v>
      </c>
      <c r="L499" s="26"/>
      <c r="M499" s="26" t="s">
        <v>97</v>
      </c>
      <c r="N499" s="26" t="s">
        <v>915</v>
      </c>
    </row>
    <row r="500" spans="1:14">
      <c r="A500" s="26" t="s">
        <v>516</v>
      </c>
      <c r="B500" s="26" t="s">
        <v>909</v>
      </c>
      <c r="C500" s="26" t="s">
        <v>621</v>
      </c>
      <c r="D500" s="26" t="s">
        <v>910</v>
      </c>
      <c r="E500" s="26" t="s">
        <v>10425</v>
      </c>
      <c r="F500" s="26" t="s">
        <v>911</v>
      </c>
      <c r="G500" s="26" t="s">
        <v>912</v>
      </c>
      <c r="H500" s="26" t="s">
        <v>913</v>
      </c>
      <c r="I500" s="26" t="s">
        <v>10419</v>
      </c>
      <c r="J500" s="36" t="s">
        <v>55</v>
      </c>
      <c r="K500" s="26">
        <v>2473.3</v>
      </c>
      <c r="L500" s="26"/>
      <c r="M500" s="26" t="s">
        <v>97</v>
      </c>
      <c r="N500" s="26" t="s">
        <v>915</v>
      </c>
    </row>
    <row r="501" spans="1:14">
      <c r="A501" s="26" t="s">
        <v>70</v>
      </c>
      <c r="B501" s="26" t="s">
        <v>142</v>
      </c>
      <c r="C501" s="26" t="s">
        <v>143</v>
      </c>
      <c r="D501" s="26" t="s">
        <v>144</v>
      </c>
      <c r="E501" s="26" t="s">
        <v>10425</v>
      </c>
      <c r="F501" s="26" t="s">
        <v>145</v>
      </c>
      <c r="G501" s="26" t="s">
        <v>146</v>
      </c>
      <c r="H501" s="26" t="s">
        <v>147</v>
      </c>
      <c r="I501" s="26" t="s">
        <v>10416</v>
      </c>
      <c r="J501" s="36" t="s">
        <v>55</v>
      </c>
      <c r="K501" s="26">
        <v>42955.7</v>
      </c>
      <c r="L501" s="26">
        <v>48320.08</v>
      </c>
      <c r="M501" s="26" t="s">
        <v>97</v>
      </c>
      <c r="N501" s="26" t="s">
        <v>149</v>
      </c>
    </row>
    <row r="502" spans="1:14">
      <c r="A502" s="26" t="s">
        <v>70</v>
      </c>
      <c r="B502" s="26" t="s">
        <v>142</v>
      </c>
      <c r="C502" s="26" t="s">
        <v>143</v>
      </c>
      <c r="D502" s="26" t="s">
        <v>144</v>
      </c>
      <c r="E502" s="26" t="s">
        <v>10425</v>
      </c>
      <c r="F502" s="26" t="s">
        <v>145</v>
      </c>
      <c r="G502" s="26" t="s">
        <v>146</v>
      </c>
      <c r="H502" s="26" t="s">
        <v>147</v>
      </c>
      <c r="I502" s="26" t="s">
        <v>10418</v>
      </c>
      <c r="J502" s="36" t="s">
        <v>55</v>
      </c>
      <c r="K502" s="26">
        <v>1960.57</v>
      </c>
      <c r="L502" s="26"/>
      <c r="M502" s="26" t="s">
        <v>97</v>
      </c>
      <c r="N502" s="26" t="s">
        <v>149</v>
      </c>
    </row>
    <row r="503" spans="1:14">
      <c r="A503" s="26" t="s">
        <v>70</v>
      </c>
      <c r="B503" s="26" t="s">
        <v>142</v>
      </c>
      <c r="C503" s="26" t="s">
        <v>143</v>
      </c>
      <c r="D503" s="26" t="s">
        <v>144</v>
      </c>
      <c r="E503" s="26" t="s">
        <v>10425</v>
      </c>
      <c r="F503" s="26" t="s">
        <v>145</v>
      </c>
      <c r="G503" s="26" t="s">
        <v>146</v>
      </c>
      <c r="H503" s="26" t="s">
        <v>147</v>
      </c>
      <c r="I503" s="26" t="s">
        <v>10420</v>
      </c>
      <c r="J503" s="36" t="s">
        <v>55</v>
      </c>
      <c r="K503" s="26">
        <v>545.47</v>
      </c>
      <c r="L503" s="26"/>
      <c r="M503" s="26" t="s">
        <v>97</v>
      </c>
      <c r="N503" s="26" t="s">
        <v>149</v>
      </c>
    </row>
    <row r="504" spans="1:14">
      <c r="A504" s="26" t="s">
        <v>70</v>
      </c>
      <c r="B504" s="26" t="s">
        <v>142</v>
      </c>
      <c r="C504" s="26" t="s">
        <v>143</v>
      </c>
      <c r="D504" s="26" t="s">
        <v>144</v>
      </c>
      <c r="E504" s="26" t="s">
        <v>10425</v>
      </c>
      <c r="F504" s="26" t="s">
        <v>145</v>
      </c>
      <c r="G504" s="26" t="s">
        <v>146</v>
      </c>
      <c r="H504" s="26" t="s">
        <v>147</v>
      </c>
      <c r="I504" s="26" t="s">
        <v>10419</v>
      </c>
      <c r="J504" s="36" t="s">
        <v>55</v>
      </c>
      <c r="K504" s="26">
        <v>683.99</v>
      </c>
      <c r="L504" s="26"/>
      <c r="M504" s="26" t="s">
        <v>97</v>
      </c>
      <c r="N504" s="26" t="s">
        <v>149</v>
      </c>
    </row>
    <row r="505" spans="1:14">
      <c r="A505" s="26" t="s">
        <v>200</v>
      </c>
      <c r="B505" s="26" t="s">
        <v>917</v>
      </c>
      <c r="C505" s="26" t="s">
        <v>611</v>
      </c>
      <c r="D505" s="26" t="s">
        <v>918</v>
      </c>
      <c r="E505" s="26" t="s">
        <v>10425</v>
      </c>
      <c r="F505" s="26" t="s">
        <v>613</v>
      </c>
      <c r="G505" s="26" t="s">
        <v>919</v>
      </c>
      <c r="H505" s="26" t="s">
        <v>920</v>
      </c>
      <c r="I505" s="26" t="s">
        <v>10416</v>
      </c>
      <c r="J505" s="36" t="s">
        <v>55</v>
      </c>
      <c r="K505" s="26">
        <v>341596.16</v>
      </c>
      <c r="L505" s="26">
        <v>384972.33</v>
      </c>
      <c r="M505" s="26" t="s">
        <v>140</v>
      </c>
      <c r="N505" s="26" t="s">
        <v>922</v>
      </c>
    </row>
    <row r="506" spans="1:14">
      <c r="A506" s="26" t="s">
        <v>200</v>
      </c>
      <c r="B506" s="26" t="s">
        <v>917</v>
      </c>
      <c r="C506" s="26" t="s">
        <v>611</v>
      </c>
      <c r="D506" s="26" t="s">
        <v>918</v>
      </c>
      <c r="E506" s="26" t="s">
        <v>10425</v>
      </c>
      <c r="F506" s="26" t="s">
        <v>613</v>
      </c>
      <c r="G506" s="26" t="s">
        <v>919</v>
      </c>
      <c r="H506" s="26" t="s">
        <v>920</v>
      </c>
      <c r="I506" s="26" t="s">
        <v>10418</v>
      </c>
      <c r="J506" s="36" t="s">
        <v>55</v>
      </c>
      <c r="K506" s="26">
        <v>17055.77</v>
      </c>
      <c r="L506" s="26"/>
      <c r="M506" s="26" t="s">
        <v>140</v>
      </c>
      <c r="N506" s="26" t="s">
        <v>922</v>
      </c>
    </row>
    <row r="507" spans="1:14">
      <c r="A507" s="26" t="s">
        <v>200</v>
      </c>
      <c r="B507" s="26" t="s">
        <v>917</v>
      </c>
      <c r="C507" s="26" t="s">
        <v>611</v>
      </c>
      <c r="D507" s="26" t="s">
        <v>918</v>
      </c>
      <c r="E507" s="26" t="s">
        <v>10425</v>
      </c>
      <c r="F507" s="26" t="s">
        <v>613</v>
      </c>
      <c r="G507" s="26" t="s">
        <v>919</v>
      </c>
      <c r="H507" s="26" t="s">
        <v>920</v>
      </c>
      <c r="I507" s="26" t="s">
        <v>10420</v>
      </c>
      <c r="J507" s="36" t="s">
        <v>55</v>
      </c>
      <c r="K507" s="26">
        <v>3532.3</v>
      </c>
      <c r="L507" s="26"/>
      <c r="M507" s="26" t="s">
        <v>140</v>
      </c>
      <c r="N507" s="26" t="s">
        <v>922</v>
      </c>
    </row>
    <row r="508" spans="1:14">
      <c r="A508" s="26" t="s">
        <v>200</v>
      </c>
      <c r="B508" s="26" t="s">
        <v>917</v>
      </c>
      <c r="C508" s="26" t="s">
        <v>611</v>
      </c>
      <c r="D508" s="26" t="s">
        <v>918</v>
      </c>
      <c r="E508" s="26" t="s">
        <v>10425</v>
      </c>
      <c r="F508" s="26" t="s">
        <v>613</v>
      </c>
      <c r="G508" s="26" t="s">
        <v>919</v>
      </c>
      <c r="H508" s="26" t="s">
        <v>920</v>
      </c>
      <c r="I508" s="26" t="s">
        <v>10419</v>
      </c>
      <c r="J508" s="36" t="s">
        <v>55</v>
      </c>
      <c r="K508" s="26">
        <v>5463.06</v>
      </c>
      <c r="L508" s="26"/>
      <c r="M508" s="26" t="s">
        <v>140</v>
      </c>
      <c r="N508" s="26" t="s">
        <v>922</v>
      </c>
    </row>
    <row r="509" spans="1:14">
      <c r="A509" s="26" t="s">
        <v>331</v>
      </c>
      <c r="B509" s="26" t="s">
        <v>953</v>
      </c>
      <c r="C509" s="26" t="s">
        <v>693</v>
      </c>
      <c r="D509" s="26" t="s">
        <v>954</v>
      </c>
      <c r="E509" s="26" t="s">
        <v>10425</v>
      </c>
      <c r="F509" s="26" t="s">
        <v>955</v>
      </c>
      <c r="G509" s="26" t="s">
        <v>956</v>
      </c>
      <c r="H509" s="26" t="s">
        <v>957</v>
      </c>
      <c r="I509" s="26" t="s">
        <v>10427</v>
      </c>
      <c r="J509" s="36" t="s">
        <v>55</v>
      </c>
      <c r="K509" s="26">
        <v>26530.56</v>
      </c>
      <c r="L509" s="26">
        <v>29146.79</v>
      </c>
      <c r="M509" s="26" t="s">
        <v>83</v>
      </c>
      <c r="N509" s="26" t="s">
        <v>959</v>
      </c>
    </row>
    <row r="510" spans="1:14">
      <c r="A510" s="26" t="s">
        <v>331</v>
      </c>
      <c r="B510" s="26" t="s">
        <v>953</v>
      </c>
      <c r="C510" s="26" t="s">
        <v>693</v>
      </c>
      <c r="D510" s="26" t="s">
        <v>954</v>
      </c>
      <c r="E510" s="26" t="s">
        <v>10425</v>
      </c>
      <c r="F510" s="26" t="s">
        <v>955</v>
      </c>
      <c r="G510" s="26" t="s">
        <v>956</v>
      </c>
      <c r="H510" s="26" t="s">
        <v>957</v>
      </c>
      <c r="I510" s="26" t="s">
        <v>10428</v>
      </c>
      <c r="J510" s="36" t="s">
        <v>55</v>
      </c>
      <c r="K510" s="26">
        <v>537.6</v>
      </c>
      <c r="L510" s="26"/>
      <c r="M510" s="26" t="s">
        <v>83</v>
      </c>
      <c r="N510" s="26" t="s">
        <v>959</v>
      </c>
    </row>
    <row r="511" spans="1:14">
      <c r="A511" s="26" t="s">
        <v>331</v>
      </c>
      <c r="B511" s="26" t="s">
        <v>953</v>
      </c>
      <c r="C511" s="26" t="s">
        <v>693</v>
      </c>
      <c r="D511" s="26" t="s">
        <v>954</v>
      </c>
      <c r="E511" s="26" t="s">
        <v>10425</v>
      </c>
      <c r="F511" s="26" t="s">
        <v>955</v>
      </c>
      <c r="G511" s="26" t="s">
        <v>956</v>
      </c>
      <c r="H511" s="26" t="s">
        <v>957</v>
      </c>
      <c r="I511" s="26" t="s">
        <v>10420</v>
      </c>
      <c r="J511" s="36" t="s">
        <v>55</v>
      </c>
      <c r="K511" s="26">
        <v>344.89728</v>
      </c>
      <c r="L511" s="26"/>
      <c r="M511" s="26" t="s">
        <v>83</v>
      </c>
      <c r="N511" s="26" t="s">
        <v>959</v>
      </c>
    </row>
    <row r="512" spans="1:14">
      <c r="A512" s="26" t="s">
        <v>331</v>
      </c>
      <c r="B512" s="26" t="s">
        <v>953</v>
      </c>
      <c r="C512" s="26" t="s">
        <v>693</v>
      </c>
      <c r="D512" s="26" t="s">
        <v>954</v>
      </c>
      <c r="E512" s="26" t="s">
        <v>10425</v>
      </c>
      <c r="F512" s="26" t="s">
        <v>955</v>
      </c>
      <c r="G512" s="26" t="s">
        <v>956</v>
      </c>
      <c r="H512" s="26" t="s">
        <v>957</v>
      </c>
      <c r="I512" s="26" t="s">
        <v>10419</v>
      </c>
      <c r="J512" s="36" t="s">
        <v>55</v>
      </c>
      <c r="K512" s="26">
        <v>406.0224</v>
      </c>
      <c r="L512" s="26"/>
      <c r="M512" s="26" t="s">
        <v>83</v>
      </c>
      <c r="N512" s="26" t="s">
        <v>959</v>
      </c>
    </row>
    <row r="513" spans="1:14">
      <c r="A513" s="26" t="s">
        <v>70</v>
      </c>
      <c r="B513" s="26" t="s">
        <v>933</v>
      </c>
      <c r="C513" s="26" t="s">
        <v>670</v>
      </c>
      <c r="D513" s="26" t="s">
        <v>934</v>
      </c>
      <c r="E513" s="26" t="s">
        <v>10429</v>
      </c>
      <c r="F513" s="26" t="s">
        <v>74</v>
      </c>
      <c r="G513" s="26" t="s">
        <v>935</v>
      </c>
      <c r="H513" s="26" t="s">
        <v>936</v>
      </c>
      <c r="I513" s="26" t="s">
        <v>10416</v>
      </c>
      <c r="J513" s="36" t="s">
        <v>55</v>
      </c>
      <c r="K513" s="26">
        <v>118959.16</v>
      </c>
      <c r="L513" s="26">
        <v>124506.9</v>
      </c>
      <c r="M513" s="26" t="s">
        <v>97</v>
      </c>
      <c r="N513" s="26" t="s">
        <v>938</v>
      </c>
    </row>
    <row r="514" spans="1:14">
      <c r="A514" s="26" t="s">
        <v>70</v>
      </c>
      <c r="B514" s="26" t="s">
        <v>933</v>
      </c>
      <c r="C514" s="26" t="s">
        <v>670</v>
      </c>
      <c r="D514" s="26" t="s">
        <v>934</v>
      </c>
      <c r="E514" s="26" t="s">
        <v>10429</v>
      </c>
      <c r="F514" s="26" t="s">
        <v>74</v>
      </c>
      <c r="G514" s="26" t="s">
        <v>935</v>
      </c>
      <c r="H514" s="26" t="s">
        <v>936</v>
      </c>
      <c r="I514" s="26" t="s">
        <v>10418</v>
      </c>
      <c r="J514" s="36" t="s">
        <v>55</v>
      </c>
      <c r="K514" s="26">
        <v>0</v>
      </c>
      <c r="L514" s="26"/>
      <c r="M514" s="26" t="s">
        <v>97</v>
      </c>
      <c r="N514" s="26" t="s">
        <v>938</v>
      </c>
    </row>
    <row r="515" spans="1:14">
      <c r="A515" s="26" t="s">
        <v>70</v>
      </c>
      <c r="B515" s="26" t="s">
        <v>933</v>
      </c>
      <c r="C515" s="26" t="s">
        <v>670</v>
      </c>
      <c r="D515" s="26" t="s">
        <v>934</v>
      </c>
      <c r="E515" s="26" t="s">
        <v>10429</v>
      </c>
      <c r="F515" s="26" t="s">
        <v>74</v>
      </c>
      <c r="G515" s="26" t="s">
        <v>935</v>
      </c>
      <c r="H515" s="26" t="s">
        <v>936</v>
      </c>
      <c r="I515" s="26" t="s">
        <v>10420</v>
      </c>
      <c r="J515" s="36" t="s">
        <v>55</v>
      </c>
      <c r="K515" s="26">
        <v>0</v>
      </c>
      <c r="L515" s="26"/>
      <c r="M515" s="26" t="s">
        <v>97</v>
      </c>
      <c r="N515" s="26" t="s">
        <v>938</v>
      </c>
    </row>
    <row r="516" spans="1:14">
      <c r="A516" s="26" t="s">
        <v>70</v>
      </c>
      <c r="B516" s="26" t="s">
        <v>933</v>
      </c>
      <c r="C516" s="26" t="s">
        <v>670</v>
      </c>
      <c r="D516" s="26" t="s">
        <v>934</v>
      </c>
      <c r="E516" s="26" t="s">
        <v>10429</v>
      </c>
      <c r="F516" s="26" t="s">
        <v>74</v>
      </c>
      <c r="G516" s="26" t="s">
        <v>935</v>
      </c>
      <c r="H516" s="26" t="s">
        <v>936</v>
      </c>
      <c r="I516" s="26" t="s">
        <v>10419</v>
      </c>
      <c r="J516" s="36" t="s">
        <v>55</v>
      </c>
      <c r="K516" s="26">
        <v>1811.98</v>
      </c>
      <c r="L516" s="26"/>
      <c r="M516" s="26" t="s">
        <v>97</v>
      </c>
      <c r="N516" s="26" t="s">
        <v>938</v>
      </c>
    </row>
    <row r="517" spans="1:14">
      <c r="A517" s="26" t="s">
        <v>119</v>
      </c>
      <c r="B517" s="26" t="s">
        <v>2530</v>
      </c>
      <c r="C517" s="26" t="s">
        <v>585</v>
      </c>
      <c r="D517" s="26" t="s">
        <v>2531</v>
      </c>
      <c r="E517" s="26" t="s">
        <v>10429</v>
      </c>
      <c r="F517" s="26" t="s">
        <v>2532</v>
      </c>
      <c r="G517" s="26" t="s">
        <v>2533</v>
      </c>
      <c r="H517" s="26" t="s">
        <v>2534</v>
      </c>
      <c r="I517" s="26" t="s">
        <v>10416</v>
      </c>
      <c r="J517" s="36" t="s">
        <v>9401</v>
      </c>
      <c r="K517" s="26">
        <v>0</v>
      </c>
      <c r="L517" s="26">
        <v>416116</v>
      </c>
      <c r="M517" s="26" t="s">
        <v>140</v>
      </c>
      <c r="N517" s="26" t="s">
        <v>2536</v>
      </c>
    </row>
    <row r="518" spans="1:14">
      <c r="A518" s="26" t="s">
        <v>119</v>
      </c>
      <c r="B518" s="26" t="s">
        <v>2530</v>
      </c>
      <c r="C518" s="26" t="s">
        <v>585</v>
      </c>
      <c r="D518" s="26" t="s">
        <v>2531</v>
      </c>
      <c r="E518" s="26" t="s">
        <v>10429</v>
      </c>
      <c r="F518" s="26" t="s">
        <v>2532</v>
      </c>
      <c r="G518" s="26" t="s">
        <v>2533</v>
      </c>
      <c r="H518" s="26" t="s">
        <v>2534</v>
      </c>
      <c r="I518" s="26" t="s">
        <v>10418</v>
      </c>
      <c r="J518" s="36" t="s">
        <v>9401</v>
      </c>
      <c r="K518" s="26">
        <v>397578.03</v>
      </c>
      <c r="L518" s="26"/>
      <c r="M518" s="26" t="s">
        <v>140</v>
      </c>
      <c r="N518" s="26" t="s">
        <v>2536</v>
      </c>
    </row>
    <row r="519" spans="1:14">
      <c r="A519" s="26" t="s">
        <v>119</v>
      </c>
      <c r="B519" s="26" t="s">
        <v>2530</v>
      </c>
      <c r="C519" s="26" t="s">
        <v>585</v>
      </c>
      <c r="D519" s="26" t="s">
        <v>2531</v>
      </c>
      <c r="E519" s="26" t="s">
        <v>10429</v>
      </c>
      <c r="F519" s="26" t="s">
        <v>2532</v>
      </c>
      <c r="G519" s="26" t="s">
        <v>2533</v>
      </c>
      <c r="H519" s="26" t="s">
        <v>2534</v>
      </c>
      <c r="I519" s="26" t="s">
        <v>10420</v>
      </c>
      <c r="J519" s="36" t="s">
        <v>9401</v>
      </c>
      <c r="K519" s="26">
        <v>0</v>
      </c>
      <c r="L519" s="26"/>
      <c r="M519" s="26" t="s">
        <v>140</v>
      </c>
      <c r="N519" s="26" t="s">
        <v>2536</v>
      </c>
    </row>
    <row r="520" spans="1:14">
      <c r="A520" s="26" t="s">
        <v>119</v>
      </c>
      <c r="B520" s="26" t="s">
        <v>2530</v>
      </c>
      <c r="C520" s="26" t="s">
        <v>585</v>
      </c>
      <c r="D520" s="26" t="s">
        <v>2531</v>
      </c>
      <c r="E520" s="26" t="s">
        <v>10429</v>
      </c>
      <c r="F520" s="26" t="s">
        <v>2532</v>
      </c>
      <c r="G520" s="26" t="s">
        <v>2533</v>
      </c>
      <c r="H520" s="26" t="s">
        <v>2534</v>
      </c>
      <c r="I520" s="26" t="s">
        <v>10419</v>
      </c>
      <c r="J520" s="36" t="s">
        <v>9401</v>
      </c>
      <c r="K520" s="26">
        <v>6054.49</v>
      </c>
      <c r="L520" s="26"/>
      <c r="M520" s="26" t="s">
        <v>140</v>
      </c>
      <c r="N520" s="26" t="s">
        <v>2536</v>
      </c>
    </row>
    <row r="521" spans="1:14">
      <c r="A521" s="26" t="s">
        <v>70</v>
      </c>
      <c r="B521" s="26" t="s">
        <v>960</v>
      </c>
      <c r="C521" s="26" t="s">
        <v>670</v>
      </c>
      <c r="D521" s="26" t="s">
        <v>961</v>
      </c>
      <c r="E521" s="26" t="s">
        <v>10425</v>
      </c>
      <c r="F521" s="26" t="s">
        <v>962</v>
      </c>
      <c r="G521" s="26" t="s">
        <v>963</v>
      </c>
      <c r="H521" s="26" t="s">
        <v>964</v>
      </c>
      <c r="I521" s="26" t="s">
        <v>10427</v>
      </c>
      <c r="J521" s="36" t="s">
        <v>55</v>
      </c>
      <c r="K521" s="26">
        <v>371.38</v>
      </c>
      <c r="L521" s="26">
        <v>400</v>
      </c>
      <c r="M521" s="26" t="s">
        <v>97</v>
      </c>
      <c r="N521" s="26" t="s">
        <v>966</v>
      </c>
    </row>
    <row r="522" spans="1:14">
      <c r="A522" s="26" t="s">
        <v>70</v>
      </c>
      <c r="B522" s="26" t="s">
        <v>960</v>
      </c>
      <c r="C522" s="26" t="s">
        <v>670</v>
      </c>
      <c r="D522" s="26" t="s">
        <v>961</v>
      </c>
      <c r="E522" s="26" t="s">
        <v>10425</v>
      </c>
      <c r="F522" s="26" t="s">
        <v>962</v>
      </c>
      <c r="G522" s="26" t="s">
        <v>963</v>
      </c>
      <c r="H522" s="26" t="s">
        <v>964</v>
      </c>
      <c r="I522" s="26" t="s">
        <v>10428</v>
      </c>
      <c r="J522" s="36" t="s">
        <v>55</v>
      </c>
      <c r="K522" s="26">
        <v>0</v>
      </c>
      <c r="L522" s="26"/>
      <c r="M522" s="26" t="s">
        <v>97</v>
      </c>
      <c r="N522" s="26" t="s">
        <v>966</v>
      </c>
    </row>
    <row r="523" spans="1:14">
      <c r="A523" s="26" t="s">
        <v>70</v>
      </c>
      <c r="B523" s="26" t="s">
        <v>960</v>
      </c>
      <c r="C523" s="26" t="s">
        <v>670</v>
      </c>
      <c r="D523" s="26" t="s">
        <v>961</v>
      </c>
      <c r="E523" s="26" t="s">
        <v>10425</v>
      </c>
      <c r="F523" s="26" t="s">
        <v>962</v>
      </c>
      <c r="G523" s="26" t="s">
        <v>963</v>
      </c>
      <c r="H523" s="26" t="s">
        <v>964</v>
      </c>
      <c r="I523" s="26" t="s">
        <v>10420</v>
      </c>
      <c r="J523" s="36" t="s">
        <v>55</v>
      </c>
      <c r="K523" s="26">
        <v>4.82794</v>
      </c>
      <c r="L523" s="26"/>
      <c r="M523" s="26" t="s">
        <v>97</v>
      </c>
      <c r="N523" s="26" t="s">
        <v>966</v>
      </c>
    </row>
    <row r="524" spans="1:14">
      <c r="A524" s="26" t="s">
        <v>70</v>
      </c>
      <c r="B524" s="26" t="s">
        <v>960</v>
      </c>
      <c r="C524" s="26" t="s">
        <v>670</v>
      </c>
      <c r="D524" s="26" t="s">
        <v>961</v>
      </c>
      <c r="E524" s="26" t="s">
        <v>10425</v>
      </c>
      <c r="F524" s="26" t="s">
        <v>962</v>
      </c>
      <c r="G524" s="26" t="s">
        <v>963</v>
      </c>
      <c r="H524" s="26" t="s">
        <v>964</v>
      </c>
      <c r="I524" s="26" t="s">
        <v>10419</v>
      </c>
      <c r="J524" s="36" t="s">
        <v>55</v>
      </c>
      <c r="K524" s="26">
        <v>5.5707</v>
      </c>
      <c r="L524" s="26"/>
      <c r="M524" s="26" t="s">
        <v>97</v>
      </c>
      <c r="N524" s="26" t="s">
        <v>966</v>
      </c>
    </row>
    <row r="525" spans="1:14">
      <c r="A525" s="26" t="s">
        <v>181</v>
      </c>
      <c r="B525" s="26" t="s">
        <v>864</v>
      </c>
      <c r="C525" s="26" t="s">
        <v>184</v>
      </c>
      <c r="D525" s="26" t="s">
        <v>865</v>
      </c>
      <c r="E525" s="26" t="s">
        <v>10425</v>
      </c>
      <c r="F525" s="26" t="s">
        <v>186</v>
      </c>
      <c r="G525" s="26" t="s">
        <v>866</v>
      </c>
      <c r="H525" s="26" t="s">
        <v>867</v>
      </c>
      <c r="I525" s="26" t="s">
        <v>10416</v>
      </c>
      <c r="J525" s="36" t="s">
        <v>55</v>
      </c>
      <c r="K525" s="26">
        <v>7453.68</v>
      </c>
      <c r="L525" s="26">
        <v>8020</v>
      </c>
      <c r="M525" s="26" t="s">
        <v>173</v>
      </c>
      <c r="N525" s="26" t="s">
        <v>869</v>
      </c>
    </row>
    <row r="526" spans="1:14">
      <c r="A526" s="26" t="s">
        <v>181</v>
      </c>
      <c r="B526" s="26" t="s">
        <v>864</v>
      </c>
      <c r="C526" s="26" t="s">
        <v>184</v>
      </c>
      <c r="D526" s="26" t="s">
        <v>865</v>
      </c>
      <c r="E526" s="26" t="s">
        <v>10425</v>
      </c>
      <c r="F526" s="26" t="s">
        <v>186</v>
      </c>
      <c r="G526" s="26" t="s">
        <v>866</v>
      </c>
      <c r="H526" s="26" t="s">
        <v>867</v>
      </c>
      <c r="I526" s="26" t="s">
        <v>10418</v>
      </c>
      <c r="J526" s="36" t="s">
        <v>55</v>
      </c>
      <c r="K526" s="26">
        <v>0</v>
      </c>
      <c r="L526" s="26"/>
      <c r="M526" s="26" t="s">
        <v>173</v>
      </c>
      <c r="N526" s="26" t="s">
        <v>869</v>
      </c>
    </row>
    <row r="527" spans="1:14">
      <c r="A527" s="26" t="s">
        <v>181</v>
      </c>
      <c r="B527" s="26" t="s">
        <v>864</v>
      </c>
      <c r="C527" s="26" t="s">
        <v>184</v>
      </c>
      <c r="D527" s="26" t="s">
        <v>865</v>
      </c>
      <c r="E527" s="26" t="s">
        <v>10425</v>
      </c>
      <c r="F527" s="26" t="s">
        <v>186</v>
      </c>
      <c r="G527" s="26" t="s">
        <v>866</v>
      </c>
      <c r="H527" s="26" t="s">
        <v>867</v>
      </c>
      <c r="I527" s="26" t="s">
        <v>10420</v>
      </c>
      <c r="J527" s="36" t="s">
        <v>55</v>
      </c>
      <c r="K527" s="26">
        <v>91.88</v>
      </c>
      <c r="L527" s="26"/>
      <c r="M527" s="26" t="s">
        <v>173</v>
      </c>
      <c r="N527" s="26" t="s">
        <v>869</v>
      </c>
    </row>
    <row r="528" spans="1:14">
      <c r="A528" s="26" t="s">
        <v>181</v>
      </c>
      <c r="B528" s="26" t="s">
        <v>864</v>
      </c>
      <c r="C528" s="26" t="s">
        <v>184</v>
      </c>
      <c r="D528" s="26" t="s">
        <v>865</v>
      </c>
      <c r="E528" s="26" t="s">
        <v>10425</v>
      </c>
      <c r="F528" s="26" t="s">
        <v>186</v>
      </c>
      <c r="G528" s="26" t="s">
        <v>866</v>
      </c>
      <c r="H528" s="26" t="s">
        <v>867</v>
      </c>
      <c r="I528" s="26" t="s">
        <v>10419</v>
      </c>
      <c r="J528" s="36" t="s">
        <v>55</v>
      </c>
      <c r="K528" s="26">
        <v>113.54</v>
      </c>
      <c r="L528" s="26"/>
      <c r="M528" s="26" t="s">
        <v>173</v>
      </c>
      <c r="N528" s="26" t="s">
        <v>869</v>
      </c>
    </row>
    <row r="529" spans="1:14">
      <c r="A529" s="26" t="s">
        <v>181</v>
      </c>
      <c r="B529" s="26" t="s">
        <v>7769</v>
      </c>
      <c r="C529" s="26" t="s">
        <v>2557</v>
      </c>
      <c r="D529" s="26" t="s">
        <v>7770</v>
      </c>
      <c r="E529" s="26" t="s">
        <v>10425</v>
      </c>
      <c r="F529" s="26" t="s">
        <v>7771</v>
      </c>
      <c r="G529" s="26" t="s">
        <v>7772</v>
      </c>
      <c r="H529" s="26" t="s">
        <v>7773</v>
      </c>
      <c r="I529" s="26" t="s">
        <v>10416</v>
      </c>
      <c r="J529" s="36" t="s">
        <v>55</v>
      </c>
      <c r="K529" s="26">
        <v>72111.24</v>
      </c>
      <c r="L529" s="26">
        <v>80336.52</v>
      </c>
      <c r="M529" s="26" t="s">
        <v>173</v>
      </c>
      <c r="N529" s="26" t="s">
        <v>7774</v>
      </c>
    </row>
    <row r="530" spans="1:14">
      <c r="A530" s="26" t="s">
        <v>181</v>
      </c>
      <c r="B530" s="26" t="s">
        <v>7769</v>
      </c>
      <c r="C530" s="26" t="s">
        <v>2557</v>
      </c>
      <c r="D530" s="26" t="s">
        <v>7770</v>
      </c>
      <c r="E530" s="26" t="s">
        <v>10425</v>
      </c>
      <c r="F530" s="26" t="s">
        <v>7771</v>
      </c>
      <c r="G530" s="26" t="s">
        <v>7772</v>
      </c>
      <c r="H530" s="26" t="s">
        <v>7773</v>
      </c>
      <c r="I530" s="26" t="s">
        <v>10418</v>
      </c>
      <c r="J530" s="36" t="s">
        <v>55</v>
      </c>
      <c r="K530" s="26">
        <v>2577.74</v>
      </c>
      <c r="L530" s="26"/>
      <c r="M530" s="26" t="s">
        <v>173</v>
      </c>
      <c r="N530" s="26" t="s">
        <v>7774</v>
      </c>
    </row>
    <row r="531" spans="1:14">
      <c r="A531" s="26" t="s">
        <v>181</v>
      </c>
      <c r="B531" s="26" t="s">
        <v>7769</v>
      </c>
      <c r="C531" s="26" t="s">
        <v>2557</v>
      </c>
      <c r="D531" s="26" t="s">
        <v>7770</v>
      </c>
      <c r="E531" s="26" t="s">
        <v>10425</v>
      </c>
      <c r="F531" s="26" t="s">
        <v>7771</v>
      </c>
      <c r="G531" s="26" t="s">
        <v>7772</v>
      </c>
      <c r="H531" s="26" t="s">
        <v>7773</v>
      </c>
      <c r="I531" s="26" t="s">
        <v>10420</v>
      </c>
      <c r="J531" s="36" t="s">
        <v>55</v>
      </c>
      <c r="K531" s="26">
        <v>894.63</v>
      </c>
      <c r="L531" s="26"/>
      <c r="M531" s="26" t="s">
        <v>173</v>
      </c>
      <c r="N531" s="26" t="s">
        <v>7774</v>
      </c>
    </row>
    <row r="532" spans="1:14">
      <c r="A532" s="26" t="s">
        <v>181</v>
      </c>
      <c r="B532" s="26" t="s">
        <v>7769</v>
      </c>
      <c r="C532" s="26" t="s">
        <v>2557</v>
      </c>
      <c r="D532" s="26" t="s">
        <v>7770</v>
      </c>
      <c r="E532" s="26" t="s">
        <v>10425</v>
      </c>
      <c r="F532" s="26" t="s">
        <v>7771</v>
      </c>
      <c r="G532" s="26" t="s">
        <v>7772</v>
      </c>
      <c r="H532" s="26" t="s">
        <v>7773</v>
      </c>
      <c r="I532" s="26" t="s">
        <v>10419</v>
      </c>
      <c r="J532" s="36" t="s">
        <v>55</v>
      </c>
      <c r="K532" s="26">
        <v>1137.7</v>
      </c>
      <c r="L532" s="26"/>
      <c r="M532" s="26" t="s">
        <v>173</v>
      </c>
      <c r="N532" s="26" t="s">
        <v>7774</v>
      </c>
    </row>
    <row r="533" spans="1:14">
      <c r="A533" s="26" t="s">
        <v>181</v>
      </c>
      <c r="B533" s="26" t="s">
        <v>976</v>
      </c>
      <c r="C533" s="26" t="s">
        <v>448</v>
      </c>
      <c r="D533" s="26" t="s">
        <v>977</v>
      </c>
      <c r="E533" s="26" t="s">
        <v>10444</v>
      </c>
      <c r="F533" s="26" t="s">
        <v>735</v>
      </c>
      <c r="G533" s="26" t="s">
        <v>978</v>
      </c>
      <c r="H533" s="26" t="s">
        <v>979</v>
      </c>
      <c r="I533" s="26" t="s">
        <v>10416</v>
      </c>
      <c r="J533" s="36" t="s">
        <v>55</v>
      </c>
      <c r="K533" s="26">
        <v>31215.91</v>
      </c>
      <c r="L533" s="26">
        <v>36641.8</v>
      </c>
      <c r="M533" s="26" t="s">
        <v>173</v>
      </c>
      <c r="N533" s="26" t="s">
        <v>980</v>
      </c>
    </row>
    <row r="534" spans="1:14">
      <c r="A534" s="26" t="s">
        <v>181</v>
      </c>
      <c r="B534" s="26" t="s">
        <v>976</v>
      </c>
      <c r="C534" s="26" t="s">
        <v>448</v>
      </c>
      <c r="D534" s="26" t="s">
        <v>977</v>
      </c>
      <c r="E534" s="26" t="s">
        <v>10444</v>
      </c>
      <c r="F534" s="26" t="s">
        <v>735</v>
      </c>
      <c r="G534" s="26" t="s">
        <v>978</v>
      </c>
      <c r="H534" s="26" t="s">
        <v>979</v>
      </c>
      <c r="I534" s="26" t="s">
        <v>10418</v>
      </c>
      <c r="J534" s="36" t="s">
        <v>55</v>
      </c>
      <c r="K534" s="26">
        <v>2884.9</v>
      </c>
      <c r="L534" s="26"/>
      <c r="M534" s="26" t="s">
        <v>173</v>
      </c>
      <c r="N534" s="26" t="s">
        <v>980</v>
      </c>
    </row>
    <row r="535" spans="1:14">
      <c r="A535" s="26" t="s">
        <v>181</v>
      </c>
      <c r="B535" s="26" t="s">
        <v>976</v>
      </c>
      <c r="C535" s="26" t="s">
        <v>448</v>
      </c>
      <c r="D535" s="26" t="s">
        <v>977</v>
      </c>
      <c r="E535" s="26" t="s">
        <v>10444</v>
      </c>
      <c r="F535" s="26" t="s">
        <v>735</v>
      </c>
      <c r="G535" s="26" t="s">
        <v>978</v>
      </c>
      <c r="H535" s="26" t="s">
        <v>979</v>
      </c>
      <c r="I535" s="26" t="s">
        <v>10420</v>
      </c>
      <c r="J535" s="36" t="s">
        <v>55</v>
      </c>
      <c r="K535" s="26">
        <v>372.98</v>
      </c>
      <c r="L535" s="26"/>
      <c r="M535" s="26" t="s">
        <v>173</v>
      </c>
      <c r="N535" s="26" t="s">
        <v>980</v>
      </c>
    </row>
    <row r="536" spans="1:14">
      <c r="A536" s="26" t="s">
        <v>181</v>
      </c>
      <c r="B536" s="26" t="s">
        <v>976</v>
      </c>
      <c r="C536" s="26" t="s">
        <v>448</v>
      </c>
      <c r="D536" s="26" t="s">
        <v>977</v>
      </c>
      <c r="E536" s="26" t="s">
        <v>10444</v>
      </c>
      <c r="F536" s="26" t="s">
        <v>735</v>
      </c>
      <c r="G536" s="26" t="s">
        <v>978</v>
      </c>
      <c r="H536" s="26" t="s">
        <v>979</v>
      </c>
      <c r="I536" s="26" t="s">
        <v>10419</v>
      </c>
      <c r="J536" s="36" t="s">
        <v>55</v>
      </c>
      <c r="K536" s="26">
        <v>519.01</v>
      </c>
      <c r="L536" s="26"/>
      <c r="M536" s="26" t="s">
        <v>173</v>
      </c>
      <c r="N536" s="26" t="s">
        <v>980</v>
      </c>
    </row>
    <row r="537" spans="1:14">
      <c r="A537" s="26" t="s">
        <v>331</v>
      </c>
      <c r="B537" s="26" t="s">
        <v>989</v>
      </c>
      <c r="C537" s="26" t="s">
        <v>693</v>
      </c>
      <c r="D537" s="26" t="s">
        <v>990</v>
      </c>
      <c r="E537" s="26" t="s">
        <v>10434</v>
      </c>
      <c r="F537" s="26" t="s">
        <v>991</v>
      </c>
      <c r="G537" s="26" t="s">
        <v>992</v>
      </c>
      <c r="H537" s="26" t="s">
        <v>993</v>
      </c>
      <c r="I537" s="26" t="s">
        <v>10416</v>
      </c>
      <c r="J537" s="36" t="s">
        <v>55</v>
      </c>
      <c r="K537" s="26">
        <v>920.1</v>
      </c>
      <c r="L537" s="26">
        <v>963</v>
      </c>
      <c r="M537" s="26" t="s">
        <v>83</v>
      </c>
      <c r="N537" s="26" t="s">
        <v>994</v>
      </c>
    </row>
    <row r="538" spans="1:14">
      <c r="A538" s="26" t="s">
        <v>331</v>
      </c>
      <c r="B538" s="26" t="s">
        <v>989</v>
      </c>
      <c r="C538" s="26" t="s">
        <v>693</v>
      </c>
      <c r="D538" s="26" t="s">
        <v>990</v>
      </c>
      <c r="E538" s="26" t="s">
        <v>10434</v>
      </c>
      <c r="F538" s="26" t="s">
        <v>991</v>
      </c>
      <c r="G538" s="26" t="s">
        <v>992</v>
      </c>
      <c r="H538" s="26" t="s">
        <v>993</v>
      </c>
      <c r="I538" s="26" t="s">
        <v>10418</v>
      </c>
      <c r="J538" s="36" t="s">
        <v>55</v>
      </c>
      <c r="K538" s="26">
        <v>0</v>
      </c>
      <c r="L538" s="26"/>
      <c r="M538" s="26" t="s">
        <v>83</v>
      </c>
      <c r="N538" s="26" t="s">
        <v>994</v>
      </c>
    </row>
    <row r="539" spans="1:14">
      <c r="A539" s="26" t="s">
        <v>331</v>
      </c>
      <c r="B539" s="26" t="s">
        <v>989</v>
      </c>
      <c r="C539" s="26" t="s">
        <v>693</v>
      </c>
      <c r="D539" s="26" t="s">
        <v>990</v>
      </c>
      <c r="E539" s="26" t="s">
        <v>10434</v>
      </c>
      <c r="F539" s="26" t="s">
        <v>991</v>
      </c>
      <c r="G539" s="26" t="s">
        <v>992</v>
      </c>
      <c r="H539" s="26" t="s">
        <v>993</v>
      </c>
      <c r="I539" s="26" t="s">
        <v>10420</v>
      </c>
      <c r="J539" s="36" t="s">
        <v>55</v>
      </c>
      <c r="K539" s="26">
        <v>0</v>
      </c>
      <c r="L539" s="26"/>
      <c r="M539" s="26" t="s">
        <v>83</v>
      </c>
      <c r="N539" s="26" t="s">
        <v>994</v>
      </c>
    </row>
    <row r="540" spans="1:14">
      <c r="A540" s="26" t="s">
        <v>331</v>
      </c>
      <c r="B540" s="26" t="s">
        <v>989</v>
      </c>
      <c r="C540" s="26" t="s">
        <v>693</v>
      </c>
      <c r="D540" s="26" t="s">
        <v>990</v>
      </c>
      <c r="E540" s="26" t="s">
        <v>10434</v>
      </c>
      <c r="F540" s="26" t="s">
        <v>991</v>
      </c>
      <c r="G540" s="26" t="s">
        <v>992</v>
      </c>
      <c r="H540" s="26" t="s">
        <v>993</v>
      </c>
      <c r="I540" s="26" t="s">
        <v>10419</v>
      </c>
      <c r="J540" s="36" t="s">
        <v>55</v>
      </c>
      <c r="K540" s="26">
        <v>14.01</v>
      </c>
      <c r="L540" s="26"/>
      <c r="M540" s="26" t="s">
        <v>83</v>
      </c>
      <c r="N540" s="26" t="s">
        <v>994</v>
      </c>
    </row>
    <row r="541" spans="1:14">
      <c r="A541" s="26" t="s">
        <v>119</v>
      </c>
      <c r="B541" s="26" t="s">
        <v>995</v>
      </c>
      <c r="C541" s="26" t="s">
        <v>996</v>
      </c>
      <c r="D541" s="26" t="s">
        <v>997</v>
      </c>
      <c r="E541" s="26" t="s">
        <v>10425</v>
      </c>
      <c r="F541" s="26" t="s">
        <v>998</v>
      </c>
      <c r="G541" s="26" t="s">
        <v>999</v>
      </c>
      <c r="H541" s="26" t="s">
        <v>1000</v>
      </c>
      <c r="I541" s="26" t="s">
        <v>10416</v>
      </c>
      <c r="J541" s="36" t="s">
        <v>55</v>
      </c>
      <c r="K541" s="26">
        <v>16302.68</v>
      </c>
      <c r="L541" s="26">
        <v>17406</v>
      </c>
      <c r="M541" s="26" t="s">
        <v>83</v>
      </c>
      <c r="N541" s="26" t="s">
        <v>1002</v>
      </c>
    </row>
    <row r="542" spans="1:14">
      <c r="A542" s="26" t="s">
        <v>119</v>
      </c>
      <c r="B542" s="26" t="s">
        <v>995</v>
      </c>
      <c r="C542" s="26" t="s">
        <v>996</v>
      </c>
      <c r="D542" s="26" t="s">
        <v>997</v>
      </c>
      <c r="E542" s="26" t="s">
        <v>10425</v>
      </c>
      <c r="F542" s="26" t="s">
        <v>998</v>
      </c>
      <c r="G542" s="26" t="s">
        <v>999</v>
      </c>
      <c r="H542" s="26" t="s">
        <v>1000</v>
      </c>
      <c r="I542" s="26" t="s">
        <v>10418</v>
      </c>
      <c r="J542" s="36" t="s">
        <v>55</v>
      </c>
      <c r="K542" s="26">
        <v>0</v>
      </c>
      <c r="L542" s="26"/>
      <c r="M542" s="26" t="s">
        <v>83</v>
      </c>
      <c r="N542" s="26" t="s">
        <v>1002</v>
      </c>
    </row>
    <row r="543" spans="1:14">
      <c r="A543" s="26" t="s">
        <v>119</v>
      </c>
      <c r="B543" s="26" t="s">
        <v>995</v>
      </c>
      <c r="C543" s="26" t="s">
        <v>996</v>
      </c>
      <c r="D543" s="26" t="s">
        <v>997</v>
      </c>
      <c r="E543" s="26" t="s">
        <v>10425</v>
      </c>
      <c r="F543" s="26" t="s">
        <v>998</v>
      </c>
      <c r="G543" s="26" t="s">
        <v>999</v>
      </c>
      <c r="H543" s="26" t="s">
        <v>1000</v>
      </c>
      <c r="I543" s="26" t="s">
        <v>10420</v>
      </c>
      <c r="J543" s="36" t="s">
        <v>55</v>
      </c>
      <c r="K543" s="26">
        <v>113.3</v>
      </c>
      <c r="L543" s="26"/>
      <c r="M543" s="26" t="s">
        <v>83</v>
      </c>
      <c r="N543" s="26" t="s">
        <v>1002</v>
      </c>
    </row>
    <row r="544" spans="1:14">
      <c r="A544" s="26" t="s">
        <v>119</v>
      </c>
      <c r="B544" s="26" t="s">
        <v>995</v>
      </c>
      <c r="C544" s="26" t="s">
        <v>996</v>
      </c>
      <c r="D544" s="26" t="s">
        <v>997</v>
      </c>
      <c r="E544" s="26" t="s">
        <v>10425</v>
      </c>
      <c r="F544" s="26" t="s">
        <v>998</v>
      </c>
      <c r="G544" s="26" t="s">
        <v>999</v>
      </c>
      <c r="H544" s="26" t="s">
        <v>1000</v>
      </c>
      <c r="I544" s="26" t="s">
        <v>10419</v>
      </c>
      <c r="J544" s="36" t="s">
        <v>55</v>
      </c>
      <c r="K544" s="26">
        <v>248.14</v>
      </c>
      <c r="L544" s="26"/>
      <c r="M544" s="26" t="s">
        <v>83</v>
      </c>
      <c r="N544" s="26" t="s">
        <v>1002</v>
      </c>
    </row>
    <row r="545" spans="1:14">
      <c r="A545" s="26" t="s">
        <v>292</v>
      </c>
      <c r="B545" s="26" t="s">
        <v>939</v>
      </c>
      <c r="C545" s="26" t="s">
        <v>566</v>
      </c>
      <c r="D545" s="26" t="s">
        <v>940</v>
      </c>
      <c r="E545" s="26" t="s">
        <v>10429</v>
      </c>
      <c r="F545" s="26" t="s">
        <v>941</v>
      </c>
      <c r="G545" s="26" t="s">
        <v>942</v>
      </c>
      <c r="H545" s="26" t="s">
        <v>10493</v>
      </c>
      <c r="I545" s="26" t="s">
        <v>10416</v>
      </c>
      <c r="J545" s="36" t="s">
        <v>55</v>
      </c>
      <c r="K545" s="26">
        <v>23.12</v>
      </c>
      <c r="L545" s="26">
        <v>999624.14</v>
      </c>
      <c r="M545" s="26" t="s">
        <v>63</v>
      </c>
      <c r="N545" s="26" t="s">
        <v>945</v>
      </c>
    </row>
    <row r="546" spans="1:14">
      <c r="A546" s="26" t="s">
        <v>292</v>
      </c>
      <c r="B546" s="26" t="s">
        <v>939</v>
      </c>
      <c r="C546" s="26" t="s">
        <v>566</v>
      </c>
      <c r="D546" s="26" t="s">
        <v>940</v>
      </c>
      <c r="E546" s="26" t="s">
        <v>10429</v>
      </c>
      <c r="F546" s="26" t="s">
        <v>941</v>
      </c>
      <c r="G546" s="26" t="s">
        <v>942</v>
      </c>
      <c r="H546" s="26" t="s">
        <v>10493</v>
      </c>
      <c r="I546" s="26" t="s">
        <v>10418</v>
      </c>
      <c r="J546" s="36" t="s">
        <v>55</v>
      </c>
      <c r="K546" s="26">
        <v>955067.78</v>
      </c>
      <c r="L546" s="26"/>
      <c r="M546" s="26" t="s">
        <v>63</v>
      </c>
      <c r="N546" s="26" t="s">
        <v>945</v>
      </c>
    </row>
    <row r="547" spans="1:14">
      <c r="A547" s="26" t="s">
        <v>292</v>
      </c>
      <c r="B547" s="26" t="s">
        <v>939</v>
      </c>
      <c r="C547" s="26" t="s">
        <v>566</v>
      </c>
      <c r="D547" s="26" t="s">
        <v>940</v>
      </c>
      <c r="E547" s="26" t="s">
        <v>10429</v>
      </c>
      <c r="F547" s="26" t="s">
        <v>941</v>
      </c>
      <c r="G547" s="26" t="s">
        <v>942</v>
      </c>
      <c r="H547" s="26" t="s">
        <v>10493</v>
      </c>
      <c r="I547" s="26" t="s">
        <v>10420</v>
      </c>
      <c r="J547" s="36" t="s">
        <v>55</v>
      </c>
      <c r="K547" s="26">
        <v>0</v>
      </c>
      <c r="L547" s="26"/>
      <c r="M547" s="26" t="s">
        <v>63</v>
      </c>
      <c r="N547" s="26" t="s">
        <v>945</v>
      </c>
    </row>
    <row r="548" spans="1:14">
      <c r="A548" s="26" t="s">
        <v>292</v>
      </c>
      <c r="B548" s="26" t="s">
        <v>939</v>
      </c>
      <c r="C548" s="26" t="s">
        <v>566</v>
      </c>
      <c r="D548" s="26" t="s">
        <v>940</v>
      </c>
      <c r="E548" s="26" t="s">
        <v>10429</v>
      </c>
      <c r="F548" s="26" t="s">
        <v>941</v>
      </c>
      <c r="G548" s="26" t="s">
        <v>942</v>
      </c>
      <c r="H548" s="26" t="s">
        <v>10493</v>
      </c>
      <c r="I548" s="26" t="s">
        <v>10419</v>
      </c>
      <c r="J548" s="36" t="s">
        <v>55</v>
      </c>
      <c r="K548" s="26">
        <v>14544.56</v>
      </c>
      <c r="L548" s="26"/>
      <c r="M548" s="26" t="s">
        <v>63</v>
      </c>
      <c r="N548" s="26" t="s">
        <v>945</v>
      </c>
    </row>
    <row r="549" spans="1:14">
      <c r="A549" s="26" t="s">
        <v>292</v>
      </c>
      <c r="B549" s="26" t="s">
        <v>939</v>
      </c>
      <c r="C549" s="26" t="s">
        <v>566</v>
      </c>
      <c r="D549" s="26" t="s">
        <v>940</v>
      </c>
      <c r="E549" s="26" t="s">
        <v>10429</v>
      </c>
      <c r="F549" s="26" t="s">
        <v>941</v>
      </c>
      <c r="G549" s="26" t="s">
        <v>942</v>
      </c>
      <c r="H549" s="26" t="s">
        <v>10494</v>
      </c>
      <c r="I549" s="26" t="s">
        <v>10416</v>
      </c>
      <c r="J549" s="36" t="s">
        <v>55</v>
      </c>
      <c r="K549" s="26">
        <v>12281051.71</v>
      </c>
      <c r="L549" s="26">
        <v>12853676.9</v>
      </c>
      <c r="M549" s="26" t="s">
        <v>63</v>
      </c>
      <c r="N549" s="26" t="s">
        <v>945</v>
      </c>
    </row>
    <row r="550" spans="1:14">
      <c r="A550" s="26" t="s">
        <v>292</v>
      </c>
      <c r="B550" s="26" t="s">
        <v>939</v>
      </c>
      <c r="C550" s="26" t="s">
        <v>566</v>
      </c>
      <c r="D550" s="26" t="s">
        <v>940</v>
      </c>
      <c r="E550" s="26" t="s">
        <v>10429</v>
      </c>
      <c r="F550" s="26" t="s">
        <v>941</v>
      </c>
      <c r="G550" s="26" t="s">
        <v>942</v>
      </c>
      <c r="H550" s="26" t="s">
        <v>10494</v>
      </c>
      <c r="I550" s="26" t="s">
        <v>10418</v>
      </c>
      <c r="J550" s="36" t="s">
        <v>55</v>
      </c>
      <c r="K550" s="26">
        <v>0</v>
      </c>
      <c r="L550" s="26"/>
      <c r="M550" s="26" t="s">
        <v>63</v>
      </c>
      <c r="N550" s="26" t="s">
        <v>945</v>
      </c>
    </row>
    <row r="551" spans="1:14">
      <c r="A551" s="26" t="s">
        <v>292</v>
      </c>
      <c r="B551" s="26" t="s">
        <v>939</v>
      </c>
      <c r="C551" s="26" t="s">
        <v>566</v>
      </c>
      <c r="D551" s="26" t="s">
        <v>940</v>
      </c>
      <c r="E551" s="26" t="s">
        <v>10429</v>
      </c>
      <c r="F551" s="26" t="s">
        <v>941</v>
      </c>
      <c r="G551" s="26" t="s">
        <v>942</v>
      </c>
      <c r="H551" s="26" t="s">
        <v>10494</v>
      </c>
      <c r="I551" s="26" t="s">
        <v>10420</v>
      </c>
      <c r="J551" s="36" t="s">
        <v>55</v>
      </c>
      <c r="K551" s="26">
        <v>0</v>
      </c>
      <c r="L551" s="26"/>
      <c r="M551" s="26" t="s">
        <v>63</v>
      </c>
      <c r="N551" s="26" t="s">
        <v>945</v>
      </c>
    </row>
    <row r="552" spans="1:14">
      <c r="A552" s="26" t="s">
        <v>292</v>
      </c>
      <c r="B552" s="26" t="s">
        <v>939</v>
      </c>
      <c r="C552" s="26" t="s">
        <v>566</v>
      </c>
      <c r="D552" s="26" t="s">
        <v>940</v>
      </c>
      <c r="E552" s="26" t="s">
        <v>10429</v>
      </c>
      <c r="F552" s="26" t="s">
        <v>941</v>
      </c>
      <c r="G552" s="26" t="s">
        <v>942</v>
      </c>
      <c r="H552" s="26" t="s">
        <v>10494</v>
      </c>
      <c r="I552" s="26" t="s">
        <v>10419</v>
      </c>
      <c r="J552" s="36" t="s">
        <v>55</v>
      </c>
      <c r="K552" s="26">
        <v>187017.24</v>
      </c>
      <c r="L552" s="26"/>
      <c r="M552" s="26" t="s">
        <v>63</v>
      </c>
      <c r="N552" s="26" t="s">
        <v>945</v>
      </c>
    </row>
    <row r="553" spans="1:14">
      <c r="A553" s="26" t="s">
        <v>119</v>
      </c>
      <c r="B553" s="26" t="s">
        <v>455</v>
      </c>
      <c r="C553" s="26" t="s">
        <v>456</v>
      </c>
      <c r="D553" s="26" t="s">
        <v>369</v>
      </c>
      <c r="E553" s="26" t="s">
        <v>10444</v>
      </c>
      <c r="F553" s="26" t="s">
        <v>370</v>
      </c>
      <c r="G553" s="26" t="s">
        <v>371</v>
      </c>
      <c r="H553" s="26" t="s">
        <v>457</v>
      </c>
      <c r="I553" s="26" t="s">
        <v>10427</v>
      </c>
      <c r="J553" s="36" t="s">
        <v>55</v>
      </c>
      <c r="K553" s="26">
        <v>38655.24</v>
      </c>
      <c r="L553" s="26">
        <v>41612.4</v>
      </c>
      <c r="M553" s="26" t="s">
        <v>173</v>
      </c>
      <c r="N553" s="26" t="s">
        <v>459</v>
      </c>
    </row>
    <row r="554" spans="1:14">
      <c r="A554" s="26" t="s">
        <v>119</v>
      </c>
      <c r="B554" s="26" t="s">
        <v>455</v>
      </c>
      <c r="C554" s="26" t="s">
        <v>456</v>
      </c>
      <c r="D554" s="26" t="s">
        <v>369</v>
      </c>
      <c r="E554" s="26" t="s">
        <v>10444</v>
      </c>
      <c r="F554" s="26" t="s">
        <v>370</v>
      </c>
      <c r="G554" s="26" t="s">
        <v>371</v>
      </c>
      <c r="H554" s="26" t="s">
        <v>457</v>
      </c>
      <c r="I554" s="26" t="s">
        <v>10428</v>
      </c>
      <c r="J554" s="36" t="s">
        <v>55</v>
      </c>
      <c r="K554" s="26">
        <v>0</v>
      </c>
      <c r="L554" s="26"/>
      <c r="M554" s="26" t="s">
        <v>173</v>
      </c>
      <c r="N554" s="26" t="s">
        <v>459</v>
      </c>
    </row>
    <row r="555" spans="1:14">
      <c r="A555" s="26" t="s">
        <v>119</v>
      </c>
      <c r="B555" s="26" t="s">
        <v>455</v>
      </c>
      <c r="C555" s="26" t="s">
        <v>456</v>
      </c>
      <c r="D555" s="26" t="s">
        <v>369</v>
      </c>
      <c r="E555" s="26" t="s">
        <v>10444</v>
      </c>
      <c r="F555" s="26" t="s">
        <v>370</v>
      </c>
      <c r="G555" s="26" t="s">
        <v>371</v>
      </c>
      <c r="H555" s="26" t="s">
        <v>457</v>
      </c>
      <c r="I555" s="26" t="s">
        <v>10420</v>
      </c>
      <c r="J555" s="36" t="s">
        <v>55</v>
      </c>
      <c r="K555" s="26">
        <v>502.51812</v>
      </c>
      <c r="L555" s="26"/>
      <c r="M555" s="26" t="s">
        <v>173</v>
      </c>
      <c r="N555" s="26" t="s">
        <v>459</v>
      </c>
    </row>
    <row r="556" spans="1:14">
      <c r="A556" s="26" t="s">
        <v>119</v>
      </c>
      <c r="B556" s="26" t="s">
        <v>455</v>
      </c>
      <c r="C556" s="26" t="s">
        <v>456</v>
      </c>
      <c r="D556" s="26" t="s">
        <v>369</v>
      </c>
      <c r="E556" s="26" t="s">
        <v>10444</v>
      </c>
      <c r="F556" s="26" t="s">
        <v>370</v>
      </c>
      <c r="G556" s="26" t="s">
        <v>371</v>
      </c>
      <c r="H556" s="26" t="s">
        <v>457</v>
      </c>
      <c r="I556" s="26" t="s">
        <v>10419</v>
      </c>
      <c r="J556" s="36" t="s">
        <v>55</v>
      </c>
      <c r="K556" s="26">
        <v>579.8286</v>
      </c>
      <c r="L556" s="26"/>
      <c r="M556" s="26" t="s">
        <v>173</v>
      </c>
      <c r="N556" s="26" t="s">
        <v>459</v>
      </c>
    </row>
    <row r="557" spans="1:14">
      <c r="A557" s="26" t="s">
        <v>129</v>
      </c>
      <c r="B557" s="26" t="s">
        <v>967</v>
      </c>
      <c r="C557" s="26" t="s">
        <v>968</v>
      </c>
      <c r="D557" s="26" t="s">
        <v>969</v>
      </c>
      <c r="E557" s="26" t="s">
        <v>10425</v>
      </c>
      <c r="F557" s="26" t="s">
        <v>970</v>
      </c>
      <c r="G557" s="26" t="s">
        <v>971</v>
      </c>
      <c r="H557" s="26" t="s">
        <v>972</v>
      </c>
      <c r="I557" s="26" t="s">
        <v>10416</v>
      </c>
      <c r="J557" s="36" t="s">
        <v>55</v>
      </c>
      <c r="K557" s="26">
        <v>4574.24</v>
      </c>
      <c r="L557" s="26">
        <v>5409.86</v>
      </c>
      <c r="M557" s="26" t="s">
        <v>140</v>
      </c>
      <c r="N557" s="26" t="s">
        <v>974</v>
      </c>
    </row>
    <row r="558" spans="1:14">
      <c r="A558" s="26" t="s">
        <v>129</v>
      </c>
      <c r="B558" s="26" t="s">
        <v>967</v>
      </c>
      <c r="C558" s="26" t="s">
        <v>968</v>
      </c>
      <c r="D558" s="26" t="s">
        <v>969</v>
      </c>
      <c r="E558" s="26" t="s">
        <v>10425</v>
      </c>
      <c r="F558" s="26" t="s">
        <v>970</v>
      </c>
      <c r="G558" s="26" t="s">
        <v>971</v>
      </c>
      <c r="H558" s="26" t="s">
        <v>972</v>
      </c>
      <c r="I558" s="26" t="s">
        <v>10418</v>
      </c>
      <c r="J558" s="36" t="s">
        <v>55</v>
      </c>
      <c r="K558" s="26">
        <v>459.86</v>
      </c>
      <c r="L558" s="26"/>
      <c r="M558" s="26" t="s">
        <v>140</v>
      </c>
      <c r="N558" s="26" t="s">
        <v>974</v>
      </c>
    </row>
    <row r="559" spans="1:14">
      <c r="A559" s="26" t="s">
        <v>129</v>
      </c>
      <c r="B559" s="26" t="s">
        <v>967</v>
      </c>
      <c r="C559" s="26" t="s">
        <v>968</v>
      </c>
      <c r="D559" s="26" t="s">
        <v>969</v>
      </c>
      <c r="E559" s="26" t="s">
        <v>10425</v>
      </c>
      <c r="F559" s="26" t="s">
        <v>970</v>
      </c>
      <c r="G559" s="26" t="s">
        <v>971</v>
      </c>
      <c r="H559" s="26" t="s">
        <v>972</v>
      </c>
      <c r="I559" s="26" t="s">
        <v>10420</v>
      </c>
      <c r="J559" s="36" t="s">
        <v>55</v>
      </c>
      <c r="K559" s="26">
        <v>55.66</v>
      </c>
      <c r="L559" s="26"/>
      <c r="M559" s="26" t="s">
        <v>140</v>
      </c>
      <c r="N559" s="26" t="s">
        <v>974</v>
      </c>
    </row>
    <row r="560" spans="1:14">
      <c r="A560" s="26" t="s">
        <v>129</v>
      </c>
      <c r="B560" s="26" t="s">
        <v>967</v>
      </c>
      <c r="C560" s="26" t="s">
        <v>968</v>
      </c>
      <c r="D560" s="26" t="s">
        <v>969</v>
      </c>
      <c r="E560" s="26" t="s">
        <v>10425</v>
      </c>
      <c r="F560" s="26" t="s">
        <v>970</v>
      </c>
      <c r="G560" s="26" t="s">
        <v>971</v>
      </c>
      <c r="H560" s="26" t="s">
        <v>972</v>
      </c>
      <c r="I560" s="26" t="s">
        <v>10419</v>
      </c>
      <c r="J560" s="36" t="s">
        <v>55</v>
      </c>
      <c r="K560" s="26">
        <v>76.66</v>
      </c>
      <c r="L560" s="26"/>
      <c r="M560" s="26" t="s">
        <v>140</v>
      </c>
      <c r="N560" s="26" t="s">
        <v>974</v>
      </c>
    </row>
    <row r="561" spans="1:14">
      <c r="A561" s="26" t="s">
        <v>516</v>
      </c>
      <c r="B561" s="26" t="s">
        <v>1010</v>
      </c>
      <c r="C561" s="26" t="s">
        <v>519</v>
      </c>
      <c r="D561" s="26" t="s">
        <v>1011</v>
      </c>
      <c r="E561" s="26" t="s">
        <v>10425</v>
      </c>
      <c r="F561" s="26" t="s">
        <v>521</v>
      </c>
      <c r="G561" s="26" t="s">
        <v>1012</v>
      </c>
      <c r="H561" s="26" t="s">
        <v>1013</v>
      </c>
      <c r="I561" s="26" t="s">
        <v>10416</v>
      </c>
      <c r="J561" s="36" t="s">
        <v>55</v>
      </c>
      <c r="K561" s="26">
        <v>1744982.82</v>
      </c>
      <c r="L561" s="26">
        <v>2125911.89</v>
      </c>
      <c r="M561" s="26" t="s">
        <v>97</v>
      </c>
      <c r="N561" s="26" t="s">
        <v>1016</v>
      </c>
    </row>
    <row r="562" spans="1:14">
      <c r="A562" s="26" t="s">
        <v>516</v>
      </c>
      <c r="B562" s="26" t="s">
        <v>1010</v>
      </c>
      <c r="C562" s="26" t="s">
        <v>519</v>
      </c>
      <c r="D562" s="26" t="s">
        <v>1011</v>
      </c>
      <c r="E562" s="26" t="s">
        <v>10425</v>
      </c>
      <c r="F562" s="26" t="s">
        <v>521</v>
      </c>
      <c r="G562" s="26" t="s">
        <v>1012</v>
      </c>
      <c r="H562" s="26" t="s">
        <v>1013</v>
      </c>
      <c r="I562" s="26" t="s">
        <v>10418</v>
      </c>
      <c r="J562" s="36" t="s">
        <v>55</v>
      </c>
      <c r="K562" s="26">
        <v>231458.52</v>
      </c>
      <c r="L562" s="26"/>
      <c r="M562" s="26" t="s">
        <v>97</v>
      </c>
      <c r="N562" s="26" t="s">
        <v>1016</v>
      </c>
    </row>
    <row r="563" spans="1:14">
      <c r="A563" s="26" t="s">
        <v>516</v>
      </c>
      <c r="B563" s="26" t="s">
        <v>1010</v>
      </c>
      <c r="C563" s="26" t="s">
        <v>519</v>
      </c>
      <c r="D563" s="26" t="s">
        <v>1011</v>
      </c>
      <c r="E563" s="26" t="s">
        <v>10425</v>
      </c>
      <c r="F563" s="26" t="s">
        <v>521</v>
      </c>
      <c r="G563" s="26" t="s">
        <v>1012</v>
      </c>
      <c r="H563" s="26" t="s">
        <v>1013</v>
      </c>
      <c r="I563" s="26" t="s">
        <v>10420</v>
      </c>
      <c r="J563" s="36" t="s">
        <v>55</v>
      </c>
      <c r="K563" s="26">
        <v>18887.98</v>
      </c>
      <c r="L563" s="26"/>
      <c r="M563" s="26" t="s">
        <v>97</v>
      </c>
      <c r="N563" s="26" t="s">
        <v>1016</v>
      </c>
    </row>
    <row r="564" spans="1:14">
      <c r="A564" s="26" t="s">
        <v>516</v>
      </c>
      <c r="B564" s="26" t="s">
        <v>1010</v>
      </c>
      <c r="C564" s="26" t="s">
        <v>519</v>
      </c>
      <c r="D564" s="26" t="s">
        <v>1011</v>
      </c>
      <c r="E564" s="26" t="s">
        <v>10425</v>
      </c>
      <c r="F564" s="26" t="s">
        <v>521</v>
      </c>
      <c r="G564" s="26" t="s">
        <v>1012</v>
      </c>
      <c r="H564" s="26" t="s">
        <v>1013</v>
      </c>
      <c r="I564" s="26" t="s">
        <v>10419</v>
      </c>
      <c r="J564" s="36" t="s">
        <v>55</v>
      </c>
      <c r="K564" s="26">
        <v>30098.48</v>
      </c>
      <c r="L564" s="26"/>
      <c r="M564" s="26" t="s">
        <v>97</v>
      </c>
      <c r="N564" s="26" t="s">
        <v>1016</v>
      </c>
    </row>
    <row r="565" spans="1:14">
      <c r="A565" s="26" t="s">
        <v>119</v>
      </c>
      <c r="B565" s="26" t="s">
        <v>1032</v>
      </c>
      <c r="C565" s="26" t="s">
        <v>1033</v>
      </c>
      <c r="D565" s="26" t="s">
        <v>1034</v>
      </c>
      <c r="E565" s="26" t="s">
        <v>10425</v>
      </c>
      <c r="F565" s="26" t="s">
        <v>1035</v>
      </c>
      <c r="G565" s="26" t="s">
        <v>1036</v>
      </c>
      <c r="H565" s="26" t="s">
        <v>1037</v>
      </c>
      <c r="I565" s="26" t="s">
        <v>10427</v>
      </c>
      <c r="J565" s="36" t="s">
        <v>55</v>
      </c>
      <c r="K565" s="26">
        <v>129.86</v>
      </c>
      <c r="L565" s="26">
        <v>137.26</v>
      </c>
      <c r="M565" s="26" t="s">
        <v>83</v>
      </c>
      <c r="N565" s="26" t="s">
        <v>1039</v>
      </c>
    </row>
    <row r="566" spans="1:14">
      <c r="A566" s="26" t="s">
        <v>119</v>
      </c>
      <c r="B566" s="26" t="s">
        <v>1032</v>
      </c>
      <c r="C566" s="26" t="s">
        <v>1033</v>
      </c>
      <c r="D566" s="26" t="s">
        <v>1034</v>
      </c>
      <c r="E566" s="26" t="s">
        <v>10425</v>
      </c>
      <c r="F566" s="26" t="s">
        <v>1035</v>
      </c>
      <c r="G566" s="26" t="s">
        <v>1036</v>
      </c>
      <c r="H566" s="26" t="s">
        <v>1037</v>
      </c>
      <c r="I566" s="26" t="s">
        <v>10428</v>
      </c>
      <c r="J566" s="36" t="s">
        <v>55</v>
      </c>
      <c r="K566" s="26">
        <v>1.3</v>
      </c>
      <c r="L566" s="26"/>
      <c r="M566" s="26" t="s">
        <v>83</v>
      </c>
      <c r="N566" s="26" t="s">
        <v>1039</v>
      </c>
    </row>
    <row r="567" spans="1:14">
      <c r="A567" s="26" t="s">
        <v>119</v>
      </c>
      <c r="B567" s="26" t="s">
        <v>1032</v>
      </c>
      <c r="C567" s="26" t="s">
        <v>1033</v>
      </c>
      <c r="D567" s="26" t="s">
        <v>1034</v>
      </c>
      <c r="E567" s="26" t="s">
        <v>10425</v>
      </c>
      <c r="F567" s="26" t="s">
        <v>1035</v>
      </c>
      <c r="G567" s="26" t="s">
        <v>1036</v>
      </c>
      <c r="H567" s="26" t="s">
        <v>1037</v>
      </c>
      <c r="I567" s="26" t="s">
        <v>10420</v>
      </c>
      <c r="J567" s="36" t="s">
        <v>55</v>
      </c>
      <c r="K567" s="26">
        <v>1.68818</v>
      </c>
      <c r="L567" s="26"/>
      <c r="M567" s="26" t="s">
        <v>83</v>
      </c>
      <c r="N567" s="26" t="s">
        <v>1039</v>
      </c>
    </row>
    <row r="568" spans="1:14">
      <c r="A568" s="26" t="s">
        <v>119</v>
      </c>
      <c r="B568" s="26" t="s">
        <v>1032</v>
      </c>
      <c r="C568" s="26" t="s">
        <v>1033</v>
      </c>
      <c r="D568" s="26" t="s">
        <v>1034</v>
      </c>
      <c r="E568" s="26" t="s">
        <v>10425</v>
      </c>
      <c r="F568" s="26" t="s">
        <v>1035</v>
      </c>
      <c r="G568" s="26" t="s">
        <v>1036</v>
      </c>
      <c r="H568" s="26" t="s">
        <v>1037</v>
      </c>
      <c r="I568" s="26" t="s">
        <v>10419</v>
      </c>
      <c r="J568" s="36" t="s">
        <v>55</v>
      </c>
      <c r="K568" s="26">
        <v>1.9674</v>
      </c>
      <c r="L568" s="26"/>
      <c r="M568" s="26" t="s">
        <v>83</v>
      </c>
      <c r="N568" s="26" t="s">
        <v>1039</v>
      </c>
    </row>
    <row r="569" spans="1:14">
      <c r="A569" s="26" t="s">
        <v>119</v>
      </c>
      <c r="B569" s="26" t="s">
        <v>1024</v>
      </c>
      <c r="C569" s="26" t="s">
        <v>1025</v>
      </c>
      <c r="D569" s="26" t="s">
        <v>1026</v>
      </c>
      <c r="E569" s="26" t="s">
        <v>10425</v>
      </c>
      <c r="F569" s="26" t="s">
        <v>1027</v>
      </c>
      <c r="G569" s="26" t="s">
        <v>1028</v>
      </c>
      <c r="H569" s="26" t="s">
        <v>1029</v>
      </c>
      <c r="I569" s="26" t="s">
        <v>10416</v>
      </c>
      <c r="J569" s="36" t="s">
        <v>55</v>
      </c>
      <c r="K569" s="26">
        <v>4520</v>
      </c>
      <c r="L569" s="26">
        <v>4800</v>
      </c>
      <c r="M569" s="26" t="s">
        <v>173</v>
      </c>
      <c r="N569" s="26" t="s">
        <v>1031</v>
      </c>
    </row>
    <row r="570" spans="1:14">
      <c r="A570" s="26" t="s">
        <v>119</v>
      </c>
      <c r="B570" s="26" t="s">
        <v>1024</v>
      </c>
      <c r="C570" s="26" t="s">
        <v>1025</v>
      </c>
      <c r="D570" s="26" t="s">
        <v>1026</v>
      </c>
      <c r="E570" s="26" t="s">
        <v>10425</v>
      </c>
      <c r="F570" s="26" t="s">
        <v>1027</v>
      </c>
      <c r="G570" s="26" t="s">
        <v>1028</v>
      </c>
      <c r="H570" s="26" t="s">
        <v>1029</v>
      </c>
      <c r="I570" s="26" t="s">
        <v>10418</v>
      </c>
      <c r="J570" s="36" t="s">
        <v>55</v>
      </c>
      <c r="K570" s="26">
        <v>0</v>
      </c>
      <c r="L570" s="26"/>
      <c r="M570" s="26" t="s">
        <v>173</v>
      </c>
      <c r="N570" s="26" t="s">
        <v>1031</v>
      </c>
    </row>
    <row r="571" spans="1:14">
      <c r="A571" s="26" t="s">
        <v>119</v>
      </c>
      <c r="B571" s="26" t="s">
        <v>1024</v>
      </c>
      <c r="C571" s="26" t="s">
        <v>1025</v>
      </c>
      <c r="D571" s="26" t="s">
        <v>1026</v>
      </c>
      <c r="E571" s="26" t="s">
        <v>10425</v>
      </c>
      <c r="F571" s="26" t="s">
        <v>1027</v>
      </c>
      <c r="G571" s="26" t="s">
        <v>1028</v>
      </c>
      <c r="H571" s="26" t="s">
        <v>1029</v>
      </c>
      <c r="I571" s="26" t="s">
        <v>10420</v>
      </c>
      <c r="J571" s="36" t="s">
        <v>55</v>
      </c>
      <c r="K571" s="26">
        <v>0</v>
      </c>
      <c r="L571" s="26"/>
      <c r="M571" s="26" t="s">
        <v>173</v>
      </c>
      <c r="N571" s="26" t="s">
        <v>1031</v>
      </c>
    </row>
    <row r="572" spans="1:14">
      <c r="A572" s="26" t="s">
        <v>119</v>
      </c>
      <c r="B572" s="26" t="s">
        <v>1024</v>
      </c>
      <c r="C572" s="26" t="s">
        <v>1025</v>
      </c>
      <c r="D572" s="26" t="s">
        <v>1026</v>
      </c>
      <c r="E572" s="26" t="s">
        <v>10425</v>
      </c>
      <c r="F572" s="26" t="s">
        <v>1027</v>
      </c>
      <c r="G572" s="26" t="s">
        <v>1028</v>
      </c>
      <c r="H572" s="26" t="s">
        <v>1029</v>
      </c>
      <c r="I572" s="26" t="s">
        <v>10419</v>
      </c>
      <c r="J572" s="36" t="s">
        <v>55</v>
      </c>
      <c r="K572" s="26">
        <v>40</v>
      </c>
      <c r="L572" s="26"/>
      <c r="M572" s="26" t="s">
        <v>173</v>
      </c>
      <c r="N572" s="26" t="s">
        <v>1031</v>
      </c>
    </row>
    <row r="573" spans="1:14">
      <c r="A573" s="26" t="s">
        <v>70</v>
      </c>
      <c r="B573" s="26" t="s">
        <v>1018</v>
      </c>
      <c r="C573" s="26" t="s">
        <v>72</v>
      </c>
      <c r="D573" s="26" t="s">
        <v>1019</v>
      </c>
      <c r="E573" s="26" t="s">
        <v>10429</v>
      </c>
      <c r="F573" s="26" t="s">
        <v>1020</v>
      </c>
      <c r="G573" s="26" t="s">
        <v>1021</v>
      </c>
      <c r="H573" s="26" t="s">
        <v>1022</v>
      </c>
      <c r="I573" s="26" t="s">
        <v>10416</v>
      </c>
      <c r="J573" s="36" t="s">
        <v>55</v>
      </c>
      <c r="K573" s="26">
        <v>5268940.8</v>
      </c>
      <c r="L573" s="26">
        <v>5514854.4</v>
      </c>
      <c r="M573" s="26" t="s">
        <v>97</v>
      </c>
      <c r="N573" s="26" t="s">
        <v>1023</v>
      </c>
    </row>
    <row r="574" spans="1:14">
      <c r="A574" s="26" t="s">
        <v>70</v>
      </c>
      <c r="B574" s="26" t="s">
        <v>1018</v>
      </c>
      <c r="C574" s="26" t="s">
        <v>72</v>
      </c>
      <c r="D574" s="26" t="s">
        <v>1019</v>
      </c>
      <c r="E574" s="26" t="s">
        <v>10429</v>
      </c>
      <c r="F574" s="26" t="s">
        <v>1020</v>
      </c>
      <c r="G574" s="26" t="s">
        <v>1021</v>
      </c>
      <c r="H574" s="26" t="s">
        <v>1022</v>
      </c>
      <c r="I574" s="26" t="s">
        <v>10418</v>
      </c>
      <c r="J574" s="36" t="s">
        <v>55</v>
      </c>
      <c r="K574" s="26">
        <v>0</v>
      </c>
      <c r="L574" s="26"/>
      <c r="M574" s="26" t="s">
        <v>97</v>
      </c>
      <c r="N574" s="26" t="s">
        <v>1023</v>
      </c>
    </row>
    <row r="575" spans="1:14">
      <c r="A575" s="26" t="s">
        <v>70</v>
      </c>
      <c r="B575" s="26" t="s">
        <v>1018</v>
      </c>
      <c r="C575" s="26" t="s">
        <v>72</v>
      </c>
      <c r="D575" s="26" t="s">
        <v>1019</v>
      </c>
      <c r="E575" s="26" t="s">
        <v>10429</v>
      </c>
      <c r="F575" s="26" t="s">
        <v>1020</v>
      </c>
      <c r="G575" s="26" t="s">
        <v>1021</v>
      </c>
      <c r="H575" s="26" t="s">
        <v>1022</v>
      </c>
      <c r="I575" s="26" t="s">
        <v>10420</v>
      </c>
      <c r="J575" s="36" t="s">
        <v>55</v>
      </c>
      <c r="K575" s="26">
        <v>0</v>
      </c>
      <c r="L575" s="26"/>
      <c r="M575" s="26" t="s">
        <v>97</v>
      </c>
      <c r="N575" s="26" t="s">
        <v>1023</v>
      </c>
    </row>
    <row r="576" spans="1:14">
      <c r="A576" s="26" t="s">
        <v>70</v>
      </c>
      <c r="B576" s="26" t="s">
        <v>1018</v>
      </c>
      <c r="C576" s="26" t="s">
        <v>72</v>
      </c>
      <c r="D576" s="26" t="s">
        <v>1019</v>
      </c>
      <c r="E576" s="26" t="s">
        <v>10429</v>
      </c>
      <c r="F576" s="26" t="s">
        <v>1020</v>
      </c>
      <c r="G576" s="26" t="s">
        <v>1021</v>
      </c>
      <c r="H576" s="26" t="s">
        <v>1022</v>
      </c>
      <c r="I576" s="26" t="s">
        <v>10419</v>
      </c>
      <c r="J576" s="36" t="s">
        <v>55</v>
      </c>
      <c r="K576" s="26">
        <v>80332.8</v>
      </c>
      <c r="L576" s="26"/>
      <c r="M576" s="26" t="s">
        <v>97</v>
      </c>
      <c r="N576" s="26" t="s">
        <v>1023</v>
      </c>
    </row>
    <row r="577" spans="1:14">
      <c r="A577" s="26" t="s">
        <v>129</v>
      </c>
      <c r="B577" s="26" t="s">
        <v>1003</v>
      </c>
      <c r="C577" s="26" t="s">
        <v>807</v>
      </c>
      <c r="D577" s="26" t="s">
        <v>1004</v>
      </c>
      <c r="E577" s="26" t="s">
        <v>10425</v>
      </c>
      <c r="F577" s="26" t="s">
        <v>1005</v>
      </c>
      <c r="G577" s="26" t="s">
        <v>1006</v>
      </c>
      <c r="H577" s="26" t="s">
        <v>1007</v>
      </c>
      <c r="I577" s="26" t="s">
        <v>10427</v>
      </c>
      <c r="J577" s="36" t="s">
        <v>55</v>
      </c>
      <c r="K577" s="26">
        <v>2078.88</v>
      </c>
      <c r="L577" s="26">
        <v>2210</v>
      </c>
      <c r="M577" s="26" t="s">
        <v>140</v>
      </c>
      <c r="N577" s="26" t="s">
        <v>1009</v>
      </c>
    </row>
    <row r="578" spans="1:14">
      <c r="A578" s="26" t="s">
        <v>129</v>
      </c>
      <c r="B578" s="26" t="s">
        <v>1003</v>
      </c>
      <c r="C578" s="26" t="s">
        <v>807</v>
      </c>
      <c r="D578" s="26" t="s">
        <v>1004</v>
      </c>
      <c r="E578" s="26" t="s">
        <v>10425</v>
      </c>
      <c r="F578" s="26" t="s">
        <v>1005</v>
      </c>
      <c r="G578" s="26" t="s">
        <v>1006</v>
      </c>
      <c r="H578" s="26" t="s">
        <v>1007</v>
      </c>
      <c r="I578" s="26" t="s">
        <v>10428</v>
      </c>
      <c r="J578" s="36" t="s">
        <v>55</v>
      </c>
      <c r="K578" s="26">
        <v>0</v>
      </c>
      <c r="L578" s="26"/>
      <c r="M578" s="26" t="s">
        <v>140</v>
      </c>
      <c r="N578" s="26" t="s">
        <v>1009</v>
      </c>
    </row>
    <row r="579" spans="1:14">
      <c r="A579" s="26" t="s">
        <v>129</v>
      </c>
      <c r="B579" s="26" t="s">
        <v>1003</v>
      </c>
      <c r="C579" s="26" t="s">
        <v>807</v>
      </c>
      <c r="D579" s="26" t="s">
        <v>1004</v>
      </c>
      <c r="E579" s="26" t="s">
        <v>10425</v>
      </c>
      <c r="F579" s="26" t="s">
        <v>1005</v>
      </c>
      <c r="G579" s="26" t="s">
        <v>1006</v>
      </c>
      <c r="H579" s="26" t="s">
        <v>1007</v>
      </c>
      <c r="I579" s="26" t="s">
        <v>10420</v>
      </c>
      <c r="J579" s="36" t="s">
        <v>55</v>
      </c>
      <c r="K579" s="26">
        <v>27.02544</v>
      </c>
      <c r="L579" s="26"/>
      <c r="M579" s="26" t="s">
        <v>140</v>
      </c>
      <c r="N579" s="26" t="s">
        <v>1009</v>
      </c>
    </row>
    <row r="580" spans="1:14">
      <c r="A580" s="26" t="s">
        <v>129</v>
      </c>
      <c r="B580" s="26" t="s">
        <v>1003</v>
      </c>
      <c r="C580" s="26" t="s">
        <v>807</v>
      </c>
      <c r="D580" s="26" t="s">
        <v>1004</v>
      </c>
      <c r="E580" s="26" t="s">
        <v>10425</v>
      </c>
      <c r="F580" s="26" t="s">
        <v>1005</v>
      </c>
      <c r="G580" s="26" t="s">
        <v>1006</v>
      </c>
      <c r="H580" s="26" t="s">
        <v>1007</v>
      </c>
      <c r="I580" s="26" t="s">
        <v>10419</v>
      </c>
      <c r="J580" s="36" t="s">
        <v>55</v>
      </c>
      <c r="K580" s="26">
        <v>31.1832</v>
      </c>
      <c r="L580" s="26"/>
      <c r="M580" s="26" t="s">
        <v>140</v>
      </c>
      <c r="N580" s="26" t="s">
        <v>1009</v>
      </c>
    </row>
    <row r="581" spans="1:14">
      <c r="A581" s="26" t="s">
        <v>70</v>
      </c>
      <c r="B581" s="26" t="s">
        <v>1047</v>
      </c>
      <c r="C581" s="26" t="s">
        <v>143</v>
      </c>
      <c r="D581" s="26" t="s">
        <v>1048</v>
      </c>
      <c r="E581" s="26" t="s">
        <v>10429</v>
      </c>
      <c r="F581" s="26" t="s">
        <v>1049</v>
      </c>
      <c r="G581" s="26" t="s">
        <v>1050</v>
      </c>
      <c r="H581" s="26" t="s">
        <v>1051</v>
      </c>
      <c r="I581" s="26" t="s">
        <v>10416</v>
      </c>
      <c r="J581" s="36" t="s">
        <v>55</v>
      </c>
      <c r="K581" s="26">
        <v>9901.8</v>
      </c>
      <c r="L581" s="26">
        <v>10500</v>
      </c>
      <c r="M581" s="26" t="s">
        <v>97</v>
      </c>
      <c r="N581" s="26" t="s">
        <v>1054</v>
      </c>
    </row>
    <row r="582" spans="1:14">
      <c r="A582" s="26" t="s">
        <v>70</v>
      </c>
      <c r="B582" s="26" t="s">
        <v>1047</v>
      </c>
      <c r="C582" s="26" t="s">
        <v>143</v>
      </c>
      <c r="D582" s="26" t="s">
        <v>1048</v>
      </c>
      <c r="E582" s="26" t="s">
        <v>10429</v>
      </c>
      <c r="F582" s="26" t="s">
        <v>1049</v>
      </c>
      <c r="G582" s="26" t="s">
        <v>1050</v>
      </c>
      <c r="H582" s="26" t="s">
        <v>1051</v>
      </c>
      <c r="I582" s="26" t="s">
        <v>10418</v>
      </c>
      <c r="J582" s="36" t="s">
        <v>55</v>
      </c>
      <c r="K582" s="26">
        <v>0</v>
      </c>
      <c r="L582" s="26"/>
      <c r="M582" s="26" t="s">
        <v>97</v>
      </c>
      <c r="N582" s="26" t="s">
        <v>1054</v>
      </c>
    </row>
    <row r="583" spans="1:14">
      <c r="A583" s="26" t="s">
        <v>70</v>
      </c>
      <c r="B583" s="26" t="s">
        <v>1047</v>
      </c>
      <c r="C583" s="26" t="s">
        <v>143</v>
      </c>
      <c r="D583" s="26" t="s">
        <v>1048</v>
      </c>
      <c r="E583" s="26" t="s">
        <v>10429</v>
      </c>
      <c r="F583" s="26" t="s">
        <v>1049</v>
      </c>
      <c r="G583" s="26" t="s">
        <v>1050</v>
      </c>
      <c r="H583" s="26" t="s">
        <v>1051</v>
      </c>
      <c r="I583" s="26" t="s">
        <v>10420</v>
      </c>
      <c r="J583" s="36" t="s">
        <v>55</v>
      </c>
      <c r="K583" s="26">
        <v>132.4</v>
      </c>
      <c r="L583" s="26"/>
      <c r="M583" s="26" t="s">
        <v>97</v>
      </c>
      <c r="N583" s="26" t="s">
        <v>1054</v>
      </c>
    </row>
    <row r="584" spans="1:14">
      <c r="A584" s="26" t="s">
        <v>70</v>
      </c>
      <c r="B584" s="26" t="s">
        <v>1047</v>
      </c>
      <c r="C584" s="26" t="s">
        <v>143</v>
      </c>
      <c r="D584" s="26" t="s">
        <v>1048</v>
      </c>
      <c r="E584" s="26" t="s">
        <v>10429</v>
      </c>
      <c r="F584" s="26" t="s">
        <v>1049</v>
      </c>
      <c r="G584" s="26" t="s">
        <v>1050</v>
      </c>
      <c r="H584" s="26" t="s">
        <v>1051</v>
      </c>
      <c r="I584" s="26" t="s">
        <v>10419</v>
      </c>
      <c r="J584" s="36" t="s">
        <v>55</v>
      </c>
      <c r="K584" s="26">
        <v>150.8</v>
      </c>
      <c r="L584" s="26"/>
      <c r="M584" s="26" t="s">
        <v>97</v>
      </c>
      <c r="N584" s="26" t="s">
        <v>1054</v>
      </c>
    </row>
    <row r="585" spans="1:14">
      <c r="A585" s="26" t="s">
        <v>85</v>
      </c>
      <c r="B585" s="26" t="s">
        <v>1055</v>
      </c>
      <c r="C585" s="26" t="s">
        <v>1056</v>
      </c>
      <c r="D585" s="26" t="s">
        <v>1057</v>
      </c>
      <c r="E585" s="26" t="s">
        <v>10425</v>
      </c>
      <c r="F585" s="26" t="s">
        <v>1058</v>
      </c>
      <c r="G585" s="26" t="s">
        <v>1059</v>
      </c>
      <c r="H585" s="26" t="s">
        <v>1060</v>
      </c>
      <c r="I585" s="26" t="s">
        <v>10416</v>
      </c>
      <c r="J585" s="36" t="s">
        <v>55</v>
      </c>
      <c r="K585" s="26">
        <v>6617.96</v>
      </c>
      <c r="L585" s="26">
        <v>7128</v>
      </c>
      <c r="M585" s="26" t="s">
        <v>97</v>
      </c>
      <c r="N585" s="26" t="s">
        <v>1062</v>
      </c>
    </row>
    <row r="586" spans="1:14">
      <c r="A586" s="26" t="s">
        <v>85</v>
      </c>
      <c r="B586" s="26" t="s">
        <v>1055</v>
      </c>
      <c r="C586" s="26" t="s">
        <v>1056</v>
      </c>
      <c r="D586" s="26" t="s">
        <v>1057</v>
      </c>
      <c r="E586" s="26" t="s">
        <v>10425</v>
      </c>
      <c r="F586" s="26" t="s">
        <v>1058</v>
      </c>
      <c r="G586" s="26" t="s">
        <v>1059</v>
      </c>
      <c r="H586" s="26" t="s">
        <v>1060</v>
      </c>
      <c r="I586" s="26" t="s">
        <v>10418</v>
      </c>
      <c r="J586" s="36" t="s">
        <v>55</v>
      </c>
      <c r="K586" s="26">
        <v>0</v>
      </c>
      <c r="L586" s="26"/>
      <c r="M586" s="26" t="s">
        <v>97</v>
      </c>
      <c r="N586" s="26" t="s">
        <v>1062</v>
      </c>
    </row>
    <row r="587" spans="1:14">
      <c r="A587" s="26" t="s">
        <v>85</v>
      </c>
      <c r="B587" s="26" t="s">
        <v>1055</v>
      </c>
      <c r="C587" s="26" t="s">
        <v>1056</v>
      </c>
      <c r="D587" s="26" t="s">
        <v>1057</v>
      </c>
      <c r="E587" s="26" t="s">
        <v>10425</v>
      </c>
      <c r="F587" s="26" t="s">
        <v>1058</v>
      </c>
      <c r="G587" s="26" t="s">
        <v>1059</v>
      </c>
      <c r="H587" s="26" t="s">
        <v>1060</v>
      </c>
      <c r="I587" s="26" t="s">
        <v>10420</v>
      </c>
      <c r="J587" s="36" t="s">
        <v>55</v>
      </c>
      <c r="K587" s="26">
        <v>88.5</v>
      </c>
      <c r="L587" s="26"/>
      <c r="M587" s="26" t="s">
        <v>97</v>
      </c>
      <c r="N587" s="26" t="s">
        <v>1062</v>
      </c>
    </row>
    <row r="588" spans="1:14">
      <c r="A588" s="26" t="s">
        <v>85</v>
      </c>
      <c r="B588" s="26" t="s">
        <v>1055</v>
      </c>
      <c r="C588" s="26" t="s">
        <v>1056</v>
      </c>
      <c r="D588" s="26" t="s">
        <v>1057</v>
      </c>
      <c r="E588" s="26" t="s">
        <v>10425</v>
      </c>
      <c r="F588" s="26" t="s">
        <v>1058</v>
      </c>
      <c r="G588" s="26" t="s">
        <v>1059</v>
      </c>
      <c r="H588" s="26" t="s">
        <v>1060</v>
      </c>
      <c r="I588" s="26" t="s">
        <v>10419</v>
      </c>
      <c r="J588" s="36" t="s">
        <v>55</v>
      </c>
      <c r="K588" s="26">
        <v>100.78</v>
      </c>
      <c r="L588" s="26"/>
      <c r="M588" s="26" t="s">
        <v>97</v>
      </c>
      <c r="N588" s="26" t="s">
        <v>1062</v>
      </c>
    </row>
    <row r="589" spans="1:14">
      <c r="A589" s="26" t="s">
        <v>70</v>
      </c>
      <c r="B589" s="26" t="s">
        <v>10495</v>
      </c>
      <c r="C589" s="26" t="s">
        <v>772</v>
      </c>
      <c r="D589" s="26" t="s">
        <v>10496</v>
      </c>
      <c r="E589" s="26" t="s">
        <v>10434</v>
      </c>
      <c r="F589" s="26" t="s">
        <v>1332</v>
      </c>
      <c r="G589" s="26" t="s">
        <v>1521</v>
      </c>
      <c r="H589" s="26" t="s">
        <v>1522</v>
      </c>
      <c r="I589" s="26" t="s">
        <v>10416</v>
      </c>
      <c r="J589" s="36" t="s">
        <v>55</v>
      </c>
      <c r="K589" s="26">
        <v>16794.16</v>
      </c>
      <c r="L589" s="26">
        <v>17577.2</v>
      </c>
      <c r="M589" s="26" t="s">
        <v>97</v>
      </c>
      <c r="N589" s="26" t="s">
        <v>10497</v>
      </c>
    </row>
    <row r="590" spans="1:14">
      <c r="A590" s="26" t="s">
        <v>70</v>
      </c>
      <c r="B590" s="26" t="s">
        <v>10495</v>
      </c>
      <c r="C590" s="26" t="s">
        <v>772</v>
      </c>
      <c r="D590" s="26" t="s">
        <v>10496</v>
      </c>
      <c r="E590" s="26" t="s">
        <v>10434</v>
      </c>
      <c r="F590" s="26" t="s">
        <v>1332</v>
      </c>
      <c r="G590" s="26" t="s">
        <v>1521</v>
      </c>
      <c r="H590" s="26" t="s">
        <v>1522</v>
      </c>
      <c r="I590" s="26" t="s">
        <v>10418</v>
      </c>
      <c r="J590" s="36" t="s">
        <v>55</v>
      </c>
      <c r="K590" s="26">
        <v>0</v>
      </c>
      <c r="L590" s="26"/>
      <c r="M590" s="26" t="s">
        <v>97</v>
      </c>
      <c r="N590" s="26" t="s">
        <v>10497</v>
      </c>
    </row>
    <row r="591" spans="1:14">
      <c r="A591" s="26" t="s">
        <v>70</v>
      </c>
      <c r="B591" s="26" t="s">
        <v>10495</v>
      </c>
      <c r="C591" s="26" t="s">
        <v>772</v>
      </c>
      <c r="D591" s="26" t="s">
        <v>10496</v>
      </c>
      <c r="E591" s="26" t="s">
        <v>10434</v>
      </c>
      <c r="F591" s="26" t="s">
        <v>1332</v>
      </c>
      <c r="G591" s="26" t="s">
        <v>1521</v>
      </c>
      <c r="H591" s="26" t="s">
        <v>1522</v>
      </c>
      <c r="I591" s="26" t="s">
        <v>10420</v>
      </c>
      <c r="J591" s="36" t="s">
        <v>55</v>
      </c>
      <c r="K591" s="26">
        <v>0</v>
      </c>
      <c r="L591" s="26"/>
      <c r="M591" s="26" t="s">
        <v>97</v>
      </c>
      <c r="N591" s="26" t="s">
        <v>10497</v>
      </c>
    </row>
    <row r="592" spans="1:14">
      <c r="A592" s="26" t="s">
        <v>70</v>
      </c>
      <c r="B592" s="26" t="s">
        <v>10495</v>
      </c>
      <c r="C592" s="26" t="s">
        <v>772</v>
      </c>
      <c r="D592" s="26" t="s">
        <v>10496</v>
      </c>
      <c r="E592" s="26" t="s">
        <v>10434</v>
      </c>
      <c r="F592" s="26" t="s">
        <v>1332</v>
      </c>
      <c r="G592" s="26" t="s">
        <v>1521</v>
      </c>
      <c r="H592" s="26" t="s">
        <v>1522</v>
      </c>
      <c r="I592" s="26" t="s">
        <v>10419</v>
      </c>
      <c r="J592" s="36" t="s">
        <v>55</v>
      </c>
      <c r="K592" s="26">
        <v>255.76</v>
      </c>
      <c r="L592" s="26"/>
      <c r="M592" s="26" t="s">
        <v>97</v>
      </c>
      <c r="N592" s="26" t="s">
        <v>10497</v>
      </c>
    </row>
    <row r="593" spans="1:14">
      <c r="A593" s="26" t="s">
        <v>70</v>
      </c>
      <c r="B593" s="26" t="s">
        <v>10498</v>
      </c>
      <c r="C593" s="26" t="s">
        <v>772</v>
      </c>
      <c r="D593" s="26" t="s">
        <v>1445</v>
      </c>
      <c r="E593" s="26" t="s">
        <v>10425</v>
      </c>
      <c r="F593" s="26" t="s">
        <v>1332</v>
      </c>
      <c r="G593" s="26" t="s">
        <v>1446</v>
      </c>
      <c r="H593" s="26" t="s">
        <v>1447</v>
      </c>
      <c r="I593" s="26" t="s">
        <v>10416</v>
      </c>
      <c r="J593" s="36" t="s">
        <v>55</v>
      </c>
      <c r="K593" s="26">
        <v>179706.24</v>
      </c>
      <c r="L593" s="26">
        <v>198608.56</v>
      </c>
      <c r="M593" s="26" t="s">
        <v>97</v>
      </c>
      <c r="N593" s="26" t="s">
        <v>10499</v>
      </c>
    </row>
    <row r="594" spans="1:14">
      <c r="A594" s="26" t="s">
        <v>70</v>
      </c>
      <c r="B594" s="26" t="s">
        <v>10498</v>
      </c>
      <c r="C594" s="26" t="s">
        <v>772</v>
      </c>
      <c r="D594" s="26" t="s">
        <v>1445</v>
      </c>
      <c r="E594" s="26" t="s">
        <v>10425</v>
      </c>
      <c r="F594" s="26" t="s">
        <v>1332</v>
      </c>
      <c r="G594" s="26" t="s">
        <v>1446</v>
      </c>
      <c r="H594" s="26" t="s">
        <v>1447</v>
      </c>
      <c r="I594" s="26" t="s">
        <v>10418</v>
      </c>
      <c r="J594" s="36" t="s">
        <v>55</v>
      </c>
      <c r="K594" s="26">
        <v>1820.7</v>
      </c>
      <c r="L594" s="26"/>
      <c r="M594" s="26" t="s">
        <v>97</v>
      </c>
      <c r="N594" s="26" t="s">
        <v>10499</v>
      </c>
    </row>
    <row r="595" spans="1:14">
      <c r="A595" s="26" t="s">
        <v>70</v>
      </c>
      <c r="B595" s="26" t="s">
        <v>10498</v>
      </c>
      <c r="C595" s="26" t="s">
        <v>772</v>
      </c>
      <c r="D595" s="26" t="s">
        <v>1445</v>
      </c>
      <c r="E595" s="26" t="s">
        <v>10425</v>
      </c>
      <c r="F595" s="26" t="s">
        <v>1332</v>
      </c>
      <c r="G595" s="26" t="s">
        <v>1446</v>
      </c>
      <c r="H595" s="26" t="s">
        <v>1447</v>
      </c>
      <c r="I595" s="26" t="s">
        <v>10420</v>
      </c>
      <c r="J595" s="36" t="s">
        <v>55</v>
      </c>
      <c r="K595" s="26">
        <v>2401.84</v>
      </c>
      <c r="L595" s="26"/>
      <c r="M595" s="26" t="s">
        <v>97</v>
      </c>
      <c r="N595" s="26" t="s">
        <v>10499</v>
      </c>
    </row>
    <row r="596" spans="1:14">
      <c r="A596" s="26" t="s">
        <v>70</v>
      </c>
      <c r="B596" s="26" t="s">
        <v>10498</v>
      </c>
      <c r="C596" s="26" t="s">
        <v>772</v>
      </c>
      <c r="D596" s="26" t="s">
        <v>1445</v>
      </c>
      <c r="E596" s="26" t="s">
        <v>10425</v>
      </c>
      <c r="F596" s="26" t="s">
        <v>1332</v>
      </c>
      <c r="G596" s="26" t="s">
        <v>1446</v>
      </c>
      <c r="H596" s="26" t="s">
        <v>1447</v>
      </c>
      <c r="I596" s="26" t="s">
        <v>10419</v>
      </c>
      <c r="J596" s="36" t="s">
        <v>55</v>
      </c>
      <c r="K596" s="26">
        <v>2762.65</v>
      </c>
      <c r="L596" s="26"/>
      <c r="M596" s="26" t="s">
        <v>97</v>
      </c>
      <c r="N596" s="26" t="s">
        <v>10499</v>
      </c>
    </row>
    <row r="597" spans="1:14">
      <c r="A597" s="26" t="s">
        <v>516</v>
      </c>
      <c r="B597" s="26" t="s">
        <v>10500</v>
      </c>
      <c r="C597" s="26" t="s">
        <v>621</v>
      </c>
      <c r="D597" s="26" t="s">
        <v>3135</v>
      </c>
      <c r="E597" s="26" t="s">
        <v>10425</v>
      </c>
      <c r="F597" s="26" t="s">
        <v>2661</v>
      </c>
      <c r="G597" s="26" t="s">
        <v>3136</v>
      </c>
      <c r="H597" s="26" t="s">
        <v>3137</v>
      </c>
      <c r="I597" s="26" t="s">
        <v>10416</v>
      </c>
      <c r="J597" s="36" t="s">
        <v>55</v>
      </c>
      <c r="K597" s="26">
        <v>443754.41</v>
      </c>
      <c r="L597" s="26">
        <v>470334.87</v>
      </c>
      <c r="M597" s="26" t="s">
        <v>97</v>
      </c>
      <c r="N597" s="26" t="s">
        <v>10501</v>
      </c>
    </row>
    <row r="598" spans="1:14">
      <c r="A598" s="26" t="s">
        <v>516</v>
      </c>
      <c r="B598" s="26" t="s">
        <v>10500</v>
      </c>
      <c r="C598" s="26" t="s">
        <v>621</v>
      </c>
      <c r="D598" s="26" t="s">
        <v>3135</v>
      </c>
      <c r="E598" s="26" t="s">
        <v>10425</v>
      </c>
      <c r="F598" s="26" t="s">
        <v>2661</v>
      </c>
      <c r="G598" s="26" t="s">
        <v>3136</v>
      </c>
      <c r="H598" s="26" t="s">
        <v>3137</v>
      </c>
      <c r="I598" s="26" t="s">
        <v>10418</v>
      </c>
      <c r="J598" s="36" t="s">
        <v>55</v>
      </c>
      <c r="K598" s="26">
        <v>0</v>
      </c>
      <c r="L598" s="26"/>
      <c r="M598" s="26" t="s">
        <v>97</v>
      </c>
      <c r="N598" s="26" t="s">
        <v>10501</v>
      </c>
    </row>
    <row r="599" spans="1:14">
      <c r="A599" s="26" t="s">
        <v>516</v>
      </c>
      <c r="B599" s="26" t="s">
        <v>10500</v>
      </c>
      <c r="C599" s="26" t="s">
        <v>621</v>
      </c>
      <c r="D599" s="26" t="s">
        <v>3135</v>
      </c>
      <c r="E599" s="26" t="s">
        <v>10425</v>
      </c>
      <c r="F599" s="26" t="s">
        <v>2661</v>
      </c>
      <c r="G599" s="26" t="s">
        <v>3136</v>
      </c>
      <c r="H599" s="26" t="s">
        <v>3137</v>
      </c>
      <c r="I599" s="26" t="s">
        <v>10420</v>
      </c>
      <c r="J599" s="36" t="s">
        <v>55</v>
      </c>
      <c r="K599" s="26">
        <v>5713.59</v>
      </c>
      <c r="L599" s="26"/>
      <c r="M599" s="26" t="s">
        <v>97</v>
      </c>
      <c r="N599" s="26" t="s">
        <v>10501</v>
      </c>
    </row>
    <row r="600" spans="1:14">
      <c r="A600" s="26" t="s">
        <v>516</v>
      </c>
      <c r="B600" s="26" t="s">
        <v>10500</v>
      </c>
      <c r="C600" s="26" t="s">
        <v>621</v>
      </c>
      <c r="D600" s="26" t="s">
        <v>3135</v>
      </c>
      <c r="E600" s="26" t="s">
        <v>10425</v>
      </c>
      <c r="F600" s="26" t="s">
        <v>2661</v>
      </c>
      <c r="G600" s="26" t="s">
        <v>3136</v>
      </c>
      <c r="H600" s="26" t="s">
        <v>3137</v>
      </c>
      <c r="I600" s="26" t="s">
        <v>10419</v>
      </c>
      <c r="J600" s="36" t="s">
        <v>55</v>
      </c>
      <c r="K600" s="26">
        <v>6756.82</v>
      </c>
      <c r="L600" s="26"/>
      <c r="M600" s="26" t="s">
        <v>97</v>
      </c>
      <c r="N600" s="26" t="s">
        <v>10501</v>
      </c>
    </row>
    <row r="601" spans="1:14">
      <c r="A601" s="26" t="s">
        <v>129</v>
      </c>
      <c r="B601" s="26" t="s">
        <v>1040</v>
      </c>
      <c r="C601" s="26" t="s">
        <v>132</v>
      </c>
      <c r="D601" s="26" t="s">
        <v>1041</v>
      </c>
      <c r="E601" s="26" t="s">
        <v>10425</v>
      </c>
      <c r="F601" s="26" t="s">
        <v>1042</v>
      </c>
      <c r="G601" s="26" t="s">
        <v>1043</v>
      </c>
      <c r="H601" s="26" t="s">
        <v>1044</v>
      </c>
      <c r="I601" s="26" t="s">
        <v>10416</v>
      </c>
      <c r="J601" s="36" t="s">
        <v>55</v>
      </c>
      <c r="K601" s="26">
        <v>20588.41</v>
      </c>
      <c r="L601" s="26">
        <v>21772.8</v>
      </c>
      <c r="M601" s="26" t="s">
        <v>140</v>
      </c>
      <c r="N601" s="26" t="s">
        <v>1046</v>
      </c>
    </row>
    <row r="602" spans="1:14">
      <c r="A602" s="26" t="s">
        <v>129</v>
      </c>
      <c r="B602" s="26" t="s">
        <v>1040</v>
      </c>
      <c r="C602" s="26" t="s">
        <v>132</v>
      </c>
      <c r="D602" s="26" t="s">
        <v>1041</v>
      </c>
      <c r="E602" s="26" t="s">
        <v>10425</v>
      </c>
      <c r="F602" s="26" t="s">
        <v>1042</v>
      </c>
      <c r="G602" s="26" t="s">
        <v>1043</v>
      </c>
      <c r="H602" s="26" t="s">
        <v>1044</v>
      </c>
      <c r="I602" s="26" t="s">
        <v>10418</v>
      </c>
      <c r="J602" s="36" t="s">
        <v>55</v>
      </c>
      <c r="K602" s="26">
        <v>0</v>
      </c>
      <c r="L602" s="26"/>
      <c r="M602" s="26" t="s">
        <v>140</v>
      </c>
      <c r="N602" s="26" t="s">
        <v>1046</v>
      </c>
    </row>
    <row r="603" spans="1:14">
      <c r="A603" s="26" t="s">
        <v>129</v>
      </c>
      <c r="B603" s="26" t="s">
        <v>1040</v>
      </c>
      <c r="C603" s="26" t="s">
        <v>132</v>
      </c>
      <c r="D603" s="26" t="s">
        <v>1041</v>
      </c>
      <c r="E603" s="26" t="s">
        <v>10425</v>
      </c>
      <c r="F603" s="26" t="s">
        <v>1042</v>
      </c>
      <c r="G603" s="26" t="s">
        <v>1043</v>
      </c>
      <c r="H603" s="26" t="s">
        <v>1044</v>
      </c>
      <c r="I603" s="26" t="s">
        <v>10420</v>
      </c>
      <c r="J603" s="36" t="s">
        <v>55</v>
      </c>
      <c r="K603" s="26">
        <v>0</v>
      </c>
      <c r="L603" s="26"/>
      <c r="M603" s="26" t="s">
        <v>140</v>
      </c>
      <c r="N603" s="26" t="s">
        <v>1046</v>
      </c>
    </row>
    <row r="604" spans="1:14">
      <c r="A604" s="26" t="s">
        <v>129</v>
      </c>
      <c r="B604" s="26" t="s">
        <v>1040</v>
      </c>
      <c r="C604" s="26" t="s">
        <v>132</v>
      </c>
      <c r="D604" s="26" t="s">
        <v>1041</v>
      </c>
      <c r="E604" s="26" t="s">
        <v>10425</v>
      </c>
      <c r="F604" s="26" t="s">
        <v>1042</v>
      </c>
      <c r="G604" s="26" t="s">
        <v>1043</v>
      </c>
      <c r="H604" s="26" t="s">
        <v>1044</v>
      </c>
      <c r="I604" s="26" t="s">
        <v>10419</v>
      </c>
      <c r="J604" s="36" t="s">
        <v>55</v>
      </c>
      <c r="K604" s="26">
        <v>313.48</v>
      </c>
      <c r="L604" s="26"/>
      <c r="M604" s="26" t="s">
        <v>140</v>
      </c>
      <c r="N604" s="26" t="s">
        <v>1046</v>
      </c>
    </row>
    <row r="605" spans="1:14">
      <c r="A605" s="26" t="s">
        <v>119</v>
      </c>
      <c r="B605" s="26" t="s">
        <v>2538</v>
      </c>
      <c r="C605" s="26" t="s">
        <v>585</v>
      </c>
      <c r="D605" s="26" t="s">
        <v>2539</v>
      </c>
      <c r="E605" s="26" t="s">
        <v>10429</v>
      </c>
      <c r="F605" s="26" t="s">
        <v>2532</v>
      </c>
      <c r="G605" s="26" t="s">
        <v>2540</v>
      </c>
      <c r="H605" s="26" t="s">
        <v>2541</v>
      </c>
      <c r="I605" s="26" t="s">
        <v>10416</v>
      </c>
      <c r="J605" s="36" t="s">
        <v>55</v>
      </c>
      <c r="K605" s="26">
        <v>172534.88</v>
      </c>
      <c r="L605" s="26">
        <v>182958.1</v>
      </c>
      <c r="M605" s="26" t="s">
        <v>140</v>
      </c>
      <c r="N605" s="26" t="s">
        <v>2542</v>
      </c>
    </row>
    <row r="606" spans="1:14">
      <c r="A606" s="26" t="s">
        <v>119</v>
      </c>
      <c r="B606" s="26" t="s">
        <v>2538</v>
      </c>
      <c r="C606" s="26" t="s">
        <v>585</v>
      </c>
      <c r="D606" s="26" t="s">
        <v>2539</v>
      </c>
      <c r="E606" s="26" t="s">
        <v>10429</v>
      </c>
      <c r="F606" s="26" t="s">
        <v>2532</v>
      </c>
      <c r="G606" s="26" t="s">
        <v>2540</v>
      </c>
      <c r="H606" s="26" t="s">
        <v>2541</v>
      </c>
      <c r="I606" s="26" t="s">
        <v>10418</v>
      </c>
      <c r="J606" s="36" t="s">
        <v>55</v>
      </c>
      <c r="K606" s="26">
        <v>0</v>
      </c>
      <c r="L606" s="26"/>
      <c r="M606" s="26" t="s">
        <v>140</v>
      </c>
      <c r="N606" s="26" t="s">
        <v>2542</v>
      </c>
    </row>
    <row r="607" spans="1:14">
      <c r="A607" s="26" t="s">
        <v>119</v>
      </c>
      <c r="B607" s="26" t="s">
        <v>2538</v>
      </c>
      <c r="C607" s="26" t="s">
        <v>585</v>
      </c>
      <c r="D607" s="26" t="s">
        <v>2539</v>
      </c>
      <c r="E607" s="26" t="s">
        <v>10429</v>
      </c>
      <c r="F607" s="26" t="s">
        <v>2532</v>
      </c>
      <c r="G607" s="26" t="s">
        <v>2540</v>
      </c>
      <c r="H607" s="26" t="s">
        <v>2541</v>
      </c>
      <c r="I607" s="26" t="s">
        <v>10420</v>
      </c>
      <c r="J607" s="36" t="s">
        <v>55</v>
      </c>
      <c r="K607" s="26">
        <v>2307.08</v>
      </c>
      <c r="L607" s="26"/>
      <c r="M607" s="26" t="s">
        <v>140</v>
      </c>
      <c r="N607" s="26" t="s">
        <v>2542</v>
      </c>
    </row>
    <row r="608" spans="1:14">
      <c r="A608" s="26" t="s">
        <v>119</v>
      </c>
      <c r="B608" s="26" t="s">
        <v>2538</v>
      </c>
      <c r="C608" s="26" t="s">
        <v>585</v>
      </c>
      <c r="D608" s="26" t="s">
        <v>2539</v>
      </c>
      <c r="E608" s="26" t="s">
        <v>10429</v>
      </c>
      <c r="F608" s="26" t="s">
        <v>2532</v>
      </c>
      <c r="G608" s="26" t="s">
        <v>2540</v>
      </c>
      <c r="H608" s="26" t="s">
        <v>2541</v>
      </c>
      <c r="I608" s="26" t="s">
        <v>10419</v>
      </c>
      <c r="J608" s="36" t="s">
        <v>55</v>
      </c>
      <c r="K608" s="26">
        <v>2627.4</v>
      </c>
      <c r="L608" s="26"/>
      <c r="M608" s="26" t="s">
        <v>140</v>
      </c>
      <c r="N608" s="26" t="s">
        <v>2542</v>
      </c>
    </row>
    <row r="609" spans="1:14">
      <c r="A609" s="26" t="s">
        <v>200</v>
      </c>
      <c r="B609" s="26" t="s">
        <v>856</v>
      </c>
      <c r="C609" s="26" t="s">
        <v>857</v>
      </c>
      <c r="D609" s="26" t="s">
        <v>858</v>
      </c>
      <c r="E609" s="26" t="s">
        <v>10425</v>
      </c>
      <c r="F609" s="26" t="s">
        <v>859</v>
      </c>
      <c r="G609" s="26" t="s">
        <v>860</v>
      </c>
      <c r="H609" s="26" t="s">
        <v>861</v>
      </c>
      <c r="I609" s="26" t="s">
        <v>10416</v>
      </c>
      <c r="J609" s="36" t="s">
        <v>55</v>
      </c>
      <c r="K609" s="26">
        <v>91453.68</v>
      </c>
      <c r="L609" s="26">
        <v>104132.08</v>
      </c>
      <c r="M609" s="26" t="s">
        <v>140</v>
      </c>
      <c r="N609" s="26" t="s">
        <v>863</v>
      </c>
    </row>
    <row r="610" spans="1:14">
      <c r="A610" s="26" t="s">
        <v>200</v>
      </c>
      <c r="B610" s="26" t="s">
        <v>856</v>
      </c>
      <c r="C610" s="26" t="s">
        <v>857</v>
      </c>
      <c r="D610" s="26" t="s">
        <v>858</v>
      </c>
      <c r="E610" s="26" t="s">
        <v>10425</v>
      </c>
      <c r="F610" s="26" t="s">
        <v>859</v>
      </c>
      <c r="G610" s="26" t="s">
        <v>860</v>
      </c>
      <c r="H610" s="26" t="s">
        <v>861</v>
      </c>
      <c r="I610" s="26" t="s">
        <v>10418</v>
      </c>
      <c r="J610" s="36" t="s">
        <v>55</v>
      </c>
      <c r="K610" s="26">
        <v>5410.71</v>
      </c>
      <c r="L610" s="26"/>
      <c r="M610" s="26" t="s">
        <v>140</v>
      </c>
      <c r="N610" s="26" t="s">
        <v>863</v>
      </c>
    </row>
    <row r="611" spans="1:14">
      <c r="A611" s="26" t="s">
        <v>200</v>
      </c>
      <c r="B611" s="26" t="s">
        <v>856</v>
      </c>
      <c r="C611" s="26" t="s">
        <v>857</v>
      </c>
      <c r="D611" s="26" t="s">
        <v>858</v>
      </c>
      <c r="E611" s="26" t="s">
        <v>10425</v>
      </c>
      <c r="F611" s="26" t="s">
        <v>859</v>
      </c>
      <c r="G611" s="26" t="s">
        <v>860</v>
      </c>
      <c r="H611" s="26" t="s">
        <v>861</v>
      </c>
      <c r="I611" s="26" t="s">
        <v>10420</v>
      </c>
      <c r="J611" s="36" t="s">
        <v>55</v>
      </c>
      <c r="K611" s="26">
        <v>1106.66</v>
      </c>
      <c r="L611" s="26"/>
      <c r="M611" s="26" t="s">
        <v>140</v>
      </c>
      <c r="N611" s="26" t="s">
        <v>863</v>
      </c>
    </row>
    <row r="612" spans="1:14">
      <c r="A612" s="26" t="s">
        <v>200</v>
      </c>
      <c r="B612" s="26" t="s">
        <v>856</v>
      </c>
      <c r="C612" s="26" t="s">
        <v>857</v>
      </c>
      <c r="D612" s="26" t="s">
        <v>858</v>
      </c>
      <c r="E612" s="26" t="s">
        <v>10425</v>
      </c>
      <c r="F612" s="26" t="s">
        <v>859</v>
      </c>
      <c r="G612" s="26" t="s">
        <v>860</v>
      </c>
      <c r="H612" s="26" t="s">
        <v>861</v>
      </c>
      <c r="I612" s="26" t="s">
        <v>10419</v>
      </c>
      <c r="J612" s="36" t="s">
        <v>55</v>
      </c>
      <c r="K612" s="26">
        <v>1475.03</v>
      </c>
      <c r="L612" s="26"/>
      <c r="M612" s="26" t="s">
        <v>140</v>
      </c>
      <c r="N612" s="26" t="s">
        <v>863</v>
      </c>
    </row>
    <row r="613" spans="1:14">
      <c r="A613" s="26" t="s">
        <v>70</v>
      </c>
      <c r="B613" s="26" t="s">
        <v>10502</v>
      </c>
      <c r="C613" s="26" t="s">
        <v>772</v>
      </c>
      <c r="D613" s="26" t="s">
        <v>1506</v>
      </c>
      <c r="E613" s="26" t="s">
        <v>10425</v>
      </c>
      <c r="F613" s="26" t="s">
        <v>1332</v>
      </c>
      <c r="G613" s="26" t="s">
        <v>1507</v>
      </c>
      <c r="H613" s="26" t="s">
        <v>1508</v>
      </c>
      <c r="I613" s="26" t="s">
        <v>10416</v>
      </c>
      <c r="J613" s="36" t="s">
        <v>55</v>
      </c>
      <c r="K613" s="26">
        <v>154966.74</v>
      </c>
      <c r="L613" s="26">
        <v>171267.25</v>
      </c>
      <c r="M613" s="26" t="s">
        <v>97</v>
      </c>
      <c r="N613" s="26" t="s">
        <v>10503</v>
      </c>
    </row>
    <row r="614" spans="1:14">
      <c r="A614" s="26" t="s">
        <v>70</v>
      </c>
      <c r="B614" s="26" t="s">
        <v>10502</v>
      </c>
      <c r="C614" s="26" t="s">
        <v>772</v>
      </c>
      <c r="D614" s="26" t="s">
        <v>1506</v>
      </c>
      <c r="E614" s="26" t="s">
        <v>10425</v>
      </c>
      <c r="F614" s="26" t="s">
        <v>1332</v>
      </c>
      <c r="G614" s="26" t="s">
        <v>1507</v>
      </c>
      <c r="H614" s="26" t="s">
        <v>1508</v>
      </c>
      <c r="I614" s="26" t="s">
        <v>10418</v>
      </c>
      <c r="J614" s="36" t="s">
        <v>55</v>
      </c>
      <c r="K614" s="26">
        <v>1570.07</v>
      </c>
      <c r="L614" s="26"/>
      <c r="M614" s="26" t="s">
        <v>97</v>
      </c>
      <c r="N614" s="26" t="s">
        <v>10503</v>
      </c>
    </row>
    <row r="615" spans="1:14">
      <c r="A615" s="26" t="s">
        <v>70</v>
      </c>
      <c r="B615" s="26" t="s">
        <v>10502</v>
      </c>
      <c r="C615" s="26" t="s">
        <v>772</v>
      </c>
      <c r="D615" s="26" t="s">
        <v>1506</v>
      </c>
      <c r="E615" s="26" t="s">
        <v>10425</v>
      </c>
      <c r="F615" s="26" t="s">
        <v>1332</v>
      </c>
      <c r="G615" s="26" t="s">
        <v>1507</v>
      </c>
      <c r="H615" s="26" t="s">
        <v>1508</v>
      </c>
      <c r="I615" s="26" t="s">
        <v>10420</v>
      </c>
      <c r="J615" s="36" t="s">
        <v>55</v>
      </c>
      <c r="K615" s="26">
        <v>2071.3</v>
      </c>
      <c r="L615" s="26"/>
      <c r="M615" s="26" t="s">
        <v>97</v>
      </c>
      <c r="N615" s="26" t="s">
        <v>10503</v>
      </c>
    </row>
    <row r="616" spans="1:14">
      <c r="A616" s="26" t="s">
        <v>70</v>
      </c>
      <c r="B616" s="26" t="s">
        <v>10502</v>
      </c>
      <c r="C616" s="26" t="s">
        <v>772</v>
      </c>
      <c r="D616" s="26" t="s">
        <v>1506</v>
      </c>
      <c r="E616" s="26" t="s">
        <v>10425</v>
      </c>
      <c r="F616" s="26" t="s">
        <v>1332</v>
      </c>
      <c r="G616" s="26" t="s">
        <v>1507</v>
      </c>
      <c r="H616" s="26" t="s">
        <v>1508</v>
      </c>
      <c r="I616" s="26" t="s">
        <v>10419</v>
      </c>
      <c r="J616" s="36" t="s">
        <v>55</v>
      </c>
      <c r="K616" s="26">
        <v>2382.74</v>
      </c>
      <c r="L616" s="26"/>
      <c r="M616" s="26" t="s">
        <v>97</v>
      </c>
      <c r="N616" s="26" t="s">
        <v>10503</v>
      </c>
    </row>
    <row r="617" spans="1:14">
      <c r="A617" s="26" t="s">
        <v>220</v>
      </c>
      <c r="B617" s="26" t="s">
        <v>1083</v>
      </c>
      <c r="C617" s="26" t="s">
        <v>501</v>
      </c>
      <c r="D617" s="26" t="s">
        <v>1084</v>
      </c>
      <c r="E617" s="26" t="s">
        <v>10425</v>
      </c>
      <c r="F617" s="26" t="s">
        <v>225</v>
      </c>
      <c r="G617" s="26" t="s">
        <v>1085</v>
      </c>
      <c r="H617" s="26" t="s">
        <v>1086</v>
      </c>
      <c r="I617" s="26" t="s">
        <v>10416</v>
      </c>
      <c r="J617" s="36" t="s">
        <v>55</v>
      </c>
      <c r="K617" s="26">
        <v>56157.07</v>
      </c>
      <c r="L617" s="26">
        <v>63461.03</v>
      </c>
      <c r="M617" s="26" t="s">
        <v>140</v>
      </c>
      <c r="N617" s="26" t="s">
        <v>1087</v>
      </c>
    </row>
    <row r="618" spans="1:14">
      <c r="A618" s="26" t="s">
        <v>220</v>
      </c>
      <c r="B618" s="26" t="s">
        <v>1083</v>
      </c>
      <c r="C618" s="26" t="s">
        <v>501</v>
      </c>
      <c r="D618" s="26" t="s">
        <v>1084</v>
      </c>
      <c r="E618" s="26" t="s">
        <v>10425</v>
      </c>
      <c r="F618" s="26" t="s">
        <v>225</v>
      </c>
      <c r="G618" s="26" t="s">
        <v>1085</v>
      </c>
      <c r="H618" s="26" t="s">
        <v>1086</v>
      </c>
      <c r="I618" s="26" t="s">
        <v>10418</v>
      </c>
      <c r="J618" s="36" t="s">
        <v>55</v>
      </c>
      <c r="K618" s="26">
        <v>3104.61</v>
      </c>
      <c r="L618" s="26"/>
      <c r="M618" s="26" t="s">
        <v>140</v>
      </c>
      <c r="N618" s="26" t="s">
        <v>1087</v>
      </c>
    </row>
    <row r="619" spans="1:14">
      <c r="A619" s="26" t="s">
        <v>220</v>
      </c>
      <c r="B619" s="26" t="s">
        <v>1083</v>
      </c>
      <c r="C619" s="26" t="s">
        <v>501</v>
      </c>
      <c r="D619" s="26" t="s">
        <v>1084</v>
      </c>
      <c r="E619" s="26" t="s">
        <v>10425</v>
      </c>
      <c r="F619" s="26" t="s">
        <v>225</v>
      </c>
      <c r="G619" s="26" t="s">
        <v>1085</v>
      </c>
      <c r="H619" s="26" t="s">
        <v>1086</v>
      </c>
      <c r="I619" s="26" t="s">
        <v>10420</v>
      </c>
      <c r="J619" s="36" t="s">
        <v>55</v>
      </c>
      <c r="K619" s="26">
        <v>441.22</v>
      </c>
      <c r="L619" s="26"/>
      <c r="M619" s="26" t="s">
        <v>140</v>
      </c>
      <c r="N619" s="26" t="s">
        <v>1087</v>
      </c>
    </row>
    <row r="620" spans="1:14">
      <c r="A620" s="26" t="s">
        <v>220</v>
      </c>
      <c r="B620" s="26" t="s">
        <v>1083</v>
      </c>
      <c r="C620" s="26" t="s">
        <v>501</v>
      </c>
      <c r="D620" s="26" t="s">
        <v>1084</v>
      </c>
      <c r="E620" s="26" t="s">
        <v>10425</v>
      </c>
      <c r="F620" s="26" t="s">
        <v>225</v>
      </c>
      <c r="G620" s="26" t="s">
        <v>1085</v>
      </c>
      <c r="H620" s="26" t="s">
        <v>1086</v>
      </c>
      <c r="I620" s="26" t="s">
        <v>10419</v>
      </c>
      <c r="J620" s="36" t="s">
        <v>55</v>
      </c>
      <c r="K620" s="26">
        <v>902.15</v>
      </c>
      <c r="L620" s="26"/>
      <c r="M620" s="26" t="s">
        <v>140</v>
      </c>
      <c r="N620" s="26" t="s">
        <v>1087</v>
      </c>
    </row>
    <row r="621" spans="1:14">
      <c r="A621" s="26" t="s">
        <v>220</v>
      </c>
      <c r="B621" s="26" t="s">
        <v>1088</v>
      </c>
      <c r="C621" s="26" t="s">
        <v>501</v>
      </c>
      <c r="D621" s="26" t="s">
        <v>1089</v>
      </c>
      <c r="E621" s="26" t="s">
        <v>10425</v>
      </c>
      <c r="F621" s="26" t="s">
        <v>225</v>
      </c>
      <c r="G621" s="26" t="s">
        <v>1090</v>
      </c>
      <c r="H621" s="26" t="s">
        <v>1091</v>
      </c>
      <c r="I621" s="26" t="s">
        <v>10416</v>
      </c>
      <c r="J621" s="36" t="s">
        <v>55</v>
      </c>
      <c r="K621" s="26">
        <v>29980.64</v>
      </c>
      <c r="L621" s="26">
        <v>33516.88</v>
      </c>
      <c r="M621" s="26" t="s">
        <v>140</v>
      </c>
      <c r="N621" s="26" t="s">
        <v>1092</v>
      </c>
    </row>
    <row r="622" spans="1:14">
      <c r="A622" s="26" t="s">
        <v>220</v>
      </c>
      <c r="B622" s="26" t="s">
        <v>1088</v>
      </c>
      <c r="C622" s="26" t="s">
        <v>501</v>
      </c>
      <c r="D622" s="26" t="s">
        <v>1089</v>
      </c>
      <c r="E622" s="26" t="s">
        <v>10425</v>
      </c>
      <c r="F622" s="26" t="s">
        <v>225</v>
      </c>
      <c r="G622" s="26" t="s">
        <v>1090</v>
      </c>
      <c r="H622" s="26" t="s">
        <v>1091</v>
      </c>
      <c r="I622" s="26" t="s">
        <v>10418</v>
      </c>
      <c r="J622" s="36" t="s">
        <v>55</v>
      </c>
      <c r="K622" s="26">
        <v>1277.76</v>
      </c>
      <c r="L622" s="26"/>
      <c r="M622" s="26" t="s">
        <v>140</v>
      </c>
      <c r="N622" s="26" t="s">
        <v>1092</v>
      </c>
    </row>
    <row r="623" spans="1:14">
      <c r="A623" s="26" t="s">
        <v>220</v>
      </c>
      <c r="B623" s="26" t="s">
        <v>1088</v>
      </c>
      <c r="C623" s="26" t="s">
        <v>501</v>
      </c>
      <c r="D623" s="26" t="s">
        <v>1089</v>
      </c>
      <c r="E623" s="26" t="s">
        <v>10425</v>
      </c>
      <c r="F623" s="26" t="s">
        <v>225</v>
      </c>
      <c r="G623" s="26" t="s">
        <v>1090</v>
      </c>
      <c r="H623" s="26" t="s">
        <v>1091</v>
      </c>
      <c r="I623" s="26" t="s">
        <v>10420</v>
      </c>
      <c r="J623" s="36" t="s">
        <v>55</v>
      </c>
      <c r="K623" s="26">
        <v>274.19</v>
      </c>
      <c r="L623" s="26"/>
      <c r="M623" s="26" t="s">
        <v>140</v>
      </c>
      <c r="N623" s="26" t="s">
        <v>1092</v>
      </c>
    </row>
    <row r="624" spans="1:14">
      <c r="A624" s="26" t="s">
        <v>220</v>
      </c>
      <c r="B624" s="26" t="s">
        <v>1088</v>
      </c>
      <c r="C624" s="26" t="s">
        <v>501</v>
      </c>
      <c r="D624" s="26" t="s">
        <v>1089</v>
      </c>
      <c r="E624" s="26" t="s">
        <v>10425</v>
      </c>
      <c r="F624" s="26" t="s">
        <v>225</v>
      </c>
      <c r="G624" s="26" t="s">
        <v>1090</v>
      </c>
      <c r="H624" s="26" t="s">
        <v>1091</v>
      </c>
      <c r="I624" s="26" t="s">
        <v>10419</v>
      </c>
      <c r="J624" s="36" t="s">
        <v>55</v>
      </c>
      <c r="K624" s="26">
        <v>475.94</v>
      </c>
      <c r="L624" s="26"/>
      <c r="M624" s="26" t="s">
        <v>140</v>
      </c>
      <c r="N624" s="26" t="s">
        <v>1092</v>
      </c>
    </row>
    <row r="625" spans="1:14">
      <c r="A625" s="26" t="s">
        <v>220</v>
      </c>
      <c r="B625" s="26" t="s">
        <v>1065</v>
      </c>
      <c r="C625" s="26" t="s">
        <v>849</v>
      </c>
      <c r="D625" s="26" t="s">
        <v>1066</v>
      </c>
      <c r="E625" s="26" t="s">
        <v>10425</v>
      </c>
      <c r="F625" s="26" t="s">
        <v>1067</v>
      </c>
      <c r="G625" s="26" t="s">
        <v>1068</v>
      </c>
      <c r="H625" s="26" t="s">
        <v>1069</v>
      </c>
      <c r="I625" s="26" t="s">
        <v>10427</v>
      </c>
      <c r="J625" s="36" t="s">
        <v>55</v>
      </c>
      <c r="K625" s="26">
        <v>139234.16</v>
      </c>
      <c r="L625" s="26">
        <v>149606</v>
      </c>
      <c r="M625" s="26" t="s">
        <v>140</v>
      </c>
      <c r="N625" s="26" t="s">
        <v>1071</v>
      </c>
    </row>
    <row r="626" spans="1:14">
      <c r="A626" s="26" t="s">
        <v>220</v>
      </c>
      <c r="B626" s="26" t="s">
        <v>1065</v>
      </c>
      <c r="C626" s="26" t="s">
        <v>849</v>
      </c>
      <c r="D626" s="26" t="s">
        <v>1066</v>
      </c>
      <c r="E626" s="26" t="s">
        <v>10425</v>
      </c>
      <c r="F626" s="26" t="s">
        <v>1067</v>
      </c>
      <c r="G626" s="26" t="s">
        <v>1068</v>
      </c>
      <c r="H626" s="26" t="s">
        <v>1069</v>
      </c>
      <c r="I626" s="26" t="s">
        <v>10428</v>
      </c>
      <c r="J626" s="36" t="s">
        <v>55</v>
      </c>
      <c r="K626" s="26">
        <v>0</v>
      </c>
      <c r="L626" s="26"/>
      <c r="M626" s="26" t="s">
        <v>140</v>
      </c>
      <c r="N626" s="26" t="s">
        <v>1071</v>
      </c>
    </row>
    <row r="627" spans="1:14">
      <c r="A627" s="26" t="s">
        <v>220</v>
      </c>
      <c r="B627" s="26" t="s">
        <v>1065</v>
      </c>
      <c r="C627" s="26" t="s">
        <v>849</v>
      </c>
      <c r="D627" s="26" t="s">
        <v>1066</v>
      </c>
      <c r="E627" s="26" t="s">
        <v>10425</v>
      </c>
      <c r="F627" s="26" t="s">
        <v>1067</v>
      </c>
      <c r="G627" s="26" t="s">
        <v>1068</v>
      </c>
      <c r="H627" s="26" t="s">
        <v>1069</v>
      </c>
      <c r="I627" s="26" t="s">
        <v>10420</v>
      </c>
      <c r="J627" s="36" t="s">
        <v>55</v>
      </c>
      <c r="K627" s="26">
        <v>1810.04408</v>
      </c>
      <c r="L627" s="26"/>
      <c r="M627" s="26" t="s">
        <v>140</v>
      </c>
      <c r="N627" s="26" t="s">
        <v>1071</v>
      </c>
    </row>
    <row r="628" spans="1:14">
      <c r="A628" s="26" t="s">
        <v>220</v>
      </c>
      <c r="B628" s="26" t="s">
        <v>1065</v>
      </c>
      <c r="C628" s="26" t="s">
        <v>849</v>
      </c>
      <c r="D628" s="26" t="s">
        <v>1066</v>
      </c>
      <c r="E628" s="26" t="s">
        <v>10425</v>
      </c>
      <c r="F628" s="26" t="s">
        <v>1067</v>
      </c>
      <c r="G628" s="26" t="s">
        <v>1068</v>
      </c>
      <c r="H628" s="26" t="s">
        <v>1069</v>
      </c>
      <c r="I628" s="26" t="s">
        <v>10419</v>
      </c>
      <c r="J628" s="36" t="s">
        <v>55</v>
      </c>
      <c r="K628" s="26">
        <v>2088.5124</v>
      </c>
      <c r="L628" s="26"/>
      <c r="M628" s="26" t="s">
        <v>140</v>
      </c>
      <c r="N628" s="26" t="s">
        <v>1071</v>
      </c>
    </row>
    <row r="629" spans="1:14">
      <c r="A629" s="26" t="s">
        <v>292</v>
      </c>
      <c r="B629" s="26" t="s">
        <v>1074</v>
      </c>
      <c r="C629" s="26" t="s">
        <v>1075</v>
      </c>
      <c r="D629" s="26" t="s">
        <v>1076</v>
      </c>
      <c r="E629" s="26" t="s">
        <v>10425</v>
      </c>
      <c r="F629" s="26" t="s">
        <v>1077</v>
      </c>
      <c r="G629" s="26" t="s">
        <v>1078</v>
      </c>
      <c r="H629" s="26" t="s">
        <v>1079</v>
      </c>
      <c r="I629" s="26" t="s">
        <v>10416</v>
      </c>
      <c r="J629" s="36" t="s">
        <v>55</v>
      </c>
      <c r="K629" s="26">
        <v>987266.88</v>
      </c>
      <c r="L629" s="26">
        <v>1109642.18</v>
      </c>
      <c r="M629" s="26" t="s">
        <v>63</v>
      </c>
      <c r="N629" s="26" t="s">
        <v>1081</v>
      </c>
    </row>
    <row r="630" spans="1:14">
      <c r="A630" s="26" t="s">
        <v>292</v>
      </c>
      <c r="B630" s="26" t="s">
        <v>1074</v>
      </c>
      <c r="C630" s="26" t="s">
        <v>1075</v>
      </c>
      <c r="D630" s="26" t="s">
        <v>1076</v>
      </c>
      <c r="E630" s="26" t="s">
        <v>10425</v>
      </c>
      <c r="F630" s="26" t="s">
        <v>1077</v>
      </c>
      <c r="G630" s="26" t="s">
        <v>1078</v>
      </c>
      <c r="H630" s="26" t="s">
        <v>1079</v>
      </c>
      <c r="I630" s="26" t="s">
        <v>10418</v>
      </c>
      <c r="J630" s="36" t="s">
        <v>55</v>
      </c>
      <c r="K630" s="26">
        <v>32012.22</v>
      </c>
      <c r="L630" s="26"/>
      <c r="M630" s="26" t="s">
        <v>63</v>
      </c>
      <c r="N630" s="26" t="s">
        <v>1081</v>
      </c>
    </row>
    <row r="631" spans="1:14">
      <c r="A631" s="26" t="s">
        <v>292</v>
      </c>
      <c r="B631" s="26" t="s">
        <v>1074</v>
      </c>
      <c r="C631" s="26" t="s">
        <v>1075</v>
      </c>
      <c r="D631" s="26" t="s">
        <v>1076</v>
      </c>
      <c r="E631" s="26" t="s">
        <v>10425</v>
      </c>
      <c r="F631" s="26" t="s">
        <v>1077</v>
      </c>
      <c r="G631" s="26" t="s">
        <v>1078</v>
      </c>
      <c r="H631" s="26" t="s">
        <v>1079</v>
      </c>
      <c r="I631" s="26" t="s">
        <v>10420</v>
      </c>
      <c r="J631" s="36" t="s">
        <v>55</v>
      </c>
      <c r="K631" s="26">
        <v>10072.48</v>
      </c>
      <c r="L631" s="26"/>
      <c r="M631" s="26" t="s">
        <v>63</v>
      </c>
      <c r="N631" s="26" t="s">
        <v>1081</v>
      </c>
    </row>
    <row r="632" spans="1:14">
      <c r="A632" s="26" t="s">
        <v>292</v>
      </c>
      <c r="B632" s="26" t="s">
        <v>1074</v>
      </c>
      <c r="C632" s="26" t="s">
        <v>1075</v>
      </c>
      <c r="D632" s="26" t="s">
        <v>1076</v>
      </c>
      <c r="E632" s="26" t="s">
        <v>10425</v>
      </c>
      <c r="F632" s="26" t="s">
        <v>1077</v>
      </c>
      <c r="G632" s="26" t="s">
        <v>1078</v>
      </c>
      <c r="H632" s="26" t="s">
        <v>1079</v>
      </c>
      <c r="I632" s="26" t="s">
        <v>10419</v>
      </c>
      <c r="J632" s="36" t="s">
        <v>55</v>
      </c>
      <c r="K632" s="26">
        <v>15532.65</v>
      </c>
      <c r="L632" s="26"/>
      <c r="M632" s="26" t="s">
        <v>63</v>
      </c>
      <c r="N632" s="26" t="s">
        <v>1081</v>
      </c>
    </row>
    <row r="633" spans="1:14">
      <c r="A633" s="26" t="s">
        <v>516</v>
      </c>
      <c r="B633" s="26" t="s">
        <v>10504</v>
      </c>
      <c r="C633" s="26" t="s">
        <v>621</v>
      </c>
      <c r="D633" s="26" t="s">
        <v>2660</v>
      </c>
      <c r="E633" s="26" t="s">
        <v>10425</v>
      </c>
      <c r="F633" s="26" t="s">
        <v>2661</v>
      </c>
      <c r="G633" s="26" t="s">
        <v>2662</v>
      </c>
      <c r="H633" s="26" t="s">
        <v>2663</v>
      </c>
      <c r="I633" s="26" t="s">
        <v>10416</v>
      </c>
      <c r="J633" s="36" t="s">
        <v>55</v>
      </c>
      <c r="K633" s="26">
        <v>187623.54</v>
      </c>
      <c r="L633" s="26">
        <v>198731.33</v>
      </c>
      <c r="M633" s="26" t="s">
        <v>97</v>
      </c>
      <c r="N633" s="26" t="s">
        <v>10505</v>
      </c>
    </row>
    <row r="634" spans="1:14">
      <c r="A634" s="26" t="s">
        <v>516</v>
      </c>
      <c r="B634" s="26" t="s">
        <v>10504</v>
      </c>
      <c r="C634" s="26" t="s">
        <v>621</v>
      </c>
      <c r="D634" s="26" t="s">
        <v>2660</v>
      </c>
      <c r="E634" s="26" t="s">
        <v>10425</v>
      </c>
      <c r="F634" s="26" t="s">
        <v>2661</v>
      </c>
      <c r="G634" s="26" t="s">
        <v>2662</v>
      </c>
      <c r="H634" s="26" t="s">
        <v>2663</v>
      </c>
      <c r="I634" s="26" t="s">
        <v>10418</v>
      </c>
      <c r="J634" s="36" t="s">
        <v>55</v>
      </c>
      <c r="K634" s="26">
        <v>0</v>
      </c>
      <c r="L634" s="26"/>
      <c r="M634" s="26" t="s">
        <v>97</v>
      </c>
      <c r="N634" s="26" t="s">
        <v>10505</v>
      </c>
    </row>
    <row r="635" spans="1:14">
      <c r="A635" s="26" t="s">
        <v>516</v>
      </c>
      <c r="B635" s="26" t="s">
        <v>10504</v>
      </c>
      <c r="C635" s="26" t="s">
        <v>621</v>
      </c>
      <c r="D635" s="26" t="s">
        <v>2660</v>
      </c>
      <c r="E635" s="26" t="s">
        <v>10425</v>
      </c>
      <c r="F635" s="26" t="s">
        <v>2661</v>
      </c>
      <c r="G635" s="26" t="s">
        <v>2662</v>
      </c>
      <c r="H635" s="26" t="s">
        <v>2663</v>
      </c>
      <c r="I635" s="26" t="s">
        <v>10420</v>
      </c>
      <c r="J635" s="36" t="s">
        <v>55</v>
      </c>
      <c r="K635" s="26">
        <v>2289.12</v>
      </c>
      <c r="L635" s="26"/>
      <c r="M635" s="26" t="s">
        <v>97</v>
      </c>
      <c r="N635" s="26" t="s">
        <v>10505</v>
      </c>
    </row>
    <row r="636" spans="1:14">
      <c r="A636" s="26" t="s">
        <v>516</v>
      </c>
      <c r="B636" s="26" t="s">
        <v>10504</v>
      </c>
      <c r="C636" s="26" t="s">
        <v>621</v>
      </c>
      <c r="D636" s="26" t="s">
        <v>2660</v>
      </c>
      <c r="E636" s="26" t="s">
        <v>10425</v>
      </c>
      <c r="F636" s="26" t="s">
        <v>2661</v>
      </c>
      <c r="G636" s="26" t="s">
        <v>2662</v>
      </c>
      <c r="H636" s="26" t="s">
        <v>2663</v>
      </c>
      <c r="I636" s="26" t="s">
        <v>10419</v>
      </c>
      <c r="J636" s="36" t="s">
        <v>55</v>
      </c>
      <c r="K636" s="26">
        <v>2856.73</v>
      </c>
      <c r="L636" s="26"/>
      <c r="M636" s="26" t="s">
        <v>97</v>
      </c>
      <c r="N636" s="26" t="s">
        <v>10505</v>
      </c>
    </row>
    <row r="637" spans="1:14">
      <c r="A637" s="26" t="s">
        <v>292</v>
      </c>
      <c r="B637" s="26" t="s">
        <v>10506</v>
      </c>
      <c r="C637" s="26" t="s">
        <v>1075</v>
      </c>
      <c r="D637" s="26" t="s">
        <v>1663</v>
      </c>
      <c r="E637" s="26" t="s">
        <v>10425</v>
      </c>
      <c r="F637" s="26" t="s">
        <v>1664</v>
      </c>
      <c r="G637" s="26" t="s">
        <v>1665</v>
      </c>
      <c r="H637" s="26" t="s">
        <v>1666</v>
      </c>
      <c r="I637" s="26" t="s">
        <v>10416</v>
      </c>
      <c r="J637" s="36" t="s">
        <v>55</v>
      </c>
      <c r="K637" s="26">
        <v>528209.6</v>
      </c>
      <c r="L637" s="26">
        <v>641496.15</v>
      </c>
      <c r="M637" s="26" t="s">
        <v>63</v>
      </c>
      <c r="N637" s="26" t="s">
        <v>10507</v>
      </c>
    </row>
    <row r="638" spans="1:14">
      <c r="A638" s="26" t="s">
        <v>292</v>
      </c>
      <c r="B638" s="26" t="s">
        <v>10506</v>
      </c>
      <c r="C638" s="26" t="s">
        <v>1075</v>
      </c>
      <c r="D638" s="26" t="s">
        <v>1663</v>
      </c>
      <c r="E638" s="26" t="s">
        <v>10425</v>
      </c>
      <c r="F638" s="26" t="s">
        <v>1664</v>
      </c>
      <c r="G638" s="26" t="s">
        <v>1665</v>
      </c>
      <c r="H638" s="26" t="s">
        <v>1666</v>
      </c>
      <c r="I638" s="26" t="s">
        <v>10418</v>
      </c>
      <c r="J638" s="36" t="s">
        <v>55</v>
      </c>
      <c r="K638" s="26">
        <v>68653.04</v>
      </c>
      <c r="L638" s="26"/>
      <c r="M638" s="26" t="s">
        <v>63</v>
      </c>
      <c r="N638" s="26" t="s">
        <v>10507</v>
      </c>
    </row>
    <row r="639" spans="1:14">
      <c r="A639" s="26" t="s">
        <v>292</v>
      </c>
      <c r="B639" s="26" t="s">
        <v>10506</v>
      </c>
      <c r="C639" s="26" t="s">
        <v>1075</v>
      </c>
      <c r="D639" s="26" t="s">
        <v>1663</v>
      </c>
      <c r="E639" s="26" t="s">
        <v>10425</v>
      </c>
      <c r="F639" s="26" t="s">
        <v>1664</v>
      </c>
      <c r="G639" s="26" t="s">
        <v>1665</v>
      </c>
      <c r="H639" s="26" t="s">
        <v>1666</v>
      </c>
      <c r="I639" s="26" t="s">
        <v>10420</v>
      </c>
      <c r="J639" s="36" t="s">
        <v>55</v>
      </c>
      <c r="K639" s="26">
        <v>6676.85</v>
      </c>
      <c r="L639" s="26"/>
      <c r="M639" s="26" t="s">
        <v>63</v>
      </c>
      <c r="N639" s="26" t="s">
        <v>10507</v>
      </c>
    </row>
    <row r="640" spans="1:14">
      <c r="A640" s="26" t="s">
        <v>292</v>
      </c>
      <c r="B640" s="26" t="s">
        <v>10506</v>
      </c>
      <c r="C640" s="26" t="s">
        <v>1075</v>
      </c>
      <c r="D640" s="26" t="s">
        <v>1663</v>
      </c>
      <c r="E640" s="26" t="s">
        <v>10425</v>
      </c>
      <c r="F640" s="26" t="s">
        <v>1664</v>
      </c>
      <c r="G640" s="26" t="s">
        <v>1665</v>
      </c>
      <c r="H640" s="26" t="s">
        <v>1666</v>
      </c>
      <c r="I640" s="26" t="s">
        <v>10419</v>
      </c>
      <c r="J640" s="36" t="s">
        <v>55</v>
      </c>
      <c r="K640" s="26">
        <v>9089.3</v>
      </c>
      <c r="L640" s="26"/>
      <c r="M640" s="26" t="s">
        <v>63</v>
      </c>
      <c r="N640" s="26" t="s">
        <v>10507</v>
      </c>
    </row>
    <row r="641" spans="1:14">
      <c r="A641" s="26" t="s">
        <v>292</v>
      </c>
      <c r="B641" s="26" t="s">
        <v>10508</v>
      </c>
      <c r="C641" s="26" t="s">
        <v>1075</v>
      </c>
      <c r="D641" s="26" t="s">
        <v>4475</v>
      </c>
      <c r="E641" s="26" t="s">
        <v>10425</v>
      </c>
      <c r="F641" s="26" t="s">
        <v>1077</v>
      </c>
      <c r="G641" s="26" t="s">
        <v>4476</v>
      </c>
      <c r="H641" s="26" t="s">
        <v>10509</v>
      </c>
      <c r="I641" s="26" t="s">
        <v>10416</v>
      </c>
      <c r="J641" s="36" t="s">
        <v>55</v>
      </c>
      <c r="K641" s="26">
        <v>729979.56</v>
      </c>
      <c r="L641" s="26">
        <v>798807.42</v>
      </c>
      <c r="M641" s="26" t="s">
        <v>63</v>
      </c>
      <c r="N641" s="26" t="s">
        <v>10510</v>
      </c>
    </row>
    <row r="642" spans="1:14">
      <c r="A642" s="26" t="s">
        <v>292</v>
      </c>
      <c r="B642" s="26" t="s">
        <v>10508</v>
      </c>
      <c r="C642" s="26" t="s">
        <v>1075</v>
      </c>
      <c r="D642" s="26" t="s">
        <v>4475</v>
      </c>
      <c r="E642" s="26" t="s">
        <v>10425</v>
      </c>
      <c r="F642" s="26" t="s">
        <v>1077</v>
      </c>
      <c r="G642" s="26" t="s">
        <v>4476</v>
      </c>
      <c r="H642" s="26" t="s">
        <v>10509</v>
      </c>
      <c r="I642" s="26" t="s">
        <v>10418</v>
      </c>
      <c r="J642" s="36" t="s">
        <v>55</v>
      </c>
      <c r="K642" s="26">
        <v>0</v>
      </c>
      <c r="L642" s="26"/>
      <c r="M642" s="26" t="s">
        <v>63</v>
      </c>
      <c r="N642" s="26" t="s">
        <v>10510</v>
      </c>
    </row>
    <row r="643" spans="1:14">
      <c r="A643" s="26" t="s">
        <v>292</v>
      </c>
      <c r="B643" s="26" t="s">
        <v>10508</v>
      </c>
      <c r="C643" s="26" t="s">
        <v>1075</v>
      </c>
      <c r="D643" s="26" t="s">
        <v>4475</v>
      </c>
      <c r="E643" s="26" t="s">
        <v>10425</v>
      </c>
      <c r="F643" s="26" t="s">
        <v>1077</v>
      </c>
      <c r="G643" s="26" t="s">
        <v>4476</v>
      </c>
      <c r="H643" s="26" t="s">
        <v>10509</v>
      </c>
      <c r="I643" s="26" t="s">
        <v>10420</v>
      </c>
      <c r="J643" s="36" t="s">
        <v>55</v>
      </c>
      <c r="K643" s="26">
        <v>9775.14</v>
      </c>
      <c r="L643" s="26"/>
      <c r="M643" s="26" t="s">
        <v>63</v>
      </c>
      <c r="N643" s="26" t="s">
        <v>10510</v>
      </c>
    </row>
    <row r="644" spans="1:14">
      <c r="A644" s="26" t="s">
        <v>292</v>
      </c>
      <c r="B644" s="26" t="s">
        <v>10508</v>
      </c>
      <c r="C644" s="26" t="s">
        <v>1075</v>
      </c>
      <c r="D644" s="26" t="s">
        <v>4475</v>
      </c>
      <c r="E644" s="26" t="s">
        <v>10425</v>
      </c>
      <c r="F644" s="26" t="s">
        <v>1077</v>
      </c>
      <c r="G644" s="26" t="s">
        <v>4476</v>
      </c>
      <c r="H644" s="26" t="s">
        <v>10509</v>
      </c>
      <c r="I644" s="26" t="s">
        <v>10419</v>
      </c>
      <c r="J644" s="36" t="s">
        <v>55</v>
      </c>
      <c r="K644" s="26">
        <v>11122.62</v>
      </c>
      <c r="L644" s="26"/>
      <c r="M644" s="26" t="s">
        <v>63</v>
      </c>
      <c r="N644" s="26" t="s">
        <v>10510</v>
      </c>
    </row>
    <row r="645" spans="1:14">
      <c r="A645" s="26" t="s">
        <v>292</v>
      </c>
      <c r="B645" s="26" t="s">
        <v>10508</v>
      </c>
      <c r="C645" s="26" t="s">
        <v>1075</v>
      </c>
      <c r="D645" s="26" t="s">
        <v>4475</v>
      </c>
      <c r="E645" s="26" t="s">
        <v>10425</v>
      </c>
      <c r="F645" s="26" t="s">
        <v>1077</v>
      </c>
      <c r="G645" s="26" t="s">
        <v>4476</v>
      </c>
      <c r="H645" s="26" t="s">
        <v>10511</v>
      </c>
      <c r="I645" s="26" t="s">
        <v>10416</v>
      </c>
      <c r="J645" s="36" t="s">
        <v>55</v>
      </c>
      <c r="K645" s="26">
        <v>289506.81</v>
      </c>
      <c r="L645" s="26">
        <v>314428.68</v>
      </c>
      <c r="M645" s="26" t="s">
        <v>63</v>
      </c>
      <c r="N645" s="26" t="s">
        <v>10510</v>
      </c>
    </row>
    <row r="646" spans="1:14">
      <c r="A646" s="26" t="s">
        <v>292</v>
      </c>
      <c r="B646" s="26" t="s">
        <v>10508</v>
      </c>
      <c r="C646" s="26" t="s">
        <v>1075</v>
      </c>
      <c r="D646" s="26" t="s">
        <v>4475</v>
      </c>
      <c r="E646" s="26" t="s">
        <v>10425</v>
      </c>
      <c r="F646" s="26" t="s">
        <v>1077</v>
      </c>
      <c r="G646" s="26" t="s">
        <v>4476</v>
      </c>
      <c r="H646" s="26" t="s">
        <v>10511</v>
      </c>
      <c r="I646" s="26" t="s">
        <v>10418</v>
      </c>
      <c r="J646" s="36" t="s">
        <v>55</v>
      </c>
      <c r="K646" s="26">
        <v>2401.59</v>
      </c>
      <c r="L646" s="26"/>
      <c r="M646" s="26" t="s">
        <v>63</v>
      </c>
      <c r="N646" s="26" t="s">
        <v>10510</v>
      </c>
    </row>
    <row r="647" spans="1:14">
      <c r="A647" s="26" t="s">
        <v>292</v>
      </c>
      <c r="B647" s="26" t="s">
        <v>10508</v>
      </c>
      <c r="C647" s="26" t="s">
        <v>1075</v>
      </c>
      <c r="D647" s="26" t="s">
        <v>4475</v>
      </c>
      <c r="E647" s="26" t="s">
        <v>10425</v>
      </c>
      <c r="F647" s="26" t="s">
        <v>1077</v>
      </c>
      <c r="G647" s="26" t="s">
        <v>4476</v>
      </c>
      <c r="H647" s="26" t="s">
        <v>10511</v>
      </c>
      <c r="I647" s="26" t="s">
        <v>10420</v>
      </c>
      <c r="J647" s="36" t="s">
        <v>55</v>
      </c>
      <c r="K647" s="26">
        <v>610.38</v>
      </c>
      <c r="L647" s="26"/>
      <c r="M647" s="26" t="s">
        <v>63</v>
      </c>
      <c r="N647" s="26" t="s">
        <v>10510</v>
      </c>
    </row>
    <row r="648" spans="1:14">
      <c r="A648" s="26" t="s">
        <v>292</v>
      </c>
      <c r="B648" s="26" t="s">
        <v>10508</v>
      </c>
      <c r="C648" s="26" t="s">
        <v>1075</v>
      </c>
      <c r="D648" s="26" t="s">
        <v>4475</v>
      </c>
      <c r="E648" s="26" t="s">
        <v>10425</v>
      </c>
      <c r="F648" s="26" t="s">
        <v>1077</v>
      </c>
      <c r="G648" s="26" t="s">
        <v>4476</v>
      </c>
      <c r="H648" s="26" t="s">
        <v>10511</v>
      </c>
      <c r="I648" s="26" t="s">
        <v>10419</v>
      </c>
      <c r="J648" s="36" t="s">
        <v>55</v>
      </c>
      <c r="K648" s="26">
        <v>4447.44</v>
      </c>
      <c r="L648" s="26"/>
      <c r="M648" s="26" t="s">
        <v>63</v>
      </c>
      <c r="N648" s="26" t="s">
        <v>10510</v>
      </c>
    </row>
    <row r="649" spans="1:14">
      <c r="A649" s="26" t="s">
        <v>292</v>
      </c>
      <c r="B649" s="26" t="s">
        <v>3082</v>
      </c>
      <c r="C649" s="26" t="s">
        <v>1075</v>
      </c>
      <c r="D649" s="26" t="s">
        <v>3083</v>
      </c>
      <c r="E649" s="26" t="s">
        <v>10425</v>
      </c>
      <c r="F649" s="26" t="s">
        <v>1077</v>
      </c>
      <c r="G649" s="26" t="s">
        <v>3084</v>
      </c>
      <c r="H649" s="26" t="s">
        <v>3085</v>
      </c>
      <c r="I649" s="26" t="s">
        <v>10416</v>
      </c>
      <c r="J649" s="36" t="s">
        <v>55</v>
      </c>
      <c r="K649" s="26">
        <v>1674542.06</v>
      </c>
      <c r="L649" s="26">
        <v>1806558.1</v>
      </c>
      <c r="M649" s="26" t="s">
        <v>63</v>
      </c>
      <c r="N649" s="26" t="s">
        <v>3088</v>
      </c>
    </row>
    <row r="650" spans="1:14">
      <c r="A650" s="26" t="s">
        <v>292</v>
      </c>
      <c r="B650" s="26" t="s">
        <v>3082</v>
      </c>
      <c r="C650" s="26" t="s">
        <v>1075</v>
      </c>
      <c r="D650" s="26" t="s">
        <v>3083</v>
      </c>
      <c r="E650" s="26" t="s">
        <v>10425</v>
      </c>
      <c r="F650" s="26" t="s">
        <v>1077</v>
      </c>
      <c r="G650" s="26" t="s">
        <v>3084</v>
      </c>
      <c r="H650" s="26" t="s">
        <v>3085</v>
      </c>
      <c r="I650" s="26" t="s">
        <v>10418</v>
      </c>
      <c r="J650" s="36" t="s">
        <v>55</v>
      </c>
      <c r="K650" s="26">
        <v>3431.58</v>
      </c>
      <c r="L650" s="26"/>
      <c r="M650" s="26" t="s">
        <v>63</v>
      </c>
      <c r="N650" s="26" t="s">
        <v>3088</v>
      </c>
    </row>
    <row r="651" spans="1:14">
      <c r="A651" s="26" t="s">
        <v>292</v>
      </c>
      <c r="B651" s="26" t="s">
        <v>3082</v>
      </c>
      <c r="C651" s="26" t="s">
        <v>1075</v>
      </c>
      <c r="D651" s="26" t="s">
        <v>3083</v>
      </c>
      <c r="E651" s="26" t="s">
        <v>10425</v>
      </c>
      <c r="F651" s="26" t="s">
        <v>1077</v>
      </c>
      <c r="G651" s="26" t="s">
        <v>3084</v>
      </c>
      <c r="H651" s="26" t="s">
        <v>3085</v>
      </c>
      <c r="I651" s="26" t="s">
        <v>10420</v>
      </c>
      <c r="J651" s="36" t="s">
        <v>55</v>
      </c>
      <c r="K651" s="26">
        <v>21734.73</v>
      </c>
      <c r="L651" s="26"/>
      <c r="M651" s="26" t="s">
        <v>63</v>
      </c>
      <c r="N651" s="26" t="s">
        <v>3088</v>
      </c>
    </row>
    <row r="652" spans="1:14">
      <c r="A652" s="26" t="s">
        <v>292</v>
      </c>
      <c r="B652" s="26" t="s">
        <v>3082</v>
      </c>
      <c r="C652" s="26" t="s">
        <v>1075</v>
      </c>
      <c r="D652" s="26" t="s">
        <v>3083</v>
      </c>
      <c r="E652" s="26" t="s">
        <v>10425</v>
      </c>
      <c r="F652" s="26" t="s">
        <v>1077</v>
      </c>
      <c r="G652" s="26" t="s">
        <v>3084</v>
      </c>
      <c r="H652" s="26" t="s">
        <v>3085</v>
      </c>
      <c r="I652" s="26" t="s">
        <v>10419</v>
      </c>
      <c r="J652" s="36" t="s">
        <v>55</v>
      </c>
      <c r="K652" s="26">
        <v>25550.68</v>
      </c>
      <c r="L652" s="26"/>
      <c r="M652" s="26" t="s">
        <v>63</v>
      </c>
      <c r="N652" s="26" t="s">
        <v>3088</v>
      </c>
    </row>
    <row r="653" spans="1:14">
      <c r="A653" s="26" t="s">
        <v>200</v>
      </c>
      <c r="B653" s="26" t="s">
        <v>1120</v>
      </c>
      <c r="C653" s="26" t="s">
        <v>1121</v>
      </c>
      <c r="D653" s="26" t="s">
        <v>1122</v>
      </c>
      <c r="E653" s="26" t="s">
        <v>10425</v>
      </c>
      <c r="F653" s="26" t="s">
        <v>1123</v>
      </c>
      <c r="G653" s="26" t="s">
        <v>1124</v>
      </c>
      <c r="H653" s="26" t="s">
        <v>1125</v>
      </c>
      <c r="I653" s="26" t="s">
        <v>10416</v>
      </c>
      <c r="J653" s="36" t="s">
        <v>55</v>
      </c>
      <c r="K653" s="26">
        <v>330956.5</v>
      </c>
      <c r="L653" s="26">
        <v>381771.64</v>
      </c>
      <c r="M653" s="26" t="s">
        <v>140</v>
      </c>
      <c r="N653" s="26" t="s">
        <v>1126</v>
      </c>
    </row>
    <row r="654" spans="1:14">
      <c r="A654" s="26" t="s">
        <v>200</v>
      </c>
      <c r="B654" s="26" t="s">
        <v>1120</v>
      </c>
      <c r="C654" s="26" t="s">
        <v>1121</v>
      </c>
      <c r="D654" s="26" t="s">
        <v>1122</v>
      </c>
      <c r="E654" s="26" t="s">
        <v>10425</v>
      </c>
      <c r="F654" s="26" t="s">
        <v>1123</v>
      </c>
      <c r="G654" s="26" t="s">
        <v>1124</v>
      </c>
      <c r="H654" s="26" t="s">
        <v>1125</v>
      </c>
      <c r="I654" s="26" t="s">
        <v>10418</v>
      </c>
      <c r="J654" s="36" t="s">
        <v>55</v>
      </c>
      <c r="K654" s="26">
        <v>24515.76</v>
      </c>
      <c r="L654" s="26"/>
      <c r="M654" s="26" t="s">
        <v>140</v>
      </c>
      <c r="N654" s="26" t="s">
        <v>1126</v>
      </c>
    </row>
    <row r="655" spans="1:14">
      <c r="A655" s="26" t="s">
        <v>200</v>
      </c>
      <c r="B655" s="26" t="s">
        <v>1120</v>
      </c>
      <c r="C655" s="26" t="s">
        <v>1121</v>
      </c>
      <c r="D655" s="26" t="s">
        <v>1122</v>
      </c>
      <c r="E655" s="26" t="s">
        <v>10425</v>
      </c>
      <c r="F655" s="26" t="s">
        <v>1123</v>
      </c>
      <c r="G655" s="26" t="s">
        <v>1124</v>
      </c>
      <c r="H655" s="26" t="s">
        <v>1125</v>
      </c>
      <c r="I655" s="26" t="s">
        <v>10420</v>
      </c>
      <c r="J655" s="36" t="s">
        <v>55</v>
      </c>
      <c r="K655" s="26">
        <v>3707.08</v>
      </c>
      <c r="L655" s="26"/>
      <c r="M655" s="26" t="s">
        <v>140</v>
      </c>
      <c r="N655" s="26" t="s">
        <v>1126</v>
      </c>
    </row>
    <row r="656" spans="1:14">
      <c r="A656" s="26" t="s">
        <v>200</v>
      </c>
      <c r="B656" s="26" t="s">
        <v>1120</v>
      </c>
      <c r="C656" s="26" t="s">
        <v>1121</v>
      </c>
      <c r="D656" s="26" t="s">
        <v>1122</v>
      </c>
      <c r="E656" s="26" t="s">
        <v>10425</v>
      </c>
      <c r="F656" s="26" t="s">
        <v>1123</v>
      </c>
      <c r="G656" s="26" t="s">
        <v>1124</v>
      </c>
      <c r="H656" s="26" t="s">
        <v>1125</v>
      </c>
      <c r="I656" s="26" t="s">
        <v>10419</v>
      </c>
      <c r="J656" s="36" t="s">
        <v>55</v>
      </c>
      <c r="K656" s="26">
        <v>5412.53</v>
      </c>
      <c r="L656" s="26"/>
      <c r="M656" s="26" t="s">
        <v>140</v>
      </c>
      <c r="N656" s="26" t="s">
        <v>1126</v>
      </c>
    </row>
    <row r="657" spans="1:14">
      <c r="A657" s="26" t="s">
        <v>119</v>
      </c>
      <c r="B657" s="26" t="s">
        <v>2041</v>
      </c>
      <c r="C657" s="26" t="s">
        <v>1429</v>
      </c>
      <c r="D657" s="26" t="s">
        <v>1430</v>
      </c>
      <c r="E657" s="26" t="s">
        <v>10425</v>
      </c>
      <c r="F657" s="26" t="s">
        <v>1431</v>
      </c>
      <c r="G657" s="26" t="s">
        <v>1432</v>
      </c>
      <c r="H657" s="26" t="s">
        <v>2042</v>
      </c>
      <c r="I657" s="26" t="s">
        <v>10416</v>
      </c>
      <c r="J657" s="36" t="s">
        <v>55</v>
      </c>
      <c r="K657" s="26">
        <v>1732.72</v>
      </c>
      <c r="L657" s="26">
        <v>1842</v>
      </c>
      <c r="M657" s="26" t="s">
        <v>140</v>
      </c>
      <c r="N657" s="26" t="s">
        <v>2044</v>
      </c>
    </row>
    <row r="658" spans="1:14">
      <c r="A658" s="26" t="s">
        <v>119</v>
      </c>
      <c r="B658" s="26" t="s">
        <v>2041</v>
      </c>
      <c r="C658" s="26" t="s">
        <v>1429</v>
      </c>
      <c r="D658" s="26" t="s">
        <v>1430</v>
      </c>
      <c r="E658" s="26" t="s">
        <v>10425</v>
      </c>
      <c r="F658" s="26" t="s">
        <v>1431</v>
      </c>
      <c r="G658" s="26" t="s">
        <v>1432</v>
      </c>
      <c r="H658" s="26" t="s">
        <v>2042</v>
      </c>
      <c r="I658" s="26" t="s">
        <v>10418</v>
      </c>
      <c r="J658" s="36" t="s">
        <v>55</v>
      </c>
      <c r="K658" s="26">
        <v>0</v>
      </c>
      <c r="L658" s="26"/>
      <c r="M658" s="26" t="s">
        <v>140</v>
      </c>
      <c r="N658" s="26" t="s">
        <v>2044</v>
      </c>
    </row>
    <row r="659" spans="1:14">
      <c r="A659" s="26" t="s">
        <v>119</v>
      </c>
      <c r="B659" s="26" t="s">
        <v>2041</v>
      </c>
      <c r="C659" s="26" t="s">
        <v>1429</v>
      </c>
      <c r="D659" s="26" t="s">
        <v>1430</v>
      </c>
      <c r="E659" s="26" t="s">
        <v>10425</v>
      </c>
      <c r="F659" s="26" t="s">
        <v>1431</v>
      </c>
      <c r="G659" s="26" t="s">
        <v>1432</v>
      </c>
      <c r="H659" s="26" t="s">
        <v>2042</v>
      </c>
      <c r="I659" s="26" t="s">
        <v>10420</v>
      </c>
      <c r="J659" s="36" t="s">
        <v>55</v>
      </c>
      <c r="K659" s="26">
        <v>0</v>
      </c>
      <c r="L659" s="26"/>
      <c r="M659" s="26" t="s">
        <v>140</v>
      </c>
      <c r="N659" s="26" t="s">
        <v>2044</v>
      </c>
    </row>
    <row r="660" spans="1:14">
      <c r="A660" s="26" t="s">
        <v>119</v>
      </c>
      <c r="B660" s="26" t="s">
        <v>2041</v>
      </c>
      <c r="C660" s="26" t="s">
        <v>1429</v>
      </c>
      <c r="D660" s="26" t="s">
        <v>1430</v>
      </c>
      <c r="E660" s="26" t="s">
        <v>10425</v>
      </c>
      <c r="F660" s="26" t="s">
        <v>1431</v>
      </c>
      <c r="G660" s="26" t="s">
        <v>1432</v>
      </c>
      <c r="H660" s="26" t="s">
        <v>2042</v>
      </c>
      <c r="I660" s="26" t="s">
        <v>10419</v>
      </c>
      <c r="J660" s="36" t="s">
        <v>55</v>
      </c>
      <c r="K660" s="26">
        <v>26.39</v>
      </c>
      <c r="L660" s="26"/>
      <c r="M660" s="26" t="s">
        <v>140</v>
      </c>
      <c r="N660" s="26" t="s">
        <v>2044</v>
      </c>
    </row>
    <row r="661" spans="1:14">
      <c r="A661" s="26" t="s">
        <v>292</v>
      </c>
      <c r="B661" s="26" t="s">
        <v>3442</v>
      </c>
      <c r="C661" s="26" t="s">
        <v>1075</v>
      </c>
      <c r="D661" s="26" t="s">
        <v>3083</v>
      </c>
      <c r="E661" s="26" t="s">
        <v>10425</v>
      </c>
      <c r="F661" s="26" t="s">
        <v>1077</v>
      </c>
      <c r="G661" s="26" t="s">
        <v>3084</v>
      </c>
      <c r="H661" s="26" t="s">
        <v>10512</v>
      </c>
      <c r="I661" s="26" t="s">
        <v>10416</v>
      </c>
      <c r="J661" s="36" t="s">
        <v>55</v>
      </c>
      <c r="K661" s="26">
        <v>233062.6</v>
      </c>
      <c r="L661" s="26">
        <v>252345.56</v>
      </c>
      <c r="M661" s="26" t="s">
        <v>63</v>
      </c>
      <c r="N661" s="26" t="s">
        <v>3445</v>
      </c>
    </row>
    <row r="662" spans="1:14">
      <c r="A662" s="26" t="s">
        <v>292</v>
      </c>
      <c r="B662" s="26" t="s">
        <v>3442</v>
      </c>
      <c r="C662" s="26" t="s">
        <v>1075</v>
      </c>
      <c r="D662" s="26" t="s">
        <v>3083</v>
      </c>
      <c r="E662" s="26" t="s">
        <v>10425</v>
      </c>
      <c r="F662" s="26" t="s">
        <v>1077</v>
      </c>
      <c r="G662" s="26" t="s">
        <v>3084</v>
      </c>
      <c r="H662" s="26" t="s">
        <v>10512</v>
      </c>
      <c r="I662" s="26" t="s">
        <v>10418</v>
      </c>
      <c r="J662" s="36" t="s">
        <v>55</v>
      </c>
      <c r="K662" s="26">
        <v>0</v>
      </c>
      <c r="L662" s="26"/>
      <c r="M662" s="26" t="s">
        <v>63</v>
      </c>
      <c r="N662" s="26" t="s">
        <v>3445</v>
      </c>
    </row>
    <row r="663" spans="1:14">
      <c r="A663" s="26" t="s">
        <v>292</v>
      </c>
      <c r="B663" s="26" t="s">
        <v>3442</v>
      </c>
      <c r="C663" s="26" t="s">
        <v>1075</v>
      </c>
      <c r="D663" s="26" t="s">
        <v>3083</v>
      </c>
      <c r="E663" s="26" t="s">
        <v>10425</v>
      </c>
      <c r="F663" s="26" t="s">
        <v>1077</v>
      </c>
      <c r="G663" s="26" t="s">
        <v>3084</v>
      </c>
      <c r="H663" s="26" t="s">
        <v>10512</v>
      </c>
      <c r="I663" s="26" t="s">
        <v>10420</v>
      </c>
      <c r="J663" s="36" t="s">
        <v>55</v>
      </c>
      <c r="K663" s="26">
        <v>3116.62</v>
      </c>
      <c r="L663" s="26"/>
      <c r="M663" s="26" t="s">
        <v>63</v>
      </c>
      <c r="N663" s="26" t="s">
        <v>3445</v>
      </c>
    </row>
    <row r="664" spans="1:14">
      <c r="A664" s="26" t="s">
        <v>292</v>
      </c>
      <c r="B664" s="26" t="s">
        <v>3442</v>
      </c>
      <c r="C664" s="26" t="s">
        <v>1075</v>
      </c>
      <c r="D664" s="26" t="s">
        <v>3083</v>
      </c>
      <c r="E664" s="26" t="s">
        <v>10425</v>
      </c>
      <c r="F664" s="26" t="s">
        <v>1077</v>
      </c>
      <c r="G664" s="26" t="s">
        <v>3084</v>
      </c>
      <c r="H664" s="26" t="s">
        <v>10512</v>
      </c>
      <c r="I664" s="26" t="s">
        <v>10419</v>
      </c>
      <c r="J664" s="36" t="s">
        <v>55</v>
      </c>
      <c r="K664" s="26">
        <v>3549.12</v>
      </c>
      <c r="L664" s="26"/>
      <c r="M664" s="26" t="s">
        <v>63</v>
      </c>
      <c r="N664" s="26" t="s">
        <v>3445</v>
      </c>
    </row>
    <row r="665" spans="1:14">
      <c r="A665" s="26" t="s">
        <v>292</v>
      </c>
      <c r="B665" s="26" t="s">
        <v>3442</v>
      </c>
      <c r="C665" s="26" t="s">
        <v>1075</v>
      </c>
      <c r="D665" s="26" t="s">
        <v>3083</v>
      </c>
      <c r="E665" s="26" t="s">
        <v>10425</v>
      </c>
      <c r="F665" s="26" t="s">
        <v>1077</v>
      </c>
      <c r="G665" s="26" t="s">
        <v>3084</v>
      </c>
      <c r="H665" s="26" t="s">
        <v>10513</v>
      </c>
      <c r="I665" s="26" t="s">
        <v>10416</v>
      </c>
      <c r="J665" s="36" t="s">
        <v>55</v>
      </c>
      <c r="K665" s="26">
        <v>654583.74</v>
      </c>
      <c r="L665" s="26">
        <v>702727.16</v>
      </c>
      <c r="M665" s="26" t="s">
        <v>63</v>
      </c>
      <c r="N665" s="26" t="s">
        <v>3445</v>
      </c>
    </row>
    <row r="666" spans="1:14">
      <c r="A666" s="26" t="s">
        <v>292</v>
      </c>
      <c r="B666" s="26" t="s">
        <v>3442</v>
      </c>
      <c r="C666" s="26" t="s">
        <v>1075</v>
      </c>
      <c r="D666" s="26" t="s">
        <v>3083</v>
      </c>
      <c r="E666" s="26" t="s">
        <v>10425</v>
      </c>
      <c r="F666" s="26" t="s">
        <v>1077</v>
      </c>
      <c r="G666" s="26" t="s">
        <v>3084</v>
      </c>
      <c r="H666" s="26" t="s">
        <v>10513</v>
      </c>
      <c r="I666" s="26" t="s">
        <v>10418</v>
      </c>
      <c r="J666" s="36" t="s">
        <v>55</v>
      </c>
      <c r="K666" s="26">
        <v>0</v>
      </c>
      <c r="L666" s="26"/>
      <c r="M666" s="26" t="s">
        <v>63</v>
      </c>
      <c r="N666" s="26" t="s">
        <v>3445</v>
      </c>
    </row>
    <row r="667" spans="1:14">
      <c r="A667" s="26" t="s">
        <v>292</v>
      </c>
      <c r="B667" s="26" t="s">
        <v>3442</v>
      </c>
      <c r="C667" s="26" t="s">
        <v>1075</v>
      </c>
      <c r="D667" s="26" t="s">
        <v>3083</v>
      </c>
      <c r="E667" s="26" t="s">
        <v>10425</v>
      </c>
      <c r="F667" s="26" t="s">
        <v>1077</v>
      </c>
      <c r="G667" s="26" t="s">
        <v>3084</v>
      </c>
      <c r="H667" s="26" t="s">
        <v>10513</v>
      </c>
      <c r="I667" s="26" t="s">
        <v>10420</v>
      </c>
      <c r="J667" s="36" t="s">
        <v>55</v>
      </c>
      <c r="K667" s="26">
        <v>3037.24</v>
      </c>
      <c r="L667" s="26"/>
      <c r="M667" s="26" t="s">
        <v>63</v>
      </c>
      <c r="N667" s="26" t="s">
        <v>3445</v>
      </c>
    </row>
    <row r="668" spans="1:14">
      <c r="A668" s="26" t="s">
        <v>292</v>
      </c>
      <c r="B668" s="26" t="s">
        <v>3442</v>
      </c>
      <c r="C668" s="26" t="s">
        <v>1075</v>
      </c>
      <c r="D668" s="26" t="s">
        <v>3083</v>
      </c>
      <c r="E668" s="26" t="s">
        <v>10425</v>
      </c>
      <c r="F668" s="26" t="s">
        <v>1077</v>
      </c>
      <c r="G668" s="26" t="s">
        <v>3084</v>
      </c>
      <c r="H668" s="26" t="s">
        <v>10513</v>
      </c>
      <c r="I668" s="26" t="s">
        <v>10419</v>
      </c>
      <c r="J668" s="36" t="s">
        <v>55</v>
      </c>
      <c r="K668" s="26">
        <v>9968.47</v>
      </c>
      <c r="L668" s="26"/>
      <c r="M668" s="26" t="s">
        <v>63</v>
      </c>
      <c r="N668" s="26" t="s">
        <v>3445</v>
      </c>
    </row>
    <row r="669" spans="1:14">
      <c r="A669" s="26" t="s">
        <v>163</v>
      </c>
      <c r="B669" s="26" t="s">
        <v>1093</v>
      </c>
      <c r="C669" s="26" t="s">
        <v>662</v>
      </c>
      <c r="D669" s="26" t="s">
        <v>1094</v>
      </c>
      <c r="E669" s="26" t="s">
        <v>10434</v>
      </c>
      <c r="F669" s="26" t="s">
        <v>1095</v>
      </c>
      <c r="G669" s="26" t="s">
        <v>1096</v>
      </c>
      <c r="H669" s="26" t="s">
        <v>1097</v>
      </c>
      <c r="I669" s="26" t="s">
        <v>10416</v>
      </c>
      <c r="J669" s="36" t="s">
        <v>55</v>
      </c>
      <c r="K669" s="26">
        <v>626448.64</v>
      </c>
      <c r="L669" s="26">
        <v>734942.39</v>
      </c>
      <c r="M669" s="26" t="s">
        <v>173</v>
      </c>
      <c r="N669" s="26" t="s">
        <v>1099</v>
      </c>
    </row>
    <row r="670" spans="1:14">
      <c r="A670" s="26" t="s">
        <v>163</v>
      </c>
      <c r="B670" s="26" t="s">
        <v>1093</v>
      </c>
      <c r="C670" s="26" t="s">
        <v>662</v>
      </c>
      <c r="D670" s="26" t="s">
        <v>1094</v>
      </c>
      <c r="E670" s="26" t="s">
        <v>10434</v>
      </c>
      <c r="F670" s="26" t="s">
        <v>1095</v>
      </c>
      <c r="G670" s="26" t="s">
        <v>1096</v>
      </c>
      <c r="H670" s="26" t="s">
        <v>1097</v>
      </c>
      <c r="I670" s="26" t="s">
        <v>10418</v>
      </c>
      <c r="J670" s="36" t="s">
        <v>55</v>
      </c>
      <c r="K670" s="26">
        <v>75749.83</v>
      </c>
      <c r="L670" s="26"/>
      <c r="M670" s="26" t="s">
        <v>173</v>
      </c>
      <c r="N670" s="26" t="s">
        <v>1099</v>
      </c>
    </row>
    <row r="671" spans="1:14">
      <c r="A671" s="26" t="s">
        <v>163</v>
      </c>
      <c r="B671" s="26" t="s">
        <v>1093</v>
      </c>
      <c r="C671" s="26" t="s">
        <v>662</v>
      </c>
      <c r="D671" s="26" t="s">
        <v>1094</v>
      </c>
      <c r="E671" s="26" t="s">
        <v>10434</v>
      </c>
      <c r="F671" s="26" t="s">
        <v>1095</v>
      </c>
      <c r="G671" s="26" t="s">
        <v>1096</v>
      </c>
      <c r="H671" s="26" t="s">
        <v>1097</v>
      </c>
      <c r="I671" s="26" t="s">
        <v>10420</v>
      </c>
      <c r="J671" s="36" t="s">
        <v>55</v>
      </c>
      <c r="K671" s="26">
        <v>0</v>
      </c>
      <c r="L671" s="26"/>
      <c r="M671" s="26" t="s">
        <v>173</v>
      </c>
      <c r="N671" s="26" t="s">
        <v>1099</v>
      </c>
    </row>
    <row r="672" spans="1:14">
      <c r="A672" s="26" t="s">
        <v>163</v>
      </c>
      <c r="B672" s="26" t="s">
        <v>1093</v>
      </c>
      <c r="C672" s="26" t="s">
        <v>662</v>
      </c>
      <c r="D672" s="26" t="s">
        <v>1094</v>
      </c>
      <c r="E672" s="26" t="s">
        <v>10434</v>
      </c>
      <c r="F672" s="26" t="s">
        <v>1095</v>
      </c>
      <c r="G672" s="26" t="s">
        <v>1096</v>
      </c>
      <c r="H672" s="26" t="s">
        <v>1097</v>
      </c>
      <c r="I672" s="26" t="s">
        <v>10419</v>
      </c>
      <c r="J672" s="36" t="s">
        <v>55</v>
      </c>
      <c r="K672" s="26">
        <v>10693.88</v>
      </c>
      <c r="L672" s="26"/>
      <c r="M672" s="26" t="s">
        <v>173</v>
      </c>
      <c r="N672" s="26" t="s">
        <v>1099</v>
      </c>
    </row>
    <row r="673" spans="1:14">
      <c r="A673" s="26" t="s">
        <v>108</v>
      </c>
      <c r="B673" s="26" t="s">
        <v>1140</v>
      </c>
      <c r="C673" s="26" t="s">
        <v>343</v>
      </c>
      <c r="D673" s="26" t="s">
        <v>1141</v>
      </c>
      <c r="E673" s="26" t="s">
        <v>10425</v>
      </c>
      <c r="F673" s="26" t="s">
        <v>1142</v>
      </c>
      <c r="G673" s="26" t="s">
        <v>1143</v>
      </c>
      <c r="H673" s="26" t="s">
        <v>1144</v>
      </c>
      <c r="I673" s="26" t="s">
        <v>10416</v>
      </c>
      <c r="J673" s="36" t="s">
        <v>55</v>
      </c>
      <c r="K673" s="26">
        <v>646786.68</v>
      </c>
      <c r="L673" s="26">
        <v>718959</v>
      </c>
      <c r="M673" s="26" t="s">
        <v>83</v>
      </c>
      <c r="N673" s="26" t="s">
        <v>1146</v>
      </c>
    </row>
    <row r="674" spans="1:14">
      <c r="A674" s="26" t="s">
        <v>108</v>
      </c>
      <c r="B674" s="26" t="s">
        <v>1140</v>
      </c>
      <c r="C674" s="26" t="s">
        <v>343</v>
      </c>
      <c r="D674" s="26" t="s">
        <v>1141</v>
      </c>
      <c r="E674" s="26" t="s">
        <v>10425</v>
      </c>
      <c r="F674" s="26" t="s">
        <v>1142</v>
      </c>
      <c r="G674" s="26" t="s">
        <v>1143</v>
      </c>
      <c r="H674" s="26" t="s">
        <v>1144</v>
      </c>
      <c r="I674" s="26" t="s">
        <v>10418</v>
      </c>
      <c r="J674" s="36" t="s">
        <v>55</v>
      </c>
      <c r="K674" s="26">
        <v>21716.95</v>
      </c>
      <c r="L674" s="26"/>
      <c r="M674" s="26" t="s">
        <v>83</v>
      </c>
      <c r="N674" s="26" t="s">
        <v>1146</v>
      </c>
    </row>
    <row r="675" spans="1:14">
      <c r="A675" s="26" t="s">
        <v>108</v>
      </c>
      <c r="B675" s="26" t="s">
        <v>1140</v>
      </c>
      <c r="C675" s="26" t="s">
        <v>343</v>
      </c>
      <c r="D675" s="26" t="s">
        <v>1141</v>
      </c>
      <c r="E675" s="26" t="s">
        <v>10425</v>
      </c>
      <c r="F675" s="26" t="s">
        <v>1142</v>
      </c>
      <c r="G675" s="26" t="s">
        <v>1143</v>
      </c>
      <c r="H675" s="26" t="s">
        <v>1144</v>
      </c>
      <c r="I675" s="26" t="s">
        <v>10420</v>
      </c>
      <c r="J675" s="36" t="s">
        <v>55</v>
      </c>
      <c r="K675" s="26">
        <v>7920.06</v>
      </c>
      <c r="L675" s="26"/>
      <c r="M675" s="26" t="s">
        <v>83</v>
      </c>
      <c r="N675" s="26" t="s">
        <v>1146</v>
      </c>
    </row>
    <row r="676" spans="1:14">
      <c r="A676" s="26" t="s">
        <v>108</v>
      </c>
      <c r="B676" s="26" t="s">
        <v>1140</v>
      </c>
      <c r="C676" s="26" t="s">
        <v>343</v>
      </c>
      <c r="D676" s="26" t="s">
        <v>1141</v>
      </c>
      <c r="E676" s="26" t="s">
        <v>10425</v>
      </c>
      <c r="F676" s="26" t="s">
        <v>1142</v>
      </c>
      <c r="G676" s="26" t="s">
        <v>1143</v>
      </c>
      <c r="H676" s="26" t="s">
        <v>1144</v>
      </c>
      <c r="I676" s="26" t="s">
        <v>10419</v>
      </c>
      <c r="J676" s="36" t="s">
        <v>55</v>
      </c>
      <c r="K676" s="26">
        <v>10181.62</v>
      </c>
      <c r="L676" s="26"/>
      <c r="M676" s="26" t="s">
        <v>83</v>
      </c>
      <c r="N676" s="26" t="s">
        <v>1146</v>
      </c>
    </row>
    <row r="677" spans="1:14">
      <c r="A677" s="26" t="s">
        <v>181</v>
      </c>
      <c r="B677" s="26" t="s">
        <v>1102</v>
      </c>
      <c r="C677" s="26" t="s">
        <v>448</v>
      </c>
      <c r="D677" s="26" t="s">
        <v>1103</v>
      </c>
      <c r="E677" s="26" t="s">
        <v>10444</v>
      </c>
      <c r="F677" s="26" t="s">
        <v>1104</v>
      </c>
      <c r="G677" s="26" t="s">
        <v>1105</v>
      </c>
      <c r="H677" s="26" t="s">
        <v>10514</v>
      </c>
      <c r="I677" s="26" t="s">
        <v>10416</v>
      </c>
      <c r="J677" s="36" t="s">
        <v>55</v>
      </c>
      <c r="K677" s="26">
        <v>928421.95</v>
      </c>
      <c r="L677" s="26">
        <v>1005238.09</v>
      </c>
      <c r="M677" s="26" t="s">
        <v>173</v>
      </c>
      <c r="N677" s="26" t="s">
        <v>1108</v>
      </c>
    </row>
    <row r="678" spans="1:14">
      <c r="A678" s="26" t="s">
        <v>181</v>
      </c>
      <c r="B678" s="26" t="s">
        <v>1102</v>
      </c>
      <c r="C678" s="26" t="s">
        <v>448</v>
      </c>
      <c r="D678" s="26" t="s">
        <v>1103</v>
      </c>
      <c r="E678" s="26" t="s">
        <v>10444</v>
      </c>
      <c r="F678" s="26" t="s">
        <v>1104</v>
      </c>
      <c r="G678" s="26" t="s">
        <v>1105</v>
      </c>
      <c r="H678" s="26" t="s">
        <v>10514</v>
      </c>
      <c r="I678" s="26" t="s">
        <v>10418</v>
      </c>
      <c r="J678" s="36" t="s">
        <v>55</v>
      </c>
      <c r="K678" s="26">
        <v>0</v>
      </c>
      <c r="L678" s="26"/>
      <c r="M678" s="26" t="s">
        <v>173</v>
      </c>
      <c r="N678" s="26" t="s">
        <v>1108</v>
      </c>
    </row>
    <row r="679" spans="1:14">
      <c r="A679" s="26" t="s">
        <v>181</v>
      </c>
      <c r="B679" s="26" t="s">
        <v>1102</v>
      </c>
      <c r="C679" s="26" t="s">
        <v>448</v>
      </c>
      <c r="D679" s="26" t="s">
        <v>1103</v>
      </c>
      <c r="E679" s="26" t="s">
        <v>10444</v>
      </c>
      <c r="F679" s="26" t="s">
        <v>1104</v>
      </c>
      <c r="G679" s="26" t="s">
        <v>1105</v>
      </c>
      <c r="H679" s="26" t="s">
        <v>10514</v>
      </c>
      <c r="I679" s="26" t="s">
        <v>10420</v>
      </c>
      <c r="J679" s="36" t="s">
        <v>55</v>
      </c>
      <c r="K679" s="26">
        <v>12415.15</v>
      </c>
      <c r="L679" s="26"/>
      <c r="M679" s="26" t="s">
        <v>173</v>
      </c>
      <c r="N679" s="26" t="s">
        <v>1108</v>
      </c>
    </row>
    <row r="680" spans="1:14">
      <c r="A680" s="26" t="s">
        <v>181</v>
      </c>
      <c r="B680" s="26" t="s">
        <v>1102</v>
      </c>
      <c r="C680" s="26" t="s">
        <v>448</v>
      </c>
      <c r="D680" s="26" t="s">
        <v>1103</v>
      </c>
      <c r="E680" s="26" t="s">
        <v>10444</v>
      </c>
      <c r="F680" s="26" t="s">
        <v>1104</v>
      </c>
      <c r="G680" s="26" t="s">
        <v>1105</v>
      </c>
      <c r="H680" s="26" t="s">
        <v>10514</v>
      </c>
      <c r="I680" s="26" t="s">
        <v>10419</v>
      </c>
      <c r="J680" s="36" t="s">
        <v>55</v>
      </c>
      <c r="K680" s="26">
        <v>14137.81</v>
      </c>
      <c r="L680" s="26"/>
      <c r="M680" s="26" t="s">
        <v>173</v>
      </c>
      <c r="N680" s="26" t="s">
        <v>1108</v>
      </c>
    </row>
    <row r="681" spans="1:14">
      <c r="A681" s="26" t="s">
        <v>181</v>
      </c>
      <c r="B681" s="26" t="s">
        <v>1102</v>
      </c>
      <c r="C681" s="26" t="s">
        <v>448</v>
      </c>
      <c r="D681" s="26" t="s">
        <v>1103</v>
      </c>
      <c r="E681" s="26" t="s">
        <v>10444</v>
      </c>
      <c r="F681" s="26" t="s">
        <v>1104</v>
      </c>
      <c r="G681" s="26" t="s">
        <v>1105</v>
      </c>
      <c r="H681" s="26" t="s">
        <v>10515</v>
      </c>
      <c r="I681" s="26" t="s">
        <v>10416</v>
      </c>
      <c r="J681" s="36" t="s">
        <v>55</v>
      </c>
      <c r="K681" s="26">
        <v>2882873.54</v>
      </c>
      <c r="L681" s="26">
        <v>3061089.94</v>
      </c>
      <c r="M681" s="26" t="s">
        <v>173</v>
      </c>
      <c r="N681" s="26" t="s">
        <v>1108</v>
      </c>
    </row>
    <row r="682" spans="1:14">
      <c r="A682" s="26" t="s">
        <v>181</v>
      </c>
      <c r="B682" s="26" t="s">
        <v>1102</v>
      </c>
      <c r="C682" s="26" t="s">
        <v>448</v>
      </c>
      <c r="D682" s="26" t="s">
        <v>1103</v>
      </c>
      <c r="E682" s="26" t="s">
        <v>10444</v>
      </c>
      <c r="F682" s="26" t="s">
        <v>1104</v>
      </c>
      <c r="G682" s="26" t="s">
        <v>1105</v>
      </c>
      <c r="H682" s="26" t="s">
        <v>10515</v>
      </c>
      <c r="I682" s="26" t="s">
        <v>10418</v>
      </c>
      <c r="J682" s="36" t="s">
        <v>55</v>
      </c>
      <c r="K682" s="26">
        <v>1910.9</v>
      </c>
      <c r="L682" s="26"/>
      <c r="M682" s="26" t="s">
        <v>173</v>
      </c>
      <c r="N682" s="26" t="s">
        <v>1108</v>
      </c>
    </row>
    <row r="683" spans="1:14">
      <c r="A683" s="26" t="s">
        <v>181</v>
      </c>
      <c r="B683" s="26" t="s">
        <v>1102</v>
      </c>
      <c r="C683" s="26" t="s">
        <v>448</v>
      </c>
      <c r="D683" s="26" t="s">
        <v>1103</v>
      </c>
      <c r="E683" s="26" t="s">
        <v>10444</v>
      </c>
      <c r="F683" s="26" t="s">
        <v>1104</v>
      </c>
      <c r="G683" s="26" t="s">
        <v>1105</v>
      </c>
      <c r="H683" s="26" t="s">
        <v>10515</v>
      </c>
      <c r="I683" s="26" t="s">
        <v>10420</v>
      </c>
      <c r="J683" s="36" t="s">
        <v>55</v>
      </c>
      <c r="K683" s="26">
        <v>19269.16</v>
      </c>
      <c r="L683" s="26"/>
      <c r="M683" s="26" t="s">
        <v>173</v>
      </c>
      <c r="N683" s="26" t="s">
        <v>1108</v>
      </c>
    </row>
    <row r="684" spans="1:14">
      <c r="A684" s="26" t="s">
        <v>181</v>
      </c>
      <c r="B684" s="26" t="s">
        <v>1102</v>
      </c>
      <c r="C684" s="26" t="s">
        <v>448</v>
      </c>
      <c r="D684" s="26" t="s">
        <v>1103</v>
      </c>
      <c r="E684" s="26" t="s">
        <v>10444</v>
      </c>
      <c r="F684" s="26" t="s">
        <v>1104</v>
      </c>
      <c r="G684" s="26" t="s">
        <v>1105</v>
      </c>
      <c r="H684" s="26" t="s">
        <v>10515</v>
      </c>
      <c r="I684" s="26" t="s">
        <v>10419</v>
      </c>
      <c r="J684" s="36" t="s">
        <v>55</v>
      </c>
      <c r="K684" s="26">
        <v>43930.73</v>
      </c>
      <c r="L684" s="26"/>
      <c r="M684" s="26" t="s">
        <v>173</v>
      </c>
      <c r="N684" s="26" t="s">
        <v>1108</v>
      </c>
    </row>
    <row r="685" spans="1:14">
      <c r="A685" s="26" t="s">
        <v>181</v>
      </c>
      <c r="B685" s="26" t="s">
        <v>10516</v>
      </c>
      <c r="C685" s="26" t="s">
        <v>2557</v>
      </c>
      <c r="D685" s="26" t="s">
        <v>2645</v>
      </c>
      <c r="E685" s="26" t="s">
        <v>10425</v>
      </c>
      <c r="F685" s="26" t="s">
        <v>2646</v>
      </c>
      <c r="G685" s="26" t="s">
        <v>2647</v>
      </c>
      <c r="H685" s="26" t="s">
        <v>2648</v>
      </c>
      <c r="I685" s="26" t="s">
        <v>10416</v>
      </c>
      <c r="J685" s="36" t="s">
        <v>55</v>
      </c>
      <c r="K685" s="26">
        <v>321015.05</v>
      </c>
      <c r="L685" s="26">
        <v>373960.7</v>
      </c>
      <c r="M685" s="26" t="s">
        <v>173</v>
      </c>
      <c r="N685" s="26" t="s">
        <v>10517</v>
      </c>
    </row>
    <row r="686" spans="1:14">
      <c r="A686" s="26" t="s">
        <v>181</v>
      </c>
      <c r="B686" s="26" t="s">
        <v>10516</v>
      </c>
      <c r="C686" s="26" t="s">
        <v>2557</v>
      </c>
      <c r="D686" s="26" t="s">
        <v>2645</v>
      </c>
      <c r="E686" s="26" t="s">
        <v>10425</v>
      </c>
      <c r="F686" s="26" t="s">
        <v>2646</v>
      </c>
      <c r="G686" s="26" t="s">
        <v>2647</v>
      </c>
      <c r="H686" s="26" t="s">
        <v>2648</v>
      </c>
      <c r="I686" s="26" t="s">
        <v>10418</v>
      </c>
      <c r="J686" s="36" t="s">
        <v>55</v>
      </c>
      <c r="K686" s="26">
        <v>26963.23</v>
      </c>
      <c r="L686" s="26"/>
      <c r="M686" s="26" t="s">
        <v>173</v>
      </c>
      <c r="N686" s="26" t="s">
        <v>10517</v>
      </c>
    </row>
    <row r="687" spans="1:14">
      <c r="A687" s="26" t="s">
        <v>181</v>
      </c>
      <c r="B687" s="26" t="s">
        <v>10516</v>
      </c>
      <c r="C687" s="26" t="s">
        <v>2557</v>
      </c>
      <c r="D687" s="26" t="s">
        <v>2645</v>
      </c>
      <c r="E687" s="26" t="s">
        <v>10425</v>
      </c>
      <c r="F687" s="26" t="s">
        <v>2646</v>
      </c>
      <c r="G687" s="26" t="s">
        <v>2647</v>
      </c>
      <c r="H687" s="26" t="s">
        <v>2648</v>
      </c>
      <c r="I687" s="26" t="s">
        <v>10420</v>
      </c>
      <c r="J687" s="36" t="s">
        <v>55</v>
      </c>
      <c r="K687" s="26">
        <v>3854.86</v>
      </c>
      <c r="L687" s="26"/>
      <c r="M687" s="26" t="s">
        <v>173</v>
      </c>
      <c r="N687" s="26" t="s">
        <v>10517</v>
      </c>
    </row>
    <row r="688" spans="1:14">
      <c r="A688" s="26" t="s">
        <v>181</v>
      </c>
      <c r="B688" s="26" t="s">
        <v>10516</v>
      </c>
      <c r="C688" s="26" t="s">
        <v>2557</v>
      </c>
      <c r="D688" s="26" t="s">
        <v>2645</v>
      </c>
      <c r="E688" s="26" t="s">
        <v>10425</v>
      </c>
      <c r="F688" s="26" t="s">
        <v>2646</v>
      </c>
      <c r="G688" s="26" t="s">
        <v>2647</v>
      </c>
      <c r="H688" s="26" t="s">
        <v>2648</v>
      </c>
      <c r="I688" s="26" t="s">
        <v>10419</v>
      </c>
      <c r="J688" s="36" t="s">
        <v>55</v>
      </c>
      <c r="K688" s="26">
        <v>5299.31</v>
      </c>
      <c r="L688" s="26"/>
      <c r="M688" s="26" t="s">
        <v>173</v>
      </c>
      <c r="N688" s="26" t="s">
        <v>10517</v>
      </c>
    </row>
    <row r="689" spans="1:14">
      <c r="A689" s="26" t="s">
        <v>163</v>
      </c>
      <c r="B689" s="26" t="s">
        <v>10518</v>
      </c>
      <c r="C689" s="26" t="s">
        <v>2353</v>
      </c>
      <c r="D689" s="26" t="s">
        <v>7846</v>
      </c>
      <c r="E689" s="26" t="s">
        <v>10425</v>
      </c>
      <c r="F689" s="26" t="s">
        <v>4670</v>
      </c>
      <c r="G689" s="26" t="s">
        <v>7847</v>
      </c>
      <c r="H689" s="26" t="s">
        <v>10519</v>
      </c>
      <c r="I689" s="26" t="s">
        <v>10416</v>
      </c>
      <c r="J689" s="36" t="s">
        <v>55</v>
      </c>
      <c r="K689" s="26">
        <v>166118.86</v>
      </c>
      <c r="L689" s="26">
        <v>299957.58</v>
      </c>
      <c r="M689" s="26" t="s">
        <v>140</v>
      </c>
      <c r="N689" s="26" t="s">
        <v>10520</v>
      </c>
    </row>
    <row r="690" spans="1:14">
      <c r="A690" s="26" t="s">
        <v>163</v>
      </c>
      <c r="B690" s="26" t="s">
        <v>10518</v>
      </c>
      <c r="C690" s="26" t="s">
        <v>2353</v>
      </c>
      <c r="D690" s="26" t="s">
        <v>7846</v>
      </c>
      <c r="E690" s="26" t="s">
        <v>10425</v>
      </c>
      <c r="F690" s="26" t="s">
        <v>4670</v>
      </c>
      <c r="G690" s="26" t="s">
        <v>7847</v>
      </c>
      <c r="H690" s="26" t="s">
        <v>10519</v>
      </c>
      <c r="I690" s="26" t="s">
        <v>10418</v>
      </c>
      <c r="J690" s="36" t="s">
        <v>55</v>
      </c>
      <c r="K690" s="26">
        <v>114157.8</v>
      </c>
      <c r="L690" s="26"/>
      <c r="M690" s="26" t="s">
        <v>140</v>
      </c>
      <c r="N690" s="26" t="s">
        <v>10520</v>
      </c>
    </row>
    <row r="691" spans="1:14">
      <c r="A691" s="26" t="s">
        <v>163</v>
      </c>
      <c r="B691" s="26" t="s">
        <v>10518</v>
      </c>
      <c r="C691" s="26" t="s">
        <v>2353</v>
      </c>
      <c r="D691" s="26" t="s">
        <v>7846</v>
      </c>
      <c r="E691" s="26" t="s">
        <v>10425</v>
      </c>
      <c r="F691" s="26" t="s">
        <v>4670</v>
      </c>
      <c r="G691" s="26" t="s">
        <v>7847</v>
      </c>
      <c r="H691" s="26" t="s">
        <v>10519</v>
      </c>
      <c r="I691" s="26" t="s">
        <v>10420</v>
      </c>
      <c r="J691" s="36" t="s">
        <v>55</v>
      </c>
      <c r="K691" s="26">
        <v>1913.76</v>
      </c>
      <c r="L691" s="26"/>
      <c r="M691" s="26" t="s">
        <v>140</v>
      </c>
      <c r="N691" s="26" t="s">
        <v>10520</v>
      </c>
    </row>
    <row r="692" spans="1:14">
      <c r="A692" s="26" t="s">
        <v>163</v>
      </c>
      <c r="B692" s="26" t="s">
        <v>10518</v>
      </c>
      <c r="C692" s="26" t="s">
        <v>2353</v>
      </c>
      <c r="D692" s="26" t="s">
        <v>7846</v>
      </c>
      <c r="E692" s="26" t="s">
        <v>10425</v>
      </c>
      <c r="F692" s="26" t="s">
        <v>4670</v>
      </c>
      <c r="G692" s="26" t="s">
        <v>7847</v>
      </c>
      <c r="H692" s="26" t="s">
        <v>10519</v>
      </c>
      <c r="I692" s="26" t="s">
        <v>10419</v>
      </c>
      <c r="J692" s="36" t="s">
        <v>55</v>
      </c>
      <c r="K692" s="26">
        <v>4268.39</v>
      </c>
      <c r="L692" s="26"/>
      <c r="M692" s="26" t="s">
        <v>140</v>
      </c>
      <c r="N692" s="26" t="s">
        <v>10520</v>
      </c>
    </row>
    <row r="693" spans="1:14">
      <c r="A693" s="26" t="s">
        <v>163</v>
      </c>
      <c r="B693" s="26" t="s">
        <v>10518</v>
      </c>
      <c r="C693" s="26" t="s">
        <v>2353</v>
      </c>
      <c r="D693" s="26" t="s">
        <v>7846</v>
      </c>
      <c r="E693" s="26" t="s">
        <v>10425</v>
      </c>
      <c r="F693" s="26" t="s">
        <v>4670</v>
      </c>
      <c r="G693" s="26" t="s">
        <v>7847</v>
      </c>
      <c r="H693" s="26" t="s">
        <v>10521</v>
      </c>
      <c r="I693" s="26" t="s">
        <v>10416</v>
      </c>
      <c r="J693" s="36" t="s">
        <v>55</v>
      </c>
      <c r="K693" s="26">
        <v>212372.38</v>
      </c>
      <c r="L693" s="26">
        <v>299475.8</v>
      </c>
      <c r="M693" s="26" t="s">
        <v>140</v>
      </c>
      <c r="N693" s="26" t="s">
        <v>10520</v>
      </c>
    </row>
    <row r="694" spans="1:14">
      <c r="A694" s="26" t="s">
        <v>163</v>
      </c>
      <c r="B694" s="26" t="s">
        <v>10518</v>
      </c>
      <c r="C694" s="26" t="s">
        <v>2353</v>
      </c>
      <c r="D694" s="26" t="s">
        <v>7846</v>
      </c>
      <c r="E694" s="26" t="s">
        <v>10425</v>
      </c>
      <c r="F694" s="26" t="s">
        <v>4670</v>
      </c>
      <c r="G694" s="26" t="s">
        <v>7847</v>
      </c>
      <c r="H694" s="26" t="s">
        <v>10521</v>
      </c>
      <c r="I694" s="26" t="s">
        <v>10418</v>
      </c>
      <c r="J694" s="36" t="s">
        <v>55</v>
      </c>
      <c r="K694" s="26">
        <v>67580.98</v>
      </c>
      <c r="L694" s="26"/>
      <c r="M694" s="26" t="s">
        <v>140</v>
      </c>
      <c r="N694" s="26" t="s">
        <v>10520</v>
      </c>
    </row>
    <row r="695" spans="1:14">
      <c r="A695" s="26" t="s">
        <v>163</v>
      </c>
      <c r="B695" s="26" t="s">
        <v>10518</v>
      </c>
      <c r="C695" s="26" t="s">
        <v>2353</v>
      </c>
      <c r="D695" s="26" t="s">
        <v>7846</v>
      </c>
      <c r="E695" s="26" t="s">
        <v>10425</v>
      </c>
      <c r="F695" s="26" t="s">
        <v>4670</v>
      </c>
      <c r="G695" s="26" t="s">
        <v>7847</v>
      </c>
      <c r="H695" s="26" t="s">
        <v>10521</v>
      </c>
      <c r="I695" s="26" t="s">
        <v>10420</v>
      </c>
      <c r="J695" s="36" t="s">
        <v>55</v>
      </c>
      <c r="K695" s="26">
        <v>1782.26</v>
      </c>
      <c r="L695" s="26"/>
      <c r="M695" s="26" t="s">
        <v>140</v>
      </c>
      <c r="N695" s="26" t="s">
        <v>10520</v>
      </c>
    </row>
    <row r="696" spans="1:14">
      <c r="A696" s="26" t="s">
        <v>163</v>
      </c>
      <c r="B696" s="26" t="s">
        <v>10518</v>
      </c>
      <c r="C696" s="26" t="s">
        <v>2353</v>
      </c>
      <c r="D696" s="26" t="s">
        <v>7846</v>
      </c>
      <c r="E696" s="26" t="s">
        <v>10425</v>
      </c>
      <c r="F696" s="26" t="s">
        <v>4670</v>
      </c>
      <c r="G696" s="26" t="s">
        <v>7847</v>
      </c>
      <c r="H696" s="26" t="s">
        <v>10521</v>
      </c>
      <c r="I696" s="26" t="s">
        <v>10419</v>
      </c>
      <c r="J696" s="36" t="s">
        <v>55</v>
      </c>
      <c r="K696" s="26">
        <v>4263.6</v>
      </c>
      <c r="L696" s="26"/>
      <c r="M696" s="26" t="s">
        <v>140</v>
      </c>
      <c r="N696" s="26" t="s">
        <v>10520</v>
      </c>
    </row>
    <row r="697" spans="1:14">
      <c r="A697" s="26" t="s">
        <v>129</v>
      </c>
      <c r="B697" s="26" t="s">
        <v>1164</v>
      </c>
      <c r="C697" s="26" t="s">
        <v>1165</v>
      </c>
      <c r="D697" s="26" t="s">
        <v>1166</v>
      </c>
      <c r="E697" s="26" t="s">
        <v>10425</v>
      </c>
      <c r="F697" s="26" t="s">
        <v>1167</v>
      </c>
      <c r="G697" s="26" t="s">
        <v>1168</v>
      </c>
      <c r="H697" s="26" t="s">
        <v>1169</v>
      </c>
      <c r="I697" s="26" t="s">
        <v>10416</v>
      </c>
      <c r="J697" s="36" t="s">
        <v>55</v>
      </c>
      <c r="K697" s="26">
        <v>66799.63</v>
      </c>
      <c r="L697" s="26">
        <v>74440.25</v>
      </c>
      <c r="M697" s="26" t="s">
        <v>140</v>
      </c>
      <c r="N697" s="26" t="s">
        <v>1170</v>
      </c>
    </row>
    <row r="698" spans="1:14">
      <c r="A698" s="26" t="s">
        <v>129</v>
      </c>
      <c r="B698" s="26" t="s">
        <v>1164</v>
      </c>
      <c r="C698" s="26" t="s">
        <v>1165</v>
      </c>
      <c r="D698" s="26" t="s">
        <v>1166</v>
      </c>
      <c r="E698" s="26" t="s">
        <v>10425</v>
      </c>
      <c r="F698" s="26" t="s">
        <v>1167</v>
      </c>
      <c r="G698" s="26" t="s">
        <v>1168</v>
      </c>
      <c r="H698" s="26" t="s">
        <v>1169</v>
      </c>
      <c r="I698" s="26" t="s">
        <v>10418</v>
      </c>
      <c r="J698" s="36" t="s">
        <v>55</v>
      </c>
      <c r="K698" s="26">
        <v>2836.48</v>
      </c>
      <c r="L698" s="26"/>
      <c r="M698" s="26" t="s">
        <v>140</v>
      </c>
      <c r="N698" s="26" t="s">
        <v>1170</v>
      </c>
    </row>
    <row r="699" spans="1:14">
      <c r="A699" s="26" t="s">
        <v>129</v>
      </c>
      <c r="B699" s="26" t="s">
        <v>1164</v>
      </c>
      <c r="C699" s="26" t="s">
        <v>1165</v>
      </c>
      <c r="D699" s="26" t="s">
        <v>1166</v>
      </c>
      <c r="E699" s="26" t="s">
        <v>10425</v>
      </c>
      <c r="F699" s="26" t="s">
        <v>1167</v>
      </c>
      <c r="G699" s="26" t="s">
        <v>1168</v>
      </c>
      <c r="H699" s="26" t="s">
        <v>1169</v>
      </c>
      <c r="I699" s="26" t="s">
        <v>10420</v>
      </c>
      <c r="J699" s="36" t="s">
        <v>55</v>
      </c>
      <c r="K699" s="26">
        <v>393.88</v>
      </c>
      <c r="L699" s="26"/>
      <c r="M699" s="26" t="s">
        <v>140</v>
      </c>
      <c r="N699" s="26" t="s">
        <v>1170</v>
      </c>
    </row>
    <row r="700" spans="1:14">
      <c r="A700" s="26" t="s">
        <v>129</v>
      </c>
      <c r="B700" s="26" t="s">
        <v>1164</v>
      </c>
      <c r="C700" s="26" t="s">
        <v>1165</v>
      </c>
      <c r="D700" s="26" t="s">
        <v>1166</v>
      </c>
      <c r="E700" s="26" t="s">
        <v>10425</v>
      </c>
      <c r="F700" s="26" t="s">
        <v>1167</v>
      </c>
      <c r="G700" s="26" t="s">
        <v>1168</v>
      </c>
      <c r="H700" s="26" t="s">
        <v>1169</v>
      </c>
      <c r="I700" s="26" t="s">
        <v>10419</v>
      </c>
      <c r="J700" s="36" t="s">
        <v>55</v>
      </c>
      <c r="K700" s="26">
        <v>1060.45</v>
      </c>
      <c r="L700" s="26"/>
      <c r="M700" s="26" t="s">
        <v>140</v>
      </c>
      <c r="N700" s="26" t="s">
        <v>1170</v>
      </c>
    </row>
    <row r="701" spans="1:14">
      <c r="A701" s="26" t="s">
        <v>47</v>
      </c>
      <c r="B701" s="26" t="s">
        <v>1149</v>
      </c>
      <c r="C701" s="26" t="s">
        <v>305</v>
      </c>
      <c r="D701" s="26" t="s">
        <v>1150</v>
      </c>
      <c r="E701" s="26" t="s">
        <v>10425</v>
      </c>
      <c r="F701" s="26" t="s">
        <v>1151</v>
      </c>
      <c r="G701" s="26" t="s">
        <v>1152</v>
      </c>
      <c r="H701" s="26" t="s">
        <v>1153</v>
      </c>
      <c r="I701" s="26" t="s">
        <v>10416</v>
      </c>
      <c r="J701" s="36" t="s">
        <v>55</v>
      </c>
      <c r="K701" s="26">
        <v>77449.23</v>
      </c>
      <c r="L701" s="26">
        <v>85086.48</v>
      </c>
      <c r="M701" s="26" t="s">
        <v>63</v>
      </c>
      <c r="N701" s="26" t="s">
        <v>1155</v>
      </c>
    </row>
    <row r="702" spans="1:14">
      <c r="A702" s="26" t="s">
        <v>47</v>
      </c>
      <c r="B702" s="26" t="s">
        <v>1149</v>
      </c>
      <c r="C702" s="26" t="s">
        <v>305</v>
      </c>
      <c r="D702" s="26" t="s">
        <v>1150</v>
      </c>
      <c r="E702" s="26" t="s">
        <v>10425</v>
      </c>
      <c r="F702" s="26" t="s">
        <v>1151</v>
      </c>
      <c r="G702" s="26" t="s">
        <v>1152</v>
      </c>
      <c r="H702" s="26" t="s">
        <v>1153</v>
      </c>
      <c r="I702" s="26" t="s">
        <v>10418</v>
      </c>
      <c r="J702" s="36" t="s">
        <v>55</v>
      </c>
      <c r="K702" s="26">
        <v>1569.38</v>
      </c>
      <c r="L702" s="26"/>
      <c r="M702" s="26" t="s">
        <v>63</v>
      </c>
      <c r="N702" s="26" t="s">
        <v>1155</v>
      </c>
    </row>
    <row r="703" spans="1:14">
      <c r="A703" s="26" t="s">
        <v>47</v>
      </c>
      <c r="B703" s="26" t="s">
        <v>1149</v>
      </c>
      <c r="C703" s="26" t="s">
        <v>305</v>
      </c>
      <c r="D703" s="26" t="s">
        <v>1150</v>
      </c>
      <c r="E703" s="26" t="s">
        <v>10425</v>
      </c>
      <c r="F703" s="26" t="s">
        <v>1151</v>
      </c>
      <c r="G703" s="26" t="s">
        <v>1152</v>
      </c>
      <c r="H703" s="26" t="s">
        <v>1153</v>
      </c>
      <c r="I703" s="26" t="s">
        <v>10420</v>
      </c>
      <c r="J703" s="36" t="s">
        <v>55</v>
      </c>
      <c r="K703" s="26">
        <v>1035.64</v>
      </c>
      <c r="L703" s="26"/>
      <c r="M703" s="26" t="s">
        <v>63</v>
      </c>
      <c r="N703" s="26" t="s">
        <v>1155</v>
      </c>
    </row>
    <row r="704" spans="1:14">
      <c r="A704" s="26" t="s">
        <v>47</v>
      </c>
      <c r="B704" s="26" t="s">
        <v>1149</v>
      </c>
      <c r="C704" s="26" t="s">
        <v>305</v>
      </c>
      <c r="D704" s="26" t="s">
        <v>1150</v>
      </c>
      <c r="E704" s="26" t="s">
        <v>10425</v>
      </c>
      <c r="F704" s="26" t="s">
        <v>1151</v>
      </c>
      <c r="G704" s="26" t="s">
        <v>1152</v>
      </c>
      <c r="H704" s="26" t="s">
        <v>1153</v>
      </c>
      <c r="I704" s="26" t="s">
        <v>10419</v>
      </c>
      <c r="J704" s="36" t="s">
        <v>55</v>
      </c>
      <c r="K704" s="26">
        <v>1203.34</v>
      </c>
      <c r="L704" s="26"/>
      <c r="M704" s="26" t="s">
        <v>63</v>
      </c>
      <c r="N704" s="26" t="s">
        <v>1155</v>
      </c>
    </row>
    <row r="705" spans="1:14">
      <c r="A705" s="26" t="s">
        <v>70</v>
      </c>
      <c r="B705" s="26" t="s">
        <v>1156</v>
      </c>
      <c r="C705" s="26" t="s">
        <v>772</v>
      </c>
      <c r="D705" s="26" t="s">
        <v>1157</v>
      </c>
      <c r="E705" s="26" t="s">
        <v>10425</v>
      </c>
      <c r="F705" s="26" t="s">
        <v>962</v>
      </c>
      <c r="G705" s="26" t="s">
        <v>1158</v>
      </c>
      <c r="H705" s="26" t="s">
        <v>1159</v>
      </c>
      <c r="I705" s="26" t="s">
        <v>10416</v>
      </c>
      <c r="J705" s="36" t="s">
        <v>55</v>
      </c>
      <c r="K705" s="26">
        <v>75132.46</v>
      </c>
      <c r="L705" s="26">
        <v>85181.73</v>
      </c>
      <c r="M705" s="26" t="s">
        <v>97</v>
      </c>
      <c r="N705" s="26" t="s">
        <v>1161</v>
      </c>
    </row>
    <row r="706" spans="1:14">
      <c r="A706" s="26" t="s">
        <v>70</v>
      </c>
      <c r="B706" s="26" t="s">
        <v>1156</v>
      </c>
      <c r="C706" s="26" t="s">
        <v>772</v>
      </c>
      <c r="D706" s="26" t="s">
        <v>1157</v>
      </c>
      <c r="E706" s="26" t="s">
        <v>10425</v>
      </c>
      <c r="F706" s="26" t="s">
        <v>962</v>
      </c>
      <c r="G706" s="26" t="s">
        <v>1158</v>
      </c>
      <c r="H706" s="26" t="s">
        <v>1159</v>
      </c>
      <c r="I706" s="26" t="s">
        <v>10418</v>
      </c>
      <c r="J706" s="36" t="s">
        <v>55</v>
      </c>
      <c r="K706" s="26">
        <v>4355.91</v>
      </c>
      <c r="L706" s="26"/>
      <c r="M706" s="26" t="s">
        <v>97</v>
      </c>
      <c r="N706" s="26" t="s">
        <v>1161</v>
      </c>
    </row>
    <row r="707" spans="1:14">
      <c r="A707" s="26" t="s">
        <v>70</v>
      </c>
      <c r="B707" s="26" t="s">
        <v>1156</v>
      </c>
      <c r="C707" s="26" t="s">
        <v>772</v>
      </c>
      <c r="D707" s="26" t="s">
        <v>1157</v>
      </c>
      <c r="E707" s="26" t="s">
        <v>10425</v>
      </c>
      <c r="F707" s="26" t="s">
        <v>962</v>
      </c>
      <c r="G707" s="26" t="s">
        <v>1158</v>
      </c>
      <c r="H707" s="26" t="s">
        <v>1159</v>
      </c>
      <c r="I707" s="26" t="s">
        <v>10420</v>
      </c>
      <c r="J707" s="36" t="s">
        <v>55</v>
      </c>
      <c r="K707" s="26">
        <v>649.74</v>
      </c>
      <c r="L707" s="26"/>
      <c r="M707" s="26" t="s">
        <v>97</v>
      </c>
      <c r="N707" s="26" t="s">
        <v>1161</v>
      </c>
    </row>
    <row r="708" spans="1:14">
      <c r="A708" s="26" t="s">
        <v>70</v>
      </c>
      <c r="B708" s="26" t="s">
        <v>1156</v>
      </c>
      <c r="C708" s="26" t="s">
        <v>772</v>
      </c>
      <c r="D708" s="26" t="s">
        <v>1157</v>
      </c>
      <c r="E708" s="26" t="s">
        <v>10425</v>
      </c>
      <c r="F708" s="26" t="s">
        <v>962</v>
      </c>
      <c r="G708" s="26" t="s">
        <v>1158</v>
      </c>
      <c r="H708" s="26" t="s">
        <v>1159</v>
      </c>
      <c r="I708" s="26" t="s">
        <v>10419</v>
      </c>
      <c r="J708" s="36" t="s">
        <v>55</v>
      </c>
      <c r="K708" s="26">
        <v>1210.44</v>
      </c>
      <c r="L708" s="26"/>
      <c r="M708" s="26" t="s">
        <v>97</v>
      </c>
      <c r="N708" s="26" t="s">
        <v>1161</v>
      </c>
    </row>
    <row r="709" spans="1:14">
      <c r="A709" s="26" t="s">
        <v>331</v>
      </c>
      <c r="B709" s="26" t="s">
        <v>1171</v>
      </c>
      <c r="C709" s="26" t="s">
        <v>1172</v>
      </c>
      <c r="D709" s="26" t="s">
        <v>1173</v>
      </c>
      <c r="E709" s="26" t="s">
        <v>10425</v>
      </c>
      <c r="F709" s="26" t="s">
        <v>1174</v>
      </c>
      <c r="G709" s="26" t="s">
        <v>1175</v>
      </c>
      <c r="H709" s="26" t="s">
        <v>1176</v>
      </c>
      <c r="I709" s="26" t="s">
        <v>10416</v>
      </c>
      <c r="J709" s="36" t="s">
        <v>55</v>
      </c>
      <c r="K709" s="26">
        <v>77729.52</v>
      </c>
      <c r="L709" s="26">
        <v>91784.78</v>
      </c>
      <c r="M709" s="26" t="s">
        <v>83</v>
      </c>
      <c r="N709" s="26" t="s">
        <v>1179</v>
      </c>
    </row>
    <row r="710" spans="1:14">
      <c r="A710" s="26" t="s">
        <v>331</v>
      </c>
      <c r="B710" s="26" t="s">
        <v>1171</v>
      </c>
      <c r="C710" s="26" t="s">
        <v>1172</v>
      </c>
      <c r="D710" s="26" t="s">
        <v>1173</v>
      </c>
      <c r="E710" s="26" t="s">
        <v>10425</v>
      </c>
      <c r="F710" s="26" t="s">
        <v>1174</v>
      </c>
      <c r="G710" s="26" t="s">
        <v>1175</v>
      </c>
      <c r="H710" s="26" t="s">
        <v>1176</v>
      </c>
      <c r="I710" s="26" t="s">
        <v>10418</v>
      </c>
      <c r="J710" s="36" t="s">
        <v>55</v>
      </c>
      <c r="K710" s="26">
        <v>7586.34</v>
      </c>
      <c r="L710" s="26"/>
      <c r="M710" s="26" t="s">
        <v>83</v>
      </c>
      <c r="N710" s="26" t="s">
        <v>1179</v>
      </c>
    </row>
    <row r="711" spans="1:14">
      <c r="A711" s="26" t="s">
        <v>331</v>
      </c>
      <c r="B711" s="26" t="s">
        <v>1171</v>
      </c>
      <c r="C711" s="26" t="s">
        <v>1172</v>
      </c>
      <c r="D711" s="26" t="s">
        <v>1173</v>
      </c>
      <c r="E711" s="26" t="s">
        <v>10425</v>
      </c>
      <c r="F711" s="26" t="s">
        <v>1174</v>
      </c>
      <c r="G711" s="26" t="s">
        <v>1175</v>
      </c>
      <c r="H711" s="26" t="s">
        <v>1176</v>
      </c>
      <c r="I711" s="26" t="s">
        <v>10420</v>
      </c>
      <c r="J711" s="36" t="s">
        <v>55</v>
      </c>
      <c r="K711" s="26">
        <v>1039.38</v>
      </c>
      <c r="L711" s="26"/>
      <c r="M711" s="26" t="s">
        <v>83</v>
      </c>
      <c r="N711" s="26" t="s">
        <v>1179</v>
      </c>
    </row>
    <row r="712" spans="1:14">
      <c r="A712" s="26" t="s">
        <v>331</v>
      </c>
      <c r="B712" s="26" t="s">
        <v>1171</v>
      </c>
      <c r="C712" s="26" t="s">
        <v>1172</v>
      </c>
      <c r="D712" s="26" t="s">
        <v>1173</v>
      </c>
      <c r="E712" s="26" t="s">
        <v>10425</v>
      </c>
      <c r="F712" s="26" t="s">
        <v>1174</v>
      </c>
      <c r="G712" s="26" t="s">
        <v>1175</v>
      </c>
      <c r="H712" s="26" t="s">
        <v>1176</v>
      </c>
      <c r="I712" s="26" t="s">
        <v>10419</v>
      </c>
      <c r="J712" s="36" t="s">
        <v>55</v>
      </c>
      <c r="K712" s="26">
        <v>1299.22</v>
      </c>
      <c r="L712" s="26"/>
      <c r="M712" s="26" t="s">
        <v>83</v>
      </c>
      <c r="N712" s="26" t="s">
        <v>1179</v>
      </c>
    </row>
    <row r="713" spans="1:14">
      <c r="A713" s="26" t="s">
        <v>292</v>
      </c>
      <c r="B713" s="26" t="s">
        <v>1132</v>
      </c>
      <c r="C713" s="26" t="s">
        <v>1133</v>
      </c>
      <c r="D713" s="26" t="s">
        <v>1134</v>
      </c>
      <c r="E713" s="26" t="s">
        <v>10425</v>
      </c>
      <c r="F713" s="26" t="s">
        <v>1135</v>
      </c>
      <c r="G713" s="26" t="s">
        <v>1136</v>
      </c>
      <c r="H713" s="26" t="s">
        <v>1137</v>
      </c>
      <c r="I713" s="26" t="s">
        <v>10427</v>
      </c>
      <c r="J713" s="36" t="s">
        <v>55</v>
      </c>
      <c r="K713" s="26">
        <v>21926.8</v>
      </c>
      <c r="L713" s="26">
        <v>22960</v>
      </c>
      <c r="M713" s="26" t="s">
        <v>63</v>
      </c>
      <c r="N713" s="26" t="s">
        <v>1139</v>
      </c>
    </row>
    <row r="714" spans="1:14">
      <c r="A714" s="26" t="s">
        <v>292</v>
      </c>
      <c r="B714" s="26" t="s">
        <v>1132</v>
      </c>
      <c r="C714" s="26" t="s">
        <v>1133</v>
      </c>
      <c r="D714" s="26" t="s">
        <v>1134</v>
      </c>
      <c r="E714" s="26" t="s">
        <v>10425</v>
      </c>
      <c r="F714" s="26" t="s">
        <v>1135</v>
      </c>
      <c r="G714" s="26" t="s">
        <v>1136</v>
      </c>
      <c r="H714" s="26" t="s">
        <v>1137</v>
      </c>
      <c r="I714" s="26" t="s">
        <v>10428</v>
      </c>
      <c r="J714" s="36" t="s">
        <v>55</v>
      </c>
      <c r="K714" s="26">
        <v>0</v>
      </c>
      <c r="L714" s="26"/>
      <c r="M714" s="26" t="s">
        <v>63</v>
      </c>
      <c r="N714" s="26" t="s">
        <v>1139</v>
      </c>
    </row>
    <row r="715" spans="1:14">
      <c r="A715" s="26" t="s">
        <v>292</v>
      </c>
      <c r="B715" s="26" t="s">
        <v>1132</v>
      </c>
      <c r="C715" s="26" t="s">
        <v>1133</v>
      </c>
      <c r="D715" s="26" t="s">
        <v>1134</v>
      </c>
      <c r="E715" s="26" t="s">
        <v>10425</v>
      </c>
      <c r="F715" s="26" t="s">
        <v>1135</v>
      </c>
      <c r="G715" s="26" t="s">
        <v>1136</v>
      </c>
      <c r="H715" s="26" t="s">
        <v>1137</v>
      </c>
      <c r="I715" s="26" t="s">
        <v>10420</v>
      </c>
      <c r="J715" s="36" t="s">
        <v>55</v>
      </c>
      <c r="K715" s="26">
        <v>285.0484</v>
      </c>
      <c r="L715" s="26"/>
      <c r="M715" s="26" t="s">
        <v>63</v>
      </c>
      <c r="N715" s="26" t="s">
        <v>1139</v>
      </c>
    </row>
    <row r="716" spans="1:14">
      <c r="A716" s="26" t="s">
        <v>292</v>
      </c>
      <c r="B716" s="26" t="s">
        <v>1132</v>
      </c>
      <c r="C716" s="26" t="s">
        <v>1133</v>
      </c>
      <c r="D716" s="26" t="s">
        <v>1134</v>
      </c>
      <c r="E716" s="26" t="s">
        <v>10425</v>
      </c>
      <c r="F716" s="26" t="s">
        <v>1135</v>
      </c>
      <c r="G716" s="26" t="s">
        <v>1136</v>
      </c>
      <c r="H716" s="26" t="s">
        <v>1137</v>
      </c>
      <c r="I716" s="26" t="s">
        <v>10419</v>
      </c>
      <c r="J716" s="36" t="s">
        <v>55</v>
      </c>
      <c r="K716" s="26">
        <v>328.902</v>
      </c>
      <c r="L716" s="26"/>
      <c r="M716" s="26" t="s">
        <v>63</v>
      </c>
      <c r="N716" s="26" t="s">
        <v>1139</v>
      </c>
    </row>
    <row r="717" spans="1:14">
      <c r="A717" s="26" t="s">
        <v>85</v>
      </c>
      <c r="B717" s="26" t="s">
        <v>10522</v>
      </c>
      <c r="C717" s="26" t="s">
        <v>3057</v>
      </c>
      <c r="D717" s="26" t="s">
        <v>3058</v>
      </c>
      <c r="E717" s="26" t="s">
        <v>10425</v>
      </c>
      <c r="F717" s="26" t="s">
        <v>3059</v>
      </c>
      <c r="G717" s="26" t="s">
        <v>3060</v>
      </c>
      <c r="H717" s="26" t="s">
        <v>3061</v>
      </c>
      <c r="I717" s="26" t="s">
        <v>10427</v>
      </c>
      <c r="J717" s="36" t="s">
        <v>55</v>
      </c>
      <c r="K717" s="26">
        <v>7136.36</v>
      </c>
      <c r="L717" s="26">
        <v>7809</v>
      </c>
      <c r="M717" s="26" t="s">
        <v>97</v>
      </c>
      <c r="N717" s="26" t="s">
        <v>10523</v>
      </c>
    </row>
    <row r="718" spans="1:14">
      <c r="A718" s="26" t="s">
        <v>85</v>
      </c>
      <c r="B718" s="26" t="s">
        <v>10522</v>
      </c>
      <c r="C718" s="26" t="s">
        <v>3057</v>
      </c>
      <c r="D718" s="26" t="s">
        <v>3058</v>
      </c>
      <c r="E718" s="26" t="s">
        <v>10425</v>
      </c>
      <c r="F718" s="26" t="s">
        <v>3059</v>
      </c>
      <c r="G718" s="26" t="s">
        <v>3060</v>
      </c>
      <c r="H718" s="26" t="s">
        <v>3061</v>
      </c>
      <c r="I718" s="26" t="s">
        <v>10428</v>
      </c>
      <c r="J718" s="36" t="s">
        <v>55</v>
      </c>
      <c r="K718" s="26">
        <v>0</v>
      </c>
      <c r="L718" s="26"/>
      <c r="M718" s="26" t="s">
        <v>97</v>
      </c>
      <c r="N718" s="26" t="s">
        <v>10523</v>
      </c>
    </row>
    <row r="719" spans="1:14">
      <c r="A719" s="26" t="s">
        <v>85</v>
      </c>
      <c r="B719" s="26" t="s">
        <v>10522</v>
      </c>
      <c r="C719" s="26" t="s">
        <v>3057</v>
      </c>
      <c r="D719" s="26" t="s">
        <v>3058</v>
      </c>
      <c r="E719" s="26" t="s">
        <v>10425</v>
      </c>
      <c r="F719" s="26" t="s">
        <v>3059</v>
      </c>
      <c r="G719" s="26" t="s">
        <v>3060</v>
      </c>
      <c r="H719" s="26" t="s">
        <v>3061</v>
      </c>
      <c r="I719" s="26" t="s">
        <v>10420</v>
      </c>
      <c r="J719" s="36" t="s">
        <v>55</v>
      </c>
      <c r="K719" s="26">
        <v>92.77268</v>
      </c>
      <c r="L719" s="26"/>
      <c r="M719" s="26" t="s">
        <v>97</v>
      </c>
      <c r="N719" s="26" t="s">
        <v>10523</v>
      </c>
    </row>
    <row r="720" spans="1:14">
      <c r="A720" s="26" t="s">
        <v>85</v>
      </c>
      <c r="B720" s="26" t="s">
        <v>10522</v>
      </c>
      <c r="C720" s="26" t="s">
        <v>3057</v>
      </c>
      <c r="D720" s="26" t="s">
        <v>3058</v>
      </c>
      <c r="E720" s="26" t="s">
        <v>10425</v>
      </c>
      <c r="F720" s="26" t="s">
        <v>3059</v>
      </c>
      <c r="G720" s="26" t="s">
        <v>3060</v>
      </c>
      <c r="H720" s="26" t="s">
        <v>3061</v>
      </c>
      <c r="I720" s="26" t="s">
        <v>10419</v>
      </c>
      <c r="J720" s="36" t="s">
        <v>55</v>
      </c>
      <c r="K720" s="26">
        <v>107.0454</v>
      </c>
      <c r="L720" s="26"/>
      <c r="M720" s="26" t="s">
        <v>97</v>
      </c>
      <c r="N720" s="26" t="s">
        <v>10523</v>
      </c>
    </row>
    <row r="721" spans="1:14">
      <c r="A721" s="26" t="s">
        <v>108</v>
      </c>
      <c r="B721" s="26" t="s">
        <v>1210</v>
      </c>
      <c r="C721" s="26" t="s">
        <v>343</v>
      </c>
      <c r="D721" s="26" t="s">
        <v>1211</v>
      </c>
      <c r="E721" s="26" t="s">
        <v>10425</v>
      </c>
      <c r="F721" s="26" t="s">
        <v>379</v>
      </c>
      <c r="G721" s="26" t="s">
        <v>1212</v>
      </c>
      <c r="H721" s="26" t="s">
        <v>1213</v>
      </c>
      <c r="I721" s="26" t="s">
        <v>10416</v>
      </c>
      <c r="J721" s="36" t="s">
        <v>55</v>
      </c>
      <c r="K721" s="26">
        <v>8154.09</v>
      </c>
      <c r="L721" s="26">
        <v>15628.96</v>
      </c>
      <c r="M721" s="26" t="s">
        <v>83</v>
      </c>
      <c r="N721" s="26" t="s">
        <v>1215</v>
      </c>
    </row>
    <row r="722" spans="1:14">
      <c r="A722" s="26" t="s">
        <v>108</v>
      </c>
      <c r="B722" s="26" t="s">
        <v>1210</v>
      </c>
      <c r="C722" s="26" t="s">
        <v>343</v>
      </c>
      <c r="D722" s="26" t="s">
        <v>1211</v>
      </c>
      <c r="E722" s="26" t="s">
        <v>10425</v>
      </c>
      <c r="F722" s="26" t="s">
        <v>379</v>
      </c>
      <c r="G722" s="26" t="s">
        <v>1212</v>
      </c>
      <c r="H722" s="26" t="s">
        <v>1213</v>
      </c>
      <c r="I722" s="26" t="s">
        <v>10418</v>
      </c>
      <c r="J722" s="36" t="s">
        <v>55</v>
      </c>
      <c r="K722" s="26">
        <v>6440.31</v>
      </c>
      <c r="L722" s="26"/>
      <c r="M722" s="26" t="s">
        <v>83</v>
      </c>
      <c r="N722" s="26" t="s">
        <v>1215</v>
      </c>
    </row>
    <row r="723" spans="1:14">
      <c r="A723" s="26" t="s">
        <v>108</v>
      </c>
      <c r="B723" s="26" t="s">
        <v>1210</v>
      </c>
      <c r="C723" s="26" t="s">
        <v>343</v>
      </c>
      <c r="D723" s="26" t="s">
        <v>1211</v>
      </c>
      <c r="E723" s="26" t="s">
        <v>10425</v>
      </c>
      <c r="F723" s="26" t="s">
        <v>379</v>
      </c>
      <c r="G723" s="26" t="s">
        <v>1212</v>
      </c>
      <c r="H723" s="26" t="s">
        <v>1213</v>
      </c>
      <c r="I723" s="26" t="s">
        <v>10420</v>
      </c>
      <c r="J723" s="36" t="s">
        <v>55</v>
      </c>
      <c r="K723" s="26">
        <v>109.02</v>
      </c>
      <c r="L723" s="26"/>
      <c r="M723" s="26" t="s">
        <v>83</v>
      </c>
      <c r="N723" s="26" t="s">
        <v>1215</v>
      </c>
    </row>
    <row r="724" spans="1:14">
      <c r="A724" s="26" t="s">
        <v>108</v>
      </c>
      <c r="B724" s="26" t="s">
        <v>1210</v>
      </c>
      <c r="C724" s="26" t="s">
        <v>343</v>
      </c>
      <c r="D724" s="26" t="s">
        <v>1211</v>
      </c>
      <c r="E724" s="26" t="s">
        <v>10425</v>
      </c>
      <c r="F724" s="26" t="s">
        <v>379</v>
      </c>
      <c r="G724" s="26" t="s">
        <v>1212</v>
      </c>
      <c r="H724" s="26" t="s">
        <v>1213</v>
      </c>
      <c r="I724" s="26" t="s">
        <v>10419</v>
      </c>
      <c r="J724" s="36" t="s">
        <v>55</v>
      </c>
      <c r="K724" s="26">
        <v>222.25</v>
      </c>
      <c r="L724" s="26"/>
      <c r="M724" s="26" t="s">
        <v>83</v>
      </c>
      <c r="N724" s="26" t="s">
        <v>1215</v>
      </c>
    </row>
    <row r="725" spans="1:14">
      <c r="A725" s="26" t="s">
        <v>108</v>
      </c>
      <c r="B725" s="26" t="s">
        <v>1203</v>
      </c>
      <c r="C725" s="26" t="s">
        <v>343</v>
      </c>
      <c r="D725" s="26" t="s">
        <v>1204</v>
      </c>
      <c r="E725" s="26" t="s">
        <v>10425</v>
      </c>
      <c r="F725" s="26" t="s">
        <v>379</v>
      </c>
      <c r="G725" s="26" t="s">
        <v>1205</v>
      </c>
      <c r="H725" s="26" t="s">
        <v>1206</v>
      </c>
      <c r="I725" s="26" t="s">
        <v>10416</v>
      </c>
      <c r="J725" s="36" t="s">
        <v>55</v>
      </c>
      <c r="K725" s="26">
        <v>5562.9</v>
      </c>
      <c r="L725" s="26">
        <v>7479.2</v>
      </c>
      <c r="M725" s="26" t="s">
        <v>83</v>
      </c>
      <c r="N725" s="26" t="s">
        <v>1208</v>
      </c>
    </row>
    <row r="726" spans="1:14">
      <c r="A726" s="26" t="s">
        <v>108</v>
      </c>
      <c r="B726" s="26" t="s">
        <v>1203</v>
      </c>
      <c r="C726" s="26" t="s">
        <v>343</v>
      </c>
      <c r="D726" s="26" t="s">
        <v>1204</v>
      </c>
      <c r="E726" s="26" t="s">
        <v>10425</v>
      </c>
      <c r="F726" s="26" t="s">
        <v>379</v>
      </c>
      <c r="G726" s="26" t="s">
        <v>1205</v>
      </c>
      <c r="H726" s="26" t="s">
        <v>1206</v>
      </c>
      <c r="I726" s="26" t="s">
        <v>10418</v>
      </c>
      <c r="J726" s="36" t="s">
        <v>55</v>
      </c>
      <c r="K726" s="26">
        <v>1402.74</v>
      </c>
      <c r="L726" s="26"/>
      <c r="M726" s="26" t="s">
        <v>83</v>
      </c>
      <c r="N726" s="26" t="s">
        <v>1208</v>
      </c>
    </row>
    <row r="727" spans="1:14">
      <c r="A727" s="26" t="s">
        <v>108</v>
      </c>
      <c r="B727" s="26" t="s">
        <v>1203</v>
      </c>
      <c r="C727" s="26" t="s">
        <v>343</v>
      </c>
      <c r="D727" s="26" t="s">
        <v>1204</v>
      </c>
      <c r="E727" s="26" t="s">
        <v>10425</v>
      </c>
      <c r="F727" s="26" t="s">
        <v>379</v>
      </c>
      <c r="G727" s="26" t="s">
        <v>1205</v>
      </c>
      <c r="H727" s="26" t="s">
        <v>1206</v>
      </c>
      <c r="I727" s="26" t="s">
        <v>10420</v>
      </c>
      <c r="J727" s="36" t="s">
        <v>55</v>
      </c>
      <c r="K727" s="26">
        <v>70.88</v>
      </c>
      <c r="L727" s="26"/>
      <c r="M727" s="26" t="s">
        <v>83</v>
      </c>
      <c r="N727" s="26" t="s">
        <v>1208</v>
      </c>
    </row>
    <row r="728" spans="1:14">
      <c r="A728" s="26" t="s">
        <v>108</v>
      </c>
      <c r="B728" s="26" t="s">
        <v>1203</v>
      </c>
      <c r="C728" s="26" t="s">
        <v>343</v>
      </c>
      <c r="D728" s="26" t="s">
        <v>1204</v>
      </c>
      <c r="E728" s="26" t="s">
        <v>10425</v>
      </c>
      <c r="F728" s="26" t="s">
        <v>379</v>
      </c>
      <c r="G728" s="26" t="s">
        <v>1205</v>
      </c>
      <c r="H728" s="26" t="s">
        <v>1206</v>
      </c>
      <c r="I728" s="26" t="s">
        <v>10419</v>
      </c>
      <c r="J728" s="36" t="s">
        <v>55</v>
      </c>
      <c r="K728" s="26">
        <v>106.12</v>
      </c>
      <c r="L728" s="26"/>
      <c r="M728" s="26" t="s">
        <v>83</v>
      </c>
      <c r="N728" s="26" t="s">
        <v>1208</v>
      </c>
    </row>
    <row r="729" spans="1:14">
      <c r="A729" s="26" t="s">
        <v>163</v>
      </c>
      <c r="B729" s="26" t="s">
        <v>1228</v>
      </c>
      <c r="C729" s="26" t="s">
        <v>1229</v>
      </c>
      <c r="D729" s="26" t="s">
        <v>1230</v>
      </c>
      <c r="E729" s="26" t="s">
        <v>10434</v>
      </c>
      <c r="F729" s="26" t="s">
        <v>1231</v>
      </c>
      <c r="G729" s="26" t="s">
        <v>1232</v>
      </c>
      <c r="H729" s="26" t="s">
        <v>1233</v>
      </c>
      <c r="I729" s="26" t="s">
        <v>10416</v>
      </c>
      <c r="J729" s="36" t="s">
        <v>55</v>
      </c>
      <c r="K729" s="26">
        <v>540.3</v>
      </c>
      <c r="L729" s="26">
        <v>580</v>
      </c>
      <c r="M729" s="26" t="s">
        <v>173</v>
      </c>
      <c r="N729" s="26" t="s">
        <v>1234</v>
      </c>
    </row>
    <row r="730" spans="1:14">
      <c r="A730" s="26" t="s">
        <v>163</v>
      </c>
      <c r="B730" s="26" t="s">
        <v>1228</v>
      </c>
      <c r="C730" s="26" t="s">
        <v>1229</v>
      </c>
      <c r="D730" s="26" t="s">
        <v>1230</v>
      </c>
      <c r="E730" s="26" t="s">
        <v>10434</v>
      </c>
      <c r="F730" s="26" t="s">
        <v>1231</v>
      </c>
      <c r="G730" s="26" t="s">
        <v>1232</v>
      </c>
      <c r="H730" s="26" t="s">
        <v>1233</v>
      </c>
      <c r="I730" s="26" t="s">
        <v>10418</v>
      </c>
      <c r="J730" s="36" t="s">
        <v>55</v>
      </c>
      <c r="K730" s="26">
        <v>0</v>
      </c>
      <c r="L730" s="26"/>
      <c r="M730" s="26" t="s">
        <v>173</v>
      </c>
      <c r="N730" s="26" t="s">
        <v>1234</v>
      </c>
    </row>
    <row r="731" spans="1:14">
      <c r="A731" s="26" t="s">
        <v>163</v>
      </c>
      <c r="B731" s="26" t="s">
        <v>1228</v>
      </c>
      <c r="C731" s="26" t="s">
        <v>1229</v>
      </c>
      <c r="D731" s="26" t="s">
        <v>1230</v>
      </c>
      <c r="E731" s="26" t="s">
        <v>10434</v>
      </c>
      <c r="F731" s="26" t="s">
        <v>1231</v>
      </c>
      <c r="G731" s="26" t="s">
        <v>1232</v>
      </c>
      <c r="H731" s="26" t="s">
        <v>1233</v>
      </c>
      <c r="I731" s="26" t="s">
        <v>10420</v>
      </c>
      <c r="J731" s="36" t="s">
        <v>55</v>
      </c>
      <c r="K731" s="26">
        <v>14.07</v>
      </c>
      <c r="L731" s="26"/>
      <c r="M731" s="26" t="s">
        <v>173</v>
      </c>
      <c r="N731" s="26" t="s">
        <v>1234</v>
      </c>
    </row>
    <row r="732" spans="1:14">
      <c r="A732" s="26" t="s">
        <v>163</v>
      </c>
      <c r="B732" s="26" t="s">
        <v>1228</v>
      </c>
      <c r="C732" s="26" t="s">
        <v>1229</v>
      </c>
      <c r="D732" s="26" t="s">
        <v>1230</v>
      </c>
      <c r="E732" s="26" t="s">
        <v>10434</v>
      </c>
      <c r="F732" s="26" t="s">
        <v>1231</v>
      </c>
      <c r="G732" s="26" t="s">
        <v>1232</v>
      </c>
      <c r="H732" s="26" t="s">
        <v>1233</v>
      </c>
      <c r="I732" s="26" t="s">
        <v>10419</v>
      </c>
      <c r="J732" s="36" t="s">
        <v>55</v>
      </c>
      <c r="K732" s="26">
        <v>8.23</v>
      </c>
      <c r="L732" s="26"/>
      <c r="M732" s="26" t="s">
        <v>173</v>
      </c>
      <c r="N732" s="26" t="s">
        <v>1234</v>
      </c>
    </row>
    <row r="733" spans="1:14">
      <c r="A733" s="26" t="s">
        <v>200</v>
      </c>
      <c r="B733" s="26" t="s">
        <v>10524</v>
      </c>
      <c r="C733" s="26" t="s">
        <v>323</v>
      </c>
      <c r="D733" s="26" t="s">
        <v>1946</v>
      </c>
      <c r="E733" s="26" t="s">
        <v>10425</v>
      </c>
      <c r="F733" s="26" t="s">
        <v>1947</v>
      </c>
      <c r="G733" s="26" t="s">
        <v>1948</v>
      </c>
      <c r="H733" s="26" t="s">
        <v>1949</v>
      </c>
      <c r="I733" s="26" t="s">
        <v>10416</v>
      </c>
      <c r="J733" s="36" t="s">
        <v>55</v>
      </c>
      <c r="K733" s="26">
        <v>78141.96</v>
      </c>
      <c r="L733" s="26">
        <v>84797.52</v>
      </c>
      <c r="M733" s="26" t="s">
        <v>140</v>
      </c>
      <c r="N733" s="26" t="s">
        <v>10525</v>
      </c>
    </row>
    <row r="734" spans="1:14">
      <c r="A734" s="26" t="s">
        <v>200</v>
      </c>
      <c r="B734" s="26" t="s">
        <v>10524</v>
      </c>
      <c r="C734" s="26" t="s">
        <v>323</v>
      </c>
      <c r="D734" s="26" t="s">
        <v>1946</v>
      </c>
      <c r="E734" s="26" t="s">
        <v>10425</v>
      </c>
      <c r="F734" s="26" t="s">
        <v>1947</v>
      </c>
      <c r="G734" s="26" t="s">
        <v>1948</v>
      </c>
      <c r="H734" s="26" t="s">
        <v>1949</v>
      </c>
      <c r="I734" s="26" t="s">
        <v>10418</v>
      </c>
      <c r="J734" s="36" t="s">
        <v>55</v>
      </c>
      <c r="K734" s="26">
        <v>688.2</v>
      </c>
      <c r="L734" s="26"/>
      <c r="M734" s="26" t="s">
        <v>140</v>
      </c>
      <c r="N734" s="26" t="s">
        <v>10525</v>
      </c>
    </row>
    <row r="735" spans="1:14">
      <c r="A735" s="26" t="s">
        <v>200</v>
      </c>
      <c r="B735" s="26" t="s">
        <v>10524</v>
      </c>
      <c r="C735" s="26" t="s">
        <v>323</v>
      </c>
      <c r="D735" s="26" t="s">
        <v>1946</v>
      </c>
      <c r="E735" s="26" t="s">
        <v>10425</v>
      </c>
      <c r="F735" s="26" t="s">
        <v>1947</v>
      </c>
      <c r="G735" s="26" t="s">
        <v>1948</v>
      </c>
      <c r="H735" s="26" t="s">
        <v>1949</v>
      </c>
      <c r="I735" s="26" t="s">
        <v>10420</v>
      </c>
      <c r="J735" s="36" t="s">
        <v>55</v>
      </c>
      <c r="K735" s="26">
        <v>950.88</v>
      </c>
      <c r="L735" s="26"/>
      <c r="M735" s="26" t="s">
        <v>140</v>
      </c>
      <c r="N735" s="26" t="s">
        <v>10525</v>
      </c>
    </row>
    <row r="736" spans="1:14">
      <c r="A736" s="26" t="s">
        <v>200</v>
      </c>
      <c r="B736" s="26" t="s">
        <v>10524</v>
      </c>
      <c r="C736" s="26" t="s">
        <v>323</v>
      </c>
      <c r="D736" s="26" t="s">
        <v>1946</v>
      </c>
      <c r="E736" s="26" t="s">
        <v>10425</v>
      </c>
      <c r="F736" s="26" t="s">
        <v>1947</v>
      </c>
      <c r="G736" s="26" t="s">
        <v>1948</v>
      </c>
      <c r="H736" s="26" t="s">
        <v>1949</v>
      </c>
      <c r="I736" s="26" t="s">
        <v>10419</v>
      </c>
      <c r="J736" s="36" t="s">
        <v>55</v>
      </c>
      <c r="K736" s="26">
        <v>1200.36</v>
      </c>
      <c r="L736" s="26"/>
      <c r="M736" s="26" t="s">
        <v>140</v>
      </c>
      <c r="N736" s="26" t="s">
        <v>10525</v>
      </c>
    </row>
    <row r="737" spans="1:14">
      <c r="A737" s="26" t="s">
        <v>85</v>
      </c>
      <c r="B737" s="26" t="s">
        <v>1244</v>
      </c>
      <c r="C737" s="26" t="s">
        <v>1245</v>
      </c>
      <c r="D737" s="26" t="s">
        <v>1246</v>
      </c>
      <c r="E737" s="26" t="s">
        <v>10425</v>
      </c>
      <c r="F737" s="26" t="s">
        <v>1247</v>
      </c>
      <c r="G737" s="26" t="s">
        <v>1248</v>
      </c>
      <c r="H737" s="26" t="s">
        <v>1249</v>
      </c>
      <c r="I737" s="26" t="s">
        <v>10416</v>
      </c>
      <c r="J737" s="36" t="s">
        <v>55</v>
      </c>
      <c r="K737" s="26">
        <v>171690.54</v>
      </c>
      <c r="L737" s="26">
        <v>190024</v>
      </c>
      <c r="M737" s="26" t="s">
        <v>97</v>
      </c>
      <c r="N737" s="26" t="s">
        <v>1250</v>
      </c>
    </row>
    <row r="738" spans="1:14">
      <c r="A738" s="26" t="s">
        <v>85</v>
      </c>
      <c r="B738" s="26" t="s">
        <v>1244</v>
      </c>
      <c r="C738" s="26" t="s">
        <v>1245</v>
      </c>
      <c r="D738" s="26" t="s">
        <v>1246</v>
      </c>
      <c r="E738" s="26" t="s">
        <v>10425</v>
      </c>
      <c r="F738" s="26" t="s">
        <v>1247</v>
      </c>
      <c r="G738" s="26" t="s">
        <v>1248</v>
      </c>
      <c r="H738" s="26" t="s">
        <v>1249</v>
      </c>
      <c r="I738" s="26" t="s">
        <v>10418</v>
      </c>
      <c r="J738" s="36" t="s">
        <v>55</v>
      </c>
      <c r="K738" s="26">
        <v>4938.5</v>
      </c>
      <c r="L738" s="26"/>
      <c r="M738" s="26" t="s">
        <v>97</v>
      </c>
      <c r="N738" s="26" t="s">
        <v>1250</v>
      </c>
    </row>
    <row r="739" spans="1:14">
      <c r="A739" s="26" t="s">
        <v>85</v>
      </c>
      <c r="B739" s="26" t="s">
        <v>1244</v>
      </c>
      <c r="C739" s="26" t="s">
        <v>1245</v>
      </c>
      <c r="D739" s="26" t="s">
        <v>1246</v>
      </c>
      <c r="E739" s="26" t="s">
        <v>10425</v>
      </c>
      <c r="F739" s="26" t="s">
        <v>1247</v>
      </c>
      <c r="G739" s="26" t="s">
        <v>1248</v>
      </c>
      <c r="H739" s="26" t="s">
        <v>1249</v>
      </c>
      <c r="I739" s="26" t="s">
        <v>10420</v>
      </c>
      <c r="J739" s="36" t="s">
        <v>55</v>
      </c>
      <c r="K739" s="26">
        <v>2153.92</v>
      </c>
      <c r="L739" s="26"/>
      <c r="M739" s="26" t="s">
        <v>97</v>
      </c>
      <c r="N739" s="26" t="s">
        <v>1250</v>
      </c>
    </row>
    <row r="740" spans="1:14">
      <c r="A740" s="26" t="s">
        <v>85</v>
      </c>
      <c r="B740" s="26" t="s">
        <v>1244</v>
      </c>
      <c r="C740" s="26" t="s">
        <v>1245</v>
      </c>
      <c r="D740" s="26" t="s">
        <v>1246</v>
      </c>
      <c r="E740" s="26" t="s">
        <v>10425</v>
      </c>
      <c r="F740" s="26" t="s">
        <v>1247</v>
      </c>
      <c r="G740" s="26" t="s">
        <v>1248</v>
      </c>
      <c r="H740" s="26" t="s">
        <v>1249</v>
      </c>
      <c r="I740" s="26" t="s">
        <v>10419</v>
      </c>
      <c r="J740" s="36" t="s">
        <v>55</v>
      </c>
      <c r="K740" s="26">
        <v>2690.06</v>
      </c>
      <c r="L740" s="26"/>
      <c r="M740" s="26" t="s">
        <v>97</v>
      </c>
      <c r="N740" s="26" t="s">
        <v>1250</v>
      </c>
    </row>
    <row r="741" spans="1:14">
      <c r="A741" s="26" t="s">
        <v>292</v>
      </c>
      <c r="B741" s="26" t="s">
        <v>1235</v>
      </c>
      <c r="C741" s="26" t="s">
        <v>566</v>
      </c>
      <c r="D741" s="26" t="s">
        <v>1236</v>
      </c>
      <c r="E741" s="26" t="s">
        <v>10434</v>
      </c>
      <c r="F741" s="26" t="s">
        <v>1237</v>
      </c>
      <c r="G741" s="26" t="s">
        <v>1238</v>
      </c>
      <c r="H741" s="26" t="s">
        <v>1239</v>
      </c>
      <c r="I741" s="26" t="s">
        <v>10416</v>
      </c>
      <c r="J741" s="36" t="s">
        <v>55</v>
      </c>
      <c r="K741" s="26">
        <v>477723.76</v>
      </c>
      <c r="L741" s="26">
        <v>521766.5</v>
      </c>
      <c r="M741" s="26" t="s">
        <v>63</v>
      </c>
      <c r="N741" s="26" t="s">
        <v>1241</v>
      </c>
    </row>
    <row r="742" spans="1:14">
      <c r="A742" s="26" t="s">
        <v>292</v>
      </c>
      <c r="B742" s="26" t="s">
        <v>1235</v>
      </c>
      <c r="C742" s="26" t="s">
        <v>566</v>
      </c>
      <c r="D742" s="26" t="s">
        <v>1236</v>
      </c>
      <c r="E742" s="26" t="s">
        <v>10434</v>
      </c>
      <c r="F742" s="26" t="s">
        <v>1237</v>
      </c>
      <c r="G742" s="26" t="s">
        <v>1238</v>
      </c>
      <c r="H742" s="26" t="s">
        <v>1239</v>
      </c>
      <c r="I742" s="26" t="s">
        <v>10418</v>
      </c>
      <c r="J742" s="36" t="s">
        <v>55</v>
      </c>
      <c r="K742" s="26">
        <v>36215.49</v>
      </c>
      <c r="L742" s="26"/>
      <c r="M742" s="26" t="s">
        <v>63</v>
      </c>
      <c r="N742" s="26" t="s">
        <v>1241</v>
      </c>
    </row>
    <row r="743" spans="1:14">
      <c r="A743" s="26" t="s">
        <v>292</v>
      </c>
      <c r="B743" s="26" t="s">
        <v>1235</v>
      </c>
      <c r="C743" s="26" t="s">
        <v>566</v>
      </c>
      <c r="D743" s="26" t="s">
        <v>1236</v>
      </c>
      <c r="E743" s="26" t="s">
        <v>10434</v>
      </c>
      <c r="F743" s="26" t="s">
        <v>1237</v>
      </c>
      <c r="G743" s="26" t="s">
        <v>1238</v>
      </c>
      <c r="H743" s="26" t="s">
        <v>1239</v>
      </c>
      <c r="I743" s="26" t="s">
        <v>10420</v>
      </c>
      <c r="J743" s="36" t="s">
        <v>55</v>
      </c>
      <c r="K743" s="26">
        <v>0</v>
      </c>
      <c r="L743" s="26"/>
      <c r="M743" s="26" t="s">
        <v>63</v>
      </c>
      <c r="N743" s="26" t="s">
        <v>1241</v>
      </c>
    </row>
    <row r="744" spans="1:14">
      <c r="A744" s="26" t="s">
        <v>292</v>
      </c>
      <c r="B744" s="26" t="s">
        <v>1235</v>
      </c>
      <c r="C744" s="26" t="s">
        <v>566</v>
      </c>
      <c r="D744" s="26" t="s">
        <v>1236</v>
      </c>
      <c r="E744" s="26" t="s">
        <v>10434</v>
      </c>
      <c r="F744" s="26" t="s">
        <v>1237</v>
      </c>
      <c r="G744" s="26" t="s">
        <v>1238</v>
      </c>
      <c r="H744" s="26" t="s">
        <v>1239</v>
      </c>
      <c r="I744" s="26" t="s">
        <v>10419</v>
      </c>
      <c r="J744" s="36" t="s">
        <v>55</v>
      </c>
      <c r="K744" s="26">
        <v>7827.25</v>
      </c>
      <c r="L744" s="26"/>
      <c r="M744" s="26" t="s">
        <v>63</v>
      </c>
      <c r="N744" s="26" t="s">
        <v>1241</v>
      </c>
    </row>
    <row r="745" spans="1:14">
      <c r="A745" s="26" t="s">
        <v>119</v>
      </c>
      <c r="B745" s="26" t="s">
        <v>1265</v>
      </c>
      <c r="C745" s="26" t="s">
        <v>1266</v>
      </c>
      <c r="D745" s="26" t="s">
        <v>1267</v>
      </c>
      <c r="E745" s="26" t="s">
        <v>10425</v>
      </c>
      <c r="F745" s="26" t="s">
        <v>1268</v>
      </c>
      <c r="G745" s="26" t="s">
        <v>1269</v>
      </c>
      <c r="H745" s="26" t="s">
        <v>1270</v>
      </c>
      <c r="I745" s="26" t="s">
        <v>10416</v>
      </c>
      <c r="J745" s="36" t="s">
        <v>55</v>
      </c>
      <c r="K745" s="26">
        <v>257905.49</v>
      </c>
      <c r="L745" s="26">
        <v>304133.69</v>
      </c>
      <c r="M745" s="26" t="s">
        <v>173</v>
      </c>
      <c r="N745" s="26" t="s">
        <v>1272</v>
      </c>
    </row>
    <row r="746" spans="1:14">
      <c r="A746" s="26" t="s">
        <v>119</v>
      </c>
      <c r="B746" s="26" t="s">
        <v>1265</v>
      </c>
      <c r="C746" s="26" t="s">
        <v>1266</v>
      </c>
      <c r="D746" s="26" t="s">
        <v>1267</v>
      </c>
      <c r="E746" s="26" t="s">
        <v>10425</v>
      </c>
      <c r="F746" s="26" t="s">
        <v>1268</v>
      </c>
      <c r="G746" s="26" t="s">
        <v>1269</v>
      </c>
      <c r="H746" s="26" t="s">
        <v>1270</v>
      </c>
      <c r="I746" s="26" t="s">
        <v>10418</v>
      </c>
      <c r="J746" s="36" t="s">
        <v>55</v>
      </c>
      <c r="K746" s="26">
        <v>24911.47</v>
      </c>
      <c r="L746" s="26"/>
      <c r="M746" s="26" t="s">
        <v>173</v>
      </c>
      <c r="N746" s="26" t="s">
        <v>1272</v>
      </c>
    </row>
    <row r="747" spans="1:14">
      <c r="A747" s="26" t="s">
        <v>119</v>
      </c>
      <c r="B747" s="26" t="s">
        <v>1265</v>
      </c>
      <c r="C747" s="26" t="s">
        <v>1266</v>
      </c>
      <c r="D747" s="26" t="s">
        <v>1267</v>
      </c>
      <c r="E747" s="26" t="s">
        <v>10425</v>
      </c>
      <c r="F747" s="26" t="s">
        <v>1268</v>
      </c>
      <c r="G747" s="26" t="s">
        <v>1269</v>
      </c>
      <c r="H747" s="26" t="s">
        <v>1270</v>
      </c>
      <c r="I747" s="26" t="s">
        <v>10420</v>
      </c>
      <c r="J747" s="36" t="s">
        <v>55</v>
      </c>
      <c r="K747" s="26">
        <v>3322.25</v>
      </c>
      <c r="L747" s="26"/>
      <c r="M747" s="26" t="s">
        <v>173</v>
      </c>
      <c r="N747" s="26" t="s">
        <v>1272</v>
      </c>
    </row>
    <row r="748" spans="1:14">
      <c r="A748" s="26" t="s">
        <v>119</v>
      </c>
      <c r="B748" s="26" t="s">
        <v>1265</v>
      </c>
      <c r="C748" s="26" t="s">
        <v>1266</v>
      </c>
      <c r="D748" s="26" t="s">
        <v>1267</v>
      </c>
      <c r="E748" s="26" t="s">
        <v>10425</v>
      </c>
      <c r="F748" s="26" t="s">
        <v>1268</v>
      </c>
      <c r="G748" s="26" t="s">
        <v>1269</v>
      </c>
      <c r="H748" s="26" t="s">
        <v>1270</v>
      </c>
      <c r="I748" s="26" t="s">
        <v>10419</v>
      </c>
      <c r="J748" s="36" t="s">
        <v>55</v>
      </c>
      <c r="K748" s="26">
        <v>4308.39</v>
      </c>
      <c r="L748" s="26"/>
      <c r="M748" s="26" t="s">
        <v>173</v>
      </c>
      <c r="N748" s="26" t="s">
        <v>1272</v>
      </c>
    </row>
    <row r="749" spans="1:14">
      <c r="A749" s="26" t="s">
        <v>200</v>
      </c>
      <c r="B749" s="26" t="s">
        <v>1222</v>
      </c>
      <c r="C749" s="26" t="s">
        <v>703</v>
      </c>
      <c r="D749" s="26" t="s">
        <v>1223</v>
      </c>
      <c r="E749" s="26" t="s">
        <v>10425</v>
      </c>
      <c r="F749" s="26" t="s">
        <v>1224</v>
      </c>
      <c r="G749" s="26" t="s">
        <v>1225</v>
      </c>
      <c r="H749" s="26" t="s">
        <v>1226</v>
      </c>
      <c r="I749" s="26" t="s">
        <v>10416</v>
      </c>
      <c r="J749" s="36" t="s">
        <v>55</v>
      </c>
      <c r="K749" s="26">
        <v>10287.22</v>
      </c>
      <c r="L749" s="26">
        <v>10936</v>
      </c>
      <c r="M749" s="26" t="s">
        <v>140</v>
      </c>
      <c r="N749" s="26" t="s">
        <v>1227</v>
      </c>
    </row>
    <row r="750" spans="1:14">
      <c r="A750" s="26" t="s">
        <v>200</v>
      </c>
      <c r="B750" s="26" t="s">
        <v>1222</v>
      </c>
      <c r="C750" s="26" t="s">
        <v>703</v>
      </c>
      <c r="D750" s="26" t="s">
        <v>1223</v>
      </c>
      <c r="E750" s="26" t="s">
        <v>10425</v>
      </c>
      <c r="F750" s="26" t="s">
        <v>1224</v>
      </c>
      <c r="G750" s="26" t="s">
        <v>1225</v>
      </c>
      <c r="H750" s="26" t="s">
        <v>1226</v>
      </c>
      <c r="I750" s="26" t="s">
        <v>10418</v>
      </c>
      <c r="J750" s="36" t="s">
        <v>55</v>
      </c>
      <c r="K750" s="26">
        <v>0</v>
      </c>
      <c r="L750" s="26"/>
      <c r="M750" s="26" t="s">
        <v>140</v>
      </c>
      <c r="N750" s="26" t="s">
        <v>1227</v>
      </c>
    </row>
    <row r="751" spans="1:14">
      <c r="A751" s="26" t="s">
        <v>200</v>
      </c>
      <c r="B751" s="26" t="s">
        <v>1222</v>
      </c>
      <c r="C751" s="26" t="s">
        <v>703</v>
      </c>
      <c r="D751" s="26" t="s">
        <v>1223</v>
      </c>
      <c r="E751" s="26" t="s">
        <v>10425</v>
      </c>
      <c r="F751" s="26" t="s">
        <v>1224</v>
      </c>
      <c r="G751" s="26" t="s">
        <v>1225</v>
      </c>
      <c r="H751" s="26" t="s">
        <v>1226</v>
      </c>
      <c r="I751" s="26" t="s">
        <v>10420</v>
      </c>
      <c r="J751" s="36" t="s">
        <v>55</v>
      </c>
      <c r="K751" s="26">
        <v>0</v>
      </c>
      <c r="L751" s="26"/>
      <c r="M751" s="26" t="s">
        <v>140</v>
      </c>
      <c r="N751" s="26" t="s">
        <v>1227</v>
      </c>
    </row>
    <row r="752" spans="1:14">
      <c r="A752" s="26" t="s">
        <v>200</v>
      </c>
      <c r="B752" s="26" t="s">
        <v>1222</v>
      </c>
      <c r="C752" s="26" t="s">
        <v>703</v>
      </c>
      <c r="D752" s="26" t="s">
        <v>1223</v>
      </c>
      <c r="E752" s="26" t="s">
        <v>10425</v>
      </c>
      <c r="F752" s="26" t="s">
        <v>1224</v>
      </c>
      <c r="G752" s="26" t="s">
        <v>1225</v>
      </c>
      <c r="H752" s="26" t="s">
        <v>1226</v>
      </c>
      <c r="I752" s="26" t="s">
        <v>10419</v>
      </c>
      <c r="J752" s="36" t="s">
        <v>55</v>
      </c>
      <c r="K752" s="26">
        <v>156.66</v>
      </c>
      <c r="L752" s="26"/>
      <c r="M752" s="26" t="s">
        <v>140</v>
      </c>
      <c r="N752" s="26" t="s">
        <v>1227</v>
      </c>
    </row>
    <row r="753" spans="1:14">
      <c r="A753" s="26" t="s">
        <v>516</v>
      </c>
      <c r="B753" s="26" t="s">
        <v>1293</v>
      </c>
      <c r="C753" s="26" t="s">
        <v>1284</v>
      </c>
      <c r="D753" s="26" t="s">
        <v>1294</v>
      </c>
      <c r="E753" s="26" t="s">
        <v>10429</v>
      </c>
      <c r="F753" s="26" t="s">
        <v>1286</v>
      </c>
      <c r="G753" s="26" t="s">
        <v>1295</v>
      </c>
      <c r="H753" s="26" t="s">
        <v>10526</v>
      </c>
      <c r="I753" s="26" t="s">
        <v>10416</v>
      </c>
      <c r="J753" s="36" t="s">
        <v>55</v>
      </c>
      <c r="K753" s="26">
        <v>692811.85</v>
      </c>
      <c r="L753" s="26">
        <v>725135.09</v>
      </c>
      <c r="M753" s="26" t="s">
        <v>97</v>
      </c>
      <c r="N753" s="26" t="s">
        <v>1298</v>
      </c>
    </row>
    <row r="754" spans="1:14">
      <c r="A754" s="26" t="s">
        <v>516</v>
      </c>
      <c r="B754" s="26" t="s">
        <v>1293</v>
      </c>
      <c r="C754" s="26" t="s">
        <v>1284</v>
      </c>
      <c r="D754" s="26" t="s">
        <v>1294</v>
      </c>
      <c r="E754" s="26" t="s">
        <v>10429</v>
      </c>
      <c r="F754" s="26" t="s">
        <v>1286</v>
      </c>
      <c r="G754" s="26" t="s">
        <v>1295</v>
      </c>
      <c r="H754" s="26" t="s">
        <v>10526</v>
      </c>
      <c r="I754" s="26" t="s">
        <v>10418</v>
      </c>
      <c r="J754" s="36" t="s">
        <v>55</v>
      </c>
      <c r="K754" s="26">
        <v>0</v>
      </c>
      <c r="L754" s="26"/>
      <c r="M754" s="26" t="s">
        <v>97</v>
      </c>
      <c r="N754" s="26" t="s">
        <v>1298</v>
      </c>
    </row>
    <row r="755" spans="1:14">
      <c r="A755" s="26" t="s">
        <v>516</v>
      </c>
      <c r="B755" s="26" t="s">
        <v>1293</v>
      </c>
      <c r="C755" s="26" t="s">
        <v>1284</v>
      </c>
      <c r="D755" s="26" t="s">
        <v>1294</v>
      </c>
      <c r="E755" s="26" t="s">
        <v>10429</v>
      </c>
      <c r="F755" s="26" t="s">
        <v>1286</v>
      </c>
      <c r="G755" s="26" t="s">
        <v>1295</v>
      </c>
      <c r="H755" s="26" t="s">
        <v>10526</v>
      </c>
      <c r="I755" s="26" t="s">
        <v>10420</v>
      </c>
      <c r="J755" s="36" t="s">
        <v>55</v>
      </c>
      <c r="K755" s="26">
        <v>0</v>
      </c>
      <c r="L755" s="26"/>
      <c r="M755" s="26" t="s">
        <v>97</v>
      </c>
      <c r="N755" s="26" t="s">
        <v>1298</v>
      </c>
    </row>
    <row r="756" spans="1:14">
      <c r="A756" s="26" t="s">
        <v>516</v>
      </c>
      <c r="B756" s="26" t="s">
        <v>1293</v>
      </c>
      <c r="C756" s="26" t="s">
        <v>1284</v>
      </c>
      <c r="D756" s="26" t="s">
        <v>1294</v>
      </c>
      <c r="E756" s="26" t="s">
        <v>10429</v>
      </c>
      <c r="F756" s="26" t="s">
        <v>1286</v>
      </c>
      <c r="G756" s="26" t="s">
        <v>1295</v>
      </c>
      <c r="H756" s="26" t="s">
        <v>10526</v>
      </c>
      <c r="I756" s="26" t="s">
        <v>10419</v>
      </c>
      <c r="J756" s="36" t="s">
        <v>55</v>
      </c>
      <c r="K756" s="26">
        <v>10551.88</v>
      </c>
      <c r="L756" s="26"/>
      <c r="M756" s="26" t="s">
        <v>97</v>
      </c>
      <c r="N756" s="26" t="s">
        <v>1298</v>
      </c>
    </row>
    <row r="757" spans="1:14">
      <c r="A757" s="26" t="s">
        <v>516</v>
      </c>
      <c r="B757" s="26" t="s">
        <v>1293</v>
      </c>
      <c r="C757" s="26" t="s">
        <v>1284</v>
      </c>
      <c r="D757" s="26" t="s">
        <v>1294</v>
      </c>
      <c r="E757" s="26" t="s">
        <v>10425</v>
      </c>
      <c r="F757" s="26" t="s">
        <v>1286</v>
      </c>
      <c r="G757" s="26" t="s">
        <v>1295</v>
      </c>
      <c r="H757" s="26" t="s">
        <v>10527</v>
      </c>
      <c r="I757" s="26" t="s">
        <v>10416</v>
      </c>
      <c r="J757" s="36" t="s">
        <v>55</v>
      </c>
      <c r="K757" s="26">
        <v>11002.72</v>
      </c>
      <c r="L757" s="26">
        <v>11635.2</v>
      </c>
      <c r="M757" s="26" t="s">
        <v>97</v>
      </c>
      <c r="N757" s="26" t="s">
        <v>1298</v>
      </c>
    </row>
    <row r="758" spans="1:14">
      <c r="A758" s="26" t="s">
        <v>516</v>
      </c>
      <c r="B758" s="26" t="s">
        <v>1293</v>
      </c>
      <c r="C758" s="26" t="s">
        <v>1284</v>
      </c>
      <c r="D758" s="26" t="s">
        <v>1294</v>
      </c>
      <c r="E758" s="26" t="s">
        <v>10425</v>
      </c>
      <c r="F758" s="26" t="s">
        <v>1286</v>
      </c>
      <c r="G758" s="26" t="s">
        <v>1295</v>
      </c>
      <c r="H758" s="26" t="s">
        <v>10527</v>
      </c>
      <c r="I758" s="26" t="s">
        <v>10418</v>
      </c>
      <c r="J758" s="36" t="s">
        <v>55</v>
      </c>
      <c r="K758" s="26">
        <v>0</v>
      </c>
      <c r="L758" s="26"/>
      <c r="M758" s="26" t="s">
        <v>97</v>
      </c>
      <c r="N758" s="26" t="s">
        <v>1298</v>
      </c>
    </row>
    <row r="759" spans="1:14">
      <c r="A759" s="26" t="s">
        <v>516</v>
      </c>
      <c r="B759" s="26" t="s">
        <v>1293</v>
      </c>
      <c r="C759" s="26" t="s">
        <v>1284</v>
      </c>
      <c r="D759" s="26" t="s">
        <v>1294</v>
      </c>
      <c r="E759" s="26" t="s">
        <v>10425</v>
      </c>
      <c r="F759" s="26" t="s">
        <v>1286</v>
      </c>
      <c r="G759" s="26" t="s">
        <v>1295</v>
      </c>
      <c r="H759" s="26" t="s">
        <v>10527</v>
      </c>
      <c r="I759" s="26" t="s">
        <v>10420</v>
      </c>
      <c r="J759" s="36" t="s">
        <v>55</v>
      </c>
      <c r="K759" s="26">
        <v>0</v>
      </c>
      <c r="L759" s="26"/>
      <c r="M759" s="26" t="s">
        <v>97</v>
      </c>
      <c r="N759" s="26" t="s">
        <v>1298</v>
      </c>
    </row>
    <row r="760" spans="1:14">
      <c r="A760" s="26" t="s">
        <v>516</v>
      </c>
      <c r="B760" s="26" t="s">
        <v>1293</v>
      </c>
      <c r="C760" s="26" t="s">
        <v>1284</v>
      </c>
      <c r="D760" s="26" t="s">
        <v>1294</v>
      </c>
      <c r="E760" s="26" t="s">
        <v>10425</v>
      </c>
      <c r="F760" s="26" t="s">
        <v>1286</v>
      </c>
      <c r="G760" s="26" t="s">
        <v>1295</v>
      </c>
      <c r="H760" s="26" t="s">
        <v>10527</v>
      </c>
      <c r="I760" s="26" t="s">
        <v>10419</v>
      </c>
      <c r="J760" s="36" t="s">
        <v>55</v>
      </c>
      <c r="K760" s="26">
        <v>167.36</v>
      </c>
      <c r="L760" s="26"/>
      <c r="M760" s="26" t="s">
        <v>97</v>
      </c>
      <c r="N760" s="26" t="s">
        <v>1298</v>
      </c>
    </row>
    <row r="761" spans="1:14">
      <c r="A761" s="26" t="s">
        <v>292</v>
      </c>
      <c r="B761" s="26" t="s">
        <v>2143</v>
      </c>
      <c r="C761" s="26" t="s">
        <v>10528</v>
      </c>
      <c r="D761" s="26" t="s">
        <v>2145</v>
      </c>
      <c r="E761" s="26" t="s">
        <v>10425</v>
      </c>
      <c r="F761" s="26" t="s">
        <v>2146</v>
      </c>
      <c r="G761" s="26" t="s">
        <v>2147</v>
      </c>
      <c r="H761" s="26" t="s">
        <v>10529</v>
      </c>
      <c r="I761" s="26" t="s">
        <v>10416</v>
      </c>
      <c r="J761" s="36" t="s">
        <v>55</v>
      </c>
      <c r="K761" s="26">
        <v>958054.81</v>
      </c>
      <c r="L761" s="26">
        <v>1053797.7</v>
      </c>
      <c r="M761" s="26" t="s">
        <v>63</v>
      </c>
      <c r="N761" s="26" t="s">
        <v>10530</v>
      </c>
    </row>
    <row r="762" spans="1:14">
      <c r="A762" s="26" t="s">
        <v>292</v>
      </c>
      <c r="B762" s="26" t="s">
        <v>2143</v>
      </c>
      <c r="C762" s="26" t="s">
        <v>10528</v>
      </c>
      <c r="D762" s="26" t="s">
        <v>2145</v>
      </c>
      <c r="E762" s="26" t="s">
        <v>10425</v>
      </c>
      <c r="F762" s="26" t="s">
        <v>2146</v>
      </c>
      <c r="G762" s="26" t="s">
        <v>2147</v>
      </c>
      <c r="H762" s="26" t="s">
        <v>10529</v>
      </c>
      <c r="I762" s="26" t="s">
        <v>10418</v>
      </c>
      <c r="J762" s="36" t="s">
        <v>55</v>
      </c>
      <c r="K762" s="26">
        <v>20915.6</v>
      </c>
      <c r="L762" s="26"/>
      <c r="M762" s="26" t="s">
        <v>63</v>
      </c>
      <c r="N762" s="26" t="s">
        <v>10530</v>
      </c>
    </row>
    <row r="763" spans="1:14">
      <c r="A763" s="26" t="s">
        <v>292</v>
      </c>
      <c r="B763" s="26" t="s">
        <v>2143</v>
      </c>
      <c r="C763" s="26" t="s">
        <v>10528</v>
      </c>
      <c r="D763" s="26" t="s">
        <v>2145</v>
      </c>
      <c r="E763" s="26" t="s">
        <v>10425</v>
      </c>
      <c r="F763" s="26" t="s">
        <v>2146</v>
      </c>
      <c r="G763" s="26" t="s">
        <v>2147</v>
      </c>
      <c r="H763" s="26" t="s">
        <v>10529</v>
      </c>
      <c r="I763" s="26" t="s">
        <v>10420</v>
      </c>
      <c r="J763" s="36" t="s">
        <v>55</v>
      </c>
      <c r="K763" s="26">
        <v>12573.67</v>
      </c>
      <c r="L763" s="26"/>
      <c r="M763" s="26" t="s">
        <v>63</v>
      </c>
      <c r="N763" s="26" t="s">
        <v>10530</v>
      </c>
    </row>
    <row r="764" spans="1:14">
      <c r="A764" s="26" t="s">
        <v>292</v>
      </c>
      <c r="B764" s="26" t="s">
        <v>2143</v>
      </c>
      <c r="C764" s="26" t="s">
        <v>10528</v>
      </c>
      <c r="D764" s="26" t="s">
        <v>2145</v>
      </c>
      <c r="E764" s="26" t="s">
        <v>10425</v>
      </c>
      <c r="F764" s="26" t="s">
        <v>2146</v>
      </c>
      <c r="G764" s="26" t="s">
        <v>2147</v>
      </c>
      <c r="H764" s="26" t="s">
        <v>10529</v>
      </c>
      <c r="I764" s="26" t="s">
        <v>10419</v>
      </c>
      <c r="J764" s="36" t="s">
        <v>55</v>
      </c>
      <c r="K764" s="26">
        <v>14908.51</v>
      </c>
      <c r="L764" s="26"/>
      <c r="M764" s="26" t="s">
        <v>63</v>
      </c>
      <c r="N764" s="26" t="s">
        <v>10530</v>
      </c>
    </row>
    <row r="765" spans="1:14">
      <c r="A765" s="26" t="s">
        <v>70</v>
      </c>
      <c r="B765" s="26" t="s">
        <v>1216</v>
      </c>
      <c r="C765" s="26" t="s">
        <v>670</v>
      </c>
      <c r="D765" s="26" t="s">
        <v>1217</v>
      </c>
      <c r="E765" s="26" t="s">
        <v>10425</v>
      </c>
      <c r="F765" s="26" t="s">
        <v>962</v>
      </c>
      <c r="G765" s="26" t="s">
        <v>1218</v>
      </c>
      <c r="H765" s="26" t="s">
        <v>1219</v>
      </c>
      <c r="I765" s="26" t="s">
        <v>10416</v>
      </c>
      <c r="J765" s="36" t="s">
        <v>55</v>
      </c>
      <c r="K765" s="26">
        <v>142554.96</v>
      </c>
      <c r="L765" s="26">
        <v>164098.03</v>
      </c>
      <c r="M765" s="26" t="s">
        <v>97</v>
      </c>
      <c r="N765" s="26" t="s">
        <v>1221</v>
      </c>
    </row>
    <row r="766" spans="1:14">
      <c r="A766" s="26" t="s">
        <v>70</v>
      </c>
      <c r="B766" s="26" t="s">
        <v>1216</v>
      </c>
      <c r="C766" s="26" t="s">
        <v>670</v>
      </c>
      <c r="D766" s="26" t="s">
        <v>1217</v>
      </c>
      <c r="E766" s="26" t="s">
        <v>10425</v>
      </c>
      <c r="F766" s="26" t="s">
        <v>962</v>
      </c>
      <c r="G766" s="26" t="s">
        <v>1218</v>
      </c>
      <c r="H766" s="26" t="s">
        <v>1219</v>
      </c>
      <c r="I766" s="26" t="s">
        <v>10418</v>
      </c>
      <c r="J766" s="36" t="s">
        <v>55</v>
      </c>
      <c r="K766" s="26">
        <v>10422.98</v>
      </c>
      <c r="L766" s="26"/>
      <c r="M766" s="26" t="s">
        <v>97</v>
      </c>
      <c r="N766" s="26" t="s">
        <v>1221</v>
      </c>
    </row>
    <row r="767" spans="1:14">
      <c r="A767" s="26" t="s">
        <v>70</v>
      </c>
      <c r="B767" s="26" t="s">
        <v>1216</v>
      </c>
      <c r="C767" s="26" t="s">
        <v>670</v>
      </c>
      <c r="D767" s="26" t="s">
        <v>1217</v>
      </c>
      <c r="E767" s="26" t="s">
        <v>10425</v>
      </c>
      <c r="F767" s="26" t="s">
        <v>962</v>
      </c>
      <c r="G767" s="26" t="s">
        <v>1218</v>
      </c>
      <c r="H767" s="26" t="s">
        <v>1219</v>
      </c>
      <c r="I767" s="26" t="s">
        <v>10420</v>
      </c>
      <c r="J767" s="36" t="s">
        <v>55</v>
      </c>
      <c r="K767" s="26">
        <v>1406.08</v>
      </c>
      <c r="L767" s="26"/>
      <c r="M767" s="26" t="s">
        <v>97</v>
      </c>
      <c r="N767" s="26" t="s">
        <v>1221</v>
      </c>
    </row>
    <row r="768" spans="1:14">
      <c r="A768" s="26" t="s">
        <v>70</v>
      </c>
      <c r="B768" s="26" t="s">
        <v>1216</v>
      </c>
      <c r="C768" s="26" t="s">
        <v>670</v>
      </c>
      <c r="D768" s="26" t="s">
        <v>1217</v>
      </c>
      <c r="E768" s="26" t="s">
        <v>10425</v>
      </c>
      <c r="F768" s="26" t="s">
        <v>962</v>
      </c>
      <c r="G768" s="26" t="s">
        <v>1218</v>
      </c>
      <c r="H768" s="26" t="s">
        <v>1219</v>
      </c>
      <c r="I768" s="26" t="s">
        <v>10419</v>
      </c>
      <c r="J768" s="36" t="s">
        <v>55</v>
      </c>
      <c r="K768" s="26">
        <v>2329.6</v>
      </c>
      <c r="L768" s="26"/>
      <c r="M768" s="26" t="s">
        <v>97</v>
      </c>
      <c r="N768" s="26" t="s">
        <v>1221</v>
      </c>
    </row>
    <row r="769" spans="1:14">
      <c r="A769" s="26" t="s">
        <v>129</v>
      </c>
      <c r="B769" s="26" t="s">
        <v>1299</v>
      </c>
      <c r="C769" s="26" t="s">
        <v>712</v>
      </c>
      <c r="D769" s="26" t="s">
        <v>1300</v>
      </c>
      <c r="E769" s="26" t="s">
        <v>10434</v>
      </c>
      <c r="F769" s="26" t="s">
        <v>1301</v>
      </c>
      <c r="G769" s="26" t="s">
        <v>1302</v>
      </c>
      <c r="H769" s="26" t="s">
        <v>1303</v>
      </c>
      <c r="I769" s="26" t="s">
        <v>10416</v>
      </c>
      <c r="J769" s="36" t="s">
        <v>55</v>
      </c>
      <c r="K769" s="26">
        <v>293280.35</v>
      </c>
      <c r="L769" s="26">
        <v>323876.76</v>
      </c>
      <c r="M769" s="26" t="s">
        <v>140</v>
      </c>
      <c r="N769" s="26" t="s">
        <v>1305</v>
      </c>
    </row>
    <row r="770" spans="1:14">
      <c r="A770" s="26" t="s">
        <v>129</v>
      </c>
      <c r="B770" s="26" t="s">
        <v>1299</v>
      </c>
      <c r="C770" s="26" t="s">
        <v>712</v>
      </c>
      <c r="D770" s="26" t="s">
        <v>1300</v>
      </c>
      <c r="E770" s="26" t="s">
        <v>10434</v>
      </c>
      <c r="F770" s="26" t="s">
        <v>1301</v>
      </c>
      <c r="G770" s="26" t="s">
        <v>1302</v>
      </c>
      <c r="H770" s="26" t="s">
        <v>1303</v>
      </c>
      <c r="I770" s="26" t="s">
        <v>10418</v>
      </c>
      <c r="J770" s="36" t="s">
        <v>55</v>
      </c>
      <c r="K770" s="26">
        <v>16167.73</v>
      </c>
      <c r="L770" s="26"/>
      <c r="M770" s="26" t="s">
        <v>140</v>
      </c>
      <c r="N770" s="26" t="s">
        <v>1305</v>
      </c>
    </row>
    <row r="771" spans="1:14">
      <c r="A771" s="26" t="s">
        <v>129</v>
      </c>
      <c r="B771" s="26" t="s">
        <v>1299</v>
      </c>
      <c r="C771" s="26" t="s">
        <v>712</v>
      </c>
      <c r="D771" s="26" t="s">
        <v>1300</v>
      </c>
      <c r="E771" s="26" t="s">
        <v>10434</v>
      </c>
      <c r="F771" s="26" t="s">
        <v>1301</v>
      </c>
      <c r="G771" s="26" t="s">
        <v>1302</v>
      </c>
      <c r="H771" s="26" t="s">
        <v>1303</v>
      </c>
      <c r="I771" s="26" t="s">
        <v>10420</v>
      </c>
      <c r="J771" s="36" t="s">
        <v>55</v>
      </c>
      <c r="K771" s="26">
        <v>0</v>
      </c>
      <c r="L771" s="26"/>
      <c r="M771" s="26" t="s">
        <v>140</v>
      </c>
      <c r="N771" s="26" t="s">
        <v>1305</v>
      </c>
    </row>
    <row r="772" spans="1:14">
      <c r="A772" s="26" t="s">
        <v>129</v>
      </c>
      <c r="B772" s="26" t="s">
        <v>1299</v>
      </c>
      <c r="C772" s="26" t="s">
        <v>712</v>
      </c>
      <c r="D772" s="26" t="s">
        <v>1300</v>
      </c>
      <c r="E772" s="26" t="s">
        <v>10434</v>
      </c>
      <c r="F772" s="26" t="s">
        <v>1301</v>
      </c>
      <c r="G772" s="26" t="s">
        <v>1302</v>
      </c>
      <c r="H772" s="26" t="s">
        <v>1303</v>
      </c>
      <c r="I772" s="26" t="s">
        <v>10419</v>
      </c>
      <c r="J772" s="36" t="s">
        <v>55</v>
      </c>
      <c r="K772" s="26">
        <v>4712.02</v>
      </c>
      <c r="L772" s="26"/>
      <c r="M772" s="26" t="s">
        <v>140</v>
      </c>
      <c r="N772" s="26" t="s">
        <v>1305</v>
      </c>
    </row>
    <row r="773" spans="1:14">
      <c r="A773" s="26" t="s">
        <v>119</v>
      </c>
      <c r="B773" s="26" t="s">
        <v>1307</v>
      </c>
      <c r="C773" s="26" t="s">
        <v>996</v>
      </c>
      <c r="D773" s="26" t="s">
        <v>1308</v>
      </c>
      <c r="E773" s="26" t="s">
        <v>10425</v>
      </c>
      <c r="F773" s="26" t="s">
        <v>1309</v>
      </c>
      <c r="G773" s="26" t="s">
        <v>1310</v>
      </c>
      <c r="H773" s="26" t="s">
        <v>1311</v>
      </c>
      <c r="I773" s="26" t="s">
        <v>10416</v>
      </c>
      <c r="J773" s="36" t="s">
        <v>55</v>
      </c>
      <c r="K773" s="26">
        <v>127800.74</v>
      </c>
      <c r="L773" s="26">
        <v>135861.92</v>
      </c>
      <c r="M773" s="26" t="s">
        <v>83</v>
      </c>
      <c r="N773" s="26" t="s">
        <v>1313</v>
      </c>
    </row>
    <row r="774" spans="1:14">
      <c r="A774" s="26" t="s">
        <v>119</v>
      </c>
      <c r="B774" s="26" t="s">
        <v>1307</v>
      </c>
      <c r="C774" s="26" t="s">
        <v>996</v>
      </c>
      <c r="D774" s="26" t="s">
        <v>1308</v>
      </c>
      <c r="E774" s="26" t="s">
        <v>10425</v>
      </c>
      <c r="F774" s="26" t="s">
        <v>1309</v>
      </c>
      <c r="G774" s="26" t="s">
        <v>1310</v>
      </c>
      <c r="H774" s="26" t="s">
        <v>1311</v>
      </c>
      <c r="I774" s="26" t="s">
        <v>10418</v>
      </c>
      <c r="J774" s="36" t="s">
        <v>55</v>
      </c>
      <c r="K774" s="26">
        <v>0</v>
      </c>
      <c r="L774" s="26"/>
      <c r="M774" s="26" t="s">
        <v>83</v>
      </c>
      <c r="N774" s="26" t="s">
        <v>1313</v>
      </c>
    </row>
    <row r="775" spans="1:14">
      <c r="A775" s="26" t="s">
        <v>119</v>
      </c>
      <c r="B775" s="26" t="s">
        <v>1307</v>
      </c>
      <c r="C775" s="26" t="s">
        <v>996</v>
      </c>
      <c r="D775" s="26" t="s">
        <v>1308</v>
      </c>
      <c r="E775" s="26" t="s">
        <v>10425</v>
      </c>
      <c r="F775" s="26" t="s">
        <v>1309</v>
      </c>
      <c r="G775" s="26" t="s">
        <v>1310</v>
      </c>
      <c r="H775" s="26" t="s">
        <v>1311</v>
      </c>
      <c r="I775" s="26" t="s">
        <v>10420</v>
      </c>
      <c r="J775" s="36" t="s">
        <v>55</v>
      </c>
      <c r="K775" s="26">
        <v>0</v>
      </c>
      <c r="L775" s="26"/>
      <c r="M775" s="26" t="s">
        <v>83</v>
      </c>
      <c r="N775" s="26" t="s">
        <v>1313</v>
      </c>
    </row>
    <row r="776" spans="1:14">
      <c r="A776" s="26" t="s">
        <v>119</v>
      </c>
      <c r="B776" s="26" t="s">
        <v>1307</v>
      </c>
      <c r="C776" s="26" t="s">
        <v>996</v>
      </c>
      <c r="D776" s="26" t="s">
        <v>1308</v>
      </c>
      <c r="E776" s="26" t="s">
        <v>10425</v>
      </c>
      <c r="F776" s="26" t="s">
        <v>1309</v>
      </c>
      <c r="G776" s="26" t="s">
        <v>1310</v>
      </c>
      <c r="H776" s="26" t="s">
        <v>1311</v>
      </c>
      <c r="I776" s="26" t="s">
        <v>10419</v>
      </c>
      <c r="J776" s="36" t="s">
        <v>55</v>
      </c>
      <c r="K776" s="26">
        <v>1947.4</v>
      </c>
      <c r="L776" s="26"/>
      <c r="M776" s="26" t="s">
        <v>83</v>
      </c>
      <c r="N776" s="26" t="s">
        <v>1313</v>
      </c>
    </row>
    <row r="777" spans="1:14">
      <c r="A777" s="26" t="s">
        <v>70</v>
      </c>
      <c r="B777" s="26" t="s">
        <v>1330</v>
      </c>
      <c r="C777" s="26" t="s">
        <v>670</v>
      </c>
      <c r="D777" s="26" t="s">
        <v>1331</v>
      </c>
      <c r="E777" s="26" t="s">
        <v>10425</v>
      </c>
      <c r="F777" s="26" t="s">
        <v>1332</v>
      </c>
      <c r="G777" s="26" t="s">
        <v>1333</v>
      </c>
      <c r="H777" s="26" t="s">
        <v>1334</v>
      </c>
      <c r="I777" s="26" t="s">
        <v>10427</v>
      </c>
      <c r="J777" s="36" t="s">
        <v>55</v>
      </c>
      <c r="K777" s="26">
        <v>4136.38</v>
      </c>
      <c r="L777" s="26">
        <v>4627.2</v>
      </c>
      <c r="M777" s="26" t="s">
        <v>97</v>
      </c>
      <c r="N777" s="26" t="s">
        <v>1336</v>
      </c>
    </row>
    <row r="778" spans="1:14">
      <c r="A778" s="26" t="s">
        <v>70</v>
      </c>
      <c r="B778" s="26" t="s">
        <v>1330</v>
      </c>
      <c r="C778" s="26" t="s">
        <v>670</v>
      </c>
      <c r="D778" s="26" t="s">
        <v>1331</v>
      </c>
      <c r="E778" s="26" t="s">
        <v>10425</v>
      </c>
      <c r="F778" s="26" t="s">
        <v>1332</v>
      </c>
      <c r="G778" s="26" t="s">
        <v>1333</v>
      </c>
      <c r="H778" s="26" t="s">
        <v>1334</v>
      </c>
      <c r="I778" s="26" t="s">
        <v>10428</v>
      </c>
      <c r="J778" s="36" t="s">
        <v>55</v>
      </c>
      <c r="K778" s="26">
        <v>176.1</v>
      </c>
      <c r="L778" s="26"/>
      <c r="M778" s="26" t="s">
        <v>97</v>
      </c>
      <c r="N778" s="26" t="s">
        <v>1336</v>
      </c>
    </row>
    <row r="779" spans="1:14">
      <c r="A779" s="26" t="s">
        <v>70</v>
      </c>
      <c r="B779" s="26" t="s">
        <v>1330</v>
      </c>
      <c r="C779" s="26" t="s">
        <v>670</v>
      </c>
      <c r="D779" s="26" t="s">
        <v>1331</v>
      </c>
      <c r="E779" s="26" t="s">
        <v>10425</v>
      </c>
      <c r="F779" s="26" t="s">
        <v>1332</v>
      </c>
      <c r="G779" s="26" t="s">
        <v>1333</v>
      </c>
      <c r="H779" s="26" t="s">
        <v>1334</v>
      </c>
      <c r="I779" s="26" t="s">
        <v>10420</v>
      </c>
      <c r="J779" s="36" t="s">
        <v>55</v>
      </c>
      <c r="K779" s="26">
        <v>53.77294</v>
      </c>
      <c r="L779" s="26"/>
      <c r="M779" s="26" t="s">
        <v>97</v>
      </c>
      <c r="N779" s="26" t="s">
        <v>1336</v>
      </c>
    </row>
    <row r="780" spans="1:14">
      <c r="A780" s="26" t="s">
        <v>70</v>
      </c>
      <c r="B780" s="26" t="s">
        <v>1330</v>
      </c>
      <c r="C780" s="26" t="s">
        <v>670</v>
      </c>
      <c r="D780" s="26" t="s">
        <v>1331</v>
      </c>
      <c r="E780" s="26" t="s">
        <v>10425</v>
      </c>
      <c r="F780" s="26" t="s">
        <v>1332</v>
      </c>
      <c r="G780" s="26" t="s">
        <v>1333</v>
      </c>
      <c r="H780" s="26" t="s">
        <v>1334</v>
      </c>
      <c r="I780" s="26" t="s">
        <v>10419</v>
      </c>
      <c r="J780" s="36" t="s">
        <v>55</v>
      </c>
      <c r="K780" s="26">
        <v>64.6872</v>
      </c>
      <c r="L780" s="26"/>
      <c r="M780" s="26" t="s">
        <v>97</v>
      </c>
      <c r="N780" s="26" t="s">
        <v>1336</v>
      </c>
    </row>
    <row r="781" spans="1:14">
      <c r="A781" s="26" t="s">
        <v>85</v>
      </c>
      <c r="B781" s="26" t="s">
        <v>1322</v>
      </c>
      <c r="C781" s="26" t="s">
        <v>1056</v>
      </c>
      <c r="D781" s="26" t="s">
        <v>1323</v>
      </c>
      <c r="E781" s="26" t="s">
        <v>10444</v>
      </c>
      <c r="F781" s="26" t="s">
        <v>1058</v>
      </c>
      <c r="G781" s="26" t="s">
        <v>1324</v>
      </c>
      <c r="H781" s="26" t="s">
        <v>1325</v>
      </c>
      <c r="I781" s="26" t="s">
        <v>10427</v>
      </c>
      <c r="J781" s="36" t="s">
        <v>55</v>
      </c>
      <c r="K781" s="26">
        <v>9440.76</v>
      </c>
      <c r="L781" s="26">
        <v>10168.32</v>
      </c>
      <c r="M781" s="26" t="s">
        <v>97</v>
      </c>
      <c r="N781" s="26" t="s">
        <v>1327</v>
      </c>
    </row>
    <row r="782" spans="1:14">
      <c r="A782" s="26" t="s">
        <v>85</v>
      </c>
      <c r="B782" s="26" t="s">
        <v>1322</v>
      </c>
      <c r="C782" s="26" t="s">
        <v>1056</v>
      </c>
      <c r="D782" s="26" t="s">
        <v>1323</v>
      </c>
      <c r="E782" s="26" t="s">
        <v>10444</v>
      </c>
      <c r="F782" s="26" t="s">
        <v>1058</v>
      </c>
      <c r="G782" s="26" t="s">
        <v>1324</v>
      </c>
      <c r="H782" s="26" t="s">
        <v>1325</v>
      </c>
      <c r="I782" s="26" t="s">
        <v>10428</v>
      </c>
      <c r="J782" s="36" t="s">
        <v>55</v>
      </c>
      <c r="K782" s="26">
        <v>0</v>
      </c>
      <c r="L782" s="26"/>
      <c r="M782" s="26" t="s">
        <v>97</v>
      </c>
      <c r="N782" s="26" t="s">
        <v>1327</v>
      </c>
    </row>
    <row r="783" spans="1:14">
      <c r="A783" s="26" t="s">
        <v>85</v>
      </c>
      <c r="B783" s="26" t="s">
        <v>1322</v>
      </c>
      <c r="C783" s="26" t="s">
        <v>1056</v>
      </c>
      <c r="D783" s="26" t="s">
        <v>1323</v>
      </c>
      <c r="E783" s="26" t="s">
        <v>10444</v>
      </c>
      <c r="F783" s="26" t="s">
        <v>1058</v>
      </c>
      <c r="G783" s="26" t="s">
        <v>1324</v>
      </c>
      <c r="H783" s="26" t="s">
        <v>1325</v>
      </c>
      <c r="I783" s="26" t="s">
        <v>10420</v>
      </c>
      <c r="J783" s="36" t="s">
        <v>55</v>
      </c>
      <c r="K783" s="26">
        <v>122.72988</v>
      </c>
      <c r="L783" s="26"/>
      <c r="M783" s="26" t="s">
        <v>97</v>
      </c>
      <c r="N783" s="26" t="s">
        <v>1327</v>
      </c>
    </row>
    <row r="784" spans="1:14">
      <c r="A784" s="26" t="s">
        <v>85</v>
      </c>
      <c r="B784" s="26" t="s">
        <v>1322</v>
      </c>
      <c r="C784" s="26" t="s">
        <v>1056</v>
      </c>
      <c r="D784" s="26" t="s">
        <v>1323</v>
      </c>
      <c r="E784" s="26" t="s">
        <v>10444</v>
      </c>
      <c r="F784" s="26" t="s">
        <v>1058</v>
      </c>
      <c r="G784" s="26" t="s">
        <v>1324</v>
      </c>
      <c r="H784" s="26" t="s">
        <v>1325</v>
      </c>
      <c r="I784" s="26" t="s">
        <v>10419</v>
      </c>
      <c r="J784" s="36" t="s">
        <v>55</v>
      </c>
      <c r="K784" s="26">
        <v>141.6114</v>
      </c>
      <c r="L784" s="26"/>
      <c r="M784" s="26" t="s">
        <v>97</v>
      </c>
      <c r="N784" s="26" t="s">
        <v>1327</v>
      </c>
    </row>
    <row r="785" spans="1:14">
      <c r="A785" s="26" t="s">
        <v>292</v>
      </c>
      <c r="B785" s="26" t="s">
        <v>2143</v>
      </c>
      <c r="C785" s="26" t="s">
        <v>10528</v>
      </c>
      <c r="D785" s="26" t="s">
        <v>2145</v>
      </c>
      <c r="E785" s="26" t="s">
        <v>10429</v>
      </c>
      <c r="F785" s="26" t="s">
        <v>2146</v>
      </c>
      <c r="G785" s="26" t="s">
        <v>2147</v>
      </c>
      <c r="H785" s="26" t="s">
        <v>10531</v>
      </c>
      <c r="I785" s="26" t="s">
        <v>10416</v>
      </c>
      <c r="J785" s="36" t="s">
        <v>55</v>
      </c>
      <c r="K785" s="26">
        <v>590671.76</v>
      </c>
      <c r="L785" s="26">
        <v>618214.24</v>
      </c>
      <c r="M785" s="26" t="s">
        <v>63</v>
      </c>
      <c r="N785" s="26" t="s">
        <v>10530</v>
      </c>
    </row>
    <row r="786" spans="1:14">
      <c r="A786" s="26" t="s">
        <v>292</v>
      </c>
      <c r="B786" s="26" t="s">
        <v>2143</v>
      </c>
      <c r="C786" s="26" t="s">
        <v>10528</v>
      </c>
      <c r="D786" s="26" t="s">
        <v>2145</v>
      </c>
      <c r="E786" s="26" t="s">
        <v>10429</v>
      </c>
      <c r="F786" s="26" t="s">
        <v>2146</v>
      </c>
      <c r="G786" s="26" t="s">
        <v>2147</v>
      </c>
      <c r="H786" s="26" t="s">
        <v>10531</v>
      </c>
      <c r="I786" s="26" t="s">
        <v>10418</v>
      </c>
      <c r="J786" s="36" t="s">
        <v>55</v>
      </c>
      <c r="K786" s="26">
        <v>0</v>
      </c>
      <c r="L786" s="26"/>
      <c r="M786" s="26" t="s">
        <v>63</v>
      </c>
      <c r="N786" s="26" t="s">
        <v>10530</v>
      </c>
    </row>
    <row r="787" spans="1:14">
      <c r="A787" s="26" t="s">
        <v>292</v>
      </c>
      <c r="B787" s="26" t="s">
        <v>2143</v>
      </c>
      <c r="C787" s="26" t="s">
        <v>10528</v>
      </c>
      <c r="D787" s="26" t="s">
        <v>2145</v>
      </c>
      <c r="E787" s="26" t="s">
        <v>10429</v>
      </c>
      <c r="F787" s="26" t="s">
        <v>2146</v>
      </c>
      <c r="G787" s="26" t="s">
        <v>2147</v>
      </c>
      <c r="H787" s="26" t="s">
        <v>10531</v>
      </c>
      <c r="I787" s="26" t="s">
        <v>10420</v>
      </c>
      <c r="J787" s="36" t="s">
        <v>55</v>
      </c>
      <c r="K787" s="26">
        <v>0</v>
      </c>
      <c r="L787" s="26"/>
      <c r="M787" s="26" t="s">
        <v>63</v>
      </c>
      <c r="N787" s="26" t="s">
        <v>10530</v>
      </c>
    </row>
    <row r="788" spans="1:14">
      <c r="A788" s="26" t="s">
        <v>292</v>
      </c>
      <c r="B788" s="26" t="s">
        <v>2143</v>
      </c>
      <c r="C788" s="26" t="s">
        <v>10528</v>
      </c>
      <c r="D788" s="26" t="s">
        <v>2145</v>
      </c>
      <c r="E788" s="26" t="s">
        <v>10429</v>
      </c>
      <c r="F788" s="26" t="s">
        <v>2146</v>
      </c>
      <c r="G788" s="26" t="s">
        <v>2147</v>
      </c>
      <c r="H788" s="26" t="s">
        <v>10531</v>
      </c>
      <c r="I788" s="26" t="s">
        <v>10419</v>
      </c>
      <c r="J788" s="36" t="s">
        <v>55</v>
      </c>
      <c r="K788" s="26">
        <v>8997.28</v>
      </c>
      <c r="L788" s="26"/>
      <c r="M788" s="26" t="s">
        <v>63</v>
      </c>
      <c r="N788" s="26" t="s">
        <v>10530</v>
      </c>
    </row>
    <row r="789" spans="1:14">
      <c r="A789" s="26" t="s">
        <v>70</v>
      </c>
      <c r="B789" s="26" t="s">
        <v>1337</v>
      </c>
      <c r="C789" s="26" t="s">
        <v>772</v>
      </c>
      <c r="D789" s="26" t="s">
        <v>1338</v>
      </c>
      <c r="E789" s="26" t="s">
        <v>10425</v>
      </c>
      <c r="F789" s="26" t="s">
        <v>1332</v>
      </c>
      <c r="G789" s="26" t="s">
        <v>1339</v>
      </c>
      <c r="H789" s="26" t="s">
        <v>1340</v>
      </c>
      <c r="I789" s="26" t="s">
        <v>10416</v>
      </c>
      <c r="J789" s="36" t="s">
        <v>55</v>
      </c>
      <c r="K789" s="26">
        <v>8701.14</v>
      </c>
      <c r="L789" s="26">
        <v>9372.16</v>
      </c>
      <c r="M789" s="26" t="s">
        <v>97</v>
      </c>
      <c r="N789" s="26" t="s">
        <v>1342</v>
      </c>
    </row>
    <row r="790" spans="1:14">
      <c r="A790" s="26" t="s">
        <v>70</v>
      </c>
      <c r="B790" s="26" t="s">
        <v>1337</v>
      </c>
      <c r="C790" s="26" t="s">
        <v>772</v>
      </c>
      <c r="D790" s="26" t="s">
        <v>1338</v>
      </c>
      <c r="E790" s="26" t="s">
        <v>10425</v>
      </c>
      <c r="F790" s="26" t="s">
        <v>1332</v>
      </c>
      <c r="G790" s="26" t="s">
        <v>1339</v>
      </c>
      <c r="H790" s="26" t="s">
        <v>1340</v>
      </c>
      <c r="I790" s="26" t="s">
        <v>10418</v>
      </c>
      <c r="J790" s="36" t="s">
        <v>55</v>
      </c>
      <c r="K790" s="26">
        <v>0</v>
      </c>
      <c r="L790" s="26"/>
      <c r="M790" s="26" t="s">
        <v>97</v>
      </c>
      <c r="N790" s="26" t="s">
        <v>1342</v>
      </c>
    </row>
    <row r="791" spans="1:14">
      <c r="A791" s="26" t="s">
        <v>70</v>
      </c>
      <c r="B791" s="26" t="s">
        <v>1337</v>
      </c>
      <c r="C791" s="26" t="s">
        <v>772</v>
      </c>
      <c r="D791" s="26" t="s">
        <v>1338</v>
      </c>
      <c r="E791" s="26" t="s">
        <v>10425</v>
      </c>
      <c r="F791" s="26" t="s">
        <v>1332</v>
      </c>
      <c r="G791" s="26" t="s">
        <v>1339</v>
      </c>
      <c r="H791" s="26" t="s">
        <v>1340</v>
      </c>
      <c r="I791" s="26" t="s">
        <v>10420</v>
      </c>
      <c r="J791" s="36" t="s">
        <v>55</v>
      </c>
      <c r="K791" s="26">
        <v>116.52</v>
      </c>
      <c r="L791" s="26"/>
      <c r="M791" s="26" t="s">
        <v>97</v>
      </c>
      <c r="N791" s="26" t="s">
        <v>1342</v>
      </c>
    </row>
    <row r="792" spans="1:14">
      <c r="A792" s="26" t="s">
        <v>70</v>
      </c>
      <c r="B792" s="26" t="s">
        <v>1337</v>
      </c>
      <c r="C792" s="26" t="s">
        <v>772</v>
      </c>
      <c r="D792" s="26" t="s">
        <v>1338</v>
      </c>
      <c r="E792" s="26" t="s">
        <v>10425</v>
      </c>
      <c r="F792" s="26" t="s">
        <v>1332</v>
      </c>
      <c r="G792" s="26" t="s">
        <v>1339</v>
      </c>
      <c r="H792" s="26" t="s">
        <v>1340</v>
      </c>
      <c r="I792" s="26" t="s">
        <v>10419</v>
      </c>
      <c r="J792" s="36" t="s">
        <v>55</v>
      </c>
      <c r="K792" s="26">
        <v>132.76</v>
      </c>
      <c r="L792" s="26"/>
      <c r="M792" s="26" t="s">
        <v>97</v>
      </c>
      <c r="N792" s="26" t="s">
        <v>1342</v>
      </c>
    </row>
    <row r="793" spans="1:14">
      <c r="A793" s="26" t="s">
        <v>85</v>
      </c>
      <c r="B793" s="26" t="s">
        <v>1314</v>
      </c>
      <c r="C793" s="26" t="s">
        <v>1056</v>
      </c>
      <c r="D793" s="26" t="s">
        <v>1315</v>
      </c>
      <c r="E793" s="26" t="s">
        <v>10425</v>
      </c>
      <c r="F793" s="26" t="s">
        <v>1058</v>
      </c>
      <c r="G793" s="26" t="s">
        <v>1316</v>
      </c>
      <c r="H793" s="26" t="s">
        <v>1317</v>
      </c>
      <c r="I793" s="26" t="s">
        <v>10416</v>
      </c>
      <c r="J793" s="36" t="s">
        <v>55</v>
      </c>
      <c r="K793" s="26">
        <v>116766.72</v>
      </c>
      <c r="L793" s="26">
        <v>155077.76</v>
      </c>
      <c r="M793" s="26" t="s">
        <v>97</v>
      </c>
      <c r="N793" s="26" t="s">
        <v>1319</v>
      </c>
    </row>
    <row r="794" spans="1:14">
      <c r="A794" s="26" t="s">
        <v>85</v>
      </c>
      <c r="B794" s="26" t="s">
        <v>1314</v>
      </c>
      <c r="C794" s="26" t="s">
        <v>1056</v>
      </c>
      <c r="D794" s="26" t="s">
        <v>1315</v>
      </c>
      <c r="E794" s="26" t="s">
        <v>10425</v>
      </c>
      <c r="F794" s="26" t="s">
        <v>1058</v>
      </c>
      <c r="G794" s="26" t="s">
        <v>1316</v>
      </c>
      <c r="H794" s="26" t="s">
        <v>1317</v>
      </c>
      <c r="I794" s="26" t="s">
        <v>10418</v>
      </c>
      <c r="J794" s="36" t="s">
        <v>55</v>
      </c>
      <c r="K794" s="26">
        <v>29953.64</v>
      </c>
      <c r="L794" s="26"/>
      <c r="M794" s="26" t="s">
        <v>97</v>
      </c>
      <c r="N794" s="26" t="s">
        <v>1319</v>
      </c>
    </row>
    <row r="795" spans="1:14">
      <c r="A795" s="26" t="s">
        <v>85</v>
      </c>
      <c r="B795" s="26" t="s">
        <v>1314</v>
      </c>
      <c r="C795" s="26" t="s">
        <v>1056</v>
      </c>
      <c r="D795" s="26" t="s">
        <v>1315</v>
      </c>
      <c r="E795" s="26" t="s">
        <v>10425</v>
      </c>
      <c r="F795" s="26" t="s">
        <v>1058</v>
      </c>
      <c r="G795" s="26" t="s">
        <v>1316</v>
      </c>
      <c r="H795" s="26" t="s">
        <v>1317</v>
      </c>
      <c r="I795" s="26" t="s">
        <v>10420</v>
      </c>
      <c r="J795" s="36" t="s">
        <v>55</v>
      </c>
      <c r="K795" s="26">
        <v>1470.89</v>
      </c>
      <c r="L795" s="26"/>
      <c r="M795" s="26" t="s">
        <v>97</v>
      </c>
      <c r="N795" s="26" t="s">
        <v>1319</v>
      </c>
    </row>
    <row r="796" spans="1:14">
      <c r="A796" s="26" t="s">
        <v>85</v>
      </c>
      <c r="B796" s="26" t="s">
        <v>1314</v>
      </c>
      <c r="C796" s="26" t="s">
        <v>1056</v>
      </c>
      <c r="D796" s="26" t="s">
        <v>1315</v>
      </c>
      <c r="E796" s="26" t="s">
        <v>10425</v>
      </c>
      <c r="F796" s="26" t="s">
        <v>1058</v>
      </c>
      <c r="G796" s="26" t="s">
        <v>1316</v>
      </c>
      <c r="H796" s="26" t="s">
        <v>1317</v>
      </c>
      <c r="I796" s="26" t="s">
        <v>10419</v>
      </c>
      <c r="J796" s="36" t="s">
        <v>55</v>
      </c>
      <c r="K796" s="26">
        <v>2234.17</v>
      </c>
      <c r="L796" s="26"/>
      <c r="M796" s="26" t="s">
        <v>97</v>
      </c>
      <c r="N796" s="26" t="s">
        <v>1319</v>
      </c>
    </row>
    <row r="797" spans="1:14">
      <c r="A797" s="26" t="s">
        <v>200</v>
      </c>
      <c r="B797" s="26" t="s">
        <v>1188</v>
      </c>
      <c r="C797" s="26" t="s">
        <v>410</v>
      </c>
      <c r="D797" s="26" t="s">
        <v>1189</v>
      </c>
      <c r="E797" s="26" t="s">
        <v>10444</v>
      </c>
      <c r="F797" s="26" t="s">
        <v>1190</v>
      </c>
      <c r="G797" s="26" t="s">
        <v>1191</v>
      </c>
      <c r="H797" s="26" t="s">
        <v>1192</v>
      </c>
      <c r="I797" s="26" t="s">
        <v>10427</v>
      </c>
      <c r="J797" s="36" t="s">
        <v>55</v>
      </c>
      <c r="K797" s="26">
        <v>0</v>
      </c>
      <c r="L797" s="26">
        <v>7760.2</v>
      </c>
      <c r="M797" s="26" t="s">
        <v>140</v>
      </c>
      <c r="N797" s="26" t="s">
        <v>1194</v>
      </c>
    </row>
    <row r="798" spans="1:14">
      <c r="A798" s="26" t="s">
        <v>200</v>
      </c>
      <c r="B798" s="26" t="s">
        <v>1188</v>
      </c>
      <c r="C798" s="26" t="s">
        <v>410</v>
      </c>
      <c r="D798" s="26" t="s">
        <v>1189</v>
      </c>
      <c r="E798" s="26" t="s">
        <v>10444</v>
      </c>
      <c r="F798" s="26" t="s">
        <v>1190</v>
      </c>
      <c r="G798" s="26" t="s">
        <v>1191</v>
      </c>
      <c r="H798" s="26" t="s">
        <v>1192</v>
      </c>
      <c r="I798" s="26" t="s">
        <v>10428</v>
      </c>
      <c r="J798" s="36" t="s">
        <v>55</v>
      </c>
      <c r="K798" s="26">
        <v>7414.47</v>
      </c>
      <c r="L798" s="26"/>
      <c r="M798" s="26" t="s">
        <v>140</v>
      </c>
      <c r="N798" s="26" t="s">
        <v>1194</v>
      </c>
    </row>
    <row r="799" spans="1:14">
      <c r="A799" s="26" t="s">
        <v>200</v>
      </c>
      <c r="B799" s="26" t="s">
        <v>1188</v>
      </c>
      <c r="C799" s="26" t="s">
        <v>410</v>
      </c>
      <c r="D799" s="26" t="s">
        <v>1189</v>
      </c>
      <c r="E799" s="26" t="s">
        <v>10444</v>
      </c>
      <c r="F799" s="26" t="s">
        <v>1190</v>
      </c>
      <c r="G799" s="26" t="s">
        <v>1191</v>
      </c>
      <c r="H799" s="26" t="s">
        <v>1192</v>
      </c>
      <c r="I799" s="26" t="s">
        <v>10420</v>
      </c>
      <c r="J799" s="36" t="s">
        <v>55</v>
      </c>
      <c r="K799" s="26">
        <v>0</v>
      </c>
      <c r="L799" s="26"/>
      <c r="M799" s="26" t="s">
        <v>140</v>
      </c>
      <c r="N799" s="26" t="s">
        <v>1194</v>
      </c>
    </row>
    <row r="800" spans="1:14">
      <c r="A800" s="26" t="s">
        <v>200</v>
      </c>
      <c r="B800" s="26" t="s">
        <v>1188</v>
      </c>
      <c r="C800" s="26" t="s">
        <v>410</v>
      </c>
      <c r="D800" s="26" t="s">
        <v>1189</v>
      </c>
      <c r="E800" s="26" t="s">
        <v>10444</v>
      </c>
      <c r="F800" s="26" t="s">
        <v>1190</v>
      </c>
      <c r="G800" s="26" t="s">
        <v>1191</v>
      </c>
      <c r="H800" s="26" t="s">
        <v>1192</v>
      </c>
      <c r="I800" s="26" t="s">
        <v>10419</v>
      </c>
      <c r="J800" s="36" t="s">
        <v>55</v>
      </c>
      <c r="K800" s="26">
        <v>111.21705</v>
      </c>
      <c r="L800" s="26"/>
      <c r="M800" s="26" t="s">
        <v>140</v>
      </c>
      <c r="N800" s="26" t="s">
        <v>1194</v>
      </c>
    </row>
    <row r="801" spans="1:14">
      <c r="A801" s="26" t="s">
        <v>220</v>
      </c>
      <c r="B801" s="26" t="s">
        <v>1345</v>
      </c>
      <c r="C801" s="26" t="s">
        <v>799</v>
      </c>
      <c r="D801" s="26" t="s">
        <v>1346</v>
      </c>
      <c r="E801" s="26" t="s">
        <v>10425</v>
      </c>
      <c r="F801" s="26" t="s">
        <v>1347</v>
      </c>
      <c r="G801" s="26" t="s">
        <v>1348</v>
      </c>
      <c r="H801" s="26" t="s">
        <v>1349</v>
      </c>
      <c r="I801" s="26" t="s">
        <v>10416</v>
      </c>
      <c r="J801" s="36" t="s">
        <v>55</v>
      </c>
      <c r="K801" s="26">
        <v>224500.36</v>
      </c>
      <c r="L801" s="26">
        <v>246411.1</v>
      </c>
      <c r="M801" s="26" t="s">
        <v>140</v>
      </c>
      <c r="N801" s="26" t="s">
        <v>1352</v>
      </c>
    </row>
    <row r="802" spans="1:14">
      <c r="A802" s="26" t="s">
        <v>220</v>
      </c>
      <c r="B802" s="26" t="s">
        <v>1345</v>
      </c>
      <c r="C802" s="26" t="s">
        <v>799</v>
      </c>
      <c r="D802" s="26" t="s">
        <v>1346</v>
      </c>
      <c r="E802" s="26" t="s">
        <v>10425</v>
      </c>
      <c r="F802" s="26" t="s">
        <v>1347</v>
      </c>
      <c r="G802" s="26" t="s">
        <v>1348</v>
      </c>
      <c r="H802" s="26" t="s">
        <v>1349</v>
      </c>
      <c r="I802" s="26" t="s">
        <v>10418</v>
      </c>
      <c r="J802" s="36" t="s">
        <v>55</v>
      </c>
      <c r="K802" s="26">
        <v>1385</v>
      </c>
      <c r="L802" s="26"/>
      <c r="M802" s="26" t="s">
        <v>140</v>
      </c>
      <c r="N802" s="26" t="s">
        <v>1352</v>
      </c>
    </row>
    <row r="803" spans="1:14">
      <c r="A803" s="26" t="s">
        <v>220</v>
      </c>
      <c r="B803" s="26" t="s">
        <v>1345</v>
      </c>
      <c r="C803" s="26" t="s">
        <v>799</v>
      </c>
      <c r="D803" s="26" t="s">
        <v>1346</v>
      </c>
      <c r="E803" s="26" t="s">
        <v>10425</v>
      </c>
      <c r="F803" s="26" t="s">
        <v>1347</v>
      </c>
      <c r="G803" s="26" t="s">
        <v>1348</v>
      </c>
      <c r="H803" s="26" t="s">
        <v>1349</v>
      </c>
      <c r="I803" s="26" t="s">
        <v>10420</v>
      </c>
      <c r="J803" s="36" t="s">
        <v>55</v>
      </c>
      <c r="K803" s="26">
        <v>2642</v>
      </c>
      <c r="L803" s="26"/>
      <c r="M803" s="26" t="s">
        <v>140</v>
      </c>
      <c r="N803" s="26" t="s">
        <v>1352</v>
      </c>
    </row>
    <row r="804" spans="1:14">
      <c r="A804" s="26" t="s">
        <v>220</v>
      </c>
      <c r="B804" s="26" t="s">
        <v>1345</v>
      </c>
      <c r="C804" s="26" t="s">
        <v>799</v>
      </c>
      <c r="D804" s="26" t="s">
        <v>1346</v>
      </c>
      <c r="E804" s="26" t="s">
        <v>10425</v>
      </c>
      <c r="F804" s="26" t="s">
        <v>1347</v>
      </c>
      <c r="G804" s="26" t="s">
        <v>1348</v>
      </c>
      <c r="H804" s="26" t="s">
        <v>1349</v>
      </c>
      <c r="I804" s="26" t="s">
        <v>10419</v>
      </c>
      <c r="J804" s="36" t="s">
        <v>55</v>
      </c>
      <c r="K804" s="26">
        <v>3438.57</v>
      </c>
      <c r="L804" s="26"/>
      <c r="M804" s="26" t="s">
        <v>140</v>
      </c>
      <c r="N804" s="26" t="s">
        <v>1352</v>
      </c>
    </row>
    <row r="805" spans="1:14">
      <c r="A805" s="26" t="s">
        <v>200</v>
      </c>
      <c r="B805" s="26" t="s">
        <v>10532</v>
      </c>
      <c r="C805" s="26" t="s">
        <v>323</v>
      </c>
      <c r="D805" s="26" t="s">
        <v>1451</v>
      </c>
      <c r="E805" s="26" t="s">
        <v>10425</v>
      </c>
      <c r="F805" s="26" t="s">
        <v>10533</v>
      </c>
      <c r="G805" s="26" t="s">
        <v>1453</v>
      </c>
      <c r="H805" s="26" t="s">
        <v>1454</v>
      </c>
      <c r="I805" s="26" t="s">
        <v>10416</v>
      </c>
      <c r="J805" s="36" t="s">
        <v>55</v>
      </c>
      <c r="K805" s="26">
        <v>6636.84</v>
      </c>
      <c r="L805" s="26">
        <v>7432.86</v>
      </c>
      <c r="M805" s="26" t="s">
        <v>140</v>
      </c>
      <c r="N805" s="26" t="s">
        <v>10534</v>
      </c>
    </row>
    <row r="806" spans="1:14">
      <c r="A806" s="26" t="s">
        <v>200</v>
      </c>
      <c r="B806" s="26" t="s">
        <v>10532</v>
      </c>
      <c r="C806" s="26" t="s">
        <v>323</v>
      </c>
      <c r="D806" s="26" t="s">
        <v>1451</v>
      </c>
      <c r="E806" s="26" t="s">
        <v>10425</v>
      </c>
      <c r="F806" s="26" t="s">
        <v>10533</v>
      </c>
      <c r="G806" s="26" t="s">
        <v>1453</v>
      </c>
      <c r="H806" s="26" t="s">
        <v>1454</v>
      </c>
      <c r="I806" s="26" t="s">
        <v>10418</v>
      </c>
      <c r="J806" s="36" t="s">
        <v>55</v>
      </c>
      <c r="K806" s="26">
        <v>603.66</v>
      </c>
      <c r="L806" s="26"/>
      <c r="M806" s="26" t="s">
        <v>140</v>
      </c>
      <c r="N806" s="26" t="s">
        <v>10534</v>
      </c>
    </row>
    <row r="807" spans="1:14">
      <c r="A807" s="26" t="s">
        <v>200</v>
      </c>
      <c r="B807" s="26" t="s">
        <v>10532</v>
      </c>
      <c r="C807" s="26" t="s">
        <v>323</v>
      </c>
      <c r="D807" s="26" t="s">
        <v>1451</v>
      </c>
      <c r="E807" s="26" t="s">
        <v>10425</v>
      </c>
      <c r="F807" s="26" t="s">
        <v>10533</v>
      </c>
      <c r="G807" s="26" t="s">
        <v>1453</v>
      </c>
      <c r="H807" s="26" t="s">
        <v>1454</v>
      </c>
      <c r="I807" s="26" t="s">
        <v>10420</v>
      </c>
      <c r="J807" s="36" t="s">
        <v>55</v>
      </c>
      <c r="K807" s="26">
        <v>82.08</v>
      </c>
      <c r="L807" s="26"/>
      <c r="M807" s="26" t="s">
        <v>140</v>
      </c>
      <c r="N807" s="26" t="s">
        <v>10534</v>
      </c>
    </row>
    <row r="808" spans="1:14">
      <c r="A808" s="26" t="s">
        <v>200</v>
      </c>
      <c r="B808" s="26" t="s">
        <v>10532</v>
      </c>
      <c r="C808" s="26" t="s">
        <v>323</v>
      </c>
      <c r="D808" s="26" t="s">
        <v>1451</v>
      </c>
      <c r="E808" s="26" t="s">
        <v>10425</v>
      </c>
      <c r="F808" s="26" t="s">
        <v>10533</v>
      </c>
      <c r="G808" s="26" t="s">
        <v>1453</v>
      </c>
      <c r="H808" s="26" t="s">
        <v>1454</v>
      </c>
      <c r="I808" s="26" t="s">
        <v>10419</v>
      </c>
      <c r="J808" s="36" t="s">
        <v>55</v>
      </c>
      <c r="K808" s="26">
        <v>110.28</v>
      </c>
      <c r="L808" s="26"/>
      <c r="M808" s="26" t="s">
        <v>140</v>
      </c>
      <c r="N808" s="26" t="s">
        <v>10534</v>
      </c>
    </row>
    <row r="809" spans="1:14">
      <c r="A809" s="26" t="s">
        <v>292</v>
      </c>
      <c r="B809" s="26" t="s">
        <v>1354</v>
      </c>
      <c r="C809" s="26" t="s">
        <v>1075</v>
      </c>
      <c r="D809" s="26" t="s">
        <v>1355</v>
      </c>
      <c r="E809" s="26" t="s">
        <v>10425</v>
      </c>
      <c r="F809" s="26" t="s">
        <v>1077</v>
      </c>
      <c r="G809" s="26" t="s">
        <v>1356</v>
      </c>
      <c r="H809" s="26" t="s">
        <v>1357</v>
      </c>
      <c r="I809" s="26" t="s">
        <v>10427</v>
      </c>
      <c r="J809" s="36" t="s">
        <v>55</v>
      </c>
      <c r="K809" s="26">
        <v>0</v>
      </c>
      <c r="L809" s="26">
        <v>1152</v>
      </c>
      <c r="M809" s="26" t="s">
        <v>63</v>
      </c>
      <c r="N809" s="26" t="s">
        <v>1359</v>
      </c>
    </row>
    <row r="810" spans="1:14">
      <c r="A810" s="26" t="s">
        <v>292</v>
      </c>
      <c r="B810" s="26" t="s">
        <v>1354</v>
      </c>
      <c r="C810" s="26" t="s">
        <v>1075</v>
      </c>
      <c r="D810" s="26" t="s">
        <v>1355</v>
      </c>
      <c r="E810" s="26" t="s">
        <v>10425</v>
      </c>
      <c r="F810" s="26" t="s">
        <v>1077</v>
      </c>
      <c r="G810" s="26" t="s">
        <v>1356</v>
      </c>
      <c r="H810" s="26" t="s">
        <v>1357</v>
      </c>
      <c r="I810" s="26" t="s">
        <v>10428</v>
      </c>
      <c r="J810" s="36" t="s">
        <v>55</v>
      </c>
      <c r="K810" s="26">
        <v>1083.66</v>
      </c>
      <c r="L810" s="26"/>
      <c r="M810" s="26" t="s">
        <v>63</v>
      </c>
      <c r="N810" s="26" t="s">
        <v>1359</v>
      </c>
    </row>
    <row r="811" spans="1:14">
      <c r="A811" s="26" t="s">
        <v>292</v>
      </c>
      <c r="B811" s="26" t="s">
        <v>1354</v>
      </c>
      <c r="C811" s="26" t="s">
        <v>1075</v>
      </c>
      <c r="D811" s="26" t="s">
        <v>1355</v>
      </c>
      <c r="E811" s="26" t="s">
        <v>10425</v>
      </c>
      <c r="F811" s="26" t="s">
        <v>1077</v>
      </c>
      <c r="G811" s="26" t="s">
        <v>1356</v>
      </c>
      <c r="H811" s="26" t="s">
        <v>1357</v>
      </c>
      <c r="I811" s="26" t="s">
        <v>10420</v>
      </c>
      <c r="J811" s="36" t="s">
        <v>55</v>
      </c>
      <c r="K811" s="26">
        <v>0</v>
      </c>
      <c r="L811" s="26"/>
      <c r="M811" s="26" t="s">
        <v>63</v>
      </c>
      <c r="N811" s="26" t="s">
        <v>1359</v>
      </c>
    </row>
    <row r="812" spans="1:14">
      <c r="A812" s="26" t="s">
        <v>292</v>
      </c>
      <c r="B812" s="26" t="s">
        <v>1354</v>
      </c>
      <c r="C812" s="26" t="s">
        <v>1075</v>
      </c>
      <c r="D812" s="26" t="s">
        <v>1355</v>
      </c>
      <c r="E812" s="26" t="s">
        <v>10425</v>
      </c>
      <c r="F812" s="26" t="s">
        <v>1077</v>
      </c>
      <c r="G812" s="26" t="s">
        <v>1356</v>
      </c>
      <c r="H812" s="26" t="s">
        <v>1357</v>
      </c>
      <c r="I812" s="26" t="s">
        <v>10419</v>
      </c>
      <c r="J812" s="36" t="s">
        <v>55</v>
      </c>
      <c r="K812" s="26">
        <v>16.2549</v>
      </c>
      <c r="L812" s="26"/>
      <c r="M812" s="26" t="s">
        <v>63</v>
      </c>
      <c r="N812" s="26" t="s">
        <v>1359</v>
      </c>
    </row>
    <row r="813" spans="1:14">
      <c r="A813" s="26" t="s">
        <v>200</v>
      </c>
      <c r="B813" s="26" t="s">
        <v>10535</v>
      </c>
      <c r="C813" s="26" t="s">
        <v>360</v>
      </c>
      <c r="D813" s="26" t="s">
        <v>3342</v>
      </c>
      <c r="E813" s="26" t="s">
        <v>10425</v>
      </c>
      <c r="F813" s="26" t="s">
        <v>325</v>
      </c>
      <c r="G813" s="26" t="s">
        <v>3343</v>
      </c>
      <c r="H813" s="26" t="s">
        <v>3344</v>
      </c>
      <c r="I813" s="26" t="s">
        <v>10416</v>
      </c>
      <c r="J813" s="36" t="s">
        <v>55</v>
      </c>
      <c r="K813" s="26">
        <v>102508.76</v>
      </c>
      <c r="L813" s="26">
        <v>108973.68</v>
      </c>
      <c r="M813" s="26" t="s">
        <v>140</v>
      </c>
      <c r="N813" s="26" t="s">
        <v>10536</v>
      </c>
    </row>
    <row r="814" spans="1:14">
      <c r="A814" s="26" t="s">
        <v>200</v>
      </c>
      <c r="B814" s="26" t="s">
        <v>10535</v>
      </c>
      <c r="C814" s="26" t="s">
        <v>360</v>
      </c>
      <c r="D814" s="26" t="s">
        <v>3342</v>
      </c>
      <c r="E814" s="26" t="s">
        <v>10425</v>
      </c>
      <c r="F814" s="26" t="s">
        <v>325</v>
      </c>
      <c r="G814" s="26" t="s">
        <v>3343</v>
      </c>
      <c r="H814" s="26" t="s">
        <v>3344</v>
      </c>
      <c r="I814" s="26" t="s">
        <v>10418</v>
      </c>
      <c r="J814" s="36" t="s">
        <v>55</v>
      </c>
      <c r="K814" s="26">
        <v>0</v>
      </c>
      <c r="L814" s="26"/>
      <c r="M814" s="26" t="s">
        <v>140</v>
      </c>
      <c r="N814" s="26" t="s">
        <v>10536</v>
      </c>
    </row>
    <row r="815" spans="1:14">
      <c r="A815" s="26" t="s">
        <v>200</v>
      </c>
      <c r="B815" s="26" t="s">
        <v>10535</v>
      </c>
      <c r="C815" s="26" t="s">
        <v>360</v>
      </c>
      <c r="D815" s="26" t="s">
        <v>3342</v>
      </c>
      <c r="E815" s="26" t="s">
        <v>10425</v>
      </c>
      <c r="F815" s="26" t="s">
        <v>325</v>
      </c>
      <c r="G815" s="26" t="s">
        <v>3343</v>
      </c>
      <c r="H815" s="26" t="s">
        <v>3344</v>
      </c>
      <c r="I815" s="26" t="s">
        <v>10420</v>
      </c>
      <c r="J815" s="36" t="s">
        <v>55</v>
      </c>
      <c r="K815" s="26">
        <v>0</v>
      </c>
      <c r="L815" s="26"/>
      <c r="M815" s="26" t="s">
        <v>140</v>
      </c>
      <c r="N815" s="26" t="s">
        <v>10536</v>
      </c>
    </row>
    <row r="816" spans="1:14">
      <c r="A816" s="26" t="s">
        <v>200</v>
      </c>
      <c r="B816" s="26" t="s">
        <v>10535</v>
      </c>
      <c r="C816" s="26" t="s">
        <v>360</v>
      </c>
      <c r="D816" s="26" t="s">
        <v>3342</v>
      </c>
      <c r="E816" s="26" t="s">
        <v>10425</v>
      </c>
      <c r="F816" s="26" t="s">
        <v>325</v>
      </c>
      <c r="G816" s="26" t="s">
        <v>3343</v>
      </c>
      <c r="H816" s="26" t="s">
        <v>3344</v>
      </c>
      <c r="I816" s="26" t="s">
        <v>10419</v>
      </c>
      <c r="J816" s="36" t="s">
        <v>55</v>
      </c>
      <c r="K816" s="26">
        <v>1561.08</v>
      </c>
      <c r="L816" s="26"/>
      <c r="M816" s="26" t="s">
        <v>140</v>
      </c>
      <c r="N816" s="26" t="s">
        <v>10536</v>
      </c>
    </row>
    <row r="817" spans="1:14">
      <c r="A817" s="26" t="s">
        <v>200</v>
      </c>
      <c r="B817" s="26" t="s">
        <v>1360</v>
      </c>
      <c r="C817" s="26" t="s">
        <v>857</v>
      </c>
      <c r="D817" s="26" t="s">
        <v>1361</v>
      </c>
      <c r="E817" s="26" t="s">
        <v>10425</v>
      </c>
      <c r="F817" s="26" t="s">
        <v>1362</v>
      </c>
      <c r="G817" s="26" t="s">
        <v>1363</v>
      </c>
      <c r="H817" s="26" t="s">
        <v>1364</v>
      </c>
      <c r="I817" s="26" t="s">
        <v>10427</v>
      </c>
      <c r="J817" s="36" t="s">
        <v>55</v>
      </c>
      <c r="K817" s="26">
        <v>464.24</v>
      </c>
      <c r="L817" s="26">
        <v>500</v>
      </c>
      <c r="M817" s="26" t="s">
        <v>140</v>
      </c>
      <c r="N817" s="26" t="s">
        <v>1366</v>
      </c>
    </row>
    <row r="818" spans="1:14">
      <c r="A818" s="26" t="s">
        <v>200</v>
      </c>
      <c r="B818" s="26" t="s">
        <v>1360</v>
      </c>
      <c r="C818" s="26" t="s">
        <v>857</v>
      </c>
      <c r="D818" s="26" t="s">
        <v>1361</v>
      </c>
      <c r="E818" s="26" t="s">
        <v>10425</v>
      </c>
      <c r="F818" s="26" t="s">
        <v>1362</v>
      </c>
      <c r="G818" s="26" t="s">
        <v>1363</v>
      </c>
      <c r="H818" s="26" t="s">
        <v>1364</v>
      </c>
      <c r="I818" s="26" t="s">
        <v>10428</v>
      </c>
      <c r="J818" s="36" t="s">
        <v>55</v>
      </c>
      <c r="K818" s="26">
        <v>0</v>
      </c>
      <c r="L818" s="26"/>
      <c r="M818" s="26" t="s">
        <v>140</v>
      </c>
      <c r="N818" s="26" t="s">
        <v>1366</v>
      </c>
    </row>
    <row r="819" spans="1:14">
      <c r="A819" s="26" t="s">
        <v>200</v>
      </c>
      <c r="B819" s="26" t="s">
        <v>1360</v>
      </c>
      <c r="C819" s="26" t="s">
        <v>857</v>
      </c>
      <c r="D819" s="26" t="s">
        <v>1361</v>
      </c>
      <c r="E819" s="26" t="s">
        <v>10425</v>
      </c>
      <c r="F819" s="26" t="s">
        <v>1362</v>
      </c>
      <c r="G819" s="26" t="s">
        <v>1363</v>
      </c>
      <c r="H819" s="26" t="s">
        <v>1364</v>
      </c>
      <c r="I819" s="26" t="s">
        <v>10420</v>
      </c>
      <c r="J819" s="36" t="s">
        <v>55</v>
      </c>
      <c r="K819" s="26">
        <v>6.03512</v>
      </c>
      <c r="L819" s="26"/>
      <c r="M819" s="26" t="s">
        <v>140</v>
      </c>
      <c r="N819" s="26" t="s">
        <v>1366</v>
      </c>
    </row>
    <row r="820" spans="1:14">
      <c r="A820" s="26" t="s">
        <v>200</v>
      </c>
      <c r="B820" s="26" t="s">
        <v>1360</v>
      </c>
      <c r="C820" s="26" t="s">
        <v>857</v>
      </c>
      <c r="D820" s="26" t="s">
        <v>1361</v>
      </c>
      <c r="E820" s="26" t="s">
        <v>10425</v>
      </c>
      <c r="F820" s="26" t="s">
        <v>1362</v>
      </c>
      <c r="G820" s="26" t="s">
        <v>1363</v>
      </c>
      <c r="H820" s="26" t="s">
        <v>1364</v>
      </c>
      <c r="I820" s="26" t="s">
        <v>10419</v>
      </c>
      <c r="J820" s="36" t="s">
        <v>55</v>
      </c>
      <c r="K820" s="26">
        <v>6.9636</v>
      </c>
      <c r="L820" s="26"/>
      <c r="M820" s="26" t="s">
        <v>140</v>
      </c>
      <c r="N820" s="26" t="s">
        <v>1366</v>
      </c>
    </row>
    <row r="821" spans="1:14">
      <c r="A821" s="26" t="s">
        <v>119</v>
      </c>
      <c r="B821" s="26" t="s">
        <v>1378</v>
      </c>
      <c r="C821" s="26" t="s">
        <v>996</v>
      </c>
      <c r="D821" s="26" t="s">
        <v>1379</v>
      </c>
      <c r="E821" s="26" t="s">
        <v>10425</v>
      </c>
      <c r="F821" s="26" t="s">
        <v>1380</v>
      </c>
      <c r="G821" s="26" t="s">
        <v>1381</v>
      </c>
      <c r="H821" s="26" t="s">
        <v>1382</v>
      </c>
      <c r="I821" s="26" t="s">
        <v>10416</v>
      </c>
      <c r="J821" s="36" t="s">
        <v>55</v>
      </c>
      <c r="K821" s="26">
        <v>70987.26</v>
      </c>
      <c r="L821" s="26">
        <v>80926.17</v>
      </c>
      <c r="M821" s="26" t="s">
        <v>83</v>
      </c>
      <c r="N821" s="26" t="s">
        <v>1384</v>
      </c>
    </row>
    <row r="822" spans="1:14">
      <c r="A822" s="26" t="s">
        <v>119</v>
      </c>
      <c r="B822" s="26" t="s">
        <v>1378</v>
      </c>
      <c r="C822" s="26" t="s">
        <v>996</v>
      </c>
      <c r="D822" s="26" t="s">
        <v>1379</v>
      </c>
      <c r="E822" s="26" t="s">
        <v>10425</v>
      </c>
      <c r="F822" s="26" t="s">
        <v>1380</v>
      </c>
      <c r="G822" s="26" t="s">
        <v>1381</v>
      </c>
      <c r="H822" s="26" t="s">
        <v>1382</v>
      </c>
      <c r="I822" s="26" t="s">
        <v>10418</v>
      </c>
      <c r="J822" s="36" t="s">
        <v>55</v>
      </c>
      <c r="K822" s="26">
        <v>4387.64</v>
      </c>
      <c r="L822" s="26"/>
      <c r="M822" s="26" t="s">
        <v>83</v>
      </c>
      <c r="N822" s="26" t="s">
        <v>1384</v>
      </c>
    </row>
    <row r="823" spans="1:14">
      <c r="A823" s="26" t="s">
        <v>119</v>
      </c>
      <c r="B823" s="26" t="s">
        <v>1378</v>
      </c>
      <c r="C823" s="26" t="s">
        <v>996</v>
      </c>
      <c r="D823" s="26" t="s">
        <v>1379</v>
      </c>
      <c r="E823" s="26" t="s">
        <v>10425</v>
      </c>
      <c r="F823" s="26" t="s">
        <v>1380</v>
      </c>
      <c r="G823" s="26" t="s">
        <v>1381</v>
      </c>
      <c r="H823" s="26" t="s">
        <v>1382</v>
      </c>
      <c r="I823" s="26" t="s">
        <v>10420</v>
      </c>
      <c r="J823" s="36" t="s">
        <v>55</v>
      </c>
      <c r="K823" s="26">
        <v>761.6</v>
      </c>
      <c r="L823" s="26"/>
      <c r="M823" s="26" t="s">
        <v>83</v>
      </c>
      <c r="N823" s="26" t="s">
        <v>1384</v>
      </c>
    </row>
    <row r="824" spans="1:14">
      <c r="A824" s="26" t="s">
        <v>119</v>
      </c>
      <c r="B824" s="26" t="s">
        <v>1378</v>
      </c>
      <c r="C824" s="26" t="s">
        <v>996</v>
      </c>
      <c r="D824" s="26" t="s">
        <v>1379</v>
      </c>
      <c r="E824" s="26" t="s">
        <v>10425</v>
      </c>
      <c r="F824" s="26" t="s">
        <v>1380</v>
      </c>
      <c r="G824" s="26" t="s">
        <v>1381</v>
      </c>
      <c r="H824" s="26" t="s">
        <v>1382</v>
      </c>
      <c r="I824" s="26" t="s">
        <v>10419</v>
      </c>
      <c r="J824" s="36" t="s">
        <v>55</v>
      </c>
      <c r="K824" s="26">
        <v>1147.82</v>
      </c>
      <c r="L824" s="26"/>
      <c r="M824" s="26" t="s">
        <v>83</v>
      </c>
      <c r="N824" s="26" t="s">
        <v>1384</v>
      </c>
    </row>
    <row r="825" spans="1:14">
      <c r="A825" s="26" t="s">
        <v>292</v>
      </c>
      <c r="B825" s="26" t="s">
        <v>1386</v>
      </c>
      <c r="C825" s="26" t="s">
        <v>1387</v>
      </c>
      <c r="D825" s="26" t="s">
        <v>1388</v>
      </c>
      <c r="E825" s="26" t="s">
        <v>10425</v>
      </c>
      <c r="F825" s="26" t="s">
        <v>1389</v>
      </c>
      <c r="G825" s="26" t="s">
        <v>1390</v>
      </c>
      <c r="H825" s="26" t="s">
        <v>1391</v>
      </c>
      <c r="I825" s="26" t="s">
        <v>10416</v>
      </c>
      <c r="J825" s="36" t="s">
        <v>55</v>
      </c>
      <c r="K825" s="26">
        <v>1203276.36</v>
      </c>
      <c r="L825" s="26">
        <v>1443479.18</v>
      </c>
      <c r="M825" s="26" t="s">
        <v>63</v>
      </c>
      <c r="N825" s="26" t="s">
        <v>1394</v>
      </c>
    </row>
    <row r="826" spans="1:14">
      <c r="A826" s="26" t="s">
        <v>292</v>
      </c>
      <c r="B826" s="26" t="s">
        <v>1386</v>
      </c>
      <c r="C826" s="26" t="s">
        <v>1387</v>
      </c>
      <c r="D826" s="26" t="s">
        <v>1388</v>
      </c>
      <c r="E826" s="26" t="s">
        <v>10425</v>
      </c>
      <c r="F826" s="26" t="s">
        <v>1389</v>
      </c>
      <c r="G826" s="26" t="s">
        <v>1390</v>
      </c>
      <c r="H826" s="26" t="s">
        <v>1391</v>
      </c>
      <c r="I826" s="26" t="s">
        <v>10418</v>
      </c>
      <c r="J826" s="36" t="s">
        <v>55</v>
      </c>
      <c r="K826" s="26">
        <v>142123.02</v>
      </c>
      <c r="L826" s="26"/>
      <c r="M826" s="26" t="s">
        <v>63</v>
      </c>
      <c r="N826" s="26" t="s">
        <v>1394</v>
      </c>
    </row>
    <row r="827" spans="1:14">
      <c r="A827" s="26" t="s">
        <v>292</v>
      </c>
      <c r="B827" s="26" t="s">
        <v>1386</v>
      </c>
      <c r="C827" s="26" t="s">
        <v>1387</v>
      </c>
      <c r="D827" s="26" t="s">
        <v>1388</v>
      </c>
      <c r="E827" s="26" t="s">
        <v>10425</v>
      </c>
      <c r="F827" s="26" t="s">
        <v>1389</v>
      </c>
      <c r="G827" s="26" t="s">
        <v>1390</v>
      </c>
      <c r="H827" s="26" t="s">
        <v>1391</v>
      </c>
      <c r="I827" s="26" t="s">
        <v>10420</v>
      </c>
      <c r="J827" s="36" t="s">
        <v>55</v>
      </c>
      <c r="K827" s="26">
        <v>12634.56</v>
      </c>
      <c r="L827" s="26"/>
      <c r="M827" s="26" t="s">
        <v>63</v>
      </c>
      <c r="N827" s="26" t="s">
        <v>1394</v>
      </c>
    </row>
    <row r="828" spans="1:14">
      <c r="A828" s="26" t="s">
        <v>292</v>
      </c>
      <c r="B828" s="26" t="s">
        <v>1386</v>
      </c>
      <c r="C828" s="26" t="s">
        <v>1387</v>
      </c>
      <c r="D828" s="26" t="s">
        <v>1388</v>
      </c>
      <c r="E828" s="26" t="s">
        <v>10425</v>
      </c>
      <c r="F828" s="26" t="s">
        <v>1389</v>
      </c>
      <c r="G828" s="26" t="s">
        <v>1390</v>
      </c>
      <c r="H828" s="26" t="s">
        <v>1391</v>
      </c>
      <c r="I828" s="26" t="s">
        <v>10419</v>
      </c>
      <c r="J828" s="36" t="s">
        <v>55</v>
      </c>
      <c r="K828" s="26">
        <v>20488.67</v>
      </c>
      <c r="L828" s="26"/>
      <c r="M828" s="26" t="s">
        <v>63</v>
      </c>
      <c r="N828" s="26" t="s">
        <v>1394</v>
      </c>
    </row>
    <row r="829" spans="1:14">
      <c r="A829" s="26" t="s">
        <v>292</v>
      </c>
      <c r="B829" s="26" t="s">
        <v>1181</v>
      </c>
      <c r="C829" s="26" t="s">
        <v>295</v>
      </c>
      <c r="D829" s="26" t="s">
        <v>1182</v>
      </c>
      <c r="E829" s="26" t="s">
        <v>10425</v>
      </c>
      <c r="F829" s="26" t="s">
        <v>1183</v>
      </c>
      <c r="G829" s="26" t="s">
        <v>1184</v>
      </c>
      <c r="H829" s="26" t="s">
        <v>1185</v>
      </c>
      <c r="I829" s="26" t="s">
        <v>10416</v>
      </c>
      <c r="J829" s="36" t="s">
        <v>55</v>
      </c>
      <c r="K829" s="26">
        <v>18450.04</v>
      </c>
      <c r="L829" s="26">
        <v>21999.24</v>
      </c>
      <c r="M829" s="26" t="s">
        <v>63</v>
      </c>
      <c r="N829" s="26" t="s">
        <v>1187</v>
      </c>
    </row>
    <row r="830" spans="1:14">
      <c r="A830" s="26" t="s">
        <v>292</v>
      </c>
      <c r="B830" s="26" t="s">
        <v>1181</v>
      </c>
      <c r="C830" s="26" t="s">
        <v>295</v>
      </c>
      <c r="D830" s="26" t="s">
        <v>1182</v>
      </c>
      <c r="E830" s="26" t="s">
        <v>10425</v>
      </c>
      <c r="F830" s="26" t="s">
        <v>1183</v>
      </c>
      <c r="G830" s="26" t="s">
        <v>1184</v>
      </c>
      <c r="H830" s="26" t="s">
        <v>1185</v>
      </c>
      <c r="I830" s="26" t="s">
        <v>10418</v>
      </c>
      <c r="J830" s="36" t="s">
        <v>55</v>
      </c>
      <c r="K830" s="26">
        <v>2016.5</v>
      </c>
      <c r="L830" s="26"/>
      <c r="M830" s="26" t="s">
        <v>63</v>
      </c>
      <c r="N830" s="26" t="s">
        <v>1187</v>
      </c>
    </row>
    <row r="831" spans="1:14">
      <c r="A831" s="26" t="s">
        <v>292</v>
      </c>
      <c r="B831" s="26" t="s">
        <v>1181</v>
      </c>
      <c r="C831" s="26" t="s">
        <v>295</v>
      </c>
      <c r="D831" s="26" t="s">
        <v>1182</v>
      </c>
      <c r="E831" s="26" t="s">
        <v>10425</v>
      </c>
      <c r="F831" s="26" t="s">
        <v>1183</v>
      </c>
      <c r="G831" s="26" t="s">
        <v>1184</v>
      </c>
      <c r="H831" s="26" t="s">
        <v>1185</v>
      </c>
      <c r="I831" s="26" t="s">
        <v>10420</v>
      </c>
      <c r="J831" s="36" t="s">
        <v>55</v>
      </c>
      <c r="K831" s="26">
        <v>231.08</v>
      </c>
      <c r="L831" s="26"/>
      <c r="M831" s="26" t="s">
        <v>63</v>
      </c>
      <c r="N831" s="26" t="s">
        <v>1187</v>
      </c>
    </row>
    <row r="832" spans="1:14">
      <c r="A832" s="26" t="s">
        <v>292</v>
      </c>
      <c r="B832" s="26" t="s">
        <v>1181</v>
      </c>
      <c r="C832" s="26" t="s">
        <v>295</v>
      </c>
      <c r="D832" s="26" t="s">
        <v>1182</v>
      </c>
      <c r="E832" s="26" t="s">
        <v>10425</v>
      </c>
      <c r="F832" s="26" t="s">
        <v>1183</v>
      </c>
      <c r="G832" s="26" t="s">
        <v>1184</v>
      </c>
      <c r="H832" s="26" t="s">
        <v>1185</v>
      </c>
      <c r="I832" s="26" t="s">
        <v>10419</v>
      </c>
      <c r="J832" s="36" t="s">
        <v>55</v>
      </c>
      <c r="K832" s="26">
        <v>311.66</v>
      </c>
      <c r="L832" s="26"/>
      <c r="M832" s="26" t="s">
        <v>63</v>
      </c>
      <c r="N832" s="26" t="s">
        <v>1187</v>
      </c>
    </row>
    <row r="833" spans="1:14">
      <c r="A833" s="26" t="s">
        <v>292</v>
      </c>
      <c r="B833" s="26" t="s">
        <v>1402</v>
      </c>
      <c r="C833" s="26" t="s">
        <v>1075</v>
      </c>
      <c r="D833" s="26" t="s">
        <v>1403</v>
      </c>
      <c r="E833" s="26" t="s">
        <v>10425</v>
      </c>
      <c r="F833" s="26" t="s">
        <v>1404</v>
      </c>
      <c r="G833" s="26" t="s">
        <v>1405</v>
      </c>
      <c r="H833" s="26" t="s">
        <v>1406</v>
      </c>
      <c r="I833" s="26" t="s">
        <v>10416</v>
      </c>
      <c r="J833" s="36" t="s">
        <v>55</v>
      </c>
      <c r="K833" s="26">
        <v>984077.36</v>
      </c>
      <c r="L833" s="26">
        <v>1349978.5</v>
      </c>
      <c r="M833" s="26" t="s">
        <v>63</v>
      </c>
      <c r="N833" s="26" t="s">
        <v>1408</v>
      </c>
    </row>
    <row r="834" spans="1:14">
      <c r="A834" s="26" t="s">
        <v>292</v>
      </c>
      <c r="B834" s="26" t="s">
        <v>1402</v>
      </c>
      <c r="C834" s="26" t="s">
        <v>1075</v>
      </c>
      <c r="D834" s="26" t="s">
        <v>1403</v>
      </c>
      <c r="E834" s="26" t="s">
        <v>10425</v>
      </c>
      <c r="F834" s="26" t="s">
        <v>1404</v>
      </c>
      <c r="G834" s="26" t="s">
        <v>1405</v>
      </c>
      <c r="H834" s="26" t="s">
        <v>1406</v>
      </c>
      <c r="I834" s="26" t="s">
        <v>10418</v>
      </c>
      <c r="J834" s="36" t="s">
        <v>55</v>
      </c>
      <c r="K834" s="26">
        <v>275591.85</v>
      </c>
      <c r="L834" s="26"/>
      <c r="M834" s="26" t="s">
        <v>63</v>
      </c>
      <c r="N834" s="26" t="s">
        <v>1408</v>
      </c>
    </row>
    <row r="835" spans="1:14">
      <c r="A835" s="26" t="s">
        <v>292</v>
      </c>
      <c r="B835" s="26" t="s">
        <v>1402</v>
      </c>
      <c r="C835" s="26" t="s">
        <v>1075</v>
      </c>
      <c r="D835" s="26" t="s">
        <v>1403</v>
      </c>
      <c r="E835" s="26" t="s">
        <v>10425</v>
      </c>
      <c r="F835" s="26" t="s">
        <v>1404</v>
      </c>
      <c r="G835" s="26" t="s">
        <v>1405</v>
      </c>
      <c r="H835" s="26" t="s">
        <v>1406</v>
      </c>
      <c r="I835" s="26" t="s">
        <v>10420</v>
      </c>
      <c r="J835" s="36" t="s">
        <v>55</v>
      </c>
      <c r="K835" s="26">
        <v>10376.93</v>
      </c>
      <c r="L835" s="26"/>
      <c r="M835" s="26" t="s">
        <v>63</v>
      </c>
      <c r="N835" s="26" t="s">
        <v>1408</v>
      </c>
    </row>
    <row r="836" spans="1:14">
      <c r="A836" s="26" t="s">
        <v>292</v>
      </c>
      <c r="B836" s="26" t="s">
        <v>1402</v>
      </c>
      <c r="C836" s="26" t="s">
        <v>1075</v>
      </c>
      <c r="D836" s="26" t="s">
        <v>1403</v>
      </c>
      <c r="E836" s="26" t="s">
        <v>10425</v>
      </c>
      <c r="F836" s="26" t="s">
        <v>1404</v>
      </c>
      <c r="G836" s="26" t="s">
        <v>1405</v>
      </c>
      <c r="H836" s="26" t="s">
        <v>1406</v>
      </c>
      <c r="I836" s="26" t="s">
        <v>10419</v>
      </c>
      <c r="J836" s="36" t="s">
        <v>55</v>
      </c>
      <c r="K836" s="26">
        <v>19180.49</v>
      </c>
      <c r="L836" s="26"/>
      <c r="M836" s="26" t="s">
        <v>63</v>
      </c>
      <c r="N836" s="26" t="s">
        <v>1408</v>
      </c>
    </row>
    <row r="837" spans="1:14">
      <c r="A837" s="26" t="s">
        <v>85</v>
      </c>
      <c r="B837" s="26" t="s">
        <v>1436</v>
      </c>
      <c r="C837" s="26" t="s">
        <v>1437</v>
      </c>
      <c r="D837" s="26" t="s">
        <v>1438</v>
      </c>
      <c r="E837" s="26" t="s">
        <v>10425</v>
      </c>
      <c r="F837" s="26" t="s">
        <v>1439</v>
      </c>
      <c r="G837" s="26" t="s">
        <v>1440</v>
      </c>
      <c r="H837" s="26" t="s">
        <v>1441</v>
      </c>
      <c r="I837" s="26" t="s">
        <v>10416</v>
      </c>
      <c r="J837" s="36" t="s">
        <v>55</v>
      </c>
      <c r="K837" s="26">
        <v>577746.48</v>
      </c>
      <c r="L837" s="26">
        <v>802953.36</v>
      </c>
      <c r="M837" s="26" t="s">
        <v>97</v>
      </c>
      <c r="N837" s="26" t="s">
        <v>1443</v>
      </c>
    </row>
    <row r="838" spans="1:14">
      <c r="A838" s="26" t="s">
        <v>85</v>
      </c>
      <c r="B838" s="26" t="s">
        <v>1436</v>
      </c>
      <c r="C838" s="26" t="s">
        <v>1437</v>
      </c>
      <c r="D838" s="26" t="s">
        <v>1438</v>
      </c>
      <c r="E838" s="26" t="s">
        <v>10425</v>
      </c>
      <c r="F838" s="26" t="s">
        <v>1439</v>
      </c>
      <c r="G838" s="26" t="s">
        <v>1440</v>
      </c>
      <c r="H838" s="26" t="s">
        <v>1441</v>
      </c>
      <c r="I838" s="26" t="s">
        <v>10418</v>
      </c>
      <c r="J838" s="36" t="s">
        <v>55</v>
      </c>
      <c r="K838" s="26">
        <v>166007.33</v>
      </c>
      <c r="L838" s="26"/>
      <c r="M838" s="26" t="s">
        <v>97</v>
      </c>
      <c r="N838" s="26" t="s">
        <v>1443</v>
      </c>
    </row>
    <row r="839" spans="1:14">
      <c r="A839" s="26" t="s">
        <v>85</v>
      </c>
      <c r="B839" s="26" t="s">
        <v>1436</v>
      </c>
      <c r="C839" s="26" t="s">
        <v>1437</v>
      </c>
      <c r="D839" s="26" t="s">
        <v>1438</v>
      </c>
      <c r="E839" s="26" t="s">
        <v>10425</v>
      </c>
      <c r="F839" s="26" t="s">
        <v>1439</v>
      </c>
      <c r="G839" s="26" t="s">
        <v>1440</v>
      </c>
      <c r="H839" s="26" t="s">
        <v>1441</v>
      </c>
      <c r="I839" s="26" t="s">
        <v>10420</v>
      </c>
      <c r="J839" s="36" t="s">
        <v>55</v>
      </c>
      <c r="K839" s="26">
        <v>7726.53</v>
      </c>
      <c r="L839" s="26"/>
      <c r="M839" s="26" t="s">
        <v>97</v>
      </c>
      <c r="N839" s="26" t="s">
        <v>1443</v>
      </c>
    </row>
    <row r="840" spans="1:14">
      <c r="A840" s="26" t="s">
        <v>85</v>
      </c>
      <c r="B840" s="26" t="s">
        <v>1436</v>
      </c>
      <c r="C840" s="26" t="s">
        <v>1437</v>
      </c>
      <c r="D840" s="26" t="s">
        <v>1438</v>
      </c>
      <c r="E840" s="26" t="s">
        <v>10425</v>
      </c>
      <c r="F840" s="26" t="s">
        <v>1439</v>
      </c>
      <c r="G840" s="26" t="s">
        <v>1440</v>
      </c>
      <c r="H840" s="26" t="s">
        <v>1441</v>
      </c>
      <c r="I840" s="26" t="s">
        <v>10419</v>
      </c>
      <c r="J840" s="36" t="s">
        <v>55</v>
      </c>
      <c r="K840" s="26">
        <v>11324.02</v>
      </c>
      <c r="L840" s="26"/>
      <c r="M840" s="26" t="s">
        <v>97</v>
      </c>
      <c r="N840" s="26" t="s">
        <v>1443</v>
      </c>
    </row>
    <row r="841" spans="1:14">
      <c r="A841" s="26" t="s">
        <v>70</v>
      </c>
      <c r="B841" s="26" t="s">
        <v>1444</v>
      </c>
      <c r="C841" s="26" t="s">
        <v>772</v>
      </c>
      <c r="D841" s="26" t="s">
        <v>1445</v>
      </c>
      <c r="E841" s="26" t="s">
        <v>10425</v>
      </c>
      <c r="F841" s="26" t="s">
        <v>1332</v>
      </c>
      <c r="G841" s="26" t="s">
        <v>1446</v>
      </c>
      <c r="H841" s="26" t="s">
        <v>1447</v>
      </c>
      <c r="I841" s="26" t="s">
        <v>10416</v>
      </c>
      <c r="J841" s="36" t="s">
        <v>55</v>
      </c>
      <c r="K841" s="26">
        <v>179706.24</v>
      </c>
      <c r="L841" s="26">
        <v>198608.56</v>
      </c>
      <c r="M841" s="26" t="s">
        <v>97</v>
      </c>
      <c r="N841" s="26" t="s">
        <v>1449</v>
      </c>
    </row>
    <row r="842" spans="1:14">
      <c r="A842" s="26" t="s">
        <v>70</v>
      </c>
      <c r="B842" s="26" t="s">
        <v>1444</v>
      </c>
      <c r="C842" s="26" t="s">
        <v>772</v>
      </c>
      <c r="D842" s="26" t="s">
        <v>1445</v>
      </c>
      <c r="E842" s="26" t="s">
        <v>10425</v>
      </c>
      <c r="F842" s="26" t="s">
        <v>1332</v>
      </c>
      <c r="G842" s="26" t="s">
        <v>1446</v>
      </c>
      <c r="H842" s="26" t="s">
        <v>1447</v>
      </c>
      <c r="I842" s="26" t="s">
        <v>10418</v>
      </c>
      <c r="J842" s="36" t="s">
        <v>55</v>
      </c>
      <c r="K842" s="26">
        <v>1820.7</v>
      </c>
      <c r="L842" s="26"/>
      <c r="M842" s="26" t="s">
        <v>97</v>
      </c>
      <c r="N842" s="26" t="s">
        <v>1449</v>
      </c>
    </row>
    <row r="843" spans="1:14">
      <c r="A843" s="26" t="s">
        <v>70</v>
      </c>
      <c r="B843" s="26" t="s">
        <v>1444</v>
      </c>
      <c r="C843" s="26" t="s">
        <v>772</v>
      </c>
      <c r="D843" s="26" t="s">
        <v>1445</v>
      </c>
      <c r="E843" s="26" t="s">
        <v>10425</v>
      </c>
      <c r="F843" s="26" t="s">
        <v>1332</v>
      </c>
      <c r="G843" s="26" t="s">
        <v>1446</v>
      </c>
      <c r="H843" s="26" t="s">
        <v>1447</v>
      </c>
      <c r="I843" s="26" t="s">
        <v>10420</v>
      </c>
      <c r="J843" s="36" t="s">
        <v>55</v>
      </c>
      <c r="K843" s="26">
        <v>2401.84</v>
      </c>
      <c r="L843" s="26"/>
      <c r="M843" s="26" t="s">
        <v>97</v>
      </c>
      <c r="N843" s="26" t="s">
        <v>1449</v>
      </c>
    </row>
    <row r="844" spans="1:14">
      <c r="A844" s="26" t="s">
        <v>70</v>
      </c>
      <c r="B844" s="26" t="s">
        <v>1444</v>
      </c>
      <c r="C844" s="26" t="s">
        <v>772</v>
      </c>
      <c r="D844" s="26" t="s">
        <v>1445</v>
      </c>
      <c r="E844" s="26" t="s">
        <v>10425</v>
      </c>
      <c r="F844" s="26" t="s">
        <v>1332</v>
      </c>
      <c r="G844" s="26" t="s">
        <v>1446</v>
      </c>
      <c r="H844" s="26" t="s">
        <v>1447</v>
      </c>
      <c r="I844" s="26" t="s">
        <v>10419</v>
      </c>
      <c r="J844" s="36" t="s">
        <v>55</v>
      </c>
      <c r="K844" s="26">
        <v>2762.65</v>
      </c>
      <c r="L844" s="26"/>
      <c r="M844" s="26" t="s">
        <v>97</v>
      </c>
      <c r="N844" s="26" t="s">
        <v>1449</v>
      </c>
    </row>
    <row r="845" spans="1:14">
      <c r="A845" s="26" t="s">
        <v>119</v>
      </c>
      <c r="B845" s="26" t="s">
        <v>1458</v>
      </c>
      <c r="C845" s="26" t="s">
        <v>996</v>
      </c>
      <c r="D845" s="26" t="s">
        <v>1459</v>
      </c>
      <c r="E845" s="26" t="s">
        <v>10425</v>
      </c>
      <c r="F845" s="26" t="s">
        <v>998</v>
      </c>
      <c r="G845" s="26" t="s">
        <v>1460</v>
      </c>
      <c r="H845" s="26" t="s">
        <v>1461</v>
      </c>
      <c r="I845" s="26" t="s">
        <v>10416</v>
      </c>
      <c r="J845" s="36" t="s">
        <v>55</v>
      </c>
      <c r="K845" s="26">
        <v>8811.76</v>
      </c>
      <c r="L845" s="26">
        <v>9467.7</v>
      </c>
      <c r="M845" s="26" t="s">
        <v>83</v>
      </c>
      <c r="N845" s="26" t="s">
        <v>1463</v>
      </c>
    </row>
    <row r="846" spans="1:14">
      <c r="A846" s="26" t="s">
        <v>119</v>
      </c>
      <c r="B846" s="26" t="s">
        <v>1458</v>
      </c>
      <c r="C846" s="26" t="s">
        <v>996</v>
      </c>
      <c r="D846" s="26" t="s">
        <v>1459</v>
      </c>
      <c r="E846" s="26" t="s">
        <v>10425</v>
      </c>
      <c r="F846" s="26" t="s">
        <v>998</v>
      </c>
      <c r="G846" s="26" t="s">
        <v>1460</v>
      </c>
      <c r="H846" s="26" t="s">
        <v>1461</v>
      </c>
      <c r="I846" s="26" t="s">
        <v>10418</v>
      </c>
      <c r="J846" s="36" t="s">
        <v>55</v>
      </c>
      <c r="K846" s="26">
        <v>0</v>
      </c>
      <c r="L846" s="26"/>
      <c r="M846" s="26" t="s">
        <v>83</v>
      </c>
      <c r="N846" s="26" t="s">
        <v>1463</v>
      </c>
    </row>
    <row r="847" spans="1:14">
      <c r="A847" s="26" t="s">
        <v>119</v>
      </c>
      <c r="B847" s="26" t="s">
        <v>1458</v>
      </c>
      <c r="C847" s="26" t="s">
        <v>996</v>
      </c>
      <c r="D847" s="26" t="s">
        <v>1459</v>
      </c>
      <c r="E847" s="26" t="s">
        <v>10425</v>
      </c>
      <c r="F847" s="26" t="s">
        <v>998</v>
      </c>
      <c r="G847" s="26" t="s">
        <v>1460</v>
      </c>
      <c r="H847" s="26" t="s">
        <v>1461</v>
      </c>
      <c r="I847" s="26" t="s">
        <v>10420</v>
      </c>
      <c r="J847" s="36" t="s">
        <v>55</v>
      </c>
      <c r="K847" s="26">
        <v>95.7</v>
      </c>
      <c r="L847" s="26"/>
      <c r="M847" s="26" t="s">
        <v>83</v>
      </c>
      <c r="N847" s="26" t="s">
        <v>1463</v>
      </c>
    </row>
    <row r="848" spans="1:14">
      <c r="A848" s="26" t="s">
        <v>119</v>
      </c>
      <c r="B848" s="26" t="s">
        <v>1458</v>
      </c>
      <c r="C848" s="26" t="s">
        <v>996</v>
      </c>
      <c r="D848" s="26" t="s">
        <v>1459</v>
      </c>
      <c r="E848" s="26" t="s">
        <v>10425</v>
      </c>
      <c r="F848" s="26" t="s">
        <v>998</v>
      </c>
      <c r="G848" s="26" t="s">
        <v>1460</v>
      </c>
      <c r="H848" s="26" t="s">
        <v>1461</v>
      </c>
      <c r="I848" s="26" t="s">
        <v>10419</v>
      </c>
      <c r="J848" s="36" t="s">
        <v>55</v>
      </c>
      <c r="K848" s="26">
        <v>134.18</v>
      </c>
      <c r="L848" s="26"/>
      <c r="M848" s="26" t="s">
        <v>83</v>
      </c>
      <c r="N848" s="26" t="s">
        <v>1463</v>
      </c>
    </row>
    <row r="849" spans="1:14">
      <c r="A849" s="26" t="s">
        <v>220</v>
      </c>
      <c r="B849" s="26" t="s">
        <v>8647</v>
      </c>
      <c r="C849" s="26" t="s">
        <v>223</v>
      </c>
      <c r="D849" s="26" t="s">
        <v>8648</v>
      </c>
      <c r="E849" s="26" t="s">
        <v>10425</v>
      </c>
      <c r="F849" s="26" t="s">
        <v>225</v>
      </c>
      <c r="G849" s="26" t="s">
        <v>8649</v>
      </c>
      <c r="H849" s="26" t="s">
        <v>8650</v>
      </c>
      <c r="I849" s="26" t="s">
        <v>10427</v>
      </c>
      <c r="J849" s="36" t="s">
        <v>55</v>
      </c>
      <c r="K849" s="26">
        <v>4456.56</v>
      </c>
      <c r="L849" s="26">
        <v>4800</v>
      </c>
      <c r="M849" s="26" t="s">
        <v>140</v>
      </c>
      <c r="N849" s="26" t="s">
        <v>8652</v>
      </c>
    </row>
    <row r="850" spans="1:14">
      <c r="A850" s="26" t="s">
        <v>220</v>
      </c>
      <c r="B850" s="26" t="s">
        <v>8647</v>
      </c>
      <c r="C850" s="26" t="s">
        <v>223</v>
      </c>
      <c r="D850" s="26" t="s">
        <v>8648</v>
      </c>
      <c r="E850" s="26" t="s">
        <v>10425</v>
      </c>
      <c r="F850" s="26" t="s">
        <v>225</v>
      </c>
      <c r="G850" s="26" t="s">
        <v>8649</v>
      </c>
      <c r="H850" s="26" t="s">
        <v>8650</v>
      </c>
      <c r="I850" s="26" t="s">
        <v>10428</v>
      </c>
      <c r="J850" s="36" t="s">
        <v>55</v>
      </c>
      <c r="K850" s="26">
        <v>0</v>
      </c>
      <c r="L850" s="26"/>
      <c r="M850" s="26" t="s">
        <v>140</v>
      </c>
      <c r="N850" s="26" t="s">
        <v>8652</v>
      </c>
    </row>
    <row r="851" spans="1:14">
      <c r="A851" s="26" t="s">
        <v>220</v>
      </c>
      <c r="B851" s="26" t="s">
        <v>8647</v>
      </c>
      <c r="C851" s="26" t="s">
        <v>223</v>
      </c>
      <c r="D851" s="26" t="s">
        <v>8648</v>
      </c>
      <c r="E851" s="26" t="s">
        <v>10425</v>
      </c>
      <c r="F851" s="26" t="s">
        <v>225</v>
      </c>
      <c r="G851" s="26" t="s">
        <v>8649</v>
      </c>
      <c r="H851" s="26" t="s">
        <v>8650</v>
      </c>
      <c r="I851" s="26" t="s">
        <v>10420</v>
      </c>
      <c r="J851" s="36" t="s">
        <v>55</v>
      </c>
      <c r="K851" s="26">
        <v>57.93528</v>
      </c>
      <c r="L851" s="26"/>
      <c r="M851" s="26" t="s">
        <v>140</v>
      </c>
      <c r="N851" s="26" t="s">
        <v>8652</v>
      </c>
    </row>
    <row r="852" spans="1:14">
      <c r="A852" s="26" t="s">
        <v>220</v>
      </c>
      <c r="B852" s="26" t="s">
        <v>8647</v>
      </c>
      <c r="C852" s="26" t="s">
        <v>223</v>
      </c>
      <c r="D852" s="26" t="s">
        <v>8648</v>
      </c>
      <c r="E852" s="26" t="s">
        <v>10425</v>
      </c>
      <c r="F852" s="26" t="s">
        <v>225</v>
      </c>
      <c r="G852" s="26" t="s">
        <v>8649</v>
      </c>
      <c r="H852" s="26" t="s">
        <v>8650</v>
      </c>
      <c r="I852" s="26" t="s">
        <v>10419</v>
      </c>
      <c r="J852" s="36" t="s">
        <v>55</v>
      </c>
      <c r="K852" s="26">
        <v>66.8484</v>
      </c>
      <c r="L852" s="26"/>
      <c r="M852" s="26" t="s">
        <v>140</v>
      </c>
      <c r="N852" s="26" t="s">
        <v>8652</v>
      </c>
    </row>
    <row r="853" spans="1:14">
      <c r="A853" s="26" t="s">
        <v>70</v>
      </c>
      <c r="B853" s="26" t="s">
        <v>1464</v>
      </c>
      <c r="C853" s="26" t="s">
        <v>72</v>
      </c>
      <c r="D853" s="26" t="s">
        <v>1465</v>
      </c>
      <c r="E853" s="26" t="s">
        <v>10425</v>
      </c>
      <c r="F853" s="26" t="s">
        <v>1332</v>
      </c>
      <c r="G853" s="26" t="s">
        <v>1466</v>
      </c>
      <c r="H853" s="26" t="s">
        <v>1467</v>
      </c>
      <c r="I853" s="26" t="s">
        <v>10427</v>
      </c>
      <c r="J853" s="36" t="s">
        <v>55</v>
      </c>
      <c r="K853" s="26">
        <v>13904.37</v>
      </c>
      <c r="L853" s="26">
        <v>14976</v>
      </c>
      <c r="M853" s="26" t="s">
        <v>97</v>
      </c>
      <c r="N853" s="26" t="s">
        <v>1469</v>
      </c>
    </row>
    <row r="854" spans="1:14">
      <c r="A854" s="26" t="s">
        <v>70</v>
      </c>
      <c r="B854" s="26" t="s">
        <v>1464</v>
      </c>
      <c r="C854" s="26" t="s">
        <v>72</v>
      </c>
      <c r="D854" s="26" t="s">
        <v>1465</v>
      </c>
      <c r="E854" s="26" t="s">
        <v>10425</v>
      </c>
      <c r="F854" s="26" t="s">
        <v>1332</v>
      </c>
      <c r="G854" s="26" t="s">
        <v>1466</v>
      </c>
      <c r="H854" s="26" t="s">
        <v>1467</v>
      </c>
      <c r="I854" s="26" t="s">
        <v>10428</v>
      </c>
      <c r="J854" s="36" t="s">
        <v>55</v>
      </c>
      <c r="K854" s="26">
        <v>0</v>
      </c>
      <c r="L854" s="26"/>
      <c r="M854" s="26" t="s">
        <v>97</v>
      </c>
      <c r="N854" s="26" t="s">
        <v>1469</v>
      </c>
    </row>
    <row r="855" spans="1:14">
      <c r="A855" s="26" t="s">
        <v>70</v>
      </c>
      <c r="B855" s="26" t="s">
        <v>1464</v>
      </c>
      <c r="C855" s="26" t="s">
        <v>72</v>
      </c>
      <c r="D855" s="26" t="s">
        <v>1465</v>
      </c>
      <c r="E855" s="26" t="s">
        <v>10425</v>
      </c>
      <c r="F855" s="26" t="s">
        <v>1332</v>
      </c>
      <c r="G855" s="26" t="s">
        <v>1466</v>
      </c>
      <c r="H855" s="26" t="s">
        <v>1467</v>
      </c>
      <c r="I855" s="26" t="s">
        <v>10420</v>
      </c>
      <c r="J855" s="36" t="s">
        <v>55</v>
      </c>
      <c r="K855" s="26">
        <v>180.75681</v>
      </c>
      <c r="L855" s="26"/>
      <c r="M855" s="26" t="s">
        <v>97</v>
      </c>
      <c r="N855" s="26" t="s">
        <v>1469</v>
      </c>
    </row>
    <row r="856" spans="1:14">
      <c r="A856" s="26" t="s">
        <v>70</v>
      </c>
      <c r="B856" s="26" t="s">
        <v>1464</v>
      </c>
      <c r="C856" s="26" t="s">
        <v>72</v>
      </c>
      <c r="D856" s="26" t="s">
        <v>1465</v>
      </c>
      <c r="E856" s="26" t="s">
        <v>10425</v>
      </c>
      <c r="F856" s="26" t="s">
        <v>1332</v>
      </c>
      <c r="G856" s="26" t="s">
        <v>1466</v>
      </c>
      <c r="H856" s="26" t="s">
        <v>1467</v>
      </c>
      <c r="I856" s="26" t="s">
        <v>10419</v>
      </c>
      <c r="J856" s="36" t="s">
        <v>55</v>
      </c>
      <c r="K856" s="26">
        <v>208.56555</v>
      </c>
      <c r="L856" s="26"/>
      <c r="M856" s="26" t="s">
        <v>97</v>
      </c>
      <c r="N856" s="26" t="s">
        <v>1469</v>
      </c>
    </row>
    <row r="857" spans="1:14">
      <c r="A857" s="26" t="s">
        <v>47</v>
      </c>
      <c r="B857" s="26" t="s">
        <v>49</v>
      </c>
      <c r="C857" s="26" t="s">
        <v>50</v>
      </c>
      <c r="D857" s="26" t="s">
        <v>51</v>
      </c>
      <c r="E857" s="26" t="s">
        <v>10434</v>
      </c>
      <c r="F857" s="26" t="s">
        <v>52</v>
      </c>
      <c r="G857" s="26" t="s">
        <v>53</v>
      </c>
      <c r="H857" s="26" t="s">
        <v>54</v>
      </c>
      <c r="I857" s="26" t="s">
        <v>10416</v>
      </c>
      <c r="J857" s="36" t="s">
        <v>55</v>
      </c>
      <c r="K857" s="26">
        <v>698561.46</v>
      </c>
      <c r="L857" s="26">
        <v>764327.15</v>
      </c>
      <c r="M857" s="26" t="s">
        <v>63</v>
      </c>
      <c r="N857" s="26" t="s">
        <v>60</v>
      </c>
    </row>
    <row r="858" spans="1:14">
      <c r="A858" s="26" t="s">
        <v>47</v>
      </c>
      <c r="B858" s="26" t="s">
        <v>49</v>
      </c>
      <c r="C858" s="26" t="s">
        <v>50</v>
      </c>
      <c r="D858" s="26" t="s">
        <v>51</v>
      </c>
      <c r="E858" s="26" t="s">
        <v>10434</v>
      </c>
      <c r="F858" s="26" t="s">
        <v>52</v>
      </c>
      <c r="G858" s="26" t="s">
        <v>53</v>
      </c>
      <c r="H858" s="26" t="s">
        <v>54</v>
      </c>
      <c r="I858" s="26" t="s">
        <v>10418</v>
      </c>
      <c r="J858" s="36" t="s">
        <v>55</v>
      </c>
      <c r="K858" s="26">
        <v>31714.06</v>
      </c>
      <c r="L858" s="26"/>
      <c r="M858" s="26" t="s">
        <v>63</v>
      </c>
      <c r="N858" s="26" t="s">
        <v>60</v>
      </c>
    </row>
    <row r="859" spans="1:14">
      <c r="A859" s="26" t="s">
        <v>47</v>
      </c>
      <c r="B859" s="26" t="s">
        <v>49</v>
      </c>
      <c r="C859" s="26" t="s">
        <v>50</v>
      </c>
      <c r="D859" s="26" t="s">
        <v>51</v>
      </c>
      <c r="E859" s="26" t="s">
        <v>10434</v>
      </c>
      <c r="F859" s="26" t="s">
        <v>52</v>
      </c>
      <c r="G859" s="26" t="s">
        <v>53</v>
      </c>
      <c r="H859" s="26" t="s">
        <v>54</v>
      </c>
      <c r="I859" s="26" t="s">
        <v>10420</v>
      </c>
      <c r="J859" s="36" t="s">
        <v>55</v>
      </c>
      <c r="K859" s="26">
        <v>0</v>
      </c>
      <c r="L859" s="26"/>
      <c r="M859" s="26" t="s">
        <v>63</v>
      </c>
      <c r="N859" s="26" t="s">
        <v>60</v>
      </c>
    </row>
    <row r="860" spans="1:14">
      <c r="A860" s="26" t="s">
        <v>47</v>
      </c>
      <c r="B860" s="26" t="s">
        <v>49</v>
      </c>
      <c r="C860" s="26" t="s">
        <v>50</v>
      </c>
      <c r="D860" s="26" t="s">
        <v>51</v>
      </c>
      <c r="E860" s="26" t="s">
        <v>10434</v>
      </c>
      <c r="F860" s="26" t="s">
        <v>52</v>
      </c>
      <c r="G860" s="26" t="s">
        <v>53</v>
      </c>
      <c r="H860" s="26" t="s">
        <v>54</v>
      </c>
      <c r="I860" s="26" t="s">
        <v>10419</v>
      </c>
      <c r="J860" s="36" t="s">
        <v>55</v>
      </c>
      <c r="K860" s="26">
        <v>11122.66</v>
      </c>
      <c r="L860" s="26"/>
      <c r="M860" s="26" t="s">
        <v>63</v>
      </c>
      <c r="N860" s="26" t="s">
        <v>60</v>
      </c>
    </row>
    <row r="861" spans="1:14">
      <c r="A861" s="26" t="s">
        <v>331</v>
      </c>
      <c r="B861" s="26" t="s">
        <v>1472</v>
      </c>
      <c r="C861" s="26" t="s">
        <v>1473</v>
      </c>
      <c r="D861" s="26" t="s">
        <v>1474</v>
      </c>
      <c r="E861" s="26" t="s">
        <v>10425</v>
      </c>
      <c r="F861" s="26" t="s">
        <v>1475</v>
      </c>
      <c r="G861" s="26" t="s">
        <v>1476</v>
      </c>
      <c r="H861" s="26" t="s">
        <v>1477</v>
      </c>
      <c r="I861" s="26" t="s">
        <v>10416</v>
      </c>
      <c r="J861" s="36" t="s">
        <v>55</v>
      </c>
      <c r="K861" s="26">
        <v>5196695.05</v>
      </c>
      <c r="L861" s="26">
        <v>6008485.26</v>
      </c>
      <c r="M861" s="26" t="s">
        <v>83</v>
      </c>
      <c r="N861" s="26" t="s">
        <v>1480</v>
      </c>
    </row>
    <row r="862" spans="1:14">
      <c r="A862" s="26" t="s">
        <v>331</v>
      </c>
      <c r="B862" s="26" t="s">
        <v>1472</v>
      </c>
      <c r="C862" s="26" t="s">
        <v>1473</v>
      </c>
      <c r="D862" s="26" t="s">
        <v>1474</v>
      </c>
      <c r="E862" s="26" t="s">
        <v>10425</v>
      </c>
      <c r="F862" s="26" t="s">
        <v>1475</v>
      </c>
      <c r="G862" s="26" t="s">
        <v>1476</v>
      </c>
      <c r="H862" s="26" t="s">
        <v>1477</v>
      </c>
      <c r="I862" s="26" t="s">
        <v>10418</v>
      </c>
      <c r="J862" s="36" t="s">
        <v>55</v>
      </c>
      <c r="K862" s="26">
        <v>407213.08</v>
      </c>
      <c r="L862" s="26"/>
      <c r="M862" s="26" t="s">
        <v>83</v>
      </c>
      <c r="N862" s="26" t="s">
        <v>1480</v>
      </c>
    </row>
    <row r="863" spans="1:14">
      <c r="A863" s="26" t="s">
        <v>331</v>
      </c>
      <c r="B863" s="26" t="s">
        <v>1472</v>
      </c>
      <c r="C863" s="26" t="s">
        <v>1473</v>
      </c>
      <c r="D863" s="26" t="s">
        <v>1474</v>
      </c>
      <c r="E863" s="26" t="s">
        <v>10425</v>
      </c>
      <c r="F863" s="26" t="s">
        <v>1475</v>
      </c>
      <c r="G863" s="26" t="s">
        <v>1476</v>
      </c>
      <c r="H863" s="26" t="s">
        <v>1477</v>
      </c>
      <c r="I863" s="26" t="s">
        <v>10420</v>
      </c>
      <c r="J863" s="36" t="s">
        <v>55</v>
      </c>
      <c r="K863" s="26">
        <v>65974.98</v>
      </c>
      <c r="L863" s="26"/>
      <c r="M863" s="26" t="s">
        <v>83</v>
      </c>
      <c r="N863" s="26" t="s">
        <v>1480</v>
      </c>
    </row>
    <row r="864" spans="1:14">
      <c r="A864" s="26" t="s">
        <v>331</v>
      </c>
      <c r="B864" s="26" t="s">
        <v>1472</v>
      </c>
      <c r="C864" s="26" t="s">
        <v>1473</v>
      </c>
      <c r="D864" s="26" t="s">
        <v>1474</v>
      </c>
      <c r="E864" s="26" t="s">
        <v>10425</v>
      </c>
      <c r="F864" s="26" t="s">
        <v>1475</v>
      </c>
      <c r="G864" s="26" t="s">
        <v>1476</v>
      </c>
      <c r="H864" s="26" t="s">
        <v>1477</v>
      </c>
      <c r="I864" s="26" t="s">
        <v>10419</v>
      </c>
      <c r="J864" s="36" t="s">
        <v>55</v>
      </c>
      <c r="K864" s="26">
        <v>85340.62</v>
      </c>
      <c r="L864" s="26"/>
      <c r="M864" s="26" t="s">
        <v>83</v>
      </c>
      <c r="N864" s="26" t="s">
        <v>1480</v>
      </c>
    </row>
    <row r="865" spans="1:14">
      <c r="A865" s="26" t="s">
        <v>200</v>
      </c>
      <c r="B865" s="26" t="s">
        <v>1450</v>
      </c>
      <c r="C865" s="26" t="s">
        <v>323</v>
      </c>
      <c r="D865" s="26" t="s">
        <v>1451</v>
      </c>
      <c r="E865" s="26" t="s">
        <v>10425</v>
      </c>
      <c r="F865" s="26" t="s">
        <v>1452</v>
      </c>
      <c r="G865" s="26" t="s">
        <v>1453</v>
      </c>
      <c r="H865" s="26" t="s">
        <v>1454</v>
      </c>
      <c r="I865" s="26" t="s">
        <v>10416</v>
      </c>
      <c r="J865" s="36" t="s">
        <v>55</v>
      </c>
      <c r="K865" s="26">
        <v>6636.84</v>
      </c>
      <c r="L865" s="26">
        <v>7432.86</v>
      </c>
      <c r="M865" s="26" t="s">
        <v>140</v>
      </c>
      <c r="N865" s="26" t="s">
        <v>1456</v>
      </c>
    </row>
    <row r="866" spans="1:14">
      <c r="A866" s="26" t="s">
        <v>200</v>
      </c>
      <c r="B866" s="26" t="s">
        <v>1450</v>
      </c>
      <c r="C866" s="26" t="s">
        <v>323</v>
      </c>
      <c r="D866" s="26" t="s">
        <v>1451</v>
      </c>
      <c r="E866" s="26" t="s">
        <v>10425</v>
      </c>
      <c r="F866" s="26" t="s">
        <v>1452</v>
      </c>
      <c r="G866" s="26" t="s">
        <v>1453</v>
      </c>
      <c r="H866" s="26" t="s">
        <v>1454</v>
      </c>
      <c r="I866" s="26" t="s">
        <v>10418</v>
      </c>
      <c r="J866" s="36" t="s">
        <v>55</v>
      </c>
      <c r="K866" s="26">
        <v>603.66</v>
      </c>
      <c r="L866" s="26"/>
      <c r="M866" s="26" t="s">
        <v>140</v>
      </c>
      <c r="N866" s="26" t="s">
        <v>1456</v>
      </c>
    </row>
    <row r="867" spans="1:14">
      <c r="A867" s="26" t="s">
        <v>200</v>
      </c>
      <c r="B867" s="26" t="s">
        <v>1450</v>
      </c>
      <c r="C867" s="26" t="s">
        <v>323</v>
      </c>
      <c r="D867" s="26" t="s">
        <v>1451</v>
      </c>
      <c r="E867" s="26" t="s">
        <v>10425</v>
      </c>
      <c r="F867" s="26" t="s">
        <v>1452</v>
      </c>
      <c r="G867" s="26" t="s">
        <v>1453</v>
      </c>
      <c r="H867" s="26" t="s">
        <v>1454</v>
      </c>
      <c r="I867" s="26" t="s">
        <v>10420</v>
      </c>
      <c r="J867" s="36" t="s">
        <v>55</v>
      </c>
      <c r="K867" s="26">
        <v>82.08</v>
      </c>
      <c r="L867" s="26"/>
      <c r="M867" s="26" t="s">
        <v>140</v>
      </c>
      <c r="N867" s="26" t="s">
        <v>1456</v>
      </c>
    </row>
    <row r="868" spans="1:14">
      <c r="A868" s="26" t="s">
        <v>200</v>
      </c>
      <c r="B868" s="26" t="s">
        <v>1450</v>
      </c>
      <c r="C868" s="26" t="s">
        <v>323</v>
      </c>
      <c r="D868" s="26" t="s">
        <v>1451</v>
      </c>
      <c r="E868" s="26" t="s">
        <v>10425</v>
      </c>
      <c r="F868" s="26" t="s">
        <v>1452</v>
      </c>
      <c r="G868" s="26" t="s">
        <v>1453</v>
      </c>
      <c r="H868" s="26" t="s">
        <v>1454</v>
      </c>
      <c r="I868" s="26" t="s">
        <v>10419</v>
      </c>
      <c r="J868" s="36" t="s">
        <v>55</v>
      </c>
      <c r="K868" s="26">
        <v>110.28</v>
      </c>
      <c r="L868" s="26"/>
      <c r="M868" s="26" t="s">
        <v>140</v>
      </c>
      <c r="N868" s="26" t="s">
        <v>1456</v>
      </c>
    </row>
    <row r="869" spans="1:14">
      <c r="A869" s="26" t="s">
        <v>119</v>
      </c>
      <c r="B869" s="26" t="s">
        <v>10537</v>
      </c>
      <c r="C869" s="26" t="s">
        <v>1560</v>
      </c>
      <c r="D869" s="26" t="s">
        <v>1561</v>
      </c>
      <c r="E869" s="26" t="s">
        <v>10425</v>
      </c>
      <c r="F869" s="26" t="s">
        <v>1562</v>
      </c>
      <c r="G869" s="26" t="s">
        <v>1563</v>
      </c>
      <c r="H869" s="26" t="s">
        <v>1564</v>
      </c>
      <c r="I869" s="26" t="s">
        <v>10416</v>
      </c>
      <c r="J869" s="36" t="s">
        <v>55</v>
      </c>
      <c r="K869" s="26">
        <v>9131.56</v>
      </c>
      <c r="L869" s="26">
        <v>10376.36</v>
      </c>
      <c r="M869" s="26" t="s">
        <v>83</v>
      </c>
      <c r="N869" s="26" t="s">
        <v>10538</v>
      </c>
    </row>
    <row r="870" spans="1:14">
      <c r="A870" s="26" t="s">
        <v>119</v>
      </c>
      <c r="B870" s="26" t="s">
        <v>10537</v>
      </c>
      <c r="C870" s="26" t="s">
        <v>1560</v>
      </c>
      <c r="D870" s="26" t="s">
        <v>1561</v>
      </c>
      <c r="E870" s="26" t="s">
        <v>10425</v>
      </c>
      <c r="F870" s="26" t="s">
        <v>1562</v>
      </c>
      <c r="G870" s="26" t="s">
        <v>1563</v>
      </c>
      <c r="H870" s="26" t="s">
        <v>1564</v>
      </c>
      <c r="I870" s="26" t="s">
        <v>10418</v>
      </c>
      <c r="J870" s="36" t="s">
        <v>55</v>
      </c>
      <c r="K870" s="26">
        <v>515.82</v>
      </c>
      <c r="L870" s="26"/>
      <c r="M870" s="26" t="s">
        <v>83</v>
      </c>
      <c r="N870" s="26" t="s">
        <v>10538</v>
      </c>
    </row>
    <row r="871" spans="1:14">
      <c r="A871" s="26" t="s">
        <v>119</v>
      </c>
      <c r="B871" s="26" t="s">
        <v>10537</v>
      </c>
      <c r="C871" s="26" t="s">
        <v>1560</v>
      </c>
      <c r="D871" s="26" t="s">
        <v>1561</v>
      </c>
      <c r="E871" s="26" t="s">
        <v>10425</v>
      </c>
      <c r="F871" s="26" t="s">
        <v>1562</v>
      </c>
      <c r="G871" s="26" t="s">
        <v>1563</v>
      </c>
      <c r="H871" s="26" t="s">
        <v>1564</v>
      </c>
      <c r="I871" s="26" t="s">
        <v>10420</v>
      </c>
      <c r="J871" s="36" t="s">
        <v>55</v>
      </c>
      <c r="K871" s="26">
        <v>115.08</v>
      </c>
      <c r="L871" s="26"/>
      <c r="M871" s="26" t="s">
        <v>83</v>
      </c>
      <c r="N871" s="26" t="s">
        <v>10538</v>
      </c>
    </row>
    <row r="872" spans="1:14">
      <c r="A872" s="26" t="s">
        <v>119</v>
      </c>
      <c r="B872" s="26" t="s">
        <v>10537</v>
      </c>
      <c r="C872" s="26" t="s">
        <v>1560</v>
      </c>
      <c r="D872" s="26" t="s">
        <v>1561</v>
      </c>
      <c r="E872" s="26" t="s">
        <v>10425</v>
      </c>
      <c r="F872" s="26" t="s">
        <v>1562</v>
      </c>
      <c r="G872" s="26" t="s">
        <v>1563</v>
      </c>
      <c r="H872" s="26" t="s">
        <v>1564</v>
      </c>
      <c r="I872" s="26" t="s">
        <v>10419</v>
      </c>
      <c r="J872" s="36" t="s">
        <v>55</v>
      </c>
      <c r="K872" s="26">
        <v>146.94</v>
      </c>
      <c r="L872" s="26"/>
      <c r="M872" s="26" t="s">
        <v>83</v>
      </c>
      <c r="N872" s="26" t="s">
        <v>10538</v>
      </c>
    </row>
    <row r="873" spans="1:14">
      <c r="A873" s="26" t="s">
        <v>119</v>
      </c>
      <c r="B873" s="26" t="s">
        <v>1497</v>
      </c>
      <c r="C873" s="26" t="s">
        <v>193</v>
      </c>
      <c r="D873" s="26" t="s">
        <v>1498</v>
      </c>
      <c r="E873" s="26" t="s">
        <v>10425</v>
      </c>
      <c r="F873" s="26" t="s">
        <v>1499</v>
      </c>
      <c r="G873" s="26" t="s">
        <v>1500</v>
      </c>
      <c r="H873" s="26" t="s">
        <v>1501</v>
      </c>
      <c r="I873" s="26" t="s">
        <v>10416</v>
      </c>
      <c r="J873" s="36" t="s">
        <v>55</v>
      </c>
      <c r="K873" s="26">
        <v>1704209.39</v>
      </c>
      <c r="L873" s="26">
        <v>1834621.65</v>
      </c>
      <c r="M873" s="26" t="s">
        <v>173</v>
      </c>
      <c r="N873" s="26" t="s">
        <v>1503</v>
      </c>
    </row>
    <row r="874" spans="1:14">
      <c r="A874" s="26" t="s">
        <v>119</v>
      </c>
      <c r="B874" s="26" t="s">
        <v>1497</v>
      </c>
      <c r="C874" s="26" t="s">
        <v>193</v>
      </c>
      <c r="D874" s="26" t="s">
        <v>1498</v>
      </c>
      <c r="E874" s="26" t="s">
        <v>10425</v>
      </c>
      <c r="F874" s="26" t="s">
        <v>1499</v>
      </c>
      <c r="G874" s="26" t="s">
        <v>1500</v>
      </c>
      <c r="H874" s="26" t="s">
        <v>1501</v>
      </c>
      <c r="I874" s="26" t="s">
        <v>10418</v>
      </c>
      <c r="J874" s="36" t="s">
        <v>55</v>
      </c>
      <c r="K874" s="26">
        <v>0</v>
      </c>
      <c r="L874" s="26"/>
      <c r="M874" s="26" t="s">
        <v>173</v>
      </c>
      <c r="N874" s="26" t="s">
        <v>1503</v>
      </c>
    </row>
    <row r="875" spans="1:14">
      <c r="A875" s="26" t="s">
        <v>119</v>
      </c>
      <c r="B875" s="26" t="s">
        <v>1497</v>
      </c>
      <c r="C875" s="26" t="s">
        <v>193</v>
      </c>
      <c r="D875" s="26" t="s">
        <v>1498</v>
      </c>
      <c r="E875" s="26" t="s">
        <v>10425</v>
      </c>
      <c r="F875" s="26" t="s">
        <v>1499</v>
      </c>
      <c r="G875" s="26" t="s">
        <v>1500</v>
      </c>
      <c r="H875" s="26" t="s">
        <v>1501</v>
      </c>
      <c r="I875" s="26" t="s">
        <v>10420</v>
      </c>
      <c r="J875" s="36" t="s">
        <v>55</v>
      </c>
      <c r="K875" s="26">
        <v>21901.89</v>
      </c>
      <c r="L875" s="26"/>
      <c r="M875" s="26" t="s">
        <v>173</v>
      </c>
      <c r="N875" s="26" t="s">
        <v>1503</v>
      </c>
    </row>
    <row r="876" spans="1:14">
      <c r="A876" s="26" t="s">
        <v>119</v>
      </c>
      <c r="B876" s="26" t="s">
        <v>1497</v>
      </c>
      <c r="C876" s="26" t="s">
        <v>193</v>
      </c>
      <c r="D876" s="26" t="s">
        <v>1498</v>
      </c>
      <c r="E876" s="26" t="s">
        <v>10425</v>
      </c>
      <c r="F876" s="26" t="s">
        <v>1499</v>
      </c>
      <c r="G876" s="26" t="s">
        <v>1500</v>
      </c>
      <c r="H876" s="26" t="s">
        <v>1501</v>
      </c>
      <c r="I876" s="26" t="s">
        <v>10419</v>
      </c>
      <c r="J876" s="36" t="s">
        <v>55</v>
      </c>
      <c r="K876" s="26">
        <v>25952.46</v>
      </c>
      <c r="L876" s="26"/>
      <c r="M876" s="26" t="s">
        <v>173</v>
      </c>
      <c r="N876" s="26" t="s">
        <v>1503</v>
      </c>
    </row>
    <row r="877" spans="1:14">
      <c r="A877" s="26" t="s">
        <v>163</v>
      </c>
      <c r="B877" s="26" t="s">
        <v>1419</v>
      </c>
      <c r="C877" s="26" t="s">
        <v>1420</v>
      </c>
      <c r="D877" s="26" t="s">
        <v>1421</v>
      </c>
      <c r="E877" s="26" t="s">
        <v>10425</v>
      </c>
      <c r="F877" s="26" t="s">
        <v>250</v>
      </c>
      <c r="G877" s="26" t="s">
        <v>1422</v>
      </c>
      <c r="H877" s="26" t="s">
        <v>1423</v>
      </c>
      <c r="I877" s="26" t="s">
        <v>10416</v>
      </c>
      <c r="J877" s="36" t="s">
        <v>55</v>
      </c>
      <c r="K877" s="26">
        <v>266617.51</v>
      </c>
      <c r="L877" s="26">
        <v>299870.68</v>
      </c>
      <c r="M877" s="26" t="s">
        <v>173</v>
      </c>
      <c r="N877" s="26" t="s">
        <v>1425</v>
      </c>
    </row>
    <row r="878" spans="1:14">
      <c r="A878" s="26" t="s">
        <v>163</v>
      </c>
      <c r="B878" s="26" t="s">
        <v>1419</v>
      </c>
      <c r="C878" s="26" t="s">
        <v>1420</v>
      </c>
      <c r="D878" s="26" t="s">
        <v>1421</v>
      </c>
      <c r="E878" s="26" t="s">
        <v>10425</v>
      </c>
      <c r="F878" s="26" t="s">
        <v>250</v>
      </c>
      <c r="G878" s="26" t="s">
        <v>1422</v>
      </c>
      <c r="H878" s="26" t="s">
        <v>1423</v>
      </c>
      <c r="I878" s="26" t="s">
        <v>10418</v>
      </c>
      <c r="J878" s="36" t="s">
        <v>55</v>
      </c>
      <c r="K878" s="26">
        <v>13100.32</v>
      </c>
      <c r="L878" s="26"/>
      <c r="M878" s="26" t="s">
        <v>173</v>
      </c>
      <c r="N878" s="26" t="s">
        <v>1425</v>
      </c>
    </row>
    <row r="879" spans="1:14">
      <c r="A879" s="26" t="s">
        <v>163</v>
      </c>
      <c r="B879" s="26" t="s">
        <v>1419</v>
      </c>
      <c r="C879" s="26" t="s">
        <v>1420</v>
      </c>
      <c r="D879" s="26" t="s">
        <v>1421</v>
      </c>
      <c r="E879" s="26" t="s">
        <v>10425</v>
      </c>
      <c r="F879" s="26" t="s">
        <v>250</v>
      </c>
      <c r="G879" s="26" t="s">
        <v>1422</v>
      </c>
      <c r="H879" s="26" t="s">
        <v>1423</v>
      </c>
      <c r="I879" s="26" t="s">
        <v>10420</v>
      </c>
      <c r="J879" s="36" t="s">
        <v>55</v>
      </c>
      <c r="K879" s="26">
        <v>2398.8</v>
      </c>
      <c r="L879" s="26"/>
      <c r="M879" s="26" t="s">
        <v>173</v>
      </c>
      <c r="N879" s="26" t="s">
        <v>1425</v>
      </c>
    </row>
    <row r="880" spans="1:14">
      <c r="A880" s="26" t="s">
        <v>163</v>
      </c>
      <c r="B880" s="26" t="s">
        <v>1419</v>
      </c>
      <c r="C880" s="26" t="s">
        <v>1420</v>
      </c>
      <c r="D880" s="26" t="s">
        <v>1421</v>
      </c>
      <c r="E880" s="26" t="s">
        <v>10425</v>
      </c>
      <c r="F880" s="26" t="s">
        <v>250</v>
      </c>
      <c r="G880" s="26" t="s">
        <v>1422</v>
      </c>
      <c r="H880" s="26" t="s">
        <v>1423</v>
      </c>
      <c r="I880" s="26" t="s">
        <v>10419</v>
      </c>
      <c r="J880" s="36" t="s">
        <v>55</v>
      </c>
      <c r="K880" s="26">
        <v>4259.82</v>
      </c>
      <c r="L880" s="26"/>
      <c r="M880" s="26" t="s">
        <v>173</v>
      </c>
      <c r="N880" s="26" t="s">
        <v>1425</v>
      </c>
    </row>
    <row r="881" spans="1:14">
      <c r="A881" s="26" t="s">
        <v>129</v>
      </c>
      <c r="B881" s="26" t="s">
        <v>1490</v>
      </c>
      <c r="C881" s="26" t="s">
        <v>132</v>
      </c>
      <c r="D881" s="26" t="s">
        <v>1491</v>
      </c>
      <c r="E881" s="26" t="s">
        <v>10425</v>
      </c>
      <c r="F881" s="26" t="s">
        <v>1492</v>
      </c>
      <c r="G881" s="26" t="s">
        <v>1493</v>
      </c>
      <c r="H881" s="26" t="s">
        <v>1494</v>
      </c>
      <c r="I881" s="26" t="s">
        <v>10427</v>
      </c>
      <c r="J881" s="36" t="s">
        <v>55</v>
      </c>
      <c r="K881" s="26">
        <v>15374.21</v>
      </c>
      <c r="L881" s="26">
        <v>17470.88</v>
      </c>
      <c r="M881" s="26" t="s">
        <v>140</v>
      </c>
      <c r="N881" s="26" t="s">
        <v>1496</v>
      </c>
    </row>
    <row r="882" spans="1:14">
      <c r="A882" s="26" t="s">
        <v>129</v>
      </c>
      <c r="B882" s="26" t="s">
        <v>1490</v>
      </c>
      <c r="C882" s="26" t="s">
        <v>132</v>
      </c>
      <c r="D882" s="26" t="s">
        <v>1491</v>
      </c>
      <c r="E882" s="26" t="s">
        <v>10425</v>
      </c>
      <c r="F882" s="26" t="s">
        <v>1492</v>
      </c>
      <c r="G882" s="26" t="s">
        <v>1493</v>
      </c>
      <c r="H882" s="26" t="s">
        <v>1494</v>
      </c>
      <c r="I882" s="26" t="s">
        <v>10428</v>
      </c>
      <c r="J882" s="36" t="s">
        <v>55</v>
      </c>
      <c r="K882" s="26">
        <v>869.18</v>
      </c>
      <c r="L882" s="26"/>
      <c r="M882" s="26" t="s">
        <v>140</v>
      </c>
      <c r="N882" s="26" t="s">
        <v>1496</v>
      </c>
    </row>
    <row r="883" spans="1:14">
      <c r="A883" s="26" t="s">
        <v>129</v>
      </c>
      <c r="B883" s="26" t="s">
        <v>1490</v>
      </c>
      <c r="C883" s="26" t="s">
        <v>132</v>
      </c>
      <c r="D883" s="26" t="s">
        <v>1491</v>
      </c>
      <c r="E883" s="26" t="s">
        <v>10425</v>
      </c>
      <c r="F883" s="26" t="s">
        <v>1492</v>
      </c>
      <c r="G883" s="26" t="s">
        <v>1493</v>
      </c>
      <c r="H883" s="26" t="s">
        <v>1494</v>
      </c>
      <c r="I883" s="26" t="s">
        <v>10420</v>
      </c>
      <c r="J883" s="36" t="s">
        <v>55</v>
      </c>
      <c r="K883" s="26">
        <v>199.86473</v>
      </c>
      <c r="L883" s="26"/>
      <c r="M883" s="26" t="s">
        <v>140</v>
      </c>
      <c r="N883" s="26" t="s">
        <v>1496</v>
      </c>
    </row>
    <row r="884" spans="1:14">
      <c r="A884" s="26" t="s">
        <v>129</v>
      </c>
      <c r="B884" s="26" t="s">
        <v>1490</v>
      </c>
      <c r="C884" s="26" t="s">
        <v>132</v>
      </c>
      <c r="D884" s="26" t="s">
        <v>1491</v>
      </c>
      <c r="E884" s="26" t="s">
        <v>10425</v>
      </c>
      <c r="F884" s="26" t="s">
        <v>1492</v>
      </c>
      <c r="G884" s="26" t="s">
        <v>1493</v>
      </c>
      <c r="H884" s="26" t="s">
        <v>1494</v>
      </c>
      <c r="I884" s="26" t="s">
        <v>10419</v>
      </c>
      <c r="J884" s="36" t="s">
        <v>55</v>
      </c>
      <c r="K884" s="26">
        <v>243.65085</v>
      </c>
      <c r="L884" s="26"/>
      <c r="M884" s="26" t="s">
        <v>140</v>
      </c>
      <c r="N884" s="26" t="s">
        <v>1496</v>
      </c>
    </row>
    <row r="885" spans="1:14">
      <c r="A885" s="26" t="s">
        <v>292</v>
      </c>
      <c r="B885" s="26" t="s">
        <v>1483</v>
      </c>
      <c r="C885" s="26" t="s">
        <v>1133</v>
      </c>
      <c r="D885" s="26" t="s">
        <v>1484</v>
      </c>
      <c r="E885" s="26" t="s">
        <v>10425</v>
      </c>
      <c r="F885" s="26" t="s">
        <v>1485</v>
      </c>
      <c r="G885" s="26" t="s">
        <v>1486</v>
      </c>
      <c r="H885" s="26" t="s">
        <v>1487</v>
      </c>
      <c r="I885" s="26" t="s">
        <v>10416</v>
      </c>
      <c r="J885" s="36" t="s">
        <v>55</v>
      </c>
      <c r="K885" s="26">
        <v>1631837.22</v>
      </c>
      <c r="L885" s="26">
        <v>1757600</v>
      </c>
      <c r="M885" s="26" t="s">
        <v>63</v>
      </c>
      <c r="N885" s="26" t="s">
        <v>1489</v>
      </c>
    </row>
    <row r="886" spans="1:14">
      <c r="A886" s="26" t="s">
        <v>292</v>
      </c>
      <c r="B886" s="26" t="s">
        <v>1483</v>
      </c>
      <c r="C886" s="26" t="s">
        <v>1133</v>
      </c>
      <c r="D886" s="26" t="s">
        <v>1484</v>
      </c>
      <c r="E886" s="26" t="s">
        <v>10425</v>
      </c>
      <c r="F886" s="26" t="s">
        <v>1485</v>
      </c>
      <c r="G886" s="26" t="s">
        <v>1486</v>
      </c>
      <c r="H886" s="26" t="s">
        <v>1487</v>
      </c>
      <c r="I886" s="26" t="s">
        <v>10418</v>
      </c>
      <c r="J886" s="36" t="s">
        <v>55</v>
      </c>
      <c r="K886" s="26">
        <v>0</v>
      </c>
      <c r="L886" s="26"/>
      <c r="M886" s="26" t="s">
        <v>63</v>
      </c>
      <c r="N886" s="26" t="s">
        <v>1489</v>
      </c>
    </row>
    <row r="887" spans="1:14">
      <c r="A887" s="26" t="s">
        <v>292</v>
      </c>
      <c r="B887" s="26" t="s">
        <v>1483</v>
      </c>
      <c r="C887" s="26" t="s">
        <v>1133</v>
      </c>
      <c r="D887" s="26" t="s">
        <v>1484</v>
      </c>
      <c r="E887" s="26" t="s">
        <v>10425</v>
      </c>
      <c r="F887" s="26" t="s">
        <v>1485</v>
      </c>
      <c r="G887" s="26" t="s">
        <v>1486</v>
      </c>
      <c r="H887" s="26" t="s">
        <v>1487</v>
      </c>
      <c r="I887" s="26" t="s">
        <v>10420</v>
      </c>
      <c r="J887" s="36" t="s">
        <v>55</v>
      </c>
      <c r="K887" s="26">
        <v>21820.5</v>
      </c>
      <c r="L887" s="26"/>
      <c r="M887" s="26" t="s">
        <v>63</v>
      </c>
      <c r="N887" s="26" t="s">
        <v>1489</v>
      </c>
    </row>
    <row r="888" spans="1:14">
      <c r="A888" s="26" t="s">
        <v>292</v>
      </c>
      <c r="B888" s="26" t="s">
        <v>1483</v>
      </c>
      <c r="C888" s="26" t="s">
        <v>1133</v>
      </c>
      <c r="D888" s="26" t="s">
        <v>1484</v>
      </c>
      <c r="E888" s="26" t="s">
        <v>10425</v>
      </c>
      <c r="F888" s="26" t="s">
        <v>1485</v>
      </c>
      <c r="G888" s="26" t="s">
        <v>1486</v>
      </c>
      <c r="H888" s="26" t="s">
        <v>1487</v>
      </c>
      <c r="I888" s="26" t="s">
        <v>10419</v>
      </c>
      <c r="J888" s="36" t="s">
        <v>55</v>
      </c>
      <c r="K888" s="26">
        <v>24850.28</v>
      </c>
      <c r="L888" s="26"/>
      <c r="M888" s="26" t="s">
        <v>63</v>
      </c>
      <c r="N888" s="26" t="s">
        <v>1489</v>
      </c>
    </row>
    <row r="889" spans="1:14">
      <c r="A889" s="26" t="s">
        <v>119</v>
      </c>
      <c r="B889" s="26" t="s">
        <v>1536</v>
      </c>
      <c r="C889" s="26" t="s">
        <v>996</v>
      </c>
      <c r="D889" s="26" t="s">
        <v>1537</v>
      </c>
      <c r="E889" s="26" t="s">
        <v>10425</v>
      </c>
      <c r="F889" s="26" t="s">
        <v>1538</v>
      </c>
      <c r="G889" s="26" t="s">
        <v>1539</v>
      </c>
      <c r="H889" s="26" t="s">
        <v>1540</v>
      </c>
      <c r="I889" s="26" t="s">
        <v>10416</v>
      </c>
      <c r="J889" s="36" t="s">
        <v>55</v>
      </c>
      <c r="K889" s="26">
        <v>1863.54</v>
      </c>
      <c r="L889" s="26">
        <v>2007.2</v>
      </c>
      <c r="M889" s="26" t="s">
        <v>140</v>
      </c>
      <c r="N889" s="26" t="s">
        <v>1541</v>
      </c>
    </row>
    <row r="890" spans="1:14">
      <c r="A890" s="26" t="s">
        <v>119</v>
      </c>
      <c r="B890" s="26" t="s">
        <v>1536</v>
      </c>
      <c r="C890" s="26" t="s">
        <v>996</v>
      </c>
      <c r="D890" s="26" t="s">
        <v>1537</v>
      </c>
      <c r="E890" s="26" t="s">
        <v>10425</v>
      </c>
      <c r="F890" s="26" t="s">
        <v>1538</v>
      </c>
      <c r="G890" s="26" t="s">
        <v>1539</v>
      </c>
      <c r="H890" s="26" t="s">
        <v>1540</v>
      </c>
      <c r="I890" s="26" t="s">
        <v>10418</v>
      </c>
      <c r="J890" s="36" t="s">
        <v>55</v>
      </c>
      <c r="K890" s="26">
        <v>0</v>
      </c>
      <c r="L890" s="26"/>
      <c r="M890" s="26" t="s">
        <v>140</v>
      </c>
      <c r="N890" s="26" t="s">
        <v>1541</v>
      </c>
    </row>
    <row r="891" spans="1:14">
      <c r="A891" s="26" t="s">
        <v>119</v>
      </c>
      <c r="B891" s="26" t="s">
        <v>1536</v>
      </c>
      <c r="C891" s="26" t="s">
        <v>996</v>
      </c>
      <c r="D891" s="26" t="s">
        <v>1537</v>
      </c>
      <c r="E891" s="26" t="s">
        <v>10425</v>
      </c>
      <c r="F891" s="26" t="s">
        <v>1538</v>
      </c>
      <c r="G891" s="26" t="s">
        <v>1539</v>
      </c>
      <c r="H891" s="26" t="s">
        <v>1540</v>
      </c>
      <c r="I891" s="26" t="s">
        <v>10420</v>
      </c>
      <c r="J891" s="36" t="s">
        <v>55</v>
      </c>
      <c r="K891" s="26">
        <v>24.94</v>
      </c>
      <c r="L891" s="26"/>
      <c r="M891" s="26" t="s">
        <v>140</v>
      </c>
      <c r="N891" s="26" t="s">
        <v>1541</v>
      </c>
    </row>
    <row r="892" spans="1:14">
      <c r="A892" s="26" t="s">
        <v>119</v>
      </c>
      <c r="B892" s="26" t="s">
        <v>1536</v>
      </c>
      <c r="C892" s="26" t="s">
        <v>996</v>
      </c>
      <c r="D892" s="26" t="s">
        <v>1537</v>
      </c>
      <c r="E892" s="26" t="s">
        <v>10425</v>
      </c>
      <c r="F892" s="26" t="s">
        <v>1538</v>
      </c>
      <c r="G892" s="26" t="s">
        <v>1539</v>
      </c>
      <c r="H892" s="26" t="s">
        <v>1540</v>
      </c>
      <c r="I892" s="26" t="s">
        <v>10419</v>
      </c>
      <c r="J892" s="36" t="s">
        <v>55</v>
      </c>
      <c r="K892" s="26">
        <v>28.38</v>
      </c>
      <c r="L892" s="26"/>
      <c r="M892" s="26" t="s">
        <v>140</v>
      </c>
      <c r="N892" s="26" t="s">
        <v>1541</v>
      </c>
    </row>
    <row r="893" spans="1:14">
      <c r="A893" s="26" t="s">
        <v>119</v>
      </c>
      <c r="B893" s="26" t="s">
        <v>1559</v>
      </c>
      <c r="C893" s="26" t="s">
        <v>1560</v>
      </c>
      <c r="D893" s="26" t="s">
        <v>1561</v>
      </c>
      <c r="E893" s="26" t="s">
        <v>10425</v>
      </c>
      <c r="F893" s="26" t="s">
        <v>1562</v>
      </c>
      <c r="G893" s="26" t="s">
        <v>1563</v>
      </c>
      <c r="H893" s="26" t="s">
        <v>1564</v>
      </c>
      <c r="I893" s="26" t="s">
        <v>10416</v>
      </c>
      <c r="J893" s="36" t="s">
        <v>55</v>
      </c>
      <c r="K893" s="26">
        <v>9131.56</v>
      </c>
      <c r="L893" s="26">
        <v>10376.36</v>
      </c>
      <c r="M893" s="26" t="s">
        <v>140</v>
      </c>
      <c r="N893" s="26" t="s">
        <v>1566</v>
      </c>
    </row>
    <row r="894" spans="1:14">
      <c r="A894" s="26" t="s">
        <v>119</v>
      </c>
      <c r="B894" s="26" t="s">
        <v>1559</v>
      </c>
      <c r="C894" s="26" t="s">
        <v>1560</v>
      </c>
      <c r="D894" s="26" t="s">
        <v>1561</v>
      </c>
      <c r="E894" s="26" t="s">
        <v>10425</v>
      </c>
      <c r="F894" s="26" t="s">
        <v>1562</v>
      </c>
      <c r="G894" s="26" t="s">
        <v>1563</v>
      </c>
      <c r="H894" s="26" t="s">
        <v>1564</v>
      </c>
      <c r="I894" s="26" t="s">
        <v>10418</v>
      </c>
      <c r="J894" s="36" t="s">
        <v>55</v>
      </c>
      <c r="K894" s="26">
        <v>515.82</v>
      </c>
      <c r="L894" s="26"/>
      <c r="M894" s="26" t="s">
        <v>140</v>
      </c>
      <c r="N894" s="26" t="s">
        <v>1566</v>
      </c>
    </row>
    <row r="895" spans="1:14">
      <c r="A895" s="26" t="s">
        <v>119</v>
      </c>
      <c r="B895" s="26" t="s">
        <v>1559</v>
      </c>
      <c r="C895" s="26" t="s">
        <v>1560</v>
      </c>
      <c r="D895" s="26" t="s">
        <v>1561</v>
      </c>
      <c r="E895" s="26" t="s">
        <v>10425</v>
      </c>
      <c r="F895" s="26" t="s">
        <v>1562</v>
      </c>
      <c r="G895" s="26" t="s">
        <v>1563</v>
      </c>
      <c r="H895" s="26" t="s">
        <v>1564</v>
      </c>
      <c r="I895" s="26" t="s">
        <v>10420</v>
      </c>
      <c r="J895" s="36" t="s">
        <v>55</v>
      </c>
      <c r="K895" s="26">
        <v>115.08</v>
      </c>
      <c r="L895" s="26"/>
      <c r="M895" s="26" t="s">
        <v>140</v>
      </c>
      <c r="N895" s="26" t="s">
        <v>1566</v>
      </c>
    </row>
    <row r="896" spans="1:14">
      <c r="A896" s="26" t="s">
        <v>119</v>
      </c>
      <c r="B896" s="26" t="s">
        <v>1559</v>
      </c>
      <c r="C896" s="26" t="s">
        <v>1560</v>
      </c>
      <c r="D896" s="26" t="s">
        <v>1561</v>
      </c>
      <c r="E896" s="26" t="s">
        <v>10425</v>
      </c>
      <c r="F896" s="26" t="s">
        <v>1562</v>
      </c>
      <c r="G896" s="26" t="s">
        <v>1563</v>
      </c>
      <c r="H896" s="26" t="s">
        <v>1564</v>
      </c>
      <c r="I896" s="26" t="s">
        <v>10419</v>
      </c>
      <c r="J896" s="36" t="s">
        <v>55</v>
      </c>
      <c r="K896" s="26">
        <v>146.94</v>
      </c>
      <c r="L896" s="26"/>
      <c r="M896" s="26" t="s">
        <v>140</v>
      </c>
      <c r="N896" s="26" t="s">
        <v>1566</v>
      </c>
    </row>
    <row r="897" spans="1:14">
      <c r="A897" s="26" t="s">
        <v>108</v>
      </c>
      <c r="B897" s="26" t="s">
        <v>1551</v>
      </c>
      <c r="C897" s="26" t="s">
        <v>1552</v>
      </c>
      <c r="D897" s="26" t="s">
        <v>1553</v>
      </c>
      <c r="E897" s="26" t="s">
        <v>10434</v>
      </c>
      <c r="F897" s="26" t="s">
        <v>1554</v>
      </c>
      <c r="G897" s="26" t="s">
        <v>1555</v>
      </c>
      <c r="H897" s="26" t="s">
        <v>1556</v>
      </c>
      <c r="I897" s="26" t="s">
        <v>10416</v>
      </c>
      <c r="J897" s="36" t="s">
        <v>55</v>
      </c>
      <c r="K897" s="26">
        <v>31453.6</v>
      </c>
      <c r="L897" s="26">
        <v>34051.14</v>
      </c>
      <c r="M897" s="26" t="s">
        <v>97</v>
      </c>
      <c r="N897" s="26" t="s">
        <v>1558</v>
      </c>
    </row>
    <row r="898" spans="1:14">
      <c r="A898" s="26" t="s">
        <v>108</v>
      </c>
      <c r="B898" s="26" t="s">
        <v>1551</v>
      </c>
      <c r="C898" s="26" t="s">
        <v>1552</v>
      </c>
      <c r="D898" s="26" t="s">
        <v>1553</v>
      </c>
      <c r="E898" s="26" t="s">
        <v>10434</v>
      </c>
      <c r="F898" s="26" t="s">
        <v>1554</v>
      </c>
      <c r="G898" s="26" t="s">
        <v>1555</v>
      </c>
      <c r="H898" s="26" t="s">
        <v>1556</v>
      </c>
      <c r="I898" s="26" t="s">
        <v>10418</v>
      </c>
      <c r="J898" s="36" t="s">
        <v>55</v>
      </c>
      <c r="K898" s="26">
        <v>1080.55</v>
      </c>
      <c r="L898" s="26"/>
      <c r="M898" s="26" t="s">
        <v>97</v>
      </c>
      <c r="N898" s="26" t="s">
        <v>1558</v>
      </c>
    </row>
    <row r="899" spans="1:14">
      <c r="A899" s="26" t="s">
        <v>108</v>
      </c>
      <c r="B899" s="26" t="s">
        <v>1551</v>
      </c>
      <c r="C899" s="26" t="s">
        <v>1552</v>
      </c>
      <c r="D899" s="26" t="s">
        <v>1553</v>
      </c>
      <c r="E899" s="26" t="s">
        <v>10434</v>
      </c>
      <c r="F899" s="26" t="s">
        <v>1554</v>
      </c>
      <c r="G899" s="26" t="s">
        <v>1555</v>
      </c>
      <c r="H899" s="26" t="s">
        <v>1556</v>
      </c>
      <c r="I899" s="26" t="s">
        <v>10420</v>
      </c>
      <c r="J899" s="36" t="s">
        <v>55</v>
      </c>
      <c r="K899" s="26">
        <v>0</v>
      </c>
      <c r="L899" s="26"/>
      <c r="M899" s="26" t="s">
        <v>97</v>
      </c>
      <c r="N899" s="26" t="s">
        <v>1558</v>
      </c>
    </row>
    <row r="900" spans="1:14">
      <c r="A900" s="26" t="s">
        <v>108</v>
      </c>
      <c r="B900" s="26" t="s">
        <v>1551</v>
      </c>
      <c r="C900" s="26" t="s">
        <v>1552</v>
      </c>
      <c r="D900" s="26" t="s">
        <v>1553</v>
      </c>
      <c r="E900" s="26" t="s">
        <v>10434</v>
      </c>
      <c r="F900" s="26" t="s">
        <v>1554</v>
      </c>
      <c r="G900" s="26" t="s">
        <v>1555</v>
      </c>
      <c r="H900" s="26" t="s">
        <v>1556</v>
      </c>
      <c r="I900" s="26" t="s">
        <v>10419</v>
      </c>
      <c r="J900" s="36" t="s">
        <v>55</v>
      </c>
      <c r="K900" s="26">
        <v>495.46</v>
      </c>
      <c r="L900" s="26"/>
      <c r="M900" s="26" t="s">
        <v>97</v>
      </c>
      <c r="N900" s="26" t="s">
        <v>1558</v>
      </c>
    </row>
    <row r="901" spans="1:14">
      <c r="A901" s="26" t="s">
        <v>292</v>
      </c>
      <c r="B901" s="26" t="s">
        <v>2126</v>
      </c>
      <c r="C901" s="26" t="s">
        <v>2103</v>
      </c>
      <c r="D901" s="26" t="s">
        <v>2127</v>
      </c>
      <c r="E901" s="26" t="s">
        <v>10425</v>
      </c>
      <c r="F901" s="26" t="s">
        <v>2128</v>
      </c>
      <c r="G901" s="26" t="s">
        <v>2129</v>
      </c>
      <c r="H901" s="26" t="s">
        <v>2130</v>
      </c>
      <c r="I901" s="26" t="s">
        <v>10416</v>
      </c>
      <c r="J901" s="36" t="s">
        <v>55</v>
      </c>
      <c r="K901" s="26">
        <v>1127260.16</v>
      </c>
      <c r="L901" s="26">
        <v>1217743.42</v>
      </c>
      <c r="M901" s="26" t="s">
        <v>63</v>
      </c>
      <c r="N901" s="26" t="s">
        <v>2132</v>
      </c>
    </row>
    <row r="902" spans="1:14">
      <c r="A902" s="26" t="s">
        <v>292</v>
      </c>
      <c r="B902" s="26" t="s">
        <v>2126</v>
      </c>
      <c r="C902" s="26" t="s">
        <v>2103</v>
      </c>
      <c r="D902" s="26" t="s">
        <v>2127</v>
      </c>
      <c r="E902" s="26" t="s">
        <v>10425</v>
      </c>
      <c r="F902" s="26" t="s">
        <v>2128</v>
      </c>
      <c r="G902" s="26" t="s">
        <v>2129</v>
      </c>
      <c r="H902" s="26" t="s">
        <v>2130</v>
      </c>
      <c r="I902" s="26" t="s">
        <v>10418</v>
      </c>
      <c r="J902" s="36" t="s">
        <v>55</v>
      </c>
      <c r="K902" s="26">
        <v>6597.49</v>
      </c>
      <c r="L902" s="26"/>
      <c r="M902" s="26" t="s">
        <v>63</v>
      </c>
      <c r="N902" s="26" t="s">
        <v>2132</v>
      </c>
    </row>
    <row r="903" spans="1:14">
      <c r="A903" s="26" t="s">
        <v>292</v>
      </c>
      <c r="B903" s="26" t="s">
        <v>2126</v>
      </c>
      <c r="C903" s="26" t="s">
        <v>2103</v>
      </c>
      <c r="D903" s="26" t="s">
        <v>2127</v>
      </c>
      <c r="E903" s="26" t="s">
        <v>10425</v>
      </c>
      <c r="F903" s="26" t="s">
        <v>2128</v>
      </c>
      <c r="G903" s="26" t="s">
        <v>2129</v>
      </c>
      <c r="H903" s="26" t="s">
        <v>2130</v>
      </c>
      <c r="I903" s="26" t="s">
        <v>10420</v>
      </c>
      <c r="J903" s="36" t="s">
        <v>55</v>
      </c>
      <c r="K903" s="26">
        <v>11818.34</v>
      </c>
      <c r="L903" s="26"/>
      <c r="M903" s="26" t="s">
        <v>63</v>
      </c>
      <c r="N903" s="26" t="s">
        <v>2132</v>
      </c>
    </row>
    <row r="904" spans="1:14">
      <c r="A904" s="26" t="s">
        <v>292</v>
      </c>
      <c r="B904" s="26" t="s">
        <v>2126</v>
      </c>
      <c r="C904" s="26" t="s">
        <v>2103</v>
      </c>
      <c r="D904" s="26" t="s">
        <v>2127</v>
      </c>
      <c r="E904" s="26" t="s">
        <v>10425</v>
      </c>
      <c r="F904" s="26" t="s">
        <v>2128</v>
      </c>
      <c r="G904" s="26" t="s">
        <v>2129</v>
      </c>
      <c r="H904" s="26" t="s">
        <v>2130</v>
      </c>
      <c r="I904" s="26" t="s">
        <v>10419</v>
      </c>
      <c r="J904" s="36" t="s">
        <v>55</v>
      </c>
      <c r="K904" s="26">
        <v>17266.85</v>
      </c>
      <c r="L904" s="26"/>
      <c r="M904" s="26" t="s">
        <v>63</v>
      </c>
      <c r="N904" s="26" t="s">
        <v>2132</v>
      </c>
    </row>
    <row r="905" spans="1:14">
      <c r="A905" s="26" t="s">
        <v>85</v>
      </c>
      <c r="B905" s="26" t="s">
        <v>1569</v>
      </c>
      <c r="C905" s="26" t="s">
        <v>1056</v>
      </c>
      <c r="D905" s="26" t="s">
        <v>1570</v>
      </c>
      <c r="E905" s="26" t="s">
        <v>10425</v>
      </c>
      <c r="F905" s="26" t="s">
        <v>1058</v>
      </c>
      <c r="G905" s="26" t="s">
        <v>1571</v>
      </c>
      <c r="H905" s="26" t="s">
        <v>1572</v>
      </c>
      <c r="I905" s="26" t="s">
        <v>10416</v>
      </c>
      <c r="J905" s="36" t="s">
        <v>55</v>
      </c>
      <c r="K905" s="26">
        <v>146495.36</v>
      </c>
      <c r="L905" s="26">
        <v>191027.3</v>
      </c>
      <c r="M905" s="26" t="s">
        <v>83</v>
      </c>
      <c r="N905" s="26" t="s">
        <v>1574</v>
      </c>
    </row>
    <row r="906" spans="1:14">
      <c r="A906" s="26" t="s">
        <v>85</v>
      </c>
      <c r="B906" s="26" t="s">
        <v>1569</v>
      </c>
      <c r="C906" s="26" t="s">
        <v>1056</v>
      </c>
      <c r="D906" s="26" t="s">
        <v>1570</v>
      </c>
      <c r="E906" s="26" t="s">
        <v>10425</v>
      </c>
      <c r="F906" s="26" t="s">
        <v>1058</v>
      </c>
      <c r="G906" s="26" t="s">
        <v>1571</v>
      </c>
      <c r="H906" s="26" t="s">
        <v>1572</v>
      </c>
      <c r="I906" s="26" t="s">
        <v>10418</v>
      </c>
      <c r="J906" s="36" t="s">
        <v>55</v>
      </c>
      <c r="K906" s="26">
        <v>32478.96</v>
      </c>
      <c r="L906" s="26"/>
      <c r="M906" s="26" t="s">
        <v>83</v>
      </c>
      <c r="N906" s="26" t="s">
        <v>1574</v>
      </c>
    </row>
    <row r="907" spans="1:14">
      <c r="A907" s="26" t="s">
        <v>85</v>
      </c>
      <c r="B907" s="26" t="s">
        <v>1569</v>
      </c>
      <c r="C907" s="26" t="s">
        <v>1056</v>
      </c>
      <c r="D907" s="26" t="s">
        <v>1570</v>
      </c>
      <c r="E907" s="26" t="s">
        <v>10425</v>
      </c>
      <c r="F907" s="26" t="s">
        <v>1058</v>
      </c>
      <c r="G907" s="26" t="s">
        <v>1571</v>
      </c>
      <c r="H907" s="26" t="s">
        <v>1572</v>
      </c>
      <c r="I907" s="26" t="s">
        <v>10420</v>
      </c>
      <c r="J907" s="36" t="s">
        <v>55</v>
      </c>
      <c r="K907" s="26">
        <v>731.24</v>
      </c>
      <c r="L907" s="26"/>
      <c r="M907" s="26" t="s">
        <v>83</v>
      </c>
      <c r="N907" s="26" t="s">
        <v>1574</v>
      </c>
    </row>
    <row r="908" spans="1:14">
      <c r="A908" s="26" t="s">
        <v>85</v>
      </c>
      <c r="B908" s="26" t="s">
        <v>1569</v>
      </c>
      <c r="C908" s="26" t="s">
        <v>1056</v>
      </c>
      <c r="D908" s="26" t="s">
        <v>1570</v>
      </c>
      <c r="E908" s="26" t="s">
        <v>10425</v>
      </c>
      <c r="F908" s="26" t="s">
        <v>1058</v>
      </c>
      <c r="G908" s="26" t="s">
        <v>1571</v>
      </c>
      <c r="H908" s="26" t="s">
        <v>1572</v>
      </c>
      <c r="I908" s="26" t="s">
        <v>10419</v>
      </c>
      <c r="J908" s="36" t="s">
        <v>55</v>
      </c>
      <c r="K908" s="26">
        <v>2725.5</v>
      </c>
      <c r="L908" s="26"/>
      <c r="M908" s="26" t="s">
        <v>83</v>
      </c>
      <c r="N908" s="26" t="s">
        <v>1574</v>
      </c>
    </row>
    <row r="909" spans="1:14">
      <c r="A909" s="26" t="s">
        <v>292</v>
      </c>
      <c r="B909" s="26" t="s">
        <v>1527</v>
      </c>
      <c r="C909" s="26" t="s">
        <v>1528</v>
      </c>
      <c r="D909" s="26" t="s">
        <v>1529</v>
      </c>
      <c r="E909" s="26" t="s">
        <v>10425</v>
      </c>
      <c r="F909" s="26" t="s">
        <v>1530</v>
      </c>
      <c r="G909" s="26" t="s">
        <v>1531</v>
      </c>
      <c r="H909" s="26" t="s">
        <v>1532</v>
      </c>
      <c r="I909" s="26" t="s">
        <v>10416</v>
      </c>
      <c r="J909" s="36" t="s">
        <v>55</v>
      </c>
      <c r="K909" s="26">
        <v>101437.96</v>
      </c>
      <c r="L909" s="26">
        <v>118975.76</v>
      </c>
      <c r="M909" s="26" t="s">
        <v>63</v>
      </c>
      <c r="N909" s="26" t="s">
        <v>1534</v>
      </c>
    </row>
    <row r="910" spans="1:14">
      <c r="A910" s="26" t="s">
        <v>292</v>
      </c>
      <c r="B910" s="26" t="s">
        <v>1527</v>
      </c>
      <c r="C910" s="26" t="s">
        <v>1528</v>
      </c>
      <c r="D910" s="26" t="s">
        <v>1529</v>
      </c>
      <c r="E910" s="26" t="s">
        <v>10425</v>
      </c>
      <c r="F910" s="26" t="s">
        <v>1530</v>
      </c>
      <c r="G910" s="26" t="s">
        <v>1531</v>
      </c>
      <c r="H910" s="26" t="s">
        <v>1532</v>
      </c>
      <c r="I910" s="26" t="s">
        <v>10418</v>
      </c>
      <c r="J910" s="36" t="s">
        <v>55</v>
      </c>
      <c r="K910" s="26">
        <v>9167.24</v>
      </c>
      <c r="L910" s="26"/>
      <c r="M910" s="26" t="s">
        <v>63</v>
      </c>
      <c r="N910" s="26" t="s">
        <v>1534</v>
      </c>
    </row>
    <row r="911" spans="1:14">
      <c r="A911" s="26" t="s">
        <v>292</v>
      </c>
      <c r="B911" s="26" t="s">
        <v>1527</v>
      </c>
      <c r="C911" s="26" t="s">
        <v>1528</v>
      </c>
      <c r="D911" s="26" t="s">
        <v>1529</v>
      </c>
      <c r="E911" s="26" t="s">
        <v>10425</v>
      </c>
      <c r="F911" s="26" t="s">
        <v>1530</v>
      </c>
      <c r="G911" s="26" t="s">
        <v>1531</v>
      </c>
      <c r="H911" s="26" t="s">
        <v>1532</v>
      </c>
      <c r="I911" s="26" t="s">
        <v>10420</v>
      </c>
      <c r="J911" s="36" t="s">
        <v>55</v>
      </c>
      <c r="K911" s="26">
        <v>1332.26</v>
      </c>
      <c r="L911" s="26"/>
      <c r="M911" s="26" t="s">
        <v>63</v>
      </c>
      <c r="N911" s="26" t="s">
        <v>1534</v>
      </c>
    </row>
    <row r="912" spans="1:14">
      <c r="A912" s="26" t="s">
        <v>292</v>
      </c>
      <c r="B912" s="26" t="s">
        <v>1527</v>
      </c>
      <c r="C912" s="26" t="s">
        <v>1528</v>
      </c>
      <c r="D912" s="26" t="s">
        <v>1529</v>
      </c>
      <c r="E912" s="26" t="s">
        <v>10425</v>
      </c>
      <c r="F912" s="26" t="s">
        <v>1530</v>
      </c>
      <c r="G912" s="26" t="s">
        <v>1531</v>
      </c>
      <c r="H912" s="26" t="s">
        <v>1532</v>
      </c>
      <c r="I912" s="26" t="s">
        <v>10419</v>
      </c>
      <c r="J912" s="36" t="s">
        <v>55</v>
      </c>
      <c r="K912" s="26">
        <v>1684.39</v>
      </c>
      <c r="L912" s="26"/>
      <c r="M912" s="26" t="s">
        <v>63</v>
      </c>
      <c r="N912" s="26" t="s">
        <v>1534</v>
      </c>
    </row>
    <row r="913" spans="1:14">
      <c r="A913" s="26" t="s">
        <v>181</v>
      </c>
      <c r="B913" s="26" t="s">
        <v>1543</v>
      </c>
      <c r="C913" s="26" t="s">
        <v>631</v>
      </c>
      <c r="D913" s="26" t="s">
        <v>1544</v>
      </c>
      <c r="E913" s="26" t="s">
        <v>10425</v>
      </c>
      <c r="F913" s="26" t="s">
        <v>1545</v>
      </c>
      <c r="G913" s="26" t="s">
        <v>1546</v>
      </c>
      <c r="H913" s="26" t="s">
        <v>1547</v>
      </c>
      <c r="I913" s="26" t="s">
        <v>10416</v>
      </c>
      <c r="J913" s="36" t="s">
        <v>55</v>
      </c>
      <c r="K913" s="26">
        <v>51409.13</v>
      </c>
      <c r="L913" s="26">
        <v>55618.08</v>
      </c>
      <c r="M913" s="26" t="s">
        <v>97</v>
      </c>
      <c r="N913" s="26" t="s">
        <v>1549</v>
      </c>
    </row>
    <row r="914" spans="1:14">
      <c r="A914" s="26" t="s">
        <v>181</v>
      </c>
      <c r="B914" s="26" t="s">
        <v>1543</v>
      </c>
      <c r="C914" s="26" t="s">
        <v>631</v>
      </c>
      <c r="D914" s="26" t="s">
        <v>1544</v>
      </c>
      <c r="E914" s="26" t="s">
        <v>10425</v>
      </c>
      <c r="F914" s="26" t="s">
        <v>1545</v>
      </c>
      <c r="G914" s="26" t="s">
        <v>1546</v>
      </c>
      <c r="H914" s="26" t="s">
        <v>1547</v>
      </c>
      <c r="I914" s="26" t="s">
        <v>10418</v>
      </c>
      <c r="J914" s="36" t="s">
        <v>55</v>
      </c>
      <c r="K914" s="26">
        <v>0</v>
      </c>
      <c r="L914" s="26"/>
      <c r="M914" s="26" t="s">
        <v>97</v>
      </c>
      <c r="N914" s="26" t="s">
        <v>1549</v>
      </c>
    </row>
    <row r="915" spans="1:14">
      <c r="A915" s="26" t="s">
        <v>181</v>
      </c>
      <c r="B915" s="26" t="s">
        <v>1543</v>
      </c>
      <c r="C915" s="26" t="s">
        <v>631</v>
      </c>
      <c r="D915" s="26" t="s">
        <v>1544</v>
      </c>
      <c r="E915" s="26" t="s">
        <v>10425</v>
      </c>
      <c r="F915" s="26" t="s">
        <v>1545</v>
      </c>
      <c r="G915" s="26" t="s">
        <v>1546</v>
      </c>
      <c r="H915" s="26" t="s">
        <v>1547</v>
      </c>
      <c r="I915" s="26" t="s">
        <v>10420</v>
      </c>
      <c r="J915" s="36" t="s">
        <v>55</v>
      </c>
      <c r="K915" s="26">
        <v>681.43</v>
      </c>
      <c r="L915" s="26"/>
      <c r="M915" s="26" t="s">
        <v>97</v>
      </c>
      <c r="N915" s="26" t="s">
        <v>1549</v>
      </c>
    </row>
    <row r="916" spans="1:14">
      <c r="A916" s="26" t="s">
        <v>181</v>
      </c>
      <c r="B916" s="26" t="s">
        <v>1543</v>
      </c>
      <c r="C916" s="26" t="s">
        <v>631</v>
      </c>
      <c r="D916" s="26" t="s">
        <v>1544</v>
      </c>
      <c r="E916" s="26" t="s">
        <v>10425</v>
      </c>
      <c r="F916" s="26" t="s">
        <v>1545</v>
      </c>
      <c r="G916" s="26" t="s">
        <v>1546</v>
      </c>
      <c r="H916" s="26" t="s">
        <v>1547</v>
      </c>
      <c r="I916" s="26" t="s">
        <v>10419</v>
      </c>
      <c r="J916" s="36" t="s">
        <v>55</v>
      </c>
      <c r="K916" s="26">
        <v>782.74</v>
      </c>
      <c r="L916" s="26"/>
      <c r="M916" s="26" t="s">
        <v>97</v>
      </c>
      <c r="N916" s="26" t="s">
        <v>1549</v>
      </c>
    </row>
    <row r="917" spans="1:14">
      <c r="A917" s="26" t="s">
        <v>70</v>
      </c>
      <c r="B917" s="26" t="s">
        <v>1599</v>
      </c>
      <c r="C917" s="26" t="s">
        <v>670</v>
      </c>
      <c r="D917" s="26" t="s">
        <v>1600</v>
      </c>
      <c r="E917" s="26" t="s">
        <v>10425</v>
      </c>
      <c r="F917" s="26" t="s">
        <v>962</v>
      </c>
      <c r="G917" s="26" t="s">
        <v>1601</v>
      </c>
      <c r="H917" s="26" t="s">
        <v>1602</v>
      </c>
      <c r="I917" s="26" t="s">
        <v>10416</v>
      </c>
      <c r="J917" s="36" t="s">
        <v>55</v>
      </c>
      <c r="K917" s="26">
        <v>12278.75</v>
      </c>
      <c r="L917" s="26">
        <v>14142.95</v>
      </c>
      <c r="M917" s="26" t="s">
        <v>83</v>
      </c>
      <c r="N917" s="26" t="s">
        <v>1604</v>
      </c>
    </row>
    <row r="918" spans="1:14">
      <c r="A918" s="26" t="s">
        <v>70</v>
      </c>
      <c r="B918" s="26" t="s">
        <v>1599</v>
      </c>
      <c r="C918" s="26" t="s">
        <v>670</v>
      </c>
      <c r="D918" s="26" t="s">
        <v>1600</v>
      </c>
      <c r="E918" s="26" t="s">
        <v>10425</v>
      </c>
      <c r="F918" s="26" t="s">
        <v>962</v>
      </c>
      <c r="G918" s="26" t="s">
        <v>1601</v>
      </c>
      <c r="H918" s="26" t="s">
        <v>1602</v>
      </c>
      <c r="I918" s="26" t="s">
        <v>10418</v>
      </c>
      <c r="J918" s="36" t="s">
        <v>55</v>
      </c>
      <c r="K918" s="26">
        <v>877.75</v>
      </c>
      <c r="L918" s="26"/>
      <c r="M918" s="26" t="s">
        <v>83</v>
      </c>
      <c r="N918" s="26" t="s">
        <v>1604</v>
      </c>
    </row>
    <row r="919" spans="1:14">
      <c r="A919" s="26" t="s">
        <v>70</v>
      </c>
      <c r="B919" s="26" t="s">
        <v>1599</v>
      </c>
      <c r="C919" s="26" t="s">
        <v>670</v>
      </c>
      <c r="D919" s="26" t="s">
        <v>1600</v>
      </c>
      <c r="E919" s="26" t="s">
        <v>10425</v>
      </c>
      <c r="F919" s="26" t="s">
        <v>962</v>
      </c>
      <c r="G919" s="26" t="s">
        <v>1601</v>
      </c>
      <c r="H919" s="26" t="s">
        <v>1602</v>
      </c>
      <c r="I919" s="26" t="s">
        <v>10420</v>
      </c>
      <c r="J919" s="36" t="s">
        <v>55</v>
      </c>
      <c r="K919" s="26">
        <v>149.7</v>
      </c>
      <c r="L919" s="26"/>
      <c r="M919" s="26" t="s">
        <v>83</v>
      </c>
      <c r="N919" s="26" t="s">
        <v>1604</v>
      </c>
    </row>
    <row r="920" spans="1:14">
      <c r="A920" s="26" t="s">
        <v>70</v>
      </c>
      <c r="B920" s="26" t="s">
        <v>1599</v>
      </c>
      <c r="C920" s="26" t="s">
        <v>670</v>
      </c>
      <c r="D920" s="26" t="s">
        <v>1600</v>
      </c>
      <c r="E920" s="26" t="s">
        <v>10425</v>
      </c>
      <c r="F920" s="26" t="s">
        <v>962</v>
      </c>
      <c r="G920" s="26" t="s">
        <v>1601</v>
      </c>
      <c r="H920" s="26" t="s">
        <v>1602</v>
      </c>
      <c r="I920" s="26" t="s">
        <v>10419</v>
      </c>
      <c r="J920" s="36" t="s">
        <v>55</v>
      </c>
      <c r="K920" s="26">
        <v>200.3</v>
      </c>
      <c r="L920" s="26"/>
      <c r="M920" s="26" t="s">
        <v>83</v>
      </c>
      <c r="N920" s="26" t="s">
        <v>1604</v>
      </c>
    </row>
    <row r="921" spans="1:14">
      <c r="A921" s="26" t="s">
        <v>292</v>
      </c>
      <c r="B921" s="26" t="s">
        <v>1585</v>
      </c>
      <c r="C921" s="26" t="s">
        <v>295</v>
      </c>
      <c r="D921" s="26" t="s">
        <v>1586</v>
      </c>
      <c r="E921" s="26" t="s">
        <v>10425</v>
      </c>
      <c r="F921" s="26" t="s">
        <v>1587</v>
      </c>
      <c r="G921" s="26" t="s">
        <v>1588</v>
      </c>
      <c r="H921" s="26" t="s">
        <v>1589</v>
      </c>
      <c r="I921" s="26" t="s">
        <v>10416</v>
      </c>
      <c r="J921" s="36" t="s">
        <v>55</v>
      </c>
      <c r="K921" s="26">
        <v>3906.24</v>
      </c>
      <c r="L921" s="26">
        <v>4495.2</v>
      </c>
      <c r="M921" s="26" t="s">
        <v>63</v>
      </c>
      <c r="N921" s="26" t="s">
        <v>1591</v>
      </c>
    </row>
    <row r="922" spans="1:14">
      <c r="A922" s="26" t="s">
        <v>292</v>
      </c>
      <c r="B922" s="26" t="s">
        <v>1585</v>
      </c>
      <c r="C922" s="26" t="s">
        <v>295</v>
      </c>
      <c r="D922" s="26" t="s">
        <v>1586</v>
      </c>
      <c r="E922" s="26" t="s">
        <v>10425</v>
      </c>
      <c r="F922" s="26" t="s">
        <v>1587</v>
      </c>
      <c r="G922" s="26" t="s">
        <v>1588</v>
      </c>
      <c r="H922" s="26" t="s">
        <v>1589</v>
      </c>
      <c r="I922" s="26" t="s">
        <v>10418</v>
      </c>
      <c r="J922" s="36" t="s">
        <v>55</v>
      </c>
      <c r="K922" s="26">
        <v>277.7</v>
      </c>
      <c r="L922" s="26"/>
      <c r="M922" s="26" t="s">
        <v>63</v>
      </c>
      <c r="N922" s="26" t="s">
        <v>1591</v>
      </c>
    </row>
    <row r="923" spans="1:14">
      <c r="A923" s="26" t="s">
        <v>292</v>
      </c>
      <c r="B923" s="26" t="s">
        <v>1585</v>
      </c>
      <c r="C923" s="26" t="s">
        <v>295</v>
      </c>
      <c r="D923" s="26" t="s">
        <v>1586</v>
      </c>
      <c r="E923" s="26" t="s">
        <v>10425</v>
      </c>
      <c r="F923" s="26" t="s">
        <v>1587</v>
      </c>
      <c r="G923" s="26" t="s">
        <v>1588</v>
      </c>
      <c r="H923" s="26" t="s">
        <v>1589</v>
      </c>
      <c r="I923" s="26" t="s">
        <v>10420</v>
      </c>
      <c r="J923" s="36" t="s">
        <v>55</v>
      </c>
      <c r="K923" s="26">
        <v>45.28</v>
      </c>
      <c r="L923" s="26"/>
      <c r="M923" s="26" t="s">
        <v>63</v>
      </c>
      <c r="N923" s="26" t="s">
        <v>1591</v>
      </c>
    </row>
    <row r="924" spans="1:14">
      <c r="A924" s="26" t="s">
        <v>292</v>
      </c>
      <c r="B924" s="26" t="s">
        <v>1585</v>
      </c>
      <c r="C924" s="26" t="s">
        <v>295</v>
      </c>
      <c r="D924" s="26" t="s">
        <v>1586</v>
      </c>
      <c r="E924" s="26" t="s">
        <v>10425</v>
      </c>
      <c r="F924" s="26" t="s">
        <v>1587</v>
      </c>
      <c r="G924" s="26" t="s">
        <v>1588</v>
      </c>
      <c r="H924" s="26" t="s">
        <v>1589</v>
      </c>
      <c r="I924" s="26" t="s">
        <v>10419</v>
      </c>
      <c r="J924" s="36" t="s">
        <v>55</v>
      </c>
      <c r="K924" s="26">
        <v>63.7</v>
      </c>
      <c r="L924" s="26"/>
      <c r="M924" s="26" t="s">
        <v>63</v>
      </c>
      <c r="N924" s="26" t="s">
        <v>1591</v>
      </c>
    </row>
    <row r="925" spans="1:14">
      <c r="A925" s="26" t="s">
        <v>70</v>
      </c>
      <c r="B925" s="26" t="s">
        <v>1605</v>
      </c>
      <c r="C925" s="26" t="s">
        <v>670</v>
      </c>
      <c r="D925" s="26" t="s">
        <v>1606</v>
      </c>
      <c r="E925" s="26" t="s">
        <v>10425</v>
      </c>
      <c r="F925" s="26" t="s">
        <v>962</v>
      </c>
      <c r="G925" s="26" t="s">
        <v>1607</v>
      </c>
      <c r="H925" s="26" t="s">
        <v>1608</v>
      </c>
      <c r="I925" s="26" t="s">
        <v>10416</v>
      </c>
      <c r="J925" s="36" t="s">
        <v>55</v>
      </c>
      <c r="K925" s="26">
        <v>5008.76</v>
      </c>
      <c r="L925" s="26">
        <v>5616</v>
      </c>
      <c r="M925" s="26" t="s">
        <v>83</v>
      </c>
      <c r="N925" s="26" t="s">
        <v>1609</v>
      </c>
    </row>
    <row r="926" spans="1:14">
      <c r="A926" s="26" t="s">
        <v>70</v>
      </c>
      <c r="B926" s="26" t="s">
        <v>1605</v>
      </c>
      <c r="C926" s="26" t="s">
        <v>670</v>
      </c>
      <c r="D926" s="26" t="s">
        <v>1606</v>
      </c>
      <c r="E926" s="26" t="s">
        <v>10425</v>
      </c>
      <c r="F926" s="26" t="s">
        <v>962</v>
      </c>
      <c r="G926" s="26" t="s">
        <v>1607</v>
      </c>
      <c r="H926" s="26" t="s">
        <v>1608</v>
      </c>
      <c r="I926" s="26" t="s">
        <v>10418</v>
      </c>
      <c r="J926" s="36" t="s">
        <v>55</v>
      </c>
      <c r="K926" s="26">
        <v>224.85</v>
      </c>
      <c r="L926" s="26"/>
      <c r="M926" s="26" t="s">
        <v>83</v>
      </c>
      <c r="N926" s="26" t="s">
        <v>1609</v>
      </c>
    </row>
    <row r="927" spans="1:14">
      <c r="A927" s="26" t="s">
        <v>70</v>
      </c>
      <c r="B927" s="26" t="s">
        <v>1605</v>
      </c>
      <c r="C927" s="26" t="s">
        <v>670</v>
      </c>
      <c r="D927" s="26" t="s">
        <v>1606</v>
      </c>
      <c r="E927" s="26" t="s">
        <v>10425</v>
      </c>
      <c r="F927" s="26" t="s">
        <v>962</v>
      </c>
      <c r="G927" s="26" t="s">
        <v>1607</v>
      </c>
      <c r="H927" s="26" t="s">
        <v>1608</v>
      </c>
      <c r="I927" s="26" t="s">
        <v>10420</v>
      </c>
      <c r="J927" s="36" t="s">
        <v>55</v>
      </c>
      <c r="K927" s="26">
        <v>49.94</v>
      </c>
      <c r="L927" s="26"/>
      <c r="M927" s="26" t="s">
        <v>83</v>
      </c>
      <c r="N927" s="26" t="s">
        <v>1609</v>
      </c>
    </row>
    <row r="928" spans="1:14">
      <c r="A928" s="26" t="s">
        <v>70</v>
      </c>
      <c r="B928" s="26" t="s">
        <v>1605</v>
      </c>
      <c r="C928" s="26" t="s">
        <v>670</v>
      </c>
      <c r="D928" s="26" t="s">
        <v>1606</v>
      </c>
      <c r="E928" s="26" t="s">
        <v>10425</v>
      </c>
      <c r="F928" s="26" t="s">
        <v>962</v>
      </c>
      <c r="G928" s="26" t="s">
        <v>1607</v>
      </c>
      <c r="H928" s="26" t="s">
        <v>1608</v>
      </c>
      <c r="I928" s="26" t="s">
        <v>10419</v>
      </c>
      <c r="J928" s="36" t="s">
        <v>55</v>
      </c>
      <c r="K928" s="26">
        <v>79.72</v>
      </c>
      <c r="L928" s="26"/>
      <c r="M928" s="26" t="s">
        <v>83</v>
      </c>
      <c r="N928" s="26" t="s">
        <v>1609</v>
      </c>
    </row>
    <row r="929" spans="1:14">
      <c r="A929" s="26" t="s">
        <v>70</v>
      </c>
      <c r="B929" s="26" t="s">
        <v>1610</v>
      </c>
      <c r="C929" s="26" t="s">
        <v>72</v>
      </c>
      <c r="D929" s="26" t="s">
        <v>1611</v>
      </c>
      <c r="E929" s="26" t="s">
        <v>10425</v>
      </c>
      <c r="F929" s="26" t="s">
        <v>74</v>
      </c>
      <c r="G929" s="26" t="s">
        <v>1612</v>
      </c>
      <c r="H929" s="26" t="s">
        <v>1613</v>
      </c>
      <c r="I929" s="26" t="s">
        <v>10416</v>
      </c>
      <c r="J929" s="36" t="s">
        <v>55</v>
      </c>
      <c r="K929" s="26">
        <v>16475913.84</v>
      </c>
      <c r="L929" s="26">
        <v>17950437.8</v>
      </c>
      <c r="M929" s="26" t="s">
        <v>83</v>
      </c>
      <c r="N929" s="26" t="s">
        <v>1615</v>
      </c>
    </row>
    <row r="930" spans="1:14">
      <c r="A930" s="26" t="s">
        <v>70</v>
      </c>
      <c r="B930" s="26" t="s">
        <v>1610</v>
      </c>
      <c r="C930" s="26" t="s">
        <v>72</v>
      </c>
      <c r="D930" s="26" t="s">
        <v>1611</v>
      </c>
      <c r="E930" s="26" t="s">
        <v>10425</v>
      </c>
      <c r="F930" s="26" t="s">
        <v>74</v>
      </c>
      <c r="G930" s="26" t="s">
        <v>1612</v>
      </c>
      <c r="H930" s="26" t="s">
        <v>1613</v>
      </c>
      <c r="I930" s="26" t="s">
        <v>10418</v>
      </c>
      <c r="J930" s="36" t="s">
        <v>55</v>
      </c>
      <c r="K930" s="26">
        <v>198900.34</v>
      </c>
      <c r="L930" s="26"/>
      <c r="M930" s="26" t="s">
        <v>83</v>
      </c>
      <c r="N930" s="26" t="s">
        <v>1615</v>
      </c>
    </row>
    <row r="931" spans="1:14">
      <c r="A931" s="26" t="s">
        <v>70</v>
      </c>
      <c r="B931" s="26" t="s">
        <v>1610</v>
      </c>
      <c r="C931" s="26" t="s">
        <v>72</v>
      </c>
      <c r="D931" s="26" t="s">
        <v>1611</v>
      </c>
      <c r="E931" s="26" t="s">
        <v>10425</v>
      </c>
      <c r="F931" s="26" t="s">
        <v>74</v>
      </c>
      <c r="G931" s="26" t="s">
        <v>1612</v>
      </c>
      <c r="H931" s="26" t="s">
        <v>1613</v>
      </c>
      <c r="I931" s="26" t="s">
        <v>10420</v>
      </c>
      <c r="J931" s="36" t="s">
        <v>55</v>
      </c>
      <c r="K931" s="26">
        <v>213857.45</v>
      </c>
      <c r="L931" s="26"/>
      <c r="M931" s="26" t="s">
        <v>83</v>
      </c>
      <c r="N931" s="26" t="s">
        <v>1615</v>
      </c>
    </row>
    <row r="932" spans="1:14">
      <c r="A932" s="26" t="s">
        <v>70</v>
      </c>
      <c r="B932" s="26" t="s">
        <v>1610</v>
      </c>
      <c r="C932" s="26" t="s">
        <v>72</v>
      </c>
      <c r="D932" s="26" t="s">
        <v>1611</v>
      </c>
      <c r="E932" s="26" t="s">
        <v>10425</v>
      </c>
      <c r="F932" s="26" t="s">
        <v>74</v>
      </c>
      <c r="G932" s="26" t="s">
        <v>1612</v>
      </c>
      <c r="H932" s="26" t="s">
        <v>1613</v>
      </c>
      <c r="I932" s="26" t="s">
        <v>10419</v>
      </c>
      <c r="J932" s="36" t="s">
        <v>55</v>
      </c>
      <c r="K932" s="26">
        <v>253954.39</v>
      </c>
      <c r="L932" s="26"/>
      <c r="M932" s="26" t="s">
        <v>83</v>
      </c>
      <c r="N932" s="26" t="s">
        <v>1615</v>
      </c>
    </row>
    <row r="933" spans="1:14">
      <c r="A933" s="26" t="s">
        <v>292</v>
      </c>
      <c r="B933" s="26" t="s">
        <v>1577</v>
      </c>
      <c r="C933" s="26" t="s">
        <v>1578</v>
      </c>
      <c r="D933" s="26" t="s">
        <v>1579</v>
      </c>
      <c r="E933" s="26" t="s">
        <v>10425</v>
      </c>
      <c r="F933" s="26" t="s">
        <v>1580</v>
      </c>
      <c r="G933" s="26" t="s">
        <v>1581</v>
      </c>
      <c r="H933" s="26" t="s">
        <v>1582</v>
      </c>
      <c r="I933" s="26" t="s">
        <v>10427</v>
      </c>
      <c r="J933" s="36" t="s">
        <v>55</v>
      </c>
      <c r="K933" s="26">
        <v>20713.22</v>
      </c>
      <c r="L933" s="26">
        <v>25094.84</v>
      </c>
      <c r="M933" s="26" t="s">
        <v>63</v>
      </c>
      <c r="N933" s="26" t="s">
        <v>1584</v>
      </c>
    </row>
    <row r="934" spans="1:14">
      <c r="A934" s="26" t="s">
        <v>292</v>
      </c>
      <c r="B934" s="26" t="s">
        <v>1577</v>
      </c>
      <c r="C934" s="26" t="s">
        <v>1578</v>
      </c>
      <c r="D934" s="26" t="s">
        <v>1579</v>
      </c>
      <c r="E934" s="26" t="s">
        <v>10425</v>
      </c>
      <c r="F934" s="26" t="s">
        <v>1580</v>
      </c>
      <c r="G934" s="26" t="s">
        <v>1581</v>
      </c>
      <c r="H934" s="26" t="s">
        <v>1582</v>
      </c>
      <c r="I934" s="26" t="s">
        <v>10428</v>
      </c>
      <c r="J934" s="36" t="s">
        <v>55</v>
      </c>
      <c r="K934" s="26">
        <v>2620.04</v>
      </c>
      <c r="L934" s="26"/>
      <c r="M934" s="26" t="s">
        <v>63</v>
      </c>
      <c r="N934" s="26" t="s">
        <v>1584</v>
      </c>
    </row>
    <row r="935" spans="1:14">
      <c r="A935" s="26" t="s">
        <v>292</v>
      </c>
      <c r="B935" s="26" t="s">
        <v>1577</v>
      </c>
      <c r="C935" s="26" t="s">
        <v>1578</v>
      </c>
      <c r="D935" s="26" t="s">
        <v>1579</v>
      </c>
      <c r="E935" s="26" t="s">
        <v>10425</v>
      </c>
      <c r="F935" s="26" t="s">
        <v>1580</v>
      </c>
      <c r="G935" s="26" t="s">
        <v>1581</v>
      </c>
      <c r="H935" s="26" t="s">
        <v>1582</v>
      </c>
      <c r="I935" s="26" t="s">
        <v>10420</v>
      </c>
      <c r="J935" s="36" t="s">
        <v>55</v>
      </c>
      <c r="K935" s="26">
        <v>269.27186</v>
      </c>
      <c r="L935" s="26"/>
      <c r="M935" s="26" t="s">
        <v>63</v>
      </c>
      <c r="N935" s="26" t="s">
        <v>1584</v>
      </c>
    </row>
    <row r="936" spans="1:14">
      <c r="A936" s="26" t="s">
        <v>292</v>
      </c>
      <c r="B936" s="26" t="s">
        <v>1577</v>
      </c>
      <c r="C936" s="26" t="s">
        <v>1578</v>
      </c>
      <c r="D936" s="26" t="s">
        <v>1579</v>
      </c>
      <c r="E936" s="26" t="s">
        <v>10425</v>
      </c>
      <c r="F936" s="26" t="s">
        <v>1580</v>
      </c>
      <c r="G936" s="26" t="s">
        <v>1581</v>
      </c>
      <c r="H936" s="26" t="s">
        <v>1582</v>
      </c>
      <c r="I936" s="26" t="s">
        <v>10419</v>
      </c>
      <c r="J936" s="36" t="s">
        <v>55</v>
      </c>
      <c r="K936" s="26">
        <v>349.9989</v>
      </c>
      <c r="L936" s="26"/>
      <c r="M936" s="26" t="s">
        <v>63</v>
      </c>
      <c r="N936" s="26" t="s">
        <v>1584</v>
      </c>
    </row>
    <row r="937" spans="1:14">
      <c r="A937" s="26" t="s">
        <v>70</v>
      </c>
      <c r="B937" s="26" t="s">
        <v>1505</v>
      </c>
      <c r="C937" s="26" t="s">
        <v>772</v>
      </c>
      <c r="D937" s="26" t="s">
        <v>1506</v>
      </c>
      <c r="E937" s="26" t="s">
        <v>10425</v>
      </c>
      <c r="F937" s="26" t="s">
        <v>1332</v>
      </c>
      <c r="G937" s="26" t="s">
        <v>1507</v>
      </c>
      <c r="H937" s="26" t="s">
        <v>1508</v>
      </c>
      <c r="I937" s="26" t="s">
        <v>10416</v>
      </c>
      <c r="J937" s="36" t="s">
        <v>55</v>
      </c>
      <c r="K937" s="26">
        <v>154966.74</v>
      </c>
      <c r="L937" s="26">
        <v>171267.25</v>
      </c>
      <c r="M937" s="26" t="s">
        <v>83</v>
      </c>
      <c r="N937" s="26" t="s">
        <v>1510</v>
      </c>
    </row>
    <row r="938" spans="1:14">
      <c r="A938" s="26" t="s">
        <v>70</v>
      </c>
      <c r="B938" s="26" t="s">
        <v>1505</v>
      </c>
      <c r="C938" s="26" t="s">
        <v>772</v>
      </c>
      <c r="D938" s="26" t="s">
        <v>1506</v>
      </c>
      <c r="E938" s="26" t="s">
        <v>10425</v>
      </c>
      <c r="F938" s="26" t="s">
        <v>1332</v>
      </c>
      <c r="G938" s="26" t="s">
        <v>1507</v>
      </c>
      <c r="H938" s="26" t="s">
        <v>1508</v>
      </c>
      <c r="I938" s="26" t="s">
        <v>10418</v>
      </c>
      <c r="J938" s="36" t="s">
        <v>55</v>
      </c>
      <c r="K938" s="26">
        <v>1570.07</v>
      </c>
      <c r="L938" s="26"/>
      <c r="M938" s="26" t="s">
        <v>83</v>
      </c>
      <c r="N938" s="26" t="s">
        <v>1510</v>
      </c>
    </row>
    <row r="939" spans="1:14">
      <c r="A939" s="26" t="s">
        <v>70</v>
      </c>
      <c r="B939" s="26" t="s">
        <v>1505</v>
      </c>
      <c r="C939" s="26" t="s">
        <v>772</v>
      </c>
      <c r="D939" s="26" t="s">
        <v>1506</v>
      </c>
      <c r="E939" s="26" t="s">
        <v>10425</v>
      </c>
      <c r="F939" s="26" t="s">
        <v>1332</v>
      </c>
      <c r="G939" s="26" t="s">
        <v>1507</v>
      </c>
      <c r="H939" s="26" t="s">
        <v>1508</v>
      </c>
      <c r="I939" s="26" t="s">
        <v>10420</v>
      </c>
      <c r="J939" s="36" t="s">
        <v>55</v>
      </c>
      <c r="K939" s="26">
        <v>2071.3</v>
      </c>
      <c r="L939" s="26"/>
      <c r="M939" s="26" t="s">
        <v>83</v>
      </c>
      <c r="N939" s="26" t="s">
        <v>1510</v>
      </c>
    </row>
    <row r="940" spans="1:14">
      <c r="A940" s="26" t="s">
        <v>70</v>
      </c>
      <c r="B940" s="26" t="s">
        <v>1505</v>
      </c>
      <c r="C940" s="26" t="s">
        <v>772</v>
      </c>
      <c r="D940" s="26" t="s">
        <v>1506</v>
      </c>
      <c r="E940" s="26" t="s">
        <v>10425</v>
      </c>
      <c r="F940" s="26" t="s">
        <v>1332</v>
      </c>
      <c r="G940" s="26" t="s">
        <v>1507</v>
      </c>
      <c r="H940" s="26" t="s">
        <v>1508</v>
      </c>
      <c r="I940" s="26" t="s">
        <v>10419</v>
      </c>
      <c r="J940" s="36" t="s">
        <v>55</v>
      </c>
      <c r="K940" s="26">
        <v>2382.74</v>
      </c>
      <c r="L940" s="26"/>
      <c r="M940" s="26" t="s">
        <v>83</v>
      </c>
      <c r="N940" s="26" t="s">
        <v>1510</v>
      </c>
    </row>
    <row r="941" spans="1:14">
      <c r="A941" s="26" t="s">
        <v>292</v>
      </c>
      <c r="B941" s="26" t="s">
        <v>10539</v>
      </c>
      <c r="C941" s="26" t="s">
        <v>1075</v>
      </c>
      <c r="D941" s="26" t="s">
        <v>2903</v>
      </c>
      <c r="E941" s="26" t="s">
        <v>10425</v>
      </c>
      <c r="F941" s="26" t="s">
        <v>2904</v>
      </c>
      <c r="G941" s="26" t="s">
        <v>2905</v>
      </c>
      <c r="H941" s="26" t="s">
        <v>2906</v>
      </c>
      <c r="I941" s="26" t="s">
        <v>10416</v>
      </c>
      <c r="J941" s="36" t="s">
        <v>55</v>
      </c>
      <c r="K941" s="26">
        <v>1436747.02</v>
      </c>
      <c r="L941" s="26">
        <v>1700463.9</v>
      </c>
      <c r="M941" s="26" t="s">
        <v>63</v>
      </c>
      <c r="N941" s="26" t="s">
        <v>10540</v>
      </c>
    </row>
    <row r="942" spans="1:14">
      <c r="A942" s="26" t="s">
        <v>292</v>
      </c>
      <c r="B942" s="26" t="s">
        <v>10539</v>
      </c>
      <c r="C942" s="26" t="s">
        <v>1075</v>
      </c>
      <c r="D942" s="26" t="s">
        <v>2903</v>
      </c>
      <c r="E942" s="26" t="s">
        <v>10425</v>
      </c>
      <c r="F942" s="26" t="s">
        <v>2904</v>
      </c>
      <c r="G942" s="26" t="s">
        <v>2905</v>
      </c>
      <c r="H942" s="26" t="s">
        <v>2906</v>
      </c>
      <c r="I942" s="26" t="s">
        <v>10418</v>
      </c>
      <c r="J942" s="36" t="s">
        <v>55</v>
      </c>
      <c r="K942" s="26">
        <v>144439</v>
      </c>
      <c r="L942" s="26"/>
      <c r="M942" s="26" t="s">
        <v>63</v>
      </c>
      <c r="N942" s="26" t="s">
        <v>10540</v>
      </c>
    </row>
    <row r="943" spans="1:14">
      <c r="A943" s="26" t="s">
        <v>292</v>
      </c>
      <c r="B943" s="26" t="s">
        <v>10539</v>
      </c>
      <c r="C943" s="26" t="s">
        <v>1075</v>
      </c>
      <c r="D943" s="26" t="s">
        <v>2903</v>
      </c>
      <c r="E943" s="26" t="s">
        <v>10425</v>
      </c>
      <c r="F943" s="26" t="s">
        <v>2904</v>
      </c>
      <c r="G943" s="26" t="s">
        <v>2905</v>
      </c>
      <c r="H943" s="26" t="s">
        <v>2906</v>
      </c>
      <c r="I943" s="26" t="s">
        <v>10420</v>
      </c>
      <c r="J943" s="36" t="s">
        <v>55</v>
      </c>
      <c r="K943" s="26">
        <v>18675.66</v>
      </c>
      <c r="L943" s="26"/>
      <c r="M943" s="26" t="s">
        <v>63</v>
      </c>
      <c r="N943" s="26" t="s">
        <v>10540</v>
      </c>
    </row>
    <row r="944" spans="1:14">
      <c r="A944" s="26" t="s">
        <v>292</v>
      </c>
      <c r="B944" s="26" t="s">
        <v>10539</v>
      </c>
      <c r="C944" s="26" t="s">
        <v>1075</v>
      </c>
      <c r="D944" s="26" t="s">
        <v>2903</v>
      </c>
      <c r="E944" s="26" t="s">
        <v>10425</v>
      </c>
      <c r="F944" s="26" t="s">
        <v>2904</v>
      </c>
      <c r="G944" s="26" t="s">
        <v>2905</v>
      </c>
      <c r="H944" s="26" t="s">
        <v>2906</v>
      </c>
      <c r="I944" s="26" t="s">
        <v>10419</v>
      </c>
      <c r="J944" s="36" t="s">
        <v>55</v>
      </c>
      <c r="K944" s="26">
        <v>24080.8</v>
      </c>
      <c r="L944" s="26"/>
      <c r="M944" s="26" t="s">
        <v>63</v>
      </c>
      <c r="N944" s="26" t="s">
        <v>10540</v>
      </c>
    </row>
    <row r="945" spans="1:14">
      <c r="A945" s="26" t="s">
        <v>70</v>
      </c>
      <c r="B945" s="26" t="s">
        <v>1519</v>
      </c>
      <c r="C945" s="26" t="s">
        <v>772</v>
      </c>
      <c r="D945" s="26" t="s">
        <v>1520</v>
      </c>
      <c r="E945" s="26" t="s">
        <v>10434</v>
      </c>
      <c r="F945" s="26" t="s">
        <v>1332</v>
      </c>
      <c r="G945" s="26" t="s">
        <v>1521</v>
      </c>
      <c r="H945" s="26" t="s">
        <v>1522</v>
      </c>
      <c r="I945" s="26" t="s">
        <v>10416</v>
      </c>
      <c r="J945" s="36" t="s">
        <v>55</v>
      </c>
      <c r="K945" s="26">
        <v>16794.16</v>
      </c>
      <c r="L945" s="26">
        <v>17577.2</v>
      </c>
      <c r="M945" s="26" t="s">
        <v>83</v>
      </c>
      <c r="N945" s="26" t="s">
        <v>1524</v>
      </c>
    </row>
    <row r="946" spans="1:14">
      <c r="A946" s="26" t="s">
        <v>70</v>
      </c>
      <c r="B946" s="26" t="s">
        <v>1519</v>
      </c>
      <c r="C946" s="26" t="s">
        <v>772</v>
      </c>
      <c r="D946" s="26" t="s">
        <v>1520</v>
      </c>
      <c r="E946" s="26" t="s">
        <v>10434</v>
      </c>
      <c r="F946" s="26" t="s">
        <v>1332</v>
      </c>
      <c r="G946" s="26" t="s">
        <v>1521</v>
      </c>
      <c r="H946" s="26" t="s">
        <v>1522</v>
      </c>
      <c r="I946" s="26" t="s">
        <v>10418</v>
      </c>
      <c r="J946" s="36" t="s">
        <v>55</v>
      </c>
      <c r="K946" s="26">
        <v>0</v>
      </c>
      <c r="L946" s="26"/>
      <c r="M946" s="26" t="s">
        <v>83</v>
      </c>
      <c r="N946" s="26" t="s">
        <v>1524</v>
      </c>
    </row>
    <row r="947" spans="1:14">
      <c r="A947" s="26" t="s">
        <v>70</v>
      </c>
      <c r="B947" s="26" t="s">
        <v>1519</v>
      </c>
      <c r="C947" s="26" t="s">
        <v>772</v>
      </c>
      <c r="D947" s="26" t="s">
        <v>1520</v>
      </c>
      <c r="E947" s="26" t="s">
        <v>10434</v>
      </c>
      <c r="F947" s="26" t="s">
        <v>1332</v>
      </c>
      <c r="G947" s="26" t="s">
        <v>1521</v>
      </c>
      <c r="H947" s="26" t="s">
        <v>1522</v>
      </c>
      <c r="I947" s="26" t="s">
        <v>10420</v>
      </c>
      <c r="J947" s="36" t="s">
        <v>55</v>
      </c>
      <c r="K947" s="26">
        <v>0</v>
      </c>
      <c r="L947" s="26"/>
      <c r="M947" s="26" t="s">
        <v>83</v>
      </c>
      <c r="N947" s="26" t="s">
        <v>1524</v>
      </c>
    </row>
    <row r="948" spans="1:14">
      <c r="A948" s="26" t="s">
        <v>70</v>
      </c>
      <c r="B948" s="26" t="s">
        <v>1519</v>
      </c>
      <c r="C948" s="26" t="s">
        <v>772</v>
      </c>
      <c r="D948" s="26" t="s">
        <v>1520</v>
      </c>
      <c r="E948" s="26" t="s">
        <v>10434</v>
      </c>
      <c r="F948" s="26" t="s">
        <v>1332</v>
      </c>
      <c r="G948" s="26" t="s">
        <v>1521</v>
      </c>
      <c r="H948" s="26" t="s">
        <v>1522</v>
      </c>
      <c r="I948" s="26" t="s">
        <v>10419</v>
      </c>
      <c r="J948" s="36" t="s">
        <v>55</v>
      </c>
      <c r="K948" s="26">
        <v>255.76</v>
      </c>
      <c r="L948" s="26"/>
      <c r="M948" s="26" t="s">
        <v>83</v>
      </c>
      <c r="N948" s="26" t="s">
        <v>1524</v>
      </c>
    </row>
    <row r="949" spans="1:14">
      <c r="A949" s="26" t="s">
        <v>200</v>
      </c>
      <c r="B949" s="26" t="s">
        <v>1592</v>
      </c>
      <c r="C949" s="26" t="s">
        <v>611</v>
      </c>
      <c r="D949" s="26" t="s">
        <v>1593</v>
      </c>
      <c r="E949" s="26" t="s">
        <v>10425</v>
      </c>
      <c r="F949" s="26" t="s">
        <v>1594</v>
      </c>
      <c r="G949" s="26" t="s">
        <v>1595</v>
      </c>
      <c r="H949" s="26" t="s">
        <v>1596</v>
      </c>
      <c r="I949" s="26" t="s">
        <v>10416</v>
      </c>
      <c r="J949" s="36" t="s">
        <v>55</v>
      </c>
      <c r="K949" s="26">
        <v>93794.63</v>
      </c>
      <c r="L949" s="26">
        <v>102996.72</v>
      </c>
      <c r="M949" s="26" t="s">
        <v>1282</v>
      </c>
      <c r="N949" s="26" t="s">
        <v>1598</v>
      </c>
    </row>
    <row r="950" spans="1:14">
      <c r="A950" s="26" t="s">
        <v>200</v>
      </c>
      <c r="B950" s="26" t="s">
        <v>1592</v>
      </c>
      <c r="C950" s="26" t="s">
        <v>611</v>
      </c>
      <c r="D950" s="26" t="s">
        <v>1593</v>
      </c>
      <c r="E950" s="26" t="s">
        <v>10425</v>
      </c>
      <c r="F950" s="26" t="s">
        <v>1594</v>
      </c>
      <c r="G950" s="26" t="s">
        <v>1595</v>
      </c>
      <c r="H950" s="26" t="s">
        <v>1596</v>
      </c>
      <c r="I950" s="26" t="s">
        <v>10418</v>
      </c>
      <c r="J950" s="36" t="s">
        <v>55</v>
      </c>
      <c r="K950" s="26">
        <v>1899.73</v>
      </c>
      <c r="L950" s="26"/>
      <c r="M950" s="26" t="s">
        <v>1282</v>
      </c>
      <c r="N950" s="26" t="s">
        <v>1598</v>
      </c>
    </row>
    <row r="951" spans="1:14">
      <c r="A951" s="26" t="s">
        <v>200</v>
      </c>
      <c r="B951" s="26" t="s">
        <v>1592</v>
      </c>
      <c r="C951" s="26" t="s">
        <v>611</v>
      </c>
      <c r="D951" s="26" t="s">
        <v>1593</v>
      </c>
      <c r="E951" s="26" t="s">
        <v>10425</v>
      </c>
      <c r="F951" s="26" t="s">
        <v>1594</v>
      </c>
      <c r="G951" s="26" t="s">
        <v>1595</v>
      </c>
      <c r="H951" s="26" t="s">
        <v>1596</v>
      </c>
      <c r="I951" s="26" t="s">
        <v>10420</v>
      </c>
      <c r="J951" s="36" t="s">
        <v>55</v>
      </c>
      <c r="K951" s="26">
        <v>1210.24</v>
      </c>
      <c r="L951" s="26"/>
      <c r="M951" s="26" t="s">
        <v>1282</v>
      </c>
      <c r="N951" s="26" t="s">
        <v>1598</v>
      </c>
    </row>
    <row r="952" spans="1:14">
      <c r="A952" s="26" t="s">
        <v>200</v>
      </c>
      <c r="B952" s="26" t="s">
        <v>1592</v>
      </c>
      <c r="C952" s="26" t="s">
        <v>611</v>
      </c>
      <c r="D952" s="26" t="s">
        <v>1593</v>
      </c>
      <c r="E952" s="26" t="s">
        <v>10425</v>
      </c>
      <c r="F952" s="26" t="s">
        <v>1594</v>
      </c>
      <c r="G952" s="26" t="s">
        <v>1595</v>
      </c>
      <c r="H952" s="26" t="s">
        <v>1596</v>
      </c>
      <c r="I952" s="26" t="s">
        <v>10419</v>
      </c>
      <c r="J952" s="36" t="s">
        <v>55</v>
      </c>
      <c r="K952" s="26">
        <v>1457.27</v>
      </c>
      <c r="L952" s="26"/>
      <c r="M952" s="26" t="s">
        <v>1282</v>
      </c>
      <c r="N952" s="26" t="s">
        <v>1598</v>
      </c>
    </row>
    <row r="953" spans="1:14">
      <c r="A953" s="26" t="s">
        <v>181</v>
      </c>
      <c r="B953" s="26" t="s">
        <v>10541</v>
      </c>
      <c r="C953" s="26" t="s">
        <v>1767</v>
      </c>
      <c r="D953" s="26" t="s">
        <v>2965</v>
      </c>
      <c r="E953" s="26" t="s">
        <v>10425</v>
      </c>
      <c r="F953" s="26" t="s">
        <v>2966</v>
      </c>
      <c r="G953" s="26" t="s">
        <v>2967</v>
      </c>
      <c r="H953" s="26" t="s">
        <v>2968</v>
      </c>
      <c r="I953" s="26" t="s">
        <v>10427</v>
      </c>
      <c r="J953" s="36" t="s">
        <v>55</v>
      </c>
      <c r="K953" s="26">
        <v>34651.39</v>
      </c>
      <c r="L953" s="26">
        <v>38285.51</v>
      </c>
      <c r="M953" s="26" t="s">
        <v>97</v>
      </c>
      <c r="N953" s="26" t="s">
        <v>10542</v>
      </c>
    </row>
    <row r="954" spans="1:14">
      <c r="A954" s="26" t="s">
        <v>181</v>
      </c>
      <c r="B954" s="26" t="s">
        <v>10541</v>
      </c>
      <c r="C954" s="26" t="s">
        <v>1767</v>
      </c>
      <c r="D954" s="26" t="s">
        <v>2965</v>
      </c>
      <c r="E954" s="26" t="s">
        <v>10425</v>
      </c>
      <c r="F954" s="26" t="s">
        <v>2966</v>
      </c>
      <c r="G954" s="26" t="s">
        <v>2967</v>
      </c>
      <c r="H954" s="26" t="s">
        <v>2968</v>
      </c>
      <c r="I954" s="26" t="s">
        <v>10428</v>
      </c>
      <c r="J954" s="36" t="s">
        <v>55</v>
      </c>
      <c r="K954" s="26">
        <v>1454.88</v>
      </c>
      <c r="L954" s="26"/>
      <c r="M954" s="26" t="s">
        <v>97</v>
      </c>
      <c r="N954" s="26" t="s">
        <v>10542</v>
      </c>
    </row>
    <row r="955" spans="1:14">
      <c r="A955" s="26" t="s">
        <v>181</v>
      </c>
      <c r="B955" s="26" t="s">
        <v>10541</v>
      </c>
      <c r="C955" s="26" t="s">
        <v>1767</v>
      </c>
      <c r="D955" s="26" t="s">
        <v>2965</v>
      </c>
      <c r="E955" s="26" t="s">
        <v>10425</v>
      </c>
      <c r="F955" s="26" t="s">
        <v>2966</v>
      </c>
      <c r="G955" s="26" t="s">
        <v>2967</v>
      </c>
      <c r="H955" s="26" t="s">
        <v>2968</v>
      </c>
      <c r="I955" s="26" t="s">
        <v>10420</v>
      </c>
      <c r="J955" s="36" t="s">
        <v>55</v>
      </c>
      <c r="K955" s="26">
        <v>450.46807</v>
      </c>
      <c r="L955" s="26"/>
      <c r="M955" s="26" t="s">
        <v>97</v>
      </c>
      <c r="N955" s="26" t="s">
        <v>10542</v>
      </c>
    </row>
    <row r="956" spans="1:14">
      <c r="A956" s="26" t="s">
        <v>181</v>
      </c>
      <c r="B956" s="26" t="s">
        <v>10541</v>
      </c>
      <c r="C956" s="26" t="s">
        <v>1767</v>
      </c>
      <c r="D956" s="26" t="s">
        <v>2965</v>
      </c>
      <c r="E956" s="26" t="s">
        <v>10425</v>
      </c>
      <c r="F956" s="26" t="s">
        <v>2966</v>
      </c>
      <c r="G956" s="26" t="s">
        <v>2967</v>
      </c>
      <c r="H956" s="26" t="s">
        <v>2968</v>
      </c>
      <c r="I956" s="26" t="s">
        <v>10419</v>
      </c>
      <c r="J956" s="36" t="s">
        <v>55</v>
      </c>
      <c r="K956" s="26">
        <v>541.59405</v>
      </c>
      <c r="L956" s="26"/>
      <c r="M956" s="26" t="s">
        <v>97</v>
      </c>
      <c r="N956" s="26" t="s">
        <v>10542</v>
      </c>
    </row>
    <row r="957" spans="1:14">
      <c r="A957" s="26" t="s">
        <v>163</v>
      </c>
      <c r="B957" s="26" t="s">
        <v>1618</v>
      </c>
      <c r="C957" s="26" t="s">
        <v>1420</v>
      </c>
      <c r="D957" s="26" t="s">
        <v>1619</v>
      </c>
      <c r="E957" s="26" t="s">
        <v>10429</v>
      </c>
      <c r="F957" s="26" t="s">
        <v>1620</v>
      </c>
      <c r="G957" s="26" t="s">
        <v>1621</v>
      </c>
      <c r="H957" s="26" t="s">
        <v>10543</v>
      </c>
      <c r="I957" s="26" t="s">
        <v>10416</v>
      </c>
      <c r="J957" s="36" t="s">
        <v>55</v>
      </c>
      <c r="K957" s="26">
        <v>9.8</v>
      </c>
      <c r="L957" s="26">
        <v>9.8</v>
      </c>
      <c r="M957" s="26" t="s">
        <v>140</v>
      </c>
      <c r="N957" s="26" t="s">
        <v>1624</v>
      </c>
    </row>
    <row r="958" spans="1:14">
      <c r="A958" s="26" t="s">
        <v>163</v>
      </c>
      <c r="B958" s="26" t="s">
        <v>1618</v>
      </c>
      <c r="C958" s="26" t="s">
        <v>1420</v>
      </c>
      <c r="D958" s="26" t="s">
        <v>1619</v>
      </c>
      <c r="E958" s="26" t="s">
        <v>10429</v>
      </c>
      <c r="F958" s="26" t="s">
        <v>1620</v>
      </c>
      <c r="G958" s="26" t="s">
        <v>1621</v>
      </c>
      <c r="H958" s="26" t="s">
        <v>10543</v>
      </c>
      <c r="I958" s="26" t="s">
        <v>10418</v>
      </c>
      <c r="J958" s="36" t="s">
        <v>55</v>
      </c>
      <c r="K958" s="26">
        <v>0</v>
      </c>
      <c r="L958" s="26"/>
      <c r="M958" s="26" t="s">
        <v>140</v>
      </c>
      <c r="N958" s="26" t="s">
        <v>1624</v>
      </c>
    </row>
    <row r="959" spans="1:14">
      <c r="A959" s="26" t="s">
        <v>163</v>
      </c>
      <c r="B959" s="26" t="s">
        <v>1618</v>
      </c>
      <c r="C959" s="26" t="s">
        <v>1420</v>
      </c>
      <c r="D959" s="26" t="s">
        <v>1619</v>
      </c>
      <c r="E959" s="26" t="s">
        <v>10429</v>
      </c>
      <c r="F959" s="26" t="s">
        <v>1620</v>
      </c>
      <c r="G959" s="26" t="s">
        <v>1621</v>
      </c>
      <c r="H959" s="26" t="s">
        <v>10543</v>
      </c>
      <c r="I959" s="26" t="s">
        <v>10420</v>
      </c>
      <c r="J959" s="36" t="s">
        <v>55</v>
      </c>
      <c r="K959" s="26">
        <v>0</v>
      </c>
      <c r="L959" s="26"/>
      <c r="M959" s="26" t="s">
        <v>140</v>
      </c>
      <c r="N959" s="26" t="s">
        <v>1624</v>
      </c>
    </row>
    <row r="960" spans="1:14">
      <c r="A960" s="26" t="s">
        <v>163</v>
      </c>
      <c r="B960" s="26" t="s">
        <v>1618</v>
      </c>
      <c r="C960" s="26" t="s">
        <v>1420</v>
      </c>
      <c r="D960" s="26" t="s">
        <v>1619</v>
      </c>
      <c r="E960" s="26" t="s">
        <v>10429</v>
      </c>
      <c r="F960" s="26" t="s">
        <v>1620</v>
      </c>
      <c r="G960" s="26" t="s">
        <v>1621</v>
      </c>
      <c r="H960" s="26" t="s">
        <v>10543</v>
      </c>
      <c r="I960" s="26" t="s">
        <v>10419</v>
      </c>
      <c r="J960" s="36" t="s">
        <v>55</v>
      </c>
      <c r="K960" s="26">
        <v>0</v>
      </c>
      <c r="L960" s="26"/>
      <c r="M960" s="26" t="s">
        <v>140</v>
      </c>
      <c r="N960" s="26" t="s">
        <v>1624</v>
      </c>
    </row>
    <row r="961" spans="1:14">
      <c r="A961" s="26" t="s">
        <v>163</v>
      </c>
      <c r="B961" s="26" t="s">
        <v>1618</v>
      </c>
      <c r="C961" s="26" t="s">
        <v>1420</v>
      </c>
      <c r="D961" s="26" t="s">
        <v>1619</v>
      </c>
      <c r="E961" s="26" t="s">
        <v>10429</v>
      </c>
      <c r="F961" s="26" t="s">
        <v>1620</v>
      </c>
      <c r="G961" s="26" t="s">
        <v>1621</v>
      </c>
      <c r="H961" s="26" t="s">
        <v>10544</v>
      </c>
      <c r="I961" s="26" t="s">
        <v>10416</v>
      </c>
      <c r="J961" s="36" t="s">
        <v>55</v>
      </c>
      <c r="K961" s="26">
        <v>75660.7</v>
      </c>
      <c r="L961" s="26">
        <v>79189.48</v>
      </c>
      <c r="M961" s="26" t="s">
        <v>140</v>
      </c>
      <c r="N961" s="26" t="s">
        <v>1624</v>
      </c>
    </row>
    <row r="962" spans="1:14">
      <c r="A962" s="26" t="s">
        <v>163</v>
      </c>
      <c r="B962" s="26" t="s">
        <v>1618</v>
      </c>
      <c r="C962" s="26" t="s">
        <v>1420</v>
      </c>
      <c r="D962" s="26" t="s">
        <v>1619</v>
      </c>
      <c r="E962" s="26" t="s">
        <v>10429</v>
      </c>
      <c r="F962" s="26" t="s">
        <v>1620</v>
      </c>
      <c r="G962" s="26" t="s">
        <v>1621</v>
      </c>
      <c r="H962" s="26" t="s">
        <v>10544</v>
      </c>
      <c r="I962" s="26" t="s">
        <v>10418</v>
      </c>
      <c r="J962" s="36" t="s">
        <v>55</v>
      </c>
      <c r="K962" s="26">
        <v>0</v>
      </c>
      <c r="L962" s="26"/>
      <c r="M962" s="26" t="s">
        <v>140</v>
      </c>
      <c r="N962" s="26" t="s">
        <v>1624</v>
      </c>
    </row>
    <row r="963" spans="1:14">
      <c r="A963" s="26" t="s">
        <v>163</v>
      </c>
      <c r="B963" s="26" t="s">
        <v>1618</v>
      </c>
      <c r="C963" s="26" t="s">
        <v>1420</v>
      </c>
      <c r="D963" s="26" t="s">
        <v>1619</v>
      </c>
      <c r="E963" s="26" t="s">
        <v>10429</v>
      </c>
      <c r="F963" s="26" t="s">
        <v>1620</v>
      </c>
      <c r="G963" s="26" t="s">
        <v>1621</v>
      </c>
      <c r="H963" s="26" t="s">
        <v>10544</v>
      </c>
      <c r="I963" s="26" t="s">
        <v>10420</v>
      </c>
      <c r="J963" s="36" t="s">
        <v>55</v>
      </c>
      <c r="K963" s="26">
        <v>0</v>
      </c>
      <c r="L963" s="26"/>
      <c r="M963" s="26" t="s">
        <v>140</v>
      </c>
      <c r="N963" s="26" t="s">
        <v>1624</v>
      </c>
    </row>
    <row r="964" spans="1:14">
      <c r="A964" s="26" t="s">
        <v>163</v>
      </c>
      <c r="B964" s="26" t="s">
        <v>1618</v>
      </c>
      <c r="C964" s="26" t="s">
        <v>1420</v>
      </c>
      <c r="D964" s="26" t="s">
        <v>1619</v>
      </c>
      <c r="E964" s="26" t="s">
        <v>10429</v>
      </c>
      <c r="F964" s="26" t="s">
        <v>1620</v>
      </c>
      <c r="G964" s="26" t="s">
        <v>1621</v>
      </c>
      <c r="H964" s="26" t="s">
        <v>10544</v>
      </c>
      <c r="I964" s="26" t="s">
        <v>10419</v>
      </c>
      <c r="J964" s="36" t="s">
        <v>55</v>
      </c>
      <c r="K964" s="26">
        <v>1152.24</v>
      </c>
      <c r="L964" s="26"/>
      <c r="M964" s="26" t="s">
        <v>140</v>
      </c>
      <c r="N964" s="26" t="s">
        <v>1624</v>
      </c>
    </row>
    <row r="965" spans="1:14">
      <c r="A965" s="26" t="s">
        <v>163</v>
      </c>
      <c r="B965" s="26" t="s">
        <v>1618</v>
      </c>
      <c r="C965" s="26" t="s">
        <v>1420</v>
      </c>
      <c r="D965" s="26" t="s">
        <v>1619</v>
      </c>
      <c r="E965" s="26" t="s">
        <v>10429</v>
      </c>
      <c r="F965" s="26" t="s">
        <v>1620</v>
      </c>
      <c r="G965" s="26" t="s">
        <v>1621</v>
      </c>
      <c r="H965" s="26" t="s">
        <v>10545</v>
      </c>
      <c r="I965" s="26" t="s">
        <v>10416</v>
      </c>
      <c r="J965" s="36" t="s">
        <v>55</v>
      </c>
      <c r="K965" s="26">
        <v>0</v>
      </c>
      <c r="L965" s="26">
        <v>13000</v>
      </c>
      <c r="M965" s="26" t="s">
        <v>140</v>
      </c>
      <c r="N965" s="26" t="s">
        <v>1624</v>
      </c>
    </row>
    <row r="966" spans="1:14">
      <c r="A966" s="26" t="s">
        <v>163</v>
      </c>
      <c r="B966" s="26" t="s">
        <v>1618</v>
      </c>
      <c r="C966" s="26" t="s">
        <v>1420</v>
      </c>
      <c r="D966" s="26" t="s">
        <v>1619</v>
      </c>
      <c r="E966" s="26" t="s">
        <v>10429</v>
      </c>
      <c r="F966" s="26" t="s">
        <v>1620</v>
      </c>
      <c r="G966" s="26" t="s">
        <v>1621</v>
      </c>
      <c r="H966" s="26" t="s">
        <v>10545</v>
      </c>
      <c r="I966" s="26" t="s">
        <v>10418</v>
      </c>
      <c r="J966" s="36" t="s">
        <v>55</v>
      </c>
      <c r="K966" s="26">
        <v>12420.8</v>
      </c>
      <c r="L966" s="26"/>
      <c r="M966" s="26" t="s">
        <v>140</v>
      </c>
      <c r="N966" s="26" t="s">
        <v>1624</v>
      </c>
    </row>
    <row r="967" spans="1:14">
      <c r="A967" s="26" t="s">
        <v>163</v>
      </c>
      <c r="B967" s="26" t="s">
        <v>1618</v>
      </c>
      <c r="C967" s="26" t="s">
        <v>1420</v>
      </c>
      <c r="D967" s="26" t="s">
        <v>1619</v>
      </c>
      <c r="E967" s="26" t="s">
        <v>10429</v>
      </c>
      <c r="F967" s="26" t="s">
        <v>1620</v>
      </c>
      <c r="G967" s="26" t="s">
        <v>1621</v>
      </c>
      <c r="H967" s="26" t="s">
        <v>10545</v>
      </c>
      <c r="I967" s="26" t="s">
        <v>10420</v>
      </c>
      <c r="J967" s="36" t="s">
        <v>55</v>
      </c>
      <c r="K967" s="26">
        <v>0</v>
      </c>
      <c r="L967" s="26"/>
      <c r="M967" s="26" t="s">
        <v>140</v>
      </c>
      <c r="N967" s="26" t="s">
        <v>1624</v>
      </c>
    </row>
    <row r="968" spans="1:14">
      <c r="A968" s="26" t="s">
        <v>163</v>
      </c>
      <c r="B968" s="26" t="s">
        <v>1618</v>
      </c>
      <c r="C968" s="26" t="s">
        <v>1420</v>
      </c>
      <c r="D968" s="26" t="s">
        <v>1619</v>
      </c>
      <c r="E968" s="26" t="s">
        <v>10429</v>
      </c>
      <c r="F968" s="26" t="s">
        <v>1620</v>
      </c>
      <c r="G968" s="26" t="s">
        <v>1621</v>
      </c>
      <c r="H968" s="26" t="s">
        <v>10545</v>
      </c>
      <c r="I968" s="26" t="s">
        <v>10419</v>
      </c>
      <c r="J968" s="36" t="s">
        <v>55</v>
      </c>
      <c r="K968" s="26">
        <v>189.2</v>
      </c>
      <c r="L968" s="26"/>
      <c r="M968" s="26" t="s">
        <v>140</v>
      </c>
      <c r="N968" s="26" t="s">
        <v>1624</v>
      </c>
    </row>
    <row r="969" spans="1:14">
      <c r="A969" s="26" t="s">
        <v>163</v>
      </c>
      <c r="B969" s="26" t="s">
        <v>1618</v>
      </c>
      <c r="C969" s="26" t="s">
        <v>1420</v>
      </c>
      <c r="D969" s="26" t="s">
        <v>1619</v>
      </c>
      <c r="E969" s="26" t="s">
        <v>10425</v>
      </c>
      <c r="F969" s="26" t="s">
        <v>1620</v>
      </c>
      <c r="G969" s="26" t="s">
        <v>1621</v>
      </c>
      <c r="H969" s="26" t="s">
        <v>10546</v>
      </c>
      <c r="I969" s="26" t="s">
        <v>10416</v>
      </c>
      <c r="J969" s="36" t="s">
        <v>55</v>
      </c>
      <c r="K969" s="26">
        <v>9834.44</v>
      </c>
      <c r="L969" s="26">
        <v>10556</v>
      </c>
      <c r="M969" s="26" t="s">
        <v>140</v>
      </c>
      <c r="N969" s="26" t="s">
        <v>1624</v>
      </c>
    </row>
    <row r="970" spans="1:14">
      <c r="A970" s="26" t="s">
        <v>163</v>
      </c>
      <c r="B970" s="26" t="s">
        <v>1618</v>
      </c>
      <c r="C970" s="26" t="s">
        <v>1420</v>
      </c>
      <c r="D970" s="26" t="s">
        <v>1619</v>
      </c>
      <c r="E970" s="26" t="s">
        <v>10425</v>
      </c>
      <c r="F970" s="26" t="s">
        <v>1620</v>
      </c>
      <c r="G970" s="26" t="s">
        <v>1621</v>
      </c>
      <c r="H970" s="26" t="s">
        <v>10546</v>
      </c>
      <c r="I970" s="26" t="s">
        <v>10418</v>
      </c>
      <c r="J970" s="36" t="s">
        <v>55</v>
      </c>
      <c r="K970" s="26">
        <v>147.51</v>
      </c>
      <c r="L970" s="26"/>
      <c r="M970" s="26" t="s">
        <v>140</v>
      </c>
      <c r="N970" s="26" t="s">
        <v>1624</v>
      </c>
    </row>
    <row r="971" spans="1:14">
      <c r="A971" s="26" t="s">
        <v>163</v>
      </c>
      <c r="B971" s="26" t="s">
        <v>1618</v>
      </c>
      <c r="C971" s="26" t="s">
        <v>1420</v>
      </c>
      <c r="D971" s="26" t="s">
        <v>1619</v>
      </c>
      <c r="E971" s="26" t="s">
        <v>10425</v>
      </c>
      <c r="F971" s="26" t="s">
        <v>1620</v>
      </c>
      <c r="G971" s="26" t="s">
        <v>1621</v>
      </c>
      <c r="H971" s="26" t="s">
        <v>10546</v>
      </c>
      <c r="I971" s="26" t="s">
        <v>10420</v>
      </c>
      <c r="J971" s="36" t="s">
        <v>55</v>
      </c>
      <c r="K971" s="26">
        <v>0</v>
      </c>
      <c r="L971" s="26"/>
      <c r="M971" s="26" t="s">
        <v>140</v>
      </c>
      <c r="N971" s="26" t="s">
        <v>1624</v>
      </c>
    </row>
    <row r="972" spans="1:14">
      <c r="A972" s="26" t="s">
        <v>163</v>
      </c>
      <c r="B972" s="26" t="s">
        <v>1618</v>
      </c>
      <c r="C972" s="26" t="s">
        <v>1420</v>
      </c>
      <c r="D972" s="26" t="s">
        <v>1619</v>
      </c>
      <c r="E972" s="26" t="s">
        <v>10425</v>
      </c>
      <c r="F972" s="26" t="s">
        <v>1620</v>
      </c>
      <c r="G972" s="26" t="s">
        <v>1621</v>
      </c>
      <c r="H972" s="26" t="s">
        <v>10546</v>
      </c>
      <c r="I972" s="26" t="s">
        <v>10419</v>
      </c>
      <c r="J972" s="36" t="s">
        <v>55</v>
      </c>
      <c r="K972" s="26">
        <v>151.81</v>
      </c>
      <c r="L972" s="26"/>
      <c r="M972" s="26" t="s">
        <v>140</v>
      </c>
      <c r="N972" s="26" t="s">
        <v>1624</v>
      </c>
    </row>
    <row r="973" spans="1:14">
      <c r="A973" s="26" t="s">
        <v>163</v>
      </c>
      <c r="B973" s="26" t="s">
        <v>1618</v>
      </c>
      <c r="C973" s="26" t="s">
        <v>1420</v>
      </c>
      <c r="D973" s="26" t="s">
        <v>1619</v>
      </c>
      <c r="E973" s="26" t="s">
        <v>10425</v>
      </c>
      <c r="F973" s="26" t="s">
        <v>1620</v>
      </c>
      <c r="G973" s="26" t="s">
        <v>1621</v>
      </c>
      <c r="H973" s="26" t="s">
        <v>10547</v>
      </c>
      <c r="I973" s="26" t="s">
        <v>10416</v>
      </c>
      <c r="J973" s="36" t="s">
        <v>55</v>
      </c>
      <c r="K973" s="26">
        <v>11725.64</v>
      </c>
      <c r="L973" s="26">
        <v>12586</v>
      </c>
      <c r="M973" s="26" t="s">
        <v>140</v>
      </c>
      <c r="N973" s="26" t="s">
        <v>1624</v>
      </c>
    </row>
    <row r="974" spans="1:14">
      <c r="A974" s="26" t="s">
        <v>163</v>
      </c>
      <c r="B974" s="26" t="s">
        <v>1618</v>
      </c>
      <c r="C974" s="26" t="s">
        <v>1420</v>
      </c>
      <c r="D974" s="26" t="s">
        <v>1619</v>
      </c>
      <c r="E974" s="26" t="s">
        <v>10425</v>
      </c>
      <c r="F974" s="26" t="s">
        <v>1620</v>
      </c>
      <c r="G974" s="26" t="s">
        <v>1621</v>
      </c>
      <c r="H974" s="26" t="s">
        <v>10547</v>
      </c>
      <c r="I974" s="26" t="s">
        <v>10418</v>
      </c>
      <c r="J974" s="36" t="s">
        <v>55</v>
      </c>
      <c r="K974" s="26">
        <v>175.88</v>
      </c>
      <c r="L974" s="26"/>
      <c r="M974" s="26" t="s">
        <v>140</v>
      </c>
      <c r="N974" s="26" t="s">
        <v>1624</v>
      </c>
    </row>
    <row r="975" spans="1:14">
      <c r="A975" s="26" t="s">
        <v>163</v>
      </c>
      <c r="B975" s="26" t="s">
        <v>1618</v>
      </c>
      <c r="C975" s="26" t="s">
        <v>1420</v>
      </c>
      <c r="D975" s="26" t="s">
        <v>1619</v>
      </c>
      <c r="E975" s="26" t="s">
        <v>10425</v>
      </c>
      <c r="F975" s="26" t="s">
        <v>1620</v>
      </c>
      <c r="G975" s="26" t="s">
        <v>1621</v>
      </c>
      <c r="H975" s="26" t="s">
        <v>10547</v>
      </c>
      <c r="I975" s="26" t="s">
        <v>10420</v>
      </c>
      <c r="J975" s="36" t="s">
        <v>55</v>
      </c>
      <c r="K975" s="26">
        <v>0</v>
      </c>
      <c r="L975" s="26"/>
      <c r="M975" s="26" t="s">
        <v>140</v>
      </c>
      <c r="N975" s="26" t="s">
        <v>1624</v>
      </c>
    </row>
    <row r="976" spans="1:14">
      <c r="A976" s="26" t="s">
        <v>163</v>
      </c>
      <c r="B976" s="26" t="s">
        <v>1618</v>
      </c>
      <c r="C976" s="26" t="s">
        <v>1420</v>
      </c>
      <c r="D976" s="26" t="s">
        <v>1619</v>
      </c>
      <c r="E976" s="26" t="s">
        <v>10425</v>
      </c>
      <c r="F976" s="26" t="s">
        <v>1620</v>
      </c>
      <c r="G976" s="26" t="s">
        <v>1621</v>
      </c>
      <c r="H976" s="26" t="s">
        <v>10547</v>
      </c>
      <c r="I976" s="26" t="s">
        <v>10419</v>
      </c>
      <c r="J976" s="36" t="s">
        <v>55</v>
      </c>
      <c r="K976" s="26">
        <v>181.04</v>
      </c>
      <c r="L976" s="26"/>
      <c r="M976" s="26" t="s">
        <v>140</v>
      </c>
      <c r="N976" s="26" t="s">
        <v>1624</v>
      </c>
    </row>
    <row r="977" spans="1:14">
      <c r="A977" s="26" t="s">
        <v>163</v>
      </c>
      <c r="B977" s="26" t="s">
        <v>1634</v>
      </c>
      <c r="C977" s="26" t="s">
        <v>1420</v>
      </c>
      <c r="D977" s="26" t="s">
        <v>1635</v>
      </c>
      <c r="E977" s="26" t="s">
        <v>10425</v>
      </c>
      <c r="F977" s="26" t="s">
        <v>1620</v>
      </c>
      <c r="G977" s="26" t="s">
        <v>1636</v>
      </c>
      <c r="H977" s="26" t="s">
        <v>1637</v>
      </c>
      <c r="I977" s="26" t="s">
        <v>10416</v>
      </c>
      <c r="J977" s="36" t="s">
        <v>55</v>
      </c>
      <c r="K977" s="26">
        <v>1702080</v>
      </c>
      <c r="L977" s="26">
        <v>1800000</v>
      </c>
      <c r="M977" s="26" t="s">
        <v>140</v>
      </c>
      <c r="N977" s="26" t="s">
        <v>1640</v>
      </c>
    </row>
    <row r="978" spans="1:14">
      <c r="A978" s="26" t="s">
        <v>163</v>
      </c>
      <c r="B978" s="26" t="s">
        <v>1634</v>
      </c>
      <c r="C978" s="26" t="s">
        <v>1420</v>
      </c>
      <c r="D978" s="26" t="s">
        <v>1635</v>
      </c>
      <c r="E978" s="26" t="s">
        <v>10425</v>
      </c>
      <c r="F978" s="26" t="s">
        <v>1620</v>
      </c>
      <c r="G978" s="26" t="s">
        <v>1636</v>
      </c>
      <c r="H978" s="26" t="s">
        <v>1637</v>
      </c>
      <c r="I978" s="26" t="s">
        <v>10418</v>
      </c>
      <c r="J978" s="36" t="s">
        <v>55</v>
      </c>
      <c r="K978" s="26">
        <v>0</v>
      </c>
      <c r="L978" s="26"/>
      <c r="M978" s="26" t="s">
        <v>140</v>
      </c>
      <c r="N978" s="26" t="s">
        <v>1640</v>
      </c>
    </row>
    <row r="979" spans="1:14">
      <c r="A979" s="26" t="s">
        <v>163</v>
      </c>
      <c r="B979" s="26" t="s">
        <v>1634</v>
      </c>
      <c r="C979" s="26" t="s">
        <v>1420</v>
      </c>
      <c r="D979" s="26" t="s">
        <v>1635</v>
      </c>
      <c r="E979" s="26" t="s">
        <v>10425</v>
      </c>
      <c r="F979" s="26" t="s">
        <v>1620</v>
      </c>
      <c r="G979" s="26" t="s">
        <v>1636</v>
      </c>
      <c r="H979" s="26" t="s">
        <v>1637</v>
      </c>
      <c r="I979" s="26" t="s">
        <v>10420</v>
      </c>
      <c r="J979" s="36" t="s">
        <v>55</v>
      </c>
      <c r="K979" s="26">
        <v>0</v>
      </c>
      <c r="L979" s="26"/>
      <c r="M979" s="26" t="s">
        <v>140</v>
      </c>
      <c r="N979" s="26" t="s">
        <v>1640</v>
      </c>
    </row>
    <row r="980" spans="1:14">
      <c r="A980" s="26" t="s">
        <v>163</v>
      </c>
      <c r="B980" s="26" t="s">
        <v>1634</v>
      </c>
      <c r="C980" s="26" t="s">
        <v>1420</v>
      </c>
      <c r="D980" s="26" t="s">
        <v>1635</v>
      </c>
      <c r="E980" s="26" t="s">
        <v>10425</v>
      </c>
      <c r="F980" s="26" t="s">
        <v>1620</v>
      </c>
      <c r="G980" s="26" t="s">
        <v>1636</v>
      </c>
      <c r="H980" s="26" t="s">
        <v>1637</v>
      </c>
      <c r="I980" s="26" t="s">
        <v>10419</v>
      </c>
      <c r="J980" s="36" t="s">
        <v>55</v>
      </c>
      <c r="K980" s="26">
        <v>25920</v>
      </c>
      <c r="L980" s="26"/>
      <c r="M980" s="26" t="s">
        <v>140</v>
      </c>
      <c r="N980" s="26" t="s">
        <v>1640</v>
      </c>
    </row>
    <row r="981" spans="1:14">
      <c r="A981" s="26" t="s">
        <v>220</v>
      </c>
      <c r="B981" s="26" t="s">
        <v>10548</v>
      </c>
      <c r="C981" s="26" t="s">
        <v>223</v>
      </c>
      <c r="D981" s="26" t="s">
        <v>2216</v>
      </c>
      <c r="E981" s="26" t="s">
        <v>10434</v>
      </c>
      <c r="F981" s="26" t="s">
        <v>2217</v>
      </c>
      <c r="G981" s="26" t="s">
        <v>2218</v>
      </c>
      <c r="H981" s="26" t="s">
        <v>2219</v>
      </c>
      <c r="I981" s="26" t="s">
        <v>10416</v>
      </c>
      <c r="J981" s="36" t="s">
        <v>55</v>
      </c>
      <c r="K981" s="26">
        <v>16691.2</v>
      </c>
      <c r="L981" s="26">
        <v>20970.15</v>
      </c>
      <c r="M981" s="26" t="s">
        <v>1282</v>
      </c>
      <c r="N981" s="26" t="s">
        <v>10549</v>
      </c>
    </row>
    <row r="982" spans="1:14">
      <c r="A982" s="26" t="s">
        <v>220</v>
      </c>
      <c r="B982" s="26" t="s">
        <v>10548</v>
      </c>
      <c r="C982" s="26" t="s">
        <v>223</v>
      </c>
      <c r="D982" s="26" t="s">
        <v>2216</v>
      </c>
      <c r="E982" s="26" t="s">
        <v>10434</v>
      </c>
      <c r="F982" s="26" t="s">
        <v>2217</v>
      </c>
      <c r="G982" s="26" t="s">
        <v>2218</v>
      </c>
      <c r="H982" s="26" t="s">
        <v>2219</v>
      </c>
      <c r="I982" s="26" t="s">
        <v>10418</v>
      </c>
      <c r="J982" s="36" t="s">
        <v>55</v>
      </c>
      <c r="K982" s="26">
        <v>3344.07</v>
      </c>
      <c r="L982" s="26"/>
      <c r="M982" s="26" t="s">
        <v>1282</v>
      </c>
      <c r="N982" s="26" t="s">
        <v>10549</v>
      </c>
    </row>
    <row r="983" spans="1:14">
      <c r="A983" s="26" t="s">
        <v>220</v>
      </c>
      <c r="B983" s="26" t="s">
        <v>10548</v>
      </c>
      <c r="C983" s="26" t="s">
        <v>223</v>
      </c>
      <c r="D983" s="26" t="s">
        <v>2216</v>
      </c>
      <c r="E983" s="26" t="s">
        <v>10434</v>
      </c>
      <c r="F983" s="26" t="s">
        <v>2217</v>
      </c>
      <c r="G983" s="26" t="s">
        <v>2218</v>
      </c>
      <c r="H983" s="26" t="s">
        <v>2219</v>
      </c>
      <c r="I983" s="26" t="s">
        <v>10420</v>
      </c>
      <c r="J983" s="36" t="s">
        <v>55</v>
      </c>
      <c r="K983" s="26">
        <v>0</v>
      </c>
      <c r="L983" s="26"/>
      <c r="M983" s="26" t="s">
        <v>1282</v>
      </c>
      <c r="N983" s="26" t="s">
        <v>10549</v>
      </c>
    </row>
    <row r="984" spans="1:14">
      <c r="A984" s="26" t="s">
        <v>220</v>
      </c>
      <c r="B984" s="26" t="s">
        <v>10548</v>
      </c>
      <c r="C984" s="26" t="s">
        <v>223</v>
      </c>
      <c r="D984" s="26" t="s">
        <v>2216</v>
      </c>
      <c r="E984" s="26" t="s">
        <v>10434</v>
      </c>
      <c r="F984" s="26" t="s">
        <v>2217</v>
      </c>
      <c r="G984" s="26" t="s">
        <v>2218</v>
      </c>
      <c r="H984" s="26" t="s">
        <v>2219</v>
      </c>
      <c r="I984" s="26" t="s">
        <v>10419</v>
      </c>
      <c r="J984" s="36" t="s">
        <v>55</v>
      </c>
      <c r="K984" s="26">
        <v>306.12</v>
      </c>
      <c r="L984" s="26"/>
      <c r="M984" s="26" t="s">
        <v>1282</v>
      </c>
      <c r="N984" s="26" t="s">
        <v>10549</v>
      </c>
    </row>
    <row r="985" spans="1:14">
      <c r="A985" s="26" t="s">
        <v>220</v>
      </c>
      <c r="B985" s="26" t="s">
        <v>10550</v>
      </c>
      <c r="C985" s="26" t="s">
        <v>223</v>
      </c>
      <c r="D985" s="26" t="s">
        <v>5384</v>
      </c>
      <c r="E985" s="26" t="s">
        <v>10434</v>
      </c>
      <c r="F985" s="26" t="s">
        <v>2217</v>
      </c>
      <c r="G985" s="26" t="s">
        <v>5385</v>
      </c>
      <c r="H985" s="26" t="s">
        <v>5386</v>
      </c>
      <c r="I985" s="26" t="s">
        <v>10416</v>
      </c>
      <c r="J985" s="36" t="s">
        <v>55</v>
      </c>
      <c r="K985" s="26">
        <v>442845.92</v>
      </c>
      <c r="L985" s="26">
        <v>476839</v>
      </c>
      <c r="M985" s="26" t="s">
        <v>1282</v>
      </c>
      <c r="N985" s="26" t="s">
        <v>10551</v>
      </c>
    </row>
    <row r="986" spans="1:14">
      <c r="A986" s="26" t="s">
        <v>220</v>
      </c>
      <c r="B986" s="26" t="s">
        <v>10550</v>
      </c>
      <c r="C986" s="26" t="s">
        <v>223</v>
      </c>
      <c r="D986" s="26" t="s">
        <v>5384</v>
      </c>
      <c r="E986" s="26" t="s">
        <v>10434</v>
      </c>
      <c r="F986" s="26" t="s">
        <v>2217</v>
      </c>
      <c r="G986" s="26" t="s">
        <v>5385</v>
      </c>
      <c r="H986" s="26" t="s">
        <v>5386</v>
      </c>
      <c r="I986" s="26" t="s">
        <v>10418</v>
      </c>
      <c r="J986" s="36" t="s">
        <v>55</v>
      </c>
      <c r="K986" s="26">
        <v>12739.96</v>
      </c>
      <c r="L986" s="26"/>
      <c r="M986" s="26" t="s">
        <v>1282</v>
      </c>
      <c r="N986" s="26" t="s">
        <v>10551</v>
      </c>
    </row>
    <row r="987" spans="1:14">
      <c r="A987" s="26" t="s">
        <v>220</v>
      </c>
      <c r="B987" s="26" t="s">
        <v>10550</v>
      </c>
      <c r="C987" s="26" t="s">
        <v>223</v>
      </c>
      <c r="D987" s="26" t="s">
        <v>5384</v>
      </c>
      <c r="E987" s="26" t="s">
        <v>10434</v>
      </c>
      <c r="F987" s="26" t="s">
        <v>2217</v>
      </c>
      <c r="G987" s="26" t="s">
        <v>5385</v>
      </c>
      <c r="H987" s="26" t="s">
        <v>5386</v>
      </c>
      <c r="I987" s="26" t="s">
        <v>10420</v>
      </c>
      <c r="J987" s="36" t="s">
        <v>55</v>
      </c>
      <c r="K987" s="26">
        <v>0</v>
      </c>
      <c r="L987" s="26"/>
      <c r="M987" s="26" t="s">
        <v>1282</v>
      </c>
      <c r="N987" s="26" t="s">
        <v>10551</v>
      </c>
    </row>
    <row r="988" spans="1:14">
      <c r="A988" s="26" t="s">
        <v>220</v>
      </c>
      <c r="B988" s="26" t="s">
        <v>10550</v>
      </c>
      <c r="C988" s="26" t="s">
        <v>223</v>
      </c>
      <c r="D988" s="26" t="s">
        <v>5384</v>
      </c>
      <c r="E988" s="26" t="s">
        <v>10434</v>
      </c>
      <c r="F988" s="26" t="s">
        <v>2217</v>
      </c>
      <c r="G988" s="26" t="s">
        <v>5385</v>
      </c>
      <c r="H988" s="26" t="s">
        <v>5386</v>
      </c>
      <c r="I988" s="26" t="s">
        <v>10419</v>
      </c>
      <c r="J988" s="36" t="s">
        <v>55</v>
      </c>
      <c r="K988" s="26">
        <v>6934.44</v>
      </c>
      <c r="L988" s="26"/>
      <c r="M988" s="26" t="s">
        <v>1282</v>
      </c>
      <c r="N988" s="26" t="s">
        <v>10551</v>
      </c>
    </row>
    <row r="989" spans="1:14">
      <c r="A989" s="26" t="s">
        <v>292</v>
      </c>
      <c r="B989" s="26" t="s">
        <v>2902</v>
      </c>
      <c r="C989" s="26" t="s">
        <v>1075</v>
      </c>
      <c r="D989" s="26" t="s">
        <v>2903</v>
      </c>
      <c r="E989" s="26" t="s">
        <v>10425</v>
      </c>
      <c r="F989" s="26" t="s">
        <v>2904</v>
      </c>
      <c r="G989" s="26" t="s">
        <v>2905</v>
      </c>
      <c r="H989" s="26" t="s">
        <v>2906</v>
      </c>
      <c r="I989" s="26" t="s">
        <v>10416</v>
      </c>
      <c r="J989" s="36" t="s">
        <v>55</v>
      </c>
      <c r="K989" s="26">
        <v>1426732.52</v>
      </c>
      <c r="L989" s="26">
        <v>1689677.4</v>
      </c>
      <c r="M989" s="26" t="s">
        <v>63</v>
      </c>
      <c r="N989" s="26" t="s">
        <v>2908</v>
      </c>
    </row>
    <row r="990" spans="1:14">
      <c r="A990" s="26" t="s">
        <v>292</v>
      </c>
      <c r="B990" s="26" t="s">
        <v>2902</v>
      </c>
      <c r="C990" s="26" t="s">
        <v>1075</v>
      </c>
      <c r="D990" s="26" t="s">
        <v>2903</v>
      </c>
      <c r="E990" s="26" t="s">
        <v>10425</v>
      </c>
      <c r="F990" s="26" t="s">
        <v>2904</v>
      </c>
      <c r="G990" s="26" t="s">
        <v>2905</v>
      </c>
      <c r="H990" s="26" t="s">
        <v>2906</v>
      </c>
      <c r="I990" s="26" t="s">
        <v>10418</v>
      </c>
      <c r="J990" s="36" t="s">
        <v>55</v>
      </c>
      <c r="K990" s="26">
        <v>144439</v>
      </c>
      <c r="L990" s="26"/>
      <c r="M990" s="26" t="s">
        <v>63</v>
      </c>
      <c r="N990" s="26" t="s">
        <v>2908</v>
      </c>
    </row>
    <row r="991" spans="1:14">
      <c r="A991" s="26" t="s">
        <v>292</v>
      </c>
      <c r="B991" s="26" t="s">
        <v>2902</v>
      </c>
      <c r="C991" s="26" t="s">
        <v>1075</v>
      </c>
      <c r="D991" s="26" t="s">
        <v>2903</v>
      </c>
      <c r="E991" s="26" t="s">
        <v>10425</v>
      </c>
      <c r="F991" s="26" t="s">
        <v>2904</v>
      </c>
      <c r="G991" s="26" t="s">
        <v>2905</v>
      </c>
      <c r="H991" s="26" t="s">
        <v>2906</v>
      </c>
      <c r="I991" s="26" t="s">
        <v>10420</v>
      </c>
      <c r="J991" s="36" t="s">
        <v>55</v>
      </c>
      <c r="K991" s="26">
        <v>18542.16</v>
      </c>
      <c r="L991" s="26"/>
      <c r="M991" s="26" t="s">
        <v>63</v>
      </c>
      <c r="N991" s="26" t="s">
        <v>2908</v>
      </c>
    </row>
    <row r="992" spans="1:14">
      <c r="A992" s="26" t="s">
        <v>292</v>
      </c>
      <c r="B992" s="26" t="s">
        <v>2902</v>
      </c>
      <c r="C992" s="26" t="s">
        <v>1075</v>
      </c>
      <c r="D992" s="26" t="s">
        <v>2903</v>
      </c>
      <c r="E992" s="26" t="s">
        <v>10425</v>
      </c>
      <c r="F992" s="26" t="s">
        <v>2904</v>
      </c>
      <c r="G992" s="26" t="s">
        <v>2905</v>
      </c>
      <c r="H992" s="26" t="s">
        <v>2906</v>
      </c>
      <c r="I992" s="26" t="s">
        <v>10419</v>
      </c>
      <c r="J992" s="36" t="s">
        <v>55</v>
      </c>
      <c r="K992" s="26">
        <v>23927.8</v>
      </c>
      <c r="L992" s="26"/>
      <c r="M992" s="26" t="s">
        <v>63</v>
      </c>
      <c r="N992" s="26" t="s">
        <v>2908</v>
      </c>
    </row>
    <row r="993" spans="1:14">
      <c r="A993" s="26" t="s">
        <v>119</v>
      </c>
      <c r="B993" s="26" t="s">
        <v>1625</v>
      </c>
      <c r="C993" s="26" t="s">
        <v>193</v>
      </c>
      <c r="D993" s="26" t="s">
        <v>1626</v>
      </c>
      <c r="E993" s="26" t="s">
        <v>10425</v>
      </c>
      <c r="F993" s="26" t="s">
        <v>195</v>
      </c>
      <c r="G993" s="26" t="s">
        <v>1627</v>
      </c>
      <c r="H993" s="26" t="s">
        <v>10552</v>
      </c>
      <c r="I993" s="26" t="s">
        <v>10416</v>
      </c>
      <c r="J993" s="36" t="s">
        <v>55</v>
      </c>
      <c r="K993" s="26">
        <v>79859.61</v>
      </c>
      <c r="L993" s="26">
        <v>90809.01</v>
      </c>
      <c r="M993" s="26" t="s">
        <v>140</v>
      </c>
      <c r="N993" s="26" t="s">
        <v>1630</v>
      </c>
    </row>
    <row r="994" spans="1:14">
      <c r="A994" s="26" t="s">
        <v>119</v>
      </c>
      <c r="B994" s="26" t="s">
        <v>1625</v>
      </c>
      <c r="C994" s="26" t="s">
        <v>193</v>
      </c>
      <c r="D994" s="26" t="s">
        <v>1626</v>
      </c>
      <c r="E994" s="26" t="s">
        <v>10425</v>
      </c>
      <c r="F994" s="26" t="s">
        <v>195</v>
      </c>
      <c r="G994" s="26" t="s">
        <v>1627</v>
      </c>
      <c r="H994" s="26" t="s">
        <v>10552</v>
      </c>
      <c r="I994" s="26" t="s">
        <v>10418</v>
      </c>
      <c r="J994" s="36" t="s">
        <v>55</v>
      </c>
      <c r="K994" s="26">
        <v>4955.77</v>
      </c>
      <c r="L994" s="26"/>
      <c r="M994" s="26" t="s">
        <v>140</v>
      </c>
      <c r="N994" s="26" t="s">
        <v>1630</v>
      </c>
    </row>
    <row r="995" spans="1:14">
      <c r="A995" s="26" t="s">
        <v>119</v>
      </c>
      <c r="B995" s="26" t="s">
        <v>1625</v>
      </c>
      <c r="C995" s="26" t="s">
        <v>193</v>
      </c>
      <c r="D995" s="26" t="s">
        <v>1626</v>
      </c>
      <c r="E995" s="26" t="s">
        <v>10425</v>
      </c>
      <c r="F995" s="26" t="s">
        <v>195</v>
      </c>
      <c r="G995" s="26" t="s">
        <v>1627</v>
      </c>
      <c r="H995" s="26" t="s">
        <v>10552</v>
      </c>
      <c r="I995" s="26" t="s">
        <v>10420</v>
      </c>
      <c r="J995" s="36" t="s">
        <v>55</v>
      </c>
      <c r="K995" s="26">
        <v>615.62</v>
      </c>
      <c r="L995" s="26"/>
      <c r="M995" s="26" t="s">
        <v>140</v>
      </c>
      <c r="N995" s="26" t="s">
        <v>1630</v>
      </c>
    </row>
    <row r="996" spans="1:14">
      <c r="A996" s="26" t="s">
        <v>119</v>
      </c>
      <c r="B996" s="26" t="s">
        <v>1625</v>
      </c>
      <c r="C996" s="26" t="s">
        <v>193</v>
      </c>
      <c r="D996" s="26" t="s">
        <v>1626</v>
      </c>
      <c r="E996" s="26" t="s">
        <v>10425</v>
      </c>
      <c r="F996" s="26" t="s">
        <v>195</v>
      </c>
      <c r="G996" s="26" t="s">
        <v>1627</v>
      </c>
      <c r="H996" s="26" t="s">
        <v>10552</v>
      </c>
      <c r="I996" s="26" t="s">
        <v>10419</v>
      </c>
      <c r="J996" s="36" t="s">
        <v>55</v>
      </c>
      <c r="K996" s="26">
        <v>1291.61</v>
      </c>
      <c r="L996" s="26"/>
      <c r="M996" s="26" t="s">
        <v>140</v>
      </c>
      <c r="N996" s="26" t="s">
        <v>1630</v>
      </c>
    </row>
    <row r="997" spans="1:14">
      <c r="A997" s="26" t="s">
        <v>119</v>
      </c>
      <c r="B997" s="26" t="s">
        <v>1625</v>
      </c>
      <c r="C997" s="26" t="s">
        <v>193</v>
      </c>
      <c r="D997" s="26" t="s">
        <v>1626</v>
      </c>
      <c r="E997" s="26" t="s">
        <v>10425</v>
      </c>
      <c r="F997" s="26" t="s">
        <v>195</v>
      </c>
      <c r="G997" s="26" t="s">
        <v>1627</v>
      </c>
      <c r="H997" s="26" t="s">
        <v>10553</v>
      </c>
      <c r="I997" s="26" t="s">
        <v>10416</v>
      </c>
      <c r="J997" s="36" t="s">
        <v>55</v>
      </c>
      <c r="K997" s="26">
        <v>297820.24</v>
      </c>
      <c r="L997" s="26">
        <v>335253.69</v>
      </c>
      <c r="M997" s="26" t="s">
        <v>140</v>
      </c>
      <c r="N997" s="26" t="s">
        <v>1630</v>
      </c>
    </row>
    <row r="998" spans="1:14">
      <c r="A998" s="26" t="s">
        <v>119</v>
      </c>
      <c r="B998" s="26" t="s">
        <v>1625</v>
      </c>
      <c r="C998" s="26" t="s">
        <v>193</v>
      </c>
      <c r="D998" s="26" t="s">
        <v>1626</v>
      </c>
      <c r="E998" s="26" t="s">
        <v>10425</v>
      </c>
      <c r="F998" s="26" t="s">
        <v>195</v>
      </c>
      <c r="G998" s="26" t="s">
        <v>1627</v>
      </c>
      <c r="H998" s="26" t="s">
        <v>10553</v>
      </c>
      <c r="I998" s="26" t="s">
        <v>10418</v>
      </c>
      <c r="J998" s="36" t="s">
        <v>55</v>
      </c>
      <c r="K998" s="26">
        <v>14358.26</v>
      </c>
      <c r="L998" s="26"/>
      <c r="M998" s="26" t="s">
        <v>140</v>
      </c>
      <c r="N998" s="26" t="s">
        <v>1630</v>
      </c>
    </row>
    <row r="999" spans="1:14">
      <c r="A999" s="26" t="s">
        <v>119</v>
      </c>
      <c r="B999" s="26" t="s">
        <v>1625</v>
      </c>
      <c r="C999" s="26" t="s">
        <v>193</v>
      </c>
      <c r="D999" s="26" t="s">
        <v>1626</v>
      </c>
      <c r="E999" s="26" t="s">
        <v>10425</v>
      </c>
      <c r="F999" s="26" t="s">
        <v>195</v>
      </c>
      <c r="G999" s="26" t="s">
        <v>1627</v>
      </c>
      <c r="H999" s="26" t="s">
        <v>10553</v>
      </c>
      <c r="I999" s="26" t="s">
        <v>10420</v>
      </c>
      <c r="J999" s="36" t="s">
        <v>55</v>
      </c>
      <c r="K999" s="26">
        <v>3450.82</v>
      </c>
      <c r="L999" s="26"/>
      <c r="M999" s="26" t="s">
        <v>140</v>
      </c>
      <c r="N999" s="26" t="s">
        <v>1630</v>
      </c>
    </row>
    <row r="1000" spans="1:14">
      <c r="A1000" s="26" t="s">
        <v>119</v>
      </c>
      <c r="B1000" s="26" t="s">
        <v>1625</v>
      </c>
      <c r="C1000" s="26" t="s">
        <v>193</v>
      </c>
      <c r="D1000" s="26" t="s">
        <v>1626</v>
      </c>
      <c r="E1000" s="26" t="s">
        <v>10425</v>
      </c>
      <c r="F1000" s="26" t="s">
        <v>195</v>
      </c>
      <c r="G1000" s="26" t="s">
        <v>1627</v>
      </c>
      <c r="H1000" s="26" t="s">
        <v>10553</v>
      </c>
      <c r="I1000" s="26" t="s">
        <v>10419</v>
      </c>
      <c r="J1000" s="36" t="s">
        <v>55</v>
      </c>
      <c r="K1000" s="26">
        <v>4752.52</v>
      </c>
      <c r="L1000" s="26"/>
      <c r="M1000" s="26" t="s">
        <v>140</v>
      </c>
      <c r="N1000" s="26" t="s">
        <v>1630</v>
      </c>
    </row>
    <row r="1001" spans="1:14">
      <c r="A1001" s="26" t="s">
        <v>119</v>
      </c>
      <c r="B1001" s="26" t="s">
        <v>1625</v>
      </c>
      <c r="C1001" s="26" t="s">
        <v>193</v>
      </c>
      <c r="D1001" s="26" t="s">
        <v>1626</v>
      </c>
      <c r="E1001" s="26" t="s">
        <v>10425</v>
      </c>
      <c r="F1001" s="26" t="s">
        <v>195</v>
      </c>
      <c r="G1001" s="26" t="s">
        <v>1627</v>
      </c>
      <c r="H1001" s="26" t="s">
        <v>10554</v>
      </c>
      <c r="I1001" s="26" t="s">
        <v>10416</v>
      </c>
      <c r="J1001" s="36" t="s">
        <v>55</v>
      </c>
      <c r="K1001" s="26">
        <v>50698.28</v>
      </c>
      <c r="L1001" s="26">
        <v>54938.64</v>
      </c>
      <c r="M1001" s="26" t="s">
        <v>140</v>
      </c>
      <c r="N1001" s="26" t="s">
        <v>1630</v>
      </c>
    </row>
    <row r="1002" spans="1:14">
      <c r="A1002" s="26" t="s">
        <v>119</v>
      </c>
      <c r="B1002" s="26" t="s">
        <v>1625</v>
      </c>
      <c r="C1002" s="26" t="s">
        <v>193</v>
      </c>
      <c r="D1002" s="26" t="s">
        <v>1626</v>
      </c>
      <c r="E1002" s="26" t="s">
        <v>10425</v>
      </c>
      <c r="F1002" s="26" t="s">
        <v>195</v>
      </c>
      <c r="G1002" s="26" t="s">
        <v>1627</v>
      </c>
      <c r="H1002" s="26" t="s">
        <v>10554</v>
      </c>
      <c r="I1002" s="26" t="s">
        <v>10418</v>
      </c>
      <c r="J1002" s="36" t="s">
        <v>55</v>
      </c>
      <c r="K1002" s="26">
        <v>314.26</v>
      </c>
      <c r="L1002" s="26"/>
      <c r="M1002" s="26" t="s">
        <v>140</v>
      </c>
      <c r="N1002" s="26" t="s">
        <v>1630</v>
      </c>
    </row>
    <row r="1003" spans="1:14">
      <c r="A1003" s="26" t="s">
        <v>119</v>
      </c>
      <c r="B1003" s="26" t="s">
        <v>1625</v>
      </c>
      <c r="C1003" s="26" t="s">
        <v>193</v>
      </c>
      <c r="D1003" s="26" t="s">
        <v>1626</v>
      </c>
      <c r="E1003" s="26" t="s">
        <v>10425</v>
      </c>
      <c r="F1003" s="26" t="s">
        <v>195</v>
      </c>
      <c r="G1003" s="26" t="s">
        <v>1627</v>
      </c>
      <c r="H1003" s="26" t="s">
        <v>10554</v>
      </c>
      <c r="I1003" s="26" t="s">
        <v>10420</v>
      </c>
      <c r="J1003" s="36" t="s">
        <v>55</v>
      </c>
      <c r="K1003" s="26">
        <v>677.33</v>
      </c>
      <c r="L1003" s="26"/>
      <c r="M1003" s="26" t="s">
        <v>140</v>
      </c>
      <c r="N1003" s="26" t="s">
        <v>1630</v>
      </c>
    </row>
    <row r="1004" spans="1:14">
      <c r="A1004" s="26" t="s">
        <v>119</v>
      </c>
      <c r="B1004" s="26" t="s">
        <v>1625</v>
      </c>
      <c r="C1004" s="26" t="s">
        <v>193</v>
      </c>
      <c r="D1004" s="26" t="s">
        <v>1626</v>
      </c>
      <c r="E1004" s="26" t="s">
        <v>10425</v>
      </c>
      <c r="F1004" s="26" t="s">
        <v>195</v>
      </c>
      <c r="G1004" s="26" t="s">
        <v>1627</v>
      </c>
      <c r="H1004" s="26" t="s">
        <v>10554</v>
      </c>
      <c r="I1004" s="26" t="s">
        <v>10419</v>
      </c>
      <c r="J1004" s="36" t="s">
        <v>55</v>
      </c>
      <c r="K1004" s="26">
        <v>776.39</v>
      </c>
      <c r="L1004" s="26"/>
      <c r="M1004" s="26" t="s">
        <v>140</v>
      </c>
      <c r="N1004" s="26" t="s">
        <v>1630</v>
      </c>
    </row>
    <row r="1005" spans="1:14">
      <c r="A1005" s="26" t="s">
        <v>70</v>
      </c>
      <c r="B1005" s="26" t="s">
        <v>1647</v>
      </c>
      <c r="C1005" s="26" t="s">
        <v>772</v>
      </c>
      <c r="D1005" s="26" t="s">
        <v>1648</v>
      </c>
      <c r="E1005" s="26" t="s">
        <v>10425</v>
      </c>
      <c r="F1005" s="26" t="s">
        <v>962</v>
      </c>
      <c r="G1005" s="26" t="s">
        <v>1649</v>
      </c>
      <c r="H1005" s="26" t="s">
        <v>1650</v>
      </c>
      <c r="I1005" s="26" t="s">
        <v>10427</v>
      </c>
      <c r="J1005" s="36" t="s">
        <v>55</v>
      </c>
      <c r="K1005" s="26">
        <v>12203.11</v>
      </c>
      <c r="L1005" s="26">
        <v>14481.04</v>
      </c>
      <c r="M1005" s="26" t="s">
        <v>83</v>
      </c>
      <c r="N1005" s="26" t="s">
        <v>1652</v>
      </c>
    </row>
    <row r="1006" spans="1:14">
      <c r="A1006" s="26" t="s">
        <v>70</v>
      </c>
      <c r="B1006" s="26" t="s">
        <v>1647</v>
      </c>
      <c r="C1006" s="26" t="s">
        <v>772</v>
      </c>
      <c r="D1006" s="26" t="s">
        <v>1648</v>
      </c>
      <c r="E1006" s="26" t="s">
        <v>10425</v>
      </c>
      <c r="F1006" s="26" t="s">
        <v>962</v>
      </c>
      <c r="G1006" s="26" t="s">
        <v>1649</v>
      </c>
      <c r="H1006" s="26" t="s">
        <v>1650</v>
      </c>
      <c r="I1006" s="26" t="s">
        <v>10428</v>
      </c>
      <c r="J1006" s="36" t="s">
        <v>55</v>
      </c>
      <c r="K1006" s="26">
        <v>1264.27</v>
      </c>
      <c r="L1006" s="26"/>
      <c r="M1006" s="26" t="s">
        <v>83</v>
      </c>
      <c r="N1006" s="26" t="s">
        <v>1652</v>
      </c>
    </row>
    <row r="1007" spans="1:14">
      <c r="A1007" s="26" t="s">
        <v>70</v>
      </c>
      <c r="B1007" s="26" t="s">
        <v>1647</v>
      </c>
      <c r="C1007" s="26" t="s">
        <v>772</v>
      </c>
      <c r="D1007" s="26" t="s">
        <v>1648</v>
      </c>
      <c r="E1007" s="26" t="s">
        <v>10425</v>
      </c>
      <c r="F1007" s="26" t="s">
        <v>962</v>
      </c>
      <c r="G1007" s="26" t="s">
        <v>1649</v>
      </c>
      <c r="H1007" s="26" t="s">
        <v>1650</v>
      </c>
      <c r="I1007" s="26" t="s">
        <v>10420</v>
      </c>
      <c r="J1007" s="36" t="s">
        <v>55</v>
      </c>
      <c r="K1007" s="26">
        <v>158.64043</v>
      </c>
      <c r="L1007" s="26"/>
      <c r="M1007" s="26" t="s">
        <v>83</v>
      </c>
      <c r="N1007" s="26" t="s">
        <v>1652</v>
      </c>
    </row>
    <row r="1008" spans="1:14">
      <c r="A1008" s="26" t="s">
        <v>70</v>
      </c>
      <c r="B1008" s="26" t="s">
        <v>1647</v>
      </c>
      <c r="C1008" s="26" t="s">
        <v>772</v>
      </c>
      <c r="D1008" s="26" t="s">
        <v>1648</v>
      </c>
      <c r="E1008" s="26" t="s">
        <v>10425</v>
      </c>
      <c r="F1008" s="26" t="s">
        <v>962</v>
      </c>
      <c r="G1008" s="26" t="s">
        <v>1649</v>
      </c>
      <c r="H1008" s="26" t="s">
        <v>1650</v>
      </c>
      <c r="I1008" s="26" t="s">
        <v>10419</v>
      </c>
      <c r="J1008" s="36" t="s">
        <v>55</v>
      </c>
      <c r="K1008" s="26">
        <v>202.0107</v>
      </c>
      <c r="L1008" s="26"/>
      <c r="M1008" s="26" t="s">
        <v>83</v>
      </c>
      <c r="N1008" s="26" t="s">
        <v>1652</v>
      </c>
    </row>
    <row r="1009" spans="1:14">
      <c r="A1009" s="26" t="s">
        <v>85</v>
      </c>
      <c r="B1009" s="26" t="s">
        <v>1512</v>
      </c>
      <c r="C1009" s="26" t="s">
        <v>1369</v>
      </c>
      <c r="D1009" s="26" t="s">
        <v>1513</v>
      </c>
      <c r="E1009" s="26" t="s">
        <v>10425</v>
      </c>
      <c r="F1009" s="26" t="s">
        <v>1514</v>
      </c>
      <c r="G1009" s="26" t="s">
        <v>1515</v>
      </c>
      <c r="H1009" s="26" t="s">
        <v>1516</v>
      </c>
      <c r="I1009" s="26" t="s">
        <v>10427</v>
      </c>
      <c r="J1009" s="36" t="s">
        <v>55</v>
      </c>
      <c r="K1009" s="26">
        <v>26260.46</v>
      </c>
      <c r="L1009" s="26">
        <v>30210.6</v>
      </c>
      <c r="M1009" s="26" t="s">
        <v>83</v>
      </c>
      <c r="N1009" s="26" t="s">
        <v>1518</v>
      </c>
    </row>
    <row r="1010" spans="1:14">
      <c r="A1010" s="26" t="s">
        <v>85</v>
      </c>
      <c r="B1010" s="26" t="s">
        <v>1512</v>
      </c>
      <c r="C1010" s="26" t="s">
        <v>1369</v>
      </c>
      <c r="D1010" s="26" t="s">
        <v>1513</v>
      </c>
      <c r="E1010" s="26" t="s">
        <v>10425</v>
      </c>
      <c r="F1010" s="26" t="s">
        <v>1514</v>
      </c>
      <c r="G1010" s="26" t="s">
        <v>1515</v>
      </c>
      <c r="H1010" s="26" t="s">
        <v>1516</v>
      </c>
      <c r="I1010" s="26" t="s">
        <v>10428</v>
      </c>
      <c r="J1010" s="36" t="s">
        <v>55</v>
      </c>
      <c r="K1010" s="26">
        <v>1960.8</v>
      </c>
      <c r="L1010" s="26"/>
      <c r="M1010" s="26" t="s">
        <v>83</v>
      </c>
      <c r="N1010" s="26" t="s">
        <v>1518</v>
      </c>
    </row>
    <row r="1011" spans="1:14">
      <c r="A1011" s="26" t="s">
        <v>85</v>
      </c>
      <c r="B1011" s="26" t="s">
        <v>1512</v>
      </c>
      <c r="C1011" s="26" t="s">
        <v>1369</v>
      </c>
      <c r="D1011" s="26" t="s">
        <v>1513</v>
      </c>
      <c r="E1011" s="26" t="s">
        <v>10425</v>
      </c>
      <c r="F1011" s="26" t="s">
        <v>1514</v>
      </c>
      <c r="G1011" s="26" t="s">
        <v>1515</v>
      </c>
      <c r="H1011" s="26" t="s">
        <v>1516</v>
      </c>
      <c r="I1011" s="26" t="s">
        <v>10420</v>
      </c>
      <c r="J1011" s="36" t="s">
        <v>55</v>
      </c>
      <c r="K1011" s="26">
        <v>341.38598</v>
      </c>
      <c r="L1011" s="26"/>
      <c r="M1011" s="26" t="s">
        <v>83</v>
      </c>
      <c r="N1011" s="26" t="s">
        <v>1518</v>
      </c>
    </row>
    <row r="1012" spans="1:14">
      <c r="A1012" s="26" t="s">
        <v>85</v>
      </c>
      <c r="B1012" s="26" t="s">
        <v>1512</v>
      </c>
      <c r="C1012" s="26" t="s">
        <v>1369</v>
      </c>
      <c r="D1012" s="26" t="s">
        <v>1513</v>
      </c>
      <c r="E1012" s="26" t="s">
        <v>10425</v>
      </c>
      <c r="F1012" s="26" t="s">
        <v>1514</v>
      </c>
      <c r="G1012" s="26" t="s">
        <v>1515</v>
      </c>
      <c r="H1012" s="26" t="s">
        <v>1516</v>
      </c>
      <c r="I1012" s="26" t="s">
        <v>10419</v>
      </c>
      <c r="J1012" s="36" t="s">
        <v>55</v>
      </c>
      <c r="K1012" s="26">
        <v>423.3189</v>
      </c>
      <c r="L1012" s="26"/>
      <c r="M1012" s="26" t="s">
        <v>83</v>
      </c>
      <c r="N1012" s="26" t="s">
        <v>1518</v>
      </c>
    </row>
    <row r="1013" spans="1:14">
      <c r="A1013" s="26" t="s">
        <v>70</v>
      </c>
      <c r="B1013" s="26" t="s">
        <v>10555</v>
      </c>
      <c r="C1013" s="26" t="s">
        <v>670</v>
      </c>
      <c r="D1013" s="26" t="s">
        <v>10556</v>
      </c>
      <c r="E1013" s="26" t="s">
        <v>10425</v>
      </c>
      <c r="F1013" s="26" t="s">
        <v>962</v>
      </c>
      <c r="G1013" s="26" t="s">
        <v>2477</v>
      </c>
      <c r="H1013" s="26" t="s">
        <v>2478</v>
      </c>
      <c r="I1013" s="26" t="s">
        <v>10427</v>
      </c>
      <c r="J1013" s="36" t="s">
        <v>55</v>
      </c>
      <c r="K1013" s="26">
        <v>362.78</v>
      </c>
      <c r="L1013" s="26">
        <v>390.68</v>
      </c>
      <c r="M1013" s="26" t="s">
        <v>83</v>
      </c>
      <c r="N1013" s="26" t="s">
        <v>10557</v>
      </c>
    </row>
    <row r="1014" spans="1:14">
      <c r="A1014" s="26" t="s">
        <v>70</v>
      </c>
      <c r="B1014" s="26" t="s">
        <v>10555</v>
      </c>
      <c r="C1014" s="26" t="s">
        <v>670</v>
      </c>
      <c r="D1014" s="26" t="s">
        <v>10556</v>
      </c>
      <c r="E1014" s="26" t="s">
        <v>10425</v>
      </c>
      <c r="F1014" s="26" t="s">
        <v>962</v>
      </c>
      <c r="G1014" s="26" t="s">
        <v>2477</v>
      </c>
      <c r="H1014" s="26" t="s">
        <v>2478</v>
      </c>
      <c r="I1014" s="26" t="s">
        <v>10428</v>
      </c>
      <c r="J1014" s="36" t="s">
        <v>55</v>
      </c>
      <c r="K1014" s="26">
        <v>0</v>
      </c>
      <c r="L1014" s="26"/>
      <c r="M1014" s="26" t="s">
        <v>83</v>
      </c>
      <c r="N1014" s="26" t="s">
        <v>10557</v>
      </c>
    </row>
    <row r="1015" spans="1:14">
      <c r="A1015" s="26" t="s">
        <v>70</v>
      </c>
      <c r="B1015" s="26" t="s">
        <v>10555</v>
      </c>
      <c r="C1015" s="26" t="s">
        <v>670</v>
      </c>
      <c r="D1015" s="26" t="s">
        <v>10556</v>
      </c>
      <c r="E1015" s="26" t="s">
        <v>10425</v>
      </c>
      <c r="F1015" s="26" t="s">
        <v>962</v>
      </c>
      <c r="G1015" s="26" t="s">
        <v>2477</v>
      </c>
      <c r="H1015" s="26" t="s">
        <v>2478</v>
      </c>
      <c r="I1015" s="26" t="s">
        <v>10420</v>
      </c>
      <c r="J1015" s="36" t="s">
        <v>55</v>
      </c>
      <c r="K1015" s="26">
        <v>4.71614</v>
      </c>
      <c r="L1015" s="26"/>
      <c r="M1015" s="26" t="s">
        <v>83</v>
      </c>
      <c r="N1015" s="26" t="s">
        <v>10557</v>
      </c>
    </row>
    <row r="1016" spans="1:14">
      <c r="A1016" s="26" t="s">
        <v>70</v>
      </c>
      <c r="B1016" s="26" t="s">
        <v>10555</v>
      </c>
      <c r="C1016" s="26" t="s">
        <v>670</v>
      </c>
      <c r="D1016" s="26" t="s">
        <v>10556</v>
      </c>
      <c r="E1016" s="26" t="s">
        <v>10425</v>
      </c>
      <c r="F1016" s="26" t="s">
        <v>962</v>
      </c>
      <c r="G1016" s="26" t="s">
        <v>2477</v>
      </c>
      <c r="H1016" s="26" t="s">
        <v>2478</v>
      </c>
      <c r="I1016" s="26" t="s">
        <v>10419</v>
      </c>
      <c r="J1016" s="36" t="s">
        <v>55</v>
      </c>
      <c r="K1016" s="26">
        <v>5.4417</v>
      </c>
      <c r="L1016" s="26"/>
      <c r="M1016" s="26" t="s">
        <v>83</v>
      </c>
      <c r="N1016" s="26" t="s">
        <v>10557</v>
      </c>
    </row>
    <row r="1017" spans="1:14">
      <c r="A1017" s="26" t="s">
        <v>292</v>
      </c>
      <c r="B1017" s="26" t="s">
        <v>789</v>
      </c>
      <c r="C1017" s="26" t="s">
        <v>790</v>
      </c>
      <c r="D1017" s="26" t="s">
        <v>791</v>
      </c>
      <c r="E1017" s="26" t="s">
        <v>10425</v>
      </c>
      <c r="F1017" s="26" t="s">
        <v>792</v>
      </c>
      <c r="G1017" s="26" t="s">
        <v>793</v>
      </c>
      <c r="H1017" s="26" t="s">
        <v>794</v>
      </c>
      <c r="I1017" s="26" t="s">
        <v>10416</v>
      </c>
      <c r="J1017" s="36" t="s">
        <v>55</v>
      </c>
      <c r="K1017" s="26">
        <v>660540.62</v>
      </c>
      <c r="L1017" s="26">
        <v>768817.98</v>
      </c>
      <c r="M1017" s="26" t="s">
        <v>63</v>
      </c>
      <c r="N1017" s="26" t="s">
        <v>796</v>
      </c>
    </row>
    <row r="1018" spans="1:14">
      <c r="A1018" s="26" t="s">
        <v>292</v>
      </c>
      <c r="B1018" s="26" t="s">
        <v>789</v>
      </c>
      <c r="C1018" s="26" t="s">
        <v>790</v>
      </c>
      <c r="D1018" s="26" t="s">
        <v>791</v>
      </c>
      <c r="E1018" s="26" t="s">
        <v>10425</v>
      </c>
      <c r="F1018" s="26" t="s">
        <v>792</v>
      </c>
      <c r="G1018" s="26" t="s">
        <v>793</v>
      </c>
      <c r="H1018" s="26" t="s">
        <v>794</v>
      </c>
      <c r="I1018" s="26" t="s">
        <v>10418</v>
      </c>
      <c r="J1018" s="36" t="s">
        <v>55</v>
      </c>
      <c r="K1018" s="26">
        <v>47376.02</v>
      </c>
      <c r="L1018" s="26"/>
      <c r="M1018" s="26" t="s">
        <v>63</v>
      </c>
      <c r="N1018" s="26" t="s">
        <v>796</v>
      </c>
    </row>
    <row r="1019" spans="1:14">
      <c r="A1019" s="26" t="s">
        <v>292</v>
      </c>
      <c r="B1019" s="26" t="s">
        <v>789</v>
      </c>
      <c r="C1019" s="26" t="s">
        <v>790</v>
      </c>
      <c r="D1019" s="26" t="s">
        <v>791</v>
      </c>
      <c r="E1019" s="26" t="s">
        <v>10425</v>
      </c>
      <c r="F1019" s="26" t="s">
        <v>792</v>
      </c>
      <c r="G1019" s="26" t="s">
        <v>793</v>
      </c>
      <c r="H1019" s="26" t="s">
        <v>794</v>
      </c>
      <c r="I1019" s="26" t="s">
        <v>10420</v>
      </c>
      <c r="J1019" s="36" t="s">
        <v>55</v>
      </c>
      <c r="K1019" s="26">
        <v>8018.93</v>
      </c>
      <c r="L1019" s="26"/>
      <c r="M1019" s="26" t="s">
        <v>63</v>
      </c>
      <c r="N1019" s="26" t="s">
        <v>796</v>
      </c>
    </row>
    <row r="1020" spans="1:14">
      <c r="A1020" s="26" t="s">
        <v>292</v>
      </c>
      <c r="B1020" s="26" t="s">
        <v>789</v>
      </c>
      <c r="C1020" s="26" t="s">
        <v>790</v>
      </c>
      <c r="D1020" s="26" t="s">
        <v>791</v>
      </c>
      <c r="E1020" s="26" t="s">
        <v>10425</v>
      </c>
      <c r="F1020" s="26" t="s">
        <v>792</v>
      </c>
      <c r="G1020" s="26" t="s">
        <v>793</v>
      </c>
      <c r="H1020" s="26" t="s">
        <v>794</v>
      </c>
      <c r="I1020" s="26" t="s">
        <v>10419</v>
      </c>
      <c r="J1020" s="36" t="s">
        <v>55</v>
      </c>
      <c r="K1020" s="26">
        <v>10781.2</v>
      </c>
      <c r="L1020" s="26"/>
      <c r="M1020" s="26" t="s">
        <v>63</v>
      </c>
      <c r="N1020" s="26" t="s">
        <v>796</v>
      </c>
    </row>
    <row r="1021" spans="1:14">
      <c r="A1021" s="26" t="s">
        <v>181</v>
      </c>
      <c r="B1021" s="26" t="s">
        <v>10558</v>
      </c>
      <c r="C1021" s="26" t="s">
        <v>2091</v>
      </c>
      <c r="D1021" s="26" t="s">
        <v>2571</v>
      </c>
      <c r="E1021" s="26" t="s">
        <v>10425</v>
      </c>
      <c r="F1021" s="26" t="s">
        <v>2572</v>
      </c>
      <c r="G1021" s="26" t="s">
        <v>2573</v>
      </c>
      <c r="H1021" s="26" t="s">
        <v>2574</v>
      </c>
      <c r="I1021" s="26" t="s">
        <v>10416</v>
      </c>
      <c r="J1021" s="36" t="s">
        <v>55</v>
      </c>
      <c r="K1021" s="26">
        <v>890390.42</v>
      </c>
      <c r="L1021" s="26">
        <v>982379.27</v>
      </c>
      <c r="M1021" s="26" t="s">
        <v>97</v>
      </c>
      <c r="N1021" s="26" t="s">
        <v>10559</v>
      </c>
    </row>
    <row r="1022" spans="1:14">
      <c r="A1022" s="26" t="s">
        <v>181</v>
      </c>
      <c r="B1022" s="26" t="s">
        <v>10558</v>
      </c>
      <c r="C1022" s="26" t="s">
        <v>2091</v>
      </c>
      <c r="D1022" s="26" t="s">
        <v>2571</v>
      </c>
      <c r="E1022" s="26" t="s">
        <v>10425</v>
      </c>
      <c r="F1022" s="26" t="s">
        <v>2572</v>
      </c>
      <c r="G1022" s="26" t="s">
        <v>2573</v>
      </c>
      <c r="H1022" s="26" t="s">
        <v>2574</v>
      </c>
      <c r="I1022" s="26" t="s">
        <v>10418</v>
      </c>
      <c r="J1022" s="36" t="s">
        <v>55</v>
      </c>
      <c r="K1022" s="26">
        <v>22414.81</v>
      </c>
      <c r="L1022" s="26"/>
      <c r="M1022" s="26" t="s">
        <v>97</v>
      </c>
      <c r="N1022" s="26" t="s">
        <v>10559</v>
      </c>
    </row>
    <row r="1023" spans="1:14">
      <c r="A1023" s="26" t="s">
        <v>181</v>
      </c>
      <c r="B1023" s="26" t="s">
        <v>10558</v>
      </c>
      <c r="C1023" s="26" t="s">
        <v>2091</v>
      </c>
      <c r="D1023" s="26" t="s">
        <v>2571</v>
      </c>
      <c r="E1023" s="26" t="s">
        <v>10425</v>
      </c>
      <c r="F1023" s="26" t="s">
        <v>2572</v>
      </c>
      <c r="G1023" s="26" t="s">
        <v>2573</v>
      </c>
      <c r="H1023" s="26" t="s">
        <v>2574</v>
      </c>
      <c r="I1023" s="26" t="s">
        <v>10420</v>
      </c>
      <c r="J1023" s="36" t="s">
        <v>55</v>
      </c>
      <c r="K1023" s="26">
        <v>11464.59</v>
      </c>
      <c r="L1023" s="26"/>
      <c r="M1023" s="26" t="s">
        <v>97</v>
      </c>
      <c r="N1023" s="26" t="s">
        <v>10559</v>
      </c>
    </row>
    <row r="1024" spans="1:14">
      <c r="A1024" s="26" t="s">
        <v>181</v>
      </c>
      <c r="B1024" s="26" t="s">
        <v>10558</v>
      </c>
      <c r="C1024" s="26" t="s">
        <v>2091</v>
      </c>
      <c r="D1024" s="26" t="s">
        <v>2571</v>
      </c>
      <c r="E1024" s="26" t="s">
        <v>10425</v>
      </c>
      <c r="F1024" s="26" t="s">
        <v>2572</v>
      </c>
      <c r="G1024" s="26" t="s">
        <v>2573</v>
      </c>
      <c r="H1024" s="26" t="s">
        <v>2574</v>
      </c>
      <c r="I1024" s="26" t="s">
        <v>10419</v>
      </c>
      <c r="J1024" s="36" t="s">
        <v>55</v>
      </c>
      <c r="K1024" s="26">
        <v>13898.84</v>
      </c>
      <c r="L1024" s="26"/>
      <c r="M1024" s="26" t="s">
        <v>97</v>
      </c>
      <c r="N1024" s="26" t="s">
        <v>10559</v>
      </c>
    </row>
    <row r="1025" spans="1:14">
      <c r="A1025" s="26" t="s">
        <v>292</v>
      </c>
      <c r="B1025" s="26" t="s">
        <v>1662</v>
      </c>
      <c r="C1025" s="26" t="s">
        <v>1075</v>
      </c>
      <c r="D1025" s="26" t="s">
        <v>1663</v>
      </c>
      <c r="E1025" s="26" t="s">
        <v>10425</v>
      </c>
      <c r="F1025" s="26" t="s">
        <v>1664</v>
      </c>
      <c r="G1025" s="26" t="s">
        <v>1665</v>
      </c>
      <c r="H1025" s="26" t="s">
        <v>1666</v>
      </c>
      <c r="I1025" s="26" t="s">
        <v>10416</v>
      </c>
      <c r="J1025" s="36" t="s">
        <v>55</v>
      </c>
      <c r="K1025" s="26">
        <v>528209.6</v>
      </c>
      <c r="L1025" s="26">
        <v>641496.15</v>
      </c>
      <c r="M1025" s="26" t="s">
        <v>63</v>
      </c>
      <c r="N1025" s="26" t="s">
        <v>1668</v>
      </c>
    </row>
    <row r="1026" spans="1:14">
      <c r="A1026" s="26" t="s">
        <v>292</v>
      </c>
      <c r="B1026" s="26" t="s">
        <v>1662</v>
      </c>
      <c r="C1026" s="26" t="s">
        <v>1075</v>
      </c>
      <c r="D1026" s="26" t="s">
        <v>1663</v>
      </c>
      <c r="E1026" s="26" t="s">
        <v>10425</v>
      </c>
      <c r="F1026" s="26" t="s">
        <v>1664</v>
      </c>
      <c r="G1026" s="26" t="s">
        <v>1665</v>
      </c>
      <c r="H1026" s="26" t="s">
        <v>1666</v>
      </c>
      <c r="I1026" s="26" t="s">
        <v>10418</v>
      </c>
      <c r="J1026" s="36" t="s">
        <v>55</v>
      </c>
      <c r="K1026" s="26">
        <v>68653.04</v>
      </c>
      <c r="L1026" s="26"/>
      <c r="M1026" s="26" t="s">
        <v>63</v>
      </c>
      <c r="N1026" s="26" t="s">
        <v>1668</v>
      </c>
    </row>
    <row r="1027" spans="1:14">
      <c r="A1027" s="26" t="s">
        <v>292</v>
      </c>
      <c r="B1027" s="26" t="s">
        <v>1662</v>
      </c>
      <c r="C1027" s="26" t="s">
        <v>1075</v>
      </c>
      <c r="D1027" s="26" t="s">
        <v>1663</v>
      </c>
      <c r="E1027" s="26" t="s">
        <v>10425</v>
      </c>
      <c r="F1027" s="26" t="s">
        <v>1664</v>
      </c>
      <c r="G1027" s="26" t="s">
        <v>1665</v>
      </c>
      <c r="H1027" s="26" t="s">
        <v>1666</v>
      </c>
      <c r="I1027" s="26" t="s">
        <v>10420</v>
      </c>
      <c r="J1027" s="36" t="s">
        <v>55</v>
      </c>
      <c r="K1027" s="26">
        <v>6676.85</v>
      </c>
      <c r="L1027" s="26"/>
      <c r="M1027" s="26" t="s">
        <v>63</v>
      </c>
      <c r="N1027" s="26" t="s">
        <v>1668</v>
      </c>
    </row>
    <row r="1028" spans="1:14">
      <c r="A1028" s="26" t="s">
        <v>292</v>
      </c>
      <c r="B1028" s="26" t="s">
        <v>1662</v>
      </c>
      <c r="C1028" s="26" t="s">
        <v>1075</v>
      </c>
      <c r="D1028" s="26" t="s">
        <v>1663</v>
      </c>
      <c r="E1028" s="26" t="s">
        <v>10425</v>
      </c>
      <c r="F1028" s="26" t="s">
        <v>1664</v>
      </c>
      <c r="G1028" s="26" t="s">
        <v>1665</v>
      </c>
      <c r="H1028" s="26" t="s">
        <v>1666</v>
      </c>
      <c r="I1028" s="26" t="s">
        <v>10419</v>
      </c>
      <c r="J1028" s="36" t="s">
        <v>55</v>
      </c>
      <c r="K1028" s="26">
        <v>9089.3</v>
      </c>
      <c r="L1028" s="26"/>
      <c r="M1028" s="26" t="s">
        <v>63</v>
      </c>
      <c r="N1028" s="26" t="s">
        <v>1668</v>
      </c>
    </row>
    <row r="1029" spans="1:14">
      <c r="A1029" s="26" t="s">
        <v>119</v>
      </c>
      <c r="B1029" s="26" t="s">
        <v>1196</v>
      </c>
      <c r="C1029" s="26" t="s">
        <v>481</v>
      </c>
      <c r="D1029" s="26" t="s">
        <v>1197</v>
      </c>
      <c r="E1029" s="26" t="s">
        <v>10434</v>
      </c>
      <c r="F1029" s="26" t="s">
        <v>543</v>
      </c>
      <c r="G1029" s="26" t="s">
        <v>1198</v>
      </c>
      <c r="H1029" s="26" t="s">
        <v>1199</v>
      </c>
      <c r="I1029" s="26" t="s">
        <v>10416</v>
      </c>
      <c r="J1029" s="36" t="s">
        <v>55</v>
      </c>
      <c r="K1029" s="26">
        <v>655070</v>
      </c>
      <c r="L1029" s="26">
        <v>721626.65</v>
      </c>
      <c r="M1029" s="26" t="s">
        <v>140</v>
      </c>
      <c r="N1029" s="26" t="s">
        <v>1201</v>
      </c>
    </row>
    <row r="1030" spans="1:14">
      <c r="A1030" s="26" t="s">
        <v>119</v>
      </c>
      <c r="B1030" s="26" t="s">
        <v>1196</v>
      </c>
      <c r="C1030" s="26" t="s">
        <v>481</v>
      </c>
      <c r="D1030" s="26" t="s">
        <v>1197</v>
      </c>
      <c r="E1030" s="26" t="s">
        <v>10434</v>
      </c>
      <c r="F1030" s="26" t="s">
        <v>543</v>
      </c>
      <c r="G1030" s="26" t="s">
        <v>1198</v>
      </c>
      <c r="H1030" s="26" t="s">
        <v>1199</v>
      </c>
      <c r="I1030" s="26" t="s">
        <v>10418</v>
      </c>
      <c r="J1030" s="36" t="s">
        <v>55</v>
      </c>
      <c r="K1030" s="26">
        <v>34409.11</v>
      </c>
      <c r="L1030" s="26"/>
      <c r="M1030" s="26" t="s">
        <v>140</v>
      </c>
      <c r="N1030" s="26" t="s">
        <v>1201</v>
      </c>
    </row>
    <row r="1031" spans="1:14">
      <c r="A1031" s="26" t="s">
        <v>119</v>
      </c>
      <c r="B1031" s="26" t="s">
        <v>1196</v>
      </c>
      <c r="C1031" s="26" t="s">
        <v>481</v>
      </c>
      <c r="D1031" s="26" t="s">
        <v>1197</v>
      </c>
      <c r="E1031" s="26" t="s">
        <v>10434</v>
      </c>
      <c r="F1031" s="26" t="s">
        <v>543</v>
      </c>
      <c r="G1031" s="26" t="s">
        <v>1198</v>
      </c>
      <c r="H1031" s="26" t="s">
        <v>1199</v>
      </c>
      <c r="I1031" s="26" t="s">
        <v>10420</v>
      </c>
      <c r="J1031" s="36" t="s">
        <v>55</v>
      </c>
      <c r="K1031" s="26">
        <v>0</v>
      </c>
      <c r="L1031" s="26"/>
      <c r="M1031" s="26" t="s">
        <v>140</v>
      </c>
      <c r="N1031" s="26" t="s">
        <v>1201</v>
      </c>
    </row>
    <row r="1032" spans="1:14">
      <c r="A1032" s="26" t="s">
        <v>119</v>
      </c>
      <c r="B1032" s="26" t="s">
        <v>1196</v>
      </c>
      <c r="C1032" s="26" t="s">
        <v>481</v>
      </c>
      <c r="D1032" s="26" t="s">
        <v>1197</v>
      </c>
      <c r="E1032" s="26" t="s">
        <v>10434</v>
      </c>
      <c r="F1032" s="26" t="s">
        <v>543</v>
      </c>
      <c r="G1032" s="26" t="s">
        <v>1198</v>
      </c>
      <c r="H1032" s="26" t="s">
        <v>1199</v>
      </c>
      <c r="I1032" s="26" t="s">
        <v>10419</v>
      </c>
      <c r="J1032" s="36" t="s">
        <v>55</v>
      </c>
      <c r="K1032" s="26">
        <v>10499.1</v>
      </c>
      <c r="L1032" s="26"/>
      <c r="M1032" s="26" t="s">
        <v>140</v>
      </c>
      <c r="N1032" s="26" t="s">
        <v>1201</v>
      </c>
    </row>
    <row r="1033" spans="1:14">
      <c r="A1033" s="26" t="s">
        <v>292</v>
      </c>
      <c r="B1033" s="26" t="s">
        <v>10560</v>
      </c>
      <c r="C1033" s="26" t="s">
        <v>1075</v>
      </c>
      <c r="D1033" s="26" t="s">
        <v>2903</v>
      </c>
      <c r="E1033" s="26" t="s">
        <v>10425</v>
      </c>
      <c r="F1033" s="26" t="s">
        <v>2904</v>
      </c>
      <c r="G1033" s="26" t="s">
        <v>2905</v>
      </c>
      <c r="H1033" s="26" t="s">
        <v>2906</v>
      </c>
      <c r="I1033" s="26" t="s">
        <v>10416</v>
      </c>
      <c r="J1033" s="36" t="s">
        <v>55</v>
      </c>
      <c r="K1033" s="26">
        <v>1436747.02</v>
      </c>
      <c r="L1033" s="26">
        <v>1700463.9</v>
      </c>
      <c r="M1033" s="26" t="s">
        <v>63</v>
      </c>
      <c r="N1033" s="26" t="s">
        <v>10561</v>
      </c>
    </row>
    <row r="1034" spans="1:14">
      <c r="A1034" s="26" t="s">
        <v>292</v>
      </c>
      <c r="B1034" s="26" t="s">
        <v>10560</v>
      </c>
      <c r="C1034" s="26" t="s">
        <v>1075</v>
      </c>
      <c r="D1034" s="26" t="s">
        <v>2903</v>
      </c>
      <c r="E1034" s="26" t="s">
        <v>10425</v>
      </c>
      <c r="F1034" s="26" t="s">
        <v>2904</v>
      </c>
      <c r="G1034" s="26" t="s">
        <v>2905</v>
      </c>
      <c r="H1034" s="26" t="s">
        <v>2906</v>
      </c>
      <c r="I1034" s="26" t="s">
        <v>10418</v>
      </c>
      <c r="J1034" s="36" t="s">
        <v>55</v>
      </c>
      <c r="K1034" s="26">
        <v>144439</v>
      </c>
      <c r="L1034" s="26"/>
      <c r="M1034" s="26" t="s">
        <v>63</v>
      </c>
      <c r="N1034" s="26" t="s">
        <v>10561</v>
      </c>
    </row>
    <row r="1035" spans="1:14">
      <c r="A1035" s="26" t="s">
        <v>292</v>
      </c>
      <c r="B1035" s="26" t="s">
        <v>10560</v>
      </c>
      <c r="C1035" s="26" t="s">
        <v>1075</v>
      </c>
      <c r="D1035" s="26" t="s">
        <v>2903</v>
      </c>
      <c r="E1035" s="26" t="s">
        <v>10425</v>
      </c>
      <c r="F1035" s="26" t="s">
        <v>2904</v>
      </c>
      <c r="G1035" s="26" t="s">
        <v>2905</v>
      </c>
      <c r="H1035" s="26" t="s">
        <v>2906</v>
      </c>
      <c r="I1035" s="26" t="s">
        <v>10420</v>
      </c>
      <c r="J1035" s="36" t="s">
        <v>55</v>
      </c>
      <c r="K1035" s="26">
        <v>18675.66</v>
      </c>
      <c r="L1035" s="26"/>
      <c r="M1035" s="26" t="s">
        <v>63</v>
      </c>
      <c r="N1035" s="26" t="s">
        <v>10561</v>
      </c>
    </row>
    <row r="1036" spans="1:14">
      <c r="A1036" s="26" t="s">
        <v>292</v>
      </c>
      <c r="B1036" s="26" t="s">
        <v>10560</v>
      </c>
      <c r="C1036" s="26" t="s">
        <v>1075</v>
      </c>
      <c r="D1036" s="26" t="s">
        <v>2903</v>
      </c>
      <c r="E1036" s="26" t="s">
        <v>10425</v>
      </c>
      <c r="F1036" s="26" t="s">
        <v>2904</v>
      </c>
      <c r="G1036" s="26" t="s">
        <v>2905</v>
      </c>
      <c r="H1036" s="26" t="s">
        <v>2906</v>
      </c>
      <c r="I1036" s="26" t="s">
        <v>10419</v>
      </c>
      <c r="J1036" s="36" t="s">
        <v>55</v>
      </c>
      <c r="K1036" s="26">
        <v>24080.8</v>
      </c>
      <c r="L1036" s="26"/>
      <c r="M1036" s="26" t="s">
        <v>63</v>
      </c>
      <c r="N1036" s="26" t="s">
        <v>10561</v>
      </c>
    </row>
    <row r="1037" spans="1:14">
      <c r="A1037" s="26" t="s">
        <v>220</v>
      </c>
      <c r="B1037" s="26" t="s">
        <v>1693</v>
      </c>
      <c r="C1037" s="26" t="s">
        <v>223</v>
      </c>
      <c r="D1037" s="26" t="s">
        <v>1694</v>
      </c>
      <c r="E1037" s="26" t="s">
        <v>10425</v>
      </c>
      <c r="F1037" s="26" t="s">
        <v>1695</v>
      </c>
      <c r="G1037" s="26" t="s">
        <v>1696</v>
      </c>
      <c r="H1037" s="26" t="s">
        <v>1697</v>
      </c>
      <c r="I1037" s="26" t="s">
        <v>10427</v>
      </c>
      <c r="J1037" s="36" t="s">
        <v>55</v>
      </c>
      <c r="K1037" s="26">
        <v>14146.68</v>
      </c>
      <c r="L1037" s="26">
        <v>15693.88</v>
      </c>
      <c r="M1037" s="26" t="s">
        <v>1282</v>
      </c>
      <c r="N1037" s="26" t="s">
        <v>1699</v>
      </c>
    </row>
    <row r="1038" spans="1:14">
      <c r="A1038" s="26" t="s">
        <v>220</v>
      </c>
      <c r="B1038" s="26" t="s">
        <v>1693</v>
      </c>
      <c r="C1038" s="26" t="s">
        <v>223</v>
      </c>
      <c r="D1038" s="26" t="s">
        <v>1694</v>
      </c>
      <c r="E1038" s="26" t="s">
        <v>10425</v>
      </c>
      <c r="F1038" s="26" t="s">
        <v>1695</v>
      </c>
      <c r="G1038" s="26" t="s">
        <v>1696</v>
      </c>
      <c r="H1038" s="26" t="s">
        <v>1697</v>
      </c>
      <c r="I1038" s="26" t="s">
        <v>10428</v>
      </c>
      <c r="J1038" s="36" t="s">
        <v>55</v>
      </c>
      <c r="K1038" s="26">
        <v>444.47</v>
      </c>
      <c r="L1038" s="26"/>
      <c r="M1038" s="26" t="s">
        <v>1282</v>
      </c>
      <c r="N1038" s="26" t="s">
        <v>1699</v>
      </c>
    </row>
    <row r="1039" spans="1:14">
      <c r="A1039" s="26" t="s">
        <v>220</v>
      </c>
      <c r="B1039" s="26" t="s">
        <v>1693</v>
      </c>
      <c r="C1039" s="26" t="s">
        <v>223</v>
      </c>
      <c r="D1039" s="26" t="s">
        <v>1694</v>
      </c>
      <c r="E1039" s="26" t="s">
        <v>10425</v>
      </c>
      <c r="F1039" s="26" t="s">
        <v>1695</v>
      </c>
      <c r="G1039" s="26" t="s">
        <v>1696</v>
      </c>
      <c r="H1039" s="26" t="s">
        <v>1697</v>
      </c>
      <c r="I1039" s="26" t="s">
        <v>10420</v>
      </c>
      <c r="J1039" s="36" t="s">
        <v>55</v>
      </c>
      <c r="K1039" s="26">
        <v>183.90684</v>
      </c>
      <c r="L1039" s="26"/>
      <c r="M1039" s="26" t="s">
        <v>1282</v>
      </c>
      <c r="N1039" s="26" t="s">
        <v>1699</v>
      </c>
    </row>
    <row r="1040" spans="1:14">
      <c r="A1040" s="26" t="s">
        <v>220</v>
      </c>
      <c r="B1040" s="26" t="s">
        <v>1693</v>
      </c>
      <c r="C1040" s="26" t="s">
        <v>223</v>
      </c>
      <c r="D1040" s="26" t="s">
        <v>1694</v>
      </c>
      <c r="E1040" s="26" t="s">
        <v>10425</v>
      </c>
      <c r="F1040" s="26" t="s">
        <v>1695</v>
      </c>
      <c r="G1040" s="26" t="s">
        <v>1696</v>
      </c>
      <c r="H1040" s="26" t="s">
        <v>1697</v>
      </c>
      <c r="I1040" s="26" t="s">
        <v>10419</v>
      </c>
      <c r="J1040" s="36" t="s">
        <v>55</v>
      </c>
      <c r="K1040" s="26">
        <v>218.86725</v>
      </c>
      <c r="L1040" s="26"/>
      <c r="M1040" s="26" t="s">
        <v>1282</v>
      </c>
      <c r="N1040" s="26" t="s">
        <v>1699</v>
      </c>
    </row>
    <row r="1041" spans="1:14">
      <c r="A1041" s="26" t="s">
        <v>181</v>
      </c>
      <c r="B1041" s="26" t="s">
        <v>1700</v>
      </c>
      <c r="C1041" s="26" t="s">
        <v>184</v>
      </c>
      <c r="D1041" s="26" t="s">
        <v>1701</v>
      </c>
      <c r="E1041" s="26" t="s">
        <v>10425</v>
      </c>
      <c r="F1041" s="26" t="s">
        <v>1702</v>
      </c>
      <c r="G1041" s="26" t="s">
        <v>1703</v>
      </c>
      <c r="H1041" s="26" t="s">
        <v>1704</v>
      </c>
      <c r="I1041" s="26" t="s">
        <v>10416</v>
      </c>
      <c r="J1041" s="36" t="s">
        <v>55</v>
      </c>
      <c r="K1041" s="26">
        <v>31860</v>
      </c>
      <c r="L1041" s="26">
        <v>33930</v>
      </c>
      <c r="M1041" s="26" t="s">
        <v>97</v>
      </c>
      <c r="N1041" s="26" t="s">
        <v>1705</v>
      </c>
    </row>
    <row r="1042" spans="1:14">
      <c r="A1042" s="26" t="s">
        <v>181</v>
      </c>
      <c r="B1042" s="26" t="s">
        <v>1700</v>
      </c>
      <c r="C1042" s="26" t="s">
        <v>184</v>
      </c>
      <c r="D1042" s="26" t="s">
        <v>1701</v>
      </c>
      <c r="E1042" s="26" t="s">
        <v>10425</v>
      </c>
      <c r="F1042" s="26" t="s">
        <v>1702</v>
      </c>
      <c r="G1042" s="26" t="s">
        <v>1703</v>
      </c>
      <c r="H1042" s="26" t="s">
        <v>1704</v>
      </c>
      <c r="I1042" s="26" t="s">
        <v>10418</v>
      </c>
      <c r="J1042" s="36" t="s">
        <v>55</v>
      </c>
      <c r="K1042" s="26">
        <v>0</v>
      </c>
      <c r="L1042" s="26"/>
      <c r="M1042" s="26" t="s">
        <v>97</v>
      </c>
      <c r="N1042" s="26" t="s">
        <v>1705</v>
      </c>
    </row>
    <row r="1043" spans="1:14">
      <c r="A1043" s="26" t="s">
        <v>181</v>
      </c>
      <c r="B1043" s="26" t="s">
        <v>1700</v>
      </c>
      <c r="C1043" s="26" t="s">
        <v>184</v>
      </c>
      <c r="D1043" s="26" t="s">
        <v>1701</v>
      </c>
      <c r="E1043" s="26" t="s">
        <v>10425</v>
      </c>
      <c r="F1043" s="26" t="s">
        <v>1702</v>
      </c>
      <c r="G1043" s="26" t="s">
        <v>1703</v>
      </c>
      <c r="H1043" s="26" t="s">
        <v>1704</v>
      </c>
      <c r="I1043" s="26" t="s">
        <v>10420</v>
      </c>
      <c r="J1043" s="36" t="s">
        <v>55</v>
      </c>
      <c r="K1043" s="26">
        <v>0</v>
      </c>
      <c r="L1043" s="26"/>
      <c r="M1043" s="26" t="s">
        <v>97</v>
      </c>
      <c r="N1043" s="26" t="s">
        <v>1705</v>
      </c>
    </row>
    <row r="1044" spans="1:14">
      <c r="A1044" s="26" t="s">
        <v>181</v>
      </c>
      <c r="B1044" s="26" t="s">
        <v>1700</v>
      </c>
      <c r="C1044" s="26" t="s">
        <v>184</v>
      </c>
      <c r="D1044" s="26" t="s">
        <v>1701</v>
      </c>
      <c r="E1044" s="26" t="s">
        <v>10425</v>
      </c>
      <c r="F1044" s="26" t="s">
        <v>1702</v>
      </c>
      <c r="G1044" s="26" t="s">
        <v>1703</v>
      </c>
      <c r="H1044" s="26" t="s">
        <v>1704</v>
      </c>
      <c r="I1044" s="26" t="s">
        <v>10419</v>
      </c>
      <c r="J1044" s="36" t="s">
        <v>55</v>
      </c>
      <c r="K1044" s="26">
        <v>540</v>
      </c>
      <c r="L1044" s="26"/>
      <c r="M1044" s="26" t="s">
        <v>97</v>
      </c>
      <c r="N1044" s="26" t="s">
        <v>1705</v>
      </c>
    </row>
    <row r="1045" spans="1:14">
      <c r="A1045" s="26" t="s">
        <v>181</v>
      </c>
      <c r="B1045" s="26" t="s">
        <v>1641</v>
      </c>
      <c r="C1045" s="26" t="s">
        <v>184</v>
      </c>
      <c r="D1045" s="26" t="s">
        <v>1642</v>
      </c>
      <c r="E1045" s="26" t="s">
        <v>10425</v>
      </c>
      <c r="F1045" s="26" t="s">
        <v>186</v>
      </c>
      <c r="G1045" s="26" t="s">
        <v>1643</v>
      </c>
      <c r="H1045" s="26" t="s">
        <v>1644</v>
      </c>
      <c r="I1045" s="26" t="s">
        <v>10427</v>
      </c>
      <c r="J1045" s="36" t="s">
        <v>55</v>
      </c>
      <c r="K1045" s="26">
        <v>211201.56</v>
      </c>
      <c r="L1045" s="26">
        <v>217242</v>
      </c>
      <c r="M1045" s="26" t="s">
        <v>97</v>
      </c>
      <c r="N1045" s="26" t="s">
        <v>1646</v>
      </c>
    </row>
    <row r="1046" spans="1:14">
      <c r="A1046" s="26" t="s">
        <v>181</v>
      </c>
      <c r="B1046" s="26" t="s">
        <v>1641</v>
      </c>
      <c r="C1046" s="26" t="s">
        <v>184</v>
      </c>
      <c r="D1046" s="26" t="s">
        <v>1642</v>
      </c>
      <c r="E1046" s="26" t="s">
        <v>10425</v>
      </c>
      <c r="F1046" s="26" t="s">
        <v>186</v>
      </c>
      <c r="G1046" s="26" t="s">
        <v>1643</v>
      </c>
      <c r="H1046" s="26" t="s">
        <v>1644</v>
      </c>
      <c r="I1046" s="26" t="s">
        <v>10428</v>
      </c>
      <c r="J1046" s="36" t="s">
        <v>55</v>
      </c>
      <c r="K1046" s="26">
        <v>0</v>
      </c>
      <c r="L1046" s="26"/>
      <c r="M1046" s="26" t="s">
        <v>97</v>
      </c>
      <c r="N1046" s="26" t="s">
        <v>1646</v>
      </c>
    </row>
    <row r="1047" spans="1:14">
      <c r="A1047" s="26" t="s">
        <v>181</v>
      </c>
      <c r="B1047" s="26" t="s">
        <v>1641</v>
      </c>
      <c r="C1047" s="26" t="s">
        <v>184</v>
      </c>
      <c r="D1047" s="26" t="s">
        <v>1642</v>
      </c>
      <c r="E1047" s="26" t="s">
        <v>10425</v>
      </c>
      <c r="F1047" s="26" t="s">
        <v>186</v>
      </c>
      <c r="G1047" s="26" t="s">
        <v>1643</v>
      </c>
      <c r="H1047" s="26" t="s">
        <v>1644</v>
      </c>
      <c r="I1047" s="26" t="s">
        <v>10420</v>
      </c>
      <c r="J1047" s="36" t="s">
        <v>55</v>
      </c>
      <c r="K1047" s="26">
        <v>2745.62028</v>
      </c>
      <c r="L1047" s="26"/>
      <c r="M1047" s="26" t="s">
        <v>97</v>
      </c>
      <c r="N1047" s="26" t="s">
        <v>1646</v>
      </c>
    </row>
    <row r="1048" spans="1:14">
      <c r="A1048" s="26" t="s">
        <v>181</v>
      </c>
      <c r="B1048" s="26" t="s">
        <v>1641</v>
      </c>
      <c r="C1048" s="26" t="s">
        <v>184</v>
      </c>
      <c r="D1048" s="26" t="s">
        <v>1642</v>
      </c>
      <c r="E1048" s="26" t="s">
        <v>10425</v>
      </c>
      <c r="F1048" s="26" t="s">
        <v>186</v>
      </c>
      <c r="G1048" s="26" t="s">
        <v>1643</v>
      </c>
      <c r="H1048" s="26" t="s">
        <v>1644</v>
      </c>
      <c r="I1048" s="26" t="s">
        <v>10419</v>
      </c>
      <c r="J1048" s="36" t="s">
        <v>55</v>
      </c>
      <c r="K1048" s="26">
        <v>3168.0234</v>
      </c>
      <c r="L1048" s="26"/>
      <c r="M1048" s="26" t="s">
        <v>97</v>
      </c>
      <c r="N1048" s="26" t="s">
        <v>1646</v>
      </c>
    </row>
    <row r="1049" spans="1:14">
      <c r="A1049" s="26" t="s">
        <v>181</v>
      </c>
      <c r="B1049" s="26" t="s">
        <v>1678</v>
      </c>
      <c r="C1049" s="26" t="s">
        <v>1397</v>
      </c>
      <c r="D1049" s="26" t="s">
        <v>1679</v>
      </c>
      <c r="E1049" s="26" t="s">
        <v>10425</v>
      </c>
      <c r="F1049" s="26" t="s">
        <v>1680</v>
      </c>
      <c r="G1049" s="26" t="s">
        <v>1681</v>
      </c>
      <c r="H1049" s="26" t="s">
        <v>1682</v>
      </c>
      <c r="I1049" s="26" t="s">
        <v>10416</v>
      </c>
      <c r="J1049" s="36" t="s">
        <v>55</v>
      </c>
      <c r="K1049" s="26">
        <v>29552.43</v>
      </c>
      <c r="L1049" s="26">
        <v>34400.4</v>
      </c>
      <c r="M1049" s="26" t="s">
        <v>97</v>
      </c>
      <c r="N1049" s="26" t="s">
        <v>1683</v>
      </c>
    </row>
    <row r="1050" spans="1:14">
      <c r="A1050" s="26" t="s">
        <v>181</v>
      </c>
      <c r="B1050" s="26" t="s">
        <v>1678</v>
      </c>
      <c r="C1050" s="26" t="s">
        <v>1397</v>
      </c>
      <c r="D1050" s="26" t="s">
        <v>1679</v>
      </c>
      <c r="E1050" s="26" t="s">
        <v>10425</v>
      </c>
      <c r="F1050" s="26" t="s">
        <v>1680</v>
      </c>
      <c r="G1050" s="26" t="s">
        <v>1681</v>
      </c>
      <c r="H1050" s="26" t="s">
        <v>1682</v>
      </c>
      <c r="I1050" s="26" t="s">
        <v>10418</v>
      </c>
      <c r="J1050" s="36" t="s">
        <v>55</v>
      </c>
      <c r="K1050" s="26">
        <v>2417.9</v>
      </c>
      <c r="L1050" s="26"/>
      <c r="M1050" s="26" t="s">
        <v>97</v>
      </c>
      <c r="N1050" s="26" t="s">
        <v>1683</v>
      </c>
    </row>
    <row r="1051" spans="1:14">
      <c r="A1051" s="26" t="s">
        <v>181</v>
      </c>
      <c r="B1051" s="26" t="s">
        <v>1678</v>
      </c>
      <c r="C1051" s="26" t="s">
        <v>1397</v>
      </c>
      <c r="D1051" s="26" t="s">
        <v>1679</v>
      </c>
      <c r="E1051" s="26" t="s">
        <v>10425</v>
      </c>
      <c r="F1051" s="26" t="s">
        <v>1680</v>
      </c>
      <c r="G1051" s="26" t="s">
        <v>1681</v>
      </c>
      <c r="H1051" s="26" t="s">
        <v>1682</v>
      </c>
      <c r="I1051" s="26" t="s">
        <v>10420</v>
      </c>
      <c r="J1051" s="36" t="s">
        <v>55</v>
      </c>
      <c r="K1051" s="26">
        <v>395.18</v>
      </c>
      <c r="L1051" s="26"/>
      <c r="M1051" s="26" t="s">
        <v>97</v>
      </c>
      <c r="N1051" s="26" t="s">
        <v>1683</v>
      </c>
    </row>
    <row r="1052" spans="1:14">
      <c r="A1052" s="26" t="s">
        <v>181</v>
      </c>
      <c r="B1052" s="26" t="s">
        <v>1678</v>
      </c>
      <c r="C1052" s="26" t="s">
        <v>1397</v>
      </c>
      <c r="D1052" s="26" t="s">
        <v>1679</v>
      </c>
      <c r="E1052" s="26" t="s">
        <v>10425</v>
      </c>
      <c r="F1052" s="26" t="s">
        <v>1680</v>
      </c>
      <c r="G1052" s="26" t="s">
        <v>1681</v>
      </c>
      <c r="H1052" s="26" t="s">
        <v>1682</v>
      </c>
      <c r="I1052" s="26" t="s">
        <v>10419</v>
      </c>
      <c r="J1052" s="36" t="s">
        <v>55</v>
      </c>
      <c r="K1052" s="26">
        <v>486.87</v>
      </c>
      <c r="L1052" s="26"/>
      <c r="M1052" s="26" t="s">
        <v>97</v>
      </c>
      <c r="N1052" s="26" t="s">
        <v>1683</v>
      </c>
    </row>
    <row r="1053" spans="1:14">
      <c r="A1053" s="26" t="s">
        <v>129</v>
      </c>
      <c r="B1053" s="26" t="s">
        <v>1653</v>
      </c>
      <c r="C1053" s="26" t="s">
        <v>1165</v>
      </c>
      <c r="D1053" s="26" t="s">
        <v>1654</v>
      </c>
      <c r="E1053" s="26" t="s">
        <v>10425</v>
      </c>
      <c r="F1053" s="26" t="s">
        <v>1655</v>
      </c>
      <c r="G1053" s="26" t="s">
        <v>1656</v>
      </c>
      <c r="H1053" s="26" t="s">
        <v>1657</v>
      </c>
      <c r="I1053" s="26" t="s">
        <v>10416</v>
      </c>
      <c r="J1053" s="36" t="s">
        <v>55</v>
      </c>
      <c r="K1053" s="26">
        <v>103630.14</v>
      </c>
      <c r="L1053" s="26">
        <v>115304.4</v>
      </c>
      <c r="M1053" s="26" t="s">
        <v>173</v>
      </c>
      <c r="N1053" s="26" t="s">
        <v>1659</v>
      </c>
    </row>
    <row r="1054" spans="1:14">
      <c r="A1054" s="26" t="s">
        <v>129</v>
      </c>
      <c r="B1054" s="26" t="s">
        <v>1653</v>
      </c>
      <c r="C1054" s="26" t="s">
        <v>1165</v>
      </c>
      <c r="D1054" s="26" t="s">
        <v>1654</v>
      </c>
      <c r="E1054" s="26" t="s">
        <v>10425</v>
      </c>
      <c r="F1054" s="26" t="s">
        <v>1655</v>
      </c>
      <c r="G1054" s="26" t="s">
        <v>1656</v>
      </c>
      <c r="H1054" s="26" t="s">
        <v>1657</v>
      </c>
      <c r="I1054" s="26" t="s">
        <v>10418</v>
      </c>
      <c r="J1054" s="36" t="s">
        <v>55</v>
      </c>
      <c r="K1054" s="26">
        <v>3559.9</v>
      </c>
      <c r="L1054" s="26"/>
      <c r="M1054" s="26" t="s">
        <v>173</v>
      </c>
      <c r="N1054" s="26" t="s">
        <v>1659</v>
      </c>
    </row>
    <row r="1055" spans="1:14">
      <c r="A1055" s="26" t="s">
        <v>129</v>
      </c>
      <c r="B1055" s="26" t="s">
        <v>1653</v>
      </c>
      <c r="C1055" s="26" t="s">
        <v>1165</v>
      </c>
      <c r="D1055" s="26" t="s">
        <v>1654</v>
      </c>
      <c r="E1055" s="26" t="s">
        <v>10425</v>
      </c>
      <c r="F1055" s="26" t="s">
        <v>1655</v>
      </c>
      <c r="G1055" s="26" t="s">
        <v>1656</v>
      </c>
      <c r="H1055" s="26" t="s">
        <v>1657</v>
      </c>
      <c r="I1055" s="26" t="s">
        <v>10420</v>
      </c>
      <c r="J1055" s="36" t="s">
        <v>55</v>
      </c>
      <c r="K1055" s="26">
        <v>1293.14</v>
      </c>
      <c r="L1055" s="26"/>
      <c r="M1055" s="26" t="s">
        <v>173</v>
      </c>
      <c r="N1055" s="26" t="s">
        <v>1659</v>
      </c>
    </row>
    <row r="1056" spans="1:14">
      <c r="A1056" s="26" t="s">
        <v>129</v>
      </c>
      <c r="B1056" s="26" t="s">
        <v>1653</v>
      </c>
      <c r="C1056" s="26" t="s">
        <v>1165</v>
      </c>
      <c r="D1056" s="26" t="s">
        <v>1654</v>
      </c>
      <c r="E1056" s="26" t="s">
        <v>10425</v>
      </c>
      <c r="F1056" s="26" t="s">
        <v>1655</v>
      </c>
      <c r="G1056" s="26" t="s">
        <v>1656</v>
      </c>
      <c r="H1056" s="26" t="s">
        <v>1657</v>
      </c>
      <c r="I1056" s="26" t="s">
        <v>10419</v>
      </c>
      <c r="J1056" s="36" t="s">
        <v>55</v>
      </c>
      <c r="K1056" s="26">
        <v>1632.42</v>
      </c>
      <c r="L1056" s="26"/>
      <c r="M1056" s="26" t="s">
        <v>173</v>
      </c>
      <c r="N1056" s="26" t="s">
        <v>1659</v>
      </c>
    </row>
    <row r="1057" spans="1:14">
      <c r="A1057" s="26" t="s">
        <v>129</v>
      </c>
      <c r="B1057" s="26" t="s">
        <v>1670</v>
      </c>
      <c r="C1057" s="26" t="s">
        <v>1165</v>
      </c>
      <c r="D1057" s="26" t="s">
        <v>1671</v>
      </c>
      <c r="E1057" s="26" t="s">
        <v>10429</v>
      </c>
      <c r="F1057" s="26" t="s">
        <v>134</v>
      </c>
      <c r="G1057" s="26" t="s">
        <v>1672</v>
      </c>
      <c r="H1057" s="26" t="s">
        <v>10562</v>
      </c>
      <c r="I1057" s="26" t="s">
        <v>10416</v>
      </c>
      <c r="J1057" s="36" t="s">
        <v>55</v>
      </c>
      <c r="K1057" s="26">
        <v>0</v>
      </c>
      <c r="L1057" s="26">
        <v>8380.2</v>
      </c>
      <c r="M1057" s="26" t="s">
        <v>173</v>
      </c>
      <c r="N1057" s="26" t="s">
        <v>1675</v>
      </c>
    </row>
    <row r="1058" spans="1:14">
      <c r="A1058" s="26" t="s">
        <v>129</v>
      </c>
      <c r="B1058" s="26" t="s">
        <v>1670</v>
      </c>
      <c r="C1058" s="26" t="s">
        <v>1165</v>
      </c>
      <c r="D1058" s="26" t="s">
        <v>1671</v>
      </c>
      <c r="E1058" s="26" t="s">
        <v>10429</v>
      </c>
      <c r="F1058" s="26" t="s">
        <v>134</v>
      </c>
      <c r="G1058" s="26" t="s">
        <v>1672</v>
      </c>
      <c r="H1058" s="26" t="s">
        <v>10562</v>
      </c>
      <c r="I1058" s="26" t="s">
        <v>10418</v>
      </c>
      <c r="J1058" s="36" t="s">
        <v>55</v>
      </c>
      <c r="K1058" s="26">
        <v>8006.86</v>
      </c>
      <c r="L1058" s="26"/>
      <c r="M1058" s="26" t="s">
        <v>173</v>
      </c>
      <c r="N1058" s="26" t="s">
        <v>1675</v>
      </c>
    </row>
    <row r="1059" spans="1:14">
      <c r="A1059" s="26" t="s">
        <v>129</v>
      </c>
      <c r="B1059" s="26" t="s">
        <v>1670</v>
      </c>
      <c r="C1059" s="26" t="s">
        <v>1165</v>
      </c>
      <c r="D1059" s="26" t="s">
        <v>1671</v>
      </c>
      <c r="E1059" s="26" t="s">
        <v>10429</v>
      </c>
      <c r="F1059" s="26" t="s">
        <v>134</v>
      </c>
      <c r="G1059" s="26" t="s">
        <v>1672</v>
      </c>
      <c r="H1059" s="26" t="s">
        <v>10562</v>
      </c>
      <c r="I1059" s="26" t="s">
        <v>10420</v>
      </c>
      <c r="J1059" s="36" t="s">
        <v>55</v>
      </c>
      <c r="K1059" s="26">
        <v>0</v>
      </c>
      <c r="L1059" s="26"/>
      <c r="M1059" s="26" t="s">
        <v>173</v>
      </c>
      <c r="N1059" s="26" t="s">
        <v>1675</v>
      </c>
    </row>
    <row r="1060" spans="1:14">
      <c r="A1060" s="26" t="s">
        <v>129</v>
      </c>
      <c r="B1060" s="26" t="s">
        <v>1670</v>
      </c>
      <c r="C1060" s="26" t="s">
        <v>1165</v>
      </c>
      <c r="D1060" s="26" t="s">
        <v>1671</v>
      </c>
      <c r="E1060" s="26" t="s">
        <v>10429</v>
      </c>
      <c r="F1060" s="26" t="s">
        <v>134</v>
      </c>
      <c r="G1060" s="26" t="s">
        <v>1672</v>
      </c>
      <c r="H1060" s="26" t="s">
        <v>10562</v>
      </c>
      <c r="I1060" s="26" t="s">
        <v>10419</v>
      </c>
      <c r="J1060" s="36" t="s">
        <v>55</v>
      </c>
      <c r="K1060" s="26">
        <v>121.93</v>
      </c>
      <c r="L1060" s="26"/>
      <c r="M1060" s="26" t="s">
        <v>173</v>
      </c>
      <c r="N1060" s="26" t="s">
        <v>1675</v>
      </c>
    </row>
    <row r="1061" spans="1:14">
      <c r="A1061" s="26" t="s">
        <v>129</v>
      </c>
      <c r="B1061" s="26" t="s">
        <v>1670</v>
      </c>
      <c r="C1061" s="26" t="s">
        <v>1165</v>
      </c>
      <c r="D1061" s="26" t="s">
        <v>1671</v>
      </c>
      <c r="E1061" s="26" t="s">
        <v>10429</v>
      </c>
      <c r="F1061" s="26" t="s">
        <v>134</v>
      </c>
      <c r="G1061" s="26" t="s">
        <v>1672</v>
      </c>
      <c r="H1061" s="26" t="s">
        <v>10563</v>
      </c>
      <c r="I1061" s="26" t="s">
        <v>10416</v>
      </c>
      <c r="J1061" s="36" t="s">
        <v>55</v>
      </c>
      <c r="K1061" s="26">
        <v>55705.55</v>
      </c>
      <c r="L1061" s="26">
        <v>58302.95</v>
      </c>
      <c r="M1061" s="26" t="s">
        <v>173</v>
      </c>
      <c r="N1061" s="26" t="s">
        <v>1675</v>
      </c>
    </row>
    <row r="1062" spans="1:14">
      <c r="A1062" s="26" t="s">
        <v>129</v>
      </c>
      <c r="B1062" s="26" t="s">
        <v>1670</v>
      </c>
      <c r="C1062" s="26" t="s">
        <v>1165</v>
      </c>
      <c r="D1062" s="26" t="s">
        <v>1671</v>
      </c>
      <c r="E1062" s="26" t="s">
        <v>10429</v>
      </c>
      <c r="F1062" s="26" t="s">
        <v>134</v>
      </c>
      <c r="G1062" s="26" t="s">
        <v>1672</v>
      </c>
      <c r="H1062" s="26" t="s">
        <v>10563</v>
      </c>
      <c r="I1062" s="26" t="s">
        <v>10418</v>
      </c>
      <c r="J1062" s="36" t="s">
        <v>55</v>
      </c>
      <c r="K1062" s="26">
        <v>0</v>
      </c>
      <c r="L1062" s="26"/>
      <c r="M1062" s="26" t="s">
        <v>173</v>
      </c>
      <c r="N1062" s="26" t="s">
        <v>1675</v>
      </c>
    </row>
    <row r="1063" spans="1:14">
      <c r="A1063" s="26" t="s">
        <v>129</v>
      </c>
      <c r="B1063" s="26" t="s">
        <v>1670</v>
      </c>
      <c r="C1063" s="26" t="s">
        <v>1165</v>
      </c>
      <c r="D1063" s="26" t="s">
        <v>1671</v>
      </c>
      <c r="E1063" s="26" t="s">
        <v>10429</v>
      </c>
      <c r="F1063" s="26" t="s">
        <v>134</v>
      </c>
      <c r="G1063" s="26" t="s">
        <v>1672</v>
      </c>
      <c r="H1063" s="26" t="s">
        <v>10563</v>
      </c>
      <c r="I1063" s="26" t="s">
        <v>10420</v>
      </c>
      <c r="J1063" s="36" t="s">
        <v>55</v>
      </c>
      <c r="K1063" s="26">
        <v>0</v>
      </c>
      <c r="L1063" s="26"/>
      <c r="M1063" s="26" t="s">
        <v>173</v>
      </c>
      <c r="N1063" s="26" t="s">
        <v>1675</v>
      </c>
    </row>
    <row r="1064" spans="1:14">
      <c r="A1064" s="26" t="s">
        <v>129</v>
      </c>
      <c r="B1064" s="26" t="s">
        <v>1670</v>
      </c>
      <c r="C1064" s="26" t="s">
        <v>1165</v>
      </c>
      <c r="D1064" s="26" t="s">
        <v>1671</v>
      </c>
      <c r="E1064" s="26" t="s">
        <v>10429</v>
      </c>
      <c r="F1064" s="26" t="s">
        <v>134</v>
      </c>
      <c r="G1064" s="26" t="s">
        <v>1672</v>
      </c>
      <c r="H1064" s="26" t="s">
        <v>10563</v>
      </c>
      <c r="I1064" s="26" t="s">
        <v>10419</v>
      </c>
      <c r="J1064" s="36" t="s">
        <v>55</v>
      </c>
      <c r="K1064" s="26">
        <v>848.3</v>
      </c>
      <c r="L1064" s="26"/>
      <c r="M1064" s="26" t="s">
        <v>173</v>
      </c>
      <c r="N1064" s="26" t="s">
        <v>1675</v>
      </c>
    </row>
    <row r="1065" spans="1:14">
      <c r="A1065" s="26" t="s">
        <v>119</v>
      </c>
      <c r="B1065" s="26" t="s">
        <v>1743</v>
      </c>
      <c r="C1065" s="26" t="s">
        <v>996</v>
      </c>
      <c r="D1065" s="26" t="s">
        <v>1744</v>
      </c>
      <c r="E1065" s="26" t="s">
        <v>10425</v>
      </c>
      <c r="F1065" s="26" t="s">
        <v>1745</v>
      </c>
      <c r="G1065" s="26" t="s">
        <v>1746</v>
      </c>
      <c r="H1065" s="26" t="s">
        <v>1747</v>
      </c>
      <c r="I1065" s="26" t="s">
        <v>10416</v>
      </c>
      <c r="J1065" s="36" t="s">
        <v>55</v>
      </c>
      <c r="K1065" s="26">
        <v>11434.87</v>
      </c>
      <c r="L1065" s="26">
        <v>12215</v>
      </c>
      <c r="M1065" s="26" t="s">
        <v>63</v>
      </c>
      <c r="N1065" s="26" t="s">
        <v>1749</v>
      </c>
    </row>
    <row r="1066" spans="1:14">
      <c r="A1066" s="26" t="s">
        <v>119</v>
      </c>
      <c r="B1066" s="26" t="s">
        <v>1743</v>
      </c>
      <c r="C1066" s="26" t="s">
        <v>996</v>
      </c>
      <c r="D1066" s="26" t="s">
        <v>1744</v>
      </c>
      <c r="E1066" s="26" t="s">
        <v>10425</v>
      </c>
      <c r="F1066" s="26" t="s">
        <v>1745</v>
      </c>
      <c r="G1066" s="26" t="s">
        <v>1746</v>
      </c>
      <c r="H1066" s="26" t="s">
        <v>1747</v>
      </c>
      <c r="I1066" s="26" t="s">
        <v>10418</v>
      </c>
      <c r="J1066" s="36" t="s">
        <v>55</v>
      </c>
      <c r="K1066" s="26">
        <v>0</v>
      </c>
      <c r="L1066" s="26"/>
      <c r="M1066" s="26" t="s">
        <v>63</v>
      </c>
      <c r="N1066" s="26" t="s">
        <v>1749</v>
      </c>
    </row>
    <row r="1067" spans="1:14">
      <c r="A1067" s="26" t="s">
        <v>119</v>
      </c>
      <c r="B1067" s="26" t="s">
        <v>1743</v>
      </c>
      <c r="C1067" s="26" t="s">
        <v>996</v>
      </c>
      <c r="D1067" s="26" t="s">
        <v>1744</v>
      </c>
      <c r="E1067" s="26" t="s">
        <v>10425</v>
      </c>
      <c r="F1067" s="26" t="s">
        <v>1745</v>
      </c>
      <c r="G1067" s="26" t="s">
        <v>1746</v>
      </c>
      <c r="H1067" s="26" t="s">
        <v>1747</v>
      </c>
      <c r="I1067" s="26" t="s">
        <v>10420</v>
      </c>
      <c r="J1067" s="36" t="s">
        <v>55</v>
      </c>
      <c r="K1067" s="26">
        <v>56.31</v>
      </c>
      <c r="L1067" s="26"/>
      <c r="M1067" s="26" t="s">
        <v>63</v>
      </c>
      <c r="N1067" s="26" t="s">
        <v>1749</v>
      </c>
    </row>
    <row r="1068" spans="1:14">
      <c r="A1068" s="26" t="s">
        <v>119</v>
      </c>
      <c r="B1068" s="26" t="s">
        <v>1743</v>
      </c>
      <c r="C1068" s="26" t="s">
        <v>996</v>
      </c>
      <c r="D1068" s="26" t="s">
        <v>1744</v>
      </c>
      <c r="E1068" s="26" t="s">
        <v>10425</v>
      </c>
      <c r="F1068" s="26" t="s">
        <v>1745</v>
      </c>
      <c r="G1068" s="26" t="s">
        <v>1746</v>
      </c>
      <c r="H1068" s="26" t="s">
        <v>1747</v>
      </c>
      <c r="I1068" s="26" t="s">
        <v>10419</v>
      </c>
      <c r="J1068" s="36" t="s">
        <v>55</v>
      </c>
      <c r="K1068" s="26">
        <v>174.14</v>
      </c>
      <c r="L1068" s="26"/>
      <c r="M1068" s="26" t="s">
        <v>63</v>
      </c>
      <c r="N1068" s="26" t="s">
        <v>1749</v>
      </c>
    </row>
    <row r="1069" spans="1:14">
      <c r="A1069" s="26" t="s">
        <v>70</v>
      </c>
      <c r="B1069" s="26" t="s">
        <v>10564</v>
      </c>
      <c r="C1069" s="26" t="s">
        <v>593</v>
      </c>
      <c r="D1069" s="26" t="s">
        <v>2291</v>
      </c>
      <c r="E1069" s="26" t="s">
        <v>10425</v>
      </c>
      <c r="F1069" s="26" t="s">
        <v>595</v>
      </c>
      <c r="G1069" s="26" t="s">
        <v>2292</v>
      </c>
      <c r="H1069" s="26" t="s">
        <v>2293</v>
      </c>
      <c r="I1069" s="26" t="s">
        <v>10416</v>
      </c>
      <c r="J1069" s="36" t="s">
        <v>55</v>
      </c>
      <c r="K1069" s="26">
        <v>924886.16</v>
      </c>
      <c r="L1069" s="26">
        <v>1028395.37</v>
      </c>
      <c r="M1069" s="26" t="s">
        <v>83</v>
      </c>
      <c r="N1069" s="26" t="s">
        <v>10565</v>
      </c>
    </row>
    <row r="1070" spans="1:14">
      <c r="A1070" s="26" t="s">
        <v>70</v>
      </c>
      <c r="B1070" s="26" t="s">
        <v>10564</v>
      </c>
      <c r="C1070" s="26" t="s">
        <v>593</v>
      </c>
      <c r="D1070" s="26" t="s">
        <v>2291</v>
      </c>
      <c r="E1070" s="26" t="s">
        <v>10425</v>
      </c>
      <c r="F1070" s="26" t="s">
        <v>595</v>
      </c>
      <c r="G1070" s="26" t="s">
        <v>2292</v>
      </c>
      <c r="H1070" s="26" t="s">
        <v>2293</v>
      </c>
      <c r="I1070" s="26" t="s">
        <v>10418</v>
      </c>
      <c r="J1070" s="36" t="s">
        <v>55</v>
      </c>
      <c r="K1070" s="26">
        <v>30695.07</v>
      </c>
      <c r="L1070" s="26"/>
      <c r="M1070" s="26" t="s">
        <v>83</v>
      </c>
      <c r="N1070" s="26" t="s">
        <v>10565</v>
      </c>
    </row>
    <row r="1071" spans="1:14">
      <c r="A1071" s="26" t="s">
        <v>70</v>
      </c>
      <c r="B1071" s="26" t="s">
        <v>10564</v>
      </c>
      <c r="C1071" s="26" t="s">
        <v>593</v>
      </c>
      <c r="D1071" s="26" t="s">
        <v>2291</v>
      </c>
      <c r="E1071" s="26" t="s">
        <v>10425</v>
      </c>
      <c r="F1071" s="26" t="s">
        <v>595</v>
      </c>
      <c r="G1071" s="26" t="s">
        <v>2292</v>
      </c>
      <c r="H1071" s="26" t="s">
        <v>2293</v>
      </c>
      <c r="I1071" s="26" t="s">
        <v>10420</v>
      </c>
      <c r="J1071" s="36" t="s">
        <v>55</v>
      </c>
      <c r="K1071" s="26">
        <v>11982.28</v>
      </c>
      <c r="L1071" s="26"/>
      <c r="M1071" s="26" t="s">
        <v>83</v>
      </c>
      <c r="N1071" s="26" t="s">
        <v>10565</v>
      </c>
    </row>
    <row r="1072" spans="1:14">
      <c r="A1072" s="26" t="s">
        <v>70</v>
      </c>
      <c r="B1072" s="26" t="s">
        <v>10564</v>
      </c>
      <c r="C1072" s="26" t="s">
        <v>593</v>
      </c>
      <c r="D1072" s="26" t="s">
        <v>2291</v>
      </c>
      <c r="E1072" s="26" t="s">
        <v>10425</v>
      </c>
      <c r="F1072" s="26" t="s">
        <v>595</v>
      </c>
      <c r="G1072" s="26" t="s">
        <v>2292</v>
      </c>
      <c r="H1072" s="26" t="s">
        <v>2293</v>
      </c>
      <c r="I1072" s="26" t="s">
        <v>10419</v>
      </c>
      <c r="J1072" s="36" t="s">
        <v>55</v>
      </c>
      <c r="K1072" s="26">
        <v>14551.54</v>
      </c>
      <c r="L1072" s="26"/>
      <c r="M1072" s="26" t="s">
        <v>83</v>
      </c>
      <c r="N1072" s="26" t="s">
        <v>10565</v>
      </c>
    </row>
    <row r="1073" spans="1:14">
      <c r="A1073" s="26" t="s">
        <v>119</v>
      </c>
      <c r="B1073" s="26" t="s">
        <v>1758</v>
      </c>
      <c r="C1073" s="26" t="s">
        <v>313</v>
      </c>
      <c r="D1073" s="26" t="s">
        <v>1759</v>
      </c>
      <c r="E1073" s="26" t="s">
        <v>10425</v>
      </c>
      <c r="F1073" s="26" t="s">
        <v>1760</v>
      </c>
      <c r="G1073" s="26" t="s">
        <v>1761</v>
      </c>
      <c r="H1073" s="26" t="s">
        <v>10566</v>
      </c>
      <c r="I1073" s="26" t="s">
        <v>10416</v>
      </c>
      <c r="J1073" s="36" t="s">
        <v>55</v>
      </c>
      <c r="K1073" s="26">
        <v>0</v>
      </c>
      <c r="L1073" s="26">
        <v>59119.65</v>
      </c>
      <c r="M1073" s="26" t="s">
        <v>140</v>
      </c>
      <c r="N1073" s="26" t="s">
        <v>1764</v>
      </c>
    </row>
    <row r="1074" spans="1:14">
      <c r="A1074" s="26" t="s">
        <v>119</v>
      </c>
      <c r="B1074" s="26" t="s">
        <v>1758</v>
      </c>
      <c r="C1074" s="26" t="s">
        <v>313</v>
      </c>
      <c r="D1074" s="26" t="s">
        <v>1759</v>
      </c>
      <c r="E1074" s="26" t="s">
        <v>10425</v>
      </c>
      <c r="F1074" s="26" t="s">
        <v>1760</v>
      </c>
      <c r="G1074" s="26" t="s">
        <v>1761</v>
      </c>
      <c r="H1074" s="26" t="s">
        <v>10566</v>
      </c>
      <c r="I1074" s="26" t="s">
        <v>10418</v>
      </c>
      <c r="J1074" s="36" t="s">
        <v>55</v>
      </c>
      <c r="K1074" s="26">
        <v>55612</v>
      </c>
      <c r="L1074" s="26"/>
      <c r="M1074" s="26" t="s">
        <v>140</v>
      </c>
      <c r="N1074" s="26" t="s">
        <v>1764</v>
      </c>
    </row>
    <row r="1075" spans="1:14">
      <c r="A1075" s="26" t="s">
        <v>119</v>
      </c>
      <c r="B1075" s="26" t="s">
        <v>1758</v>
      </c>
      <c r="C1075" s="26" t="s">
        <v>313</v>
      </c>
      <c r="D1075" s="26" t="s">
        <v>1759</v>
      </c>
      <c r="E1075" s="26" t="s">
        <v>10425</v>
      </c>
      <c r="F1075" s="26" t="s">
        <v>1760</v>
      </c>
      <c r="G1075" s="26" t="s">
        <v>1761</v>
      </c>
      <c r="H1075" s="26" t="s">
        <v>10566</v>
      </c>
      <c r="I1075" s="26" t="s">
        <v>10420</v>
      </c>
      <c r="J1075" s="36" t="s">
        <v>55</v>
      </c>
      <c r="K1075" s="26">
        <v>0</v>
      </c>
      <c r="L1075" s="26"/>
      <c r="M1075" s="26" t="s">
        <v>140</v>
      </c>
      <c r="N1075" s="26" t="s">
        <v>1764</v>
      </c>
    </row>
    <row r="1076" spans="1:14">
      <c r="A1076" s="26" t="s">
        <v>119</v>
      </c>
      <c r="B1076" s="26" t="s">
        <v>1758</v>
      </c>
      <c r="C1076" s="26" t="s">
        <v>313</v>
      </c>
      <c r="D1076" s="26" t="s">
        <v>1759</v>
      </c>
      <c r="E1076" s="26" t="s">
        <v>10425</v>
      </c>
      <c r="F1076" s="26" t="s">
        <v>1760</v>
      </c>
      <c r="G1076" s="26" t="s">
        <v>1761</v>
      </c>
      <c r="H1076" s="26" t="s">
        <v>10566</v>
      </c>
      <c r="I1076" s="26" t="s">
        <v>10419</v>
      </c>
      <c r="J1076" s="36" t="s">
        <v>55</v>
      </c>
      <c r="K1076" s="26">
        <v>847.19</v>
      </c>
      <c r="L1076" s="26"/>
      <c r="M1076" s="26" t="s">
        <v>140</v>
      </c>
      <c r="N1076" s="26" t="s">
        <v>1764</v>
      </c>
    </row>
    <row r="1077" spans="1:14">
      <c r="A1077" s="26" t="s">
        <v>119</v>
      </c>
      <c r="B1077" s="26" t="s">
        <v>1758</v>
      </c>
      <c r="C1077" s="26" t="s">
        <v>313</v>
      </c>
      <c r="D1077" s="26" t="s">
        <v>1759</v>
      </c>
      <c r="E1077" s="26" t="s">
        <v>10425</v>
      </c>
      <c r="F1077" s="26" t="s">
        <v>1760</v>
      </c>
      <c r="G1077" s="26" t="s">
        <v>1761</v>
      </c>
      <c r="H1077" s="26" t="s">
        <v>10567</v>
      </c>
      <c r="I1077" s="26" t="s">
        <v>10416</v>
      </c>
      <c r="J1077" s="36" t="s">
        <v>55</v>
      </c>
      <c r="K1077" s="26">
        <v>4761.9</v>
      </c>
      <c r="L1077" s="26">
        <v>5062.5</v>
      </c>
      <c r="M1077" s="26" t="s">
        <v>140</v>
      </c>
      <c r="N1077" s="26" t="s">
        <v>1764</v>
      </c>
    </row>
    <row r="1078" spans="1:14">
      <c r="A1078" s="26" t="s">
        <v>119</v>
      </c>
      <c r="B1078" s="26" t="s">
        <v>1758</v>
      </c>
      <c r="C1078" s="26" t="s">
        <v>313</v>
      </c>
      <c r="D1078" s="26" t="s">
        <v>1759</v>
      </c>
      <c r="E1078" s="26" t="s">
        <v>10425</v>
      </c>
      <c r="F1078" s="26" t="s">
        <v>1760</v>
      </c>
      <c r="G1078" s="26" t="s">
        <v>1761</v>
      </c>
      <c r="H1078" s="26" t="s">
        <v>10567</v>
      </c>
      <c r="I1078" s="26" t="s">
        <v>10418</v>
      </c>
      <c r="J1078" s="36" t="s">
        <v>55</v>
      </c>
      <c r="K1078" s="26">
        <v>0</v>
      </c>
      <c r="L1078" s="26"/>
      <c r="M1078" s="26" t="s">
        <v>140</v>
      </c>
      <c r="N1078" s="26" t="s">
        <v>1764</v>
      </c>
    </row>
    <row r="1079" spans="1:14">
      <c r="A1079" s="26" t="s">
        <v>119</v>
      </c>
      <c r="B1079" s="26" t="s">
        <v>1758</v>
      </c>
      <c r="C1079" s="26" t="s">
        <v>313</v>
      </c>
      <c r="D1079" s="26" t="s">
        <v>1759</v>
      </c>
      <c r="E1079" s="26" t="s">
        <v>10425</v>
      </c>
      <c r="F1079" s="26" t="s">
        <v>1760</v>
      </c>
      <c r="G1079" s="26" t="s">
        <v>1761</v>
      </c>
      <c r="H1079" s="26" t="s">
        <v>10567</v>
      </c>
      <c r="I1079" s="26" t="s">
        <v>10420</v>
      </c>
      <c r="J1079" s="36" t="s">
        <v>55</v>
      </c>
      <c r="K1079" s="26">
        <v>0</v>
      </c>
      <c r="L1079" s="26"/>
      <c r="M1079" s="26" t="s">
        <v>140</v>
      </c>
      <c r="N1079" s="26" t="s">
        <v>1764</v>
      </c>
    </row>
    <row r="1080" spans="1:14">
      <c r="A1080" s="26" t="s">
        <v>119</v>
      </c>
      <c r="B1080" s="26" t="s">
        <v>1758</v>
      </c>
      <c r="C1080" s="26" t="s">
        <v>313</v>
      </c>
      <c r="D1080" s="26" t="s">
        <v>1759</v>
      </c>
      <c r="E1080" s="26" t="s">
        <v>10425</v>
      </c>
      <c r="F1080" s="26" t="s">
        <v>1760</v>
      </c>
      <c r="G1080" s="26" t="s">
        <v>1761</v>
      </c>
      <c r="H1080" s="26" t="s">
        <v>10567</v>
      </c>
      <c r="I1080" s="26" t="s">
        <v>10419</v>
      </c>
      <c r="J1080" s="36" t="s">
        <v>55</v>
      </c>
      <c r="K1080" s="26">
        <v>72.9</v>
      </c>
      <c r="L1080" s="26"/>
      <c r="M1080" s="26" t="s">
        <v>140</v>
      </c>
      <c r="N1080" s="26" t="s">
        <v>1764</v>
      </c>
    </row>
    <row r="1081" spans="1:14">
      <c r="A1081" s="26" t="s">
        <v>129</v>
      </c>
      <c r="B1081" s="26" t="s">
        <v>1727</v>
      </c>
      <c r="C1081" s="26" t="s">
        <v>968</v>
      </c>
      <c r="D1081" s="26" t="s">
        <v>1728</v>
      </c>
      <c r="E1081" s="26" t="s">
        <v>10425</v>
      </c>
      <c r="F1081" s="26" t="s">
        <v>1729</v>
      </c>
      <c r="G1081" s="26" t="s">
        <v>1730</v>
      </c>
      <c r="H1081" s="26" t="s">
        <v>1731</v>
      </c>
      <c r="I1081" s="26" t="s">
        <v>10416</v>
      </c>
      <c r="J1081" s="36" t="s">
        <v>55</v>
      </c>
      <c r="K1081" s="26">
        <v>42162.25</v>
      </c>
      <c r="L1081" s="26">
        <v>50237.82</v>
      </c>
      <c r="M1081" s="26" t="s">
        <v>173</v>
      </c>
      <c r="N1081" s="26" t="s">
        <v>1733</v>
      </c>
    </row>
    <row r="1082" spans="1:14">
      <c r="A1082" s="26" t="s">
        <v>129</v>
      </c>
      <c r="B1082" s="26" t="s">
        <v>1727</v>
      </c>
      <c r="C1082" s="26" t="s">
        <v>968</v>
      </c>
      <c r="D1082" s="26" t="s">
        <v>1728</v>
      </c>
      <c r="E1082" s="26" t="s">
        <v>10425</v>
      </c>
      <c r="F1082" s="26" t="s">
        <v>1729</v>
      </c>
      <c r="G1082" s="26" t="s">
        <v>1730</v>
      </c>
      <c r="H1082" s="26" t="s">
        <v>1731</v>
      </c>
      <c r="I1082" s="26" t="s">
        <v>10418</v>
      </c>
      <c r="J1082" s="36" t="s">
        <v>55</v>
      </c>
      <c r="K1082" s="26">
        <v>4574.58</v>
      </c>
      <c r="L1082" s="26"/>
      <c r="M1082" s="26" t="s">
        <v>173</v>
      </c>
      <c r="N1082" s="26" t="s">
        <v>1733</v>
      </c>
    </row>
    <row r="1083" spans="1:14">
      <c r="A1083" s="26" t="s">
        <v>129</v>
      </c>
      <c r="B1083" s="26" t="s">
        <v>1727</v>
      </c>
      <c r="C1083" s="26" t="s">
        <v>968</v>
      </c>
      <c r="D1083" s="26" t="s">
        <v>1728</v>
      </c>
      <c r="E1083" s="26" t="s">
        <v>10425</v>
      </c>
      <c r="F1083" s="26" t="s">
        <v>1729</v>
      </c>
      <c r="G1083" s="26" t="s">
        <v>1730</v>
      </c>
      <c r="H1083" s="26" t="s">
        <v>1731</v>
      </c>
      <c r="I1083" s="26" t="s">
        <v>10420</v>
      </c>
      <c r="J1083" s="36" t="s">
        <v>55</v>
      </c>
      <c r="K1083" s="26">
        <v>528.48</v>
      </c>
      <c r="L1083" s="26"/>
      <c r="M1083" s="26" t="s">
        <v>173</v>
      </c>
      <c r="N1083" s="26" t="s">
        <v>1733</v>
      </c>
    </row>
    <row r="1084" spans="1:14">
      <c r="A1084" s="26" t="s">
        <v>129</v>
      </c>
      <c r="B1084" s="26" t="s">
        <v>1727</v>
      </c>
      <c r="C1084" s="26" t="s">
        <v>968</v>
      </c>
      <c r="D1084" s="26" t="s">
        <v>1728</v>
      </c>
      <c r="E1084" s="26" t="s">
        <v>10425</v>
      </c>
      <c r="F1084" s="26" t="s">
        <v>1729</v>
      </c>
      <c r="G1084" s="26" t="s">
        <v>1730</v>
      </c>
      <c r="H1084" s="26" t="s">
        <v>1731</v>
      </c>
      <c r="I1084" s="26" t="s">
        <v>10419</v>
      </c>
      <c r="J1084" s="36" t="s">
        <v>55</v>
      </c>
      <c r="K1084" s="26">
        <v>711.7</v>
      </c>
      <c r="L1084" s="26"/>
      <c r="M1084" s="26" t="s">
        <v>173</v>
      </c>
      <c r="N1084" s="26" t="s">
        <v>1733</v>
      </c>
    </row>
    <row r="1085" spans="1:14">
      <c r="A1085" s="26" t="s">
        <v>292</v>
      </c>
      <c r="B1085" s="26" t="s">
        <v>2888</v>
      </c>
      <c r="C1085" s="26" t="s">
        <v>1901</v>
      </c>
      <c r="D1085" s="26" t="s">
        <v>2889</v>
      </c>
      <c r="E1085" s="26" t="s">
        <v>10425</v>
      </c>
      <c r="F1085" s="26" t="s">
        <v>2890</v>
      </c>
      <c r="G1085" s="26" t="s">
        <v>2891</v>
      </c>
      <c r="H1085" s="26" t="s">
        <v>2892</v>
      </c>
      <c r="I1085" s="26" t="s">
        <v>10416</v>
      </c>
      <c r="J1085" s="36" t="s">
        <v>55</v>
      </c>
      <c r="K1085" s="26">
        <v>866731.67</v>
      </c>
      <c r="L1085" s="26">
        <v>981426.21</v>
      </c>
      <c r="M1085" s="26" t="s">
        <v>63</v>
      </c>
      <c r="N1085" s="26" t="s">
        <v>2894</v>
      </c>
    </row>
    <row r="1086" spans="1:14">
      <c r="A1086" s="26" t="s">
        <v>292</v>
      </c>
      <c r="B1086" s="26" t="s">
        <v>2888</v>
      </c>
      <c r="C1086" s="26" t="s">
        <v>1901</v>
      </c>
      <c r="D1086" s="26" t="s">
        <v>2889</v>
      </c>
      <c r="E1086" s="26" t="s">
        <v>10425</v>
      </c>
      <c r="F1086" s="26" t="s">
        <v>2890</v>
      </c>
      <c r="G1086" s="26" t="s">
        <v>2891</v>
      </c>
      <c r="H1086" s="26" t="s">
        <v>2892</v>
      </c>
      <c r="I1086" s="26" t="s">
        <v>10418</v>
      </c>
      <c r="J1086" s="36" t="s">
        <v>55</v>
      </c>
      <c r="K1086" s="26">
        <v>40867.51</v>
      </c>
      <c r="L1086" s="26"/>
      <c r="M1086" s="26" t="s">
        <v>63</v>
      </c>
      <c r="N1086" s="26" t="s">
        <v>2894</v>
      </c>
    </row>
    <row r="1087" spans="1:14">
      <c r="A1087" s="26" t="s">
        <v>292</v>
      </c>
      <c r="B1087" s="26" t="s">
        <v>2888</v>
      </c>
      <c r="C1087" s="26" t="s">
        <v>1901</v>
      </c>
      <c r="D1087" s="26" t="s">
        <v>2889</v>
      </c>
      <c r="E1087" s="26" t="s">
        <v>10425</v>
      </c>
      <c r="F1087" s="26" t="s">
        <v>2890</v>
      </c>
      <c r="G1087" s="26" t="s">
        <v>2891</v>
      </c>
      <c r="H1087" s="26" t="s">
        <v>2892</v>
      </c>
      <c r="I1087" s="26" t="s">
        <v>10420</v>
      </c>
      <c r="J1087" s="36" t="s">
        <v>55</v>
      </c>
      <c r="K1087" s="26">
        <v>10244.89</v>
      </c>
      <c r="L1087" s="26"/>
      <c r="M1087" s="26" t="s">
        <v>63</v>
      </c>
      <c r="N1087" s="26" t="s">
        <v>2894</v>
      </c>
    </row>
    <row r="1088" spans="1:14">
      <c r="A1088" s="26" t="s">
        <v>292</v>
      </c>
      <c r="B1088" s="26" t="s">
        <v>2888</v>
      </c>
      <c r="C1088" s="26" t="s">
        <v>1901</v>
      </c>
      <c r="D1088" s="26" t="s">
        <v>2889</v>
      </c>
      <c r="E1088" s="26" t="s">
        <v>10425</v>
      </c>
      <c r="F1088" s="26" t="s">
        <v>2890</v>
      </c>
      <c r="G1088" s="26" t="s">
        <v>2891</v>
      </c>
      <c r="H1088" s="26" t="s">
        <v>2892</v>
      </c>
      <c r="I1088" s="26" t="s">
        <v>10419</v>
      </c>
      <c r="J1088" s="36" t="s">
        <v>55</v>
      </c>
      <c r="K1088" s="26">
        <v>13821.25</v>
      </c>
      <c r="L1088" s="26"/>
      <c r="M1088" s="26" t="s">
        <v>63</v>
      </c>
      <c r="N1088" s="26" t="s">
        <v>2894</v>
      </c>
    </row>
    <row r="1089" spans="1:14">
      <c r="A1089" s="26" t="s">
        <v>220</v>
      </c>
      <c r="B1089" s="26" t="s">
        <v>1775</v>
      </c>
      <c r="C1089" s="26" t="s">
        <v>849</v>
      </c>
      <c r="D1089" s="26" t="s">
        <v>1776</v>
      </c>
      <c r="E1089" s="26" t="s">
        <v>10425</v>
      </c>
      <c r="F1089" s="26" t="s">
        <v>1777</v>
      </c>
      <c r="G1089" s="26" t="s">
        <v>1778</v>
      </c>
      <c r="H1089" s="26" t="s">
        <v>1779</v>
      </c>
      <c r="I1089" s="26" t="s">
        <v>10416</v>
      </c>
      <c r="J1089" s="36" t="s">
        <v>55</v>
      </c>
      <c r="K1089" s="26">
        <v>1609.03</v>
      </c>
      <c r="L1089" s="26">
        <v>1842.32</v>
      </c>
      <c r="M1089" s="26" t="s">
        <v>1282</v>
      </c>
      <c r="N1089" s="26" t="s">
        <v>1781</v>
      </c>
    </row>
    <row r="1090" spans="1:14">
      <c r="A1090" s="26" t="s">
        <v>220</v>
      </c>
      <c r="B1090" s="26" t="s">
        <v>1775</v>
      </c>
      <c r="C1090" s="26" t="s">
        <v>849</v>
      </c>
      <c r="D1090" s="26" t="s">
        <v>1776</v>
      </c>
      <c r="E1090" s="26" t="s">
        <v>10425</v>
      </c>
      <c r="F1090" s="26" t="s">
        <v>1777</v>
      </c>
      <c r="G1090" s="26" t="s">
        <v>1778</v>
      </c>
      <c r="H1090" s="26" t="s">
        <v>1779</v>
      </c>
      <c r="I1090" s="26" t="s">
        <v>10418</v>
      </c>
      <c r="J1090" s="36" t="s">
        <v>55</v>
      </c>
      <c r="K1090" s="26">
        <v>105.66</v>
      </c>
      <c r="L1090" s="26"/>
      <c r="M1090" s="26" t="s">
        <v>1282</v>
      </c>
      <c r="N1090" s="26" t="s">
        <v>1781</v>
      </c>
    </row>
    <row r="1091" spans="1:14">
      <c r="A1091" s="26" t="s">
        <v>220</v>
      </c>
      <c r="B1091" s="26" t="s">
        <v>1775</v>
      </c>
      <c r="C1091" s="26" t="s">
        <v>849</v>
      </c>
      <c r="D1091" s="26" t="s">
        <v>1776</v>
      </c>
      <c r="E1091" s="26" t="s">
        <v>10425</v>
      </c>
      <c r="F1091" s="26" t="s">
        <v>1777</v>
      </c>
      <c r="G1091" s="26" t="s">
        <v>1778</v>
      </c>
      <c r="H1091" s="26" t="s">
        <v>1779</v>
      </c>
      <c r="I1091" s="26" t="s">
        <v>10420</v>
      </c>
      <c r="J1091" s="36" t="s">
        <v>55</v>
      </c>
      <c r="K1091" s="26">
        <v>18.62</v>
      </c>
      <c r="L1091" s="26"/>
      <c r="M1091" s="26" t="s">
        <v>1282</v>
      </c>
      <c r="N1091" s="26" t="s">
        <v>1781</v>
      </c>
    </row>
    <row r="1092" spans="1:14">
      <c r="A1092" s="26" t="s">
        <v>220</v>
      </c>
      <c r="B1092" s="26" t="s">
        <v>1775</v>
      </c>
      <c r="C1092" s="26" t="s">
        <v>849</v>
      </c>
      <c r="D1092" s="26" t="s">
        <v>1776</v>
      </c>
      <c r="E1092" s="26" t="s">
        <v>10425</v>
      </c>
      <c r="F1092" s="26" t="s">
        <v>1777</v>
      </c>
      <c r="G1092" s="26" t="s">
        <v>1778</v>
      </c>
      <c r="H1092" s="26" t="s">
        <v>1779</v>
      </c>
      <c r="I1092" s="26" t="s">
        <v>10419</v>
      </c>
      <c r="J1092" s="36" t="s">
        <v>55</v>
      </c>
      <c r="K1092" s="26">
        <v>26.11</v>
      </c>
      <c r="L1092" s="26"/>
      <c r="M1092" s="26" t="s">
        <v>1282</v>
      </c>
      <c r="N1092" s="26" t="s">
        <v>1781</v>
      </c>
    </row>
    <row r="1093" spans="1:14">
      <c r="A1093" s="26" t="s">
        <v>220</v>
      </c>
      <c r="B1093" s="26" t="s">
        <v>1782</v>
      </c>
      <c r="C1093" s="26" t="s">
        <v>799</v>
      </c>
      <c r="D1093" s="26" t="s">
        <v>1783</v>
      </c>
      <c r="E1093" s="26" t="s">
        <v>10434</v>
      </c>
      <c r="F1093" s="26" t="s">
        <v>1784</v>
      </c>
      <c r="G1093" s="26" t="s">
        <v>1785</v>
      </c>
      <c r="H1093" s="26" t="s">
        <v>1786</v>
      </c>
      <c r="I1093" s="26" t="s">
        <v>10416</v>
      </c>
      <c r="J1093" s="36" t="s">
        <v>55</v>
      </c>
      <c r="K1093" s="26">
        <v>257680.3</v>
      </c>
      <c r="L1093" s="26">
        <v>303629</v>
      </c>
      <c r="M1093" s="26" t="s">
        <v>1282</v>
      </c>
      <c r="N1093" s="26" t="s">
        <v>1788</v>
      </c>
    </row>
    <row r="1094" spans="1:14">
      <c r="A1094" s="26" t="s">
        <v>220</v>
      </c>
      <c r="B1094" s="26" t="s">
        <v>1782</v>
      </c>
      <c r="C1094" s="26" t="s">
        <v>799</v>
      </c>
      <c r="D1094" s="26" t="s">
        <v>1783</v>
      </c>
      <c r="E1094" s="26" t="s">
        <v>10434</v>
      </c>
      <c r="F1094" s="26" t="s">
        <v>1784</v>
      </c>
      <c r="G1094" s="26" t="s">
        <v>1785</v>
      </c>
      <c r="H1094" s="26" t="s">
        <v>1786</v>
      </c>
      <c r="I1094" s="26" t="s">
        <v>10418</v>
      </c>
      <c r="J1094" s="36" t="s">
        <v>55</v>
      </c>
      <c r="K1094" s="26">
        <v>32422.16</v>
      </c>
      <c r="L1094" s="26"/>
      <c r="M1094" s="26" t="s">
        <v>1282</v>
      </c>
      <c r="N1094" s="26" t="s">
        <v>1788</v>
      </c>
    </row>
    <row r="1095" spans="1:14">
      <c r="A1095" s="26" t="s">
        <v>220</v>
      </c>
      <c r="B1095" s="26" t="s">
        <v>1782</v>
      </c>
      <c r="C1095" s="26" t="s">
        <v>799</v>
      </c>
      <c r="D1095" s="26" t="s">
        <v>1783</v>
      </c>
      <c r="E1095" s="26" t="s">
        <v>10434</v>
      </c>
      <c r="F1095" s="26" t="s">
        <v>1784</v>
      </c>
      <c r="G1095" s="26" t="s">
        <v>1785</v>
      </c>
      <c r="H1095" s="26" t="s">
        <v>1786</v>
      </c>
      <c r="I1095" s="26" t="s">
        <v>10420</v>
      </c>
      <c r="J1095" s="36" t="s">
        <v>55</v>
      </c>
      <c r="K1095" s="26">
        <v>0</v>
      </c>
      <c r="L1095" s="26"/>
      <c r="M1095" s="26" t="s">
        <v>1282</v>
      </c>
      <c r="N1095" s="26" t="s">
        <v>1788</v>
      </c>
    </row>
    <row r="1096" spans="1:14">
      <c r="A1096" s="26" t="s">
        <v>220</v>
      </c>
      <c r="B1096" s="26" t="s">
        <v>1782</v>
      </c>
      <c r="C1096" s="26" t="s">
        <v>799</v>
      </c>
      <c r="D1096" s="26" t="s">
        <v>1783</v>
      </c>
      <c r="E1096" s="26" t="s">
        <v>10434</v>
      </c>
      <c r="F1096" s="26" t="s">
        <v>1784</v>
      </c>
      <c r="G1096" s="26" t="s">
        <v>1785</v>
      </c>
      <c r="H1096" s="26" t="s">
        <v>1786</v>
      </c>
      <c r="I1096" s="26" t="s">
        <v>10419</v>
      </c>
      <c r="J1096" s="36" t="s">
        <v>55</v>
      </c>
      <c r="K1096" s="26">
        <v>4417.54</v>
      </c>
      <c r="L1096" s="26"/>
      <c r="M1096" s="26" t="s">
        <v>1282</v>
      </c>
      <c r="N1096" s="26" t="s">
        <v>1788</v>
      </c>
    </row>
    <row r="1097" spans="1:14">
      <c r="A1097" s="26" t="s">
        <v>70</v>
      </c>
      <c r="B1097" s="26" t="s">
        <v>1798</v>
      </c>
      <c r="C1097" s="26" t="s">
        <v>593</v>
      </c>
      <c r="D1097" s="26" t="s">
        <v>1799</v>
      </c>
      <c r="E1097" s="26" t="s">
        <v>10425</v>
      </c>
      <c r="F1097" s="26" t="s">
        <v>595</v>
      </c>
      <c r="G1097" s="26" t="s">
        <v>1800</v>
      </c>
      <c r="H1097" s="26" t="s">
        <v>1801</v>
      </c>
      <c r="I1097" s="26" t="s">
        <v>10427</v>
      </c>
      <c r="J1097" s="36" t="s">
        <v>55</v>
      </c>
      <c r="K1097" s="26">
        <v>245.04</v>
      </c>
      <c r="L1097" s="26">
        <v>264.41</v>
      </c>
      <c r="M1097" s="26" t="s">
        <v>83</v>
      </c>
      <c r="N1097" s="26" t="s">
        <v>1803</v>
      </c>
    </row>
    <row r="1098" spans="1:14">
      <c r="A1098" s="26" t="s">
        <v>70</v>
      </c>
      <c r="B1098" s="26" t="s">
        <v>1798</v>
      </c>
      <c r="C1098" s="26" t="s">
        <v>593</v>
      </c>
      <c r="D1098" s="26" t="s">
        <v>1799</v>
      </c>
      <c r="E1098" s="26" t="s">
        <v>10425</v>
      </c>
      <c r="F1098" s="26" t="s">
        <v>595</v>
      </c>
      <c r="G1098" s="26" t="s">
        <v>1800</v>
      </c>
      <c r="H1098" s="26" t="s">
        <v>1801</v>
      </c>
      <c r="I1098" s="26" t="s">
        <v>10428</v>
      </c>
      <c r="J1098" s="36" t="s">
        <v>55</v>
      </c>
      <c r="K1098" s="26">
        <v>3.67</v>
      </c>
      <c r="L1098" s="26"/>
      <c r="M1098" s="26" t="s">
        <v>83</v>
      </c>
      <c r="N1098" s="26" t="s">
        <v>1803</v>
      </c>
    </row>
    <row r="1099" spans="1:14">
      <c r="A1099" s="26" t="s">
        <v>70</v>
      </c>
      <c r="B1099" s="26" t="s">
        <v>1798</v>
      </c>
      <c r="C1099" s="26" t="s">
        <v>593</v>
      </c>
      <c r="D1099" s="26" t="s">
        <v>1799</v>
      </c>
      <c r="E1099" s="26" t="s">
        <v>10425</v>
      </c>
      <c r="F1099" s="26" t="s">
        <v>595</v>
      </c>
      <c r="G1099" s="26" t="s">
        <v>1800</v>
      </c>
      <c r="H1099" s="26" t="s">
        <v>1801</v>
      </c>
      <c r="I1099" s="26" t="s">
        <v>10420</v>
      </c>
      <c r="J1099" s="36" t="s">
        <v>55</v>
      </c>
      <c r="K1099" s="26">
        <v>3.18552</v>
      </c>
      <c r="L1099" s="26"/>
      <c r="M1099" s="26" t="s">
        <v>83</v>
      </c>
      <c r="N1099" s="26" t="s">
        <v>1803</v>
      </c>
    </row>
    <row r="1100" spans="1:14">
      <c r="A1100" s="26" t="s">
        <v>70</v>
      </c>
      <c r="B1100" s="26" t="s">
        <v>1798</v>
      </c>
      <c r="C1100" s="26" t="s">
        <v>593</v>
      </c>
      <c r="D1100" s="26" t="s">
        <v>1799</v>
      </c>
      <c r="E1100" s="26" t="s">
        <v>10425</v>
      </c>
      <c r="F1100" s="26" t="s">
        <v>595</v>
      </c>
      <c r="G1100" s="26" t="s">
        <v>1800</v>
      </c>
      <c r="H1100" s="26" t="s">
        <v>1801</v>
      </c>
      <c r="I1100" s="26" t="s">
        <v>10419</v>
      </c>
      <c r="J1100" s="36" t="s">
        <v>55</v>
      </c>
      <c r="K1100" s="26">
        <v>3.73065</v>
      </c>
      <c r="L1100" s="26"/>
      <c r="M1100" s="26" t="s">
        <v>83</v>
      </c>
      <c r="N1100" s="26" t="s">
        <v>1803</v>
      </c>
    </row>
    <row r="1101" spans="1:14">
      <c r="A1101" s="26" t="s">
        <v>119</v>
      </c>
      <c r="B1101" s="26" t="s">
        <v>1735</v>
      </c>
      <c r="C1101" s="26" t="s">
        <v>481</v>
      </c>
      <c r="D1101" s="26" t="s">
        <v>1736</v>
      </c>
      <c r="E1101" s="26" t="s">
        <v>10434</v>
      </c>
      <c r="F1101" s="26" t="s">
        <v>1737</v>
      </c>
      <c r="G1101" s="26" t="s">
        <v>1738</v>
      </c>
      <c r="H1101" s="26" t="s">
        <v>1739</v>
      </c>
      <c r="I1101" s="26" t="s">
        <v>10416</v>
      </c>
      <c r="J1101" s="36" t="s">
        <v>55</v>
      </c>
      <c r="K1101" s="26">
        <v>1213319.75</v>
      </c>
      <c r="L1101" s="26">
        <v>1401605.53</v>
      </c>
      <c r="M1101" s="26" t="s">
        <v>140</v>
      </c>
      <c r="N1101" s="26" t="s">
        <v>1741</v>
      </c>
    </row>
    <row r="1102" spans="1:14">
      <c r="A1102" s="26" t="s">
        <v>119</v>
      </c>
      <c r="B1102" s="26" t="s">
        <v>1735</v>
      </c>
      <c r="C1102" s="26" t="s">
        <v>481</v>
      </c>
      <c r="D1102" s="26" t="s">
        <v>1736</v>
      </c>
      <c r="E1102" s="26" t="s">
        <v>10434</v>
      </c>
      <c r="F1102" s="26" t="s">
        <v>1737</v>
      </c>
      <c r="G1102" s="26" t="s">
        <v>1738</v>
      </c>
      <c r="H1102" s="26" t="s">
        <v>1739</v>
      </c>
      <c r="I1102" s="26" t="s">
        <v>10418</v>
      </c>
      <c r="J1102" s="36" t="s">
        <v>55</v>
      </c>
      <c r="K1102" s="26">
        <v>98105.39</v>
      </c>
      <c r="L1102" s="26"/>
      <c r="M1102" s="26" t="s">
        <v>140</v>
      </c>
      <c r="N1102" s="26" t="s">
        <v>1741</v>
      </c>
    </row>
    <row r="1103" spans="1:14">
      <c r="A1103" s="26" t="s">
        <v>119</v>
      </c>
      <c r="B1103" s="26" t="s">
        <v>1735</v>
      </c>
      <c r="C1103" s="26" t="s">
        <v>481</v>
      </c>
      <c r="D1103" s="26" t="s">
        <v>1736</v>
      </c>
      <c r="E1103" s="26" t="s">
        <v>10434</v>
      </c>
      <c r="F1103" s="26" t="s">
        <v>1737</v>
      </c>
      <c r="G1103" s="26" t="s">
        <v>1738</v>
      </c>
      <c r="H1103" s="26" t="s">
        <v>1739</v>
      </c>
      <c r="I1103" s="26" t="s">
        <v>10420</v>
      </c>
      <c r="J1103" s="36" t="s">
        <v>55</v>
      </c>
      <c r="K1103" s="26">
        <v>31340.36</v>
      </c>
      <c r="L1103" s="26"/>
      <c r="M1103" s="26" t="s">
        <v>140</v>
      </c>
      <c r="N1103" s="26" t="s">
        <v>1741</v>
      </c>
    </row>
    <row r="1104" spans="1:14">
      <c r="A1104" s="26" t="s">
        <v>119</v>
      </c>
      <c r="B1104" s="26" t="s">
        <v>1735</v>
      </c>
      <c r="C1104" s="26" t="s">
        <v>481</v>
      </c>
      <c r="D1104" s="26" t="s">
        <v>1736</v>
      </c>
      <c r="E1104" s="26" t="s">
        <v>10434</v>
      </c>
      <c r="F1104" s="26" t="s">
        <v>1737</v>
      </c>
      <c r="G1104" s="26" t="s">
        <v>1738</v>
      </c>
      <c r="H1104" s="26" t="s">
        <v>1739</v>
      </c>
      <c r="I1104" s="26" t="s">
        <v>10568</v>
      </c>
      <c r="J1104" s="36" t="s">
        <v>55</v>
      </c>
      <c r="K1104" s="26">
        <v>0</v>
      </c>
      <c r="L1104" s="26">
        <v>3129.23</v>
      </c>
      <c r="M1104" s="26" t="s">
        <v>140</v>
      </c>
      <c r="N1104" s="26" t="s">
        <v>1741</v>
      </c>
    </row>
    <row r="1105" spans="1:14">
      <c r="A1105" s="26" t="s">
        <v>119</v>
      </c>
      <c r="B1105" s="26" t="s">
        <v>1735</v>
      </c>
      <c r="C1105" s="26" t="s">
        <v>481</v>
      </c>
      <c r="D1105" s="26" t="s">
        <v>1736</v>
      </c>
      <c r="E1105" s="26" t="s">
        <v>10434</v>
      </c>
      <c r="F1105" s="26" t="s">
        <v>1737</v>
      </c>
      <c r="G1105" s="26" t="s">
        <v>1738</v>
      </c>
      <c r="H1105" s="26" t="s">
        <v>1739</v>
      </c>
      <c r="I1105" s="26" t="s">
        <v>10419</v>
      </c>
      <c r="J1105" s="36" t="s">
        <v>55</v>
      </c>
      <c r="K1105" s="26">
        <v>19921.16</v>
      </c>
      <c r="L1105" s="26"/>
      <c r="M1105" s="26" t="s">
        <v>140</v>
      </c>
      <c r="N1105" s="26" t="s">
        <v>1741</v>
      </c>
    </row>
    <row r="1106" spans="1:14">
      <c r="A1106" s="26" t="s">
        <v>516</v>
      </c>
      <c r="B1106" s="26" t="s">
        <v>1804</v>
      </c>
      <c r="C1106" s="26" t="s">
        <v>621</v>
      </c>
      <c r="D1106" s="26" t="s">
        <v>1805</v>
      </c>
      <c r="E1106" s="26" t="s">
        <v>10425</v>
      </c>
      <c r="F1106" s="26" t="s">
        <v>1806</v>
      </c>
      <c r="G1106" s="26" t="s">
        <v>1807</v>
      </c>
      <c r="H1106" s="26" t="s">
        <v>1808</v>
      </c>
      <c r="I1106" s="26" t="s">
        <v>10416</v>
      </c>
      <c r="J1106" s="36" t="s">
        <v>55</v>
      </c>
      <c r="K1106" s="26">
        <v>65556.47</v>
      </c>
      <c r="L1106" s="26">
        <v>75328.11</v>
      </c>
      <c r="M1106" s="26" t="s">
        <v>173</v>
      </c>
      <c r="N1106" s="26" t="s">
        <v>1809</v>
      </c>
    </row>
    <row r="1107" spans="1:14">
      <c r="A1107" s="26" t="s">
        <v>516</v>
      </c>
      <c r="B1107" s="26" t="s">
        <v>1804</v>
      </c>
      <c r="C1107" s="26" t="s">
        <v>621</v>
      </c>
      <c r="D1107" s="26" t="s">
        <v>1805</v>
      </c>
      <c r="E1107" s="26" t="s">
        <v>10425</v>
      </c>
      <c r="F1107" s="26" t="s">
        <v>1806</v>
      </c>
      <c r="G1107" s="26" t="s">
        <v>1807</v>
      </c>
      <c r="H1107" s="26" t="s">
        <v>1808</v>
      </c>
      <c r="I1107" s="26" t="s">
        <v>10418</v>
      </c>
      <c r="J1107" s="36" t="s">
        <v>55</v>
      </c>
      <c r="K1107" s="26">
        <v>4499.28</v>
      </c>
      <c r="L1107" s="26"/>
      <c r="M1107" s="26" t="s">
        <v>173</v>
      </c>
      <c r="N1107" s="26" t="s">
        <v>1809</v>
      </c>
    </row>
    <row r="1108" spans="1:14">
      <c r="A1108" s="26" t="s">
        <v>516</v>
      </c>
      <c r="B1108" s="26" t="s">
        <v>1804</v>
      </c>
      <c r="C1108" s="26" t="s">
        <v>621</v>
      </c>
      <c r="D1108" s="26" t="s">
        <v>1805</v>
      </c>
      <c r="E1108" s="26" t="s">
        <v>10425</v>
      </c>
      <c r="F1108" s="26" t="s">
        <v>1806</v>
      </c>
      <c r="G1108" s="26" t="s">
        <v>1807</v>
      </c>
      <c r="H1108" s="26" t="s">
        <v>1808</v>
      </c>
      <c r="I1108" s="26" t="s">
        <v>10420</v>
      </c>
      <c r="J1108" s="36" t="s">
        <v>55</v>
      </c>
      <c r="K1108" s="26">
        <v>818.51</v>
      </c>
      <c r="L1108" s="26"/>
      <c r="M1108" s="26" t="s">
        <v>173</v>
      </c>
      <c r="N1108" s="26" t="s">
        <v>1809</v>
      </c>
    </row>
    <row r="1109" spans="1:14">
      <c r="A1109" s="26" t="s">
        <v>516</v>
      </c>
      <c r="B1109" s="26" t="s">
        <v>1804</v>
      </c>
      <c r="C1109" s="26" t="s">
        <v>621</v>
      </c>
      <c r="D1109" s="26" t="s">
        <v>1805</v>
      </c>
      <c r="E1109" s="26" t="s">
        <v>10425</v>
      </c>
      <c r="F1109" s="26" t="s">
        <v>1806</v>
      </c>
      <c r="G1109" s="26" t="s">
        <v>1807</v>
      </c>
      <c r="H1109" s="26" t="s">
        <v>1808</v>
      </c>
      <c r="I1109" s="26" t="s">
        <v>10419</v>
      </c>
      <c r="J1109" s="36" t="s">
        <v>55</v>
      </c>
      <c r="K1109" s="26">
        <v>1067.48</v>
      </c>
      <c r="L1109" s="26"/>
      <c r="M1109" s="26" t="s">
        <v>173</v>
      </c>
      <c r="N1109" s="26" t="s">
        <v>1809</v>
      </c>
    </row>
    <row r="1110" spans="1:14">
      <c r="A1110" s="26" t="s">
        <v>220</v>
      </c>
      <c r="B1110" s="26" t="s">
        <v>1790</v>
      </c>
      <c r="C1110" s="26" t="s">
        <v>849</v>
      </c>
      <c r="D1110" s="26" t="s">
        <v>1791</v>
      </c>
      <c r="E1110" s="26" t="s">
        <v>10425</v>
      </c>
      <c r="F1110" s="26" t="s">
        <v>1792</v>
      </c>
      <c r="G1110" s="26" t="s">
        <v>1793</v>
      </c>
      <c r="H1110" s="26" t="s">
        <v>1794</v>
      </c>
      <c r="I1110" s="26" t="s">
        <v>10427</v>
      </c>
      <c r="J1110" s="36" t="s">
        <v>55</v>
      </c>
      <c r="K1110" s="26">
        <v>4703.38</v>
      </c>
      <c r="L1110" s="26">
        <v>5000</v>
      </c>
      <c r="M1110" s="26" t="s">
        <v>1282</v>
      </c>
      <c r="N1110" s="26" t="s">
        <v>1796</v>
      </c>
    </row>
    <row r="1111" spans="1:14">
      <c r="A1111" s="26" t="s">
        <v>220</v>
      </c>
      <c r="B1111" s="26" t="s">
        <v>1790</v>
      </c>
      <c r="C1111" s="26" t="s">
        <v>849</v>
      </c>
      <c r="D1111" s="26" t="s">
        <v>1791</v>
      </c>
      <c r="E1111" s="26" t="s">
        <v>10425</v>
      </c>
      <c r="F1111" s="26" t="s">
        <v>1792</v>
      </c>
      <c r="G1111" s="26" t="s">
        <v>1793</v>
      </c>
      <c r="H1111" s="26" t="s">
        <v>1794</v>
      </c>
      <c r="I1111" s="26" t="s">
        <v>10428</v>
      </c>
      <c r="J1111" s="36" t="s">
        <v>55</v>
      </c>
      <c r="K1111" s="26">
        <v>0</v>
      </c>
      <c r="L1111" s="26"/>
      <c r="M1111" s="26" t="s">
        <v>1282</v>
      </c>
      <c r="N1111" s="26" t="s">
        <v>1796</v>
      </c>
    </row>
    <row r="1112" spans="1:14">
      <c r="A1112" s="26" t="s">
        <v>220</v>
      </c>
      <c r="B1112" s="26" t="s">
        <v>1790</v>
      </c>
      <c r="C1112" s="26" t="s">
        <v>849</v>
      </c>
      <c r="D1112" s="26" t="s">
        <v>1791</v>
      </c>
      <c r="E1112" s="26" t="s">
        <v>10425</v>
      </c>
      <c r="F1112" s="26" t="s">
        <v>1792</v>
      </c>
      <c r="G1112" s="26" t="s">
        <v>1793</v>
      </c>
      <c r="H1112" s="26" t="s">
        <v>1794</v>
      </c>
      <c r="I1112" s="26" t="s">
        <v>10420</v>
      </c>
      <c r="J1112" s="36" t="s">
        <v>55</v>
      </c>
      <c r="K1112" s="26">
        <v>61.14394</v>
      </c>
      <c r="L1112" s="26"/>
      <c r="M1112" s="26" t="s">
        <v>1282</v>
      </c>
      <c r="N1112" s="26" t="s">
        <v>1796</v>
      </c>
    </row>
    <row r="1113" spans="1:14">
      <c r="A1113" s="26" t="s">
        <v>220</v>
      </c>
      <c r="B1113" s="26" t="s">
        <v>1790</v>
      </c>
      <c r="C1113" s="26" t="s">
        <v>849</v>
      </c>
      <c r="D1113" s="26" t="s">
        <v>1791</v>
      </c>
      <c r="E1113" s="26" t="s">
        <v>10425</v>
      </c>
      <c r="F1113" s="26" t="s">
        <v>1792</v>
      </c>
      <c r="G1113" s="26" t="s">
        <v>1793</v>
      </c>
      <c r="H1113" s="26" t="s">
        <v>1794</v>
      </c>
      <c r="I1113" s="26" t="s">
        <v>10419</v>
      </c>
      <c r="J1113" s="36" t="s">
        <v>55</v>
      </c>
      <c r="K1113" s="26">
        <v>70.5507</v>
      </c>
      <c r="L1113" s="26"/>
      <c r="M1113" s="26" t="s">
        <v>1282</v>
      </c>
      <c r="N1113" s="26" t="s">
        <v>1796</v>
      </c>
    </row>
    <row r="1114" spans="1:14">
      <c r="A1114" s="26" t="s">
        <v>119</v>
      </c>
      <c r="B1114" s="26" t="s">
        <v>10569</v>
      </c>
      <c r="C1114" s="26" t="s">
        <v>1856</v>
      </c>
      <c r="D1114" s="26" t="s">
        <v>10570</v>
      </c>
      <c r="E1114" s="26" t="s">
        <v>10425</v>
      </c>
      <c r="F1114" s="26" t="s">
        <v>3291</v>
      </c>
      <c r="G1114" s="26" t="s">
        <v>3292</v>
      </c>
      <c r="H1114" s="26" t="s">
        <v>3293</v>
      </c>
      <c r="I1114" s="26" t="s">
        <v>10416</v>
      </c>
      <c r="J1114" s="36" t="s">
        <v>55</v>
      </c>
      <c r="K1114" s="26">
        <v>274729.05</v>
      </c>
      <c r="L1114" s="26">
        <v>297504.3</v>
      </c>
      <c r="M1114" s="26" t="s">
        <v>140</v>
      </c>
      <c r="N1114" s="26" t="s">
        <v>10571</v>
      </c>
    </row>
    <row r="1115" spans="1:14">
      <c r="A1115" s="26" t="s">
        <v>119</v>
      </c>
      <c r="B1115" s="26" t="s">
        <v>10569</v>
      </c>
      <c r="C1115" s="26" t="s">
        <v>1856</v>
      </c>
      <c r="D1115" s="26" t="s">
        <v>10570</v>
      </c>
      <c r="E1115" s="26" t="s">
        <v>10425</v>
      </c>
      <c r="F1115" s="26" t="s">
        <v>3291</v>
      </c>
      <c r="G1115" s="26" t="s">
        <v>3292</v>
      </c>
      <c r="H1115" s="26" t="s">
        <v>3293</v>
      </c>
      <c r="I1115" s="26" t="s">
        <v>10418</v>
      </c>
      <c r="J1115" s="36" t="s">
        <v>55</v>
      </c>
      <c r="K1115" s="26">
        <v>2389.1</v>
      </c>
      <c r="L1115" s="26"/>
      <c r="M1115" s="26" t="s">
        <v>140</v>
      </c>
      <c r="N1115" s="26" t="s">
        <v>10571</v>
      </c>
    </row>
    <row r="1116" spans="1:14">
      <c r="A1116" s="26" t="s">
        <v>119</v>
      </c>
      <c r="B1116" s="26" t="s">
        <v>10569</v>
      </c>
      <c r="C1116" s="26" t="s">
        <v>1856</v>
      </c>
      <c r="D1116" s="26" t="s">
        <v>10570</v>
      </c>
      <c r="E1116" s="26" t="s">
        <v>10425</v>
      </c>
      <c r="F1116" s="26" t="s">
        <v>3291</v>
      </c>
      <c r="G1116" s="26" t="s">
        <v>3292</v>
      </c>
      <c r="H1116" s="26" t="s">
        <v>3293</v>
      </c>
      <c r="I1116" s="26" t="s">
        <v>10420</v>
      </c>
      <c r="J1116" s="36" t="s">
        <v>55</v>
      </c>
      <c r="K1116" s="26">
        <v>2778.11</v>
      </c>
      <c r="L1116" s="26"/>
      <c r="M1116" s="26" t="s">
        <v>140</v>
      </c>
      <c r="N1116" s="26" t="s">
        <v>10571</v>
      </c>
    </row>
    <row r="1117" spans="1:14">
      <c r="A1117" s="26" t="s">
        <v>119</v>
      </c>
      <c r="B1117" s="26" t="s">
        <v>10569</v>
      </c>
      <c r="C1117" s="26" t="s">
        <v>1856</v>
      </c>
      <c r="D1117" s="26" t="s">
        <v>10570</v>
      </c>
      <c r="E1117" s="26" t="s">
        <v>10425</v>
      </c>
      <c r="F1117" s="26" t="s">
        <v>3291</v>
      </c>
      <c r="G1117" s="26" t="s">
        <v>3292</v>
      </c>
      <c r="H1117" s="26" t="s">
        <v>3293</v>
      </c>
      <c r="I1117" s="26" t="s">
        <v>10419</v>
      </c>
      <c r="J1117" s="36" t="s">
        <v>55</v>
      </c>
      <c r="K1117" s="26">
        <v>4220.31</v>
      </c>
      <c r="L1117" s="26"/>
      <c r="M1117" s="26" t="s">
        <v>140</v>
      </c>
      <c r="N1117" s="26" t="s">
        <v>10571</v>
      </c>
    </row>
    <row r="1118" spans="1:14">
      <c r="A1118" s="26" t="s">
        <v>200</v>
      </c>
      <c r="B1118" s="26" t="s">
        <v>1825</v>
      </c>
      <c r="C1118" s="26" t="s">
        <v>1811</v>
      </c>
      <c r="D1118" s="26" t="s">
        <v>1826</v>
      </c>
      <c r="E1118" s="26" t="s">
        <v>10425</v>
      </c>
      <c r="F1118" s="26" t="s">
        <v>1827</v>
      </c>
      <c r="G1118" s="26" t="s">
        <v>1828</v>
      </c>
      <c r="H1118" s="26" t="s">
        <v>1829</v>
      </c>
      <c r="I1118" s="26" t="s">
        <v>10416</v>
      </c>
      <c r="J1118" s="36" t="s">
        <v>55</v>
      </c>
      <c r="K1118" s="26">
        <v>128259</v>
      </c>
      <c r="L1118" s="26">
        <v>140171.13</v>
      </c>
      <c r="M1118" s="26" t="s">
        <v>1282</v>
      </c>
      <c r="N1118" s="26" t="s">
        <v>1831</v>
      </c>
    </row>
    <row r="1119" spans="1:14">
      <c r="A1119" s="26" t="s">
        <v>200</v>
      </c>
      <c r="B1119" s="26" t="s">
        <v>1825</v>
      </c>
      <c r="C1119" s="26" t="s">
        <v>1811</v>
      </c>
      <c r="D1119" s="26" t="s">
        <v>1826</v>
      </c>
      <c r="E1119" s="26" t="s">
        <v>10425</v>
      </c>
      <c r="F1119" s="26" t="s">
        <v>1827</v>
      </c>
      <c r="G1119" s="26" t="s">
        <v>1828</v>
      </c>
      <c r="H1119" s="26" t="s">
        <v>1829</v>
      </c>
      <c r="I1119" s="26" t="s">
        <v>10418</v>
      </c>
      <c r="J1119" s="36" t="s">
        <v>55</v>
      </c>
      <c r="K1119" s="26">
        <v>4050.46</v>
      </c>
      <c r="L1119" s="26"/>
      <c r="M1119" s="26" t="s">
        <v>1282</v>
      </c>
      <c r="N1119" s="26" t="s">
        <v>1831</v>
      </c>
    </row>
    <row r="1120" spans="1:14">
      <c r="A1120" s="26" t="s">
        <v>200</v>
      </c>
      <c r="B1120" s="26" t="s">
        <v>1825</v>
      </c>
      <c r="C1120" s="26" t="s">
        <v>1811</v>
      </c>
      <c r="D1120" s="26" t="s">
        <v>1826</v>
      </c>
      <c r="E1120" s="26" t="s">
        <v>10425</v>
      </c>
      <c r="F1120" s="26" t="s">
        <v>1827</v>
      </c>
      <c r="G1120" s="26" t="s">
        <v>1828</v>
      </c>
      <c r="H1120" s="26" t="s">
        <v>1829</v>
      </c>
      <c r="I1120" s="26" t="s">
        <v>10420</v>
      </c>
      <c r="J1120" s="36" t="s">
        <v>55</v>
      </c>
      <c r="K1120" s="26">
        <v>1641.69</v>
      </c>
      <c r="L1120" s="26"/>
      <c r="M1120" s="26" t="s">
        <v>1282</v>
      </c>
      <c r="N1120" s="26" t="s">
        <v>1831</v>
      </c>
    </row>
    <row r="1121" spans="1:14">
      <c r="A1121" s="26" t="s">
        <v>200</v>
      </c>
      <c r="B1121" s="26" t="s">
        <v>1825</v>
      </c>
      <c r="C1121" s="26" t="s">
        <v>1811</v>
      </c>
      <c r="D1121" s="26" t="s">
        <v>1826</v>
      </c>
      <c r="E1121" s="26" t="s">
        <v>10425</v>
      </c>
      <c r="F1121" s="26" t="s">
        <v>1827</v>
      </c>
      <c r="G1121" s="26" t="s">
        <v>1828</v>
      </c>
      <c r="H1121" s="26" t="s">
        <v>1829</v>
      </c>
      <c r="I1121" s="26" t="s">
        <v>10419</v>
      </c>
      <c r="J1121" s="36" t="s">
        <v>55</v>
      </c>
      <c r="K1121" s="26">
        <v>2014.88</v>
      </c>
      <c r="L1121" s="26"/>
      <c r="M1121" s="26" t="s">
        <v>1282</v>
      </c>
      <c r="N1121" s="26" t="s">
        <v>1831</v>
      </c>
    </row>
    <row r="1122" spans="1:14">
      <c r="A1122" s="26" t="s">
        <v>292</v>
      </c>
      <c r="B1122" s="26" t="s">
        <v>10572</v>
      </c>
      <c r="C1122" s="26" t="s">
        <v>1901</v>
      </c>
      <c r="D1122" s="26" t="s">
        <v>2889</v>
      </c>
      <c r="E1122" s="26" t="s">
        <v>10425</v>
      </c>
      <c r="F1122" s="26" t="s">
        <v>2890</v>
      </c>
      <c r="G1122" s="26" t="s">
        <v>2891</v>
      </c>
      <c r="H1122" s="26" t="s">
        <v>2892</v>
      </c>
      <c r="I1122" s="26" t="s">
        <v>10416</v>
      </c>
      <c r="J1122" s="36" t="s">
        <v>55</v>
      </c>
      <c r="K1122" s="26">
        <v>866731.67</v>
      </c>
      <c r="L1122" s="26">
        <v>981426.21</v>
      </c>
      <c r="M1122" s="26" t="s">
        <v>63</v>
      </c>
      <c r="N1122" s="26" t="s">
        <v>10573</v>
      </c>
    </row>
    <row r="1123" spans="1:14">
      <c r="A1123" s="26" t="s">
        <v>292</v>
      </c>
      <c r="B1123" s="26" t="s">
        <v>10572</v>
      </c>
      <c r="C1123" s="26" t="s">
        <v>1901</v>
      </c>
      <c r="D1123" s="26" t="s">
        <v>2889</v>
      </c>
      <c r="E1123" s="26" t="s">
        <v>10425</v>
      </c>
      <c r="F1123" s="26" t="s">
        <v>2890</v>
      </c>
      <c r="G1123" s="26" t="s">
        <v>2891</v>
      </c>
      <c r="H1123" s="26" t="s">
        <v>2892</v>
      </c>
      <c r="I1123" s="26" t="s">
        <v>10418</v>
      </c>
      <c r="J1123" s="36" t="s">
        <v>55</v>
      </c>
      <c r="K1123" s="26">
        <v>40867.51</v>
      </c>
      <c r="L1123" s="26"/>
      <c r="M1123" s="26" t="s">
        <v>63</v>
      </c>
      <c r="N1123" s="26" t="s">
        <v>10573</v>
      </c>
    </row>
    <row r="1124" spans="1:14">
      <c r="A1124" s="26" t="s">
        <v>292</v>
      </c>
      <c r="B1124" s="26" t="s">
        <v>10572</v>
      </c>
      <c r="C1124" s="26" t="s">
        <v>1901</v>
      </c>
      <c r="D1124" s="26" t="s">
        <v>2889</v>
      </c>
      <c r="E1124" s="26" t="s">
        <v>10425</v>
      </c>
      <c r="F1124" s="26" t="s">
        <v>2890</v>
      </c>
      <c r="G1124" s="26" t="s">
        <v>2891</v>
      </c>
      <c r="H1124" s="26" t="s">
        <v>2892</v>
      </c>
      <c r="I1124" s="26" t="s">
        <v>10420</v>
      </c>
      <c r="J1124" s="36" t="s">
        <v>55</v>
      </c>
      <c r="K1124" s="26">
        <v>10244.89</v>
      </c>
      <c r="L1124" s="26"/>
      <c r="M1124" s="26" t="s">
        <v>63</v>
      </c>
      <c r="N1124" s="26" t="s">
        <v>10573</v>
      </c>
    </row>
    <row r="1125" spans="1:14">
      <c r="A1125" s="26" t="s">
        <v>292</v>
      </c>
      <c r="B1125" s="26" t="s">
        <v>10572</v>
      </c>
      <c r="C1125" s="26" t="s">
        <v>1901</v>
      </c>
      <c r="D1125" s="26" t="s">
        <v>2889</v>
      </c>
      <c r="E1125" s="26" t="s">
        <v>10425</v>
      </c>
      <c r="F1125" s="26" t="s">
        <v>2890</v>
      </c>
      <c r="G1125" s="26" t="s">
        <v>2891</v>
      </c>
      <c r="H1125" s="26" t="s">
        <v>2892</v>
      </c>
      <c r="I1125" s="26" t="s">
        <v>10419</v>
      </c>
      <c r="J1125" s="36" t="s">
        <v>55</v>
      </c>
      <c r="K1125" s="26">
        <v>13821.25</v>
      </c>
      <c r="L1125" s="26"/>
      <c r="M1125" s="26" t="s">
        <v>63</v>
      </c>
      <c r="N1125" s="26" t="s">
        <v>10573</v>
      </c>
    </row>
    <row r="1126" spans="1:14">
      <c r="A1126" s="26" t="s">
        <v>200</v>
      </c>
      <c r="B1126" s="26" t="s">
        <v>1818</v>
      </c>
      <c r="C1126" s="26" t="s">
        <v>323</v>
      </c>
      <c r="D1126" s="26" t="s">
        <v>1819</v>
      </c>
      <c r="E1126" s="26" t="s">
        <v>10425</v>
      </c>
      <c r="F1126" s="26" t="s">
        <v>1820</v>
      </c>
      <c r="G1126" s="26" t="s">
        <v>1821</v>
      </c>
      <c r="H1126" s="26" t="s">
        <v>1822</v>
      </c>
      <c r="I1126" s="26" t="s">
        <v>10416</v>
      </c>
      <c r="J1126" s="36" t="s">
        <v>55</v>
      </c>
      <c r="K1126" s="26">
        <v>17175.9</v>
      </c>
      <c r="L1126" s="26">
        <v>18499.6</v>
      </c>
      <c r="M1126" s="26" t="s">
        <v>1282</v>
      </c>
      <c r="N1126" s="26" t="s">
        <v>1824</v>
      </c>
    </row>
    <row r="1127" spans="1:14">
      <c r="A1127" s="26" t="s">
        <v>200</v>
      </c>
      <c r="B1127" s="26" t="s">
        <v>1818</v>
      </c>
      <c r="C1127" s="26" t="s">
        <v>323</v>
      </c>
      <c r="D1127" s="26" t="s">
        <v>1819</v>
      </c>
      <c r="E1127" s="26" t="s">
        <v>10425</v>
      </c>
      <c r="F1127" s="26" t="s">
        <v>1820</v>
      </c>
      <c r="G1127" s="26" t="s">
        <v>1821</v>
      </c>
      <c r="H1127" s="26" t="s">
        <v>1822</v>
      </c>
      <c r="I1127" s="26" t="s">
        <v>10418</v>
      </c>
      <c r="J1127" s="36" t="s">
        <v>55</v>
      </c>
      <c r="K1127" s="26">
        <v>0</v>
      </c>
      <c r="L1127" s="26"/>
      <c r="M1127" s="26" t="s">
        <v>1282</v>
      </c>
      <c r="N1127" s="26" t="s">
        <v>1824</v>
      </c>
    </row>
    <row r="1128" spans="1:14">
      <c r="A1128" s="26" t="s">
        <v>200</v>
      </c>
      <c r="B1128" s="26" t="s">
        <v>1818</v>
      </c>
      <c r="C1128" s="26" t="s">
        <v>323</v>
      </c>
      <c r="D1128" s="26" t="s">
        <v>1819</v>
      </c>
      <c r="E1128" s="26" t="s">
        <v>10425</v>
      </c>
      <c r="F1128" s="26" t="s">
        <v>1820</v>
      </c>
      <c r="G1128" s="26" t="s">
        <v>1821</v>
      </c>
      <c r="H1128" s="26" t="s">
        <v>1822</v>
      </c>
      <c r="I1128" s="26" t="s">
        <v>10420</v>
      </c>
      <c r="J1128" s="36" t="s">
        <v>55</v>
      </c>
      <c r="K1128" s="26">
        <v>229.65</v>
      </c>
      <c r="L1128" s="26"/>
      <c r="M1128" s="26" t="s">
        <v>1282</v>
      </c>
      <c r="N1128" s="26" t="s">
        <v>1824</v>
      </c>
    </row>
    <row r="1129" spans="1:14">
      <c r="A1129" s="26" t="s">
        <v>200</v>
      </c>
      <c r="B1129" s="26" t="s">
        <v>1818</v>
      </c>
      <c r="C1129" s="26" t="s">
        <v>323</v>
      </c>
      <c r="D1129" s="26" t="s">
        <v>1819</v>
      </c>
      <c r="E1129" s="26" t="s">
        <v>10425</v>
      </c>
      <c r="F1129" s="26" t="s">
        <v>1820</v>
      </c>
      <c r="G1129" s="26" t="s">
        <v>1821</v>
      </c>
      <c r="H1129" s="26" t="s">
        <v>1822</v>
      </c>
      <c r="I1129" s="26" t="s">
        <v>10419</v>
      </c>
      <c r="J1129" s="36" t="s">
        <v>55</v>
      </c>
      <c r="K1129" s="26">
        <v>261.55</v>
      </c>
      <c r="L1129" s="26"/>
      <c r="M1129" s="26" t="s">
        <v>1282</v>
      </c>
      <c r="N1129" s="26" t="s">
        <v>1824</v>
      </c>
    </row>
    <row r="1130" spans="1:14">
      <c r="A1130" s="26" t="s">
        <v>220</v>
      </c>
      <c r="B1130" s="26" t="s">
        <v>1832</v>
      </c>
      <c r="C1130" s="26" t="s">
        <v>276</v>
      </c>
      <c r="D1130" s="26" t="s">
        <v>1833</v>
      </c>
      <c r="E1130" s="26" t="s">
        <v>10425</v>
      </c>
      <c r="F1130" s="26" t="s">
        <v>1834</v>
      </c>
      <c r="G1130" s="26" t="s">
        <v>1835</v>
      </c>
      <c r="H1130" s="26" t="s">
        <v>1836</v>
      </c>
      <c r="I1130" s="26" t="s">
        <v>10416</v>
      </c>
      <c r="J1130" s="36" t="s">
        <v>55</v>
      </c>
      <c r="K1130" s="26">
        <v>269516.24</v>
      </c>
      <c r="L1130" s="26">
        <v>334155.95</v>
      </c>
      <c r="M1130" s="26" t="s">
        <v>1282</v>
      </c>
      <c r="N1130" s="26" t="s">
        <v>1838</v>
      </c>
    </row>
    <row r="1131" spans="1:14">
      <c r="A1131" s="26" t="s">
        <v>220</v>
      </c>
      <c r="B1131" s="26" t="s">
        <v>1832</v>
      </c>
      <c r="C1131" s="26" t="s">
        <v>276</v>
      </c>
      <c r="D1131" s="26" t="s">
        <v>1833</v>
      </c>
      <c r="E1131" s="26" t="s">
        <v>10425</v>
      </c>
      <c r="F1131" s="26" t="s">
        <v>1834</v>
      </c>
      <c r="G1131" s="26" t="s">
        <v>1835</v>
      </c>
      <c r="H1131" s="26" t="s">
        <v>1836</v>
      </c>
      <c r="I1131" s="26" t="s">
        <v>10418</v>
      </c>
      <c r="J1131" s="36" t="s">
        <v>55</v>
      </c>
      <c r="K1131" s="26">
        <v>42295.99</v>
      </c>
      <c r="L1131" s="26"/>
      <c r="M1131" s="26" t="s">
        <v>1282</v>
      </c>
      <c r="N1131" s="26" t="s">
        <v>1838</v>
      </c>
    </row>
    <row r="1132" spans="1:14">
      <c r="A1132" s="26" t="s">
        <v>220</v>
      </c>
      <c r="B1132" s="26" t="s">
        <v>1832</v>
      </c>
      <c r="C1132" s="26" t="s">
        <v>276</v>
      </c>
      <c r="D1132" s="26" t="s">
        <v>1833</v>
      </c>
      <c r="E1132" s="26" t="s">
        <v>10425</v>
      </c>
      <c r="F1132" s="26" t="s">
        <v>1834</v>
      </c>
      <c r="G1132" s="26" t="s">
        <v>1835</v>
      </c>
      <c r="H1132" s="26" t="s">
        <v>1836</v>
      </c>
      <c r="I1132" s="26" t="s">
        <v>10420</v>
      </c>
      <c r="J1132" s="36" t="s">
        <v>55</v>
      </c>
      <c r="K1132" s="26">
        <v>2559.2</v>
      </c>
      <c r="L1132" s="26"/>
      <c r="M1132" s="26" t="s">
        <v>1282</v>
      </c>
      <c r="N1132" s="26" t="s">
        <v>1838</v>
      </c>
    </row>
    <row r="1133" spans="1:14">
      <c r="A1133" s="26" t="s">
        <v>220</v>
      </c>
      <c r="B1133" s="26" t="s">
        <v>1832</v>
      </c>
      <c r="C1133" s="26" t="s">
        <v>276</v>
      </c>
      <c r="D1133" s="26" t="s">
        <v>1833</v>
      </c>
      <c r="E1133" s="26" t="s">
        <v>10425</v>
      </c>
      <c r="F1133" s="26" t="s">
        <v>1834</v>
      </c>
      <c r="G1133" s="26" t="s">
        <v>1835</v>
      </c>
      <c r="H1133" s="26" t="s">
        <v>1836</v>
      </c>
      <c r="I1133" s="26" t="s">
        <v>10419</v>
      </c>
      <c r="J1133" s="36" t="s">
        <v>55</v>
      </c>
      <c r="K1133" s="26">
        <v>4748.41</v>
      </c>
      <c r="L1133" s="26"/>
      <c r="M1133" s="26" t="s">
        <v>1282</v>
      </c>
      <c r="N1133" s="26" t="s">
        <v>1838</v>
      </c>
    </row>
    <row r="1134" spans="1:14">
      <c r="A1134" s="26" t="s">
        <v>292</v>
      </c>
      <c r="B1134" s="26" t="s">
        <v>1848</v>
      </c>
      <c r="C1134" s="26" t="s">
        <v>1387</v>
      </c>
      <c r="D1134" s="26" t="s">
        <v>1849</v>
      </c>
      <c r="E1134" s="26" t="s">
        <v>10425</v>
      </c>
      <c r="F1134" s="26" t="s">
        <v>1850</v>
      </c>
      <c r="G1134" s="26" t="s">
        <v>1851</v>
      </c>
      <c r="H1134" s="26" t="s">
        <v>1852</v>
      </c>
      <c r="I1134" s="26" t="s">
        <v>10427</v>
      </c>
      <c r="J1134" s="36" t="s">
        <v>55</v>
      </c>
      <c r="K1134" s="26">
        <v>75996.2</v>
      </c>
      <c r="L1134" s="26">
        <v>84763.28</v>
      </c>
      <c r="M1134" s="26" t="s">
        <v>63</v>
      </c>
      <c r="N1134" s="26" t="s">
        <v>1854</v>
      </c>
    </row>
    <row r="1135" spans="1:14">
      <c r="A1135" s="26" t="s">
        <v>292</v>
      </c>
      <c r="B1135" s="26" t="s">
        <v>1848</v>
      </c>
      <c r="C1135" s="26" t="s">
        <v>1387</v>
      </c>
      <c r="D1135" s="26" t="s">
        <v>1849</v>
      </c>
      <c r="E1135" s="26" t="s">
        <v>10425</v>
      </c>
      <c r="F1135" s="26" t="s">
        <v>1850</v>
      </c>
      <c r="G1135" s="26" t="s">
        <v>1851</v>
      </c>
      <c r="H1135" s="26" t="s">
        <v>1852</v>
      </c>
      <c r="I1135" s="26" t="s">
        <v>10428</v>
      </c>
      <c r="J1135" s="36" t="s">
        <v>55</v>
      </c>
      <c r="K1135" s="26">
        <v>3989.92</v>
      </c>
      <c r="L1135" s="26"/>
      <c r="M1135" s="26" t="s">
        <v>63</v>
      </c>
      <c r="N1135" s="26" t="s">
        <v>1854</v>
      </c>
    </row>
    <row r="1136" spans="1:14">
      <c r="A1136" s="26" t="s">
        <v>292</v>
      </c>
      <c r="B1136" s="26" t="s">
        <v>1848</v>
      </c>
      <c r="C1136" s="26" t="s">
        <v>1387</v>
      </c>
      <c r="D1136" s="26" t="s">
        <v>1849</v>
      </c>
      <c r="E1136" s="26" t="s">
        <v>10425</v>
      </c>
      <c r="F1136" s="26" t="s">
        <v>1850</v>
      </c>
      <c r="G1136" s="26" t="s">
        <v>1851</v>
      </c>
      <c r="H1136" s="26" t="s">
        <v>1852</v>
      </c>
      <c r="I1136" s="26" t="s">
        <v>10420</v>
      </c>
      <c r="J1136" s="36" t="s">
        <v>55</v>
      </c>
      <c r="K1136" s="26">
        <v>987.9506</v>
      </c>
      <c r="L1136" s="26"/>
      <c r="M1136" s="26" t="s">
        <v>63</v>
      </c>
      <c r="N1136" s="26" t="s">
        <v>1854</v>
      </c>
    </row>
    <row r="1137" spans="1:14">
      <c r="A1137" s="26" t="s">
        <v>292</v>
      </c>
      <c r="B1137" s="26" t="s">
        <v>1848</v>
      </c>
      <c r="C1137" s="26" t="s">
        <v>1387</v>
      </c>
      <c r="D1137" s="26" t="s">
        <v>1849</v>
      </c>
      <c r="E1137" s="26" t="s">
        <v>10425</v>
      </c>
      <c r="F1137" s="26" t="s">
        <v>1850</v>
      </c>
      <c r="G1137" s="26" t="s">
        <v>1851</v>
      </c>
      <c r="H1137" s="26" t="s">
        <v>1852</v>
      </c>
      <c r="I1137" s="26" t="s">
        <v>10419</v>
      </c>
      <c r="J1137" s="36" t="s">
        <v>55</v>
      </c>
      <c r="K1137" s="26">
        <v>1199.7918</v>
      </c>
      <c r="L1137" s="26"/>
      <c r="M1137" s="26" t="s">
        <v>63</v>
      </c>
      <c r="N1137" s="26" t="s">
        <v>1854</v>
      </c>
    </row>
    <row r="1138" spans="1:14">
      <c r="A1138" s="26" t="s">
        <v>119</v>
      </c>
      <c r="B1138" s="26" t="s">
        <v>10574</v>
      </c>
      <c r="C1138" s="26" t="s">
        <v>1856</v>
      </c>
      <c r="D1138" s="26" t="s">
        <v>5128</v>
      </c>
      <c r="E1138" s="26" t="s">
        <v>10425</v>
      </c>
      <c r="F1138" s="26" t="s">
        <v>5129</v>
      </c>
      <c r="G1138" s="26" t="s">
        <v>5130</v>
      </c>
      <c r="H1138" s="26" t="s">
        <v>5131</v>
      </c>
      <c r="I1138" s="26" t="s">
        <v>10416</v>
      </c>
      <c r="J1138" s="36" t="s">
        <v>55</v>
      </c>
      <c r="K1138" s="26">
        <v>35806.62</v>
      </c>
      <c r="L1138" s="26">
        <v>45219.99</v>
      </c>
      <c r="M1138" s="26" t="s">
        <v>140</v>
      </c>
      <c r="N1138" s="26" t="s">
        <v>10575</v>
      </c>
    </row>
    <row r="1139" spans="1:14">
      <c r="A1139" s="26" t="s">
        <v>119</v>
      </c>
      <c r="B1139" s="26" t="s">
        <v>10574</v>
      </c>
      <c r="C1139" s="26" t="s">
        <v>1856</v>
      </c>
      <c r="D1139" s="26" t="s">
        <v>5128</v>
      </c>
      <c r="E1139" s="26" t="s">
        <v>10425</v>
      </c>
      <c r="F1139" s="26" t="s">
        <v>5129</v>
      </c>
      <c r="G1139" s="26" t="s">
        <v>5130</v>
      </c>
      <c r="H1139" s="26" t="s">
        <v>5131</v>
      </c>
      <c r="I1139" s="26" t="s">
        <v>10418</v>
      </c>
      <c r="J1139" s="36" t="s">
        <v>55</v>
      </c>
      <c r="K1139" s="26">
        <v>6322.27</v>
      </c>
      <c r="L1139" s="26"/>
      <c r="M1139" s="26" t="s">
        <v>140</v>
      </c>
      <c r="N1139" s="26" t="s">
        <v>10575</v>
      </c>
    </row>
    <row r="1140" spans="1:14">
      <c r="A1140" s="26" t="s">
        <v>119</v>
      </c>
      <c r="B1140" s="26" t="s">
        <v>10574</v>
      </c>
      <c r="C1140" s="26" t="s">
        <v>1856</v>
      </c>
      <c r="D1140" s="26" t="s">
        <v>5128</v>
      </c>
      <c r="E1140" s="26" t="s">
        <v>10425</v>
      </c>
      <c r="F1140" s="26" t="s">
        <v>5129</v>
      </c>
      <c r="G1140" s="26" t="s">
        <v>5130</v>
      </c>
      <c r="H1140" s="26" t="s">
        <v>5131</v>
      </c>
      <c r="I1140" s="26" t="s">
        <v>10420</v>
      </c>
      <c r="J1140" s="36" t="s">
        <v>55</v>
      </c>
      <c r="K1140" s="26">
        <v>414.64</v>
      </c>
      <c r="L1140" s="26"/>
      <c r="M1140" s="26" t="s">
        <v>140</v>
      </c>
      <c r="N1140" s="26" t="s">
        <v>10575</v>
      </c>
    </row>
    <row r="1141" spans="1:14">
      <c r="A1141" s="26" t="s">
        <v>119</v>
      </c>
      <c r="B1141" s="26" t="s">
        <v>10574</v>
      </c>
      <c r="C1141" s="26" t="s">
        <v>1856</v>
      </c>
      <c r="D1141" s="26" t="s">
        <v>5128</v>
      </c>
      <c r="E1141" s="26" t="s">
        <v>10425</v>
      </c>
      <c r="F1141" s="26" t="s">
        <v>5129</v>
      </c>
      <c r="G1141" s="26" t="s">
        <v>5130</v>
      </c>
      <c r="H1141" s="26" t="s">
        <v>5131</v>
      </c>
      <c r="I1141" s="26" t="s">
        <v>10419</v>
      </c>
      <c r="J1141" s="36" t="s">
        <v>55</v>
      </c>
      <c r="K1141" s="26">
        <v>641.55</v>
      </c>
      <c r="L1141" s="26"/>
      <c r="M1141" s="26" t="s">
        <v>140</v>
      </c>
      <c r="N1141" s="26" t="s">
        <v>10575</v>
      </c>
    </row>
    <row r="1142" spans="1:14">
      <c r="A1142" s="26" t="s">
        <v>119</v>
      </c>
      <c r="B1142" s="26" t="s">
        <v>1855</v>
      </c>
      <c r="C1142" s="26" t="s">
        <v>1856</v>
      </c>
      <c r="D1142" s="26" t="s">
        <v>1857</v>
      </c>
      <c r="E1142" s="26" t="s">
        <v>10425</v>
      </c>
      <c r="F1142" s="26" t="s">
        <v>1858</v>
      </c>
      <c r="G1142" s="26" t="s">
        <v>1859</v>
      </c>
      <c r="H1142" s="26" t="s">
        <v>1860</v>
      </c>
      <c r="I1142" s="26" t="s">
        <v>10416</v>
      </c>
      <c r="J1142" s="36" t="s">
        <v>55</v>
      </c>
      <c r="K1142" s="26">
        <v>30342.42</v>
      </c>
      <c r="L1142" s="26">
        <v>32256</v>
      </c>
      <c r="M1142" s="26" t="s">
        <v>140</v>
      </c>
      <c r="N1142" s="26" t="s">
        <v>1862</v>
      </c>
    </row>
    <row r="1143" spans="1:14">
      <c r="A1143" s="26" t="s">
        <v>119</v>
      </c>
      <c r="B1143" s="26" t="s">
        <v>1855</v>
      </c>
      <c r="C1143" s="26" t="s">
        <v>1856</v>
      </c>
      <c r="D1143" s="26" t="s">
        <v>1857</v>
      </c>
      <c r="E1143" s="26" t="s">
        <v>10425</v>
      </c>
      <c r="F1143" s="26" t="s">
        <v>1858</v>
      </c>
      <c r="G1143" s="26" t="s">
        <v>1859</v>
      </c>
      <c r="H1143" s="26" t="s">
        <v>1860</v>
      </c>
      <c r="I1143" s="26" t="s">
        <v>10418</v>
      </c>
      <c r="J1143" s="36" t="s">
        <v>55</v>
      </c>
      <c r="K1143" s="26">
        <v>0</v>
      </c>
      <c r="L1143" s="26"/>
      <c r="M1143" s="26" t="s">
        <v>140</v>
      </c>
      <c r="N1143" s="26" t="s">
        <v>1862</v>
      </c>
    </row>
    <row r="1144" spans="1:14">
      <c r="A1144" s="26" t="s">
        <v>119</v>
      </c>
      <c r="B1144" s="26" t="s">
        <v>1855</v>
      </c>
      <c r="C1144" s="26" t="s">
        <v>1856</v>
      </c>
      <c r="D1144" s="26" t="s">
        <v>1857</v>
      </c>
      <c r="E1144" s="26" t="s">
        <v>10425</v>
      </c>
      <c r="F1144" s="26" t="s">
        <v>1858</v>
      </c>
      <c r="G1144" s="26" t="s">
        <v>1859</v>
      </c>
      <c r="H1144" s="26" t="s">
        <v>1860</v>
      </c>
      <c r="I1144" s="26" t="s">
        <v>10420</v>
      </c>
      <c r="J1144" s="36" t="s">
        <v>55</v>
      </c>
      <c r="K1144" s="26">
        <v>0</v>
      </c>
      <c r="L1144" s="26"/>
      <c r="M1144" s="26" t="s">
        <v>140</v>
      </c>
      <c r="N1144" s="26" t="s">
        <v>1862</v>
      </c>
    </row>
    <row r="1145" spans="1:14">
      <c r="A1145" s="26" t="s">
        <v>119</v>
      </c>
      <c r="B1145" s="26" t="s">
        <v>1855</v>
      </c>
      <c r="C1145" s="26" t="s">
        <v>1856</v>
      </c>
      <c r="D1145" s="26" t="s">
        <v>1857</v>
      </c>
      <c r="E1145" s="26" t="s">
        <v>10425</v>
      </c>
      <c r="F1145" s="26" t="s">
        <v>1858</v>
      </c>
      <c r="G1145" s="26" t="s">
        <v>1859</v>
      </c>
      <c r="H1145" s="26" t="s">
        <v>1860</v>
      </c>
      <c r="I1145" s="26" t="s">
        <v>10419</v>
      </c>
      <c r="J1145" s="36" t="s">
        <v>55</v>
      </c>
      <c r="K1145" s="26">
        <v>462.06</v>
      </c>
      <c r="L1145" s="26"/>
      <c r="M1145" s="26" t="s">
        <v>140</v>
      </c>
      <c r="N1145" s="26" t="s">
        <v>1862</v>
      </c>
    </row>
    <row r="1146" spans="1:14">
      <c r="A1146" s="26" t="s">
        <v>181</v>
      </c>
      <c r="B1146" s="26" t="s">
        <v>1766</v>
      </c>
      <c r="C1146" s="26" t="s">
        <v>1767</v>
      </c>
      <c r="D1146" s="26" t="s">
        <v>1768</v>
      </c>
      <c r="E1146" s="26" t="s">
        <v>10425</v>
      </c>
      <c r="F1146" s="26" t="s">
        <v>1769</v>
      </c>
      <c r="G1146" s="26" t="s">
        <v>1770</v>
      </c>
      <c r="H1146" s="26" t="s">
        <v>1771</v>
      </c>
      <c r="I1146" s="26" t="s">
        <v>10416</v>
      </c>
      <c r="J1146" s="36" t="s">
        <v>55</v>
      </c>
      <c r="K1146" s="26">
        <v>3037136.44</v>
      </c>
      <c r="L1146" s="26">
        <v>3620872.47</v>
      </c>
      <c r="M1146" s="26" t="s">
        <v>97</v>
      </c>
      <c r="N1146" s="26" t="s">
        <v>1773</v>
      </c>
    </row>
    <row r="1147" spans="1:14">
      <c r="A1147" s="26" t="s">
        <v>181</v>
      </c>
      <c r="B1147" s="26" t="s">
        <v>1766</v>
      </c>
      <c r="C1147" s="26" t="s">
        <v>1767</v>
      </c>
      <c r="D1147" s="26" t="s">
        <v>1768</v>
      </c>
      <c r="E1147" s="26" t="s">
        <v>10425</v>
      </c>
      <c r="F1147" s="26" t="s">
        <v>1769</v>
      </c>
      <c r="G1147" s="26" t="s">
        <v>1770</v>
      </c>
      <c r="H1147" s="26" t="s">
        <v>1771</v>
      </c>
      <c r="I1147" s="26" t="s">
        <v>10418</v>
      </c>
      <c r="J1147" s="36" t="s">
        <v>55</v>
      </c>
      <c r="K1147" s="26">
        <v>335176.37</v>
      </c>
      <c r="L1147" s="26"/>
      <c r="M1147" s="26" t="s">
        <v>97</v>
      </c>
      <c r="N1147" s="26" t="s">
        <v>1773</v>
      </c>
    </row>
    <row r="1148" spans="1:14">
      <c r="A1148" s="26" t="s">
        <v>181</v>
      </c>
      <c r="B1148" s="26" t="s">
        <v>1766</v>
      </c>
      <c r="C1148" s="26" t="s">
        <v>1767</v>
      </c>
      <c r="D1148" s="26" t="s">
        <v>1768</v>
      </c>
      <c r="E1148" s="26" t="s">
        <v>10425</v>
      </c>
      <c r="F1148" s="26" t="s">
        <v>1769</v>
      </c>
      <c r="G1148" s="26" t="s">
        <v>1770</v>
      </c>
      <c r="H1148" s="26" t="s">
        <v>1771</v>
      </c>
      <c r="I1148" s="26" t="s">
        <v>10420</v>
      </c>
      <c r="J1148" s="36" t="s">
        <v>55</v>
      </c>
      <c r="K1148" s="26">
        <v>34265.38</v>
      </c>
      <c r="L1148" s="26"/>
      <c r="M1148" s="26" t="s">
        <v>97</v>
      </c>
      <c r="N1148" s="26" t="s">
        <v>1773</v>
      </c>
    </row>
    <row r="1149" spans="1:14">
      <c r="A1149" s="26" t="s">
        <v>181</v>
      </c>
      <c r="B1149" s="26" t="s">
        <v>1766</v>
      </c>
      <c r="C1149" s="26" t="s">
        <v>1767</v>
      </c>
      <c r="D1149" s="26" t="s">
        <v>1768</v>
      </c>
      <c r="E1149" s="26" t="s">
        <v>10425</v>
      </c>
      <c r="F1149" s="26" t="s">
        <v>1769</v>
      </c>
      <c r="G1149" s="26" t="s">
        <v>1770</v>
      </c>
      <c r="H1149" s="26" t="s">
        <v>1771</v>
      </c>
      <c r="I1149" s="26" t="s">
        <v>10419</v>
      </c>
      <c r="J1149" s="36" t="s">
        <v>55</v>
      </c>
      <c r="K1149" s="26">
        <v>51354.3</v>
      </c>
      <c r="L1149" s="26"/>
      <c r="M1149" s="26" t="s">
        <v>97</v>
      </c>
      <c r="N1149" s="26" t="s">
        <v>1773</v>
      </c>
    </row>
    <row r="1150" spans="1:14">
      <c r="A1150" s="26" t="s">
        <v>108</v>
      </c>
      <c r="B1150" s="26" t="s">
        <v>1840</v>
      </c>
      <c r="C1150" s="26" t="s">
        <v>1841</v>
      </c>
      <c r="D1150" s="26" t="s">
        <v>1842</v>
      </c>
      <c r="E1150" s="26" t="s">
        <v>10425</v>
      </c>
      <c r="F1150" s="26" t="s">
        <v>1843</v>
      </c>
      <c r="G1150" s="26" t="s">
        <v>1844</v>
      </c>
      <c r="H1150" s="26" t="s">
        <v>1845</v>
      </c>
      <c r="I1150" s="26" t="s">
        <v>10416</v>
      </c>
      <c r="J1150" s="36" t="s">
        <v>55</v>
      </c>
      <c r="K1150" s="26">
        <v>324337.52</v>
      </c>
      <c r="L1150" s="26">
        <v>451940.1</v>
      </c>
      <c r="M1150" s="26" t="s">
        <v>97</v>
      </c>
      <c r="N1150" s="26" t="s">
        <v>1847</v>
      </c>
    </row>
    <row r="1151" spans="1:14">
      <c r="A1151" s="26" t="s">
        <v>108</v>
      </c>
      <c r="B1151" s="26" t="s">
        <v>1840</v>
      </c>
      <c r="C1151" s="26" t="s">
        <v>1841</v>
      </c>
      <c r="D1151" s="26" t="s">
        <v>1842</v>
      </c>
      <c r="E1151" s="26" t="s">
        <v>10425</v>
      </c>
      <c r="F1151" s="26" t="s">
        <v>1843</v>
      </c>
      <c r="G1151" s="26" t="s">
        <v>1844</v>
      </c>
      <c r="H1151" s="26" t="s">
        <v>1845</v>
      </c>
      <c r="I1151" s="26" t="s">
        <v>10418</v>
      </c>
      <c r="J1151" s="36" t="s">
        <v>55</v>
      </c>
      <c r="K1151" s="26">
        <v>97099.47</v>
      </c>
      <c r="L1151" s="26"/>
      <c r="M1151" s="26" t="s">
        <v>97</v>
      </c>
      <c r="N1151" s="26" t="s">
        <v>1847</v>
      </c>
    </row>
    <row r="1152" spans="1:14">
      <c r="A1152" s="26" t="s">
        <v>108</v>
      </c>
      <c r="B1152" s="26" t="s">
        <v>1840</v>
      </c>
      <c r="C1152" s="26" t="s">
        <v>1841</v>
      </c>
      <c r="D1152" s="26" t="s">
        <v>1842</v>
      </c>
      <c r="E1152" s="26" t="s">
        <v>10425</v>
      </c>
      <c r="F1152" s="26" t="s">
        <v>1843</v>
      </c>
      <c r="G1152" s="26" t="s">
        <v>1844</v>
      </c>
      <c r="H1152" s="26" t="s">
        <v>1845</v>
      </c>
      <c r="I1152" s="26" t="s">
        <v>10420</v>
      </c>
      <c r="J1152" s="36" t="s">
        <v>55</v>
      </c>
      <c r="K1152" s="26">
        <v>3747.98</v>
      </c>
      <c r="L1152" s="26"/>
      <c r="M1152" s="26" t="s">
        <v>97</v>
      </c>
      <c r="N1152" s="26" t="s">
        <v>1847</v>
      </c>
    </row>
    <row r="1153" spans="1:14">
      <c r="A1153" s="26" t="s">
        <v>108</v>
      </c>
      <c r="B1153" s="26" t="s">
        <v>1840</v>
      </c>
      <c r="C1153" s="26" t="s">
        <v>1841</v>
      </c>
      <c r="D1153" s="26" t="s">
        <v>1842</v>
      </c>
      <c r="E1153" s="26" t="s">
        <v>10425</v>
      </c>
      <c r="F1153" s="26" t="s">
        <v>1843</v>
      </c>
      <c r="G1153" s="26" t="s">
        <v>1844</v>
      </c>
      <c r="H1153" s="26" t="s">
        <v>1845</v>
      </c>
      <c r="I1153" s="26" t="s">
        <v>10419</v>
      </c>
      <c r="J1153" s="36" t="s">
        <v>55</v>
      </c>
      <c r="K1153" s="26">
        <v>6417.78</v>
      </c>
      <c r="L1153" s="26"/>
      <c r="M1153" s="26" t="s">
        <v>97</v>
      </c>
      <c r="N1153" s="26" t="s">
        <v>1847</v>
      </c>
    </row>
    <row r="1154" spans="1:14">
      <c r="A1154" s="26" t="s">
        <v>119</v>
      </c>
      <c r="B1154" s="26" t="s">
        <v>1870</v>
      </c>
      <c r="C1154" s="26" t="s">
        <v>1560</v>
      </c>
      <c r="D1154" s="26" t="s">
        <v>1871</v>
      </c>
      <c r="E1154" s="26" t="s">
        <v>10425</v>
      </c>
      <c r="F1154" s="26" t="s">
        <v>1872</v>
      </c>
      <c r="G1154" s="26" t="s">
        <v>1873</v>
      </c>
      <c r="H1154" s="26" t="s">
        <v>1874</v>
      </c>
      <c r="I1154" s="26" t="s">
        <v>10416</v>
      </c>
      <c r="J1154" s="36" t="s">
        <v>55</v>
      </c>
      <c r="K1154" s="26">
        <v>789.18</v>
      </c>
      <c r="L1154" s="26">
        <v>850</v>
      </c>
      <c r="M1154" s="26" t="s">
        <v>140</v>
      </c>
      <c r="N1154" s="26" t="s">
        <v>1876</v>
      </c>
    </row>
    <row r="1155" spans="1:14">
      <c r="A1155" s="26" t="s">
        <v>119</v>
      </c>
      <c r="B1155" s="26" t="s">
        <v>1870</v>
      </c>
      <c r="C1155" s="26" t="s">
        <v>1560</v>
      </c>
      <c r="D1155" s="26" t="s">
        <v>1871</v>
      </c>
      <c r="E1155" s="26" t="s">
        <v>10425</v>
      </c>
      <c r="F1155" s="26" t="s">
        <v>1872</v>
      </c>
      <c r="G1155" s="26" t="s">
        <v>1873</v>
      </c>
      <c r="H1155" s="26" t="s">
        <v>1874</v>
      </c>
      <c r="I1155" s="26" t="s">
        <v>10418</v>
      </c>
      <c r="J1155" s="36" t="s">
        <v>55</v>
      </c>
      <c r="K1155" s="26">
        <v>0</v>
      </c>
      <c r="L1155" s="26"/>
      <c r="M1155" s="26" t="s">
        <v>140</v>
      </c>
      <c r="N1155" s="26" t="s">
        <v>1876</v>
      </c>
    </row>
    <row r="1156" spans="1:14">
      <c r="A1156" s="26" t="s">
        <v>119</v>
      </c>
      <c r="B1156" s="26" t="s">
        <v>1870</v>
      </c>
      <c r="C1156" s="26" t="s">
        <v>1560</v>
      </c>
      <c r="D1156" s="26" t="s">
        <v>1871</v>
      </c>
      <c r="E1156" s="26" t="s">
        <v>10425</v>
      </c>
      <c r="F1156" s="26" t="s">
        <v>1872</v>
      </c>
      <c r="G1156" s="26" t="s">
        <v>1873</v>
      </c>
      <c r="H1156" s="26" t="s">
        <v>1874</v>
      </c>
      <c r="I1156" s="26" t="s">
        <v>10420</v>
      </c>
      <c r="J1156" s="36" t="s">
        <v>55</v>
      </c>
      <c r="K1156" s="26">
        <v>10.55</v>
      </c>
      <c r="L1156" s="26"/>
      <c r="M1156" s="26" t="s">
        <v>140</v>
      </c>
      <c r="N1156" s="26" t="s">
        <v>1876</v>
      </c>
    </row>
    <row r="1157" spans="1:14">
      <c r="A1157" s="26" t="s">
        <v>119</v>
      </c>
      <c r="B1157" s="26" t="s">
        <v>1870</v>
      </c>
      <c r="C1157" s="26" t="s">
        <v>1560</v>
      </c>
      <c r="D1157" s="26" t="s">
        <v>1871</v>
      </c>
      <c r="E1157" s="26" t="s">
        <v>10425</v>
      </c>
      <c r="F1157" s="26" t="s">
        <v>1872</v>
      </c>
      <c r="G1157" s="26" t="s">
        <v>1873</v>
      </c>
      <c r="H1157" s="26" t="s">
        <v>1874</v>
      </c>
      <c r="I1157" s="26" t="s">
        <v>10419</v>
      </c>
      <c r="J1157" s="36" t="s">
        <v>55</v>
      </c>
      <c r="K1157" s="26">
        <v>12.02</v>
      </c>
      <c r="L1157" s="26"/>
      <c r="M1157" s="26" t="s">
        <v>140</v>
      </c>
      <c r="N1157" s="26" t="s">
        <v>1876</v>
      </c>
    </row>
    <row r="1158" spans="1:14">
      <c r="A1158" s="26" t="s">
        <v>200</v>
      </c>
      <c r="B1158" s="26" t="s">
        <v>10576</v>
      </c>
      <c r="C1158" s="26" t="s">
        <v>323</v>
      </c>
      <c r="D1158" s="26" t="s">
        <v>3389</v>
      </c>
      <c r="E1158" s="26" t="s">
        <v>10429</v>
      </c>
      <c r="F1158" s="26" t="s">
        <v>743</v>
      </c>
      <c r="G1158" s="26" t="s">
        <v>3390</v>
      </c>
      <c r="H1158" s="26" t="s">
        <v>3391</v>
      </c>
      <c r="I1158" s="26" t="s">
        <v>10416</v>
      </c>
      <c r="J1158" s="36" t="s">
        <v>55</v>
      </c>
      <c r="K1158" s="26">
        <v>1548706.16</v>
      </c>
      <c r="L1158" s="26">
        <v>1626682.2</v>
      </c>
      <c r="M1158" s="26" t="s">
        <v>1282</v>
      </c>
      <c r="N1158" s="26" t="s">
        <v>10577</v>
      </c>
    </row>
    <row r="1159" spans="1:14">
      <c r="A1159" s="26" t="s">
        <v>200</v>
      </c>
      <c r="B1159" s="26" t="s">
        <v>10576</v>
      </c>
      <c r="C1159" s="26" t="s">
        <v>323</v>
      </c>
      <c r="D1159" s="26" t="s">
        <v>3389</v>
      </c>
      <c r="E1159" s="26" t="s">
        <v>10429</v>
      </c>
      <c r="F1159" s="26" t="s">
        <v>743</v>
      </c>
      <c r="G1159" s="26" t="s">
        <v>3390</v>
      </c>
      <c r="H1159" s="26" t="s">
        <v>3391</v>
      </c>
      <c r="I1159" s="26" t="s">
        <v>10418</v>
      </c>
      <c r="J1159" s="36" t="s">
        <v>55</v>
      </c>
      <c r="K1159" s="26">
        <v>0</v>
      </c>
      <c r="L1159" s="26"/>
      <c r="M1159" s="26" t="s">
        <v>1282</v>
      </c>
      <c r="N1159" s="26" t="s">
        <v>10577</v>
      </c>
    </row>
    <row r="1160" spans="1:14">
      <c r="A1160" s="26" t="s">
        <v>200</v>
      </c>
      <c r="B1160" s="26" t="s">
        <v>10576</v>
      </c>
      <c r="C1160" s="26" t="s">
        <v>323</v>
      </c>
      <c r="D1160" s="26" t="s">
        <v>3389</v>
      </c>
      <c r="E1160" s="26" t="s">
        <v>10429</v>
      </c>
      <c r="F1160" s="26" t="s">
        <v>743</v>
      </c>
      <c r="G1160" s="26" t="s">
        <v>3390</v>
      </c>
      <c r="H1160" s="26" t="s">
        <v>3391</v>
      </c>
      <c r="I1160" s="26" t="s">
        <v>10420</v>
      </c>
      <c r="J1160" s="36" t="s">
        <v>55</v>
      </c>
      <c r="K1160" s="26">
        <v>5576.7</v>
      </c>
      <c r="L1160" s="26"/>
      <c r="M1160" s="26" t="s">
        <v>1282</v>
      </c>
      <c r="N1160" s="26" t="s">
        <v>10577</v>
      </c>
    </row>
    <row r="1161" spans="1:14">
      <c r="A1161" s="26" t="s">
        <v>200</v>
      </c>
      <c r="B1161" s="26" t="s">
        <v>10576</v>
      </c>
      <c r="C1161" s="26" t="s">
        <v>323</v>
      </c>
      <c r="D1161" s="26" t="s">
        <v>3389</v>
      </c>
      <c r="E1161" s="26" t="s">
        <v>10429</v>
      </c>
      <c r="F1161" s="26" t="s">
        <v>743</v>
      </c>
      <c r="G1161" s="26" t="s">
        <v>3390</v>
      </c>
      <c r="H1161" s="26" t="s">
        <v>3391</v>
      </c>
      <c r="I1161" s="26" t="s">
        <v>10419</v>
      </c>
      <c r="J1161" s="36" t="s">
        <v>55</v>
      </c>
      <c r="K1161" s="26">
        <v>23588.55</v>
      </c>
      <c r="L1161" s="26"/>
      <c r="M1161" s="26" t="s">
        <v>1282</v>
      </c>
      <c r="N1161" s="26" t="s">
        <v>10577</v>
      </c>
    </row>
    <row r="1162" spans="1:14">
      <c r="A1162" s="26" t="s">
        <v>292</v>
      </c>
      <c r="B1162" s="26" t="s">
        <v>1877</v>
      </c>
      <c r="C1162" s="26" t="s">
        <v>295</v>
      </c>
      <c r="D1162" s="26" t="s">
        <v>1878</v>
      </c>
      <c r="E1162" s="26" t="s">
        <v>10425</v>
      </c>
      <c r="F1162" s="26" t="s">
        <v>1879</v>
      </c>
      <c r="G1162" s="26" t="s">
        <v>1880</v>
      </c>
      <c r="H1162" s="26" t="s">
        <v>1881</v>
      </c>
      <c r="I1162" s="26" t="s">
        <v>10416</v>
      </c>
      <c r="J1162" s="36" t="s">
        <v>55</v>
      </c>
      <c r="K1162" s="26">
        <v>3707.32</v>
      </c>
      <c r="L1162" s="26">
        <v>4151.28</v>
      </c>
      <c r="M1162" s="26" t="s">
        <v>63</v>
      </c>
      <c r="N1162" s="26" t="s">
        <v>1883</v>
      </c>
    </row>
    <row r="1163" spans="1:14">
      <c r="A1163" s="26" t="s">
        <v>292</v>
      </c>
      <c r="B1163" s="26" t="s">
        <v>1877</v>
      </c>
      <c r="C1163" s="26" t="s">
        <v>295</v>
      </c>
      <c r="D1163" s="26" t="s">
        <v>1878</v>
      </c>
      <c r="E1163" s="26" t="s">
        <v>10425</v>
      </c>
      <c r="F1163" s="26" t="s">
        <v>1879</v>
      </c>
      <c r="G1163" s="26" t="s">
        <v>1880</v>
      </c>
      <c r="H1163" s="26" t="s">
        <v>1881</v>
      </c>
      <c r="I1163" s="26" t="s">
        <v>10418</v>
      </c>
      <c r="J1163" s="36" t="s">
        <v>55</v>
      </c>
      <c r="K1163" s="26">
        <v>151.71</v>
      </c>
      <c r="L1163" s="26"/>
      <c r="M1163" s="26" t="s">
        <v>63</v>
      </c>
      <c r="N1163" s="26" t="s">
        <v>1883</v>
      </c>
    </row>
    <row r="1164" spans="1:14">
      <c r="A1164" s="26" t="s">
        <v>292</v>
      </c>
      <c r="B1164" s="26" t="s">
        <v>1877</v>
      </c>
      <c r="C1164" s="26" t="s">
        <v>295</v>
      </c>
      <c r="D1164" s="26" t="s">
        <v>1878</v>
      </c>
      <c r="E1164" s="26" t="s">
        <v>10425</v>
      </c>
      <c r="F1164" s="26" t="s">
        <v>1879</v>
      </c>
      <c r="G1164" s="26" t="s">
        <v>1880</v>
      </c>
      <c r="H1164" s="26" t="s">
        <v>1881</v>
      </c>
      <c r="I1164" s="26" t="s">
        <v>10420</v>
      </c>
      <c r="J1164" s="36" t="s">
        <v>55</v>
      </c>
      <c r="K1164" s="26">
        <v>46.68</v>
      </c>
      <c r="L1164" s="26"/>
      <c r="M1164" s="26" t="s">
        <v>63</v>
      </c>
      <c r="N1164" s="26" t="s">
        <v>1883</v>
      </c>
    </row>
    <row r="1165" spans="1:14">
      <c r="A1165" s="26" t="s">
        <v>292</v>
      </c>
      <c r="B1165" s="26" t="s">
        <v>1877</v>
      </c>
      <c r="C1165" s="26" t="s">
        <v>295</v>
      </c>
      <c r="D1165" s="26" t="s">
        <v>1878</v>
      </c>
      <c r="E1165" s="26" t="s">
        <v>10425</v>
      </c>
      <c r="F1165" s="26" t="s">
        <v>1879</v>
      </c>
      <c r="G1165" s="26" t="s">
        <v>1880</v>
      </c>
      <c r="H1165" s="26" t="s">
        <v>1881</v>
      </c>
      <c r="I1165" s="26" t="s">
        <v>10419</v>
      </c>
      <c r="J1165" s="36" t="s">
        <v>55</v>
      </c>
      <c r="K1165" s="26">
        <v>58.76</v>
      </c>
      <c r="L1165" s="26"/>
      <c r="M1165" s="26" t="s">
        <v>63</v>
      </c>
      <c r="N1165" s="26" t="s">
        <v>1883</v>
      </c>
    </row>
    <row r="1166" spans="1:14">
      <c r="A1166" s="26" t="s">
        <v>70</v>
      </c>
      <c r="B1166" s="26" t="s">
        <v>10578</v>
      </c>
      <c r="C1166" s="26" t="s">
        <v>772</v>
      </c>
      <c r="D1166" s="26" t="s">
        <v>2246</v>
      </c>
      <c r="E1166" s="26" t="s">
        <v>10425</v>
      </c>
      <c r="F1166" s="26" t="s">
        <v>1332</v>
      </c>
      <c r="G1166" s="26" t="s">
        <v>2247</v>
      </c>
      <c r="H1166" s="26" t="s">
        <v>2248</v>
      </c>
      <c r="I1166" s="26" t="s">
        <v>10416</v>
      </c>
      <c r="J1166" s="36" t="s">
        <v>55</v>
      </c>
      <c r="K1166" s="26">
        <v>37093.68</v>
      </c>
      <c r="L1166" s="26">
        <v>42108.54</v>
      </c>
      <c r="M1166" s="26" t="s">
        <v>83</v>
      </c>
      <c r="N1166" s="26" t="s">
        <v>10579</v>
      </c>
    </row>
    <row r="1167" spans="1:14">
      <c r="A1167" s="26" t="s">
        <v>70</v>
      </c>
      <c r="B1167" s="26" t="s">
        <v>10578</v>
      </c>
      <c r="C1167" s="26" t="s">
        <v>772</v>
      </c>
      <c r="D1167" s="26" t="s">
        <v>2246</v>
      </c>
      <c r="E1167" s="26" t="s">
        <v>10425</v>
      </c>
      <c r="F1167" s="26" t="s">
        <v>1332</v>
      </c>
      <c r="G1167" s="26" t="s">
        <v>2247</v>
      </c>
      <c r="H1167" s="26" t="s">
        <v>2248</v>
      </c>
      <c r="I1167" s="26" t="s">
        <v>10418</v>
      </c>
      <c r="J1167" s="36" t="s">
        <v>55</v>
      </c>
      <c r="K1167" s="26">
        <v>2057.25</v>
      </c>
      <c r="L1167" s="26"/>
      <c r="M1167" s="26" t="s">
        <v>83</v>
      </c>
      <c r="N1167" s="26" t="s">
        <v>10579</v>
      </c>
    </row>
    <row r="1168" spans="1:14">
      <c r="A1168" s="26" t="s">
        <v>70</v>
      </c>
      <c r="B1168" s="26" t="s">
        <v>10578</v>
      </c>
      <c r="C1168" s="26" t="s">
        <v>772</v>
      </c>
      <c r="D1168" s="26" t="s">
        <v>2246</v>
      </c>
      <c r="E1168" s="26" t="s">
        <v>10425</v>
      </c>
      <c r="F1168" s="26" t="s">
        <v>1332</v>
      </c>
      <c r="G1168" s="26" t="s">
        <v>2247</v>
      </c>
      <c r="H1168" s="26" t="s">
        <v>2248</v>
      </c>
      <c r="I1168" s="26" t="s">
        <v>10420</v>
      </c>
      <c r="J1168" s="36" t="s">
        <v>55</v>
      </c>
      <c r="K1168" s="26">
        <v>466.47</v>
      </c>
      <c r="L1168" s="26"/>
      <c r="M1168" s="26" t="s">
        <v>83</v>
      </c>
      <c r="N1168" s="26" t="s">
        <v>10579</v>
      </c>
    </row>
    <row r="1169" spans="1:14">
      <c r="A1169" s="26" t="s">
        <v>70</v>
      </c>
      <c r="B1169" s="26" t="s">
        <v>10578</v>
      </c>
      <c r="C1169" s="26" t="s">
        <v>772</v>
      </c>
      <c r="D1169" s="26" t="s">
        <v>2246</v>
      </c>
      <c r="E1169" s="26" t="s">
        <v>10425</v>
      </c>
      <c r="F1169" s="26" t="s">
        <v>1332</v>
      </c>
      <c r="G1169" s="26" t="s">
        <v>2247</v>
      </c>
      <c r="H1169" s="26" t="s">
        <v>2248</v>
      </c>
      <c r="I1169" s="26" t="s">
        <v>10419</v>
      </c>
      <c r="J1169" s="36" t="s">
        <v>55</v>
      </c>
      <c r="K1169" s="26">
        <v>596.19</v>
      </c>
      <c r="L1169" s="26"/>
      <c r="M1169" s="26" t="s">
        <v>83</v>
      </c>
      <c r="N1169" s="26" t="s">
        <v>10579</v>
      </c>
    </row>
    <row r="1170" spans="1:14">
      <c r="A1170" s="26" t="s">
        <v>292</v>
      </c>
      <c r="B1170" s="26" t="s">
        <v>1900</v>
      </c>
      <c r="C1170" s="26" t="s">
        <v>1901</v>
      </c>
      <c r="D1170" s="26" t="s">
        <v>1902</v>
      </c>
      <c r="E1170" s="26" t="s">
        <v>10425</v>
      </c>
      <c r="F1170" s="26" t="s">
        <v>1903</v>
      </c>
      <c r="G1170" s="26" t="s">
        <v>1904</v>
      </c>
      <c r="H1170" s="26" t="s">
        <v>1905</v>
      </c>
      <c r="I1170" s="26" t="s">
        <v>10416</v>
      </c>
      <c r="J1170" s="36" t="s">
        <v>55</v>
      </c>
      <c r="K1170" s="26">
        <v>36783.18</v>
      </c>
      <c r="L1170" s="26">
        <v>40212.27</v>
      </c>
      <c r="M1170" s="26" t="s">
        <v>63</v>
      </c>
      <c r="N1170" s="26" t="s">
        <v>1907</v>
      </c>
    </row>
    <row r="1171" spans="1:14">
      <c r="A1171" s="26" t="s">
        <v>292</v>
      </c>
      <c r="B1171" s="26" t="s">
        <v>1900</v>
      </c>
      <c r="C1171" s="26" t="s">
        <v>1901</v>
      </c>
      <c r="D1171" s="26" t="s">
        <v>1902</v>
      </c>
      <c r="E1171" s="26" t="s">
        <v>10425</v>
      </c>
      <c r="F1171" s="26" t="s">
        <v>1903</v>
      </c>
      <c r="G1171" s="26" t="s">
        <v>1904</v>
      </c>
      <c r="H1171" s="26" t="s">
        <v>1905</v>
      </c>
      <c r="I1171" s="26" t="s">
        <v>10418</v>
      </c>
      <c r="J1171" s="36" t="s">
        <v>55</v>
      </c>
      <c r="K1171" s="26">
        <v>559.02</v>
      </c>
      <c r="L1171" s="26"/>
      <c r="M1171" s="26" t="s">
        <v>63</v>
      </c>
      <c r="N1171" s="26" t="s">
        <v>1907</v>
      </c>
    </row>
    <row r="1172" spans="1:14">
      <c r="A1172" s="26" t="s">
        <v>292</v>
      </c>
      <c r="B1172" s="26" t="s">
        <v>1900</v>
      </c>
      <c r="C1172" s="26" t="s">
        <v>1901</v>
      </c>
      <c r="D1172" s="26" t="s">
        <v>1902</v>
      </c>
      <c r="E1172" s="26" t="s">
        <v>10425</v>
      </c>
      <c r="F1172" s="26" t="s">
        <v>1903</v>
      </c>
      <c r="G1172" s="26" t="s">
        <v>1904</v>
      </c>
      <c r="H1172" s="26" t="s">
        <v>1905</v>
      </c>
      <c r="I1172" s="26" t="s">
        <v>10420</v>
      </c>
      <c r="J1172" s="36" t="s">
        <v>55</v>
      </c>
      <c r="K1172" s="26">
        <v>491.88</v>
      </c>
      <c r="L1172" s="26"/>
      <c r="M1172" s="26" t="s">
        <v>63</v>
      </c>
      <c r="N1172" s="26" t="s">
        <v>1907</v>
      </c>
    </row>
    <row r="1173" spans="1:14">
      <c r="A1173" s="26" t="s">
        <v>292</v>
      </c>
      <c r="B1173" s="26" t="s">
        <v>1900</v>
      </c>
      <c r="C1173" s="26" t="s">
        <v>1901</v>
      </c>
      <c r="D1173" s="26" t="s">
        <v>1902</v>
      </c>
      <c r="E1173" s="26" t="s">
        <v>10425</v>
      </c>
      <c r="F1173" s="26" t="s">
        <v>1903</v>
      </c>
      <c r="G1173" s="26" t="s">
        <v>1904</v>
      </c>
      <c r="H1173" s="26" t="s">
        <v>1905</v>
      </c>
      <c r="I1173" s="26" t="s">
        <v>10419</v>
      </c>
      <c r="J1173" s="36" t="s">
        <v>55</v>
      </c>
      <c r="K1173" s="26">
        <v>568.61</v>
      </c>
      <c r="L1173" s="26"/>
      <c r="M1173" s="26" t="s">
        <v>63</v>
      </c>
      <c r="N1173" s="26" t="s">
        <v>1907</v>
      </c>
    </row>
    <row r="1174" spans="1:14">
      <c r="A1174" s="26" t="s">
        <v>70</v>
      </c>
      <c r="B1174" s="26" t="s">
        <v>10580</v>
      </c>
      <c r="C1174" s="26" t="s">
        <v>670</v>
      </c>
      <c r="D1174" s="26" t="s">
        <v>3335</v>
      </c>
      <c r="E1174" s="26" t="s">
        <v>10429</v>
      </c>
      <c r="F1174" s="26" t="s">
        <v>74</v>
      </c>
      <c r="G1174" s="26" t="s">
        <v>3336</v>
      </c>
      <c r="H1174" s="26" t="s">
        <v>3337</v>
      </c>
      <c r="I1174" s="26" t="s">
        <v>10416</v>
      </c>
      <c r="J1174" s="36" t="s">
        <v>55</v>
      </c>
      <c r="K1174" s="26">
        <v>2.41</v>
      </c>
      <c r="L1174" s="26">
        <v>2.41</v>
      </c>
      <c r="M1174" s="26" t="s">
        <v>83</v>
      </c>
      <c r="N1174" s="26" t="s">
        <v>10581</v>
      </c>
    </row>
    <row r="1175" spans="1:14">
      <c r="A1175" s="26" t="s">
        <v>70</v>
      </c>
      <c r="B1175" s="26" t="s">
        <v>10580</v>
      </c>
      <c r="C1175" s="26" t="s">
        <v>670</v>
      </c>
      <c r="D1175" s="26" t="s">
        <v>3335</v>
      </c>
      <c r="E1175" s="26" t="s">
        <v>10429</v>
      </c>
      <c r="F1175" s="26" t="s">
        <v>74</v>
      </c>
      <c r="G1175" s="26" t="s">
        <v>3336</v>
      </c>
      <c r="H1175" s="26" t="s">
        <v>3337</v>
      </c>
      <c r="I1175" s="26" t="s">
        <v>10418</v>
      </c>
      <c r="J1175" s="36" t="s">
        <v>55</v>
      </c>
      <c r="K1175" s="26">
        <v>0</v>
      </c>
      <c r="L1175" s="26"/>
      <c r="M1175" s="26" t="s">
        <v>83</v>
      </c>
      <c r="N1175" s="26" t="s">
        <v>10581</v>
      </c>
    </row>
    <row r="1176" spans="1:14">
      <c r="A1176" s="26" t="s">
        <v>70</v>
      </c>
      <c r="B1176" s="26" t="s">
        <v>10580</v>
      </c>
      <c r="C1176" s="26" t="s">
        <v>670</v>
      </c>
      <c r="D1176" s="26" t="s">
        <v>3335</v>
      </c>
      <c r="E1176" s="26" t="s">
        <v>10429</v>
      </c>
      <c r="F1176" s="26" t="s">
        <v>74</v>
      </c>
      <c r="G1176" s="26" t="s">
        <v>3336</v>
      </c>
      <c r="H1176" s="26" t="s">
        <v>3337</v>
      </c>
      <c r="I1176" s="26" t="s">
        <v>10420</v>
      </c>
      <c r="J1176" s="36" t="s">
        <v>55</v>
      </c>
      <c r="K1176" s="26">
        <v>0</v>
      </c>
      <c r="L1176" s="26"/>
      <c r="M1176" s="26" t="s">
        <v>83</v>
      </c>
      <c r="N1176" s="26" t="s">
        <v>10581</v>
      </c>
    </row>
    <row r="1177" spans="1:14">
      <c r="A1177" s="26" t="s">
        <v>70</v>
      </c>
      <c r="B1177" s="26" t="s">
        <v>10580</v>
      </c>
      <c r="C1177" s="26" t="s">
        <v>670</v>
      </c>
      <c r="D1177" s="26" t="s">
        <v>3335</v>
      </c>
      <c r="E1177" s="26" t="s">
        <v>10429</v>
      </c>
      <c r="F1177" s="26" t="s">
        <v>74</v>
      </c>
      <c r="G1177" s="26" t="s">
        <v>3336</v>
      </c>
      <c r="H1177" s="26" t="s">
        <v>3337</v>
      </c>
      <c r="I1177" s="26" t="s">
        <v>10419</v>
      </c>
      <c r="J1177" s="36" t="s">
        <v>55</v>
      </c>
      <c r="K1177" s="26">
        <v>0</v>
      </c>
      <c r="L1177" s="26"/>
      <c r="M1177" s="26" t="s">
        <v>83</v>
      </c>
      <c r="N1177" s="26" t="s">
        <v>10581</v>
      </c>
    </row>
    <row r="1178" spans="1:14">
      <c r="A1178" s="26" t="s">
        <v>181</v>
      </c>
      <c r="B1178" s="26" t="s">
        <v>1884</v>
      </c>
      <c r="C1178" s="26" t="s">
        <v>212</v>
      </c>
      <c r="D1178" s="26" t="s">
        <v>1885</v>
      </c>
      <c r="E1178" s="26" t="s">
        <v>10425</v>
      </c>
      <c r="F1178" s="26" t="s">
        <v>1886</v>
      </c>
      <c r="G1178" s="26" t="s">
        <v>1887</v>
      </c>
      <c r="H1178" s="26" t="s">
        <v>1888</v>
      </c>
      <c r="I1178" s="26" t="s">
        <v>10416</v>
      </c>
      <c r="J1178" s="36" t="s">
        <v>55</v>
      </c>
      <c r="K1178" s="26">
        <v>24832.62</v>
      </c>
      <c r="L1178" s="26">
        <v>28160.98</v>
      </c>
      <c r="M1178" s="26" t="s">
        <v>97</v>
      </c>
      <c r="N1178" s="26" t="s">
        <v>1890</v>
      </c>
    </row>
    <row r="1179" spans="1:14">
      <c r="A1179" s="26" t="s">
        <v>181</v>
      </c>
      <c r="B1179" s="26" t="s">
        <v>1884</v>
      </c>
      <c r="C1179" s="26" t="s">
        <v>212</v>
      </c>
      <c r="D1179" s="26" t="s">
        <v>1885</v>
      </c>
      <c r="E1179" s="26" t="s">
        <v>10425</v>
      </c>
      <c r="F1179" s="26" t="s">
        <v>1886</v>
      </c>
      <c r="G1179" s="26" t="s">
        <v>1887</v>
      </c>
      <c r="H1179" s="26" t="s">
        <v>1888</v>
      </c>
      <c r="I1179" s="26" t="s">
        <v>10418</v>
      </c>
      <c r="J1179" s="36" t="s">
        <v>55</v>
      </c>
      <c r="K1179" s="26">
        <v>1354.56</v>
      </c>
      <c r="L1179" s="26"/>
      <c r="M1179" s="26" t="s">
        <v>97</v>
      </c>
      <c r="N1179" s="26" t="s">
        <v>1890</v>
      </c>
    </row>
    <row r="1180" spans="1:14">
      <c r="A1180" s="26" t="s">
        <v>181</v>
      </c>
      <c r="B1180" s="26" t="s">
        <v>1884</v>
      </c>
      <c r="C1180" s="26" t="s">
        <v>212</v>
      </c>
      <c r="D1180" s="26" t="s">
        <v>1885</v>
      </c>
      <c r="E1180" s="26" t="s">
        <v>10425</v>
      </c>
      <c r="F1180" s="26" t="s">
        <v>1886</v>
      </c>
      <c r="G1180" s="26" t="s">
        <v>1887</v>
      </c>
      <c r="H1180" s="26" t="s">
        <v>1888</v>
      </c>
      <c r="I1180" s="26" t="s">
        <v>10420</v>
      </c>
      <c r="J1180" s="36" t="s">
        <v>55</v>
      </c>
      <c r="K1180" s="26">
        <v>307.76</v>
      </c>
      <c r="L1180" s="26"/>
      <c r="M1180" s="26" t="s">
        <v>97</v>
      </c>
      <c r="N1180" s="26" t="s">
        <v>1890</v>
      </c>
    </row>
    <row r="1181" spans="1:14">
      <c r="A1181" s="26" t="s">
        <v>181</v>
      </c>
      <c r="B1181" s="26" t="s">
        <v>1884</v>
      </c>
      <c r="C1181" s="26" t="s">
        <v>212</v>
      </c>
      <c r="D1181" s="26" t="s">
        <v>1885</v>
      </c>
      <c r="E1181" s="26" t="s">
        <v>10425</v>
      </c>
      <c r="F1181" s="26" t="s">
        <v>1886</v>
      </c>
      <c r="G1181" s="26" t="s">
        <v>1887</v>
      </c>
      <c r="H1181" s="26" t="s">
        <v>1888</v>
      </c>
      <c r="I1181" s="26" t="s">
        <v>10419</v>
      </c>
      <c r="J1181" s="36" t="s">
        <v>55</v>
      </c>
      <c r="K1181" s="26">
        <v>398.78</v>
      </c>
      <c r="L1181" s="26"/>
      <c r="M1181" s="26" t="s">
        <v>97</v>
      </c>
      <c r="N1181" s="26" t="s">
        <v>1890</v>
      </c>
    </row>
    <row r="1182" spans="1:14">
      <c r="A1182" s="26" t="s">
        <v>292</v>
      </c>
      <c r="B1182" s="26" t="s">
        <v>1908</v>
      </c>
      <c r="C1182" s="26" t="s">
        <v>1909</v>
      </c>
      <c r="D1182" s="26" t="s">
        <v>1910</v>
      </c>
      <c r="E1182" s="26" t="s">
        <v>10434</v>
      </c>
      <c r="F1182" s="26" t="s">
        <v>1911</v>
      </c>
      <c r="G1182" s="26" t="s">
        <v>1912</v>
      </c>
      <c r="H1182" s="26" t="s">
        <v>1913</v>
      </c>
      <c r="I1182" s="26" t="s">
        <v>10416</v>
      </c>
      <c r="J1182" s="36" t="s">
        <v>55</v>
      </c>
      <c r="K1182" s="26">
        <v>223682.56</v>
      </c>
      <c r="L1182" s="26">
        <v>250156.8</v>
      </c>
      <c r="M1182" s="26" t="s">
        <v>63</v>
      </c>
      <c r="N1182" s="26" t="s">
        <v>1915</v>
      </c>
    </row>
    <row r="1183" spans="1:14">
      <c r="A1183" s="26" t="s">
        <v>292</v>
      </c>
      <c r="B1183" s="26" t="s">
        <v>1908</v>
      </c>
      <c r="C1183" s="26" t="s">
        <v>1909</v>
      </c>
      <c r="D1183" s="26" t="s">
        <v>1910</v>
      </c>
      <c r="E1183" s="26" t="s">
        <v>10434</v>
      </c>
      <c r="F1183" s="26" t="s">
        <v>1911</v>
      </c>
      <c r="G1183" s="26" t="s">
        <v>1912</v>
      </c>
      <c r="H1183" s="26" t="s">
        <v>1913</v>
      </c>
      <c r="I1183" s="26" t="s">
        <v>10418</v>
      </c>
      <c r="J1183" s="36" t="s">
        <v>55</v>
      </c>
      <c r="K1183" s="26">
        <v>15329.28</v>
      </c>
      <c r="L1183" s="26"/>
      <c r="M1183" s="26" t="s">
        <v>63</v>
      </c>
      <c r="N1183" s="26" t="s">
        <v>1915</v>
      </c>
    </row>
    <row r="1184" spans="1:14">
      <c r="A1184" s="26" t="s">
        <v>292</v>
      </c>
      <c r="B1184" s="26" t="s">
        <v>1908</v>
      </c>
      <c r="C1184" s="26" t="s">
        <v>1909</v>
      </c>
      <c r="D1184" s="26" t="s">
        <v>1910</v>
      </c>
      <c r="E1184" s="26" t="s">
        <v>10434</v>
      </c>
      <c r="F1184" s="26" t="s">
        <v>1911</v>
      </c>
      <c r="G1184" s="26" t="s">
        <v>1912</v>
      </c>
      <c r="H1184" s="26" t="s">
        <v>1913</v>
      </c>
      <c r="I1184" s="26" t="s">
        <v>10420</v>
      </c>
      <c r="J1184" s="36" t="s">
        <v>55</v>
      </c>
      <c r="K1184" s="26">
        <v>0</v>
      </c>
      <c r="L1184" s="26"/>
      <c r="M1184" s="26" t="s">
        <v>63</v>
      </c>
      <c r="N1184" s="26" t="s">
        <v>1915</v>
      </c>
    </row>
    <row r="1185" spans="1:14">
      <c r="A1185" s="26" t="s">
        <v>292</v>
      </c>
      <c r="B1185" s="26" t="s">
        <v>1908</v>
      </c>
      <c r="C1185" s="26" t="s">
        <v>1909</v>
      </c>
      <c r="D1185" s="26" t="s">
        <v>1910</v>
      </c>
      <c r="E1185" s="26" t="s">
        <v>10434</v>
      </c>
      <c r="F1185" s="26" t="s">
        <v>1911</v>
      </c>
      <c r="G1185" s="26" t="s">
        <v>1912</v>
      </c>
      <c r="H1185" s="26" t="s">
        <v>1913</v>
      </c>
      <c r="I1185" s="26" t="s">
        <v>10419</v>
      </c>
      <c r="J1185" s="36" t="s">
        <v>55</v>
      </c>
      <c r="K1185" s="26">
        <v>3639.68</v>
      </c>
      <c r="L1185" s="26"/>
      <c r="M1185" s="26" t="s">
        <v>63</v>
      </c>
      <c r="N1185" s="26" t="s">
        <v>1915</v>
      </c>
    </row>
    <row r="1186" spans="1:14">
      <c r="A1186" s="26" t="s">
        <v>85</v>
      </c>
      <c r="B1186" s="26" t="s">
        <v>1892</v>
      </c>
      <c r="C1186" s="26" t="s">
        <v>153</v>
      </c>
      <c r="D1186" s="26" t="s">
        <v>1893</v>
      </c>
      <c r="E1186" s="26" t="s">
        <v>10425</v>
      </c>
      <c r="F1186" s="26" t="s">
        <v>1894</v>
      </c>
      <c r="G1186" s="26" t="s">
        <v>1895</v>
      </c>
      <c r="H1186" s="26" t="s">
        <v>1896</v>
      </c>
      <c r="I1186" s="26" t="s">
        <v>10416</v>
      </c>
      <c r="J1186" s="36" t="s">
        <v>55</v>
      </c>
      <c r="K1186" s="26">
        <v>394939.68</v>
      </c>
      <c r="L1186" s="26">
        <v>451468.37</v>
      </c>
      <c r="M1186" s="26" t="s">
        <v>83</v>
      </c>
      <c r="N1186" s="26" t="s">
        <v>1898</v>
      </c>
    </row>
    <row r="1187" spans="1:14">
      <c r="A1187" s="26" t="s">
        <v>85</v>
      </c>
      <c r="B1187" s="26" t="s">
        <v>1892</v>
      </c>
      <c r="C1187" s="26" t="s">
        <v>153</v>
      </c>
      <c r="D1187" s="26" t="s">
        <v>1893</v>
      </c>
      <c r="E1187" s="26" t="s">
        <v>10425</v>
      </c>
      <c r="F1187" s="26" t="s">
        <v>1894</v>
      </c>
      <c r="G1187" s="26" t="s">
        <v>1895</v>
      </c>
      <c r="H1187" s="26" t="s">
        <v>1896</v>
      </c>
      <c r="I1187" s="26" t="s">
        <v>10418</v>
      </c>
      <c r="J1187" s="36" t="s">
        <v>55</v>
      </c>
      <c r="K1187" s="26">
        <v>25430.32</v>
      </c>
      <c r="L1187" s="26"/>
      <c r="M1187" s="26" t="s">
        <v>83</v>
      </c>
      <c r="N1187" s="26" t="s">
        <v>1898</v>
      </c>
    </row>
    <row r="1188" spans="1:14">
      <c r="A1188" s="26" t="s">
        <v>85</v>
      </c>
      <c r="B1188" s="26" t="s">
        <v>1892</v>
      </c>
      <c r="C1188" s="26" t="s">
        <v>153</v>
      </c>
      <c r="D1188" s="26" t="s">
        <v>1893</v>
      </c>
      <c r="E1188" s="26" t="s">
        <v>10425</v>
      </c>
      <c r="F1188" s="26" t="s">
        <v>1894</v>
      </c>
      <c r="G1188" s="26" t="s">
        <v>1895</v>
      </c>
      <c r="H1188" s="26" t="s">
        <v>1896</v>
      </c>
      <c r="I1188" s="26" t="s">
        <v>10420</v>
      </c>
      <c r="J1188" s="36" t="s">
        <v>55</v>
      </c>
      <c r="K1188" s="26">
        <v>4380.85</v>
      </c>
      <c r="L1188" s="26"/>
      <c r="M1188" s="26" t="s">
        <v>83</v>
      </c>
      <c r="N1188" s="26" t="s">
        <v>1898</v>
      </c>
    </row>
    <row r="1189" spans="1:14">
      <c r="A1189" s="26" t="s">
        <v>85</v>
      </c>
      <c r="B1189" s="26" t="s">
        <v>1892</v>
      </c>
      <c r="C1189" s="26" t="s">
        <v>153</v>
      </c>
      <c r="D1189" s="26" t="s">
        <v>1893</v>
      </c>
      <c r="E1189" s="26" t="s">
        <v>10425</v>
      </c>
      <c r="F1189" s="26" t="s">
        <v>1894</v>
      </c>
      <c r="G1189" s="26" t="s">
        <v>1895</v>
      </c>
      <c r="H1189" s="26" t="s">
        <v>1896</v>
      </c>
      <c r="I1189" s="26" t="s">
        <v>10419</v>
      </c>
      <c r="J1189" s="36" t="s">
        <v>55</v>
      </c>
      <c r="K1189" s="26">
        <v>6401.48</v>
      </c>
      <c r="L1189" s="26"/>
      <c r="M1189" s="26" t="s">
        <v>83</v>
      </c>
      <c r="N1189" s="26" t="s">
        <v>1898</v>
      </c>
    </row>
    <row r="1190" spans="1:14">
      <c r="A1190" s="26" t="s">
        <v>85</v>
      </c>
      <c r="B1190" s="26" t="s">
        <v>10582</v>
      </c>
      <c r="C1190" s="26" t="s">
        <v>3057</v>
      </c>
      <c r="D1190" s="26" t="s">
        <v>3058</v>
      </c>
      <c r="E1190" s="26" t="s">
        <v>10425</v>
      </c>
      <c r="F1190" s="26" t="s">
        <v>3059</v>
      </c>
      <c r="G1190" s="26" t="s">
        <v>3060</v>
      </c>
      <c r="H1190" s="26" t="s">
        <v>3061</v>
      </c>
      <c r="I1190" s="26" t="s">
        <v>10427</v>
      </c>
      <c r="J1190" s="36" t="s">
        <v>55</v>
      </c>
      <c r="K1190" s="26">
        <v>7136.36</v>
      </c>
      <c r="L1190" s="26">
        <v>7809</v>
      </c>
      <c r="M1190" s="26" t="s">
        <v>83</v>
      </c>
      <c r="N1190" s="26" t="s">
        <v>10583</v>
      </c>
    </row>
    <row r="1191" spans="1:14">
      <c r="A1191" s="26" t="s">
        <v>85</v>
      </c>
      <c r="B1191" s="26" t="s">
        <v>10582</v>
      </c>
      <c r="C1191" s="26" t="s">
        <v>3057</v>
      </c>
      <c r="D1191" s="26" t="s">
        <v>3058</v>
      </c>
      <c r="E1191" s="26" t="s">
        <v>10425</v>
      </c>
      <c r="F1191" s="26" t="s">
        <v>3059</v>
      </c>
      <c r="G1191" s="26" t="s">
        <v>3060</v>
      </c>
      <c r="H1191" s="26" t="s">
        <v>3061</v>
      </c>
      <c r="I1191" s="26" t="s">
        <v>10428</v>
      </c>
      <c r="J1191" s="36" t="s">
        <v>55</v>
      </c>
      <c r="K1191" s="26">
        <v>0</v>
      </c>
      <c r="L1191" s="26"/>
      <c r="M1191" s="26" t="s">
        <v>83</v>
      </c>
      <c r="N1191" s="26" t="s">
        <v>10583</v>
      </c>
    </row>
    <row r="1192" spans="1:14">
      <c r="A1192" s="26" t="s">
        <v>85</v>
      </c>
      <c r="B1192" s="26" t="s">
        <v>10582</v>
      </c>
      <c r="C1192" s="26" t="s">
        <v>3057</v>
      </c>
      <c r="D1192" s="26" t="s">
        <v>3058</v>
      </c>
      <c r="E1192" s="26" t="s">
        <v>10425</v>
      </c>
      <c r="F1192" s="26" t="s">
        <v>3059</v>
      </c>
      <c r="G1192" s="26" t="s">
        <v>3060</v>
      </c>
      <c r="H1192" s="26" t="s">
        <v>3061</v>
      </c>
      <c r="I1192" s="26" t="s">
        <v>10420</v>
      </c>
      <c r="J1192" s="36" t="s">
        <v>55</v>
      </c>
      <c r="K1192" s="26">
        <v>92.77268</v>
      </c>
      <c r="L1192" s="26"/>
      <c r="M1192" s="26" t="s">
        <v>83</v>
      </c>
      <c r="N1192" s="26" t="s">
        <v>10583</v>
      </c>
    </row>
    <row r="1193" spans="1:14">
      <c r="A1193" s="26" t="s">
        <v>85</v>
      </c>
      <c r="B1193" s="26" t="s">
        <v>10582</v>
      </c>
      <c r="C1193" s="26" t="s">
        <v>3057</v>
      </c>
      <c r="D1193" s="26" t="s">
        <v>3058</v>
      </c>
      <c r="E1193" s="26" t="s">
        <v>10425</v>
      </c>
      <c r="F1193" s="26" t="s">
        <v>3059</v>
      </c>
      <c r="G1193" s="26" t="s">
        <v>3060</v>
      </c>
      <c r="H1193" s="26" t="s">
        <v>3061</v>
      </c>
      <c r="I1193" s="26" t="s">
        <v>10419</v>
      </c>
      <c r="J1193" s="36" t="s">
        <v>55</v>
      </c>
      <c r="K1193" s="26">
        <v>107.0454</v>
      </c>
      <c r="L1193" s="26"/>
      <c r="M1193" s="26" t="s">
        <v>83</v>
      </c>
      <c r="N1193" s="26" t="s">
        <v>10583</v>
      </c>
    </row>
    <row r="1194" spans="1:14">
      <c r="A1194" s="26" t="s">
        <v>85</v>
      </c>
      <c r="B1194" s="26" t="s">
        <v>1863</v>
      </c>
      <c r="C1194" s="26" t="s">
        <v>153</v>
      </c>
      <c r="D1194" s="26" t="s">
        <v>1864</v>
      </c>
      <c r="E1194" s="26" t="s">
        <v>10425</v>
      </c>
      <c r="F1194" s="26" t="s">
        <v>643</v>
      </c>
      <c r="G1194" s="26" t="s">
        <v>1865</v>
      </c>
      <c r="H1194" s="26" t="s">
        <v>1866</v>
      </c>
      <c r="I1194" s="26" t="s">
        <v>10416</v>
      </c>
      <c r="J1194" s="36" t="s">
        <v>55</v>
      </c>
      <c r="K1194" s="26">
        <v>395988</v>
      </c>
      <c r="L1194" s="26">
        <v>442784</v>
      </c>
      <c r="M1194" s="26" t="s">
        <v>83</v>
      </c>
      <c r="N1194" s="26" t="s">
        <v>1868</v>
      </c>
    </row>
    <row r="1195" spans="1:14">
      <c r="A1195" s="26" t="s">
        <v>85</v>
      </c>
      <c r="B1195" s="26" t="s">
        <v>1863</v>
      </c>
      <c r="C1195" s="26" t="s">
        <v>153</v>
      </c>
      <c r="D1195" s="26" t="s">
        <v>1864</v>
      </c>
      <c r="E1195" s="26" t="s">
        <v>10425</v>
      </c>
      <c r="F1195" s="26" t="s">
        <v>643</v>
      </c>
      <c r="G1195" s="26" t="s">
        <v>1865</v>
      </c>
      <c r="H1195" s="26" t="s">
        <v>1866</v>
      </c>
      <c r="I1195" s="26" t="s">
        <v>10418</v>
      </c>
      <c r="J1195" s="36" t="s">
        <v>55</v>
      </c>
      <c r="K1195" s="26">
        <v>15965</v>
      </c>
      <c r="L1195" s="26"/>
      <c r="M1195" s="26" t="s">
        <v>83</v>
      </c>
      <c r="N1195" s="26" t="s">
        <v>1868</v>
      </c>
    </row>
    <row r="1196" spans="1:14">
      <c r="A1196" s="26" t="s">
        <v>85</v>
      </c>
      <c r="B1196" s="26" t="s">
        <v>1863</v>
      </c>
      <c r="C1196" s="26" t="s">
        <v>153</v>
      </c>
      <c r="D1196" s="26" t="s">
        <v>1864</v>
      </c>
      <c r="E1196" s="26" t="s">
        <v>10425</v>
      </c>
      <c r="F1196" s="26" t="s">
        <v>643</v>
      </c>
      <c r="G1196" s="26" t="s">
        <v>1865</v>
      </c>
      <c r="H1196" s="26" t="s">
        <v>1866</v>
      </c>
      <c r="I1196" s="26" t="s">
        <v>10420</v>
      </c>
      <c r="J1196" s="36" t="s">
        <v>55</v>
      </c>
      <c r="K1196" s="26">
        <v>4629</v>
      </c>
      <c r="L1196" s="26"/>
      <c r="M1196" s="26" t="s">
        <v>83</v>
      </c>
      <c r="N1196" s="26" t="s">
        <v>1868</v>
      </c>
    </row>
    <row r="1197" spans="1:14">
      <c r="A1197" s="26" t="s">
        <v>85</v>
      </c>
      <c r="B1197" s="26" t="s">
        <v>1863</v>
      </c>
      <c r="C1197" s="26" t="s">
        <v>153</v>
      </c>
      <c r="D1197" s="26" t="s">
        <v>1864</v>
      </c>
      <c r="E1197" s="26" t="s">
        <v>10425</v>
      </c>
      <c r="F1197" s="26" t="s">
        <v>643</v>
      </c>
      <c r="G1197" s="26" t="s">
        <v>1865</v>
      </c>
      <c r="H1197" s="26" t="s">
        <v>1866</v>
      </c>
      <c r="I1197" s="26" t="s">
        <v>10419</v>
      </c>
      <c r="J1197" s="36" t="s">
        <v>55</v>
      </c>
      <c r="K1197" s="26">
        <v>6290</v>
      </c>
      <c r="L1197" s="26"/>
      <c r="M1197" s="26" t="s">
        <v>83</v>
      </c>
      <c r="N1197" s="26" t="s">
        <v>1868</v>
      </c>
    </row>
    <row r="1198" spans="1:14">
      <c r="A1198" s="26" t="s">
        <v>200</v>
      </c>
      <c r="B1198" s="26" t="s">
        <v>1810</v>
      </c>
      <c r="C1198" s="26" t="s">
        <v>1811</v>
      </c>
      <c r="D1198" s="26" t="s">
        <v>1812</v>
      </c>
      <c r="E1198" s="26" t="s">
        <v>10425</v>
      </c>
      <c r="F1198" s="26" t="s">
        <v>1813</v>
      </c>
      <c r="G1198" s="26" t="s">
        <v>1814</v>
      </c>
      <c r="H1198" s="26" t="s">
        <v>1815</v>
      </c>
      <c r="I1198" s="26" t="s">
        <v>10416</v>
      </c>
      <c r="J1198" s="36" t="s">
        <v>55</v>
      </c>
      <c r="K1198" s="26">
        <v>165403.95</v>
      </c>
      <c r="L1198" s="26">
        <v>182051.03</v>
      </c>
      <c r="M1198" s="26" t="s">
        <v>1282</v>
      </c>
      <c r="N1198" s="26" t="s">
        <v>1817</v>
      </c>
    </row>
    <row r="1199" spans="1:14">
      <c r="A1199" s="26" t="s">
        <v>200</v>
      </c>
      <c r="B1199" s="26" t="s">
        <v>1810</v>
      </c>
      <c r="C1199" s="26" t="s">
        <v>1811</v>
      </c>
      <c r="D1199" s="26" t="s">
        <v>1812</v>
      </c>
      <c r="E1199" s="26" t="s">
        <v>10425</v>
      </c>
      <c r="F1199" s="26" t="s">
        <v>1813</v>
      </c>
      <c r="G1199" s="26" t="s">
        <v>1814</v>
      </c>
      <c r="H1199" s="26" t="s">
        <v>1815</v>
      </c>
      <c r="I1199" s="26" t="s">
        <v>10418</v>
      </c>
      <c r="J1199" s="36" t="s">
        <v>55</v>
      </c>
      <c r="K1199" s="26">
        <v>3934.93</v>
      </c>
      <c r="L1199" s="26"/>
      <c r="M1199" s="26" t="s">
        <v>1282</v>
      </c>
      <c r="N1199" s="26" t="s">
        <v>1817</v>
      </c>
    </row>
    <row r="1200" spans="1:14">
      <c r="A1200" s="26" t="s">
        <v>200</v>
      </c>
      <c r="B1200" s="26" t="s">
        <v>1810</v>
      </c>
      <c r="C1200" s="26" t="s">
        <v>1811</v>
      </c>
      <c r="D1200" s="26" t="s">
        <v>1812</v>
      </c>
      <c r="E1200" s="26" t="s">
        <v>10425</v>
      </c>
      <c r="F1200" s="26" t="s">
        <v>1813</v>
      </c>
      <c r="G1200" s="26" t="s">
        <v>1814</v>
      </c>
      <c r="H1200" s="26" t="s">
        <v>1815</v>
      </c>
      <c r="I1200" s="26" t="s">
        <v>10420</v>
      </c>
      <c r="J1200" s="36" t="s">
        <v>55</v>
      </c>
      <c r="K1200" s="26">
        <v>1940.72</v>
      </c>
      <c r="L1200" s="26"/>
      <c r="M1200" s="26" t="s">
        <v>1282</v>
      </c>
      <c r="N1200" s="26" t="s">
        <v>1817</v>
      </c>
    </row>
    <row r="1201" spans="1:14">
      <c r="A1201" s="26" t="s">
        <v>200</v>
      </c>
      <c r="B1201" s="26" t="s">
        <v>1810</v>
      </c>
      <c r="C1201" s="26" t="s">
        <v>1811</v>
      </c>
      <c r="D1201" s="26" t="s">
        <v>1812</v>
      </c>
      <c r="E1201" s="26" t="s">
        <v>10425</v>
      </c>
      <c r="F1201" s="26" t="s">
        <v>1813</v>
      </c>
      <c r="G1201" s="26" t="s">
        <v>1814</v>
      </c>
      <c r="H1201" s="26" t="s">
        <v>1815</v>
      </c>
      <c r="I1201" s="26" t="s">
        <v>10419</v>
      </c>
      <c r="J1201" s="36" t="s">
        <v>55</v>
      </c>
      <c r="K1201" s="26">
        <v>2578.64</v>
      </c>
      <c r="L1201" s="26"/>
      <c r="M1201" s="26" t="s">
        <v>1282</v>
      </c>
      <c r="N1201" s="26" t="s">
        <v>1817</v>
      </c>
    </row>
    <row r="1202" spans="1:14">
      <c r="A1202" s="26" t="s">
        <v>119</v>
      </c>
      <c r="B1202" s="26" t="s">
        <v>1938</v>
      </c>
      <c r="C1202" s="26" t="s">
        <v>431</v>
      </c>
      <c r="D1202" s="26" t="s">
        <v>1939</v>
      </c>
      <c r="E1202" s="26" t="s">
        <v>10425</v>
      </c>
      <c r="F1202" s="26" t="s">
        <v>1940</v>
      </c>
      <c r="G1202" s="26" t="s">
        <v>1941</v>
      </c>
      <c r="H1202" s="26" t="s">
        <v>1942</v>
      </c>
      <c r="I1202" s="26" t="s">
        <v>10416</v>
      </c>
      <c r="J1202" s="36" t="s">
        <v>55</v>
      </c>
      <c r="K1202" s="26">
        <v>31067.3</v>
      </c>
      <c r="L1202" s="26">
        <v>38010.8</v>
      </c>
      <c r="M1202" s="26" t="s">
        <v>140</v>
      </c>
      <c r="N1202" s="26" t="s">
        <v>1944</v>
      </c>
    </row>
    <row r="1203" spans="1:14">
      <c r="A1203" s="26" t="s">
        <v>119</v>
      </c>
      <c r="B1203" s="26" t="s">
        <v>1938</v>
      </c>
      <c r="C1203" s="26" t="s">
        <v>431</v>
      </c>
      <c r="D1203" s="26" t="s">
        <v>1939</v>
      </c>
      <c r="E1203" s="26" t="s">
        <v>10425</v>
      </c>
      <c r="F1203" s="26" t="s">
        <v>1940</v>
      </c>
      <c r="G1203" s="26" t="s">
        <v>1941</v>
      </c>
      <c r="H1203" s="26" t="s">
        <v>1942</v>
      </c>
      <c r="I1203" s="26" t="s">
        <v>10418</v>
      </c>
      <c r="J1203" s="36" t="s">
        <v>55</v>
      </c>
      <c r="K1203" s="26">
        <v>3736</v>
      </c>
      <c r="L1203" s="26"/>
      <c r="M1203" s="26" t="s">
        <v>140</v>
      </c>
      <c r="N1203" s="26" t="s">
        <v>1944</v>
      </c>
    </row>
    <row r="1204" spans="1:14">
      <c r="A1204" s="26" t="s">
        <v>119</v>
      </c>
      <c r="B1204" s="26" t="s">
        <v>1938</v>
      </c>
      <c r="C1204" s="26" t="s">
        <v>431</v>
      </c>
      <c r="D1204" s="26" t="s">
        <v>1939</v>
      </c>
      <c r="E1204" s="26" t="s">
        <v>10425</v>
      </c>
      <c r="F1204" s="26" t="s">
        <v>1940</v>
      </c>
      <c r="G1204" s="26" t="s">
        <v>1941</v>
      </c>
      <c r="H1204" s="26" t="s">
        <v>1942</v>
      </c>
      <c r="I1204" s="26" t="s">
        <v>10420</v>
      </c>
      <c r="J1204" s="36" t="s">
        <v>55</v>
      </c>
      <c r="K1204" s="26">
        <v>408.2</v>
      </c>
      <c r="L1204" s="26"/>
      <c r="M1204" s="26" t="s">
        <v>140</v>
      </c>
      <c r="N1204" s="26" t="s">
        <v>1944</v>
      </c>
    </row>
    <row r="1205" spans="1:14">
      <c r="A1205" s="26" t="s">
        <v>119</v>
      </c>
      <c r="B1205" s="26" t="s">
        <v>1938</v>
      </c>
      <c r="C1205" s="26" t="s">
        <v>431</v>
      </c>
      <c r="D1205" s="26" t="s">
        <v>1939</v>
      </c>
      <c r="E1205" s="26" t="s">
        <v>10425</v>
      </c>
      <c r="F1205" s="26" t="s">
        <v>1940</v>
      </c>
      <c r="G1205" s="26" t="s">
        <v>1941</v>
      </c>
      <c r="H1205" s="26" t="s">
        <v>1942</v>
      </c>
      <c r="I1205" s="26" t="s">
        <v>10419</v>
      </c>
      <c r="J1205" s="36" t="s">
        <v>55</v>
      </c>
      <c r="K1205" s="26">
        <v>530</v>
      </c>
      <c r="L1205" s="26"/>
      <c r="M1205" s="26" t="s">
        <v>140</v>
      </c>
      <c r="N1205" s="26" t="s">
        <v>1944</v>
      </c>
    </row>
    <row r="1206" spans="1:14">
      <c r="A1206" s="26" t="s">
        <v>119</v>
      </c>
      <c r="B1206" s="26" t="s">
        <v>1931</v>
      </c>
      <c r="C1206" s="26" t="s">
        <v>1560</v>
      </c>
      <c r="D1206" s="26" t="s">
        <v>1932</v>
      </c>
      <c r="E1206" s="26" t="s">
        <v>10425</v>
      </c>
      <c r="F1206" s="26" t="s">
        <v>1933</v>
      </c>
      <c r="G1206" s="26" t="s">
        <v>1934</v>
      </c>
      <c r="H1206" s="26" t="s">
        <v>1935</v>
      </c>
      <c r="I1206" s="26" t="s">
        <v>10416</v>
      </c>
      <c r="J1206" s="36" t="s">
        <v>55</v>
      </c>
      <c r="K1206" s="26">
        <v>1168.6</v>
      </c>
      <c r="L1206" s="26">
        <v>1236.25</v>
      </c>
      <c r="M1206" s="26" t="s">
        <v>140</v>
      </c>
      <c r="N1206" s="26" t="s">
        <v>1937</v>
      </c>
    </row>
    <row r="1207" spans="1:14">
      <c r="A1207" s="26" t="s">
        <v>119</v>
      </c>
      <c r="B1207" s="26" t="s">
        <v>1931</v>
      </c>
      <c r="C1207" s="26" t="s">
        <v>1560</v>
      </c>
      <c r="D1207" s="26" t="s">
        <v>1932</v>
      </c>
      <c r="E1207" s="26" t="s">
        <v>10425</v>
      </c>
      <c r="F1207" s="26" t="s">
        <v>1933</v>
      </c>
      <c r="G1207" s="26" t="s">
        <v>1934</v>
      </c>
      <c r="H1207" s="26" t="s">
        <v>1935</v>
      </c>
      <c r="I1207" s="26" t="s">
        <v>10418</v>
      </c>
      <c r="J1207" s="36" t="s">
        <v>55</v>
      </c>
      <c r="K1207" s="26">
        <v>0</v>
      </c>
      <c r="L1207" s="26"/>
      <c r="M1207" s="26" t="s">
        <v>140</v>
      </c>
      <c r="N1207" s="26" t="s">
        <v>1937</v>
      </c>
    </row>
    <row r="1208" spans="1:14">
      <c r="A1208" s="26" t="s">
        <v>119</v>
      </c>
      <c r="B1208" s="26" t="s">
        <v>1931</v>
      </c>
      <c r="C1208" s="26" t="s">
        <v>1560</v>
      </c>
      <c r="D1208" s="26" t="s">
        <v>1932</v>
      </c>
      <c r="E1208" s="26" t="s">
        <v>10425</v>
      </c>
      <c r="F1208" s="26" t="s">
        <v>1933</v>
      </c>
      <c r="G1208" s="26" t="s">
        <v>1934</v>
      </c>
      <c r="H1208" s="26" t="s">
        <v>1935</v>
      </c>
      <c r="I1208" s="26" t="s">
        <v>10420</v>
      </c>
      <c r="J1208" s="36" t="s">
        <v>55</v>
      </c>
      <c r="K1208" s="26">
        <v>0</v>
      </c>
      <c r="L1208" s="26"/>
      <c r="M1208" s="26" t="s">
        <v>140</v>
      </c>
      <c r="N1208" s="26" t="s">
        <v>1937</v>
      </c>
    </row>
    <row r="1209" spans="1:14">
      <c r="A1209" s="26" t="s">
        <v>119</v>
      </c>
      <c r="B1209" s="26" t="s">
        <v>1931</v>
      </c>
      <c r="C1209" s="26" t="s">
        <v>1560</v>
      </c>
      <c r="D1209" s="26" t="s">
        <v>1932</v>
      </c>
      <c r="E1209" s="26" t="s">
        <v>10425</v>
      </c>
      <c r="F1209" s="26" t="s">
        <v>1933</v>
      </c>
      <c r="G1209" s="26" t="s">
        <v>1934</v>
      </c>
      <c r="H1209" s="26" t="s">
        <v>1935</v>
      </c>
      <c r="I1209" s="26" t="s">
        <v>10419</v>
      </c>
      <c r="J1209" s="36" t="s">
        <v>55</v>
      </c>
      <c r="K1209" s="26">
        <v>18.02</v>
      </c>
      <c r="L1209" s="26"/>
      <c r="M1209" s="26" t="s">
        <v>140</v>
      </c>
      <c r="N1209" s="26" t="s">
        <v>1937</v>
      </c>
    </row>
    <row r="1210" spans="1:14">
      <c r="A1210" s="26" t="s">
        <v>292</v>
      </c>
      <c r="B1210" s="26" t="s">
        <v>3369</v>
      </c>
      <c r="C1210" s="26" t="s">
        <v>790</v>
      </c>
      <c r="D1210" s="26" t="s">
        <v>3370</v>
      </c>
      <c r="E1210" s="26" t="s">
        <v>10425</v>
      </c>
      <c r="F1210" s="26" t="s">
        <v>3371</v>
      </c>
      <c r="G1210" s="26" t="s">
        <v>3372</v>
      </c>
      <c r="H1210" s="26" t="s">
        <v>3373</v>
      </c>
      <c r="I1210" s="26" t="s">
        <v>10416</v>
      </c>
      <c r="J1210" s="36" t="s">
        <v>55</v>
      </c>
      <c r="K1210" s="26">
        <v>110087</v>
      </c>
      <c r="L1210" s="26">
        <v>166427.76</v>
      </c>
      <c r="M1210" s="26" t="s">
        <v>63</v>
      </c>
      <c r="N1210" s="26" t="s">
        <v>3374</v>
      </c>
    </row>
    <row r="1211" spans="1:14">
      <c r="A1211" s="26" t="s">
        <v>292</v>
      </c>
      <c r="B1211" s="26" t="s">
        <v>3369</v>
      </c>
      <c r="C1211" s="26" t="s">
        <v>790</v>
      </c>
      <c r="D1211" s="26" t="s">
        <v>3370</v>
      </c>
      <c r="E1211" s="26" t="s">
        <v>10425</v>
      </c>
      <c r="F1211" s="26" t="s">
        <v>3371</v>
      </c>
      <c r="G1211" s="26" t="s">
        <v>3372</v>
      </c>
      <c r="H1211" s="26" t="s">
        <v>3373</v>
      </c>
      <c r="I1211" s="26" t="s">
        <v>10418</v>
      </c>
      <c r="J1211" s="36" t="s">
        <v>55</v>
      </c>
      <c r="K1211" s="26">
        <v>46467.23</v>
      </c>
      <c r="L1211" s="26"/>
      <c r="M1211" s="26" t="s">
        <v>63</v>
      </c>
      <c r="N1211" s="26" t="s">
        <v>3374</v>
      </c>
    </row>
    <row r="1212" spans="1:14">
      <c r="A1212" s="26" t="s">
        <v>292</v>
      </c>
      <c r="B1212" s="26" t="s">
        <v>3369</v>
      </c>
      <c r="C1212" s="26" t="s">
        <v>790</v>
      </c>
      <c r="D1212" s="26" t="s">
        <v>3370</v>
      </c>
      <c r="E1212" s="26" t="s">
        <v>10425</v>
      </c>
      <c r="F1212" s="26" t="s">
        <v>3371</v>
      </c>
      <c r="G1212" s="26" t="s">
        <v>3372</v>
      </c>
      <c r="H1212" s="26" t="s">
        <v>3373</v>
      </c>
      <c r="I1212" s="26" t="s">
        <v>10420</v>
      </c>
      <c r="J1212" s="36" t="s">
        <v>55</v>
      </c>
      <c r="K1212" s="26">
        <v>0</v>
      </c>
      <c r="L1212" s="26"/>
      <c r="M1212" s="26" t="s">
        <v>63</v>
      </c>
      <c r="N1212" s="26" t="s">
        <v>3374</v>
      </c>
    </row>
    <row r="1213" spans="1:14">
      <c r="A1213" s="26" t="s">
        <v>292</v>
      </c>
      <c r="B1213" s="26" t="s">
        <v>3369</v>
      </c>
      <c r="C1213" s="26" t="s">
        <v>790</v>
      </c>
      <c r="D1213" s="26" t="s">
        <v>3370</v>
      </c>
      <c r="E1213" s="26" t="s">
        <v>10425</v>
      </c>
      <c r="F1213" s="26" t="s">
        <v>3371</v>
      </c>
      <c r="G1213" s="26" t="s">
        <v>3372</v>
      </c>
      <c r="H1213" s="26" t="s">
        <v>3373</v>
      </c>
      <c r="I1213" s="26" t="s">
        <v>10419</v>
      </c>
      <c r="J1213" s="36" t="s">
        <v>55</v>
      </c>
      <c r="K1213" s="26">
        <v>2384.23</v>
      </c>
      <c r="L1213" s="26"/>
      <c r="M1213" s="26" t="s">
        <v>63</v>
      </c>
      <c r="N1213" s="26" t="s">
        <v>3374</v>
      </c>
    </row>
    <row r="1214" spans="1:14">
      <c r="A1214" s="26" t="s">
        <v>85</v>
      </c>
      <c r="B1214" s="26" t="s">
        <v>1924</v>
      </c>
      <c r="C1214" s="26" t="s">
        <v>153</v>
      </c>
      <c r="D1214" s="26" t="s">
        <v>1925</v>
      </c>
      <c r="E1214" s="26" t="s">
        <v>10425</v>
      </c>
      <c r="F1214" s="26" t="s">
        <v>1926</v>
      </c>
      <c r="G1214" s="26" t="s">
        <v>1927</v>
      </c>
      <c r="H1214" s="26" t="s">
        <v>1928</v>
      </c>
      <c r="I1214" s="26" t="s">
        <v>10416</v>
      </c>
      <c r="J1214" s="36" t="s">
        <v>55</v>
      </c>
      <c r="K1214" s="26">
        <v>11447.92</v>
      </c>
      <c r="L1214" s="26">
        <v>12395</v>
      </c>
      <c r="M1214" s="26" t="s">
        <v>83</v>
      </c>
      <c r="N1214" s="26" t="s">
        <v>1930</v>
      </c>
    </row>
    <row r="1215" spans="1:14">
      <c r="A1215" s="26" t="s">
        <v>85</v>
      </c>
      <c r="B1215" s="26" t="s">
        <v>1924</v>
      </c>
      <c r="C1215" s="26" t="s">
        <v>153</v>
      </c>
      <c r="D1215" s="26" t="s">
        <v>1925</v>
      </c>
      <c r="E1215" s="26" t="s">
        <v>10425</v>
      </c>
      <c r="F1215" s="26" t="s">
        <v>1926</v>
      </c>
      <c r="G1215" s="26" t="s">
        <v>1927</v>
      </c>
      <c r="H1215" s="26" t="s">
        <v>1928</v>
      </c>
      <c r="I1215" s="26" t="s">
        <v>10418</v>
      </c>
      <c r="J1215" s="36" t="s">
        <v>55</v>
      </c>
      <c r="K1215" s="26">
        <v>0</v>
      </c>
      <c r="L1215" s="26"/>
      <c r="M1215" s="26" t="s">
        <v>83</v>
      </c>
      <c r="N1215" s="26" t="s">
        <v>1930</v>
      </c>
    </row>
    <row r="1216" spans="1:14">
      <c r="A1216" s="26" t="s">
        <v>85</v>
      </c>
      <c r="B1216" s="26" t="s">
        <v>1924</v>
      </c>
      <c r="C1216" s="26" t="s">
        <v>153</v>
      </c>
      <c r="D1216" s="26" t="s">
        <v>1925</v>
      </c>
      <c r="E1216" s="26" t="s">
        <v>10425</v>
      </c>
      <c r="F1216" s="26" t="s">
        <v>1926</v>
      </c>
      <c r="G1216" s="26" t="s">
        <v>1927</v>
      </c>
      <c r="H1216" s="26" t="s">
        <v>1928</v>
      </c>
      <c r="I1216" s="26" t="s">
        <v>10420</v>
      </c>
      <c r="J1216" s="36" t="s">
        <v>55</v>
      </c>
      <c r="K1216" s="26">
        <v>153.05</v>
      </c>
      <c r="L1216" s="26"/>
      <c r="M1216" s="26" t="s">
        <v>83</v>
      </c>
      <c r="N1216" s="26" t="s">
        <v>1930</v>
      </c>
    </row>
    <row r="1217" spans="1:14">
      <c r="A1217" s="26" t="s">
        <v>85</v>
      </c>
      <c r="B1217" s="26" t="s">
        <v>1924</v>
      </c>
      <c r="C1217" s="26" t="s">
        <v>153</v>
      </c>
      <c r="D1217" s="26" t="s">
        <v>1925</v>
      </c>
      <c r="E1217" s="26" t="s">
        <v>10425</v>
      </c>
      <c r="F1217" s="26" t="s">
        <v>1926</v>
      </c>
      <c r="G1217" s="26" t="s">
        <v>1927</v>
      </c>
      <c r="H1217" s="26" t="s">
        <v>1928</v>
      </c>
      <c r="I1217" s="26" t="s">
        <v>10419</v>
      </c>
      <c r="J1217" s="36" t="s">
        <v>55</v>
      </c>
      <c r="K1217" s="26">
        <v>174.28</v>
      </c>
      <c r="L1217" s="26"/>
      <c r="M1217" s="26" t="s">
        <v>83</v>
      </c>
      <c r="N1217" s="26" t="s">
        <v>1930</v>
      </c>
    </row>
    <row r="1218" spans="1:14">
      <c r="A1218" s="26" t="s">
        <v>119</v>
      </c>
      <c r="B1218" s="26" t="s">
        <v>1952</v>
      </c>
      <c r="C1218" s="26" t="s">
        <v>1560</v>
      </c>
      <c r="D1218" s="26" t="s">
        <v>1953</v>
      </c>
      <c r="E1218" s="26" t="s">
        <v>10425</v>
      </c>
      <c r="F1218" s="26" t="s">
        <v>1954</v>
      </c>
      <c r="G1218" s="26" t="s">
        <v>1955</v>
      </c>
      <c r="H1218" s="26" t="s">
        <v>1956</v>
      </c>
      <c r="I1218" s="26" t="s">
        <v>10416</v>
      </c>
      <c r="J1218" s="36" t="s">
        <v>55</v>
      </c>
      <c r="K1218" s="26">
        <v>1979.04</v>
      </c>
      <c r="L1218" s="26">
        <v>2114.64</v>
      </c>
      <c r="M1218" s="26" t="s">
        <v>140</v>
      </c>
      <c r="N1218" s="26" t="s">
        <v>1958</v>
      </c>
    </row>
    <row r="1219" spans="1:14">
      <c r="A1219" s="26" t="s">
        <v>119</v>
      </c>
      <c r="B1219" s="26" t="s">
        <v>1952</v>
      </c>
      <c r="C1219" s="26" t="s">
        <v>1560</v>
      </c>
      <c r="D1219" s="26" t="s">
        <v>1953</v>
      </c>
      <c r="E1219" s="26" t="s">
        <v>10425</v>
      </c>
      <c r="F1219" s="26" t="s">
        <v>1954</v>
      </c>
      <c r="G1219" s="26" t="s">
        <v>1955</v>
      </c>
      <c r="H1219" s="26" t="s">
        <v>1956</v>
      </c>
      <c r="I1219" s="26" t="s">
        <v>10418</v>
      </c>
      <c r="J1219" s="36" t="s">
        <v>55</v>
      </c>
      <c r="K1219" s="26">
        <v>0</v>
      </c>
      <c r="L1219" s="26"/>
      <c r="M1219" s="26" t="s">
        <v>140</v>
      </c>
      <c r="N1219" s="26" t="s">
        <v>1958</v>
      </c>
    </row>
    <row r="1220" spans="1:14">
      <c r="A1220" s="26" t="s">
        <v>119</v>
      </c>
      <c r="B1220" s="26" t="s">
        <v>1952</v>
      </c>
      <c r="C1220" s="26" t="s">
        <v>1560</v>
      </c>
      <c r="D1220" s="26" t="s">
        <v>1953</v>
      </c>
      <c r="E1220" s="26" t="s">
        <v>10425</v>
      </c>
      <c r="F1220" s="26" t="s">
        <v>1954</v>
      </c>
      <c r="G1220" s="26" t="s">
        <v>1955</v>
      </c>
      <c r="H1220" s="26" t="s">
        <v>1956</v>
      </c>
      <c r="I1220" s="26" t="s">
        <v>10420</v>
      </c>
      <c r="J1220" s="36" t="s">
        <v>55</v>
      </c>
      <c r="K1220" s="26">
        <v>10.3</v>
      </c>
      <c r="L1220" s="26"/>
      <c r="M1220" s="26" t="s">
        <v>140</v>
      </c>
      <c r="N1220" s="26" t="s">
        <v>1958</v>
      </c>
    </row>
    <row r="1221" spans="1:14">
      <c r="A1221" s="26" t="s">
        <v>119</v>
      </c>
      <c r="B1221" s="26" t="s">
        <v>1952</v>
      </c>
      <c r="C1221" s="26" t="s">
        <v>1560</v>
      </c>
      <c r="D1221" s="26" t="s">
        <v>1953</v>
      </c>
      <c r="E1221" s="26" t="s">
        <v>10425</v>
      </c>
      <c r="F1221" s="26" t="s">
        <v>1954</v>
      </c>
      <c r="G1221" s="26" t="s">
        <v>1955</v>
      </c>
      <c r="H1221" s="26" t="s">
        <v>1956</v>
      </c>
      <c r="I1221" s="26" t="s">
        <v>10419</v>
      </c>
      <c r="J1221" s="36" t="s">
        <v>55</v>
      </c>
      <c r="K1221" s="26">
        <v>30.13</v>
      </c>
      <c r="L1221" s="26"/>
      <c r="M1221" s="26" t="s">
        <v>140</v>
      </c>
      <c r="N1221" s="26" t="s">
        <v>1958</v>
      </c>
    </row>
    <row r="1222" spans="1:14">
      <c r="A1222" s="26" t="s">
        <v>200</v>
      </c>
      <c r="B1222" s="26" t="s">
        <v>1945</v>
      </c>
      <c r="C1222" s="26" t="s">
        <v>323</v>
      </c>
      <c r="D1222" s="26" t="s">
        <v>1946</v>
      </c>
      <c r="E1222" s="26" t="s">
        <v>10425</v>
      </c>
      <c r="F1222" s="26" t="s">
        <v>1947</v>
      </c>
      <c r="G1222" s="26" t="s">
        <v>1948</v>
      </c>
      <c r="H1222" s="26" t="s">
        <v>1949</v>
      </c>
      <c r="I1222" s="26" t="s">
        <v>10416</v>
      </c>
      <c r="J1222" s="36" t="s">
        <v>55</v>
      </c>
      <c r="K1222" s="26">
        <v>64772.04</v>
      </c>
      <c r="L1222" s="26">
        <v>70397.52</v>
      </c>
      <c r="M1222" s="26" t="s">
        <v>1282</v>
      </c>
      <c r="N1222" s="26" t="s">
        <v>1951</v>
      </c>
    </row>
    <row r="1223" spans="1:14">
      <c r="A1223" s="26" t="s">
        <v>200</v>
      </c>
      <c r="B1223" s="26" t="s">
        <v>1945</v>
      </c>
      <c r="C1223" s="26" t="s">
        <v>323</v>
      </c>
      <c r="D1223" s="26" t="s">
        <v>1946</v>
      </c>
      <c r="E1223" s="26" t="s">
        <v>10425</v>
      </c>
      <c r="F1223" s="26" t="s">
        <v>1947</v>
      </c>
      <c r="G1223" s="26" t="s">
        <v>1948</v>
      </c>
      <c r="H1223" s="26" t="s">
        <v>1949</v>
      </c>
      <c r="I1223" s="26" t="s">
        <v>10418</v>
      </c>
      <c r="J1223" s="36" t="s">
        <v>55</v>
      </c>
      <c r="K1223" s="26">
        <v>688.2</v>
      </c>
      <c r="L1223" s="26"/>
      <c r="M1223" s="26" t="s">
        <v>1282</v>
      </c>
      <c r="N1223" s="26" t="s">
        <v>1951</v>
      </c>
    </row>
    <row r="1224" spans="1:14">
      <c r="A1224" s="26" t="s">
        <v>200</v>
      </c>
      <c r="B1224" s="26" t="s">
        <v>1945</v>
      </c>
      <c r="C1224" s="26" t="s">
        <v>323</v>
      </c>
      <c r="D1224" s="26" t="s">
        <v>1946</v>
      </c>
      <c r="E1224" s="26" t="s">
        <v>10425</v>
      </c>
      <c r="F1224" s="26" t="s">
        <v>1947</v>
      </c>
      <c r="G1224" s="26" t="s">
        <v>1948</v>
      </c>
      <c r="H1224" s="26" t="s">
        <v>1949</v>
      </c>
      <c r="I1224" s="26" t="s">
        <v>10420</v>
      </c>
      <c r="J1224" s="36" t="s">
        <v>55</v>
      </c>
      <c r="K1224" s="26">
        <v>772.32</v>
      </c>
      <c r="L1224" s="26"/>
      <c r="M1224" s="26" t="s">
        <v>1282</v>
      </c>
      <c r="N1224" s="26" t="s">
        <v>1951</v>
      </c>
    </row>
    <row r="1225" spans="1:14">
      <c r="A1225" s="26" t="s">
        <v>200</v>
      </c>
      <c r="B1225" s="26" t="s">
        <v>1945</v>
      </c>
      <c r="C1225" s="26" t="s">
        <v>323</v>
      </c>
      <c r="D1225" s="26" t="s">
        <v>1946</v>
      </c>
      <c r="E1225" s="26" t="s">
        <v>10425</v>
      </c>
      <c r="F1225" s="26" t="s">
        <v>1947</v>
      </c>
      <c r="G1225" s="26" t="s">
        <v>1948</v>
      </c>
      <c r="H1225" s="26" t="s">
        <v>1949</v>
      </c>
      <c r="I1225" s="26" t="s">
        <v>10419</v>
      </c>
      <c r="J1225" s="36" t="s">
        <v>55</v>
      </c>
      <c r="K1225" s="26">
        <v>996.84</v>
      </c>
      <c r="L1225" s="26"/>
      <c r="M1225" s="26" t="s">
        <v>1282</v>
      </c>
      <c r="N1225" s="26" t="s">
        <v>1951</v>
      </c>
    </row>
    <row r="1226" spans="1:14">
      <c r="A1226" s="26" t="s">
        <v>220</v>
      </c>
      <c r="B1226" s="26" t="s">
        <v>1959</v>
      </c>
      <c r="C1226" s="26" t="s">
        <v>849</v>
      </c>
      <c r="D1226" s="26" t="s">
        <v>1960</v>
      </c>
      <c r="E1226" s="26" t="s">
        <v>10425</v>
      </c>
      <c r="F1226" s="26" t="s">
        <v>1961</v>
      </c>
      <c r="G1226" s="26" t="s">
        <v>1962</v>
      </c>
      <c r="H1226" s="26" t="s">
        <v>1963</v>
      </c>
      <c r="I1226" s="26" t="s">
        <v>10416</v>
      </c>
      <c r="J1226" s="36" t="s">
        <v>55</v>
      </c>
      <c r="K1226" s="26">
        <v>21843.6</v>
      </c>
      <c r="L1226" s="26">
        <v>25536.77</v>
      </c>
      <c r="M1226" s="26" t="s">
        <v>1282</v>
      </c>
      <c r="N1226" s="26" t="s">
        <v>1965</v>
      </c>
    </row>
    <row r="1227" spans="1:14">
      <c r="A1227" s="26" t="s">
        <v>220</v>
      </c>
      <c r="B1227" s="26" t="s">
        <v>1959</v>
      </c>
      <c r="C1227" s="26" t="s">
        <v>849</v>
      </c>
      <c r="D1227" s="26" t="s">
        <v>1960</v>
      </c>
      <c r="E1227" s="26" t="s">
        <v>10425</v>
      </c>
      <c r="F1227" s="26" t="s">
        <v>1961</v>
      </c>
      <c r="G1227" s="26" t="s">
        <v>1962</v>
      </c>
      <c r="H1227" s="26" t="s">
        <v>1963</v>
      </c>
      <c r="I1227" s="26" t="s">
        <v>10418</v>
      </c>
      <c r="J1227" s="36" t="s">
        <v>55</v>
      </c>
      <c r="K1227" s="26">
        <v>1974.26</v>
      </c>
      <c r="L1227" s="26"/>
      <c r="M1227" s="26" t="s">
        <v>1282</v>
      </c>
      <c r="N1227" s="26" t="s">
        <v>1965</v>
      </c>
    </row>
    <row r="1228" spans="1:14">
      <c r="A1228" s="26" t="s">
        <v>220</v>
      </c>
      <c r="B1228" s="26" t="s">
        <v>1959</v>
      </c>
      <c r="C1228" s="26" t="s">
        <v>849</v>
      </c>
      <c r="D1228" s="26" t="s">
        <v>1960</v>
      </c>
      <c r="E1228" s="26" t="s">
        <v>10425</v>
      </c>
      <c r="F1228" s="26" t="s">
        <v>1961</v>
      </c>
      <c r="G1228" s="26" t="s">
        <v>1962</v>
      </c>
      <c r="H1228" s="26" t="s">
        <v>1963</v>
      </c>
      <c r="I1228" s="26" t="s">
        <v>10420</v>
      </c>
      <c r="J1228" s="36" t="s">
        <v>55</v>
      </c>
      <c r="K1228" s="26">
        <v>207.03</v>
      </c>
      <c r="L1228" s="26"/>
      <c r="M1228" s="26" t="s">
        <v>1282</v>
      </c>
      <c r="N1228" s="26" t="s">
        <v>1965</v>
      </c>
    </row>
    <row r="1229" spans="1:14">
      <c r="A1229" s="26" t="s">
        <v>220</v>
      </c>
      <c r="B1229" s="26" t="s">
        <v>1959</v>
      </c>
      <c r="C1229" s="26" t="s">
        <v>849</v>
      </c>
      <c r="D1229" s="26" t="s">
        <v>1960</v>
      </c>
      <c r="E1229" s="26" t="s">
        <v>10425</v>
      </c>
      <c r="F1229" s="26" t="s">
        <v>1961</v>
      </c>
      <c r="G1229" s="26" t="s">
        <v>1962</v>
      </c>
      <c r="H1229" s="26" t="s">
        <v>1963</v>
      </c>
      <c r="I1229" s="26" t="s">
        <v>10419</v>
      </c>
      <c r="J1229" s="36" t="s">
        <v>55</v>
      </c>
      <c r="K1229" s="26">
        <v>362.72</v>
      </c>
      <c r="L1229" s="26"/>
      <c r="M1229" s="26" t="s">
        <v>1282</v>
      </c>
      <c r="N1229" s="26" t="s">
        <v>1965</v>
      </c>
    </row>
    <row r="1230" spans="1:14">
      <c r="A1230" s="26" t="s">
        <v>119</v>
      </c>
      <c r="B1230" s="26" t="s">
        <v>1975</v>
      </c>
      <c r="C1230" s="26" t="s">
        <v>1266</v>
      </c>
      <c r="D1230" s="26" t="s">
        <v>1976</v>
      </c>
      <c r="E1230" s="26" t="s">
        <v>10425</v>
      </c>
      <c r="F1230" s="26" t="s">
        <v>1977</v>
      </c>
      <c r="G1230" s="26" t="s">
        <v>1978</v>
      </c>
      <c r="H1230" s="26" t="s">
        <v>1979</v>
      </c>
      <c r="I1230" s="26" t="s">
        <v>10416</v>
      </c>
      <c r="J1230" s="36" t="s">
        <v>55</v>
      </c>
      <c r="K1230" s="26">
        <v>26541.54</v>
      </c>
      <c r="L1230" s="26">
        <v>29015.81</v>
      </c>
      <c r="M1230" s="26" t="s">
        <v>140</v>
      </c>
      <c r="N1230" s="26" t="s">
        <v>1981</v>
      </c>
    </row>
    <row r="1231" spans="1:14">
      <c r="A1231" s="26" t="s">
        <v>119</v>
      </c>
      <c r="B1231" s="26" t="s">
        <v>1975</v>
      </c>
      <c r="C1231" s="26" t="s">
        <v>1266</v>
      </c>
      <c r="D1231" s="26" t="s">
        <v>1976</v>
      </c>
      <c r="E1231" s="26" t="s">
        <v>10425</v>
      </c>
      <c r="F1231" s="26" t="s">
        <v>1977</v>
      </c>
      <c r="G1231" s="26" t="s">
        <v>1978</v>
      </c>
      <c r="H1231" s="26" t="s">
        <v>1979</v>
      </c>
      <c r="I1231" s="26" t="s">
        <v>10418</v>
      </c>
      <c r="J1231" s="36" t="s">
        <v>55</v>
      </c>
      <c r="K1231" s="26">
        <v>403.37</v>
      </c>
      <c r="L1231" s="26"/>
      <c r="M1231" s="26" t="s">
        <v>140</v>
      </c>
      <c r="N1231" s="26" t="s">
        <v>1981</v>
      </c>
    </row>
    <row r="1232" spans="1:14">
      <c r="A1232" s="26" t="s">
        <v>119</v>
      </c>
      <c r="B1232" s="26" t="s">
        <v>1975</v>
      </c>
      <c r="C1232" s="26" t="s">
        <v>1266</v>
      </c>
      <c r="D1232" s="26" t="s">
        <v>1976</v>
      </c>
      <c r="E1232" s="26" t="s">
        <v>10425</v>
      </c>
      <c r="F1232" s="26" t="s">
        <v>1977</v>
      </c>
      <c r="G1232" s="26" t="s">
        <v>1978</v>
      </c>
      <c r="H1232" s="26" t="s">
        <v>1979</v>
      </c>
      <c r="I1232" s="26" t="s">
        <v>10420</v>
      </c>
      <c r="J1232" s="36" t="s">
        <v>55</v>
      </c>
      <c r="K1232" s="26">
        <v>354.9</v>
      </c>
      <c r="L1232" s="26"/>
      <c r="M1232" s="26" t="s">
        <v>140</v>
      </c>
      <c r="N1232" s="26" t="s">
        <v>1981</v>
      </c>
    </row>
    <row r="1233" spans="1:14">
      <c r="A1233" s="26" t="s">
        <v>119</v>
      </c>
      <c r="B1233" s="26" t="s">
        <v>1975</v>
      </c>
      <c r="C1233" s="26" t="s">
        <v>1266</v>
      </c>
      <c r="D1233" s="26" t="s">
        <v>1976</v>
      </c>
      <c r="E1233" s="26" t="s">
        <v>10425</v>
      </c>
      <c r="F1233" s="26" t="s">
        <v>1977</v>
      </c>
      <c r="G1233" s="26" t="s">
        <v>1978</v>
      </c>
      <c r="H1233" s="26" t="s">
        <v>1979</v>
      </c>
      <c r="I1233" s="26" t="s">
        <v>10419</v>
      </c>
      <c r="J1233" s="36" t="s">
        <v>55</v>
      </c>
      <c r="K1233" s="26">
        <v>410.3</v>
      </c>
      <c r="L1233" s="26"/>
      <c r="M1233" s="26" t="s">
        <v>140</v>
      </c>
      <c r="N1233" s="26" t="s">
        <v>1981</v>
      </c>
    </row>
    <row r="1234" spans="1:14">
      <c r="A1234" s="26" t="s">
        <v>163</v>
      </c>
      <c r="B1234" s="26" t="s">
        <v>10584</v>
      </c>
      <c r="C1234" s="26" t="s">
        <v>1110</v>
      </c>
      <c r="D1234" s="26" t="s">
        <v>1111</v>
      </c>
      <c r="E1234" s="26" t="s">
        <v>10425</v>
      </c>
      <c r="F1234" s="26" t="s">
        <v>1112</v>
      </c>
      <c r="G1234" s="26" t="s">
        <v>1113</v>
      </c>
      <c r="H1234" s="26" t="s">
        <v>1114</v>
      </c>
      <c r="I1234" s="26" t="s">
        <v>10416</v>
      </c>
      <c r="J1234" s="36" t="s">
        <v>55</v>
      </c>
      <c r="K1234" s="26">
        <v>387868.89</v>
      </c>
      <c r="L1234" s="26">
        <v>446424.08</v>
      </c>
      <c r="M1234" s="26" t="s">
        <v>140</v>
      </c>
      <c r="N1234" s="26" t="s">
        <v>10585</v>
      </c>
    </row>
    <row r="1235" spans="1:14">
      <c r="A1235" s="26" t="s">
        <v>163</v>
      </c>
      <c r="B1235" s="26" t="s">
        <v>10584</v>
      </c>
      <c r="C1235" s="26" t="s">
        <v>1110</v>
      </c>
      <c r="D1235" s="26" t="s">
        <v>1111</v>
      </c>
      <c r="E1235" s="26" t="s">
        <v>10425</v>
      </c>
      <c r="F1235" s="26" t="s">
        <v>1112</v>
      </c>
      <c r="G1235" s="26" t="s">
        <v>1113</v>
      </c>
      <c r="H1235" s="26" t="s">
        <v>1114</v>
      </c>
      <c r="I1235" s="26" t="s">
        <v>10418</v>
      </c>
      <c r="J1235" s="36" t="s">
        <v>55</v>
      </c>
      <c r="K1235" s="26">
        <v>21985.12</v>
      </c>
      <c r="L1235" s="26"/>
      <c r="M1235" s="26" t="s">
        <v>140</v>
      </c>
      <c r="N1235" s="26" t="s">
        <v>10585</v>
      </c>
    </row>
    <row r="1236" spans="1:14">
      <c r="A1236" s="26" t="s">
        <v>163</v>
      </c>
      <c r="B1236" s="26" t="s">
        <v>10584</v>
      </c>
      <c r="C1236" s="26" t="s">
        <v>1110</v>
      </c>
      <c r="D1236" s="26" t="s">
        <v>1111</v>
      </c>
      <c r="E1236" s="26" t="s">
        <v>10425</v>
      </c>
      <c r="F1236" s="26" t="s">
        <v>1112</v>
      </c>
      <c r="G1236" s="26" t="s">
        <v>1113</v>
      </c>
      <c r="H1236" s="26" t="s">
        <v>1114</v>
      </c>
      <c r="I1236" s="26" t="s">
        <v>10420</v>
      </c>
      <c r="J1236" s="36" t="s">
        <v>55</v>
      </c>
      <c r="K1236" s="26">
        <v>4384.83</v>
      </c>
      <c r="L1236" s="26"/>
      <c r="M1236" s="26" t="s">
        <v>140</v>
      </c>
      <c r="N1236" s="26" t="s">
        <v>10585</v>
      </c>
    </row>
    <row r="1237" spans="1:14">
      <c r="A1237" s="26" t="s">
        <v>163</v>
      </c>
      <c r="B1237" s="26" t="s">
        <v>10584</v>
      </c>
      <c r="C1237" s="26" t="s">
        <v>1110</v>
      </c>
      <c r="D1237" s="26" t="s">
        <v>1111</v>
      </c>
      <c r="E1237" s="26" t="s">
        <v>10425</v>
      </c>
      <c r="F1237" s="26" t="s">
        <v>1112</v>
      </c>
      <c r="G1237" s="26" t="s">
        <v>1113</v>
      </c>
      <c r="H1237" s="26" t="s">
        <v>1114</v>
      </c>
      <c r="I1237" s="26" t="s">
        <v>10419</v>
      </c>
      <c r="J1237" s="36" t="s">
        <v>55</v>
      </c>
      <c r="K1237" s="26">
        <v>6245.12</v>
      </c>
      <c r="L1237" s="26"/>
      <c r="M1237" s="26" t="s">
        <v>140</v>
      </c>
      <c r="N1237" s="26" t="s">
        <v>10585</v>
      </c>
    </row>
    <row r="1238" spans="1:14">
      <c r="A1238" s="26" t="s">
        <v>331</v>
      </c>
      <c r="B1238" s="26" t="s">
        <v>10586</v>
      </c>
      <c r="C1238" s="26" t="s">
        <v>693</v>
      </c>
      <c r="D1238" s="26" t="s">
        <v>3512</v>
      </c>
      <c r="E1238" s="26" t="s">
        <v>10434</v>
      </c>
      <c r="F1238" s="26" t="s">
        <v>3513</v>
      </c>
      <c r="G1238" s="26" t="s">
        <v>3514</v>
      </c>
      <c r="H1238" s="26" t="s">
        <v>10587</v>
      </c>
      <c r="I1238" s="26" t="s">
        <v>10416</v>
      </c>
      <c r="J1238" s="36" t="s">
        <v>55</v>
      </c>
      <c r="K1238" s="26">
        <v>2483726.03</v>
      </c>
      <c r="L1238" s="26">
        <v>2742852.09</v>
      </c>
      <c r="M1238" s="26" t="s">
        <v>140</v>
      </c>
      <c r="N1238" s="26" t="s">
        <v>10588</v>
      </c>
    </row>
    <row r="1239" spans="1:14">
      <c r="A1239" s="26" t="s">
        <v>331</v>
      </c>
      <c r="B1239" s="26" t="s">
        <v>10586</v>
      </c>
      <c r="C1239" s="26" t="s">
        <v>693</v>
      </c>
      <c r="D1239" s="26" t="s">
        <v>3512</v>
      </c>
      <c r="E1239" s="26" t="s">
        <v>10434</v>
      </c>
      <c r="F1239" s="26" t="s">
        <v>3513</v>
      </c>
      <c r="G1239" s="26" t="s">
        <v>3514</v>
      </c>
      <c r="H1239" s="26" t="s">
        <v>10587</v>
      </c>
      <c r="I1239" s="26" t="s">
        <v>10418</v>
      </c>
      <c r="J1239" s="36" t="s">
        <v>55</v>
      </c>
      <c r="K1239" s="26">
        <v>136929.82</v>
      </c>
      <c r="L1239" s="26"/>
      <c r="M1239" s="26" t="s">
        <v>140</v>
      </c>
      <c r="N1239" s="26" t="s">
        <v>10588</v>
      </c>
    </row>
    <row r="1240" spans="1:14">
      <c r="A1240" s="26" t="s">
        <v>331</v>
      </c>
      <c r="B1240" s="26" t="s">
        <v>10586</v>
      </c>
      <c r="C1240" s="26" t="s">
        <v>693</v>
      </c>
      <c r="D1240" s="26" t="s">
        <v>3512</v>
      </c>
      <c r="E1240" s="26" t="s">
        <v>10434</v>
      </c>
      <c r="F1240" s="26" t="s">
        <v>3513</v>
      </c>
      <c r="G1240" s="26" t="s">
        <v>3514</v>
      </c>
      <c r="H1240" s="26" t="s">
        <v>10587</v>
      </c>
      <c r="I1240" s="26" t="s">
        <v>10420</v>
      </c>
      <c r="J1240" s="36" t="s">
        <v>55</v>
      </c>
      <c r="K1240" s="26">
        <v>0</v>
      </c>
      <c r="L1240" s="26"/>
      <c r="M1240" s="26" t="s">
        <v>140</v>
      </c>
      <c r="N1240" s="26" t="s">
        <v>10588</v>
      </c>
    </row>
    <row r="1241" spans="1:14">
      <c r="A1241" s="26" t="s">
        <v>331</v>
      </c>
      <c r="B1241" s="26" t="s">
        <v>10586</v>
      </c>
      <c r="C1241" s="26" t="s">
        <v>693</v>
      </c>
      <c r="D1241" s="26" t="s">
        <v>3512</v>
      </c>
      <c r="E1241" s="26" t="s">
        <v>10434</v>
      </c>
      <c r="F1241" s="26" t="s">
        <v>3513</v>
      </c>
      <c r="G1241" s="26" t="s">
        <v>3514</v>
      </c>
      <c r="H1241" s="26" t="s">
        <v>10587</v>
      </c>
      <c r="I1241" s="26" t="s">
        <v>10419</v>
      </c>
      <c r="J1241" s="36" t="s">
        <v>55</v>
      </c>
      <c r="K1241" s="26">
        <v>39908.03</v>
      </c>
      <c r="L1241" s="26"/>
      <c r="M1241" s="26" t="s">
        <v>140</v>
      </c>
      <c r="N1241" s="26" t="s">
        <v>10588</v>
      </c>
    </row>
    <row r="1242" spans="1:14">
      <c r="A1242" s="26" t="s">
        <v>331</v>
      </c>
      <c r="B1242" s="26" t="s">
        <v>10586</v>
      </c>
      <c r="C1242" s="26" t="s">
        <v>693</v>
      </c>
      <c r="D1242" s="26" t="s">
        <v>3512</v>
      </c>
      <c r="E1242" s="26" t="s">
        <v>10434</v>
      </c>
      <c r="F1242" s="26" t="s">
        <v>3513</v>
      </c>
      <c r="G1242" s="26" t="s">
        <v>3514</v>
      </c>
      <c r="H1242" s="26" t="s">
        <v>10589</v>
      </c>
      <c r="I1242" s="26" t="s">
        <v>10416</v>
      </c>
      <c r="J1242" s="36" t="s">
        <v>55</v>
      </c>
      <c r="K1242" s="26">
        <v>1348752.8</v>
      </c>
      <c r="L1242" s="26">
        <v>1482370.94</v>
      </c>
      <c r="M1242" s="26" t="s">
        <v>140</v>
      </c>
      <c r="N1242" s="26" t="s">
        <v>10588</v>
      </c>
    </row>
    <row r="1243" spans="1:14">
      <c r="A1243" s="26" t="s">
        <v>331</v>
      </c>
      <c r="B1243" s="26" t="s">
        <v>10586</v>
      </c>
      <c r="C1243" s="26" t="s">
        <v>693</v>
      </c>
      <c r="D1243" s="26" t="s">
        <v>3512</v>
      </c>
      <c r="E1243" s="26" t="s">
        <v>10434</v>
      </c>
      <c r="F1243" s="26" t="s">
        <v>3513</v>
      </c>
      <c r="G1243" s="26" t="s">
        <v>3514</v>
      </c>
      <c r="H1243" s="26" t="s">
        <v>10589</v>
      </c>
      <c r="I1243" s="26" t="s">
        <v>10418</v>
      </c>
      <c r="J1243" s="36" t="s">
        <v>55</v>
      </c>
      <c r="K1243" s="26">
        <v>67577.22</v>
      </c>
      <c r="L1243" s="26"/>
      <c r="M1243" s="26" t="s">
        <v>140</v>
      </c>
      <c r="N1243" s="26" t="s">
        <v>10588</v>
      </c>
    </row>
    <row r="1244" spans="1:14">
      <c r="A1244" s="26" t="s">
        <v>331</v>
      </c>
      <c r="B1244" s="26" t="s">
        <v>10586</v>
      </c>
      <c r="C1244" s="26" t="s">
        <v>693</v>
      </c>
      <c r="D1244" s="26" t="s">
        <v>3512</v>
      </c>
      <c r="E1244" s="26" t="s">
        <v>10434</v>
      </c>
      <c r="F1244" s="26" t="s">
        <v>3513</v>
      </c>
      <c r="G1244" s="26" t="s">
        <v>3514</v>
      </c>
      <c r="H1244" s="26" t="s">
        <v>10589</v>
      </c>
      <c r="I1244" s="26" t="s">
        <v>10420</v>
      </c>
      <c r="J1244" s="36" t="s">
        <v>55</v>
      </c>
      <c r="K1244" s="26">
        <v>0</v>
      </c>
      <c r="L1244" s="26"/>
      <c r="M1244" s="26" t="s">
        <v>140</v>
      </c>
      <c r="N1244" s="26" t="s">
        <v>10588</v>
      </c>
    </row>
    <row r="1245" spans="1:14">
      <c r="A1245" s="26" t="s">
        <v>331</v>
      </c>
      <c r="B1245" s="26" t="s">
        <v>10586</v>
      </c>
      <c r="C1245" s="26" t="s">
        <v>693</v>
      </c>
      <c r="D1245" s="26" t="s">
        <v>3512</v>
      </c>
      <c r="E1245" s="26" t="s">
        <v>10434</v>
      </c>
      <c r="F1245" s="26" t="s">
        <v>3513</v>
      </c>
      <c r="G1245" s="26" t="s">
        <v>3514</v>
      </c>
      <c r="H1245" s="26" t="s">
        <v>10589</v>
      </c>
      <c r="I1245" s="26" t="s">
        <v>10419</v>
      </c>
      <c r="J1245" s="36" t="s">
        <v>55</v>
      </c>
      <c r="K1245" s="26">
        <v>21568.4</v>
      </c>
      <c r="L1245" s="26"/>
      <c r="M1245" s="26" t="s">
        <v>140</v>
      </c>
      <c r="N1245" s="26" t="s">
        <v>10588</v>
      </c>
    </row>
    <row r="1246" spans="1:14">
      <c r="A1246" s="26" t="s">
        <v>129</v>
      </c>
      <c r="B1246" s="26" t="s">
        <v>1982</v>
      </c>
      <c r="C1246" s="26" t="s">
        <v>712</v>
      </c>
      <c r="D1246" s="26" t="s">
        <v>1983</v>
      </c>
      <c r="E1246" s="26" t="s">
        <v>10425</v>
      </c>
      <c r="F1246" s="26" t="s">
        <v>1984</v>
      </c>
      <c r="G1246" s="26" t="s">
        <v>1985</v>
      </c>
      <c r="H1246" s="26" t="s">
        <v>1986</v>
      </c>
      <c r="I1246" s="26" t="s">
        <v>10427</v>
      </c>
      <c r="J1246" s="36" t="s">
        <v>55</v>
      </c>
      <c r="K1246" s="26">
        <v>8672.44</v>
      </c>
      <c r="L1246" s="26">
        <v>9219.4</v>
      </c>
      <c r="M1246" s="26" t="s">
        <v>173</v>
      </c>
      <c r="N1246" s="26" t="s">
        <v>1988</v>
      </c>
    </row>
    <row r="1247" spans="1:14">
      <c r="A1247" s="26" t="s">
        <v>129</v>
      </c>
      <c r="B1247" s="26" t="s">
        <v>1982</v>
      </c>
      <c r="C1247" s="26" t="s">
        <v>712</v>
      </c>
      <c r="D1247" s="26" t="s">
        <v>1983</v>
      </c>
      <c r="E1247" s="26" t="s">
        <v>10425</v>
      </c>
      <c r="F1247" s="26" t="s">
        <v>1984</v>
      </c>
      <c r="G1247" s="26" t="s">
        <v>1985</v>
      </c>
      <c r="H1247" s="26" t="s">
        <v>1986</v>
      </c>
      <c r="I1247" s="26" t="s">
        <v>10428</v>
      </c>
      <c r="J1247" s="36" t="s">
        <v>55</v>
      </c>
      <c r="K1247" s="26">
        <v>0</v>
      </c>
      <c r="L1247" s="26"/>
      <c r="M1247" s="26" t="s">
        <v>173</v>
      </c>
      <c r="N1247" s="26" t="s">
        <v>1988</v>
      </c>
    </row>
    <row r="1248" spans="1:14">
      <c r="A1248" s="26" t="s">
        <v>129</v>
      </c>
      <c r="B1248" s="26" t="s">
        <v>1982</v>
      </c>
      <c r="C1248" s="26" t="s">
        <v>712</v>
      </c>
      <c r="D1248" s="26" t="s">
        <v>1983</v>
      </c>
      <c r="E1248" s="26" t="s">
        <v>10425</v>
      </c>
      <c r="F1248" s="26" t="s">
        <v>1984</v>
      </c>
      <c r="G1248" s="26" t="s">
        <v>1985</v>
      </c>
      <c r="H1248" s="26" t="s">
        <v>1986</v>
      </c>
      <c r="I1248" s="26" t="s">
        <v>10420</v>
      </c>
      <c r="J1248" s="36" t="s">
        <v>55</v>
      </c>
      <c r="K1248" s="26">
        <v>112.74172</v>
      </c>
      <c r="L1248" s="26"/>
      <c r="M1248" s="26" t="s">
        <v>173</v>
      </c>
      <c r="N1248" s="26" t="s">
        <v>1988</v>
      </c>
    </row>
    <row r="1249" spans="1:14">
      <c r="A1249" s="26" t="s">
        <v>129</v>
      </c>
      <c r="B1249" s="26" t="s">
        <v>1982</v>
      </c>
      <c r="C1249" s="26" t="s">
        <v>712</v>
      </c>
      <c r="D1249" s="26" t="s">
        <v>1983</v>
      </c>
      <c r="E1249" s="26" t="s">
        <v>10425</v>
      </c>
      <c r="F1249" s="26" t="s">
        <v>1984</v>
      </c>
      <c r="G1249" s="26" t="s">
        <v>1985</v>
      </c>
      <c r="H1249" s="26" t="s">
        <v>1986</v>
      </c>
      <c r="I1249" s="26" t="s">
        <v>10419</v>
      </c>
      <c r="J1249" s="36" t="s">
        <v>55</v>
      </c>
      <c r="K1249" s="26">
        <v>130.0866</v>
      </c>
      <c r="L1249" s="26"/>
      <c r="M1249" s="26" t="s">
        <v>173</v>
      </c>
      <c r="N1249" s="26" t="s">
        <v>1988</v>
      </c>
    </row>
    <row r="1250" spans="1:14">
      <c r="A1250" s="26" t="s">
        <v>200</v>
      </c>
      <c r="B1250" s="26" t="s">
        <v>2002</v>
      </c>
      <c r="C1250" s="26" t="s">
        <v>203</v>
      </c>
      <c r="D1250" s="26" t="s">
        <v>2003</v>
      </c>
      <c r="E1250" s="26" t="s">
        <v>10425</v>
      </c>
      <c r="F1250" s="26" t="s">
        <v>2004</v>
      </c>
      <c r="G1250" s="26" t="s">
        <v>2005</v>
      </c>
      <c r="H1250" s="26" t="s">
        <v>2006</v>
      </c>
      <c r="I1250" s="26" t="s">
        <v>10416</v>
      </c>
      <c r="J1250" s="36" t="s">
        <v>55</v>
      </c>
      <c r="K1250" s="26">
        <v>332441.88</v>
      </c>
      <c r="L1250" s="26">
        <v>386067.52</v>
      </c>
      <c r="M1250" s="26" t="s">
        <v>1282</v>
      </c>
      <c r="N1250" s="26" t="s">
        <v>2008</v>
      </c>
    </row>
    <row r="1251" spans="1:14">
      <c r="A1251" s="26" t="s">
        <v>200</v>
      </c>
      <c r="B1251" s="26" t="s">
        <v>2002</v>
      </c>
      <c r="C1251" s="26" t="s">
        <v>203</v>
      </c>
      <c r="D1251" s="26" t="s">
        <v>2003</v>
      </c>
      <c r="E1251" s="26" t="s">
        <v>10425</v>
      </c>
      <c r="F1251" s="26" t="s">
        <v>2004</v>
      </c>
      <c r="G1251" s="26" t="s">
        <v>2005</v>
      </c>
      <c r="H1251" s="26" t="s">
        <v>2006</v>
      </c>
      <c r="I1251" s="26" t="s">
        <v>10418</v>
      </c>
      <c r="J1251" s="36" t="s">
        <v>55</v>
      </c>
      <c r="K1251" s="26">
        <v>27181.22</v>
      </c>
      <c r="L1251" s="26"/>
      <c r="M1251" s="26" t="s">
        <v>1282</v>
      </c>
      <c r="N1251" s="26" t="s">
        <v>2008</v>
      </c>
    </row>
    <row r="1252" spans="1:14">
      <c r="A1252" s="26" t="s">
        <v>200</v>
      </c>
      <c r="B1252" s="26" t="s">
        <v>2002</v>
      </c>
      <c r="C1252" s="26" t="s">
        <v>203</v>
      </c>
      <c r="D1252" s="26" t="s">
        <v>2003</v>
      </c>
      <c r="E1252" s="26" t="s">
        <v>10425</v>
      </c>
      <c r="F1252" s="26" t="s">
        <v>2004</v>
      </c>
      <c r="G1252" s="26" t="s">
        <v>2005</v>
      </c>
      <c r="H1252" s="26" t="s">
        <v>2006</v>
      </c>
      <c r="I1252" s="26" t="s">
        <v>10420</v>
      </c>
      <c r="J1252" s="36" t="s">
        <v>55</v>
      </c>
      <c r="K1252" s="26">
        <v>3593.36</v>
      </c>
      <c r="L1252" s="26"/>
      <c r="M1252" s="26" t="s">
        <v>1282</v>
      </c>
      <c r="N1252" s="26" t="s">
        <v>2008</v>
      </c>
    </row>
    <row r="1253" spans="1:14">
      <c r="A1253" s="26" t="s">
        <v>200</v>
      </c>
      <c r="B1253" s="26" t="s">
        <v>2002</v>
      </c>
      <c r="C1253" s="26" t="s">
        <v>203</v>
      </c>
      <c r="D1253" s="26" t="s">
        <v>2003</v>
      </c>
      <c r="E1253" s="26" t="s">
        <v>10425</v>
      </c>
      <c r="F1253" s="26" t="s">
        <v>2004</v>
      </c>
      <c r="G1253" s="26" t="s">
        <v>2005</v>
      </c>
      <c r="H1253" s="26" t="s">
        <v>2006</v>
      </c>
      <c r="I1253" s="26" t="s">
        <v>10419</v>
      </c>
      <c r="J1253" s="36" t="s">
        <v>55</v>
      </c>
      <c r="K1253" s="26">
        <v>5477.92</v>
      </c>
      <c r="L1253" s="26"/>
      <c r="M1253" s="26" t="s">
        <v>1282</v>
      </c>
      <c r="N1253" s="26" t="s">
        <v>2008</v>
      </c>
    </row>
    <row r="1254" spans="1:14">
      <c r="A1254" s="26" t="s">
        <v>119</v>
      </c>
      <c r="B1254" s="26" t="s">
        <v>10590</v>
      </c>
      <c r="C1254" s="26" t="s">
        <v>1560</v>
      </c>
      <c r="D1254" s="26" t="s">
        <v>2448</v>
      </c>
      <c r="E1254" s="26" t="s">
        <v>10425</v>
      </c>
      <c r="F1254" s="26" t="s">
        <v>1858</v>
      </c>
      <c r="G1254" s="26" t="s">
        <v>2449</v>
      </c>
      <c r="H1254" s="26" t="s">
        <v>2450</v>
      </c>
      <c r="I1254" s="26" t="s">
        <v>10416</v>
      </c>
      <c r="J1254" s="36" t="s">
        <v>55</v>
      </c>
      <c r="K1254" s="26">
        <v>12429.34</v>
      </c>
      <c r="L1254" s="26">
        <v>14868</v>
      </c>
      <c r="M1254" s="26" t="s">
        <v>140</v>
      </c>
      <c r="N1254" s="26" t="s">
        <v>10591</v>
      </c>
    </row>
    <row r="1255" spans="1:14">
      <c r="A1255" s="26" t="s">
        <v>119</v>
      </c>
      <c r="B1255" s="26" t="s">
        <v>10590</v>
      </c>
      <c r="C1255" s="26" t="s">
        <v>1560</v>
      </c>
      <c r="D1255" s="26" t="s">
        <v>2448</v>
      </c>
      <c r="E1255" s="26" t="s">
        <v>10425</v>
      </c>
      <c r="F1255" s="26" t="s">
        <v>1858</v>
      </c>
      <c r="G1255" s="26" t="s">
        <v>2449</v>
      </c>
      <c r="H1255" s="26" t="s">
        <v>2450</v>
      </c>
      <c r="I1255" s="26" t="s">
        <v>10418</v>
      </c>
      <c r="J1255" s="36" t="s">
        <v>55</v>
      </c>
      <c r="K1255" s="26">
        <v>1399.72</v>
      </c>
      <c r="L1255" s="26"/>
      <c r="M1255" s="26" t="s">
        <v>140</v>
      </c>
      <c r="N1255" s="26" t="s">
        <v>10591</v>
      </c>
    </row>
    <row r="1256" spans="1:14">
      <c r="A1256" s="26" t="s">
        <v>119</v>
      </c>
      <c r="B1256" s="26" t="s">
        <v>10590</v>
      </c>
      <c r="C1256" s="26" t="s">
        <v>1560</v>
      </c>
      <c r="D1256" s="26" t="s">
        <v>2448</v>
      </c>
      <c r="E1256" s="26" t="s">
        <v>10425</v>
      </c>
      <c r="F1256" s="26" t="s">
        <v>1858</v>
      </c>
      <c r="G1256" s="26" t="s">
        <v>2449</v>
      </c>
      <c r="H1256" s="26" t="s">
        <v>2450</v>
      </c>
      <c r="I1256" s="26" t="s">
        <v>10420</v>
      </c>
      <c r="J1256" s="36" t="s">
        <v>55</v>
      </c>
      <c r="K1256" s="26">
        <v>159.16</v>
      </c>
      <c r="L1256" s="26"/>
      <c r="M1256" s="26" t="s">
        <v>140</v>
      </c>
      <c r="N1256" s="26" t="s">
        <v>10591</v>
      </c>
    </row>
    <row r="1257" spans="1:14">
      <c r="A1257" s="26" t="s">
        <v>119</v>
      </c>
      <c r="B1257" s="26" t="s">
        <v>10590</v>
      </c>
      <c r="C1257" s="26" t="s">
        <v>1560</v>
      </c>
      <c r="D1257" s="26" t="s">
        <v>2448</v>
      </c>
      <c r="E1257" s="26" t="s">
        <v>10425</v>
      </c>
      <c r="F1257" s="26" t="s">
        <v>1858</v>
      </c>
      <c r="G1257" s="26" t="s">
        <v>2449</v>
      </c>
      <c r="H1257" s="26" t="s">
        <v>2450</v>
      </c>
      <c r="I1257" s="26" t="s">
        <v>10419</v>
      </c>
      <c r="J1257" s="36" t="s">
        <v>55</v>
      </c>
      <c r="K1257" s="26">
        <v>210.68</v>
      </c>
      <c r="L1257" s="26"/>
      <c r="M1257" s="26" t="s">
        <v>140</v>
      </c>
      <c r="N1257" s="26" t="s">
        <v>10591</v>
      </c>
    </row>
    <row r="1258" spans="1:14">
      <c r="A1258" s="26" t="s">
        <v>129</v>
      </c>
      <c r="B1258" s="26" t="s">
        <v>1989</v>
      </c>
      <c r="C1258" s="26" t="s">
        <v>1165</v>
      </c>
      <c r="D1258" s="26" t="s">
        <v>1990</v>
      </c>
      <c r="E1258" s="26" t="s">
        <v>10425</v>
      </c>
      <c r="F1258" s="26" t="s">
        <v>1655</v>
      </c>
      <c r="G1258" s="26" t="s">
        <v>1991</v>
      </c>
      <c r="H1258" s="26" t="s">
        <v>1657</v>
      </c>
      <c r="I1258" s="26" t="s">
        <v>10427</v>
      </c>
      <c r="J1258" s="36" t="s">
        <v>55</v>
      </c>
      <c r="K1258" s="26">
        <v>144.84</v>
      </c>
      <c r="L1258" s="26">
        <v>156</v>
      </c>
      <c r="M1258" s="26" t="s">
        <v>173</v>
      </c>
      <c r="N1258" s="26" t="s">
        <v>1993</v>
      </c>
    </row>
    <row r="1259" spans="1:14">
      <c r="A1259" s="26" t="s">
        <v>129</v>
      </c>
      <c r="B1259" s="26" t="s">
        <v>1989</v>
      </c>
      <c r="C1259" s="26" t="s">
        <v>1165</v>
      </c>
      <c r="D1259" s="26" t="s">
        <v>1990</v>
      </c>
      <c r="E1259" s="26" t="s">
        <v>10425</v>
      </c>
      <c r="F1259" s="26" t="s">
        <v>1655</v>
      </c>
      <c r="G1259" s="26" t="s">
        <v>1991</v>
      </c>
      <c r="H1259" s="26" t="s">
        <v>1657</v>
      </c>
      <c r="I1259" s="26" t="s">
        <v>10428</v>
      </c>
      <c r="J1259" s="36" t="s">
        <v>55</v>
      </c>
      <c r="K1259" s="26">
        <v>0</v>
      </c>
      <c r="L1259" s="26"/>
      <c r="M1259" s="26" t="s">
        <v>173</v>
      </c>
      <c r="N1259" s="26" t="s">
        <v>1993</v>
      </c>
    </row>
    <row r="1260" spans="1:14">
      <c r="A1260" s="26" t="s">
        <v>129</v>
      </c>
      <c r="B1260" s="26" t="s">
        <v>1989</v>
      </c>
      <c r="C1260" s="26" t="s">
        <v>1165</v>
      </c>
      <c r="D1260" s="26" t="s">
        <v>1990</v>
      </c>
      <c r="E1260" s="26" t="s">
        <v>10425</v>
      </c>
      <c r="F1260" s="26" t="s">
        <v>1655</v>
      </c>
      <c r="G1260" s="26" t="s">
        <v>1991</v>
      </c>
      <c r="H1260" s="26" t="s">
        <v>1657</v>
      </c>
      <c r="I1260" s="26" t="s">
        <v>10420</v>
      </c>
      <c r="J1260" s="36" t="s">
        <v>55</v>
      </c>
      <c r="K1260" s="26">
        <v>1.88292</v>
      </c>
      <c r="L1260" s="26"/>
      <c r="M1260" s="26" t="s">
        <v>173</v>
      </c>
      <c r="N1260" s="26" t="s">
        <v>1993</v>
      </c>
    </row>
    <row r="1261" spans="1:14">
      <c r="A1261" s="26" t="s">
        <v>129</v>
      </c>
      <c r="B1261" s="26" t="s">
        <v>1989</v>
      </c>
      <c r="C1261" s="26" t="s">
        <v>1165</v>
      </c>
      <c r="D1261" s="26" t="s">
        <v>1990</v>
      </c>
      <c r="E1261" s="26" t="s">
        <v>10425</v>
      </c>
      <c r="F1261" s="26" t="s">
        <v>1655</v>
      </c>
      <c r="G1261" s="26" t="s">
        <v>1991</v>
      </c>
      <c r="H1261" s="26" t="s">
        <v>1657</v>
      </c>
      <c r="I1261" s="26" t="s">
        <v>10419</v>
      </c>
      <c r="J1261" s="36" t="s">
        <v>55</v>
      </c>
      <c r="K1261" s="26">
        <v>2.1726</v>
      </c>
      <c r="L1261" s="26"/>
      <c r="M1261" s="26" t="s">
        <v>173</v>
      </c>
      <c r="N1261" s="26" t="s">
        <v>1993</v>
      </c>
    </row>
    <row r="1262" spans="1:14">
      <c r="A1262" s="26" t="s">
        <v>70</v>
      </c>
      <c r="B1262" s="26" t="s">
        <v>1966</v>
      </c>
      <c r="C1262" s="26" t="s">
        <v>772</v>
      </c>
      <c r="D1262" s="26" t="s">
        <v>1967</v>
      </c>
      <c r="E1262" s="26" t="s">
        <v>10425</v>
      </c>
      <c r="F1262" s="26" t="s">
        <v>1968</v>
      </c>
      <c r="G1262" s="26" t="s">
        <v>1969</v>
      </c>
      <c r="H1262" s="26" t="s">
        <v>1970</v>
      </c>
      <c r="I1262" s="26" t="s">
        <v>10416</v>
      </c>
      <c r="J1262" s="36" t="s">
        <v>55</v>
      </c>
      <c r="K1262" s="26">
        <v>156916.89</v>
      </c>
      <c r="L1262" s="26">
        <v>181046.76</v>
      </c>
      <c r="M1262" s="26" t="s">
        <v>83</v>
      </c>
      <c r="N1262" s="26" t="s">
        <v>1972</v>
      </c>
    </row>
    <row r="1263" spans="1:14">
      <c r="A1263" s="26" t="s">
        <v>70</v>
      </c>
      <c r="B1263" s="26" t="s">
        <v>1966</v>
      </c>
      <c r="C1263" s="26" t="s">
        <v>772</v>
      </c>
      <c r="D1263" s="26" t="s">
        <v>1967</v>
      </c>
      <c r="E1263" s="26" t="s">
        <v>10425</v>
      </c>
      <c r="F1263" s="26" t="s">
        <v>1968</v>
      </c>
      <c r="G1263" s="26" t="s">
        <v>1969</v>
      </c>
      <c r="H1263" s="26" t="s">
        <v>1970</v>
      </c>
      <c r="I1263" s="26" t="s">
        <v>10418</v>
      </c>
      <c r="J1263" s="36" t="s">
        <v>55</v>
      </c>
      <c r="K1263" s="26">
        <v>11591.76</v>
      </c>
      <c r="L1263" s="26"/>
      <c r="M1263" s="26" t="s">
        <v>83</v>
      </c>
      <c r="N1263" s="26" t="s">
        <v>1972</v>
      </c>
    </row>
    <row r="1264" spans="1:14">
      <c r="A1264" s="26" t="s">
        <v>70</v>
      </c>
      <c r="B1264" s="26" t="s">
        <v>1966</v>
      </c>
      <c r="C1264" s="26" t="s">
        <v>772</v>
      </c>
      <c r="D1264" s="26" t="s">
        <v>1967</v>
      </c>
      <c r="E1264" s="26" t="s">
        <v>10425</v>
      </c>
      <c r="F1264" s="26" t="s">
        <v>1968</v>
      </c>
      <c r="G1264" s="26" t="s">
        <v>1969</v>
      </c>
      <c r="H1264" s="26" t="s">
        <v>1970</v>
      </c>
      <c r="I1264" s="26" t="s">
        <v>10420</v>
      </c>
      <c r="J1264" s="36" t="s">
        <v>55</v>
      </c>
      <c r="K1264" s="26">
        <v>1824.34</v>
      </c>
      <c r="L1264" s="26"/>
      <c r="M1264" s="26" t="s">
        <v>83</v>
      </c>
      <c r="N1264" s="26" t="s">
        <v>1972</v>
      </c>
    </row>
    <row r="1265" spans="1:14">
      <c r="A1265" s="26" t="s">
        <v>70</v>
      </c>
      <c r="B1265" s="26" t="s">
        <v>1966</v>
      </c>
      <c r="C1265" s="26" t="s">
        <v>772</v>
      </c>
      <c r="D1265" s="26" t="s">
        <v>1967</v>
      </c>
      <c r="E1265" s="26" t="s">
        <v>10425</v>
      </c>
      <c r="F1265" s="26" t="s">
        <v>1968</v>
      </c>
      <c r="G1265" s="26" t="s">
        <v>1969</v>
      </c>
      <c r="H1265" s="26" t="s">
        <v>1970</v>
      </c>
      <c r="I1265" s="26" t="s">
        <v>10419</v>
      </c>
      <c r="J1265" s="36" t="s">
        <v>55</v>
      </c>
      <c r="K1265" s="26">
        <v>2566.58</v>
      </c>
      <c r="L1265" s="26"/>
      <c r="M1265" s="26" t="s">
        <v>83</v>
      </c>
      <c r="N1265" s="26" t="s">
        <v>1972</v>
      </c>
    </row>
    <row r="1266" spans="1:14">
      <c r="A1266" s="26" t="s">
        <v>85</v>
      </c>
      <c r="B1266" s="26" t="s">
        <v>2034</v>
      </c>
      <c r="C1266" s="26" t="s">
        <v>100</v>
      </c>
      <c r="D1266" s="26" t="s">
        <v>2035</v>
      </c>
      <c r="E1266" s="26" t="s">
        <v>10425</v>
      </c>
      <c r="F1266" s="26" t="s">
        <v>2036</v>
      </c>
      <c r="G1266" s="26" t="s">
        <v>2037</v>
      </c>
      <c r="H1266" s="26" t="s">
        <v>2038</v>
      </c>
      <c r="I1266" s="26" t="s">
        <v>10416</v>
      </c>
      <c r="J1266" s="36" t="s">
        <v>55</v>
      </c>
      <c r="K1266" s="26">
        <v>79696.51</v>
      </c>
      <c r="L1266" s="26">
        <v>86571.42</v>
      </c>
      <c r="M1266" s="26" t="s">
        <v>83</v>
      </c>
      <c r="N1266" s="26" t="s">
        <v>2040</v>
      </c>
    </row>
    <row r="1267" spans="1:14">
      <c r="A1267" s="26" t="s">
        <v>85</v>
      </c>
      <c r="B1267" s="26" t="s">
        <v>2034</v>
      </c>
      <c r="C1267" s="26" t="s">
        <v>100</v>
      </c>
      <c r="D1267" s="26" t="s">
        <v>2035</v>
      </c>
      <c r="E1267" s="26" t="s">
        <v>10425</v>
      </c>
      <c r="F1267" s="26" t="s">
        <v>2036</v>
      </c>
      <c r="G1267" s="26" t="s">
        <v>2037</v>
      </c>
      <c r="H1267" s="26" t="s">
        <v>2038</v>
      </c>
      <c r="I1267" s="26" t="s">
        <v>10418</v>
      </c>
      <c r="J1267" s="36" t="s">
        <v>55</v>
      </c>
      <c r="K1267" s="26">
        <v>741.04</v>
      </c>
      <c r="L1267" s="26"/>
      <c r="M1267" s="26" t="s">
        <v>83</v>
      </c>
      <c r="N1267" s="26" t="s">
        <v>2040</v>
      </c>
    </row>
    <row r="1268" spans="1:14">
      <c r="A1268" s="26" t="s">
        <v>85</v>
      </c>
      <c r="B1268" s="26" t="s">
        <v>2034</v>
      </c>
      <c r="C1268" s="26" t="s">
        <v>100</v>
      </c>
      <c r="D1268" s="26" t="s">
        <v>2035</v>
      </c>
      <c r="E1268" s="26" t="s">
        <v>10425</v>
      </c>
      <c r="F1268" s="26" t="s">
        <v>2036</v>
      </c>
      <c r="G1268" s="26" t="s">
        <v>2037</v>
      </c>
      <c r="H1268" s="26" t="s">
        <v>2038</v>
      </c>
      <c r="I1268" s="26" t="s">
        <v>10420</v>
      </c>
      <c r="J1268" s="36" t="s">
        <v>55</v>
      </c>
      <c r="K1268" s="26">
        <v>1012.49</v>
      </c>
      <c r="L1268" s="26"/>
      <c r="M1268" s="26" t="s">
        <v>83</v>
      </c>
      <c r="N1268" s="26" t="s">
        <v>2040</v>
      </c>
    </row>
    <row r="1269" spans="1:14">
      <c r="A1269" s="26" t="s">
        <v>85</v>
      </c>
      <c r="B1269" s="26" t="s">
        <v>2034</v>
      </c>
      <c r="C1269" s="26" t="s">
        <v>100</v>
      </c>
      <c r="D1269" s="26" t="s">
        <v>2035</v>
      </c>
      <c r="E1269" s="26" t="s">
        <v>10425</v>
      </c>
      <c r="F1269" s="26" t="s">
        <v>2036</v>
      </c>
      <c r="G1269" s="26" t="s">
        <v>2037</v>
      </c>
      <c r="H1269" s="26" t="s">
        <v>2038</v>
      </c>
      <c r="I1269" s="26" t="s">
        <v>10419</v>
      </c>
      <c r="J1269" s="36" t="s">
        <v>55</v>
      </c>
      <c r="K1269" s="26">
        <v>1225.47</v>
      </c>
      <c r="L1269" s="26"/>
      <c r="M1269" s="26" t="s">
        <v>83</v>
      </c>
      <c r="N1269" s="26" t="s">
        <v>2040</v>
      </c>
    </row>
    <row r="1270" spans="1:14">
      <c r="A1270" s="26" t="s">
        <v>70</v>
      </c>
      <c r="B1270" s="26" t="s">
        <v>2026</v>
      </c>
      <c r="C1270" s="26" t="s">
        <v>670</v>
      </c>
      <c r="D1270" s="26" t="s">
        <v>2027</v>
      </c>
      <c r="E1270" s="26" t="s">
        <v>10444</v>
      </c>
      <c r="F1270" s="26" t="s">
        <v>2028</v>
      </c>
      <c r="G1270" s="26" t="s">
        <v>2029</v>
      </c>
      <c r="H1270" s="26" t="s">
        <v>2030</v>
      </c>
      <c r="I1270" s="26" t="s">
        <v>10416</v>
      </c>
      <c r="J1270" s="36" t="s">
        <v>55</v>
      </c>
      <c r="K1270" s="26">
        <v>16056.7</v>
      </c>
      <c r="L1270" s="26">
        <v>17372.58</v>
      </c>
      <c r="M1270" s="26" t="s">
        <v>83</v>
      </c>
      <c r="N1270" s="26" t="s">
        <v>2033</v>
      </c>
    </row>
    <row r="1271" spans="1:14">
      <c r="A1271" s="26" t="s">
        <v>70</v>
      </c>
      <c r="B1271" s="26" t="s">
        <v>2026</v>
      </c>
      <c r="C1271" s="26" t="s">
        <v>670</v>
      </c>
      <c r="D1271" s="26" t="s">
        <v>2027</v>
      </c>
      <c r="E1271" s="26" t="s">
        <v>10444</v>
      </c>
      <c r="F1271" s="26" t="s">
        <v>2028</v>
      </c>
      <c r="G1271" s="26" t="s">
        <v>2029</v>
      </c>
      <c r="H1271" s="26" t="s">
        <v>2030</v>
      </c>
      <c r="I1271" s="26" t="s">
        <v>10418</v>
      </c>
      <c r="J1271" s="36" t="s">
        <v>55</v>
      </c>
      <c r="K1271" s="26">
        <v>0</v>
      </c>
      <c r="L1271" s="26"/>
      <c r="M1271" s="26" t="s">
        <v>83</v>
      </c>
      <c r="N1271" s="26" t="s">
        <v>2033</v>
      </c>
    </row>
    <row r="1272" spans="1:14">
      <c r="A1272" s="26" t="s">
        <v>70</v>
      </c>
      <c r="B1272" s="26" t="s">
        <v>2026</v>
      </c>
      <c r="C1272" s="26" t="s">
        <v>670</v>
      </c>
      <c r="D1272" s="26" t="s">
        <v>2027</v>
      </c>
      <c r="E1272" s="26" t="s">
        <v>10444</v>
      </c>
      <c r="F1272" s="26" t="s">
        <v>2028</v>
      </c>
      <c r="G1272" s="26" t="s">
        <v>2029</v>
      </c>
      <c r="H1272" s="26" t="s">
        <v>2030</v>
      </c>
      <c r="I1272" s="26" t="s">
        <v>10420</v>
      </c>
      <c r="J1272" s="36" t="s">
        <v>55</v>
      </c>
      <c r="K1272" s="26">
        <v>214.7</v>
      </c>
      <c r="L1272" s="26"/>
      <c r="M1272" s="26" t="s">
        <v>83</v>
      </c>
      <c r="N1272" s="26" t="s">
        <v>2033</v>
      </c>
    </row>
    <row r="1273" spans="1:14">
      <c r="A1273" s="26" t="s">
        <v>70</v>
      </c>
      <c r="B1273" s="26" t="s">
        <v>2026</v>
      </c>
      <c r="C1273" s="26" t="s">
        <v>670</v>
      </c>
      <c r="D1273" s="26" t="s">
        <v>2027</v>
      </c>
      <c r="E1273" s="26" t="s">
        <v>10444</v>
      </c>
      <c r="F1273" s="26" t="s">
        <v>2028</v>
      </c>
      <c r="G1273" s="26" t="s">
        <v>2029</v>
      </c>
      <c r="H1273" s="26" t="s">
        <v>2030</v>
      </c>
      <c r="I1273" s="26" t="s">
        <v>10419</v>
      </c>
      <c r="J1273" s="36" t="s">
        <v>55</v>
      </c>
      <c r="K1273" s="26">
        <v>244.52</v>
      </c>
      <c r="L1273" s="26"/>
      <c r="M1273" s="26" t="s">
        <v>83</v>
      </c>
      <c r="N1273" s="26" t="s">
        <v>2033</v>
      </c>
    </row>
    <row r="1274" spans="1:14">
      <c r="A1274" s="26" t="s">
        <v>181</v>
      </c>
      <c r="B1274" s="26" t="s">
        <v>10592</v>
      </c>
      <c r="C1274" s="26" t="s">
        <v>2557</v>
      </c>
      <c r="D1274" s="26" t="s">
        <v>3526</v>
      </c>
      <c r="E1274" s="26" t="s">
        <v>10425</v>
      </c>
      <c r="F1274" s="26" t="s">
        <v>3527</v>
      </c>
      <c r="G1274" s="26" t="s">
        <v>3528</v>
      </c>
      <c r="H1274" s="26" t="s">
        <v>10593</v>
      </c>
      <c r="I1274" s="26" t="s">
        <v>10416</v>
      </c>
      <c r="J1274" s="36" t="s">
        <v>55</v>
      </c>
      <c r="K1274" s="26">
        <v>468456.15</v>
      </c>
      <c r="L1274" s="26">
        <v>498000</v>
      </c>
      <c r="M1274" s="26" t="s">
        <v>97</v>
      </c>
      <c r="N1274" s="26" t="s">
        <v>10594</v>
      </c>
    </row>
    <row r="1275" spans="1:14">
      <c r="A1275" s="26" t="s">
        <v>181</v>
      </c>
      <c r="B1275" s="26" t="s">
        <v>10592</v>
      </c>
      <c r="C1275" s="26" t="s">
        <v>2557</v>
      </c>
      <c r="D1275" s="26" t="s">
        <v>3526</v>
      </c>
      <c r="E1275" s="26" t="s">
        <v>10425</v>
      </c>
      <c r="F1275" s="26" t="s">
        <v>3527</v>
      </c>
      <c r="G1275" s="26" t="s">
        <v>3528</v>
      </c>
      <c r="H1275" s="26" t="s">
        <v>10593</v>
      </c>
      <c r="I1275" s="26" t="s">
        <v>10418</v>
      </c>
      <c r="J1275" s="36" t="s">
        <v>55</v>
      </c>
      <c r="K1275" s="26">
        <v>0</v>
      </c>
      <c r="L1275" s="26"/>
      <c r="M1275" s="26" t="s">
        <v>97</v>
      </c>
      <c r="N1275" s="26" t="s">
        <v>10594</v>
      </c>
    </row>
    <row r="1276" spans="1:14">
      <c r="A1276" s="26" t="s">
        <v>181</v>
      </c>
      <c r="B1276" s="26" t="s">
        <v>10592</v>
      </c>
      <c r="C1276" s="26" t="s">
        <v>2557</v>
      </c>
      <c r="D1276" s="26" t="s">
        <v>3526</v>
      </c>
      <c r="E1276" s="26" t="s">
        <v>10425</v>
      </c>
      <c r="F1276" s="26" t="s">
        <v>3527</v>
      </c>
      <c r="G1276" s="26" t="s">
        <v>3528</v>
      </c>
      <c r="H1276" s="26" t="s">
        <v>10593</v>
      </c>
      <c r="I1276" s="26" t="s">
        <v>10420</v>
      </c>
      <c r="J1276" s="36" t="s">
        <v>55</v>
      </c>
      <c r="K1276" s="26">
        <v>0</v>
      </c>
      <c r="L1276" s="26"/>
      <c r="M1276" s="26" t="s">
        <v>97</v>
      </c>
      <c r="N1276" s="26" t="s">
        <v>10594</v>
      </c>
    </row>
    <row r="1277" spans="1:14">
      <c r="A1277" s="26" t="s">
        <v>181</v>
      </c>
      <c r="B1277" s="26" t="s">
        <v>10592</v>
      </c>
      <c r="C1277" s="26" t="s">
        <v>2557</v>
      </c>
      <c r="D1277" s="26" t="s">
        <v>3526</v>
      </c>
      <c r="E1277" s="26" t="s">
        <v>10425</v>
      </c>
      <c r="F1277" s="26" t="s">
        <v>3527</v>
      </c>
      <c r="G1277" s="26" t="s">
        <v>3528</v>
      </c>
      <c r="H1277" s="26" t="s">
        <v>10593</v>
      </c>
      <c r="I1277" s="26" t="s">
        <v>10419</v>
      </c>
      <c r="J1277" s="36" t="s">
        <v>55</v>
      </c>
      <c r="K1277" s="26">
        <v>7133.85</v>
      </c>
      <c r="L1277" s="26"/>
      <c r="M1277" s="26" t="s">
        <v>97</v>
      </c>
      <c r="N1277" s="26" t="s">
        <v>10594</v>
      </c>
    </row>
    <row r="1278" spans="1:14">
      <c r="A1278" s="26" t="s">
        <v>181</v>
      </c>
      <c r="B1278" s="26" t="s">
        <v>10592</v>
      </c>
      <c r="C1278" s="26" t="s">
        <v>2557</v>
      </c>
      <c r="D1278" s="26" t="s">
        <v>3526</v>
      </c>
      <c r="E1278" s="26" t="s">
        <v>10425</v>
      </c>
      <c r="F1278" s="26" t="s">
        <v>3527</v>
      </c>
      <c r="G1278" s="26" t="s">
        <v>3528</v>
      </c>
      <c r="H1278" s="26" t="s">
        <v>10595</v>
      </c>
      <c r="I1278" s="26" t="s">
        <v>10416</v>
      </c>
      <c r="J1278" s="36" t="s">
        <v>55</v>
      </c>
      <c r="K1278" s="26">
        <v>71262.88</v>
      </c>
      <c r="L1278" s="26">
        <v>81854.76</v>
      </c>
      <c r="M1278" s="26" t="s">
        <v>97</v>
      </c>
      <c r="N1278" s="26" t="s">
        <v>10594</v>
      </c>
    </row>
    <row r="1279" spans="1:14">
      <c r="A1279" s="26" t="s">
        <v>181</v>
      </c>
      <c r="B1279" s="26" t="s">
        <v>10592</v>
      </c>
      <c r="C1279" s="26" t="s">
        <v>2557</v>
      </c>
      <c r="D1279" s="26" t="s">
        <v>3526</v>
      </c>
      <c r="E1279" s="26" t="s">
        <v>10425</v>
      </c>
      <c r="F1279" s="26" t="s">
        <v>3527</v>
      </c>
      <c r="G1279" s="26" t="s">
        <v>3528</v>
      </c>
      <c r="H1279" s="26" t="s">
        <v>10595</v>
      </c>
      <c r="I1279" s="26" t="s">
        <v>10418</v>
      </c>
      <c r="J1279" s="36" t="s">
        <v>55</v>
      </c>
      <c r="K1279" s="26">
        <v>4811.33</v>
      </c>
      <c r="L1279" s="26"/>
      <c r="M1279" s="26" t="s">
        <v>97</v>
      </c>
      <c r="N1279" s="26" t="s">
        <v>10594</v>
      </c>
    </row>
    <row r="1280" spans="1:14">
      <c r="A1280" s="26" t="s">
        <v>181</v>
      </c>
      <c r="B1280" s="26" t="s">
        <v>10592</v>
      </c>
      <c r="C1280" s="26" t="s">
        <v>2557</v>
      </c>
      <c r="D1280" s="26" t="s">
        <v>3526</v>
      </c>
      <c r="E1280" s="26" t="s">
        <v>10425</v>
      </c>
      <c r="F1280" s="26" t="s">
        <v>3527</v>
      </c>
      <c r="G1280" s="26" t="s">
        <v>3528</v>
      </c>
      <c r="H1280" s="26" t="s">
        <v>10595</v>
      </c>
      <c r="I1280" s="26" t="s">
        <v>10420</v>
      </c>
      <c r="J1280" s="36" t="s">
        <v>55</v>
      </c>
      <c r="K1280" s="26">
        <v>938.56</v>
      </c>
      <c r="L1280" s="26"/>
      <c r="M1280" s="26" t="s">
        <v>97</v>
      </c>
      <c r="N1280" s="26" t="s">
        <v>10594</v>
      </c>
    </row>
    <row r="1281" spans="1:14">
      <c r="A1281" s="26" t="s">
        <v>181</v>
      </c>
      <c r="B1281" s="26" t="s">
        <v>10592</v>
      </c>
      <c r="C1281" s="26" t="s">
        <v>2557</v>
      </c>
      <c r="D1281" s="26" t="s">
        <v>3526</v>
      </c>
      <c r="E1281" s="26" t="s">
        <v>10425</v>
      </c>
      <c r="F1281" s="26" t="s">
        <v>3527</v>
      </c>
      <c r="G1281" s="26" t="s">
        <v>3528</v>
      </c>
      <c r="H1281" s="26" t="s">
        <v>10595</v>
      </c>
      <c r="I1281" s="26" t="s">
        <v>10419</v>
      </c>
      <c r="J1281" s="36" t="s">
        <v>55</v>
      </c>
      <c r="K1281" s="26">
        <v>1158.52</v>
      </c>
      <c r="L1281" s="26"/>
      <c r="M1281" s="26" t="s">
        <v>97</v>
      </c>
      <c r="N1281" s="26" t="s">
        <v>10594</v>
      </c>
    </row>
    <row r="1282" spans="1:14">
      <c r="A1282" s="26" t="s">
        <v>181</v>
      </c>
      <c r="B1282" s="26" t="s">
        <v>10592</v>
      </c>
      <c r="C1282" s="26" t="s">
        <v>2557</v>
      </c>
      <c r="D1282" s="26" t="s">
        <v>3526</v>
      </c>
      <c r="E1282" s="26" t="s">
        <v>10425</v>
      </c>
      <c r="F1282" s="26" t="s">
        <v>3527</v>
      </c>
      <c r="G1282" s="26" t="s">
        <v>3528</v>
      </c>
      <c r="H1282" s="26" t="s">
        <v>10596</v>
      </c>
      <c r="I1282" s="26" t="s">
        <v>10416</v>
      </c>
      <c r="J1282" s="36" t="s">
        <v>55</v>
      </c>
      <c r="K1282" s="26">
        <v>35631.44</v>
      </c>
      <c r="L1282" s="26">
        <v>40927.38</v>
      </c>
      <c r="M1282" s="26" t="s">
        <v>97</v>
      </c>
      <c r="N1282" s="26" t="s">
        <v>10594</v>
      </c>
    </row>
    <row r="1283" spans="1:14">
      <c r="A1283" s="26" t="s">
        <v>181</v>
      </c>
      <c r="B1283" s="26" t="s">
        <v>10592</v>
      </c>
      <c r="C1283" s="26" t="s">
        <v>2557</v>
      </c>
      <c r="D1283" s="26" t="s">
        <v>3526</v>
      </c>
      <c r="E1283" s="26" t="s">
        <v>10425</v>
      </c>
      <c r="F1283" s="26" t="s">
        <v>3527</v>
      </c>
      <c r="G1283" s="26" t="s">
        <v>3528</v>
      </c>
      <c r="H1283" s="26" t="s">
        <v>10596</v>
      </c>
      <c r="I1283" s="26" t="s">
        <v>10418</v>
      </c>
      <c r="J1283" s="36" t="s">
        <v>55</v>
      </c>
      <c r="K1283" s="26">
        <v>2405.66</v>
      </c>
      <c r="L1283" s="26"/>
      <c r="M1283" s="26" t="s">
        <v>97</v>
      </c>
      <c r="N1283" s="26" t="s">
        <v>10594</v>
      </c>
    </row>
    <row r="1284" spans="1:14">
      <c r="A1284" s="26" t="s">
        <v>181</v>
      </c>
      <c r="B1284" s="26" t="s">
        <v>10592</v>
      </c>
      <c r="C1284" s="26" t="s">
        <v>2557</v>
      </c>
      <c r="D1284" s="26" t="s">
        <v>3526</v>
      </c>
      <c r="E1284" s="26" t="s">
        <v>10425</v>
      </c>
      <c r="F1284" s="26" t="s">
        <v>3527</v>
      </c>
      <c r="G1284" s="26" t="s">
        <v>3528</v>
      </c>
      <c r="H1284" s="26" t="s">
        <v>10596</v>
      </c>
      <c r="I1284" s="26" t="s">
        <v>10420</v>
      </c>
      <c r="J1284" s="36" t="s">
        <v>55</v>
      </c>
      <c r="K1284" s="26">
        <v>469.28</v>
      </c>
      <c r="L1284" s="26"/>
      <c r="M1284" s="26" t="s">
        <v>97</v>
      </c>
      <c r="N1284" s="26" t="s">
        <v>10594</v>
      </c>
    </row>
    <row r="1285" spans="1:14">
      <c r="A1285" s="26" t="s">
        <v>181</v>
      </c>
      <c r="B1285" s="26" t="s">
        <v>10592</v>
      </c>
      <c r="C1285" s="26" t="s">
        <v>2557</v>
      </c>
      <c r="D1285" s="26" t="s">
        <v>3526</v>
      </c>
      <c r="E1285" s="26" t="s">
        <v>10425</v>
      </c>
      <c r="F1285" s="26" t="s">
        <v>3527</v>
      </c>
      <c r="G1285" s="26" t="s">
        <v>3528</v>
      </c>
      <c r="H1285" s="26" t="s">
        <v>10596</v>
      </c>
      <c r="I1285" s="26" t="s">
        <v>10419</v>
      </c>
      <c r="J1285" s="36" t="s">
        <v>55</v>
      </c>
      <c r="K1285" s="26">
        <v>579.26</v>
      </c>
      <c r="L1285" s="26"/>
      <c r="M1285" s="26" t="s">
        <v>97</v>
      </c>
      <c r="N1285" s="26" t="s">
        <v>10594</v>
      </c>
    </row>
    <row r="1286" spans="1:14">
      <c r="A1286" s="26" t="s">
        <v>181</v>
      </c>
      <c r="B1286" s="26" t="s">
        <v>10592</v>
      </c>
      <c r="C1286" s="26" t="s">
        <v>2557</v>
      </c>
      <c r="D1286" s="26" t="s">
        <v>3526</v>
      </c>
      <c r="E1286" s="26" t="s">
        <v>10425</v>
      </c>
      <c r="F1286" s="26" t="s">
        <v>3527</v>
      </c>
      <c r="G1286" s="26" t="s">
        <v>3528</v>
      </c>
      <c r="H1286" s="26" t="s">
        <v>10597</v>
      </c>
      <c r="I1286" s="26" t="s">
        <v>10416</v>
      </c>
      <c r="J1286" s="36" t="s">
        <v>55</v>
      </c>
      <c r="K1286" s="26">
        <v>144535.72</v>
      </c>
      <c r="L1286" s="26">
        <v>166063.6</v>
      </c>
      <c r="M1286" s="26" t="s">
        <v>97</v>
      </c>
      <c r="N1286" s="26" t="s">
        <v>10594</v>
      </c>
    </row>
    <row r="1287" spans="1:14">
      <c r="A1287" s="26" t="s">
        <v>181</v>
      </c>
      <c r="B1287" s="26" t="s">
        <v>10592</v>
      </c>
      <c r="C1287" s="26" t="s">
        <v>2557</v>
      </c>
      <c r="D1287" s="26" t="s">
        <v>3526</v>
      </c>
      <c r="E1287" s="26" t="s">
        <v>10425</v>
      </c>
      <c r="F1287" s="26" t="s">
        <v>3527</v>
      </c>
      <c r="G1287" s="26" t="s">
        <v>3528</v>
      </c>
      <c r="H1287" s="26" t="s">
        <v>10597</v>
      </c>
      <c r="I1287" s="26" t="s">
        <v>10418</v>
      </c>
      <c r="J1287" s="36" t="s">
        <v>55</v>
      </c>
      <c r="K1287" s="26">
        <v>9842.86</v>
      </c>
      <c r="L1287" s="26"/>
      <c r="M1287" s="26" t="s">
        <v>97</v>
      </c>
      <c r="N1287" s="26" t="s">
        <v>10594</v>
      </c>
    </row>
    <row r="1288" spans="1:14">
      <c r="A1288" s="26" t="s">
        <v>181</v>
      </c>
      <c r="B1288" s="26" t="s">
        <v>10592</v>
      </c>
      <c r="C1288" s="26" t="s">
        <v>2557</v>
      </c>
      <c r="D1288" s="26" t="s">
        <v>3526</v>
      </c>
      <c r="E1288" s="26" t="s">
        <v>10425</v>
      </c>
      <c r="F1288" s="26" t="s">
        <v>3527</v>
      </c>
      <c r="G1288" s="26" t="s">
        <v>3528</v>
      </c>
      <c r="H1288" s="26" t="s">
        <v>10597</v>
      </c>
      <c r="I1288" s="26" t="s">
        <v>10420</v>
      </c>
      <c r="J1288" s="36" t="s">
        <v>55</v>
      </c>
      <c r="K1288" s="26">
        <v>1861</v>
      </c>
      <c r="L1288" s="26"/>
      <c r="M1288" s="26" t="s">
        <v>97</v>
      </c>
      <c r="N1288" s="26" t="s">
        <v>10594</v>
      </c>
    </row>
    <row r="1289" spans="1:14">
      <c r="A1289" s="26" t="s">
        <v>181</v>
      </c>
      <c r="B1289" s="26" t="s">
        <v>10592</v>
      </c>
      <c r="C1289" s="26" t="s">
        <v>2557</v>
      </c>
      <c r="D1289" s="26" t="s">
        <v>3526</v>
      </c>
      <c r="E1289" s="26" t="s">
        <v>10425</v>
      </c>
      <c r="F1289" s="26" t="s">
        <v>3527</v>
      </c>
      <c r="G1289" s="26" t="s">
        <v>3528</v>
      </c>
      <c r="H1289" s="26" t="s">
        <v>10597</v>
      </c>
      <c r="I1289" s="26" t="s">
        <v>10419</v>
      </c>
      <c r="J1289" s="36" t="s">
        <v>55</v>
      </c>
      <c r="K1289" s="26">
        <v>2351.08</v>
      </c>
      <c r="L1289" s="26"/>
      <c r="M1289" s="26" t="s">
        <v>97</v>
      </c>
      <c r="N1289" s="26" t="s">
        <v>10594</v>
      </c>
    </row>
    <row r="1290" spans="1:14">
      <c r="A1290" s="26" t="s">
        <v>516</v>
      </c>
      <c r="B1290" s="26" t="s">
        <v>10598</v>
      </c>
      <c r="C1290" s="26" t="s">
        <v>2762</v>
      </c>
      <c r="D1290" s="26" t="s">
        <v>3043</v>
      </c>
      <c r="E1290" s="26" t="s">
        <v>10425</v>
      </c>
      <c r="F1290" s="26" t="s">
        <v>3044</v>
      </c>
      <c r="G1290" s="26" t="s">
        <v>3045</v>
      </c>
      <c r="H1290" s="26" t="s">
        <v>3046</v>
      </c>
      <c r="I1290" s="26" t="s">
        <v>10416</v>
      </c>
      <c r="J1290" s="36" t="s">
        <v>55</v>
      </c>
      <c r="K1290" s="26">
        <v>5180636.27</v>
      </c>
      <c r="L1290" s="26">
        <v>6440635.12</v>
      </c>
      <c r="M1290" s="26" t="s">
        <v>173</v>
      </c>
      <c r="N1290" s="26" t="s">
        <v>10599</v>
      </c>
    </row>
    <row r="1291" spans="1:14">
      <c r="A1291" s="26" t="s">
        <v>516</v>
      </c>
      <c r="B1291" s="26" t="s">
        <v>10598</v>
      </c>
      <c r="C1291" s="26" t="s">
        <v>2762</v>
      </c>
      <c r="D1291" s="26" t="s">
        <v>3043</v>
      </c>
      <c r="E1291" s="26" t="s">
        <v>10425</v>
      </c>
      <c r="F1291" s="26" t="s">
        <v>3044</v>
      </c>
      <c r="G1291" s="26" t="s">
        <v>3045</v>
      </c>
      <c r="H1291" s="26" t="s">
        <v>3046</v>
      </c>
      <c r="I1291" s="26" t="s">
        <v>10418</v>
      </c>
      <c r="J1291" s="36" t="s">
        <v>55</v>
      </c>
      <c r="K1291" s="26">
        <v>827478.46</v>
      </c>
      <c r="L1291" s="26"/>
      <c r="M1291" s="26" t="s">
        <v>173</v>
      </c>
      <c r="N1291" s="26" t="s">
        <v>10599</v>
      </c>
    </row>
    <row r="1292" spans="1:14">
      <c r="A1292" s="26" t="s">
        <v>516</v>
      </c>
      <c r="B1292" s="26" t="s">
        <v>10598</v>
      </c>
      <c r="C1292" s="26" t="s">
        <v>2762</v>
      </c>
      <c r="D1292" s="26" t="s">
        <v>3043</v>
      </c>
      <c r="E1292" s="26" t="s">
        <v>10425</v>
      </c>
      <c r="F1292" s="26" t="s">
        <v>3044</v>
      </c>
      <c r="G1292" s="26" t="s">
        <v>3045</v>
      </c>
      <c r="H1292" s="26" t="s">
        <v>3046</v>
      </c>
      <c r="I1292" s="26" t="s">
        <v>10420</v>
      </c>
      <c r="J1292" s="36" t="s">
        <v>55</v>
      </c>
      <c r="K1292" s="26">
        <v>51120.06</v>
      </c>
      <c r="L1292" s="26"/>
      <c r="M1292" s="26" t="s">
        <v>173</v>
      </c>
      <c r="N1292" s="26" t="s">
        <v>10599</v>
      </c>
    </row>
    <row r="1293" spans="1:14">
      <c r="A1293" s="26" t="s">
        <v>516</v>
      </c>
      <c r="B1293" s="26" t="s">
        <v>10598</v>
      </c>
      <c r="C1293" s="26" t="s">
        <v>2762</v>
      </c>
      <c r="D1293" s="26" t="s">
        <v>3043</v>
      </c>
      <c r="E1293" s="26" t="s">
        <v>10425</v>
      </c>
      <c r="F1293" s="26" t="s">
        <v>3044</v>
      </c>
      <c r="G1293" s="26" t="s">
        <v>3045</v>
      </c>
      <c r="H1293" s="26" t="s">
        <v>3046</v>
      </c>
      <c r="I1293" s="26" t="s">
        <v>10419</v>
      </c>
      <c r="J1293" s="36" t="s">
        <v>55</v>
      </c>
      <c r="K1293" s="26">
        <v>91542.64</v>
      </c>
      <c r="L1293" s="26"/>
      <c r="M1293" s="26" t="s">
        <v>173</v>
      </c>
      <c r="N1293" s="26" t="s">
        <v>10599</v>
      </c>
    </row>
    <row r="1294" spans="1:14">
      <c r="A1294" s="26" t="s">
        <v>108</v>
      </c>
      <c r="B1294" s="26" t="s">
        <v>895</v>
      </c>
      <c r="C1294" s="26" t="s">
        <v>896</v>
      </c>
      <c r="D1294" s="26" t="s">
        <v>897</v>
      </c>
      <c r="E1294" s="26" t="s">
        <v>10425</v>
      </c>
      <c r="F1294" s="26" t="s">
        <v>898</v>
      </c>
      <c r="G1294" s="26" t="s">
        <v>899</v>
      </c>
      <c r="H1294" s="26" t="s">
        <v>900</v>
      </c>
      <c r="I1294" s="26" t="s">
        <v>10416</v>
      </c>
      <c r="J1294" s="36" t="s">
        <v>55</v>
      </c>
      <c r="K1294" s="26">
        <v>277034.9</v>
      </c>
      <c r="L1294" s="26">
        <v>431369.44</v>
      </c>
      <c r="M1294" s="26" t="s">
        <v>97</v>
      </c>
      <c r="N1294" s="26" t="s">
        <v>901</v>
      </c>
    </row>
    <row r="1295" spans="1:14">
      <c r="A1295" s="26" t="s">
        <v>108</v>
      </c>
      <c r="B1295" s="26" t="s">
        <v>895</v>
      </c>
      <c r="C1295" s="26" t="s">
        <v>896</v>
      </c>
      <c r="D1295" s="26" t="s">
        <v>897</v>
      </c>
      <c r="E1295" s="26" t="s">
        <v>10425</v>
      </c>
      <c r="F1295" s="26" t="s">
        <v>898</v>
      </c>
      <c r="G1295" s="26" t="s">
        <v>899</v>
      </c>
      <c r="H1295" s="26" t="s">
        <v>900</v>
      </c>
      <c r="I1295" s="26" t="s">
        <v>10418</v>
      </c>
      <c r="J1295" s="36" t="s">
        <v>55</v>
      </c>
      <c r="K1295" s="26">
        <v>126041.72</v>
      </c>
      <c r="L1295" s="26"/>
      <c r="M1295" s="26" t="s">
        <v>97</v>
      </c>
      <c r="N1295" s="26" t="s">
        <v>901</v>
      </c>
    </row>
    <row r="1296" spans="1:14">
      <c r="A1296" s="26" t="s">
        <v>108</v>
      </c>
      <c r="B1296" s="26" t="s">
        <v>895</v>
      </c>
      <c r="C1296" s="26" t="s">
        <v>896</v>
      </c>
      <c r="D1296" s="26" t="s">
        <v>897</v>
      </c>
      <c r="E1296" s="26" t="s">
        <v>10425</v>
      </c>
      <c r="F1296" s="26" t="s">
        <v>898</v>
      </c>
      <c r="G1296" s="26" t="s">
        <v>899</v>
      </c>
      <c r="H1296" s="26" t="s">
        <v>900</v>
      </c>
      <c r="I1296" s="26" t="s">
        <v>10420</v>
      </c>
      <c r="J1296" s="36" t="s">
        <v>55</v>
      </c>
      <c r="K1296" s="26">
        <v>2742.23</v>
      </c>
      <c r="L1296" s="26"/>
      <c r="M1296" s="26" t="s">
        <v>97</v>
      </c>
      <c r="N1296" s="26" t="s">
        <v>901</v>
      </c>
    </row>
    <row r="1297" spans="1:14">
      <c r="A1297" s="26" t="s">
        <v>108</v>
      </c>
      <c r="B1297" s="26" t="s">
        <v>895</v>
      </c>
      <c r="C1297" s="26" t="s">
        <v>896</v>
      </c>
      <c r="D1297" s="26" t="s">
        <v>897</v>
      </c>
      <c r="E1297" s="26" t="s">
        <v>10425</v>
      </c>
      <c r="F1297" s="26" t="s">
        <v>898</v>
      </c>
      <c r="G1297" s="26" t="s">
        <v>899</v>
      </c>
      <c r="H1297" s="26" t="s">
        <v>900</v>
      </c>
      <c r="I1297" s="26" t="s">
        <v>10419</v>
      </c>
      <c r="J1297" s="36" t="s">
        <v>55</v>
      </c>
      <c r="K1297" s="26">
        <v>6138.86</v>
      </c>
      <c r="L1297" s="26"/>
      <c r="M1297" s="26" t="s">
        <v>97</v>
      </c>
      <c r="N1297" s="26" t="s">
        <v>901</v>
      </c>
    </row>
    <row r="1298" spans="1:14">
      <c r="A1298" s="26" t="s">
        <v>85</v>
      </c>
      <c r="B1298" s="26" t="s">
        <v>1917</v>
      </c>
      <c r="C1298" s="26" t="s">
        <v>1056</v>
      </c>
      <c r="D1298" s="26" t="s">
        <v>1918</v>
      </c>
      <c r="E1298" s="26" t="s">
        <v>10434</v>
      </c>
      <c r="F1298" s="26" t="s">
        <v>1708</v>
      </c>
      <c r="G1298" s="26" t="s">
        <v>1919</v>
      </c>
      <c r="H1298" s="26" t="s">
        <v>1920</v>
      </c>
      <c r="I1298" s="26" t="s">
        <v>10416</v>
      </c>
      <c r="J1298" s="36" t="s">
        <v>55</v>
      </c>
      <c r="K1298" s="26">
        <v>5080966.51</v>
      </c>
      <c r="L1298" s="26">
        <v>5666312.9</v>
      </c>
      <c r="M1298" s="26" t="s">
        <v>83</v>
      </c>
      <c r="N1298" s="26" t="s">
        <v>1922</v>
      </c>
    </row>
    <row r="1299" spans="1:14">
      <c r="A1299" s="26" t="s">
        <v>85</v>
      </c>
      <c r="B1299" s="26" t="s">
        <v>1917</v>
      </c>
      <c r="C1299" s="26" t="s">
        <v>1056</v>
      </c>
      <c r="D1299" s="26" t="s">
        <v>1918</v>
      </c>
      <c r="E1299" s="26" t="s">
        <v>10434</v>
      </c>
      <c r="F1299" s="26" t="s">
        <v>1708</v>
      </c>
      <c r="G1299" s="26" t="s">
        <v>1919</v>
      </c>
      <c r="H1299" s="26" t="s">
        <v>1920</v>
      </c>
      <c r="I1299" s="26" t="s">
        <v>10418</v>
      </c>
      <c r="J1299" s="36" t="s">
        <v>55</v>
      </c>
      <c r="K1299" s="26">
        <v>332906.66</v>
      </c>
      <c r="L1299" s="26"/>
      <c r="M1299" s="26" t="s">
        <v>83</v>
      </c>
      <c r="N1299" s="26" t="s">
        <v>1922</v>
      </c>
    </row>
    <row r="1300" spans="1:14">
      <c r="A1300" s="26" t="s">
        <v>85</v>
      </c>
      <c r="B1300" s="26" t="s">
        <v>1917</v>
      </c>
      <c r="C1300" s="26" t="s">
        <v>1056</v>
      </c>
      <c r="D1300" s="26" t="s">
        <v>1918</v>
      </c>
      <c r="E1300" s="26" t="s">
        <v>10434</v>
      </c>
      <c r="F1300" s="26" t="s">
        <v>1708</v>
      </c>
      <c r="G1300" s="26" t="s">
        <v>1919</v>
      </c>
      <c r="H1300" s="26" t="s">
        <v>1920</v>
      </c>
      <c r="I1300" s="26" t="s">
        <v>10420</v>
      </c>
      <c r="J1300" s="36" t="s">
        <v>55</v>
      </c>
      <c r="K1300" s="26">
        <v>0</v>
      </c>
      <c r="L1300" s="26"/>
      <c r="M1300" s="26" t="s">
        <v>83</v>
      </c>
      <c r="N1300" s="26" t="s">
        <v>1922</v>
      </c>
    </row>
    <row r="1301" spans="1:14">
      <c r="A1301" s="26" t="s">
        <v>85</v>
      </c>
      <c r="B1301" s="26" t="s">
        <v>1917</v>
      </c>
      <c r="C1301" s="26" t="s">
        <v>1056</v>
      </c>
      <c r="D1301" s="26" t="s">
        <v>1918</v>
      </c>
      <c r="E1301" s="26" t="s">
        <v>10434</v>
      </c>
      <c r="F1301" s="26" t="s">
        <v>1708</v>
      </c>
      <c r="G1301" s="26" t="s">
        <v>1919</v>
      </c>
      <c r="H1301" s="26" t="s">
        <v>1920</v>
      </c>
      <c r="I1301" s="26" t="s">
        <v>10419</v>
      </c>
      <c r="J1301" s="36" t="s">
        <v>55</v>
      </c>
      <c r="K1301" s="26">
        <v>82452.43</v>
      </c>
      <c r="L1301" s="26"/>
      <c r="M1301" s="26" t="s">
        <v>83</v>
      </c>
      <c r="N1301" s="26" t="s">
        <v>1922</v>
      </c>
    </row>
    <row r="1302" spans="1:14">
      <c r="A1302" s="26" t="s">
        <v>331</v>
      </c>
      <c r="B1302" s="26" t="s">
        <v>2051</v>
      </c>
      <c r="C1302" s="26" t="s">
        <v>693</v>
      </c>
      <c r="D1302" s="26" t="s">
        <v>2052</v>
      </c>
      <c r="E1302" s="26" t="s">
        <v>10425</v>
      </c>
      <c r="F1302" s="26" t="s">
        <v>1174</v>
      </c>
      <c r="G1302" s="26" t="s">
        <v>2053</v>
      </c>
      <c r="H1302" s="26" t="s">
        <v>2054</v>
      </c>
      <c r="I1302" s="26" t="s">
        <v>10416</v>
      </c>
      <c r="J1302" s="36" t="s">
        <v>55</v>
      </c>
      <c r="K1302" s="26">
        <v>628417.61</v>
      </c>
      <c r="L1302" s="26">
        <v>748202.11</v>
      </c>
      <c r="M1302" s="26" t="s">
        <v>140</v>
      </c>
      <c r="N1302" s="26" t="s">
        <v>2055</v>
      </c>
    </row>
    <row r="1303" spans="1:14">
      <c r="A1303" s="26" t="s">
        <v>331</v>
      </c>
      <c r="B1303" s="26" t="s">
        <v>2051</v>
      </c>
      <c r="C1303" s="26" t="s">
        <v>693</v>
      </c>
      <c r="D1303" s="26" t="s">
        <v>2052</v>
      </c>
      <c r="E1303" s="26" t="s">
        <v>10425</v>
      </c>
      <c r="F1303" s="26" t="s">
        <v>1174</v>
      </c>
      <c r="G1303" s="26" t="s">
        <v>2053</v>
      </c>
      <c r="H1303" s="26" t="s">
        <v>2054</v>
      </c>
      <c r="I1303" s="26" t="s">
        <v>10418</v>
      </c>
      <c r="J1303" s="36" t="s">
        <v>55</v>
      </c>
      <c r="K1303" s="26">
        <v>69099.08</v>
      </c>
      <c r="L1303" s="26"/>
      <c r="M1303" s="26" t="s">
        <v>140</v>
      </c>
      <c r="N1303" s="26" t="s">
        <v>2055</v>
      </c>
    </row>
    <row r="1304" spans="1:14">
      <c r="A1304" s="26" t="s">
        <v>331</v>
      </c>
      <c r="B1304" s="26" t="s">
        <v>2051</v>
      </c>
      <c r="C1304" s="26" t="s">
        <v>693</v>
      </c>
      <c r="D1304" s="26" t="s">
        <v>2052</v>
      </c>
      <c r="E1304" s="26" t="s">
        <v>10425</v>
      </c>
      <c r="F1304" s="26" t="s">
        <v>1174</v>
      </c>
      <c r="G1304" s="26" t="s">
        <v>2053</v>
      </c>
      <c r="H1304" s="26" t="s">
        <v>2054</v>
      </c>
      <c r="I1304" s="26" t="s">
        <v>10420</v>
      </c>
      <c r="J1304" s="36" t="s">
        <v>55</v>
      </c>
      <c r="K1304" s="26">
        <v>6394.1</v>
      </c>
      <c r="L1304" s="26"/>
      <c r="M1304" s="26" t="s">
        <v>140</v>
      </c>
      <c r="N1304" s="26" t="s">
        <v>2055</v>
      </c>
    </row>
    <row r="1305" spans="1:14">
      <c r="A1305" s="26" t="s">
        <v>331</v>
      </c>
      <c r="B1305" s="26" t="s">
        <v>2051</v>
      </c>
      <c r="C1305" s="26" t="s">
        <v>693</v>
      </c>
      <c r="D1305" s="26" t="s">
        <v>2052</v>
      </c>
      <c r="E1305" s="26" t="s">
        <v>10425</v>
      </c>
      <c r="F1305" s="26" t="s">
        <v>1174</v>
      </c>
      <c r="G1305" s="26" t="s">
        <v>2053</v>
      </c>
      <c r="H1305" s="26" t="s">
        <v>2054</v>
      </c>
      <c r="I1305" s="26" t="s">
        <v>10419</v>
      </c>
      <c r="J1305" s="36" t="s">
        <v>55</v>
      </c>
      <c r="K1305" s="26">
        <v>10622.17</v>
      </c>
      <c r="L1305" s="26"/>
      <c r="M1305" s="26" t="s">
        <v>140</v>
      </c>
      <c r="N1305" s="26" t="s">
        <v>2055</v>
      </c>
    </row>
    <row r="1306" spans="1:14">
      <c r="A1306" s="26" t="s">
        <v>331</v>
      </c>
      <c r="B1306" s="26" t="s">
        <v>2017</v>
      </c>
      <c r="C1306" s="26" t="s">
        <v>693</v>
      </c>
      <c r="D1306" s="26" t="s">
        <v>2018</v>
      </c>
      <c r="E1306" s="26" t="s">
        <v>10425</v>
      </c>
      <c r="F1306" s="26" t="s">
        <v>2012</v>
      </c>
      <c r="G1306" s="26" t="s">
        <v>2019</v>
      </c>
      <c r="H1306" s="26" t="s">
        <v>2020</v>
      </c>
      <c r="I1306" s="26" t="s">
        <v>10416</v>
      </c>
      <c r="J1306" s="36" t="s">
        <v>55</v>
      </c>
      <c r="K1306" s="26">
        <v>8967830.76</v>
      </c>
      <c r="L1306" s="26">
        <v>11837733.55</v>
      </c>
      <c r="M1306" s="26" t="s">
        <v>140</v>
      </c>
      <c r="N1306" s="26" t="s">
        <v>2023</v>
      </c>
    </row>
    <row r="1307" spans="1:14">
      <c r="A1307" s="26" t="s">
        <v>331</v>
      </c>
      <c r="B1307" s="26" t="s">
        <v>2017</v>
      </c>
      <c r="C1307" s="26" t="s">
        <v>693</v>
      </c>
      <c r="D1307" s="26" t="s">
        <v>2018</v>
      </c>
      <c r="E1307" s="26" t="s">
        <v>10425</v>
      </c>
      <c r="F1307" s="26" t="s">
        <v>2012</v>
      </c>
      <c r="G1307" s="26" t="s">
        <v>2019</v>
      </c>
      <c r="H1307" s="26" t="s">
        <v>2020</v>
      </c>
      <c r="I1307" s="26" t="s">
        <v>10418</v>
      </c>
      <c r="J1307" s="36" t="s">
        <v>55</v>
      </c>
      <c r="K1307" s="26">
        <v>2283555.07</v>
      </c>
      <c r="L1307" s="26"/>
      <c r="M1307" s="26" t="s">
        <v>140</v>
      </c>
      <c r="N1307" s="26" t="s">
        <v>2023</v>
      </c>
    </row>
    <row r="1308" spans="1:14">
      <c r="A1308" s="26" t="s">
        <v>331</v>
      </c>
      <c r="B1308" s="26" t="s">
        <v>2017</v>
      </c>
      <c r="C1308" s="26" t="s">
        <v>693</v>
      </c>
      <c r="D1308" s="26" t="s">
        <v>2018</v>
      </c>
      <c r="E1308" s="26" t="s">
        <v>10425</v>
      </c>
      <c r="F1308" s="26" t="s">
        <v>2012</v>
      </c>
      <c r="G1308" s="26" t="s">
        <v>2019</v>
      </c>
      <c r="H1308" s="26" t="s">
        <v>2020</v>
      </c>
      <c r="I1308" s="26" t="s">
        <v>10420</v>
      </c>
      <c r="J1308" s="36" t="s">
        <v>55</v>
      </c>
      <c r="K1308" s="26">
        <v>59795.33</v>
      </c>
      <c r="L1308" s="26"/>
      <c r="M1308" s="26" t="s">
        <v>140</v>
      </c>
      <c r="N1308" s="26" t="s">
        <v>2023</v>
      </c>
    </row>
    <row r="1309" spans="1:14">
      <c r="A1309" s="26" t="s">
        <v>331</v>
      </c>
      <c r="B1309" s="26" t="s">
        <v>2017</v>
      </c>
      <c r="C1309" s="26" t="s">
        <v>693</v>
      </c>
      <c r="D1309" s="26" t="s">
        <v>2018</v>
      </c>
      <c r="E1309" s="26" t="s">
        <v>10425</v>
      </c>
      <c r="F1309" s="26" t="s">
        <v>2012</v>
      </c>
      <c r="G1309" s="26" t="s">
        <v>2019</v>
      </c>
      <c r="H1309" s="26" t="s">
        <v>2020</v>
      </c>
      <c r="I1309" s="26" t="s">
        <v>10419</v>
      </c>
      <c r="J1309" s="36" t="s">
        <v>55</v>
      </c>
      <c r="K1309" s="26">
        <v>171421.54</v>
      </c>
      <c r="L1309" s="26"/>
      <c r="M1309" s="26" t="s">
        <v>140</v>
      </c>
      <c r="N1309" s="26" t="s">
        <v>2023</v>
      </c>
    </row>
    <row r="1310" spans="1:14">
      <c r="A1310" s="26" t="s">
        <v>70</v>
      </c>
      <c r="B1310" s="26" t="s">
        <v>924</v>
      </c>
      <c r="C1310" s="26" t="s">
        <v>670</v>
      </c>
      <c r="D1310" s="26" t="s">
        <v>925</v>
      </c>
      <c r="E1310" s="26" t="s">
        <v>10429</v>
      </c>
      <c r="F1310" s="26" t="s">
        <v>74</v>
      </c>
      <c r="G1310" s="26" t="s">
        <v>926</v>
      </c>
      <c r="H1310" s="26" t="s">
        <v>927</v>
      </c>
      <c r="I1310" s="26" t="s">
        <v>10416</v>
      </c>
      <c r="J1310" s="36" t="s">
        <v>55</v>
      </c>
      <c r="K1310" s="26">
        <v>355252.65</v>
      </c>
      <c r="L1310" s="26">
        <v>371817.21</v>
      </c>
      <c r="M1310" s="26" t="s">
        <v>97</v>
      </c>
      <c r="N1310" s="26" t="s">
        <v>930</v>
      </c>
    </row>
    <row r="1311" spans="1:14">
      <c r="A1311" s="26" t="s">
        <v>70</v>
      </c>
      <c r="B1311" s="26" t="s">
        <v>924</v>
      </c>
      <c r="C1311" s="26" t="s">
        <v>670</v>
      </c>
      <c r="D1311" s="26" t="s">
        <v>925</v>
      </c>
      <c r="E1311" s="26" t="s">
        <v>10429</v>
      </c>
      <c r="F1311" s="26" t="s">
        <v>74</v>
      </c>
      <c r="G1311" s="26" t="s">
        <v>926</v>
      </c>
      <c r="H1311" s="26" t="s">
        <v>927</v>
      </c>
      <c r="I1311" s="26" t="s">
        <v>10418</v>
      </c>
      <c r="J1311" s="36" t="s">
        <v>55</v>
      </c>
      <c r="K1311" s="26">
        <v>0</v>
      </c>
      <c r="L1311" s="26"/>
      <c r="M1311" s="26" t="s">
        <v>97</v>
      </c>
      <c r="N1311" s="26" t="s">
        <v>930</v>
      </c>
    </row>
    <row r="1312" spans="1:14">
      <c r="A1312" s="26" t="s">
        <v>70</v>
      </c>
      <c r="B1312" s="26" t="s">
        <v>924</v>
      </c>
      <c r="C1312" s="26" t="s">
        <v>670</v>
      </c>
      <c r="D1312" s="26" t="s">
        <v>925</v>
      </c>
      <c r="E1312" s="26" t="s">
        <v>10429</v>
      </c>
      <c r="F1312" s="26" t="s">
        <v>74</v>
      </c>
      <c r="G1312" s="26" t="s">
        <v>926</v>
      </c>
      <c r="H1312" s="26" t="s">
        <v>927</v>
      </c>
      <c r="I1312" s="26" t="s">
        <v>10420</v>
      </c>
      <c r="J1312" s="36" t="s">
        <v>55</v>
      </c>
      <c r="K1312" s="26">
        <v>0</v>
      </c>
      <c r="L1312" s="26"/>
      <c r="M1312" s="26" t="s">
        <v>97</v>
      </c>
      <c r="N1312" s="26" t="s">
        <v>930</v>
      </c>
    </row>
    <row r="1313" spans="1:14">
      <c r="A1313" s="26" t="s">
        <v>70</v>
      </c>
      <c r="B1313" s="26" t="s">
        <v>924</v>
      </c>
      <c r="C1313" s="26" t="s">
        <v>670</v>
      </c>
      <c r="D1313" s="26" t="s">
        <v>925</v>
      </c>
      <c r="E1313" s="26" t="s">
        <v>10429</v>
      </c>
      <c r="F1313" s="26" t="s">
        <v>74</v>
      </c>
      <c r="G1313" s="26" t="s">
        <v>926</v>
      </c>
      <c r="H1313" s="26" t="s">
        <v>927</v>
      </c>
      <c r="I1313" s="26" t="s">
        <v>10419</v>
      </c>
      <c r="J1313" s="36" t="s">
        <v>55</v>
      </c>
      <c r="K1313" s="26">
        <v>5410.02</v>
      </c>
      <c r="L1313" s="26"/>
      <c r="M1313" s="26" t="s">
        <v>97</v>
      </c>
      <c r="N1313" s="26" t="s">
        <v>930</v>
      </c>
    </row>
    <row r="1314" spans="1:14">
      <c r="A1314" s="26" t="s">
        <v>163</v>
      </c>
      <c r="B1314" s="26" t="s">
        <v>2045</v>
      </c>
      <c r="C1314" s="26" t="s">
        <v>1229</v>
      </c>
      <c r="D1314" s="26" t="s">
        <v>2046</v>
      </c>
      <c r="E1314" s="26" t="s">
        <v>10434</v>
      </c>
      <c r="F1314" s="26" t="s">
        <v>1231</v>
      </c>
      <c r="G1314" s="26" t="s">
        <v>2047</v>
      </c>
      <c r="H1314" s="26" t="s">
        <v>2048</v>
      </c>
      <c r="I1314" s="26" t="s">
        <v>10416</v>
      </c>
      <c r="J1314" s="36" t="s">
        <v>55</v>
      </c>
      <c r="K1314" s="26">
        <v>9269.78</v>
      </c>
      <c r="L1314" s="26">
        <v>9702</v>
      </c>
      <c r="M1314" s="26" t="s">
        <v>140</v>
      </c>
      <c r="N1314" s="26" t="s">
        <v>2050</v>
      </c>
    </row>
    <row r="1315" spans="1:14">
      <c r="A1315" s="26" t="s">
        <v>163</v>
      </c>
      <c r="B1315" s="26" t="s">
        <v>2045</v>
      </c>
      <c r="C1315" s="26" t="s">
        <v>1229</v>
      </c>
      <c r="D1315" s="26" t="s">
        <v>2046</v>
      </c>
      <c r="E1315" s="26" t="s">
        <v>10434</v>
      </c>
      <c r="F1315" s="26" t="s">
        <v>1231</v>
      </c>
      <c r="G1315" s="26" t="s">
        <v>2047</v>
      </c>
      <c r="H1315" s="26" t="s">
        <v>2048</v>
      </c>
      <c r="I1315" s="26" t="s">
        <v>10418</v>
      </c>
      <c r="J1315" s="36" t="s">
        <v>55</v>
      </c>
      <c r="K1315" s="26">
        <v>0</v>
      </c>
      <c r="L1315" s="26"/>
      <c r="M1315" s="26" t="s">
        <v>140</v>
      </c>
      <c r="N1315" s="26" t="s">
        <v>2050</v>
      </c>
    </row>
    <row r="1316" spans="1:14">
      <c r="A1316" s="26" t="s">
        <v>163</v>
      </c>
      <c r="B1316" s="26" t="s">
        <v>2045</v>
      </c>
      <c r="C1316" s="26" t="s">
        <v>1229</v>
      </c>
      <c r="D1316" s="26" t="s">
        <v>2046</v>
      </c>
      <c r="E1316" s="26" t="s">
        <v>10434</v>
      </c>
      <c r="F1316" s="26" t="s">
        <v>1231</v>
      </c>
      <c r="G1316" s="26" t="s">
        <v>2047</v>
      </c>
      <c r="H1316" s="26" t="s">
        <v>2048</v>
      </c>
      <c r="I1316" s="26" t="s">
        <v>10420</v>
      </c>
      <c r="J1316" s="36" t="s">
        <v>55</v>
      </c>
      <c r="K1316" s="26">
        <v>0</v>
      </c>
      <c r="L1316" s="26"/>
      <c r="M1316" s="26" t="s">
        <v>140</v>
      </c>
      <c r="N1316" s="26" t="s">
        <v>2050</v>
      </c>
    </row>
    <row r="1317" spans="1:14">
      <c r="A1317" s="26" t="s">
        <v>163</v>
      </c>
      <c r="B1317" s="26" t="s">
        <v>2045</v>
      </c>
      <c r="C1317" s="26" t="s">
        <v>1229</v>
      </c>
      <c r="D1317" s="26" t="s">
        <v>2046</v>
      </c>
      <c r="E1317" s="26" t="s">
        <v>10434</v>
      </c>
      <c r="F1317" s="26" t="s">
        <v>1231</v>
      </c>
      <c r="G1317" s="26" t="s">
        <v>2047</v>
      </c>
      <c r="H1317" s="26" t="s">
        <v>2048</v>
      </c>
      <c r="I1317" s="26" t="s">
        <v>10419</v>
      </c>
      <c r="J1317" s="36" t="s">
        <v>55</v>
      </c>
      <c r="K1317" s="26">
        <v>141.16</v>
      </c>
      <c r="L1317" s="26"/>
      <c r="M1317" s="26" t="s">
        <v>140</v>
      </c>
      <c r="N1317" s="26" t="s">
        <v>2050</v>
      </c>
    </row>
    <row r="1318" spans="1:14">
      <c r="A1318" s="26" t="s">
        <v>119</v>
      </c>
      <c r="B1318" s="26" t="s">
        <v>2084</v>
      </c>
      <c r="C1318" s="26" t="s">
        <v>996</v>
      </c>
      <c r="D1318" s="26" t="s">
        <v>2085</v>
      </c>
      <c r="E1318" s="26" t="s">
        <v>10425</v>
      </c>
      <c r="F1318" s="26" t="s">
        <v>1538</v>
      </c>
      <c r="G1318" s="26" t="s">
        <v>2086</v>
      </c>
      <c r="H1318" s="26" t="s">
        <v>2087</v>
      </c>
      <c r="I1318" s="26" t="s">
        <v>10416</v>
      </c>
      <c r="J1318" s="36" t="s">
        <v>55</v>
      </c>
      <c r="K1318" s="26">
        <v>1978.4</v>
      </c>
      <c r="L1318" s="26">
        <v>2092.2</v>
      </c>
      <c r="M1318" s="26" t="s">
        <v>140</v>
      </c>
      <c r="N1318" s="26" t="s">
        <v>2089</v>
      </c>
    </row>
    <row r="1319" spans="1:14">
      <c r="A1319" s="26" t="s">
        <v>119</v>
      </c>
      <c r="B1319" s="26" t="s">
        <v>2084</v>
      </c>
      <c r="C1319" s="26" t="s">
        <v>996</v>
      </c>
      <c r="D1319" s="26" t="s">
        <v>2085</v>
      </c>
      <c r="E1319" s="26" t="s">
        <v>10425</v>
      </c>
      <c r="F1319" s="26" t="s">
        <v>1538</v>
      </c>
      <c r="G1319" s="26" t="s">
        <v>2086</v>
      </c>
      <c r="H1319" s="26" t="s">
        <v>2087</v>
      </c>
      <c r="I1319" s="26" t="s">
        <v>10418</v>
      </c>
      <c r="J1319" s="36" t="s">
        <v>55</v>
      </c>
      <c r="K1319" s="26">
        <v>0</v>
      </c>
      <c r="L1319" s="26"/>
      <c r="M1319" s="26" t="s">
        <v>140</v>
      </c>
      <c r="N1319" s="26" t="s">
        <v>2089</v>
      </c>
    </row>
    <row r="1320" spans="1:14">
      <c r="A1320" s="26" t="s">
        <v>119</v>
      </c>
      <c r="B1320" s="26" t="s">
        <v>2084</v>
      </c>
      <c r="C1320" s="26" t="s">
        <v>996</v>
      </c>
      <c r="D1320" s="26" t="s">
        <v>2085</v>
      </c>
      <c r="E1320" s="26" t="s">
        <v>10425</v>
      </c>
      <c r="F1320" s="26" t="s">
        <v>1538</v>
      </c>
      <c r="G1320" s="26" t="s">
        <v>2086</v>
      </c>
      <c r="H1320" s="26" t="s">
        <v>2087</v>
      </c>
      <c r="I1320" s="26" t="s">
        <v>10420</v>
      </c>
      <c r="J1320" s="36" t="s">
        <v>55</v>
      </c>
      <c r="K1320" s="26">
        <v>0</v>
      </c>
      <c r="L1320" s="26"/>
      <c r="M1320" s="26" t="s">
        <v>140</v>
      </c>
      <c r="N1320" s="26" t="s">
        <v>2089</v>
      </c>
    </row>
    <row r="1321" spans="1:14">
      <c r="A1321" s="26" t="s">
        <v>119</v>
      </c>
      <c r="B1321" s="26" t="s">
        <v>2084</v>
      </c>
      <c r="C1321" s="26" t="s">
        <v>996</v>
      </c>
      <c r="D1321" s="26" t="s">
        <v>2085</v>
      </c>
      <c r="E1321" s="26" t="s">
        <v>10425</v>
      </c>
      <c r="F1321" s="26" t="s">
        <v>1538</v>
      </c>
      <c r="G1321" s="26" t="s">
        <v>2086</v>
      </c>
      <c r="H1321" s="26" t="s">
        <v>2087</v>
      </c>
      <c r="I1321" s="26" t="s">
        <v>10419</v>
      </c>
      <c r="J1321" s="36" t="s">
        <v>55</v>
      </c>
      <c r="K1321" s="26">
        <v>30.1</v>
      </c>
      <c r="L1321" s="26"/>
      <c r="M1321" s="26" t="s">
        <v>140</v>
      </c>
      <c r="N1321" s="26" t="s">
        <v>2089</v>
      </c>
    </row>
    <row r="1322" spans="1:14">
      <c r="A1322" s="26" t="s">
        <v>119</v>
      </c>
      <c r="B1322" s="26" t="s">
        <v>10600</v>
      </c>
      <c r="C1322" s="26" t="s">
        <v>1856</v>
      </c>
      <c r="D1322" s="26" t="s">
        <v>2772</v>
      </c>
      <c r="E1322" s="26" t="s">
        <v>10425</v>
      </c>
      <c r="F1322" s="26" t="s">
        <v>2113</v>
      </c>
      <c r="G1322" s="26" t="s">
        <v>2773</v>
      </c>
      <c r="H1322" s="26" t="s">
        <v>2774</v>
      </c>
      <c r="I1322" s="26" t="s">
        <v>10416</v>
      </c>
      <c r="J1322" s="36" t="s">
        <v>55</v>
      </c>
      <c r="K1322" s="26">
        <v>117176.74</v>
      </c>
      <c r="L1322" s="26">
        <v>155369.28</v>
      </c>
      <c r="M1322" s="26" t="s">
        <v>140</v>
      </c>
      <c r="N1322" s="26" t="s">
        <v>10601</v>
      </c>
    </row>
    <row r="1323" spans="1:14">
      <c r="A1323" s="26" t="s">
        <v>119</v>
      </c>
      <c r="B1323" s="26" t="s">
        <v>10600</v>
      </c>
      <c r="C1323" s="26" t="s">
        <v>1856</v>
      </c>
      <c r="D1323" s="26" t="s">
        <v>2772</v>
      </c>
      <c r="E1323" s="26" t="s">
        <v>10425</v>
      </c>
      <c r="F1323" s="26" t="s">
        <v>2113</v>
      </c>
      <c r="G1323" s="26" t="s">
        <v>2773</v>
      </c>
      <c r="H1323" s="26" t="s">
        <v>2774</v>
      </c>
      <c r="I1323" s="26" t="s">
        <v>10418</v>
      </c>
      <c r="J1323" s="36" t="s">
        <v>55</v>
      </c>
      <c r="K1323" s="26">
        <v>27969.83</v>
      </c>
      <c r="L1323" s="26"/>
      <c r="M1323" s="26" t="s">
        <v>140</v>
      </c>
      <c r="N1323" s="26" t="s">
        <v>10601</v>
      </c>
    </row>
    <row r="1324" spans="1:14">
      <c r="A1324" s="26" t="s">
        <v>119</v>
      </c>
      <c r="B1324" s="26" t="s">
        <v>10600</v>
      </c>
      <c r="C1324" s="26" t="s">
        <v>1856</v>
      </c>
      <c r="D1324" s="26" t="s">
        <v>2772</v>
      </c>
      <c r="E1324" s="26" t="s">
        <v>10425</v>
      </c>
      <c r="F1324" s="26" t="s">
        <v>2113</v>
      </c>
      <c r="G1324" s="26" t="s">
        <v>2773</v>
      </c>
      <c r="H1324" s="26" t="s">
        <v>2774</v>
      </c>
      <c r="I1324" s="26" t="s">
        <v>10420</v>
      </c>
      <c r="J1324" s="36" t="s">
        <v>55</v>
      </c>
      <c r="K1324" s="26">
        <v>1020.46</v>
      </c>
      <c r="L1324" s="26"/>
      <c r="M1324" s="26" t="s">
        <v>140</v>
      </c>
      <c r="N1324" s="26" t="s">
        <v>10601</v>
      </c>
    </row>
    <row r="1325" spans="1:14">
      <c r="A1325" s="26" t="s">
        <v>119</v>
      </c>
      <c r="B1325" s="26" t="s">
        <v>10600</v>
      </c>
      <c r="C1325" s="26" t="s">
        <v>1856</v>
      </c>
      <c r="D1325" s="26" t="s">
        <v>2772</v>
      </c>
      <c r="E1325" s="26" t="s">
        <v>10425</v>
      </c>
      <c r="F1325" s="26" t="s">
        <v>2113</v>
      </c>
      <c r="G1325" s="26" t="s">
        <v>2773</v>
      </c>
      <c r="H1325" s="26" t="s">
        <v>2774</v>
      </c>
      <c r="I1325" s="26" t="s">
        <v>10419</v>
      </c>
      <c r="J1325" s="36" t="s">
        <v>55</v>
      </c>
      <c r="K1325" s="26">
        <v>2210.48</v>
      </c>
      <c r="L1325" s="26"/>
      <c r="M1325" s="26" t="s">
        <v>140</v>
      </c>
      <c r="N1325" s="26" t="s">
        <v>10601</v>
      </c>
    </row>
    <row r="1326" spans="1:14">
      <c r="A1326" s="26" t="s">
        <v>292</v>
      </c>
      <c r="B1326" s="26" t="s">
        <v>2077</v>
      </c>
      <c r="C1326" s="26" t="s">
        <v>1578</v>
      </c>
      <c r="D1326" s="26" t="s">
        <v>2078</v>
      </c>
      <c r="E1326" s="26" t="s">
        <v>10444</v>
      </c>
      <c r="F1326" s="26" t="s">
        <v>2079</v>
      </c>
      <c r="G1326" s="26" t="s">
        <v>2080</v>
      </c>
      <c r="H1326" s="26" t="s">
        <v>2081</v>
      </c>
      <c r="I1326" s="26" t="s">
        <v>10416</v>
      </c>
      <c r="J1326" s="36" t="s">
        <v>55</v>
      </c>
      <c r="K1326" s="26">
        <v>30566.38</v>
      </c>
      <c r="L1326" s="26">
        <v>34981.2</v>
      </c>
      <c r="M1326" s="26" t="s">
        <v>63</v>
      </c>
      <c r="N1326" s="26" t="s">
        <v>2083</v>
      </c>
    </row>
    <row r="1327" spans="1:14">
      <c r="A1327" s="26" t="s">
        <v>292</v>
      </c>
      <c r="B1327" s="26" t="s">
        <v>2077</v>
      </c>
      <c r="C1327" s="26" t="s">
        <v>1578</v>
      </c>
      <c r="D1327" s="26" t="s">
        <v>2078</v>
      </c>
      <c r="E1327" s="26" t="s">
        <v>10444</v>
      </c>
      <c r="F1327" s="26" t="s">
        <v>2079</v>
      </c>
      <c r="G1327" s="26" t="s">
        <v>2080</v>
      </c>
      <c r="H1327" s="26" t="s">
        <v>2081</v>
      </c>
      <c r="I1327" s="26" t="s">
        <v>10418</v>
      </c>
      <c r="J1327" s="36" t="s">
        <v>55</v>
      </c>
      <c r="K1327" s="26">
        <v>1950.6</v>
      </c>
      <c r="L1327" s="26"/>
      <c r="M1327" s="26" t="s">
        <v>63</v>
      </c>
      <c r="N1327" s="26" t="s">
        <v>2083</v>
      </c>
    </row>
    <row r="1328" spans="1:14">
      <c r="A1328" s="26" t="s">
        <v>292</v>
      </c>
      <c r="B1328" s="26" t="s">
        <v>2077</v>
      </c>
      <c r="C1328" s="26" t="s">
        <v>1578</v>
      </c>
      <c r="D1328" s="26" t="s">
        <v>2078</v>
      </c>
      <c r="E1328" s="26" t="s">
        <v>10444</v>
      </c>
      <c r="F1328" s="26" t="s">
        <v>2079</v>
      </c>
      <c r="G1328" s="26" t="s">
        <v>2080</v>
      </c>
      <c r="H1328" s="26" t="s">
        <v>2081</v>
      </c>
      <c r="I1328" s="26" t="s">
        <v>10420</v>
      </c>
      <c r="J1328" s="36" t="s">
        <v>55</v>
      </c>
      <c r="K1328" s="26">
        <v>394.68</v>
      </c>
      <c r="L1328" s="26"/>
      <c r="M1328" s="26" t="s">
        <v>63</v>
      </c>
      <c r="N1328" s="26" t="s">
        <v>2083</v>
      </c>
    </row>
    <row r="1329" spans="1:14">
      <c r="A1329" s="26" t="s">
        <v>292</v>
      </c>
      <c r="B1329" s="26" t="s">
        <v>2077</v>
      </c>
      <c r="C1329" s="26" t="s">
        <v>1578</v>
      </c>
      <c r="D1329" s="26" t="s">
        <v>2078</v>
      </c>
      <c r="E1329" s="26" t="s">
        <v>10444</v>
      </c>
      <c r="F1329" s="26" t="s">
        <v>2079</v>
      </c>
      <c r="G1329" s="26" t="s">
        <v>2080</v>
      </c>
      <c r="H1329" s="26" t="s">
        <v>2081</v>
      </c>
      <c r="I1329" s="26" t="s">
        <v>10419</v>
      </c>
      <c r="J1329" s="36" t="s">
        <v>55</v>
      </c>
      <c r="K1329" s="26">
        <v>495.32</v>
      </c>
      <c r="L1329" s="26"/>
      <c r="M1329" s="26" t="s">
        <v>63</v>
      </c>
      <c r="N1329" s="26" t="s">
        <v>2083</v>
      </c>
    </row>
    <row r="1330" spans="1:14">
      <c r="A1330" s="26" t="s">
        <v>181</v>
      </c>
      <c r="B1330" s="26" t="s">
        <v>2090</v>
      </c>
      <c r="C1330" s="26" t="s">
        <v>2091</v>
      </c>
      <c r="D1330" s="26" t="s">
        <v>2092</v>
      </c>
      <c r="E1330" s="26" t="s">
        <v>10425</v>
      </c>
      <c r="F1330" s="26" t="s">
        <v>2093</v>
      </c>
      <c r="G1330" s="26" t="s">
        <v>2094</v>
      </c>
      <c r="H1330" s="26" t="s">
        <v>2095</v>
      </c>
      <c r="I1330" s="26" t="s">
        <v>10416</v>
      </c>
      <c r="J1330" s="36" t="s">
        <v>55</v>
      </c>
      <c r="K1330" s="26">
        <v>3201856.01</v>
      </c>
      <c r="L1330" s="26">
        <v>5717032.99</v>
      </c>
      <c r="M1330" s="26" t="s">
        <v>97</v>
      </c>
      <c r="N1330" s="26" t="s">
        <v>2097</v>
      </c>
    </row>
    <row r="1331" spans="1:14">
      <c r="A1331" s="26" t="s">
        <v>181</v>
      </c>
      <c r="B1331" s="26" t="s">
        <v>2090</v>
      </c>
      <c r="C1331" s="26" t="s">
        <v>2091</v>
      </c>
      <c r="D1331" s="26" t="s">
        <v>2092</v>
      </c>
      <c r="E1331" s="26" t="s">
        <v>10425</v>
      </c>
      <c r="F1331" s="26" t="s">
        <v>2093</v>
      </c>
      <c r="G1331" s="26" t="s">
        <v>2094</v>
      </c>
      <c r="H1331" s="26" t="s">
        <v>2095</v>
      </c>
      <c r="I1331" s="26" t="s">
        <v>10418</v>
      </c>
      <c r="J1331" s="36" t="s">
        <v>55</v>
      </c>
      <c r="K1331" s="26">
        <v>2164227.98</v>
      </c>
      <c r="L1331" s="26"/>
      <c r="M1331" s="26" t="s">
        <v>97</v>
      </c>
      <c r="N1331" s="26" t="s">
        <v>2097</v>
      </c>
    </row>
    <row r="1332" spans="1:14">
      <c r="A1332" s="26" t="s">
        <v>181</v>
      </c>
      <c r="B1332" s="26" t="s">
        <v>2090</v>
      </c>
      <c r="C1332" s="26" t="s">
        <v>2091</v>
      </c>
      <c r="D1332" s="26" t="s">
        <v>2092</v>
      </c>
      <c r="E1332" s="26" t="s">
        <v>10425</v>
      </c>
      <c r="F1332" s="26" t="s">
        <v>2093</v>
      </c>
      <c r="G1332" s="26" t="s">
        <v>2094</v>
      </c>
      <c r="H1332" s="26" t="s">
        <v>2095</v>
      </c>
      <c r="I1332" s="26" t="s">
        <v>10420</v>
      </c>
      <c r="J1332" s="36" t="s">
        <v>55</v>
      </c>
      <c r="K1332" s="26">
        <v>29067.99</v>
      </c>
      <c r="L1332" s="26"/>
      <c r="M1332" s="26" t="s">
        <v>97</v>
      </c>
      <c r="N1332" s="26" t="s">
        <v>2097</v>
      </c>
    </row>
    <row r="1333" spans="1:14">
      <c r="A1333" s="26" t="s">
        <v>181</v>
      </c>
      <c r="B1333" s="26" t="s">
        <v>2090</v>
      </c>
      <c r="C1333" s="26" t="s">
        <v>2091</v>
      </c>
      <c r="D1333" s="26" t="s">
        <v>2092</v>
      </c>
      <c r="E1333" s="26" t="s">
        <v>10425</v>
      </c>
      <c r="F1333" s="26" t="s">
        <v>2093</v>
      </c>
      <c r="G1333" s="26" t="s">
        <v>2094</v>
      </c>
      <c r="H1333" s="26" t="s">
        <v>2095</v>
      </c>
      <c r="I1333" s="26" t="s">
        <v>10419</v>
      </c>
      <c r="J1333" s="36" t="s">
        <v>55</v>
      </c>
      <c r="K1333" s="26">
        <v>81715.43</v>
      </c>
      <c r="L1333" s="26"/>
      <c r="M1333" s="26" t="s">
        <v>97</v>
      </c>
      <c r="N1333" s="26" t="s">
        <v>2097</v>
      </c>
    </row>
    <row r="1334" spans="1:14">
      <c r="A1334" s="26" t="s">
        <v>292</v>
      </c>
      <c r="B1334" s="26" t="s">
        <v>2102</v>
      </c>
      <c r="C1334" s="26" t="s">
        <v>2103</v>
      </c>
      <c r="D1334" s="26" t="s">
        <v>2104</v>
      </c>
      <c r="E1334" s="26" t="s">
        <v>10425</v>
      </c>
      <c r="F1334" s="26" t="s">
        <v>2105</v>
      </c>
      <c r="G1334" s="26" t="s">
        <v>2106</v>
      </c>
      <c r="H1334" s="26" t="s">
        <v>2107</v>
      </c>
      <c r="I1334" s="26" t="s">
        <v>10416</v>
      </c>
      <c r="J1334" s="36" t="s">
        <v>55</v>
      </c>
      <c r="K1334" s="26">
        <v>91647.55</v>
      </c>
      <c r="L1334" s="26">
        <v>105515.17</v>
      </c>
      <c r="M1334" s="26" t="s">
        <v>63</v>
      </c>
      <c r="N1334" s="26" t="s">
        <v>2109</v>
      </c>
    </row>
    <row r="1335" spans="1:14">
      <c r="A1335" s="26" t="s">
        <v>292</v>
      </c>
      <c r="B1335" s="26" t="s">
        <v>2102</v>
      </c>
      <c r="C1335" s="26" t="s">
        <v>2103</v>
      </c>
      <c r="D1335" s="26" t="s">
        <v>2104</v>
      </c>
      <c r="E1335" s="26" t="s">
        <v>10425</v>
      </c>
      <c r="F1335" s="26" t="s">
        <v>2105</v>
      </c>
      <c r="G1335" s="26" t="s">
        <v>2106</v>
      </c>
      <c r="H1335" s="26" t="s">
        <v>2107</v>
      </c>
      <c r="I1335" s="26" t="s">
        <v>10418</v>
      </c>
      <c r="J1335" s="36" t="s">
        <v>55</v>
      </c>
      <c r="K1335" s="26">
        <v>6542.05</v>
      </c>
      <c r="L1335" s="26"/>
      <c r="M1335" s="26" t="s">
        <v>63</v>
      </c>
      <c r="N1335" s="26" t="s">
        <v>2109</v>
      </c>
    </row>
    <row r="1336" spans="1:14">
      <c r="A1336" s="26" t="s">
        <v>292</v>
      </c>
      <c r="B1336" s="26" t="s">
        <v>2102</v>
      </c>
      <c r="C1336" s="26" t="s">
        <v>2103</v>
      </c>
      <c r="D1336" s="26" t="s">
        <v>2104</v>
      </c>
      <c r="E1336" s="26" t="s">
        <v>10425</v>
      </c>
      <c r="F1336" s="26" t="s">
        <v>2105</v>
      </c>
      <c r="G1336" s="26" t="s">
        <v>2106</v>
      </c>
      <c r="H1336" s="26" t="s">
        <v>2107</v>
      </c>
      <c r="I1336" s="26" t="s">
        <v>10420</v>
      </c>
      <c r="J1336" s="36" t="s">
        <v>55</v>
      </c>
      <c r="K1336" s="26">
        <v>1082.47</v>
      </c>
      <c r="L1336" s="26"/>
      <c r="M1336" s="26" t="s">
        <v>63</v>
      </c>
      <c r="N1336" s="26" t="s">
        <v>2109</v>
      </c>
    </row>
    <row r="1337" spans="1:14">
      <c r="A1337" s="26" t="s">
        <v>292</v>
      </c>
      <c r="B1337" s="26" t="s">
        <v>2102</v>
      </c>
      <c r="C1337" s="26" t="s">
        <v>2103</v>
      </c>
      <c r="D1337" s="26" t="s">
        <v>2104</v>
      </c>
      <c r="E1337" s="26" t="s">
        <v>10425</v>
      </c>
      <c r="F1337" s="26" t="s">
        <v>2105</v>
      </c>
      <c r="G1337" s="26" t="s">
        <v>2106</v>
      </c>
      <c r="H1337" s="26" t="s">
        <v>2107</v>
      </c>
      <c r="I1337" s="26" t="s">
        <v>10419</v>
      </c>
      <c r="J1337" s="36" t="s">
        <v>55</v>
      </c>
      <c r="K1337" s="26">
        <v>1495.5</v>
      </c>
      <c r="L1337" s="26"/>
      <c r="M1337" s="26" t="s">
        <v>63</v>
      </c>
      <c r="N1337" s="26" t="s">
        <v>2109</v>
      </c>
    </row>
    <row r="1338" spans="1:14">
      <c r="A1338" s="26" t="s">
        <v>85</v>
      </c>
      <c r="B1338" s="26" t="s">
        <v>1994</v>
      </c>
      <c r="C1338" s="26" t="s">
        <v>1245</v>
      </c>
      <c r="D1338" s="26" t="s">
        <v>1995</v>
      </c>
      <c r="E1338" s="26" t="s">
        <v>10425</v>
      </c>
      <c r="F1338" s="26" t="s">
        <v>1247</v>
      </c>
      <c r="G1338" s="26" t="s">
        <v>1996</v>
      </c>
      <c r="H1338" s="26" t="s">
        <v>1997</v>
      </c>
      <c r="I1338" s="26" t="s">
        <v>10416</v>
      </c>
      <c r="J1338" s="36" t="s">
        <v>55</v>
      </c>
      <c r="K1338" s="26">
        <v>35065.56</v>
      </c>
      <c r="L1338" s="26">
        <v>71497.2</v>
      </c>
      <c r="M1338" s="26" t="s">
        <v>83</v>
      </c>
      <c r="N1338" s="26" t="s">
        <v>1999</v>
      </c>
    </row>
    <row r="1339" spans="1:14">
      <c r="A1339" s="26" t="s">
        <v>85</v>
      </c>
      <c r="B1339" s="26" t="s">
        <v>1994</v>
      </c>
      <c r="C1339" s="26" t="s">
        <v>1245</v>
      </c>
      <c r="D1339" s="26" t="s">
        <v>1995</v>
      </c>
      <c r="E1339" s="26" t="s">
        <v>10425</v>
      </c>
      <c r="F1339" s="26" t="s">
        <v>1247</v>
      </c>
      <c r="G1339" s="26" t="s">
        <v>1996</v>
      </c>
      <c r="H1339" s="26" t="s">
        <v>1997</v>
      </c>
      <c r="I1339" s="26" t="s">
        <v>10418</v>
      </c>
      <c r="J1339" s="36" t="s">
        <v>55</v>
      </c>
      <c r="K1339" s="26">
        <v>31725.15</v>
      </c>
      <c r="L1339" s="26"/>
      <c r="M1339" s="26" t="s">
        <v>83</v>
      </c>
      <c r="N1339" s="26" t="s">
        <v>1999</v>
      </c>
    </row>
    <row r="1340" spans="1:14">
      <c r="A1340" s="26" t="s">
        <v>85</v>
      </c>
      <c r="B1340" s="26" t="s">
        <v>1994</v>
      </c>
      <c r="C1340" s="26" t="s">
        <v>1245</v>
      </c>
      <c r="D1340" s="26" t="s">
        <v>1995</v>
      </c>
      <c r="E1340" s="26" t="s">
        <v>10425</v>
      </c>
      <c r="F1340" s="26" t="s">
        <v>1247</v>
      </c>
      <c r="G1340" s="26" t="s">
        <v>1996</v>
      </c>
      <c r="H1340" s="26" t="s">
        <v>1997</v>
      </c>
      <c r="I1340" s="26" t="s">
        <v>10420</v>
      </c>
      <c r="J1340" s="36" t="s">
        <v>55</v>
      </c>
      <c r="K1340" s="26">
        <v>468.88</v>
      </c>
      <c r="L1340" s="26"/>
      <c r="M1340" s="26" t="s">
        <v>83</v>
      </c>
      <c r="N1340" s="26" t="s">
        <v>1999</v>
      </c>
    </row>
    <row r="1341" spans="1:14">
      <c r="A1341" s="26" t="s">
        <v>85</v>
      </c>
      <c r="B1341" s="26" t="s">
        <v>1994</v>
      </c>
      <c r="C1341" s="26" t="s">
        <v>1245</v>
      </c>
      <c r="D1341" s="26" t="s">
        <v>1995</v>
      </c>
      <c r="E1341" s="26" t="s">
        <v>10425</v>
      </c>
      <c r="F1341" s="26" t="s">
        <v>1247</v>
      </c>
      <c r="G1341" s="26" t="s">
        <v>1996</v>
      </c>
      <c r="H1341" s="26" t="s">
        <v>1997</v>
      </c>
      <c r="I1341" s="26" t="s">
        <v>10419</v>
      </c>
      <c r="J1341" s="36" t="s">
        <v>55</v>
      </c>
      <c r="K1341" s="26">
        <v>1022.57</v>
      </c>
      <c r="L1341" s="26"/>
      <c r="M1341" s="26" t="s">
        <v>83</v>
      </c>
      <c r="N1341" s="26" t="s">
        <v>1999</v>
      </c>
    </row>
    <row r="1342" spans="1:14">
      <c r="A1342" s="26" t="s">
        <v>516</v>
      </c>
      <c r="B1342" s="26" t="s">
        <v>10602</v>
      </c>
      <c r="C1342" s="26" t="s">
        <v>2762</v>
      </c>
      <c r="D1342" s="26" t="s">
        <v>3043</v>
      </c>
      <c r="E1342" s="26" t="s">
        <v>10425</v>
      </c>
      <c r="F1342" s="26" t="s">
        <v>3044</v>
      </c>
      <c r="G1342" s="26" t="s">
        <v>3045</v>
      </c>
      <c r="H1342" s="26" t="s">
        <v>3046</v>
      </c>
      <c r="I1342" s="26" t="s">
        <v>10416</v>
      </c>
      <c r="J1342" s="36" t="s">
        <v>55</v>
      </c>
      <c r="K1342" s="26">
        <v>5180636.27</v>
      </c>
      <c r="L1342" s="26">
        <v>6440635.12</v>
      </c>
      <c r="M1342" s="26" t="s">
        <v>173</v>
      </c>
      <c r="N1342" s="26" t="s">
        <v>10603</v>
      </c>
    </row>
    <row r="1343" spans="1:14">
      <c r="A1343" s="26" t="s">
        <v>516</v>
      </c>
      <c r="B1343" s="26" t="s">
        <v>10602</v>
      </c>
      <c r="C1343" s="26" t="s">
        <v>2762</v>
      </c>
      <c r="D1343" s="26" t="s">
        <v>3043</v>
      </c>
      <c r="E1343" s="26" t="s">
        <v>10425</v>
      </c>
      <c r="F1343" s="26" t="s">
        <v>3044</v>
      </c>
      <c r="G1343" s="26" t="s">
        <v>3045</v>
      </c>
      <c r="H1343" s="26" t="s">
        <v>3046</v>
      </c>
      <c r="I1343" s="26" t="s">
        <v>10418</v>
      </c>
      <c r="J1343" s="36" t="s">
        <v>55</v>
      </c>
      <c r="K1343" s="26">
        <v>827478.46</v>
      </c>
      <c r="L1343" s="26"/>
      <c r="M1343" s="26" t="s">
        <v>173</v>
      </c>
      <c r="N1343" s="26" t="s">
        <v>10603</v>
      </c>
    </row>
    <row r="1344" spans="1:14">
      <c r="A1344" s="26" t="s">
        <v>516</v>
      </c>
      <c r="B1344" s="26" t="s">
        <v>10602</v>
      </c>
      <c r="C1344" s="26" t="s">
        <v>2762</v>
      </c>
      <c r="D1344" s="26" t="s">
        <v>3043</v>
      </c>
      <c r="E1344" s="26" t="s">
        <v>10425</v>
      </c>
      <c r="F1344" s="26" t="s">
        <v>3044</v>
      </c>
      <c r="G1344" s="26" t="s">
        <v>3045</v>
      </c>
      <c r="H1344" s="26" t="s">
        <v>3046</v>
      </c>
      <c r="I1344" s="26" t="s">
        <v>10420</v>
      </c>
      <c r="J1344" s="36" t="s">
        <v>55</v>
      </c>
      <c r="K1344" s="26">
        <v>51120.06</v>
      </c>
      <c r="L1344" s="26"/>
      <c r="M1344" s="26" t="s">
        <v>173</v>
      </c>
      <c r="N1344" s="26" t="s">
        <v>10603</v>
      </c>
    </row>
    <row r="1345" spans="1:14">
      <c r="A1345" s="26" t="s">
        <v>516</v>
      </c>
      <c r="B1345" s="26" t="s">
        <v>10602</v>
      </c>
      <c r="C1345" s="26" t="s">
        <v>2762</v>
      </c>
      <c r="D1345" s="26" t="s">
        <v>3043</v>
      </c>
      <c r="E1345" s="26" t="s">
        <v>10425</v>
      </c>
      <c r="F1345" s="26" t="s">
        <v>3044</v>
      </c>
      <c r="G1345" s="26" t="s">
        <v>3045</v>
      </c>
      <c r="H1345" s="26" t="s">
        <v>3046</v>
      </c>
      <c r="I1345" s="26" t="s">
        <v>10419</v>
      </c>
      <c r="J1345" s="36" t="s">
        <v>55</v>
      </c>
      <c r="K1345" s="26">
        <v>91542.64</v>
      </c>
      <c r="L1345" s="26"/>
      <c r="M1345" s="26" t="s">
        <v>173</v>
      </c>
      <c r="N1345" s="26" t="s">
        <v>10603</v>
      </c>
    </row>
    <row r="1346" spans="1:14">
      <c r="A1346" s="26" t="s">
        <v>70</v>
      </c>
      <c r="B1346" s="26" t="s">
        <v>10604</v>
      </c>
      <c r="C1346" s="26" t="s">
        <v>772</v>
      </c>
      <c r="D1346" s="26" t="s">
        <v>1967</v>
      </c>
      <c r="E1346" s="26" t="s">
        <v>10425</v>
      </c>
      <c r="F1346" s="26" t="s">
        <v>1968</v>
      </c>
      <c r="G1346" s="26" t="s">
        <v>1969</v>
      </c>
      <c r="H1346" s="26" t="s">
        <v>1970</v>
      </c>
      <c r="I1346" s="26" t="s">
        <v>10416</v>
      </c>
      <c r="J1346" s="36" t="s">
        <v>55</v>
      </c>
      <c r="K1346" s="26">
        <v>156916.89</v>
      </c>
      <c r="L1346" s="26">
        <v>181046.76</v>
      </c>
      <c r="M1346" s="26" t="s">
        <v>83</v>
      </c>
      <c r="N1346" s="26" t="s">
        <v>10605</v>
      </c>
    </row>
    <row r="1347" spans="1:14">
      <c r="A1347" s="26" t="s">
        <v>70</v>
      </c>
      <c r="B1347" s="26" t="s">
        <v>10604</v>
      </c>
      <c r="C1347" s="26" t="s">
        <v>772</v>
      </c>
      <c r="D1347" s="26" t="s">
        <v>1967</v>
      </c>
      <c r="E1347" s="26" t="s">
        <v>10425</v>
      </c>
      <c r="F1347" s="26" t="s">
        <v>1968</v>
      </c>
      <c r="G1347" s="26" t="s">
        <v>1969</v>
      </c>
      <c r="H1347" s="26" t="s">
        <v>1970</v>
      </c>
      <c r="I1347" s="26" t="s">
        <v>10418</v>
      </c>
      <c r="J1347" s="36" t="s">
        <v>55</v>
      </c>
      <c r="K1347" s="26">
        <v>11591.76</v>
      </c>
      <c r="L1347" s="26"/>
      <c r="M1347" s="26" t="s">
        <v>83</v>
      </c>
      <c r="N1347" s="26" t="s">
        <v>10605</v>
      </c>
    </row>
    <row r="1348" spans="1:14">
      <c r="A1348" s="26" t="s">
        <v>70</v>
      </c>
      <c r="B1348" s="26" t="s">
        <v>10604</v>
      </c>
      <c r="C1348" s="26" t="s">
        <v>772</v>
      </c>
      <c r="D1348" s="26" t="s">
        <v>1967</v>
      </c>
      <c r="E1348" s="26" t="s">
        <v>10425</v>
      </c>
      <c r="F1348" s="26" t="s">
        <v>1968</v>
      </c>
      <c r="G1348" s="26" t="s">
        <v>1969</v>
      </c>
      <c r="H1348" s="26" t="s">
        <v>1970</v>
      </c>
      <c r="I1348" s="26" t="s">
        <v>10420</v>
      </c>
      <c r="J1348" s="36" t="s">
        <v>55</v>
      </c>
      <c r="K1348" s="26">
        <v>1824.34</v>
      </c>
      <c r="L1348" s="26"/>
      <c r="M1348" s="26" t="s">
        <v>83</v>
      </c>
      <c r="N1348" s="26" t="s">
        <v>10605</v>
      </c>
    </row>
    <row r="1349" spans="1:14">
      <c r="A1349" s="26" t="s">
        <v>70</v>
      </c>
      <c r="B1349" s="26" t="s">
        <v>10604</v>
      </c>
      <c r="C1349" s="26" t="s">
        <v>772</v>
      </c>
      <c r="D1349" s="26" t="s">
        <v>1967</v>
      </c>
      <c r="E1349" s="26" t="s">
        <v>10425</v>
      </c>
      <c r="F1349" s="26" t="s">
        <v>1968</v>
      </c>
      <c r="G1349" s="26" t="s">
        <v>1969</v>
      </c>
      <c r="H1349" s="26" t="s">
        <v>1970</v>
      </c>
      <c r="I1349" s="26" t="s">
        <v>10419</v>
      </c>
      <c r="J1349" s="36" t="s">
        <v>55</v>
      </c>
      <c r="K1349" s="26">
        <v>2566.58</v>
      </c>
      <c r="L1349" s="26"/>
      <c r="M1349" s="26" t="s">
        <v>83</v>
      </c>
      <c r="N1349" s="26" t="s">
        <v>10605</v>
      </c>
    </row>
    <row r="1350" spans="1:14">
      <c r="A1350" s="26" t="s">
        <v>163</v>
      </c>
      <c r="B1350" s="26" t="s">
        <v>2057</v>
      </c>
      <c r="C1350" s="26" t="s">
        <v>1110</v>
      </c>
      <c r="D1350" s="26" t="s">
        <v>2058</v>
      </c>
      <c r="E1350" s="26" t="s">
        <v>10425</v>
      </c>
      <c r="F1350" s="26" t="s">
        <v>2059</v>
      </c>
      <c r="G1350" s="26" t="s">
        <v>2060</v>
      </c>
      <c r="H1350" s="26" t="s">
        <v>10606</v>
      </c>
      <c r="I1350" s="26" t="s">
        <v>10416</v>
      </c>
      <c r="J1350" s="36" t="s">
        <v>55</v>
      </c>
      <c r="K1350" s="26">
        <v>2891059.41</v>
      </c>
      <c r="L1350" s="26">
        <v>3381567.03</v>
      </c>
      <c r="M1350" s="26" t="s">
        <v>140</v>
      </c>
      <c r="N1350" s="26" t="s">
        <v>2063</v>
      </c>
    </row>
    <row r="1351" spans="1:14">
      <c r="A1351" s="26" t="s">
        <v>163</v>
      </c>
      <c r="B1351" s="26" t="s">
        <v>2057</v>
      </c>
      <c r="C1351" s="26" t="s">
        <v>1110</v>
      </c>
      <c r="D1351" s="26" t="s">
        <v>2058</v>
      </c>
      <c r="E1351" s="26" t="s">
        <v>10425</v>
      </c>
      <c r="F1351" s="26" t="s">
        <v>2059</v>
      </c>
      <c r="G1351" s="26" t="s">
        <v>2060</v>
      </c>
      <c r="H1351" s="26" t="s">
        <v>10606</v>
      </c>
      <c r="I1351" s="26" t="s">
        <v>10418</v>
      </c>
      <c r="J1351" s="36" t="s">
        <v>55</v>
      </c>
      <c r="K1351" s="26">
        <v>268467.09</v>
      </c>
      <c r="L1351" s="26"/>
      <c r="M1351" s="26" t="s">
        <v>140</v>
      </c>
      <c r="N1351" s="26" t="s">
        <v>2063</v>
      </c>
    </row>
    <row r="1352" spans="1:14">
      <c r="A1352" s="26" t="s">
        <v>163</v>
      </c>
      <c r="B1352" s="26" t="s">
        <v>2057</v>
      </c>
      <c r="C1352" s="26" t="s">
        <v>1110</v>
      </c>
      <c r="D1352" s="26" t="s">
        <v>2058</v>
      </c>
      <c r="E1352" s="26" t="s">
        <v>10425</v>
      </c>
      <c r="F1352" s="26" t="s">
        <v>2059</v>
      </c>
      <c r="G1352" s="26" t="s">
        <v>2060</v>
      </c>
      <c r="H1352" s="26" t="s">
        <v>10606</v>
      </c>
      <c r="I1352" s="26" t="s">
        <v>10420</v>
      </c>
      <c r="J1352" s="36" t="s">
        <v>55</v>
      </c>
      <c r="K1352" s="26">
        <v>38664.09</v>
      </c>
      <c r="L1352" s="26"/>
      <c r="M1352" s="26" t="s">
        <v>140</v>
      </c>
      <c r="N1352" s="26" t="s">
        <v>2063</v>
      </c>
    </row>
    <row r="1353" spans="1:14">
      <c r="A1353" s="26" t="s">
        <v>163</v>
      </c>
      <c r="B1353" s="26" t="s">
        <v>2057</v>
      </c>
      <c r="C1353" s="26" t="s">
        <v>1110</v>
      </c>
      <c r="D1353" s="26" t="s">
        <v>2058</v>
      </c>
      <c r="E1353" s="26" t="s">
        <v>10425</v>
      </c>
      <c r="F1353" s="26" t="s">
        <v>2059</v>
      </c>
      <c r="G1353" s="26" t="s">
        <v>2060</v>
      </c>
      <c r="H1353" s="26" t="s">
        <v>10606</v>
      </c>
      <c r="I1353" s="26" t="s">
        <v>10419</v>
      </c>
      <c r="J1353" s="36" t="s">
        <v>55</v>
      </c>
      <c r="K1353" s="26">
        <v>48120.96</v>
      </c>
      <c r="L1353" s="26"/>
      <c r="M1353" s="26" t="s">
        <v>140</v>
      </c>
      <c r="N1353" s="26" t="s">
        <v>2063</v>
      </c>
    </row>
    <row r="1354" spans="1:14">
      <c r="A1354" s="26" t="s">
        <v>163</v>
      </c>
      <c r="B1354" s="26" t="s">
        <v>2057</v>
      </c>
      <c r="C1354" s="26" t="s">
        <v>1110</v>
      </c>
      <c r="D1354" s="26" t="s">
        <v>2058</v>
      </c>
      <c r="E1354" s="26" t="s">
        <v>10425</v>
      </c>
      <c r="F1354" s="26" t="s">
        <v>2059</v>
      </c>
      <c r="G1354" s="26" t="s">
        <v>2060</v>
      </c>
      <c r="H1354" s="26" t="s">
        <v>10607</v>
      </c>
      <c r="I1354" s="26" t="s">
        <v>10416</v>
      </c>
      <c r="J1354" s="36" t="s">
        <v>55</v>
      </c>
      <c r="K1354" s="26">
        <v>5654745.36</v>
      </c>
      <c r="L1354" s="26">
        <v>6432022.08</v>
      </c>
      <c r="M1354" s="26" t="s">
        <v>140</v>
      </c>
      <c r="N1354" s="26" t="s">
        <v>2063</v>
      </c>
    </row>
    <row r="1355" spans="1:14">
      <c r="A1355" s="26" t="s">
        <v>163</v>
      </c>
      <c r="B1355" s="26" t="s">
        <v>2057</v>
      </c>
      <c r="C1355" s="26" t="s">
        <v>1110</v>
      </c>
      <c r="D1355" s="26" t="s">
        <v>2058</v>
      </c>
      <c r="E1355" s="26" t="s">
        <v>10425</v>
      </c>
      <c r="F1355" s="26" t="s">
        <v>2059</v>
      </c>
      <c r="G1355" s="26" t="s">
        <v>2060</v>
      </c>
      <c r="H1355" s="26" t="s">
        <v>10607</v>
      </c>
      <c r="I1355" s="26" t="s">
        <v>10418</v>
      </c>
      <c r="J1355" s="36" t="s">
        <v>55</v>
      </c>
      <c r="K1355" s="26">
        <v>352891.44</v>
      </c>
      <c r="L1355" s="26"/>
      <c r="M1355" s="26" t="s">
        <v>140</v>
      </c>
      <c r="N1355" s="26" t="s">
        <v>2063</v>
      </c>
    </row>
    <row r="1356" spans="1:14">
      <c r="A1356" s="26" t="s">
        <v>163</v>
      </c>
      <c r="B1356" s="26" t="s">
        <v>2057</v>
      </c>
      <c r="C1356" s="26" t="s">
        <v>1110</v>
      </c>
      <c r="D1356" s="26" t="s">
        <v>2058</v>
      </c>
      <c r="E1356" s="26" t="s">
        <v>10425</v>
      </c>
      <c r="F1356" s="26" t="s">
        <v>2059</v>
      </c>
      <c r="G1356" s="26" t="s">
        <v>2060</v>
      </c>
      <c r="H1356" s="26" t="s">
        <v>10607</v>
      </c>
      <c r="I1356" s="26" t="s">
        <v>10420</v>
      </c>
      <c r="J1356" s="36" t="s">
        <v>55</v>
      </c>
      <c r="K1356" s="26">
        <v>75600.36</v>
      </c>
      <c r="L1356" s="26"/>
      <c r="M1356" s="26" t="s">
        <v>140</v>
      </c>
      <c r="N1356" s="26" t="s">
        <v>2063</v>
      </c>
    </row>
    <row r="1357" spans="1:14">
      <c r="A1357" s="26" t="s">
        <v>163</v>
      </c>
      <c r="B1357" s="26" t="s">
        <v>2057</v>
      </c>
      <c r="C1357" s="26" t="s">
        <v>1110</v>
      </c>
      <c r="D1357" s="26" t="s">
        <v>2058</v>
      </c>
      <c r="E1357" s="26" t="s">
        <v>10425</v>
      </c>
      <c r="F1357" s="26" t="s">
        <v>2059</v>
      </c>
      <c r="G1357" s="26" t="s">
        <v>2060</v>
      </c>
      <c r="H1357" s="26" t="s">
        <v>10607</v>
      </c>
      <c r="I1357" s="26" t="s">
        <v>10419</v>
      </c>
      <c r="J1357" s="36" t="s">
        <v>55</v>
      </c>
      <c r="K1357" s="26">
        <v>91487.88</v>
      </c>
      <c r="L1357" s="26"/>
      <c r="M1357" s="26" t="s">
        <v>140</v>
      </c>
      <c r="N1357" s="26" t="s">
        <v>2063</v>
      </c>
    </row>
    <row r="1358" spans="1:14">
      <c r="A1358" s="26" t="s">
        <v>163</v>
      </c>
      <c r="B1358" s="26" t="s">
        <v>2057</v>
      </c>
      <c r="C1358" s="26" t="s">
        <v>1110</v>
      </c>
      <c r="D1358" s="26" t="s">
        <v>2058</v>
      </c>
      <c r="E1358" s="26" t="s">
        <v>10425</v>
      </c>
      <c r="F1358" s="26" t="s">
        <v>2059</v>
      </c>
      <c r="G1358" s="26" t="s">
        <v>2060</v>
      </c>
      <c r="H1358" s="26" t="s">
        <v>10608</v>
      </c>
      <c r="I1358" s="26" t="s">
        <v>10416</v>
      </c>
      <c r="J1358" s="36" t="s">
        <v>55</v>
      </c>
      <c r="K1358" s="26">
        <v>9485943.17</v>
      </c>
      <c r="L1358" s="26">
        <v>10596656.39</v>
      </c>
      <c r="M1358" s="26" t="s">
        <v>140</v>
      </c>
      <c r="N1358" s="26" t="s">
        <v>2063</v>
      </c>
    </row>
    <row r="1359" spans="1:14">
      <c r="A1359" s="26" t="s">
        <v>163</v>
      </c>
      <c r="B1359" s="26" t="s">
        <v>2057</v>
      </c>
      <c r="C1359" s="26" t="s">
        <v>1110</v>
      </c>
      <c r="D1359" s="26" t="s">
        <v>2058</v>
      </c>
      <c r="E1359" s="26" t="s">
        <v>10425</v>
      </c>
      <c r="F1359" s="26" t="s">
        <v>2059</v>
      </c>
      <c r="G1359" s="26" t="s">
        <v>2060</v>
      </c>
      <c r="H1359" s="26" t="s">
        <v>10608</v>
      </c>
      <c r="I1359" s="26" t="s">
        <v>10418</v>
      </c>
      <c r="J1359" s="36" t="s">
        <v>55</v>
      </c>
      <c r="K1359" s="26">
        <v>450861.84</v>
      </c>
      <c r="L1359" s="26"/>
      <c r="M1359" s="26" t="s">
        <v>140</v>
      </c>
      <c r="N1359" s="26" t="s">
        <v>2063</v>
      </c>
    </row>
    <row r="1360" spans="1:14">
      <c r="A1360" s="26" t="s">
        <v>163</v>
      </c>
      <c r="B1360" s="26" t="s">
        <v>2057</v>
      </c>
      <c r="C1360" s="26" t="s">
        <v>1110</v>
      </c>
      <c r="D1360" s="26" t="s">
        <v>2058</v>
      </c>
      <c r="E1360" s="26" t="s">
        <v>10425</v>
      </c>
      <c r="F1360" s="26" t="s">
        <v>2059</v>
      </c>
      <c r="G1360" s="26" t="s">
        <v>2060</v>
      </c>
      <c r="H1360" s="26" t="s">
        <v>10608</v>
      </c>
      <c r="I1360" s="26" t="s">
        <v>10420</v>
      </c>
      <c r="J1360" s="36" t="s">
        <v>55</v>
      </c>
      <c r="K1360" s="26">
        <v>84657.98</v>
      </c>
      <c r="L1360" s="26"/>
      <c r="M1360" s="26" t="s">
        <v>140</v>
      </c>
      <c r="N1360" s="26" t="s">
        <v>2063</v>
      </c>
    </row>
    <row r="1361" spans="1:14">
      <c r="A1361" s="26" t="s">
        <v>163</v>
      </c>
      <c r="B1361" s="26" t="s">
        <v>2057</v>
      </c>
      <c r="C1361" s="26" t="s">
        <v>1110</v>
      </c>
      <c r="D1361" s="26" t="s">
        <v>2058</v>
      </c>
      <c r="E1361" s="26" t="s">
        <v>10425</v>
      </c>
      <c r="F1361" s="26" t="s">
        <v>2059</v>
      </c>
      <c r="G1361" s="26" t="s">
        <v>2060</v>
      </c>
      <c r="H1361" s="26" t="s">
        <v>10608</v>
      </c>
      <c r="I1361" s="26" t="s">
        <v>10419</v>
      </c>
      <c r="J1361" s="36" t="s">
        <v>55</v>
      </c>
      <c r="K1361" s="26">
        <v>151332.36</v>
      </c>
      <c r="L1361" s="26"/>
      <c r="M1361" s="26" t="s">
        <v>140</v>
      </c>
      <c r="N1361" s="26" t="s">
        <v>2063</v>
      </c>
    </row>
    <row r="1362" spans="1:14">
      <c r="A1362" s="26" t="s">
        <v>200</v>
      </c>
      <c r="B1362" s="26" t="s">
        <v>10609</v>
      </c>
      <c r="C1362" s="26" t="s">
        <v>258</v>
      </c>
      <c r="D1362" s="26" t="s">
        <v>2360</v>
      </c>
      <c r="E1362" s="26" t="s">
        <v>10425</v>
      </c>
      <c r="F1362" s="26" t="s">
        <v>2361</v>
      </c>
      <c r="G1362" s="26" t="s">
        <v>2362</v>
      </c>
      <c r="H1362" s="26" t="s">
        <v>2363</v>
      </c>
      <c r="I1362" s="26" t="s">
        <v>10427</v>
      </c>
      <c r="J1362" s="36" t="s">
        <v>55</v>
      </c>
      <c r="K1362" s="26">
        <v>7887.06</v>
      </c>
      <c r="L1362" s="26">
        <v>8776.72</v>
      </c>
      <c r="M1362" s="26" t="s">
        <v>1282</v>
      </c>
      <c r="N1362" s="26" t="s">
        <v>10610</v>
      </c>
    </row>
    <row r="1363" spans="1:14">
      <c r="A1363" s="26" t="s">
        <v>200</v>
      </c>
      <c r="B1363" s="26" t="s">
        <v>10609</v>
      </c>
      <c r="C1363" s="26" t="s">
        <v>258</v>
      </c>
      <c r="D1363" s="26" t="s">
        <v>2360</v>
      </c>
      <c r="E1363" s="26" t="s">
        <v>10425</v>
      </c>
      <c r="F1363" s="26" t="s">
        <v>2361</v>
      </c>
      <c r="G1363" s="26" t="s">
        <v>2362</v>
      </c>
      <c r="H1363" s="26" t="s">
        <v>2363</v>
      </c>
      <c r="I1363" s="26" t="s">
        <v>10428</v>
      </c>
      <c r="J1363" s="36" t="s">
        <v>55</v>
      </c>
      <c r="K1363" s="26">
        <v>294.78</v>
      </c>
      <c r="L1363" s="26"/>
      <c r="M1363" s="26" t="s">
        <v>1282</v>
      </c>
      <c r="N1363" s="26" t="s">
        <v>10610</v>
      </c>
    </row>
    <row r="1364" spans="1:14">
      <c r="A1364" s="26" t="s">
        <v>200</v>
      </c>
      <c r="B1364" s="26" t="s">
        <v>10609</v>
      </c>
      <c r="C1364" s="26" t="s">
        <v>258</v>
      </c>
      <c r="D1364" s="26" t="s">
        <v>2360</v>
      </c>
      <c r="E1364" s="26" t="s">
        <v>10425</v>
      </c>
      <c r="F1364" s="26" t="s">
        <v>2361</v>
      </c>
      <c r="G1364" s="26" t="s">
        <v>2362</v>
      </c>
      <c r="H1364" s="26" t="s">
        <v>2363</v>
      </c>
      <c r="I1364" s="26" t="s">
        <v>10420</v>
      </c>
      <c r="J1364" s="36" t="s">
        <v>55</v>
      </c>
      <c r="K1364" s="26">
        <v>102.53178</v>
      </c>
      <c r="L1364" s="26"/>
      <c r="M1364" s="26" t="s">
        <v>1282</v>
      </c>
      <c r="N1364" s="26" t="s">
        <v>10610</v>
      </c>
    </row>
    <row r="1365" spans="1:14">
      <c r="A1365" s="26" t="s">
        <v>200</v>
      </c>
      <c r="B1365" s="26" t="s">
        <v>10609</v>
      </c>
      <c r="C1365" s="26" t="s">
        <v>258</v>
      </c>
      <c r="D1365" s="26" t="s">
        <v>2360</v>
      </c>
      <c r="E1365" s="26" t="s">
        <v>10425</v>
      </c>
      <c r="F1365" s="26" t="s">
        <v>2361</v>
      </c>
      <c r="G1365" s="26" t="s">
        <v>2362</v>
      </c>
      <c r="H1365" s="26" t="s">
        <v>2363</v>
      </c>
      <c r="I1365" s="26" t="s">
        <v>10419</v>
      </c>
      <c r="J1365" s="36" t="s">
        <v>55</v>
      </c>
      <c r="K1365" s="26">
        <v>122.7276</v>
      </c>
      <c r="L1365" s="26"/>
      <c r="M1365" s="26" t="s">
        <v>1282</v>
      </c>
      <c r="N1365" s="26" t="s">
        <v>10610</v>
      </c>
    </row>
    <row r="1366" spans="1:14">
      <c r="A1366" s="26" t="s">
        <v>85</v>
      </c>
      <c r="B1366" s="26" t="s">
        <v>1706</v>
      </c>
      <c r="C1366" s="26" t="s">
        <v>1056</v>
      </c>
      <c r="D1366" s="26" t="s">
        <v>1707</v>
      </c>
      <c r="E1366" s="26" t="s">
        <v>10434</v>
      </c>
      <c r="F1366" s="26" t="s">
        <v>1708</v>
      </c>
      <c r="G1366" s="26" t="s">
        <v>1709</v>
      </c>
      <c r="H1366" s="26" t="s">
        <v>1710</v>
      </c>
      <c r="I1366" s="26" t="s">
        <v>10416</v>
      </c>
      <c r="J1366" s="36" t="s">
        <v>55</v>
      </c>
      <c r="K1366" s="26">
        <v>3597520.21</v>
      </c>
      <c r="L1366" s="26">
        <v>3926666.17</v>
      </c>
      <c r="M1366" s="26" t="s">
        <v>83</v>
      </c>
      <c r="N1366" s="26" t="s">
        <v>1712</v>
      </c>
    </row>
    <row r="1367" spans="1:14">
      <c r="A1367" s="26" t="s">
        <v>85</v>
      </c>
      <c r="B1367" s="26" t="s">
        <v>1706</v>
      </c>
      <c r="C1367" s="26" t="s">
        <v>1056</v>
      </c>
      <c r="D1367" s="26" t="s">
        <v>1707</v>
      </c>
      <c r="E1367" s="26" t="s">
        <v>10434</v>
      </c>
      <c r="F1367" s="26" t="s">
        <v>1708</v>
      </c>
      <c r="G1367" s="26" t="s">
        <v>1709</v>
      </c>
      <c r="H1367" s="26" t="s">
        <v>1710</v>
      </c>
      <c r="I1367" s="26" t="s">
        <v>10418</v>
      </c>
      <c r="J1367" s="36" t="s">
        <v>55</v>
      </c>
      <c r="K1367" s="26">
        <v>154212.75</v>
      </c>
      <c r="L1367" s="26"/>
      <c r="M1367" s="26" t="s">
        <v>83</v>
      </c>
      <c r="N1367" s="26" t="s">
        <v>1712</v>
      </c>
    </row>
    <row r="1368" spans="1:14">
      <c r="A1368" s="26" t="s">
        <v>85</v>
      </c>
      <c r="B1368" s="26" t="s">
        <v>1706</v>
      </c>
      <c r="C1368" s="26" t="s">
        <v>1056</v>
      </c>
      <c r="D1368" s="26" t="s">
        <v>1707</v>
      </c>
      <c r="E1368" s="26" t="s">
        <v>10434</v>
      </c>
      <c r="F1368" s="26" t="s">
        <v>1708</v>
      </c>
      <c r="G1368" s="26" t="s">
        <v>1709</v>
      </c>
      <c r="H1368" s="26" t="s">
        <v>1710</v>
      </c>
      <c r="I1368" s="26" t="s">
        <v>10420</v>
      </c>
      <c r="J1368" s="36" t="s">
        <v>55</v>
      </c>
      <c r="K1368" s="26">
        <v>0</v>
      </c>
      <c r="L1368" s="26"/>
      <c r="M1368" s="26" t="s">
        <v>83</v>
      </c>
      <c r="N1368" s="26" t="s">
        <v>1712</v>
      </c>
    </row>
    <row r="1369" spans="1:14">
      <c r="A1369" s="26" t="s">
        <v>85</v>
      </c>
      <c r="B1369" s="26" t="s">
        <v>1706</v>
      </c>
      <c r="C1369" s="26" t="s">
        <v>1056</v>
      </c>
      <c r="D1369" s="26" t="s">
        <v>1707</v>
      </c>
      <c r="E1369" s="26" t="s">
        <v>10434</v>
      </c>
      <c r="F1369" s="26" t="s">
        <v>1708</v>
      </c>
      <c r="G1369" s="26" t="s">
        <v>1709</v>
      </c>
      <c r="H1369" s="26" t="s">
        <v>1710</v>
      </c>
      <c r="I1369" s="26" t="s">
        <v>10419</v>
      </c>
      <c r="J1369" s="36" t="s">
        <v>55</v>
      </c>
      <c r="K1369" s="26">
        <v>57133.13</v>
      </c>
      <c r="L1369" s="26"/>
      <c r="M1369" s="26" t="s">
        <v>83</v>
      </c>
      <c r="N1369" s="26" t="s">
        <v>1712</v>
      </c>
    </row>
    <row r="1370" spans="1:14">
      <c r="A1370" s="26" t="s">
        <v>331</v>
      </c>
      <c r="B1370" s="26" t="s">
        <v>2066</v>
      </c>
      <c r="C1370" s="26" t="s">
        <v>2067</v>
      </c>
      <c r="D1370" s="26" t="s">
        <v>2068</v>
      </c>
      <c r="E1370" s="26" t="s">
        <v>10425</v>
      </c>
      <c r="F1370" s="26" t="s">
        <v>2069</v>
      </c>
      <c r="G1370" s="26" t="s">
        <v>2070</v>
      </c>
      <c r="H1370" s="26" t="s">
        <v>10611</v>
      </c>
      <c r="I1370" s="26" t="s">
        <v>10416</v>
      </c>
      <c r="J1370" s="36" t="s">
        <v>55</v>
      </c>
      <c r="K1370" s="26">
        <v>191726.23</v>
      </c>
      <c r="L1370" s="26">
        <v>250752.34</v>
      </c>
      <c r="M1370" s="26" t="s">
        <v>140</v>
      </c>
      <c r="N1370" s="26" t="s">
        <v>2074</v>
      </c>
    </row>
    <row r="1371" spans="1:14">
      <c r="A1371" s="26" t="s">
        <v>331</v>
      </c>
      <c r="B1371" s="26" t="s">
        <v>2066</v>
      </c>
      <c r="C1371" s="26" t="s">
        <v>2067</v>
      </c>
      <c r="D1371" s="26" t="s">
        <v>2068</v>
      </c>
      <c r="E1371" s="26" t="s">
        <v>10425</v>
      </c>
      <c r="F1371" s="26" t="s">
        <v>2069</v>
      </c>
      <c r="G1371" s="26" t="s">
        <v>2070</v>
      </c>
      <c r="H1371" s="26" t="s">
        <v>10611</v>
      </c>
      <c r="I1371" s="26" t="s">
        <v>10418</v>
      </c>
      <c r="J1371" s="36" t="s">
        <v>55</v>
      </c>
      <c r="K1371" s="26">
        <v>40391.25</v>
      </c>
      <c r="L1371" s="26"/>
      <c r="M1371" s="26" t="s">
        <v>140</v>
      </c>
      <c r="N1371" s="26" t="s">
        <v>2074</v>
      </c>
    </row>
    <row r="1372" spans="1:14">
      <c r="A1372" s="26" t="s">
        <v>331</v>
      </c>
      <c r="B1372" s="26" t="s">
        <v>2066</v>
      </c>
      <c r="C1372" s="26" t="s">
        <v>2067</v>
      </c>
      <c r="D1372" s="26" t="s">
        <v>2068</v>
      </c>
      <c r="E1372" s="26" t="s">
        <v>10425</v>
      </c>
      <c r="F1372" s="26" t="s">
        <v>2069</v>
      </c>
      <c r="G1372" s="26" t="s">
        <v>2070</v>
      </c>
      <c r="H1372" s="26" t="s">
        <v>10611</v>
      </c>
      <c r="I1372" s="26" t="s">
        <v>10420</v>
      </c>
      <c r="J1372" s="36" t="s">
        <v>55</v>
      </c>
      <c r="K1372" s="26">
        <v>2563.18</v>
      </c>
      <c r="L1372" s="26"/>
      <c r="M1372" s="26" t="s">
        <v>140</v>
      </c>
      <c r="N1372" s="26" t="s">
        <v>2074</v>
      </c>
    </row>
    <row r="1373" spans="1:14">
      <c r="A1373" s="26" t="s">
        <v>331</v>
      </c>
      <c r="B1373" s="26" t="s">
        <v>2066</v>
      </c>
      <c r="C1373" s="26" t="s">
        <v>2067</v>
      </c>
      <c r="D1373" s="26" t="s">
        <v>2068</v>
      </c>
      <c r="E1373" s="26" t="s">
        <v>10425</v>
      </c>
      <c r="F1373" s="26" t="s">
        <v>2069</v>
      </c>
      <c r="G1373" s="26" t="s">
        <v>2070</v>
      </c>
      <c r="H1373" s="26" t="s">
        <v>10611</v>
      </c>
      <c r="I1373" s="26" t="s">
        <v>10419</v>
      </c>
      <c r="J1373" s="36" t="s">
        <v>55</v>
      </c>
      <c r="K1373" s="26">
        <v>3534.78</v>
      </c>
      <c r="L1373" s="26"/>
      <c r="M1373" s="26" t="s">
        <v>140</v>
      </c>
      <c r="N1373" s="26" t="s">
        <v>2074</v>
      </c>
    </row>
    <row r="1374" spans="1:14">
      <c r="A1374" s="26" t="s">
        <v>331</v>
      </c>
      <c r="B1374" s="26" t="s">
        <v>2066</v>
      </c>
      <c r="C1374" s="26" t="s">
        <v>2067</v>
      </c>
      <c r="D1374" s="26" t="s">
        <v>2068</v>
      </c>
      <c r="E1374" s="26" t="s">
        <v>10425</v>
      </c>
      <c r="F1374" s="26" t="s">
        <v>2069</v>
      </c>
      <c r="G1374" s="26" t="s">
        <v>2070</v>
      </c>
      <c r="H1374" s="26" t="s">
        <v>10612</v>
      </c>
      <c r="I1374" s="26" t="s">
        <v>10416</v>
      </c>
      <c r="J1374" s="36" t="s">
        <v>55</v>
      </c>
      <c r="K1374" s="26">
        <v>3015431.58</v>
      </c>
      <c r="L1374" s="26">
        <v>4180854.89</v>
      </c>
      <c r="M1374" s="26" t="s">
        <v>140</v>
      </c>
      <c r="N1374" s="26" t="s">
        <v>2074</v>
      </c>
    </row>
    <row r="1375" spans="1:14">
      <c r="A1375" s="26" t="s">
        <v>331</v>
      </c>
      <c r="B1375" s="26" t="s">
        <v>2066</v>
      </c>
      <c r="C1375" s="26" t="s">
        <v>2067</v>
      </c>
      <c r="D1375" s="26" t="s">
        <v>2068</v>
      </c>
      <c r="E1375" s="26" t="s">
        <v>10425</v>
      </c>
      <c r="F1375" s="26" t="s">
        <v>2069</v>
      </c>
      <c r="G1375" s="26" t="s">
        <v>2070</v>
      </c>
      <c r="H1375" s="26" t="s">
        <v>10612</v>
      </c>
      <c r="I1375" s="26" t="s">
        <v>10418</v>
      </c>
      <c r="J1375" s="36" t="s">
        <v>55</v>
      </c>
      <c r="K1375" s="26">
        <v>961594.26</v>
      </c>
      <c r="L1375" s="26"/>
      <c r="M1375" s="26" t="s">
        <v>140</v>
      </c>
      <c r="N1375" s="26" t="s">
        <v>2074</v>
      </c>
    </row>
    <row r="1376" spans="1:14">
      <c r="A1376" s="26" t="s">
        <v>331</v>
      </c>
      <c r="B1376" s="26" t="s">
        <v>2066</v>
      </c>
      <c r="C1376" s="26" t="s">
        <v>2067</v>
      </c>
      <c r="D1376" s="26" t="s">
        <v>2068</v>
      </c>
      <c r="E1376" s="26" t="s">
        <v>10425</v>
      </c>
      <c r="F1376" s="26" t="s">
        <v>2069</v>
      </c>
      <c r="G1376" s="26" t="s">
        <v>2070</v>
      </c>
      <c r="H1376" s="26" t="s">
        <v>10612</v>
      </c>
      <c r="I1376" s="26" t="s">
        <v>10420</v>
      </c>
      <c r="J1376" s="36" t="s">
        <v>55</v>
      </c>
      <c r="K1376" s="26">
        <v>10804.28</v>
      </c>
      <c r="L1376" s="26"/>
      <c r="M1376" s="26" t="s">
        <v>140</v>
      </c>
      <c r="N1376" s="26" t="s">
        <v>2074</v>
      </c>
    </row>
    <row r="1377" spans="1:14">
      <c r="A1377" s="26" t="s">
        <v>331</v>
      </c>
      <c r="B1377" s="26" t="s">
        <v>2066</v>
      </c>
      <c r="C1377" s="26" t="s">
        <v>2067</v>
      </c>
      <c r="D1377" s="26" t="s">
        <v>2068</v>
      </c>
      <c r="E1377" s="26" t="s">
        <v>10425</v>
      </c>
      <c r="F1377" s="26" t="s">
        <v>2069</v>
      </c>
      <c r="G1377" s="26" t="s">
        <v>2070</v>
      </c>
      <c r="H1377" s="26" t="s">
        <v>10612</v>
      </c>
      <c r="I1377" s="26" t="s">
        <v>10419</v>
      </c>
      <c r="J1377" s="36" t="s">
        <v>55</v>
      </c>
      <c r="K1377" s="26">
        <v>0</v>
      </c>
      <c r="L1377" s="26"/>
      <c r="M1377" s="26" t="s">
        <v>140</v>
      </c>
      <c r="N1377" s="26" t="s">
        <v>2074</v>
      </c>
    </row>
    <row r="1378" spans="1:14">
      <c r="A1378" s="26" t="s">
        <v>129</v>
      </c>
      <c r="B1378" s="26" t="s">
        <v>2152</v>
      </c>
      <c r="C1378" s="26" t="s">
        <v>132</v>
      </c>
      <c r="D1378" s="26" t="s">
        <v>2153</v>
      </c>
      <c r="E1378" s="26" t="s">
        <v>10425</v>
      </c>
      <c r="F1378" s="26" t="s">
        <v>2154</v>
      </c>
      <c r="G1378" s="26" t="s">
        <v>2155</v>
      </c>
      <c r="H1378" s="26" t="s">
        <v>2156</v>
      </c>
      <c r="I1378" s="26" t="s">
        <v>10416</v>
      </c>
      <c r="J1378" s="36" t="s">
        <v>55</v>
      </c>
      <c r="K1378" s="26">
        <v>1952466.1</v>
      </c>
      <c r="L1378" s="26">
        <v>2766145.84</v>
      </c>
      <c r="M1378" s="26" t="s">
        <v>173</v>
      </c>
      <c r="N1378" s="26" t="s">
        <v>2157</v>
      </c>
    </row>
    <row r="1379" spans="1:14">
      <c r="A1379" s="26" t="s">
        <v>129</v>
      </c>
      <c r="B1379" s="26" t="s">
        <v>2152</v>
      </c>
      <c r="C1379" s="26" t="s">
        <v>132</v>
      </c>
      <c r="D1379" s="26" t="s">
        <v>2153</v>
      </c>
      <c r="E1379" s="26" t="s">
        <v>10425</v>
      </c>
      <c r="F1379" s="26" t="s">
        <v>2154</v>
      </c>
      <c r="G1379" s="26" t="s">
        <v>2155</v>
      </c>
      <c r="H1379" s="26" t="s">
        <v>2156</v>
      </c>
      <c r="I1379" s="26" t="s">
        <v>10418</v>
      </c>
      <c r="J1379" s="36" t="s">
        <v>55</v>
      </c>
      <c r="K1379" s="26">
        <v>632493.72</v>
      </c>
      <c r="L1379" s="26"/>
      <c r="M1379" s="26" t="s">
        <v>173</v>
      </c>
      <c r="N1379" s="26" t="s">
        <v>2157</v>
      </c>
    </row>
    <row r="1380" spans="1:14">
      <c r="A1380" s="26" t="s">
        <v>129</v>
      </c>
      <c r="B1380" s="26" t="s">
        <v>2152</v>
      </c>
      <c r="C1380" s="26" t="s">
        <v>132</v>
      </c>
      <c r="D1380" s="26" t="s">
        <v>2153</v>
      </c>
      <c r="E1380" s="26" t="s">
        <v>10425</v>
      </c>
      <c r="F1380" s="26" t="s">
        <v>2154</v>
      </c>
      <c r="G1380" s="26" t="s">
        <v>2155</v>
      </c>
      <c r="H1380" s="26" t="s">
        <v>2156</v>
      </c>
      <c r="I1380" s="26" t="s">
        <v>10420</v>
      </c>
      <c r="J1380" s="36" t="s">
        <v>55</v>
      </c>
      <c r="K1380" s="26">
        <v>17341.11</v>
      </c>
      <c r="L1380" s="26"/>
      <c r="M1380" s="26" t="s">
        <v>173</v>
      </c>
      <c r="N1380" s="26" t="s">
        <v>2157</v>
      </c>
    </row>
    <row r="1381" spans="1:14">
      <c r="A1381" s="26" t="s">
        <v>129</v>
      </c>
      <c r="B1381" s="26" t="s">
        <v>2152</v>
      </c>
      <c r="C1381" s="26" t="s">
        <v>132</v>
      </c>
      <c r="D1381" s="26" t="s">
        <v>2153</v>
      </c>
      <c r="E1381" s="26" t="s">
        <v>10425</v>
      </c>
      <c r="F1381" s="26" t="s">
        <v>2154</v>
      </c>
      <c r="G1381" s="26" t="s">
        <v>2155</v>
      </c>
      <c r="H1381" s="26" t="s">
        <v>2156</v>
      </c>
      <c r="I1381" s="26" t="s">
        <v>10419</v>
      </c>
      <c r="J1381" s="36" t="s">
        <v>55</v>
      </c>
      <c r="K1381" s="26">
        <v>39366.8</v>
      </c>
      <c r="L1381" s="26"/>
      <c r="M1381" s="26" t="s">
        <v>173</v>
      </c>
      <c r="N1381" s="26" t="s">
        <v>2157</v>
      </c>
    </row>
    <row r="1382" spans="1:14">
      <c r="A1382" s="26" t="s">
        <v>129</v>
      </c>
      <c r="B1382" s="26" t="s">
        <v>2170</v>
      </c>
      <c r="C1382" s="26" t="s">
        <v>968</v>
      </c>
      <c r="D1382" s="26" t="s">
        <v>2171</v>
      </c>
      <c r="E1382" s="26" t="s">
        <v>10425</v>
      </c>
      <c r="F1382" s="26" t="s">
        <v>2172</v>
      </c>
      <c r="G1382" s="26" t="s">
        <v>2173</v>
      </c>
      <c r="H1382" s="26" t="s">
        <v>2174</v>
      </c>
      <c r="I1382" s="26" t="s">
        <v>10416</v>
      </c>
      <c r="J1382" s="36" t="s">
        <v>55</v>
      </c>
      <c r="K1382" s="26">
        <v>9957.45</v>
      </c>
      <c r="L1382" s="26">
        <v>10895.77</v>
      </c>
      <c r="M1382" s="26" t="s">
        <v>173</v>
      </c>
      <c r="N1382" s="26" t="s">
        <v>2176</v>
      </c>
    </row>
    <row r="1383" spans="1:14">
      <c r="A1383" s="26" t="s">
        <v>129</v>
      </c>
      <c r="B1383" s="26" t="s">
        <v>2170</v>
      </c>
      <c r="C1383" s="26" t="s">
        <v>968</v>
      </c>
      <c r="D1383" s="26" t="s">
        <v>2171</v>
      </c>
      <c r="E1383" s="26" t="s">
        <v>10425</v>
      </c>
      <c r="F1383" s="26" t="s">
        <v>2172</v>
      </c>
      <c r="G1383" s="26" t="s">
        <v>2173</v>
      </c>
      <c r="H1383" s="26" t="s">
        <v>2174</v>
      </c>
      <c r="I1383" s="26" t="s">
        <v>10418</v>
      </c>
      <c r="J1383" s="36" t="s">
        <v>55</v>
      </c>
      <c r="K1383" s="26">
        <v>182.65</v>
      </c>
      <c r="L1383" s="26"/>
      <c r="M1383" s="26" t="s">
        <v>173</v>
      </c>
      <c r="N1383" s="26" t="s">
        <v>2176</v>
      </c>
    </row>
    <row r="1384" spans="1:14">
      <c r="A1384" s="26" t="s">
        <v>129</v>
      </c>
      <c r="B1384" s="26" t="s">
        <v>2170</v>
      </c>
      <c r="C1384" s="26" t="s">
        <v>968</v>
      </c>
      <c r="D1384" s="26" t="s">
        <v>2171</v>
      </c>
      <c r="E1384" s="26" t="s">
        <v>10425</v>
      </c>
      <c r="F1384" s="26" t="s">
        <v>2172</v>
      </c>
      <c r="G1384" s="26" t="s">
        <v>2173</v>
      </c>
      <c r="H1384" s="26" t="s">
        <v>2174</v>
      </c>
      <c r="I1384" s="26" t="s">
        <v>10420</v>
      </c>
      <c r="J1384" s="36" t="s">
        <v>55</v>
      </c>
      <c r="K1384" s="26">
        <v>110.94</v>
      </c>
      <c r="L1384" s="26"/>
      <c r="M1384" s="26" t="s">
        <v>173</v>
      </c>
      <c r="N1384" s="26" t="s">
        <v>2176</v>
      </c>
    </row>
    <row r="1385" spans="1:14">
      <c r="A1385" s="26" t="s">
        <v>129</v>
      </c>
      <c r="B1385" s="26" t="s">
        <v>2170</v>
      </c>
      <c r="C1385" s="26" t="s">
        <v>968</v>
      </c>
      <c r="D1385" s="26" t="s">
        <v>2171</v>
      </c>
      <c r="E1385" s="26" t="s">
        <v>10425</v>
      </c>
      <c r="F1385" s="26" t="s">
        <v>2172</v>
      </c>
      <c r="G1385" s="26" t="s">
        <v>2173</v>
      </c>
      <c r="H1385" s="26" t="s">
        <v>2174</v>
      </c>
      <c r="I1385" s="26" t="s">
        <v>10419</v>
      </c>
      <c r="J1385" s="36" t="s">
        <v>55</v>
      </c>
      <c r="K1385" s="26">
        <v>154.4</v>
      </c>
      <c r="L1385" s="26"/>
      <c r="M1385" s="26" t="s">
        <v>173</v>
      </c>
      <c r="N1385" s="26" t="s">
        <v>2176</v>
      </c>
    </row>
    <row r="1386" spans="1:14">
      <c r="A1386" s="26" t="s">
        <v>129</v>
      </c>
      <c r="B1386" s="26" t="s">
        <v>2159</v>
      </c>
      <c r="C1386" s="26" t="s">
        <v>807</v>
      </c>
      <c r="D1386" s="26" t="s">
        <v>2160</v>
      </c>
      <c r="E1386" s="26" t="s">
        <v>10425</v>
      </c>
      <c r="F1386" s="26" t="s">
        <v>2161</v>
      </c>
      <c r="G1386" s="26" t="s">
        <v>2162</v>
      </c>
      <c r="H1386" s="26" t="s">
        <v>2163</v>
      </c>
      <c r="I1386" s="26" t="s">
        <v>10416</v>
      </c>
      <c r="J1386" s="36" t="s">
        <v>55</v>
      </c>
      <c r="K1386" s="26">
        <v>389276.52</v>
      </c>
      <c r="L1386" s="26">
        <v>501919.57</v>
      </c>
      <c r="M1386" s="26" t="s">
        <v>173</v>
      </c>
      <c r="N1386" s="26" t="s">
        <v>2166</v>
      </c>
    </row>
    <row r="1387" spans="1:14">
      <c r="A1387" s="26" t="s">
        <v>129</v>
      </c>
      <c r="B1387" s="26" t="s">
        <v>2159</v>
      </c>
      <c r="C1387" s="26" t="s">
        <v>807</v>
      </c>
      <c r="D1387" s="26" t="s">
        <v>2160</v>
      </c>
      <c r="E1387" s="26" t="s">
        <v>10425</v>
      </c>
      <c r="F1387" s="26" t="s">
        <v>2161</v>
      </c>
      <c r="G1387" s="26" t="s">
        <v>2162</v>
      </c>
      <c r="H1387" s="26" t="s">
        <v>2163</v>
      </c>
      <c r="I1387" s="26" t="s">
        <v>10418</v>
      </c>
      <c r="J1387" s="36" t="s">
        <v>55</v>
      </c>
      <c r="K1387" s="26">
        <v>83794.33</v>
      </c>
      <c r="L1387" s="26"/>
      <c r="M1387" s="26" t="s">
        <v>173</v>
      </c>
      <c r="N1387" s="26" t="s">
        <v>2166</v>
      </c>
    </row>
    <row r="1388" spans="1:14">
      <c r="A1388" s="26" t="s">
        <v>129</v>
      </c>
      <c r="B1388" s="26" t="s">
        <v>2159</v>
      </c>
      <c r="C1388" s="26" t="s">
        <v>807</v>
      </c>
      <c r="D1388" s="26" t="s">
        <v>2160</v>
      </c>
      <c r="E1388" s="26" t="s">
        <v>10425</v>
      </c>
      <c r="F1388" s="26" t="s">
        <v>2161</v>
      </c>
      <c r="G1388" s="26" t="s">
        <v>2162</v>
      </c>
      <c r="H1388" s="26" t="s">
        <v>2163</v>
      </c>
      <c r="I1388" s="26" t="s">
        <v>10420</v>
      </c>
      <c r="J1388" s="36" t="s">
        <v>55</v>
      </c>
      <c r="K1388" s="26">
        <v>2493.47</v>
      </c>
      <c r="L1388" s="26"/>
      <c r="M1388" s="26" t="s">
        <v>173</v>
      </c>
      <c r="N1388" s="26" t="s">
        <v>2166</v>
      </c>
    </row>
    <row r="1389" spans="1:14">
      <c r="A1389" s="26" t="s">
        <v>129</v>
      </c>
      <c r="B1389" s="26" t="s">
        <v>2159</v>
      </c>
      <c r="C1389" s="26" t="s">
        <v>807</v>
      </c>
      <c r="D1389" s="26" t="s">
        <v>2160</v>
      </c>
      <c r="E1389" s="26" t="s">
        <v>10425</v>
      </c>
      <c r="F1389" s="26" t="s">
        <v>2161</v>
      </c>
      <c r="G1389" s="26" t="s">
        <v>2162</v>
      </c>
      <c r="H1389" s="26" t="s">
        <v>2163</v>
      </c>
      <c r="I1389" s="26" t="s">
        <v>10419</v>
      </c>
      <c r="J1389" s="36" t="s">
        <v>55</v>
      </c>
      <c r="K1389" s="26">
        <v>7203.97</v>
      </c>
      <c r="L1389" s="26"/>
      <c r="M1389" s="26" t="s">
        <v>173</v>
      </c>
      <c r="N1389" s="26" t="s">
        <v>2166</v>
      </c>
    </row>
    <row r="1390" spans="1:14">
      <c r="A1390" s="26" t="s">
        <v>516</v>
      </c>
      <c r="B1390" s="26" t="s">
        <v>10613</v>
      </c>
      <c r="C1390" s="26" t="s">
        <v>621</v>
      </c>
      <c r="D1390" s="26" t="s">
        <v>2454</v>
      </c>
      <c r="E1390" s="26" t="s">
        <v>10425</v>
      </c>
      <c r="F1390" s="26" t="s">
        <v>2455</v>
      </c>
      <c r="G1390" s="26" t="s">
        <v>2456</v>
      </c>
      <c r="H1390" s="26" t="s">
        <v>2457</v>
      </c>
      <c r="I1390" s="26" t="s">
        <v>10416</v>
      </c>
      <c r="J1390" s="36" t="s">
        <v>55</v>
      </c>
      <c r="K1390" s="26">
        <v>338801.24</v>
      </c>
      <c r="L1390" s="26">
        <v>362460.34</v>
      </c>
      <c r="M1390" s="26" t="s">
        <v>173</v>
      </c>
      <c r="N1390" s="26" t="s">
        <v>10614</v>
      </c>
    </row>
    <row r="1391" spans="1:14">
      <c r="A1391" s="26" t="s">
        <v>516</v>
      </c>
      <c r="B1391" s="26" t="s">
        <v>10613</v>
      </c>
      <c r="C1391" s="26" t="s">
        <v>621</v>
      </c>
      <c r="D1391" s="26" t="s">
        <v>2454</v>
      </c>
      <c r="E1391" s="26" t="s">
        <v>10425</v>
      </c>
      <c r="F1391" s="26" t="s">
        <v>2455</v>
      </c>
      <c r="G1391" s="26" t="s">
        <v>2456</v>
      </c>
      <c r="H1391" s="26" t="s">
        <v>2457</v>
      </c>
      <c r="I1391" s="26" t="s">
        <v>10418</v>
      </c>
      <c r="J1391" s="36" t="s">
        <v>55</v>
      </c>
      <c r="K1391" s="26">
        <v>3265.85</v>
      </c>
      <c r="L1391" s="26"/>
      <c r="M1391" s="26" t="s">
        <v>173</v>
      </c>
      <c r="N1391" s="26" t="s">
        <v>10614</v>
      </c>
    </row>
    <row r="1392" spans="1:14">
      <c r="A1392" s="26" t="s">
        <v>516</v>
      </c>
      <c r="B1392" s="26" t="s">
        <v>10613</v>
      </c>
      <c r="C1392" s="26" t="s">
        <v>621</v>
      </c>
      <c r="D1392" s="26" t="s">
        <v>2454</v>
      </c>
      <c r="E1392" s="26" t="s">
        <v>10425</v>
      </c>
      <c r="F1392" s="26" t="s">
        <v>2455</v>
      </c>
      <c r="G1392" s="26" t="s">
        <v>2456</v>
      </c>
      <c r="H1392" s="26" t="s">
        <v>2457</v>
      </c>
      <c r="I1392" s="26" t="s">
        <v>10420</v>
      </c>
      <c r="J1392" s="36" t="s">
        <v>55</v>
      </c>
      <c r="K1392" s="26">
        <v>4310.27</v>
      </c>
      <c r="L1392" s="26"/>
      <c r="M1392" s="26" t="s">
        <v>173</v>
      </c>
      <c r="N1392" s="26" t="s">
        <v>10614</v>
      </c>
    </row>
    <row r="1393" spans="1:14">
      <c r="A1393" s="26" t="s">
        <v>516</v>
      </c>
      <c r="B1393" s="26" t="s">
        <v>10613</v>
      </c>
      <c r="C1393" s="26" t="s">
        <v>621</v>
      </c>
      <c r="D1393" s="26" t="s">
        <v>2454</v>
      </c>
      <c r="E1393" s="26" t="s">
        <v>10425</v>
      </c>
      <c r="F1393" s="26" t="s">
        <v>2455</v>
      </c>
      <c r="G1393" s="26" t="s">
        <v>2456</v>
      </c>
      <c r="H1393" s="26" t="s">
        <v>2457</v>
      </c>
      <c r="I1393" s="26" t="s">
        <v>10419</v>
      </c>
      <c r="J1393" s="36" t="s">
        <v>55</v>
      </c>
      <c r="K1393" s="26">
        <v>5209.16</v>
      </c>
      <c r="L1393" s="26"/>
      <c r="M1393" s="26" t="s">
        <v>173</v>
      </c>
      <c r="N1393" s="26" t="s">
        <v>10614</v>
      </c>
    </row>
    <row r="1394" spans="1:14">
      <c r="A1394" s="26" t="s">
        <v>331</v>
      </c>
      <c r="B1394" s="26" t="s">
        <v>2133</v>
      </c>
      <c r="C1394" s="26" t="s">
        <v>1473</v>
      </c>
      <c r="D1394" s="26" t="s">
        <v>2134</v>
      </c>
      <c r="E1394" s="26" t="s">
        <v>10425</v>
      </c>
      <c r="F1394" s="26" t="s">
        <v>2135</v>
      </c>
      <c r="G1394" s="26" t="s">
        <v>2136</v>
      </c>
      <c r="H1394" s="26" t="s">
        <v>2137</v>
      </c>
      <c r="I1394" s="26" t="s">
        <v>10416</v>
      </c>
      <c r="J1394" s="36" t="s">
        <v>55</v>
      </c>
      <c r="K1394" s="26">
        <v>7084301.61</v>
      </c>
      <c r="L1394" s="26">
        <v>8528729.47</v>
      </c>
      <c r="M1394" s="26" t="s">
        <v>140</v>
      </c>
      <c r="N1394" s="26" t="s">
        <v>2140</v>
      </c>
    </row>
    <row r="1395" spans="1:14">
      <c r="A1395" s="26" t="s">
        <v>331</v>
      </c>
      <c r="B1395" s="26" t="s">
        <v>2133</v>
      </c>
      <c r="C1395" s="26" t="s">
        <v>1473</v>
      </c>
      <c r="D1395" s="26" t="s">
        <v>2134</v>
      </c>
      <c r="E1395" s="26" t="s">
        <v>10425</v>
      </c>
      <c r="F1395" s="26" t="s">
        <v>2135</v>
      </c>
      <c r="G1395" s="26" t="s">
        <v>2136</v>
      </c>
      <c r="H1395" s="26" t="s">
        <v>2137</v>
      </c>
      <c r="I1395" s="26" t="s">
        <v>10418</v>
      </c>
      <c r="J1395" s="36" t="s">
        <v>55</v>
      </c>
      <c r="K1395" s="26">
        <v>731415.18</v>
      </c>
      <c r="L1395" s="26"/>
      <c r="M1395" s="26" t="s">
        <v>140</v>
      </c>
      <c r="N1395" s="26" t="s">
        <v>2140</v>
      </c>
    </row>
    <row r="1396" spans="1:14">
      <c r="A1396" s="26" t="s">
        <v>331</v>
      </c>
      <c r="B1396" s="26" t="s">
        <v>2133</v>
      </c>
      <c r="C1396" s="26" t="s">
        <v>1473</v>
      </c>
      <c r="D1396" s="26" t="s">
        <v>2134</v>
      </c>
      <c r="E1396" s="26" t="s">
        <v>10425</v>
      </c>
      <c r="F1396" s="26" t="s">
        <v>2135</v>
      </c>
      <c r="G1396" s="26" t="s">
        <v>2136</v>
      </c>
      <c r="H1396" s="26" t="s">
        <v>2137</v>
      </c>
      <c r="I1396" s="26" t="s">
        <v>10420</v>
      </c>
      <c r="J1396" s="36" t="s">
        <v>55</v>
      </c>
      <c r="K1396" s="26">
        <v>89199.93</v>
      </c>
      <c r="L1396" s="26"/>
      <c r="M1396" s="26" t="s">
        <v>140</v>
      </c>
      <c r="N1396" s="26" t="s">
        <v>2140</v>
      </c>
    </row>
    <row r="1397" spans="1:14">
      <c r="A1397" s="26" t="s">
        <v>331</v>
      </c>
      <c r="B1397" s="26" t="s">
        <v>2133</v>
      </c>
      <c r="C1397" s="26" t="s">
        <v>1473</v>
      </c>
      <c r="D1397" s="26" t="s">
        <v>2134</v>
      </c>
      <c r="E1397" s="26" t="s">
        <v>10425</v>
      </c>
      <c r="F1397" s="26" t="s">
        <v>2135</v>
      </c>
      <c r="G1397" s="26" t="s">
        <v>2136</v>
      </c>
      <c r="H1397" s="26" t="s">
        <v>2137</v>
      </c>
      <c r="I1397" s="26" t="s">
        <v>10419</v>
      </c>
      <c r="J1397" s="36" t="s">
        <v>55</v>
      </c>
      <c r="K1397" s="26">
        <v>119036.54</v>
      </c>
      <c r="L1397" s="26"/>
      <c r="M1397" s="26" t="s">
        <v>140</v>
      </c>
      <c r="N1397" s="26" t="s">
        <v>2140</v>
      </c>
    </row>
    <row r="1398" spans="1:14">
      <c r="A1398" s="26" t="s">
        <v>119</v>
      </c>
      <c r="B1398" s="26" t="s">
        <v>2193</v>
      </c>
      <c r="C1398" s="26" t="s">
        <v>1033</v>
      </c>
      <c r="D1398" s="26" t="s">
        <v>2194</v>
      </c>
      <c r="E1398" s="26" t="s">
        <v>10425</v>
      </c>
      <c r="F1398" s="26" t="s">
        <v>2195</v>
      </c>
      <c r="G1398" s="26" t="s">
        <v>2196</v>
      </c>
      <c r="H1398" s="26" t="s">
        <v>2197</v>
      </c>
      <c r="I1398" s="26" t="s">
        <v>10416</v>
      </c>
      <c r="J1398" s="36" t="s">
        <v>55</v>
      </c>
      <c r="K1398" s="26">
        <v>1684758.6</v>
      </c>
      <c r="L1398" s="26">
        <v>1814600</v>
      </c>
      <c r="M1398" s="26" t="s">
        <v>140</v>
      </c>
      <c r="N1398" s="26" t="s">
        <v>2198</v>
      </c>
    </row>
    <row r="1399" spans="1:14">
      <c r="A1399" s="26" t="s">
        <v>119</v>
      </c>
      <c r="B1399" s="26" t="s">
        <v>2193</v>
      </c>
      <c r="C1399" s="26" t="s">
        <v>1033</v>
      </c>
      <c r="D1399" s="26" t="s">
        <v>2194</v>
      </c>
      <c r="E1399" s="26" t="s">
        <v>10425</v>
      </c>
      <c r="F1399" s="26" t="s">
        <v>2195</v>
      </c>
      <c r="G1399" s="26" t="s">
        <v>2196</v>
      </c>
      <c r="H1399" s="26" t="s">
        <v>2197</v>
      </c>
      <c r="I1399" s="26" t="s">
        <v>10418</v>
      </c>
      <c r="J1399" s="36" t="s">
        <v>55</v>
      </c>
      <c r="K1399" s="26">
        <v>0</v>
      </c>
      <c r="L1399" s="26"/>
      <c r="M1399" s="26" t="s">
        <v>140</v>
      </c>
      <c r="N1399" s="26" t="s">
        <v>2198</v>
      </c>
    </row>
    <row r="1400" spans="1:14">
      <c r="A1400" s="26" t="s">
        <v>119</v>
      </c>
      <c r="B1400" s="26" t="s">
        <v>2193</v>
      </c>
      <c r="C1400" s="26" t="s">
        <v>1033</v>
      </c>
      <c r="D1400" s="26" t="s">
        <v>2194</v>
      </c>
      <c r="E1400" s="26" t="s">
        <v>10425</v>
      </c>
      <c r="F1400" s="26" t="s">
        <v>2195</v>
      </c>
      <c r="G1400" s="26" t="s">
        <v>2196</v>
      </c>
      <c r="H1400" s="26" t="s">
        <v>2197</v>
      </c>
      <c r="I1400" s="26" t="s">
        <v>10420</v>
      </c>
      <c r="J1400" s="36" t="s">
        <v>55</v>
      </c>
      <c r="K1400" s="26">
        <v>22528.3</v>
      </c>
      <c r="L1400" s="26"/>
      <c r="M1400" s="26" t="s">
        <v>140</v>
      </c>
      <c r="N1400" s="26" t="s">
        <v>2198</v>
      </c>
    </row>
    <row r="1401" spans="1:14">
      <c r="A1401" s="26" t="s">
        <v>119</v>
      </c>
      <c r="B1401" s="26" t="s">
        <v>2193</v>
      </c>
      <c r="C1401" s="26" t="s">
        <v>1033</v>
      </c>
      <c r="D1401" s="26" t="s">
        <v>2194</v>
      </c>
      <c r="E1401" s="26" t="s">
        <v>10425</v>
      </c>
      <c r="F1401" s="26" t="s">
        <v>2195</v>
      </c>
      <c r="G1401" s="26" t="s">
        <v>2196</v>
      </c>
      <c r="H1401" s="26" t="s">
        <v>2197</v>
      </c>
      <c r="I1401" s="26" t="s">
        <v>10419</v>
      </c>
      <c r="J1401" s="36" t="s">
        <v>55</v>
      </c>
      <c r="K1401" s="26">
        <v>25656.1</v>
      </c>
      <c r="L1401" s="26"/>
      <c r="M1401" s="26" t="s">
        <v>140</v>
      </c>
      <c r="N1401" s="26" t="s">
        <v>2198</v>
      </c>
    </row>
    <row r="1402" spans="1:14">
      <c r="A1402" s="26" t="s">
        <v>200</v>
      </c>
      <c r="B1402" s="26" t="s">
        <v>2208</v>
      </c>
      <c r="C1402" s="26" t="s">
        <v>472</v>
      </c>
      <c r="D1402" s="26" t="s">
        <v>2209</v>
      </c>
      <c r="E1402" s="26" t="s">
        <v>10425</v>
      </c>
      <c r="F1402" s="26" t="s">
        <v>2210</v>
      </c>
      <c r="G1402" s="26" t="s">
        <v>2211</v>
      </c>
      <c r="H1402" s="26" t="s">
        <v>2212</v>
      </c>
      <c r="I1402" s="26" t="s">
        <v>10416</v>
      </c>
      <c r="J1402" s="36" t="s">
        <v>55</v>
      </c>
      <c r="K1402" s="26">
        <v>21935.95</v>
      </c>
      <c r="L1402" s="26">
        <v>24434.6</v>
      </c>
      <c r="M1402" s="26" t="s">
        <v>1282</v>
      </c>
      <c r="N1402" s="26" t="s">
        <v>2214</v>
      </c>
    </row>
    <row r="1403" spans="1:14">
      <c r="A1403" s="26" t="s">
        <v>200</v>
      </c>
      <c r="B1403" s="26" t="s">
        <v>2208</v>
      </c>
      <c r="C1403" s="26" t="s">
        <v>472</v>
      </c>
      <c r="D1403" s="26" t="s">
        <v>2209</v>
      </c>
      <c r="E1403" s="26" t="s">
        <v>10425</v>
      </c>
      <c r="F1403" s="26" t="s">
        <v>2210</v>
      </c>
      <c r="G1403" s="26" t="s">
        <v>2211</v>
      </c>
      <c r="H1403" s="26" t="s">
        <v>2212</v>
      </c>
      <c r="I1403" s="26" t="s">
        <v>10418</v>
      </c>
      <c r="J1403" s="36" t="s">
        <v>55</v>
      </c>
      <c r="K1403" s="26">
        <v>860.16</v>
      </c>
      <c r="L1403" s="26"/>
      <c r="M1403" s="26" t="s">
        <v>1282</v>
      </c>
      <c r="N1403" s="26" t="s">
        <v>2214</v>
      </c>
    </row>
    <row r="1404" spans="1:14">
      <c r="A1404" s="26" t="s">
        <v>200</v>
      </c>
      <c r="B1404" s="26" t="s">
        <v>2208</v>
      </c>
      <c r="C1404" s="26" t="s">
        <v>472</v>
      </c>
      <c r="D1404" s="26" t="s">
        <v>2209</v>
      </c>
      <c r="E1404" s="26" t="s">
        <v>10425</v>
      </c>
      <c r="F1404" s="26" t="s">
        <v>2210</v>
      </c>
      <c r="G1404" s="26" t="s">
        <v>2211</v>
      </c>
      <c r="H1404" s="26" t="s">
        <v>2212</v>
      </c>
      <c r="I1404" s="26" t="s">
        <v>10420</v>
      </c>
      <c r="J1404" s="36" t="s">
        <v>55</v>
      </c>
      <c r="K1404" s="26">
        <v>191.78</v>
      </c>
      <c r="L1404" s="26"/>
      <c r="M1404" s="26" t="s">
        <v>1282</v>
      </c>
      <c r="N1404" s="26" t="s">
        <v>2214</v>
      </c>
    </row>
    <row r="1405" spans="1:14">
      <c r="A1405" s="26" t="s">
        <v>200</v>
      </c>
      <c r="B1405" s="26" t="s">
        <v>2208</v>
      </c>
      <c r="C1405" s="26" t="s">
        <v>472</v>
      </c>
      <c r="D1405" s="26" t="s">
        <v>2209</v>
      </c>
      <c r="E1405" s="26" t="s">
        <v>10425</v>
      </c>
      <c r="F1405" s="26" t="s">
        <v>2210</v>
      </c>
      <c r="G1405" s="26" t="s">
        <v>2211</v>
      </c>
      <c r="H1405" s="26" t="s">
        <v>2212</v>
      </c>
      <c r="I1405" s="26" t="s">
        <v>10419</v>
      </c>
      <c r="J1405" s="36" t="s">
        <v>55</v>
      </c>
      <c r="K1405" s="26">
        <v>347.15</v>
      </c>
      <c r="L1405" s="26"/>
      <c r="M1405" s="26" t="s">
        <v>1282</v>
      </c>
      <c r="N1405" s="26" t="s">
        <v>2214</v>
      </c>
    </row>
    <row r="1406" spans="1:14">
      <c r="A1406" s="26" t="s">
        <v>85</v>
      </c>
      <c r="B1406" s="26" t="s">
        <v>10615</v>
      </c>
      <c r="C1406" s="26" t="s">
        <v>1056</v>
      </c>
      <c r="D1406" s="26" t="s">
        <v>1918</v>
      </c>
      <c r="E1406" s="26" t="s">
        <v>10434</v>
      </c>
      <c r="F1406" s="26" t="s">
        <v>1708</v>
      </c>
      <c r="G1406" s="26" t="s">
        <v>1919</v>
      </c>
      <c r="H1406" s="26" t="s">
        <v>1920</v>
      </c>
      <c r="I1406" s="26" t="s">
        <v>10416</v>
      </c>
      <c r="J1406" s="36" t="s">
        <v>55</v>
      </c>
      <c r="K1406" s="26">
        <v>5080966.51</v>
      </c>
      <c r="L1406" s="26">
        <v>5666312.9</v>
      </c>
      <c r="M1406" s="26" t="s">
        <v>83</v>
      </c>
      <c r="N1406" s="26" t="s">
        <v>10616</v>
      </c>
    </row>
    <row r="1407" spans="1:14">
      <c r="A1407" s="26" t="s">
        <v>85</v>
      </c>
      <c r="B1407" s="26" t="s">
        <v>10615</v>
      </c>
      <c r="C1407" s="26" t="s">
        <v>1056</v>
      </c>
      <c r="D1407" s="26" t="s">
        <v>1918</v>
      </c>
      <c r="E1407" s="26" t="s">
        <v>10434</v>
      </c>
      <c r="F1407" s="26" t="s">
        <v>1708</v>
      </c>
      <c r="G1407" s="26" t="s">
        <v>1919</v>
      </c>
      <c r="H1407" s="26" t="s">
        <v>1920</v>
      </c>
      <c r="I1407" s="26" t="s">
        <v>10418</v>
      </c>
      <c r="J1407" s="36" t="s">
        <v>55</v>
      </c>
      <c r="K1407" s="26">
        <v>332906.66</v>
      </c>
      <c r="L1407" s="26"/>
      <c r="M1407" s="26" t="s">
        <v>83</v>
      </c>
      <c r="N1407" s="26" t="s">
        <v>10616</v>
      </c>
    </row>
    <row r="1408" spans="1:14">
      <c r="A1408" s="26" t="s">
        <v>85</v>
      </c>
      <c r="B1408" s="26" t="s">
        <v>10615</v>
      </c>
      <c r="C1408" s="26" t="s">
        <v>1056</v>
      </c>
      <c r="D1408" s="26" t="s">
        <v>1918</v>
      </c>
      <c r="E1408" s="26" t="s">
        <v>10434</v>
      </c>
      <c r="F1408" s="26" t="s">
        <v>1708</v>
      </c>
      <c r="G1408" s="26" t="s">
        <v>1919</v>
      </c>
      <c r="H1408" s="26" t="s">
        <v>1920</v>
      </c>
      <c r="I1408" s="26" t="s">
        <v>10420</v>
      </c>
      <c r="J1408" s="36" t="s">
        <v>55</v>
      </c>
      <c r="K1408" s="26">
        <v>0</v>
      </c>
      <c r="L1408" s="26"/>
      <c r="M1408" s="26" t="s">
        <v>83</v>
      </c>
      <c r="N1408" s="26" t="s">
        <v>10616</v>
      </c>
    </row>
    <row r="1409" spans="1:14">
      <c r="A1409" s="26" t="s">
        <v>85</v>
      </c>
      <c r="B1409" s="26" t="s">
        <v>10615</v>
      </c>
      <c r="C1409" s="26" t="s">
        <v>1056</v>
      </c>
      <c r="D1409" s="26" t="s">
        <v>1918</v>
      </c>
      <c r="E1409" s="26" t="s">
        <v>10434</v>
      </c>
      <c r="F1409" s="26" t="s">
        <v>1708</v>
      </c>
      <c r="G1409" s="26" t="s">
        <v>1919</v>
      </c>
      <c r="H1409" s="26" t="s">
        <v>1920</v>
      </c>
      <c r="I1409" s="26" t="s">
        <v>10419</v>
      </c>
      <c r="J1409" s="36" t="s">
        <v>55</v>
      </c>
      <c r="K1409" s="26">
        <v>82452.43</v>
      </c>
      <c r="L1409" s="26"/>
      <c r="M1409" s="26" t="s">
        <v>83</v>
      </c>
      <c r="N1409" s="26" t="s">
        <v>10616</v>
      </c>
    </row>
    <row r="1410" spans="1:14">
      <c r="A1410" s="26" t="s">
        <v>516</v>
      </c>
      <c r="B1410" s="26" t="s">
        <v>2224</v>
      </c>
      <c r="C1410" s="26" t="s">
        <v>621</v>
      </c>
      <c r="D1410" s="26" t="s">
        <v>2225</v>
      </c>
      <c r="E1410" s="26" t="s">
        <v>10425</v>
      </c>
      <c r="F1410" s="26" t="s">
        <v>1806</v>
      </c>
      <c r="G1410" s="26" t="s">
        <v>2226</v>
      </c>
      <c r="H1410" s="26" t="s">
        <v>2227</v>
      </c>
      <c r="I1410" s="26" t="s">
        <v>10416</v>
      </c>
      <c r="J1410" s="36" t="s">
        <v>55</v>
      </c>
      <c r="K1410" s="26">
        <v>33130.66</v>
      </c>
      <c r="L1410" s="26">
        <v>37956.73</v>
      </c>
      <c r="M1410" s="26" t="s">
        <v>173</v>
      </c>
      <c r="N1410" s="26" t="s">
        <v>2229</v>
      </c>
    </row>
    <row r="1411" spans="1:14">
      <c r="A1411" s="26" t="s">
        <v>516</v>
      </c>
      <c r="B1411" s="26" t="s">
        <v>2224</v>
      </c>
      <c r="C1411" s="26" t="s">
        <v>621</v>
      </c>
      <c r="D1411" s="26" t="s">
        <v>2225</v>
      </c>
      <c r="E1411" s="26" t="s">
        <v>10425</v>
      </c>
      <c r="F1411" s="26" t="s">
        <v>1806</v>
      </c>
      <c r="G1411" s="26" t="s">
        <v>2226</v>
      </c>
      <c r="H1411" s="26" t="s">
        <v>2227</v>
      </c>
      <c r="I1411" s="26" t="s">
        <v>10418</v>
      </c>
      <c r="J1411" s="36" t="s">
        <v>55</v>
      </c>
      <c r="K1411" s="26">
        <v>2184.74</v>
      </c>
      <c r="L1411" s="26"/>
      <c r="M1411" s="26" t="s">
        <v>173</v>
      </c>
      <c r="N1411" s="26" t="s">
        <v>2229</v>
      </c>
    </row>
    <row r="1412" spans="1:14">
      <c r="A1412" s="26" t="s">
        <v>516</v>
      </c>
      <c r="B1412" s="26" t="s">
        <v>2224</v>
      </c>
      <c r="C1412" s="26" t="s">
        <v>621</v>
      </c>
      <c r="D1412" s="26" t="s">
        <v>2225</v>
      </c>
      <c r="E1412" s="26" t="s">
        <v>10425</v>
      </c>
      <c r="F1412" s="26" t="s">
        <v>1806</v>
      </c>
      <c r="G1412" s="26" t="s">
        <v>2226</v>
      </c>
      <c r="H1412" s="26" t="s">
        <v>2227</v>
      </c>
      <c r="I1412" s="26" t="s">
        <v>10420</v>
      </c>
      <c r="J1412" s="36" t="s">
        <v>55</v>
      </c>
      <c r="K1412" s="26">
        <v>399.32</v>
      </c>
      <c r="L1412" s="26"/>
      <c r="M1412" s="26" t="s">
        <v>173</v>
      </c>
      <c r="N1412" s="26" t="s">
        <v>2229</v>
      </c>
    </row>
    <row r="1413" spans="1:14">
      <c r="A1413" s="26" t="s">
        <v>516</v>
      </c>
      <c r="B1413" s="26" t="s">
        <v>2224</v>
      </c>
      <c r="C1413" s="26" t="s">
        <v>621</v>
      </c>
      <c r="D1413" s="26" t="s">
        <v>2225</v>
      </c>
      <c r="E1413" s="26" t="s">
        <v>10425</v>
      </c>
      <c r="F1413" s="26" t="s">
        <v>1806</v>
      </c>
      <c r="G1413" s="26" t="s">
        <v>2226</v>
      </c>
      <c r="H1413" s="26" t="s">
        <v>2227</v>
      </c>
      <c r="I1413" s="26" t="s">
        <v>10419</v>
      </c>
      <c r="J1413" s="36" t="s">
        <v>55</v>
      </c>
      <c r="K1413" s="26">
        <v>537.83</v>
      </c>
      <c r="L1413" s="26"/>
      <c r="M1413" s="26" t="s">
        <v>173</v>
      </c>
      <c r="N1413" s="26" t="s">
        <v>2229</v>
      </c>
    </row>
    <row r="1414" spans="1:14">
      <c r="A1414" s="26" t="s">
        <v>70</v>
      </c>
      <c r="B1414" s="26" t="s">
        <v>10617</v>
      </c>
      <c r="C1414" s="26" t="s">
        <v>670</v>
      </c>
      <c r="D1414" s="26" t="s">
        <v>3493</v>
      </c>
      <c r="E1414" s="26" t="s">
        <v>10425</v>
      </c>
      <c r="F1414" s="26" t="s">
        <v>962</v>
      </c>
      <c r="G1414" s="26" t="s">
        <v>3494</v>
      </c>
      <c r="H1414" s="26" t="s">
        <v>3495</v>
      </c>
      <c r="I1414" s="26" t="s">
        <v>10416</v>
      </c>
      <c r="J1414" s="36" t="s">
        <v>55</v>
      </c>
      <c r="K1414" s="26">
        <v>31528.7</v>
      </c>
      <c r="L1414" s="26">
        <v>37164</v>
      </c>
      <c r="M1414" s="26" t="s">
        <v>83</v>
      </c>
      <c r="N1414" s="26" t="s">
        <v>10618</v>
      </c>
    </row>
    <row r="1415" spans="1:14">
      <c r="A1415" s="26" t="s">
        <v>70</v>
      </c>
      <c r="B1415" s="26" t="s">
        <v>10617</v>
      </c>
      <c r="C1415" s="26" t="s">
        <v>670</v>
      </c>
      <c r="D1415" s="26" t="s">
        <v>3493</v>
      </c>
      <c r="E1415" s="26" t="s">
        <v>10425</v>
      </c>
      <c r="F1415" s="26" t="s">
        <v>962</v>
      </c>
      <c r="G1415" s="26" t="s">
        <v>3494</v>
      </c>
      <c r="H1415" s="26" t="s">
        <v>3495</v>
      </c>
      <c r="I1415" s="26" t="s">
        <v>10418</v>
      </c>
      <c r="J1415" s="36" t="s">
        <v>55</v>
      </c>
      <c r="K1415" s="26">
        <v>3034.24</v>
      </c>
      <c r="L1415" s="26"/>
      <c r="M1415" s="26" t="s">
        <v>83</v>
      </c>
      <c r="N1415" s="26" t="s">
        <v>10618</v>
      </c>
    </row>
    <row r="1416" spans="1:14">
      <c r="A1416" s="26" t="s">
        <v>70</v>
      </c>
      <c r="B1416" s="26" t="s">
        <v>10617</v>
      </c>
      <c r="C1416" s="26" t="s">
        <v>670</v>
      </c>
      <c r="D1416" s="26" t="s">
        <v>3493</v>
      </c>
      <c r="E1416" s="26" t="s">
        <v>10425</v>
      </c>
      <c r="F1416" s="26" t="s">
        <v>962</v>
      </c>
      <c r="G1416" s="26" t="s">
        <v>3494</v>
      </c>
      <c r="H1416" s="26" t="s">
        <v>3495</v>
      </c>
      <c r="I1416" s="26" t="s">
        <v>10420</v>
      </c>
      <c r="J1416" s="36" t="s">
        <v>55</v>
      </c>
      <c r="K1416" s="26">
        <v>402.32</v>
      </c>
      <c r="L1416" s="26"/>
      <c r="M1416" s="26" t="s">
        <v>83</v>
      </c>
      <c r="N1416" s="26" t="s">
        <v>10618</v>
      </c>
    </row>
    <row r="1417" spans="1:14">
      <c r="A1417" s="26" t="s">
        <v>70</v>
      </c>
      <c r="B1417" s="26" t="s">
        <v>10617</v>
      </c>
      <c r="C1417" s="26" t="s">
        <v>670</v>
      </c>
      <c r="D1417" s="26" t="s">
        <v>3493</v>
      </c>
      <c r="E1417" s="26" t="s">
        <v>10425</v>
      </c>
      <c r="F1417" s="26" t="s">
        <v>962</v>
      </c>
      <c r="G1417" s="26" t="s">
        <v>3494</v>
      </c>
      <c r="H1417" s="26" t="s">
        <v>3495</v>
      </c>
      <c r="I1417" s="26" t="s">
        <v>10419</v>
      </c>
      <c r="J1417" s="36" t="s">
        <v>55</v>
      </c>
      <c r="K1417" s="26">
        <v>526.34</v>
      </c>
      <c r="L1417" s="26"/>
      <c r="M1417" s="26" t="s">
        <v>83</v>
      </c>
      <c r="N1417" s="26" t="s">
        <v>10618</v>
      </c>
    </row>
    <row r="1418" spans="1:14">
      <c r="A1418" s="26" t="s">
        <v>292</v>
      </c>
      <c r="B1418" s="26" t="s">
        <v>2277</v>
      </c>
      <c r="C1418" s="26" t="s">
        <v>1387</v>
      </c>
      <c r="D1418" s="26" t="s">
        <v>2278</v>
      </c>
      <c r="E1418" s="26" t="s">
        <v>10425</v>
      </c>
      <c r="F1418" s="26" t="s">
        <v>1077</v>
      </c>
      <c r="G1418" s="26" t="s">
        <v>2279</v>
      </c>
      <c r="H1418" s="26" t="s">
        <v>2280</v>
      </c>
      <c r="I1418" s="26" t="s">
        <v>10416</v>
      </c>
      <c r="J1418" s="36" t="s">
        <v>55</v>
      </c>
      <c r="K1418" s="26">
        <v>4411.97</v>
      </c>
      <c r="L1418" s="26">
        <v>4752</v>
      </c>
      <c r="M1418" s="26" t="s">
        <v>63</v>
      </c>
      <c r="N1418" s="26" t="s">
        <v>2282</v>
      </c>
    </row>
    <row r="1419" spans="1:14">
      <c r="A1419" s="26" t="s">
        <v>292</v>
      </c>
      <c r="B1419" s="26" t="s">
        <v>2277</v>
      </c>
      <c r="C1419" s="26" t="s">
        <v>1387</v>
      </c>
      <c r="D1419" s="26" t="s">
        <v>2278</v>
      </c>
      <c r="E1419" s="26" t="s">
        <v>10425</v>
      </c>
      <c r="F1419" s="26" t="s">
        <v>1077</v>
      </c>
      <c r="G1419" s="26" t="s">
        <v>2279</v>
      </c>
      <c r="H1419" s="26" t="s">
        <v>2280</v>
      </c>
      <c r="I1419" s="26" t="s">
        <v>10418</v>
      </c>
      <c r="J1419" s="36" t="s">
        <v>55</v>
      </c>
      <c r="K1419" s="26">
        <v>0</v>
      </c>
      <c r="L1419" s="26"/>
      <c r="M1419" s="26" t="s">
        <v>63</v>
      </c>
      <c r="N1419" s="26" t="s">
        <v>2282</v>
      </c>
    </row>
    <row r="1420" spans="1:14">
      <c r="A1420" s="26" t="s">
        <v>292</v>
      </c>
      <c r="B1420" s="26" t="s">
        <v>2277</v>
      </c>
      <c r="C1420" s="26" t="s">
        <v>1387</v>
      </c>
      <c r="D1420" s="26" t="s">
        <v>2278</v>
      </c>
      <c r="E1420" s="26" t="s">
        <v>10425</v>
      </c>
      <c r="F1420" s="26" t="s">
        <v>1077</v>
      </c>
      <c r="G1420" s="26" t="s">
        <v>2279</v>
      </c>
      <c r="H1420" s="26" t="s">
        <v>2280</v>
      </c>
      <c r="I1420" s="26" t="s">
        <v>10420</v>
      </c>
      <c r="J1420" s="36" t="s">
        <v>55</v>
      </c>
      <c r="K1420" s="26">
        <v>59</v>
      </c>
      <c r="L1420" s="26"/>
      <c r="M1420" s="26" t="s">
        <v>63</v>
      </c>
      <c r="N1420" s="26" t="s">
        <v>2282</v>
      </c>
    </row>
    <row r="1421" spans="1:14">
      <c r="A1421" s="26" t="s">
        <v>292</v>
      </c>
      <c r="B1421" s="26" t="s">
        <v>2277</v>
      </c>
      <c r="C1421" s="26" t="s">
        <v>1387</v>
      </c>
      <c r="D1421" s="26" t="s">
        <v>2278</v>
      </c>
      <c r="E1421" s="26" t="s">
        <v>10425</v>
      </c>
      <c r="F1421" s="26" t="s">
        <v>1077</v>
      </c>
      <c r="G1421" s="26" t="s">
        <v>2279</v>
      </c>
      <c r="H1421" s="26" t="s">
        <v>2280</v>
      </c>
      <c r="I1421" s="26" t="s">
        <v>10419</v>
      </c>
      <c r="J1421" s="36" t="s">
        <v>55</v>
      </c>
      <c r="K1421" s="26">
        <v>67.19</v>
      </c>
      <c r="L1421" s="26"/>
      <c r="M1421" s="26" t="s">
        <v>63</v>
      </c>
      <c r="N1421" s="26" t="s">
        <v>2282</v>
      </c>
    </row>
    <row r="1422" spans="1:14">
      <c r="A1422" s="26" t="s">
        <v>200</v>
      </c>
      <c r="B1422" s="26" t="s">
        <v>2118</v>
      </c>
      <c r="C1422" s="26" t="s">
        <v>472</v>
      </c>
      <c r="D1422" s="26" t="s">
        <v>2119</v>
      </c>
      <c r="E1422" s="26" t="s">
        <v>10425</v>
      </c>
      <c r="F1422" s="26" t="s">
        <v>2120</v>
      </c>
      <c r="G1422" s="26" t="s">
        <v>2121</v>
      </c>
      <c r="H1422" s="26" t="s">
        <v>2122</v>
      </c>
      <c r="I1422" s="26" t="s">
        <v>10416</v>
      </c>
      <c r="J1422" s="36" t="s">
        <v>55</v>
      </c>
      <c r="K1422" s="26">
        <v>4995.62</v>
      </c>
      <c r="L1422" s="26">
        <v>5569.35</v>
      </c>
      <c r="M1422" s="26" t="s">
        <v>1282</v>
      </c>
      <c r="N1422" s="26" t="s">
        <v>2124</v>
      </c>
    </row>
    <row r="1423" spans="1:14">
      <c r="A1423" s="26" t="s">
        <v>200</v>
      </c>
      <c r="B1423" s="26" t="s">
        <v>2118</v>
      </c>
      <c r="C1423" s="26" t="s">
        <v>472</v>
      </c>
      <c r="D1423" s="26" t="s">
        <v>2119</v>
      </c>
      <c r="E1423" s="26" t="s">
        <v>10425</v>
      </c>
      <c r="F1423" s="26" t="s">
        <v>2120</v>
      </c>
      <c r="G1423" s="26" t="s">
        <v>2121</v>
      </c>
      <c r="H1423" s="26" t="s">
        <v>2122</v>
      </c>
      <c r="I1423" s="26" t="s">
        <v>10418</v>
      </c>
      <c r="J1423" s="36" t="s">
        <v>55</v>
      </c>
      <c r="K1423" s="26">
        <v>183.58</v>
      </c>
      <c r="L1423" s="26"/>
      <c r="M1423" s="26" t="s">
        <v>1282</v>
      </c>
      <c r="N1423" s="26" t="s">
        <v>2124</v>
      </c>
    </row>
    <row r="1424" spans="1:14">
      <c r="A1424" s="26" t="s">
        <v>200</v>
      </c>
      <c r="B1424" s="26" t="s">
        <v>2118</v>
      </c>
      <c r="C1424" s="26" t="s">
        <v>472</v>
      </c>
      <c r="D1424" s="26" t="s">
        <v>2119</v>
      </c>
      <c r="E1424" s="26" t="s">
        <v>10425</v>
      </c>
      <c r="F1424" s="26" t="s">
        <v>2120</v>
      </c>
      <c r="G1424" s="26" t="s">
        <v>2121</v>
      </c>
      <c r="H1424" s="26" t="s">
        <v>2122</v>
      </c>
      <c r="I1424" s="26" t="s">
        <v>10420</v>
      </c>
      <c r="J1424" s="36" t="s">
        <v>55</v>
      </c>
      <c r="K1424" s="26">
        <v>60.67</v>
      </c>
      <c r="L1424" s="26"/>
      <c r="M1424" s="26" t="s">
        <v>1282</v>
      </c>
      <c r="N1424" s="26" t="s">
        <v>2124</v>
      </c>
    </row>
    <row r="1425" spans="1:14">
      <c r="A1425" s="26" t="s">
        <v>200</v>
      </c>
      <c r="B1425" s="26" t="s">
        <v>2118</v>
      </c>
      <c r="C1425" s="26" t="s">
        <v>472</v>
      </c>
      <c r="D1425" s="26" t="s">
        <v>2119</v>
      </c>
      <c r="E1425" s="26" t="s">
        <v>10425</v>
      </c>
      <c r="F1425" s="26" t="s">
        <v>2120</v>
      </c>
      <c r="G1425" s="26" t="s">
        <v>2121</v>
      </c>
      <c r="H1425" s="26" t="s">
        <v>2122</v>
      </c>
      <c r="I1425" s="26" t="s">
        <v>10419</v>
      </c>
      <c r="J1425" s="36" t="s">
        <v>55</v>
      </c>
      <c r="K1425" s="26">
        <v>78.86</v>
      </c>
      <c r="L1425" s="26"/>
      <c r="M1425" s="26" t="s">
        <v>1282</v>
      </c>
      <c r="N1425" s="26" t="s">
        <v>2124</v>
      </c>
    </row>
    <row r="1426" spans="1:14">
      <c r="A1426" s="26" t="s">
        <v>292</v>
      </c>
      <c r="B1426" s="26" t="s">
        <v>2230</v>
      </c>
      <c r="C1426" s="26" t="s">
        <v>295</v>
      </c>
      <c r="D1426" s="26" t="s">
        <v>2231</v>
      </c>
      <c r="E1426" s="26" t="s">
        <v>10425</v>
      </c>
      <c r="F1426" s="26" t="s">
        <v>2232</v>
      </c>
      <c r="G1426" s="26" t="s">
        <v>2233</v>
      </c>
      <c r="H1426" s="26" t="s">
        <v>2234</v>
      </c>
      <c r="I1426" s="26" t="s">
        <v>10416</v>
      </c>
      <c r="J1426" s="36" t="s">
        <v>55</v>
      </c>
      <c r="K1426" s="26">
        <v>60906.1</v>
      </c>
      <c r="L1426" s="26">
        <v>65600</v>
      </c>
      <c r="M1426" s="26" t="s">
        <v>63</v>
      </c>
      <c r="N1426" s="26" t="s">
        <v>2236</v>
      </c>
    </row>
    <row r="1427" spans="1:14">
      <c r="A1427" s="26" t="s">
        <v>292</v>
      </c>
      <c r="B1427" s="26" t="s">
        <v>2230</v>
      </c>
      <c r="C1427" s="26" t="s">
        <v>295</v>
      </c>
      <c r="D1427" s="26" t="s">
        <v>2231</v>
      </c>
      <c r="E1427" s="26" t="s">
        <v>10425</v>
      </c>
      <c r="F1427" s="26" t="s">
        <v>2232</v>
      </c>
      <c r="G1427" s="26" t="s">
        <v>2233</v>
      </c>
      <c r="H1427" s="26" t="s">
        <v>2234</v>
      </c>
      <c r="I1427" s="26" t="s">
        <v>10418</v>
      </c>
      <c r="J1427" s="36" t="s">
        <v>55</v>
      </c>
      <c r="K1427" s="26">
        <v>0</v>
      </c>
      <c r="L1427" s="26"/>
      <c r="M1427" s="26" t="s">
        <v>63</v>
      </c>
      <c r="N1427" s="26" t="s">
        <v>2236</v>
      </c>
    </row>
    <row r="1428" spans="1:14">
      <c r="A1428" s="26" t="s">
        <v>292</v>
      </c>
      <c r="B1428" s="26" t="s">
        <v>2230</v>
      </c>
      <c r="C1428" s="26" t="s">
        <v>295</v>
      </c>
      <c r="D1428" s="26" t="s">
        <v>2231</v>
      </c>
      <c r="E1428" s="26" t="s">
        <v>10425</v>
      </c>
      <c r="F1428" s="26" t="s">
        <v>2232</v>
      </c>
      <c r="G1428" s="26" t="s">
        <v>2233</v>
      </c>
      <c r="H1428" s="26" t="s">
        <v>2234</v>
      </c>
      <c r="I1428" s="26" t="s">
        <v>10420</v>
      </c>
      <c r="J1428" s="36" t="s">
        <v>55</v>
      </c>
      <c r="K1428" s="26">
        <v>814.4</v>
      </c>
      <c r="L1428" s="26"/>
      <c r="M1428" s="26" t="s">
        <v>63</v>
      </c>
      <c r="N1428" s="26" t="s">
        <v>2236</v>
      </c>
    </row>
    <row r="1429" spans="1:14">
      <c r="A1429" s="26" t="s">
        <v>292</v>
      </c>
      <c r="B1429" s="26" t="s">
        <v>2230</v>
      </c>
      <c r="C1429" s="26" t="s">
        <v>295</v>
      </c>
      <c r="D1429" s="26" t="s">
        <v>2231</v>
      </c>
      <c r="E1429" s="26" t="s">
        <v>10425</v>
      </c>
      <c r="F1429" s="26" t="s">
        <v>2232</v>
      </c>
      <c r="G1429" s="26" t="s">
        <v>2233</v>
      </c>
      <c r="H1429" s="26" t="s">
        <v>2234</v>
      </c>
      <c r="I1429" s="26" t="s">
        <v>10419</v>
      </c>
      <c r="J1429" s="36" t="s">
        <v>55</v>
      </c>
      <c r="K1429" s="26">
        <v>927.5</v>
      </c>
      <c r="L1429" s="26"/>
      <c r="M1429" s="26" t="s">
        <v>63</v>
      </c>
      <c r="N1429" s="26" t="s">
        <v>2236</v>
      </c>
    </row>
    <row r="1430" spans="1:14">
      <c r="A1430" s="26" t="s">
        <v>70</v>
      </c>
      <c r="B1430" s="26" t="s">
        <v>2245</v>
      </c>
      <c r="C1430" s="26" t="s">
        <v>772</v>
      </c>
      <c r="D1430" s="26" t="s">
        <v>2246</v>
      </c>
      <c r="E1430" s="26" t="s">
        <v>10425</v>
      </c>
      <c r="F1430" s="26" t="s">
        <v>1332</v>
      </c>
      <c r="G1430" s="26" t="s">
        <v>2247</v>
      </c>
      <c r="H1430" s="26" t="s">
        <v>2248</v>
      </c>
      <c r="I1430" s="26" t="s">
        <v>10416</v>
      </c>
      <c r="J1430" s="36" t="s">
        <v>55</v>
      </c>
      <c r="K1430" s="26">
        <v>37093.68</v>
      </c>
      <c r="L1430" s="26">
        <v>42108.54</v>
      </c>
      <c r="M1430" s="26" t="s">
        <v>83</v>
      </c>
      <c r="N1430" s="26" t="s">
        <v>2250</v>
      </c>
    </row>
    <row r="1431" spans="1:14">
      <c r="A1431" s="26" t="s">
        <v>70</v>
      </c>
      <c r="B1431" s="26" t="s">
        <v>2245</v>
      </c>
      <c r="C1431" s="26" t="s">
        <v>772</v>
      </c>
      <c r="D1431" s="26" t="s">
        <v>2246</v>
      </c>
      <c r="E1431" s="26" t="s">
        <v>10425</v>
      </c>
      <c r="F1431" s="26" t="s">
        <v>1332</v>
      </c>
      <c r="G1431" s="26" t="s">
        <v>2247</v>
      </c>
      <c r="H1431" s="26" t="s">
        <v>2248</v>
      </c>
      <c r="I1431" s="26" t="s">
        <v>10418</v>
      </c>
      <c r="J1431" s="36" t="s">
        <v>55</v>
      </c>
      <c r="K1431" s="26">
        <v>2057.25</v>
      </c>
      <c r="L1431" s="26"/>
      <c r="M1431" s="26" t="s">
        <v>83</v>
      </c>
      <c r="N1431" s="26" t="s">
        <v>2250</v>
      </c>
    </row>
    <row r="1432" spans="1:14">
      <c r="A1432" s="26" t="s">
        <v>70</v>
      </c>
      <c r="B1432" s="26" t="s">
        <v>2245</v>
      </c>
      <c r="C1432" s="26" t="s">
        <v>772</v>
      </c>
      <c r="D1432" s="26" t="s">
        <v>2246</v>
      </c>
      <c r="E1432" s="26" t="s">
        <v>10425</v>
      </c>
      <c r="F1432" s="26" t="s">
        <v>1332</v>
      </c>
      <c r="G1432" s="26" t="s">
        <v>2247</v>
      </c>
      <c r="H1432" s="26" t="s">
        <v>2248</v>
      </c>
      <c r="I1432" s="26" t="s">
        <v>10420</v>
      </c>
      <c r="J1432" s="36" t="s">
        <v>55</v>
      </c>
      <c r="K1432" s="26">
        <v>466.47</v>
      </c>
      <c r="L1432" s="26"/>
      <c r="M1432" s="26" t="s">
        <v>83</v>
      </c>
      <c r="N1432" s="26" t="s">
        <v>2250</v>
      </c>
    </row>
    <row r="1433" spans="1:14">
      <c r="A1433" s="26" t="s">
        <v>70</v>
      </c>
      <c r="B1433" s="26" t="s">
        <v>2245</v>
      </c>
      <c r="C1433" s="26" t="s">
        <v>772</v>
      </c>
      <c r="D1433" s="26" t="s">
        <v>2246</v>
      </c>
      <c r="E1433" s="26" t="s">
        <v>10425</v>
      </c>
      <c r="F1433" s="26" t="s">
        <v>1332</v>
      </c>
      <c r="G1433" s="26" t="s">
        <v>2247</v>
      </c>
      <c r="H1433" s="26" t="s">
        <v>2248</v>
      </c>
      <c r="I1433" s="26" t="s">
        <v>10419</v>
      </c>
      <c r="J1433" s="36" t="s">
        <v>55</v>
      </c>
      <c r="K1433" s="26">
        <v>596.19</v>
      </c>
      <c r="L1433" s="26"/>
      <c r="M1433" s="26" t="s">
        <v>83</v>
      </c>
      <c r="N1433" s="26" t="s">
        <v>2250</v>
      </c>
    </row>
    <row r="1434" spans="1:14">
      <c r="A1434" s="26" t="s">
        <v>292</v>
      </c>
      <c r="B1434" s="26" t="s">
        <v>2283</v>
      </c>
      <c r="C1434" s="26" t="s">
        <v>1387</v>
      </c>
      <c r="D1434" s="26" t="s">
        <v>2284</v>
      </c>
      <c r="E1434" s="26" t="s">
        <v>10425</v>
      </c>
      <c r="F1434" s="26" t="s">
        <v>2285</v>
      </c>
      <c r="G1434" s="26" t="s">
        <v>2286</v>
      </c>
      <c r="H1434" s="26" t="s">
        <v>2287</v>
      </c>
      <c r="I1434" s="26" t="s">
        <v>10416</v>
      </c>
      <c r="J1434" s="36" t="s">
        <v>55</v>
      </c>
      <c r="K1434" s="26">
        <v>354685.84</v>
      </c>
      <c r="L1434" s="26">
        <v>414377.3</v>
      </c>
      <c r="M1434" s="26" t="s">
        <v>63</v>
      </c>
      <c r="N1434" s="26" t="s">
        <v>2289</v>
      </c>
    </row>
    <row r="1435" spans="1:14">
      <c r="A1435" s="26" t="s">
        <v>292</v>
      </c>
      <c r="B1435" s="26" t="s">
        <v>2283</v>
      </c>
      <c r="C1435" s="26" t="s">
        <v>1387</v>
      </c>
      <c r="D1435" s="26" t="s">
        <v>2284</v>
      </c>
      <c r="E1435" s="26" t="s">
        <v>10425</v>
      </c>
      <c r="F1435" s="26" t="s">
        <v>2285</v>
      </c>
      <c r="G1435" s="26" t="s">
        <v>2286</v>
      </c>
      <c r="H1435" s="26" t="s">
        <v>2287</v>
      </c>
      <c r="I1435" s="26" t="s">
        <v>10418</v>
      </c>
      <c r="J1435" s="36" t="s">
        <v>55</v>
      </c>
      <c r="K1435" s="26">
        <v>31598.56</v>
      </c>
      <c r="L1435" s="26"/>
      <c r="M1435" s="26" t="s">
        <v>63</v>
      </c>
      <c r="N1435" s="26" t="s">
        <v>2289</v>
      </c>
    </row>
    <row r="1436" spans="1:14">
      <c r="A1436" s="26" t="s">
        <v>292</v>
      </c>
      <c r="B1436" s="26" t="s">
        <v>2283</v>
      </c>
      <c r="C1436" s="26" t="s">
        <v>1387</v>
      </c>
      <c r="D1436" s="26" t="s">
        <v>2284</v>
      </c>
      <c r="E1436" s="26" t="s">
        <v>10425</v>
      </c>
      <c r="F1436" s="26" t="s">
        <v>2285</v>
      </c>
      <c r="G1436" s="26" t="s">
        <v>2286</v>
      </c>
      <c r="H1436" s="26" t="s">
        <v>2287</v>
      </c>
      <c r="I1436" s="26" t="s">
        <v>10420</v>
      </c>
      <c r="J1436" s="36" t="s">
        <v>55</v>
      </c>
      <c r="K1436" s="26">
        <v>3562.88</v>
      </c>
      <c r="L1436" s="26"/>
      <c r="M1436" s="26" t="s">
        <v>63</v>
      </c>
      <c r="N1436" s="26" t="s">
        <v>2289</v>
      </c>
    </row>
    <row r="1437" spans="1:14">
      <c r="A1437" s="26" t="s">
        <v>292</v>
      </c>
      <c r="B1437" s="26" t="s">
        <v>2283</v>
      </c>
      <c r="C1437" s="26" t="s">
        <v>1387</v>
      </c>
      <c r="D1437" s="26" t="s">
        <v>2284</v>
      </c>
      <c r="E1437" s="26" t="s">
        <v>10425</v>
      </c>
      <c r="F1437" s="26" t="s">
        <v>2285</v>
      </c>
      <c r="G1437" s="26" t="s">
        <v>2286</v>
      </c>
      <c r="H1437" s="26" t="s">
        <v>2287</v>
      </c>
      <c r="I1437" s="26" t="s">
        <v>10419</v>
      </c>
      <c r="J1437" s="36" t="s">
        <v>55</v>
      </c>
      <c r="K1437" s="26">
        <v>5883.48</v>
      </c>
      <c r="L1437" s="26"/>
      <c r="M1437" s="26" t="s">
        <v>63</v>
      </c>
      <c r="N1437" s="26" t="s">
        <v>2289</v>
      </c>
    </row>
    <row r="1438" spans="1:14">
      <c r="A1438" s="26" t="s">
        <v>220</v>
      </c>
      <c r="B1438" s="26" t="s">
        <v>2252</v>
      </c>
      <c r="C1438" s="26" t="s">
        <v>799</v>
      </c>
      <c r="D1438" s="26" t="s">
        <v>2253</v>
      </c>
      <c r="E1438" s="26" t="s">
        <v>10425</v>
      </c>
      <c r="F1438" s="26" t="s">
        <v>2254</v>
      </c>
      <c r="G1438" s="26" t="s">
        <v>2255</v>
      </c>
      <c r="H1438" s="26" t="s">
        <v>2256</v>
      </c>
      <c r="I1438" s="26" t="s">
        <v>10416</v>
      </c>
      <c r="J1438" s="36" t="s">
        <v>55</v>
      </c>
      <c r="K1438" s="26">
        <v>5653.45</v>
      </c>
      <c r="L1438" s="26">
        <v>6010</v>
      </c>
      <c r="M1438" s="26" t="s">
        <v>1282</v>
      </c>
      <c r="N1438" s="26" t="s">
        <v>2258</v>
      </c>
    </row>
    <row r="1439" spans="1:14">
      <c r="A1439" s="26" t="s">
        <v>220</v>
      </c>
      <c r="B1439" s="26" t="s">
        <v>2252</v>
      </c>
      <c r="C1439" s="26" t="s">
        <v>799</v>
      </c>
      <c r="D1439" s="26" t="s">
        <v>2253</v>
      </c>
      <c r="E1439" s="26" t="s">
        <v>10425</v>
      </c>
      <c r="F1439" s="26" t="s">
        <v>2254</v>
      </c>
      <c r="G1439" s="26" t="s">
        <v>2255</v>
      </c>
      <c r="H1439" s="26" t="s">
        <v>2256</v>
      </c>
      <c r="I1439" s="26" t="s">
        <v>10418</v>
      </c>
      <c r="J1439" s="36" t="s">
        <v>55</v>
      </c>
      <c r="K1439" s="26">
        <v>0</v>
      </c>
      <c r="L1439" s="26"/>
      <c r="M1439" s="26" t="s">
        <v>1282</v>
      </c>
      <c r="N1439" s="26" t="s">
        <v>2258</v>
      </c>
    </row>
    <row r="1440" spans="1:14">
      <c r="A1440" s="26" t="s">
        <v>220</v>
      </c>
      <c r="B1440" s="26" t="s">
        <v>2252</v>
      </c>
      <c r="C1440" s="26" t="s">
        <v>799</v>
      </c>
      <c r="D1440" s="26" t="s">
        <v>2253</v>
      </c>
      <c r="E1440" s="26" t="s">
        <v>10425</v>
      </c>
      <c r="F1440" s="26" t="s">
        <v>2254</v>
      </c>
      <c r="G1440" s="26" t="s">
        <v>2255</v>
      </c>
      <c r="H1440" s="26" t="s">
        <v>2256</v>
      </c>
      <c r="I1440" s="26" t="s">
        <v>10420</v>
      </c>
      <c r="J1440" s="36" t="s">
        <v>55</v>
      </c>
      <c r="K1440" s="26">
        <v>0</v>
      </c>
      <c r="L1440" s="26"/>
      <c r="M1440" s="26" t="s">
        <v>1282</v>
      </c>
      <c r="N1440" s="26" t="s">
        <v>2258</v>
      </c>
    </row>
    <row r="1441" spans="1:14">
      <c r="A1441" s="26" t="s">
        <v>220</v>
      </c>
      <c r="B1441" s="26" t="s">
        <v>2252</v>
      </c>
      <c r="C1441" s="26" t="s">
        <v>799</v>
      </c>
      <c r="D1441" s="26" t="s">
        <v>2253</v>
      </c>
      <c r="E1441" s="26" t="s">
        <v>10425</v>
      </c>
      <c r="F1441" s="26" t="s">
        <v>2254</v>
      </c>
      <c r="G1441" s="26" t="s">
        <v>2255</v>
      </c>
      <c r="H1441" s="26" t="s">
        <v>2256</v>
      </c>
      <c r="I1441" s="26" t="s">
        <v>10419</v>
      </c>
      <c r="J1441" s="36" t="s">
        <v>55</v>
      </c>
      <c r="K1441" s="26">
        <v>86.1</v>
      </c>
      <c r="L1441" s="26"/>
      <c r="M1441" s="26" t="s">
        <v>1282</v>
      </c>
      <c r="N1441" s="26" t="s">
        <v>2258</v>
      </c>
    </row>
    <row r="1442" spans="1:14">
      <c r="A1442" s="26" t="s">
        <v>200</v>
      </c>
      <c r="B1442" s="26" t="s">
        <v>2303</v>
      </c>
      <c r="C1442" s="26" t="s">
        <v>611</v>
      </c>
      <c r="D1442" s="26" t="s">
        <v>612</v>
      </c>
      <c r="E1442" s="26" t="s">
        <v>10425</v>
      </c>
      <c r="F1442" s="26" t="s">
        <v>613</v>
      </c>
      <c r="G1442" s="26" t="s">
        <v>2304</v>
      </c>
      <c r="H1442" s="26" t="s">
        <v>615</v>
      </c>
      <c r="I1442" s="26" t="s">
        <v>10427</v>
      </c>
      <c r="J1442" s="36" t="s">
        <v>55</v>
      </c>
      <c r="K1442" s="26">
        <v>2202.45</v>
      </c>
      <c r="L1442" s="26">
        <v>2372.25</v>
      </c>
      <c r="M1442" s="26" t="s">
        <v>1282</v>
      </c>
      <c r="N1442" s="26" t="s">
        <v>2306</v>
      </c>
    </row>
    <row r="1443" spans="1:14">
      <c r="A1443" s="26" t="s">
        <v>200</v>
      </c>
      <c r="B1443" s="26" t="s">
        <v>2303</v>
      </c>
      <c r="C1443" s="26" t="s">
        <v>611</v>
      </c>
      <c r="D1443" s="26" t="s">
        <v>612</v>
      </c>
      <c r="E1443" s="26" t="s">
        <v>10425</v>
      </c>
      <c r="F1443" s="26" t="s">
        <v>613</v>
      </c>
      <c r="G1443" s="26" t="s">
        <v>2304</v>
      </c>
      <c r="H1443" s="26" t="s">
        <v>615</v>
      </c>
      <c r="I1443" s="26" t="s">
        <v>10428</v>
      </c>
      <c r="J1443" s="36" t="s">
        <v>55</v>
      </c>
      <c r="K1443" s="26">
        <v>0</v>
      </c>
      <c r="L1443" s="26"/>
      <c r="M1443" s="26" t="s">
        <v>1282</v>
      </c>
      <c r="N1443" s="26" t="s">
        <v>2306</v>
      </c>
    </row>
    <row r="1444" spans="1:14">
      <c r="A1444" s="26" t="s">
        <v>200</v>
      </c>
      <c r="B1444" s="26" t="s">
        <v>2303</v>
      </c>
      <c r="C1444" s="26" t="s">
        <v>611</v>
      </c>
      <c r="D1444" s="26" t="s">
        <v>612</v>
      </c>
      <c r="E1444" s="26" t="s">
        <v>10425</v>
      </c>
      <c r="F1444" s="26" t="s">
        <v>613</v>
      </c>
      <c r="G1444" s="26" t="s">
        <v>2304</v>
      </c>
      <c r="H1444" s="26" t="s">
        <v>615</v>
      </c>
      <c r="I1444" s="26" t="s">
        <v>10420</v>
      </c>
      <c r="J1444" s="36" t="s">
        <v>55</v>
      </c>
      <c r="K1444" s="26">
        <v>28.63185</v>
      </c>
      <c r="L1444" s="26"/>
      <c r="M1444" s="26" t="s">
        <v>1282</v>
      </c>
      <c r="N1444" s="26" t="s">
        <v>2306</v>
      </c>
    </row>
    <row r="1445" spans="1:14">
      <c r="A1445" s="26" t="s">
        <v>200</v>
      </c>
      <c r="B1445" s="26" t="s">
        <v>2303</v>
      </c>
      <c r="C1445" s="26" t="s">
        <v>611</v>
      </c>
      <c r="D1445" s="26" t="s">
        <v>612</v>
      </c>
      <c r="E1445" s="26" t="s">
        <v>10425</v>
      </c>
      <c r="F1445" s="26" t="s">
        <v>613</v>
      </c>
      <c r="G1445" s="26" t="s">
        <v>2304</v>
      </c>
      <c r="H1445" s="26" t="s">
        <v>615</v>
      </c>
      <c r="I1445" s="26" t="s">
        <v>10419</v>
      </c>
      <c r="J1445" s="36" t="s">
        <v>55</v>
      </c>
      <c r="K1445" s="26">
        <v>33.03675</v>
      </c>
      <c r="L1445" s="26"/>
      <c r="M1445" s="26" t="s">
        <v>1282</v>
      </c>
      <c r="N1445" s="26" t="s">
        <v>2306</v>
      </c>
    </row>
    <row r="1446" spans="1:14">
      <c r="A1446" s="26" t="s">
        <v>516</v>
      </c>
      <c r="B1446" s="26" t="s">
        <v>2177</v>
      </c>
      <c r="C1446" s="26" t="s">
        <v>1284</v>
      </c>
      <c r="D1446" s="26" t="s">
        <v>2178</v>
      </c>
      <c r="E1446" s="26" t="s">
        <v>10425</v>
      </c>
      <c r="F1446" s="26" t="s">
        <v>2179</v>
      </c>
      <c r="G1446" s="26" t="s">
        <v>2180</v>
      </c>
      <c r="H1446" s="26" t="s">
        <v>2181</v>
      </c>
      <c r="I1446" s="26" t="s">
        <v>10416</v>
      </c>
      <c r="J1446" s="36" t="s">
        <v>55</v>
      </c>
      <c r="K1446" s="26">
        <v>867983.03</v>
      </c>
      <c r="L1446" s="26">
        <v>1063880.23</v>
      </c>
      <c r="M1446" s="26" t="s">
        <v>173</v>
      </c>
      <c r="N1446" s="26" t="s">
        <v>2183</v>
      </c>
    </row>
    <row r="1447" spans="1:14">
      <c r="A1447" s="26" t="s">
        <v>516</v>
      </c>
      <c r="B1447" s="26" t="s">
        <v>2177</v>
      </c>
      <c r="C1447" s="26" t="s">
        <v>1284</v>
      </c>
      <c r="D1447" s="26" t="s">
        <v>2178</v>
      </c>
      <c r="E1447" s="26" t="s">
        <v>10425</v>
      </c>
      <c r="F1447" s="26" t="s">
        <v>2179</v>
      </c>
      <c r="G1447" s="26" t="s">
        <v>2180</v>
      </c>
      <c r="H1447" s="26" t="s">
        <v>2181</v>
      </c>
      <c r="I1447" s="26" t="s">
        <v>10418</v>
      </c>
      <c r="J1447" s="36" t="s">
        <v>55</v>
      </c>
      <c r="K1447" s="26">
        <v>122017.42</v>
      </c>
      <c r="L1447" s="26"/>
      <c r="M1447" s="26" t="s">
        <v>173</v>
      </c>
      <c r="N1447" s="26" t="s">
        <v>2183</v>
      </c>
    </row>
    <row r="1448" spans="1:14">
      <c r="A1448" s="26" t="s">
        <v>516</v>
      </c>
      <c r="B1448" s="26" t="s">
        <v>2177</v>
      </c>
      <c r="C1448" s="26" t="s">
        <v>1284</v>
      </c>
      <c r="D1448" s="26" t="s">
        <v>2178</v>
      </c>
      <c r="E1448" s="26" t="s">
        <v>10425</v>
      </c>
      <c r="F1448" s="26" t="s">
        <v>2179</v>
      </c>
      <c r="G1448" s="26" t="s">
        <v>2180</v>
      </c>
      <c r="H1448" s="26" t="s">
        <v>2181</v>
      </c>
      <c r="I1448" s="26" t="s">
        <v>10420</v>
      </c>
      <c r="J1448" s="36" t="s">
        <v>55</v>
      </c>
      <c r="K1448" s="26">
        <v>10931.92</v>
      </c>
      <c r="L1448" s="26"/>
      <c r="M1448" s="26" t="s">
        <v>173</v>
      </c>
      <c r="N1448" s="26" t="s">
        <v>2183</v>
      </c>
    </row>
    <row r="1449" spans="1:14">
      <c r="A1449" s="26" t="s">
        <v>516</v>
      </c>
      <c r="B1449" s="26" t="s">
        <v>2177</v>
      </c>
      <c r="C1449" s="26" t="s">
        <v>1284</v>
      </c>
      <c r="D1449" s="26" t="s">
        <v>2178</v>
      </c>
      <c r="E1449" s="26" t="s">
        <v>10425</v>
      </c>
      <c r="F1449" s="26" t="s">
        <v>2179</v>
      </c>
      <c r="G1449" s="26" t="s">
        <v>2180</v>
      </c>
      <c r="H1449" s="26" t="s">
        <v>2181</v>
      </c>
      <c r="I1449" s="26" t="s">
        <v>10419</v>
      </c>
      <c r="J1449" s="36" t="s">
        <v>55</v>
      </c>
      <c r="K1449" s="26">
        <v>15073.14</v>
      </c>
      <c r="L1449" s="26"/>
      <c r="M1449" s="26" t="s">
        <v>173</v>
      </c>
      <c r="N1449" s="26" t="s">
        <v>2183</v>
      </c>
    </row>
    <row r="1450" spans="1:14">
      <c r="A1450" s="26" t="s">
        <v>220</v>
      </c>
      <c r="B1450" s="26" t="s">
        <v>2237</v>
      </c>
      <c r="C1450" s="26" t="s">
        <v>799</v>
      </c>
      <c r="D1450" s="26" t="s">
        <v>2238</v>
      </c>
      <c r="E1450" s="26" t="s">
        <v>10425</v>
      </c>
      <c r="F1450" s="26" t="s">
        <v>801</v>
      </c>
      <c r="G1450" s="26" t="s">
        <v>2239</v>
      </c>
      <c r="H1450" s="26" t="s">
        <v>2240</v>
      </c>
      <c r="I1450" s="26" t="s">
        <v>10416</v>
      </c>
      <c r="J1450" s="36" t="s">
        <v>55</v>
      </c>
      <c r="K1450" s="26">
        <v>6865316.21</v>
      </c>
      <c r="L1450" s="26">
        <v>11016750.38</v>
      </c>
      <c r="M1450" s="26" t="s">
        <v>1282</v>
      </c>
      <c r="N1450" s="26" t="s">
        <v>2242</v>
      </c>
    </row>
    <row r="1451" spans="1:14">
      <c r="A1451" s="26" t="s">
        <v>220</v>
      </c>
      <c r="B1451" s="26" t="s">
        <v>2237</v>
      </c>
      <c r="C1451" s="26" t="s">
        <v>799</v>
      </c>
      <c r="D1451" s="26" t="s">
        <v>2238</v>
      </c>
      <c r="E1451" s="26" t="s">
        <v>10425</v>
      </c>
      <c r="F1451" s="26" t="s">
        <v>801</v>
      </c>
      <c r="G1451" s="26" t="s">
        <v>2239</v>
      </c>
      <c r="H1451" s="26" t="s">
        <v>2240</v>
      </c>
      <c r="I1451" s="26" t="s">
        <v>10418</v>
      </c>
      <c r="J1451" s="36" t="s">
        <v>55</v>
      </c>
      <c r="K1451" s="26">
        <v>3458873.19</v>
      </c>
      <c r="L1451" s="26"/>
      <c r="M1451" s="26" t="s">
        <v>1282</v>
      </c>
      <c r="N1451" s="26" t="s">
        <v>2242</v>
      </c>
    </row>
    <row r="1452" spans="1:14">
      <c r="A1452" s="26" t="s">
        <v>220</v>
      </c>
      <c r="B1452" s="26" t="s">
        <v>2237</v>
      </c>
      <c r="C1452" s="26" t="s">
        <v>799</v>
      </c>
      <c r="D1452" s="26" t="s">
        <v>2238</v>
      </c>
      <c r="E1452" s="26" t="s">
        <v>10425</v>
      </c>
      <c r="F1452" s="26" t="s">
        <v>801</v>
      </c>
      <c r="G1452" s="26" t="s">
        <v>2239</v>
      </c>
      <c r="H1452" s="26" t="s">
        <v>2240</v>
      </c>
      <c r="I1452" s="26" t="s">
        <v>10420</v>
      </c>
      <c r="J1452" s="36" t="s">
        <v>55</v>
      </c>
      <c r="K1452" s="26">
        <v>56805.21</v>
      </c>
      <c r="L1452" s="26"/>
      <c r="M1452" s="26" t="s">
        <v>1282</v>
      </c>
      <c r="N1452" s="26" t="s">
        <v>2242</v>
      </c>
    </row>
    <row r="1453" spans="1:14">
      <c r="A1453" s="26" t="s">
        <v>220</v>
      </c>
      <c r="B1453" s="26" t="s">
        <v>2237</v>
      </c>
      <c r="C1453" s="26" t="s">
        <v>799</v>
      </c>
      <c r="D1453" s="26" t="s">
        <v>2238</v>
      </c>
      <c r="E1453" s="26" t="s">
        <v>10425</v>
      </c>
      <c r="F1453" s="26" t="s">
        <v>801</v>
      </c>
      <c r="G1453" s="26" t="s">
        <v>2239</v>
      </c>
      <c r="H1453" s="26" t="s">
        <v>2240</v>
      </c>
      <c r="I1453" s="26" t="s">
        <v>10419</v>
      </c>
      <c r="J1453" s="36" t="s">
        <v>55</v>
      </c>
      <c r="K1453" s="26">
        <v>157215.11</v>
      </c>
      <c r="L1453" s="26"/>
      <c r="M1453" s="26" t="s">
        <v>1282</v>
      </c>
      <c r="N1453" s="26" t="s">
        <v>2242</v>
      </c>
    </row>
    <row r="1454" spans="1:14">
      <c r="A1454" s="26" t="s">
        <v>200</v>
      </c>
      <c r="B1454" s="26" t="s">
        <v>2261</v>
      </c>
      <c r="C1454" s="26" t="s">
        <v>258</v>
      </c>
      <c r="D1454" s="26" t="s">
        <v>2262</v>
      </c>
      <c r="E1454" s="26" t="s">
        <v>10425</v>
      </c>
      <c r="F1454" s="26" t="s">
        <v>2263</v>
      </c>
      <c r="G1454" s="26" t="s">
        <v>2264</v>
      </c>
      <c r="H1454" s="26" t="s">
        <v>2265</v>
      </c>
      <c r="I1454" s="26" t="s">
        <v>10416</v>
      </c>
      <c r="J1454" s="36" t="s">
        <v>55</v>
      </c>
      <c r="K1454" s="26">
        <v>170539.39</v>
      </c>
      <c r="L1454" s="26">
        <v>189957.14</v>
      </c>
      <c r="M1454" s="26" t="s">
        <v>1282</v>
      </c>
      <c r="N1454" s="26" t="s">
        <v>2267</v>
      </c>
    </row>
    <row r="1455" spans="1:14">
      <c r="A1455" s="26" t="s">
        <v>200</v>
      </c>
      <c r="B1455" s="26" t="s">
        <v>2261</v>
      </c>
      <c r="C1455" s="26" t="s">
        <v>258</v>
      </c>
      <c r="D1455" s="26" t="s">
        <v>2262</v>
      </c>
      <c r="E1455" s="26" t="s">
        <v>10425</v>
      </c>
      <c r="F1455" s="26" t="s">
        <v>2263</v>
      </c>
      <c r="G1455" s="26" t="s">
        <v>2264</v>
      </c>
      <c r="H1455" s="26" t="s">
        <v>2265</v>
      </c>
      <c r="I1455" s="26" t="s">
        <v>10418</v>
      </c>
      <c r="J1455" s="36" t="s">
        <v>55</v>
      </c>
      <c r="K1455" s="26">
        <v>6265.97</v>
      </c>
      <c r="L1455" s="26"/>
      <c r="M1455" s="26" t="s">
        <v>1282</v>
      </c>
      <c r="N1455" s="26" t="s">
        <v>2267</v>
      </c>
    </row>
    <row r="1456" spans="1:14">
      <c r="A1456" s="26" t="s">
        <v>200</v>
      </c>
      <c r="B1456" s="26" t="s">
        <v>2261</v>
      </c>
      <c r="C1456" s="26" t="s">
        <v>258</v>
      </c>
      <c r="D1456" s="26" t="s">
        <v>2262</v>
      </c>
      <c r="E1456" s="26" t="s">
        <v>10425</v>
      </c>
      <c r="F1456" s="26" t="s">
        <v>2263</v>
      </c>
      <c r="G1456" s="26" t="s">
        <v>2264</v>
      </c>
      <c r="H1456" s="26" t="s">
        <v>2265</v>
      </c>
      <c r="I1456" s="26" t="s">
        <v>10420</v>
      </c>
      <c r="J1456" s="36" t="s">
        <v>55</v>
      </c>
      <c r="K1456" s="26">
        <v>1911.24</v>
      </c>
      <c r="L1456" s="26"/>
      <c r="M1456" s="26" t="s">
        <v>1282</v>
      </c>
      <c r="N1456" s="26" t="s">
        <v>2267</v>
      </c>
    </row>
    <row r="1457" spans="1:14">
      <c r="A1457" s="26" t="s">
        <v>200</v>
      </c>
      <c r="B1457" s="26" t="s">
        <v>2261</v>
      </c>
      <c r="C1457" s="26" t="s">
        <v>258</v>
      </c>
      <c r="D1457" s="26" t="s">
        <v>2262</v>
      </c>
      <c r="E1457" s="26" t="s">
        <v>10425</v>
      </c>
      <c r="F1457" s="26" t="s">
        <v>2263</v>
      </c>
      <c r="G1457" s="26" t="s">
        <v>2264</v>
      </c>
      <c r="H1457" s="26" t="s">
        <v>2265</v>
      </c>
      <c r="I1457" s="26" t="s">
        <v>10419</v>
      </c>
      <c r="J1457" s="36" t="s">
        <v>55</v>
      </c>
      <c r="K1457" s="26">
        <v>2692.47</v>
      </c>
      <c r="L1457" s="26"/>
      <c r="M1457" s="26" t="s">
        <v>1282</v>
      </c>
      <c r="N1457" s="26" t="s">
        <v>2267</v>
      </c>
    </row>
    <row r="1458" spans="1:14">
      <c r="A1458" s="26" t="s">
        <v>200</v>
      </c>
      <c r="B1458" s="26" t="s">
        <v>2298</v>
      </c>
      <c r="C1458" s="26" t="s">
        <v>323</v>
      </c>
      <c r="D1458" s="26" t="s">
        <v>1451</v>
      </c>
      <c r="E1458" s="26" t="s">
        <v>10425</v>
      </c>
      <c r="F1458" s="26" t="s">
        <v>1452</v>
      </c>
      <c r="G1458" s="26" t="s">
        <v>2299</v>
      </c>
      <c r="H1458" s="26" t="s">
        <v>2300</v>
      </c>
      <c r="I1458" s="26" t="s">
        <v>10416</v>
      </c>
      <c r="J1458" s="36" t="s">
        <v>55</v>
      </c>
      <c r="K1458" s="26">
        <v>38730.59</v>
      </c>
      <c r="L1458" s="26">
        <v>43858.33</v>
      </c>
      <c r="M1458" s="26" t="s">
        <v>1282</v>
      </c>
      <c r="N1458" s="26" t="s">
        <v>2302</v>
      </c>
    </row>
    <row r="1459" spans="1:14">
      <c r="A1459" s="26" t="s">
        <v>200</v>
      </c>
      <c r="B1459" s="26" t="s">
        <v>2298</v>
      </c>
      <c r="C1459" s="26" t="s">
        <v>323</v>
      </c>
      <c r="D1459" s="26" t="s">
        <v>1451</v>
      </c>
      <c r="E1459" s="26" t="s">
        <v>10425</v>
      </c>
      <c r="F1459" s="26" t="s">
        <v>1452</v>
      </c>
      <c r="G1459" s="26" t="s">
        <v>2299</v>
      </c>
      <c r="H1459" s="26" t="s">
        <v>2300</v>
      </c>
      <c r="I1459" s="26" t="s">
        <v>10418</v>
      </c>
      <c r="J1459" s="36" t="s">
        <v>55</v>
      </c>
      <c r="K1459" s="26">
        <v>3985.7</v>
      </c>
      <c r="L1459" s="26"/>
      <c r="M1459" s="26" t="s">
        <v>1282</v>
      </c>
      <c r="N1459" s="26" t="s">
        <v>2302</v>
      </c>
    </row>
    <row r="1460" spans="1:14">
      <c r="A1460" s="26" t="s">
        <v>200</v>
      </c>
      <c r="B1460" s="26" t="s">
        <v>2298</v>
      </c>
      <c r="C1460" s="26" t="s">
        <v>323</v>
      </c>
      <c r="D1460" s="26" t="s">
        <v>1451</v>
      </c>
      <c r="E1460" s="26" t="s">
        <v>10425</v>
      </c>
      <c r="F1460" s="26" t="s">
        <v>1452</v>
      </c>
      <c r="G1460" s="26" t="s">
        <v>2299</v>
      </c>
      <c r="H1460" s="26" t="s">
        <v>2300</v>
      </c>
      <c r="I1460" s="26" t="s">
        <v>10420</v>
      </c>
      <c r="J1460" s="36" t="s">
        <v>55</v>
      </c>
      <c r="K1460" s="26">
        <v>491.52</v>
      </c>
      <c r="L1460" s="26"/>
      <c r="M1460" s="26" t="s">
        <v>1282</v>
      </c>
      <c r="N1460" s="26" t="s">
        <v>2302</v>
      </c>
    </row>
    <row r="1461" spans="1:14">
      <c r="A1461" s="26" t="s">
        <v>200</v>
      </c>
      <c r="B1461" s="26" t="s">
        <v>2298</v>
      </c>
      <c r="C1461" s="26" t="s">
        <v>323</v>
      </c>
      <c r="D1461" s="26" t="s">
        <v>1451</v>
      </c>
      <c r="E1461" s="26" t="s">
        <v>10425</v>
      </c>
      <c r="F1461" s="26" t="s">
        <v>1452</v>
      </c>
      <c r="G1461" s="26" t="s">
        <v>2299</v>
      </c>
      <c r="H1461" s="26" t="s">
        <v>2300</v>
      </c>
      <c r="I1461" s="26" t="s">
        <v>10419</v>
      </c>
      <c r="J1461" s="36" t="s">
        <v>55</v>
      </c>
      <c r="K1461" s="26">
        <v>650.52</v>
      </c>
      <c r="L1461" s="26"/>
      <c r="M1461" s="26" t="s">
        <v>1282</v>
      </c>
      <c r="N1461" s="26" t="s">
        <v>2302</v>
      </c>
    </row>
    <row r="1462" spans="1:14">
      <c r="A1462" s="26" t="s">
        <v>85</v>
      </c>
      <c r="B1462" s="26" t="s">
        <v>1368</v>
      </c>
      <c r="C1462" s="26" t="s">
        <v>1369</v>
      </c>
      <c r="D1462" s="26" t="s">
        <v>1370</v>
      </c>
      <c r="E1462" s="26" t="s">
        <v>10444</v>
      </c>
      <c r="F1462" s="26" t="s">
        <v>1371</v>
      </c>
      <c r="G1462" s="26" t="s">
        <v>1372</v>
      </c>
      <c r="H1462" s="26" t="s">
        <v>1373</v>
      </c>
      <c r="I1462" s="26" t="s">
        <v>10416</v>
      </c>
      <c r="J1462" s="36" t="s">
        <v>55</v>
      </c>
      <c r="K1462" s="26">
        <v>1038384.01</v>
      </c>
      <c r="L1462" s="26">
        <v>1365268.88</v>
      </c>
      <c r="M1462" s="26" t="s">
        <v>97</v>
      </c>
      <c r="N1462" s="26" t="s">
        <v>1375</v>
      </c>
    </row>
    <row r="1463" spans="1:14">
      <c r="A1463" s="26" t="s">
        <v>85</v>
      </c>
      <c r="B1463" s="26" t="s">
        <v>1368</v>
      </c>
      <c r="C1463" s="26" t="s">
        <v>1369</v>
      </c>
      <c r="D1463" s="26" t="s">
        <v>1370</v>
      </c>
      <c r="E1463" s="26" t="s">
        <v>10444</v>
      </c>
      <c r="F1463" s="26" t="s">
        <v>1371</v>
      </c>
      <c r="G1463" s="26" t="s">
        <v>1372</v>
      </c>
      <c r="H1463" s="26" t="s">
        <v>1373</v>
      </c>
      <c r="I1463" s="26" t="s">
        <v>10418</v>
      </c>
      <c r="J1463" s="36" t="s">
        <v>55</v>
      </c>
      <c r="K1463" s="26">
        <v>235478.22</v>
      </c>
      <c r="L1463" s="26"/>
      <c r="M1463" s="26" t="s">
        <v>97</v>
      </c>
      <c r="N1463" s="26" t="s">
        <v>1375</v>
      </c>
    </row>
    <row r="1464" spans="1:14">
      <c r="A1464" s="26" t="s">
        <v>85</v>
      </c>
      <c r="B1464" s="26" t="s">
        <v>1368</v>
      </c>
      <c r="C1464" s="26" t="s">
        <v>1369</v>
      </c>
      <c r="D1464" s="26" t="s">
        <v>1370</v>
      </c>
      <c r="E1464" s="26" t="s">
        <v>10444</v>
      </c>
      <c r="F1464" s="26" t="s">
        <v>1371</v>
      </c>
      <c r="G1464" s="26" t="s">
        <v>1372</v>
      </c>
      <c r="H1464" s="26" t="s">
        <v>1373</v>
      </c>
      <c r="I1464" s="26" t="s">
        <v>10420</v>
      </c>
      <c r="J1464" s="36" t="s">
        <v>55</v>
      </c>
      <c r="K1464" s="26">
        <v>10570.84</v>
      </c>
      <c r="L1464" s="26"/>
      <c r="M1464" s="26" t="s">
        <v>97</v>
      </c>
      <c r="N1464" s="26" t="s">
        <v>1375</v>
      </c>
    </row>
    <row r="1465" spans="1:14">
      <c r="A1465" s="26" t="s">
        <v>85</v>
      </c>
      <c r="B1465" s="26" t="s">
        <v>1368</v>
      </c>
      <c r="C1465" s="26" t="s">
        <v>1369</v>
      </c>
      <c r="D1465" s="26" t="s">
        <v>1370</v>
      </c>
      <c r="E1465" s="26" t="s">
        <v>10444</v>
      </c>
      <c r="F1465" s="26" t="s">
        <v>1371</v>
      </c>
      <c r="G1465" s="26" t="s">
        <v>1372</v>
      </c>
      <c r="H1465" s="26" t="s">
        <v>1373</v>
      </c>
      <c r="I1465" s="26" t="s">
        <v>10419</v>
      </c>
      <c r="J1465" s="36" t="s">
        <v>55</v>
      </c>
      <c r="K1465" s="26">
        <v>19398.9</v>
      </c>
      <c r="L1465" s="26"/>
      <c r="M1465" s="26" t="s">
        <v>97</v>
      </c>
      <c r="N1465" s="26" t="s">
        <v>1375</v>
      </c>
    </row>
    <row r="1466" spans="1:14">
      <c r="A1466" s="26" t="s">
        <v>292</v>
      </c>
      <c r="B1466" s="26" t="s">
        <v>2307</v>
      </c>
      <c r="C1466" s="26" t="s">
        <v>295</v>
      </c>
      <c r="D1466" s="26" t="s">
        <v>2308</v>
      </c>
      <c r="E1466" s="26" t="s">
        <v>10425</v>
      </c>
      <c r="F1466" s="26" t="s">
        <v>2309</v>
      </c>
      <c r="G1466" s="26" t="s">
        <v>2310</v>
      </c>
      <c r="H1466" s="26" t="s">
        <v>2311</v>
      </c>
      <c r="I1466" s="26" t="s">
        <v>10416</v>
      </c>
      <c r="J1466" s="36" t="s">
        <v>55</v>
      </c>
      <c r="K1466" s="26">
        <v>227081.47</v>
      </c>
      <c r="L1466" s="26">
        <v>240800</v>
      </c>
      <c r="M1466" s="26" t="s">
        <v>63</v>
      </c>
      <c r="N1466" s="26" t="s">
        <v>2313</v>
      </c>
    </row>
    <row r="1467" spans="1:14">
      <c r="A1467" s="26" t="s">
        <v>292</v>
      </c>
      <c r="B1467" s="26" t="s">
        <v>2307</v>
      </c>
      <c r="C1467" s="26" t="s">
        <v>295</v>
      </c>
      <c r="D1467" s="26" t="s">
        <v>2308</v>
      </c>
      <c r="E1467" s="26" t="s">
        <v>10425</v>
      </c>
      <c r="F1467" s="26" t="s">
        <v>2309</v>
      </c>
      <c r="G1467" s="26" t="s">
        <v>2310</v>
      </c>
      <c r="H1467" s="26" t="s">
        <v>2311</v>
      </c>
      <c r="I1467" s="26" t="s">
        <v>10418</v>
      </c>
      <c r="J1467" s="36" t="s">
        <v>55</v>
      </c>
      <c r="K1467" s="26">
        <v>0</v>
      </c>
      <c r="L1467" s="26"/>
      <c r="M1467" s="26" t="s">
        <v>63</v>
      </c>
      <c r="N1467" s="26" t="s">
        <v>2313</v>
      </c>
    </row>
    <row r="1468" spans="1:14">
      <c r="A1468" s="26" t="s">
        <v>292</v>
      </c>
      <c r="B1468" s="26" t="s">
        <v>2307</v>
      </c>
      <c r="C1468" s="26" t="s">
        <v>295</v>
      </c>
      <c r="D1468" s="26" t="s">
        <v>2308</v>
      </c>
      <c r="E1468" s="26" t="s">
        <v>10425</v>
      </c>
      <c r="F1468" s="26" t="s">
        <v>2309</v>
      </c>
      <c r="G1468" s="26" t="s">
        <v>2310</v>
      </c>
      <c r="H1468" s="26" t="s">
        <v>2311</v>
      </c>
      <c r="I1468" s="26" t="s">
        <v>10420</v>
      </c>
      <c r="J1468" s="36" t="s">
        <v>55</v>
      </c>
      <c r="K1468" s="26">
        <v>3036.46</v>
      </c>
      <c r="L1468" s="26"/>
      <c r="M1468" s="26" t="s">
        <v>63</v>
      </c>
      <c r="N1468" s="26" t="s">
        <v>2313</v>
      </c>
    </row>
    <row r="1469" spans="1:14">
      <c r="A1469" s="26" t="s">
        <v>292</v>
      </c>
      <c r="B1469" s="26" t="s">
        <v>2307</v>
      </c>
      <c r="C1469" s="26" t="s">
        <v>295</v>
      </c>
      <c r="D1469" s="26" t="s">
        <v>2308</v>
      </c>
      <c r="E1469" s="26" t="s">
        <v>10425</v>
      </c>
      <c r="F1469" s="26" t="s">
        <v>2309</v>
      </c>
      <c r="G1469" s="26" t="s">
        <v>2310</v>
      </c>
      <c r="H1469" s="26" t="s">
        <v>2311</v>
      </c>
      <c r="I1469" s="26" t="s">
        <v>10419</v>
      </c>
      <c r="J1469" s="36" t="s">
        <v>55</v>
      </c>
      <c r="K1469" s="26">
        <v>3458.07</v>
      </c>
      <c r="L1469" s="26"/>
      <c r="M1469" s="26" t="s">
        <v>63</v>
      </c>
      <c r="N1469" s="26" t="s">
        <v>2313</v>
      </c>
    </row>
    <row r="1470" spans="1:14">
      <c r="A1470" s="26" t="s">
        <v>70</v>
      </c>
      <c r="B1470" s="26" t="s">
        <v>2290</v>
      </c>
      <c r="C1470" s="26" t="s">
        <v>593</v>
      </c>
      <c r="D1470" s="26" t="s">
        <v>2291</v>
      </c>
      <c r="E1470" s="26" t="s">
        <v>10425</v>
      </c>
      <c r="F1470" s="26" t="s">
        <v>595</v>
      </c>
      <c r="G1470" s="26" t="s">
        <v>2292</v>
      </c>
      <c r="H1470" s="26" t="s">
        <v>2293</v>
      </c>
      <c r="I1470" s="26" t="s">
        <v>10416</v>
      </c>
      <c r="J1470" s="36" t="s">
        <v>55</v>
      </c>
      <c r="K1470" s="26">
        <v>924886.16</v>
      </c>
      <c r="L1470" s="26">
        <v>1028395.37</v>
      </c>
      <c r="M1470" s="26" t="s">
        <v>83</v>
      </c>
      <c r="N1470" s="26" t="s">
        <v>2295</v>
      </c>
    </row>
    <row r="1471" spans="1:14">
      <c r="A1471" s="26" t="s">
        <v>70</v>
      </c>
      <c r="B1471" s="26" t="s">
        <v>2290</v>
      </c>
      <c r="C1471" s="26" t="s">
        <v>593</v>
      </c>
      <c r="D1471" s="26" t="s">
        <v>2291</v>
      </c>
      <c r="E1471" s="26" t="s">
        <v>10425</v>
      </c>
      <c r="F1471" s="26" t="s">
        <v>595</v>
      </c>
      <c r="G1471" s="26" t="s">
        <v>2292</v>
      </c>
      <c r="H1471" s="26" t="s">
        <v>2293</v>
      </c>
      <c r="I1471" s="26" t="s">
        <v>10418</v>
      </c>
      <c r="J1471" s="36" t="s">
        <v>55</v>
      </c>
      <c r="K1471" s="26">
        <v>30695.07</v>
      </c>
      <c r="L1471" s="26"/>
      <c r="M1471" s="26" t="s">
        <v>83</v>
      </c>
      <c r="N1471" s="26" t="s">
        <v>2295</v>
      </c>
    </row>
    <row r="1472" spans="1:14">
      <c r="A1472" s="26" t="s">
        <v>70</v>
      </c>
      <c r="B1472" s="26" t="s">
        <v>2290</v>
      </c>
      <c r="C1472" s="26" t="s">
        <v>593</v>
      </c>
      <c r="D1472" s="26" t="s">
        <v>2291</v>
      </c>
      <c r="E1472" s="26" t="s">
        <v>10425</v>
      </c>
      <c r="F1472" s="26" t="s">
        <v>595</v>
      </c>
      <c r="G1472" s="26" t="s">
        <v>2292</v>
      </c>
      <c r="H1472" s="26" t="s">
        <v>2293</v>
      </c>
      <c r="I1472" s="26" t="s">
        <v>10420</v>
      </c>
      <c r="J1472" s="36" t="s">
        <v>55</v>
      </c>
      <c r="K1472" s="26">
        <v>11982.28</v>
      </c>
      <c r="L1472" s="26"/>
      <c r="M1472" s="26" t="s">
        <v>83</v>
      </c>
      <c r="N1472" s="26" t="s">
        <v>2295</v>
      </c>
    </row>
    <row r="1473" spans="1:14">
      <c r="A1473" s="26" t="s">
        <v>70</v>
      </c>
      <c r="B1473" s="26" t="s">
        <v>2290</v>
      </c>
      <c r="C1473" s="26" t="s">
        <v>593</v>
      </c>
      <c r="D1473" s="26" t="s">
        <v>2291</v>
      </c>
      <c r="E1473" s="26" t="s">
        <v>10425</v>
      </c>
      <c r="F1473" s="26" t="s">
        <v>595</v>
      </c>
      <c r="G1473" s="26" t="s">
        <v>2292</v>
      </c>
      <c r="H1473" s="26" t="s">
        <v>2293</v>
      </c>
      <c r="I1473" s="26" t="s">
        <v>10419</v>
      </c>
      <c r="J1473" s="36" t="s">
        <v>55</v>
      </c>
      <c r="K1473" s="26">
        <v>14551.54</v>
      </c>
      <c r="L1473" s="26"/>
      <c r="M1473" s="26" t="s">
        <v>83</v>
      </c>
      <c r="N1473" s="26" t="s">
        <v>2295</v>
      </c>
    </row>
    <row r="1474" spans="1:14">
      <c r="A1474" s="26" t="s">
        <v>200</v>
      </c>
      <c r="B1474" s="26" t="s">
        <v>2324</v>
      </c>
      <c r="C1474" s="26" t="s">
        <v>360</v>
      </c>
      <c r="D1474" s="26" t="s">
        <v>2325</v>
      </c>
      <c r="E1474" s="26" t="s">
        <v>10425</v>
      </c>
      <c r="F1474" s="26" t="s">
        <v>1827</v>
      </c>
      <c r="G1474" s="26" t="s">
        <v>2326</v>
      </c>
      <c r="H1474" s="26" t="s">
        <v>2327</v>
      </c>
      <c r="I1474" s="26" t="s">
        <v>10427</v>
      </c>
      <c r="J1474" s="36" t="s">
        <v>55</v>
      </c>
      <c r="K1474" s="26">
        <v>4520.9</v>
      </c>
      <c r="L1474" s="26">
        <v>4947</v>
      </c>
      <c r="M1474" s="26" t="s">
        <v>1282</v>
      </c>
      <c r="N1474" s="26" t="s">
        <v>2329</v>
      </c>
    </row>
    <row r="1475" spans="1:14">
      <c r="A1475" s="26" t="s">
        <v>200</v>
      </c>
      <c r="B1475" s="26" t="s">
        <v>2324</v>
      </c>
      <c r="C1475" s="26" t="s">
        <v>360</v>
      </c>
      <c r="D1475" s="26" t="s">
        <v>2325</v>
      </c>
      <c r="E1475" s="26" t="s">
        <v>10425</v>
      </c>
      <c r="F1475" s="26" t="s">
        <v>1827</v>
      </c>
      <c r="G1475" s="26" t="s">
        <v>2326</v>
      </c>
      <c r="H1475" s="26" t="s">
        <v>2327</v>
      </c>
      <c r="I1475" s="26" t="s">
        <v>10428</v>
      </c>
      <c r="J1475" s="36" t="s">
        <v>55</v>
      </c>
      <c r="K1475" s="26">
        <v>0</v>
      </c>
      <c r="L1475" s="26"/>
      <c r="M1475" s="26" t="s">
        <v>1282</v>
      </c>
      <c r="N1475" s="26" t="s">
        <v>2329</v>
      </c>
    </row>
    <row r="1476" spans="1:14">
      <c r="A1476" s="26" t="s">
        <v>200</v>
      </c>
      <c r="B1476" s="26" t="s">
        <v>2324</v>
      </c>
      <c r="C1476" s="26" t="s">
        <v>360</v>
      </c>
      <c r="D1476" s="26" t="s">
        <v>2325</v>
      </c>
      <c r="E1476" s="26" t="s">
        <v>10425</v>
      </c>
      <c r="F1476" s="26" t="s">
        <v>1827</v>
      </c>
      <c r="G1476" s="26" t="s">
        <v>2326</v>
      </c>
      <c r="H1476" s="26" t="s">
        <v>2327</v>
      </c>
      <c r="I1476" s="26" t="s">
        <v>10420</v>
      </c>
      <c r="J1476" s="36" t="s">
        <v>55</v>
      </c>
      <c r="K1476" s="26">
        <v>58.7717</v>
      </c>
      <c r="L1476" s="26"/>
      <c r="M1476" s="26" t="s">
        <v>1282</v>
      </c>
      <c r="N1476" s="26" t="s">
        <v>2329</v>
      </c>
    </row>
    <row r="1477" spans="1:14">
      <c r="A1477" s="26" t="s">
        <v>200</v>
      </c>
      <c r="B1477" s="26" t="s">
        <v>2324</v>
      </c>
      <c r="C1477" s="26" t="s">
        <v>360</v>
      </c>
      <c r="D1477" s="26" t="s">
        <v>2325</v>
      </c>
      <c r="E1477" s="26" t="s">
        <v>10425</v>
      </c>
      <c r="F1477" s="26" t="s">
        <v>1827</v>
      </c>
      <c r="G1477" s="26" t="s">
        <v>2326</v>
      </c>
      <c r="H1477" s="26" t="s">
        <v>2327</v>
      </c>
      <c r="I1477" s="26" t="s">
        <v>10419</v>
      </c>
      <c r="J1477" s="36" t="s">
        <v>55</v>
      </c>
      <c r="K1477" s="26">
        <v>67.8135</v>
      </c>
      <c r="L1477" s="26"/>
      <c r="M1477" s="26" t="s">
        <v>1282</v>
      </c>
      <c r="N1477" s="26" t="s">
        <v>2329</v>
      </c>
    </row>
    <row r="1478" spans="1:14">
      <c r="A1478" s="26" t="s">
        <v>129</v>
      </c>
      <c r="B1478" s="26" t="s">
        <v>2345</v>
      </c>
      <c r="C1478" s="26" t="s">
        <v>807</v>
      </c>
      <c r="D1478" s="26" t="s">
        <v>2346</v>
      </c>
      <c r="E1478" s="26" t="s">
        <v>10425</v>
      </c>
      <c r="F1478" s="26" t="s">
        <v>2347</v>
      </c>
      <c r="G1478" s="26" t="s">
        <v>2348</v>
      </c>
      <c r="H1478" s="26" t="s">
        <v>2349</v>
      </c>
      <c r="I1478" s="26" t="s">
        <v>10427</v>
      </c>
      <c r="J1478" s="36" t="s">
        <v>55</v>
      </c>
      <c r="K1478" s="26">
        <v>6094.82</v>
      </c>
      <c r="L1478" s="26">
        <v>6669</v>
      </c>
      <c r="M1478" s="26" t="s">
        <v>173</v>
      </c>
      <c r="N1478" s="26" t="s">
        <v>2351</v>
      </c>
    </row>
    <row r="1479" spans="1:14">
      <c r="A1479" s="26" t="s">
        <v>129</v>
      </c>
      <c r="B1479" s="26" t="s">
        <v>2345</v>
      </c>
      <c r="C1479" s="26" t="s">
        <v>807</v>
      </c>
      <c r="D1479" s="26" t="s">
        <v>2346</v>
      </c>
      <c r="E1479" s="26" t="s">
        <v>10425</v>
      </c>
      <c r="F1479" s="26" t="s">
        <v>2347</v>
      </c>
      <c r="G1479" s="26" t="s">
        <v>2348</v>
      </c>
      <c r="H1479" s="26" t="s">
        <v>2349</v>
      </c>
      <c r="I1479" s="26" t="s">
        <v>10428</v>
      </c>
      <c r="J1479" s="36" t="s">
        <v>55</v>
      </c>
      <c r="K1479" s="26">
        <v>0</v>
      </c>
      <c r="L1479" s="26"/>
      <c r="M1479" s="26" t="s">
        <v>173</v>
      </c>
      <c r="N1479" s="26" t="s">
        <v>2351</v>
      </c>
    </row>
    <row r="1480" spans="1:14">
      <c r="A1480" s="26" t="s">
        <v>129</v>
      </c>
      <c r="B1480" s="26" t="s">
        <v>2345</v>
      </c>
      <c r="C1480" s="26" t="s">
        <v>807</v>
      </c>
      <c r="D1480" s="26" t="s">
        <v>2346</v>
      </c>
      <c r="E1480" s="26" t="s">
        <v>10425</v>
      </c>
      <c r="F1480" s="26" t="s">
        <v>2347</v>
      </c>
      <c r="G1480" s="26" t="s">
        <v>2348</v>
      </c>
      <c r="H1480" s="26" t="s">
        <v>2349</v>
      </c>
      <c r="I1480" s="26" t="s">
        <v>10420</v>
      </c>
      <c r="J1480" s="36" t="s">
        <v>55</v>
      </c>
      <c r="K1480" s="26">
        <v>79.23266</v>
      </c>
      <c r="L1480" s="26"/>
      <c r="M1480" s="26" t="s">
        <v>173</v>
      </c>
      <c r="N1480" s="26" t="s">
        <v>2351</v>
      </c>
    </row>
    <row r="1481" spans="1:14">
      <c r="A1481" s="26" t="s">
        <v>129</v>
      </c>
      <c r="B1481" s="26" t="s">
        <v>2345</v>
      </c>
      <c r="C1481" s="26" t="s">
        <v>807</v>
      </c>
      <c r="D1481" s="26" t="s">
        <v>2346</v>
      </c>
      <c r="E1481" s="26" t="s">
        <v>10425</v>
      </c>
      <c r="F1481" s="26" t="s">
        <v>2347</v>
      </c>
      <c r="G1481" s="26" t="s">
        <v>2348</v>
      </c>
      <c r="H1481" s="26" t="s">
        <v>2349</v>
      </c>
      <c r="I1481" s="26" t="s">
        <v>10419</v>
      </c>
      <c r="J1481" s="36" t="s">
        <v>55</v>
      </c>
      <c r="K1481" s="26">
        <v>91.4223</v>
      </c>
      <c r="L1481" s="26"/>
      <c r="M1481" s="26" t="s">
        <v>173</v>
      </c>
      <c r="N1481" s="26" t="s">
        <v>2351</v>
      </c>
    </row>
    <row r="1482" spans="1:14">
      <c r="A1482" s="26" t="s">
        <v>163</v>
      </c>
      <c r="B1482" s="26" t="s">
        <v>2352</v>
      </c>
      <c r="C1482" s="26" t="s">
        <v>2353</v>
      </c>
      <c r="D1482" s="26" t="s">
        <v>2354</v>
      </c>
      <c r="E1482" s="26" t="s">
        <v>10425</v>
      </c>
      <c r="F1482" s="26" t="s">
        <v>2355</v>
      </c>
      <c r="G1482" s="26" t="s">
        <v>2356</v>
      </c>
      <c r="H1482" s="26" t="s">
        <v>2357</v>
      </c>
      <c r="I1482" s="26" t="s">
        <v>10416</v>
      </c>
      <c r="J1482" s="36" t="s">
        <v>55</v>
      </c>
      <c r="K1482" s="26">
        <v>82654.3</v>
      </c>
      <c r="L1482" s="26">
        <v>109315.64</v>
      </c>
      <c r="M1482" s="26" t="s">
        <v>140</v>
      </c>
      <c r="N1482" s="26" t="s">
        <v>2358</v>
      </c>
    </row>
    <row r="1483" spans="1:14">
      <c r="A1483" s="26" t="s">
        <v>163</v>
      </c>
      <c r="B1483" s="26" t="s">
        <v>2352</v>
      </c>
      <c r="C1483" s="26" t="s">
        <v>2353</v>
      </c>
      <c r="D1483" s="26" t="s">
        <v>2354</v>
      </c>
      <c r="E1483" s="26" t="s">
        <v>10425</v>
      </c>
      <c r="F1483" s="26" t="s">
        <v>2355</v>
      </c>
      <c r="G1483" s="26" t="s">
        <v>2356</v>
      </c>
      <c r="H1483" s="26" t="s">
        <v>2357</v>
      </c>
      <c r="I1483" s="26" t="s">
        <v>10418</v>
      </c>
      <c r="J1483" s="36" t="s">
        <v>55</v>
      </c>
      <c r="K1483" s="26">
        <v>19451.68</v>
      </c>
      <c r="L1483" s="26"/>
      <c r="M1483" s="26" t="s">
        <v>140</v>
      </c>
      <c r="N1483" s="26" t="s">
        <v>2358</v>
      </c>
    </row>
    <row r="1484" spans="1:14">
      <c r="A1484" s="26" t="s">
        <v>163</v>
      </c>
      <c r="B1484" s="26" t="s">
        <v>2352</v>
      </c>
      <c r="C1484" s="26" t="s">
        <v>2353</v>
      </c>
      <c r="D1484" s="26" t="s">
        <v>2354</v>
      </c>
      <c r="E1484" s="26" t="s">
        <v>10425</v>
      </c>
      <c r="F1484" s="26" t="s">
        <v>2355</v>
      </c>
      <c r="G1484" s="26" t="s">
        <v>2356</v>
      </c>
      <c r="H1484" s="26" t="s">
        <v>2357</v>
      </c>
      <c r="I1484" s="26" t="s">
        <v>10420</v>
      </c>
      <c r="J1484" s="36" t="s">
        <v>55</v>
      </c>
      <c r="K1484" s="26">
        <v>735.5</v>
      </c>
      <c r="L1484" s="26"/>
      <c r="M1484" s="26" t="s">
        <v>140</v>
      </c>
      <c r="N1484" s="26" t="s">
        <v>2358</v>
      </c>
    </row>
    <row r="1485" spans="1:14">
      <c r="A1485" s="26" t="s">
        <v>163</v>
      </c>
      <c r="B1485" s="26" t="s">
        <v>2352</v>
      </c>
      <c r="C1485" s="26" t="s">
        <v>2353</v>
      </c>
      <c r="D1485" s="26" t="s">
        <v>2354</v>
      </c>
      <c r="E1485" s="26" t="s">
        <v>10425</v>
      </c>
      <c r="F1485" s="26" t="s">
        <v>2355</v>
      </c>
      <c r="G1485" s="26" t="s">
        <v>2356</v>
      </c>
      <c r="H1485" s="26" t="s">
        <v>2357</v>
      </c>
      <c r="I1485" s="26" t="s">
        <v>10419</v>
      </c>
      <c r="J1485" s="36" t="s">
        <v>55</v>
      </c>
      <c r="K1485" s="26">
        <v>1554.93</v>
      </c>
      <c r="L1485" s="26"/>
      <c r="M1485" s="26" t="s">
        <v>140</v>
      </c>
      <c r="N1485" s="26" t="s">
        <v>2358</v>
      </c>
    </row>
    <row r="1486" spans="1:14">
      <c r="A1486" s="26" t="s">
        <v>331</v>
      </c>
      <c r="B1486" s="26" t="s">
        <v>2367</v>
      </c>
      <c r="C1486" s="26" t="s">
        <v>576</v>
      </c>
      <c r="D1486" s="26" t="s">
        <v>2368</v>
      </c>
      <c r="E1486" s="26" t="s">
        <v>10425</v>
      </c>
      <c r="F1486" s="26" t="s">
        <v>2369</v>
      </c>
      <c r="G1486" s="26" t="s">
        <v>2370</v>
      </c>
      <c r="H1486" s="26" t="s">
        <v>2371</v>
      </c>
      <c r="I1486" s="26" t="s">
        <v>10427</v>
      </c>
      <c r="J1486" s="36" t="s">
        <v>55</v>
      </c>
      <c r="K1486" s="26">
        <v>58643.19</v>
      </c>
      <c r="L1486" s="26">
        <v>63162.68</v>
      </c>
      <c r="M1486" s="26" t="s">
        <v>140</v>
      </c>
      <c r="N1486" s="26" t="s">
        <v>2374</v>
      </c>
    </row>
    <row r="1487" spans="1:14">
      <c r="A1487" s="26" t="s">
        <v>331</v>
      </c>
      <c r="B1487" s="26" t="s">
        <v>2367</v>
      </c>
      <c r="C1487" s="26" t="s">
        <v>576</v>
      </c>
      <c r="D1487" s="26" t="s">
        <v>2368</v>
      </c>
      <c r="E1487" s="26" t="s">
        <v>10425</v>
      </c>
      <c r="F1487" s="26" t="s">
        <v>2369</v>
      </c>
      <c r="G1487" s="26" t="s">
        <v>2370</v>
      </c>
      <c r="H1487" s="26" t="s">
        <v>2371</v>
      </c>
      <c r="I1487" s="26" t="s">
        <v>10428</v>
      </c>
      <c r="J1487" s="36" t="s">
        <v>55</v>
      </c>
      <c r="K1487" s="26">
        <v>0</v>
      </c>
      <c r="L1487" s="26"/>
      <c r="M1487" s="26" t="s">
        <v>140</v>
      </c>
      <c r="N1487" s="26" t="s">
        <v>2374</v>
      </c>
    </row>
    <row r="1488" spans="1:14">
      <c r="A1488" s="26" t="s">
        <v>331</v>
      </c>
      <c r="B1488" s="26" t="s">
        <v>2367</v>
      </c>
      <c r="C1488" s="26" t="s">
        <v>576</v>
      </c>
      <c r="D1488" s="26" t="s">
        <v>2368</v>
      </c>
      <c r="E1488" s="26" t="s">
        <v>10425</v>
      </c>
      <c r="F1488" s="26" t="s">
        <v>2369</v>
      </c>
      <c r="G1488" s="26" t="s">
        <v>2370</v>
      </c>
      <c r="H1488" s="26" t="s">
        <v>2371</v>
      </c>
      <c r="I1488" s="26" t="s">
        <v>10420</v>
      </c>
      <c r="J1488" s="36" t="s">
        <v>55</v>
      </c>
      <c r="K1488" s="26">
        <v>762.36147</v>
      </c>
      <c r="L1488" s="26"/>
      <c r="M1488" s="26" t="s">
        <v>140</v>
      </c>
      <c r="N1488" s="26" t="s">
        <v>2374</v>
      </c>
    </row>
    <row r="1489" spans="1:14">
      <c r="A1489" s="26" t="s">
        <v>331</v>
      </c>
      <c r="B1489" s="26" t="s">
        <v>2367</v>
      </c>
      <c r="C1489" s="26" t="s">
        <v>576</v>
      </c>
      <c r="D1489" s="26" t="s">
        <v>2368</v>
      </c>
      <c r="E1489" s="26" t="s">
        <v>10425</v>
      </c>
      <c r="F1489" s="26" t="s">
        <v>2369</v>
      </c>
      <c r="G1489" s="26" t="s">
        <v>2370</v>
      </c>
      <c r="H1489" s="26" t="s">
        <v>2371</v>
      </c>
      <c r="I1489" s="26" t="s">
        <v>10419</v>
      </c>
      <c r="J1489" s="36" t="s">
        <v>55</v>
      </c>
      <c r="K1489" s="26">
        <v>879.64785</v>
      </c>
      <c r="L1489" s="26"/>
      <c r="M1489" s="26" t="s">
        <v>140</v>
      </c>
      <c r="N1489" s="26" t="s">
        <v>2374</v>
      </c>
    </row>
    <row r="1490" spans="1:14">
      <c r="A1490" s="26" t="s">
        <v>200</v>
      </c>
      <c r="B1490" s="26" t="s">
        <v>2359</v>
      </c>
      <c r="C1490" s="26" t="s">
        <v>258</v>
      </c>
      <c r="D1490" s="26" t="s">
        <v>2360</v>
      </c>
      <c r="E1490" s="26" t="s">
        <v>10425</v>
      </c>
      <c r="F1490" s="26" t="s">
        <v>2361</v>
      </c>
      <c r="G1490" s="26" t="s">
        <v>2362</v>
      </c>
      <c r="H1490" s="26" t="s">
        <v>2363</v>
      </c>
      <c r="I1490" s="26" t="s">
        <v>10427</v>
      </c>
      <c r="J1490" s="36" t="s">
        <v>55</v>
      </c>
      <c r="K1490" s="26">
        <v>7887.06</v>
      </c>
      <c r="L1490" s="26">
        <v>8776.72</v>
      </c>
      <c r="M1490" s="26" t="s">
        <v>1282</v>
      </c>
      <c r="N1490" s="26" t="s">
        <v>2365</v>
      </c>
    </row>
    <row r="1491" spans="1:14">
      <c r="A1491" s="26" t="s">
        <v>200</v>
      </c>
      <c r="B1491" s="26" t="s">
        <v>2359</v>
      </c>
      <c r="C1491" s="26" t="s">
        <v>258</v>
      </c>
      <c r="D1491" s="26" t="s">
        <v>2360</v>
      </c>
      <c r="E1491" s="26" t="s">
        <v>10425</v>
      </c>
      <c r="F1491" s="26" t="s">
        <v>2361</v>
      </c>
      <c r="G1491" s="26" t="s">
        <v>2362</v>
      </c>
      <c r="H1491" s="26" t="s">
        <v>2363</v>
      </c>
      <c r="I1491" s="26" t="s">
        <v>10428</v>
      </c>
      <c r="J1491" s="36" t="s">
        <v>55</v>
      </c>
      <c r="K1491" s="26">
        <v>294.78</v>
      </c>
      <c r="L1491" s="26"/>
      <c r="M1491" s="26" t="s">
        <v>1282</v>
      </c>
      <c r="N1491" s="26" t="s">
        <v>2365</v>
      </c>
    </row>
    <row r="1492" spans="1:14">
      <c r="A1492" s="26" t="s">
        <v>200</v>
      </c>
      <c r="B1492" s="26" t="s">
        <v>2359</v>
      </c>
      <c r="C1492" s="26" t="s">
        <v>258</v>
      </c>
      <c r="D1492" s="26" t="s">
        <v>2360</v>
      </c>
      <c r="E1492" s="26" t="s">
        <v>10425</v>
      </c>
      <c r="F1492" s="26" t="s">
        <v>2361</v>
      </c>
      <c r="G1492" s="26" t="s">
        <v>2362</v>
      </c>
      <c r="H1492" s="26" t="s">
        <v>2363</v>
      </c>
      <c r="I1492" s="26" t="s">
        <v>10420</v>
      </c>
      <c r="J1492" s="36" t="s">
        <v>55</v>
      </c>
      <c r="K1492" s="26">
        <v>102.53178</v>
      </c>
      <c r="L1492" s="26"/>
      <c r="M1492" s="26" t="s">
        <v>1282</v>
      </c>
      <c r="N1492" s="26" t="s">
        <v>2365</v>
      </c>
    </row>
    <row r="1493" spans="1:14">
      <c r="A1493" s="26" t="s">
        <v>200</v>
      </c>
      <c r="B1493" s="26" t="s">
        <v>2359</v>
      </c>
      <c r="C1493" s="26" t="s">
        <v>258</v>
      </c>
      <c r="D1493" s="26" t="s">
        <v>2360</v>
      </c>
      <c r="E1493" s="26" t="s">
        <v>10425</v>
      </c>
      <c r="F1493" s="26" t="s">
        <v>2361</v>
      </c>
      <c r="G1493" s="26" t="s">
        <v>2362</v>
      </c>
      <c r="H1493" s="26" t="s">
        <v>2363</v>
      </c>
      <c r="I1493" s="26" t="s">
        <v>10419</v>
      </c>
      <c r="J1493" s="36" t="s">
        <v>55</v>
      </c>
      <c r="K1493" s="26">
        <v>122.7276</v>
      </c>
      <c r="L1493" s="26"/>
      <c r="M1493" s="26" t="s">
        <v>1282</v>
      </c>
      <c r="N1493" s="26" t="s">
        <v>2365</v>
      </c>
    </row>
    <row r="1494" spans="1:14">
      <c r="A1494" s="26" t="s">
        <v>85</v>
      </c>
      <c r="B1494" s="26" t="s">
        <v>2336</v>
      </c>
      <c r="C1494" s="26" t="s">
        <v>2337</v>
      </c>
      <c r="D1494" s="26" t="s">
        <v>2338</v>
      </c>
      <c r="E1494" s="26" t="s">
        <v>10425</v>
      </c>
      <c r="F1494" s="26" t="s">
        <v>2339</v>
      </c>
      <c r="G1494" s="26" t="s">
        <v>2340</v>
      </c>
      <c r="H1494" s="26" t="s">
        <v>2341</v>
      </c>
      <c r="I1494" s="26" t="s">
        <v>10416</v>
      </c>
      <c r="J1494" s="36" t="s">
        <v>55</v>
      </c>
      <c r="K1494" s="26">
        <v>552267.06</v>
      </c>
      <c r="L1494" s="26">
        <v>676730.99</v>
      </c>
      <c r="M1494" s="26" t="s">
        <v>83</v>
      </c>
      <c r="N1494" s="26" t="s">
        <v>2343</v>
      </c>
    </row>
    <row r="1495" spans="1:14">
      <c r="A1495" s="26" t="s">
        <v>85</v>
      </c>
      <c r="B1495" s="26" t="s">
        <v>2336</v>
      </c>
      <c r="C1495" s="26" t="s">
        <v>2337</v>
      </c>
      <c r="D1495" s="26" t="s">
        <v>2338</v>
      </c>
      <c r="E1495" s="26" t="s">
        <v>10425</v>
      </c>
      <c r="F1495" s="26" t="s">
        <v>2339</v>
      </c>
      <c r="G1495" s="26" t="s">
        <v>2340</v>
      </c>
      <c r="H1495" s="26" t="s">
        <v>2341</v>
      </c>
      <c r="I1495" s="26" t="s">
        <v>10418</v>
      </c>
      <c r="J1495" s="36" t="s">
        <v>55</v>
      </c>
      <c r="K1495" s="26">
        <v>69521.65</v>
      </c>
      <c r="L1495" s="26"/>
      <c r="M1495" s="26" t="s">
        <v>83</v>
      </c>
      <c r="N1495" s="26" t="s">
        <v>2343</v>
      </c>
    </row>
    <row r="1496" spans="1:14">
      <c r="A1496" s="26" t="s">
        <v>85</v>
      </c>
      <c r="B1496" s="26" t="s">
        <v>2336</v>
      </c>
      <c r="C1496" s="26" t="s">
        <v>2337</v>
      </c>
      <c r="D1496" s="26" t="s">
        <v>2338</v>
      </c>
      <c r="E1496" s="26" t="s">
        <v>10425</v>
      </c>
      <c r="F1496" s="26" t="s">
        <v>2339</v>
      </c>
      <c r="G1496" s="26" t="s">
        <v>2340</v>
      </c>
      <c r="H1496" s="26" t="s">
        <v>2341</v>
      </c>
      <c r="I1496" s="26" t="s">
        <v>10420</v>
      </c>
      <c r="J1496" s="36" t="s">
        <v>55</v>
      </c>
      <c r="K1496" s="26">
        <v>6938.99</v>
      </c>
      <c r="L1496" s="26"/>
      <c r="M1496" s="26" t="s">
        <v>83</v>
      </c>
      <c r="N1496" s="26" t="s">
        <v>2343</v>
      </c>
    </row>
    <row r="1497" spans="1:14">
      <c r="A1497" s="26" t="s">
        <v>85</v>
      </c>
      <c r="B1497" s="26" t="s">
        <v>2336</v>
      </c>
      <c r="C1497" s="26" t="s">
        <v>2337</v>
      </c>
      <c r="D1497" s="26" t="s">
        <v>2338</v>
      </c>
      <c r="E1497" s="26" t="s">
        <v>10425</v>
      </c>
      <c r="F1497" s="26" t="s">
        <v>2339</v>
      </c>
      <c r="G1497" s="26" t="s">
        <v>2340</v>
      </c>
      <c r="H1497" s="26" t="s">
        <v>2341</v>
      </c>
      <c r="I1497" s="26" t="s">
        <v>10419</v>
      </c>
      <c r="J1497" s="36" t="s">
        <v>55</v>
      </c>
      <c r="K1497" s="26">
        <v>9470.85</v>
      </c>
      <c r="L1497" s="26"/>
      <c r="M1497" s="26" t="s">
        <v>83</v>
      </c>
      <c r="N1497" s="26" t="s">
        <v>2343</v>
      </c>
    </row>
    <row r="1498" spans="1:14">
      <c r="A1498" s="26" t="s">
        <v>516</v>
      </c>
      <c r="B1498" s="26" t="s">
        <v>1283</v>
      </c>
      <c r="C1498" s="26" t="s">
        <v>1284</v>
      </c>
      <c r="D1498" s="26" t="s">
        <v>1285</v>
      </c>
      <c r="E1498" s="26" t="s">
        <v>10429</v>
      </c>
      <c r="F1498" s="26" t="s">
        <v>1286</v>
      </c>
      <c r="G1498" s="26" t="s">
        <v>1287</v>
      </c>
      <c r="H1498" s="26" t="s">
        <v>1288</v>
      </c>
      <c r="I1498" s="26" t="s">
        <v>10416</v>
      </c>
      <c r="J1498" s="36" t="s">
        <v>9401</v>
      </c>
      <c r="K1498" s="26">
        <v>0</v>
      </c>
      <c r="L1498" s="26">
        <v>208000</v>
      </c>
      <c r="M1498" s="26" t="s">
        <v>97</v>
      </c>
      <c r="N1498" s="26" t="s">
        <v>1291</v>
      </c>
    </row>
    <row r="1499" spans="1:14">
      <c r="A1499" s="26" t="s">
        <v>516</v>
      </c>
      <c r="B1499" s="26" t="s">
        <v>1283</v>
      </c>
      <c r="C1499" s="26" t="s">
        <v>1284</v>
      </c>
      <c r="D1499" s="26" t="s">
        <v>1285</v>
      </c>
      <c r="E1499" s="26" t="s">
        <v>10429</v>
      </c>
      <c r="F1499" s="26" t="s">
        <v>1286</v>
      </c>
      <c r="G1499" s="26" t="s">
        <v>1287</v>
      </c>
      <c r="H1499" s="26" t="s">
        <v>1288</v>
      </c>
      <c r="I1499" s="26" t="s">
        <v>10418</v>
      </c>
      <c r="J1499" s="36" t="s">
        <v>9401</v>
      </c>
      <c r="K1499" s="26">
        <v>198733.6</v>
      </c>
      <c r="L1499" s="26"/>
      <c r="M1499" s="26" t="s">
        <v>97</v>
      </c>
      <c r="N1499" s="26" t="s">
        <v>1291</v>
      </c>
    </row>
    <row r="1500" spans="1:14">
      <c r="A1500" s="26" t="s">
        <v>516</v>
      </c>
      <c r="B1500" s="26" t="s">
        <v>1283</v>
      </c>
      <c r="C1500" s="26" t="s">
        <v>1284</v>
      </c>
      <c r="D1500" s="26" t="s">
        <v>1285</v>
      </c>
      <c r="E1500" s="26" t="s">
        <v>10429</v>
      </c>
      <c r="F1500" s="26" t="s">
        <v>1286</v>
      </c>
      <c r="G1500" s="26" t="s">
        <v>1287</v>
      </c>
      <c r="H1500" s="26" t="s">
        <v>1288</v>
      </c>
      <c r="I1500" s="26" t="s">
        <v>10420</v>
      </c>
      <c r="J1500" s="36" t="s">
        <v>9401</v>
      </c>
      <c r="K1500" s="26">
        <v>0</v>
      </c>
      <c r="L1500" s="26"/>
      <c r="M1500" s="26" t="s">
        <v>97</v>
      </c>
      <c r="N1500" s="26" t="s">
        <v>1291</v>
      </c>
    </row>
    <row r="1501" spans="1:14">
      <c r="A1501" s="26" t="s">
        <v>516</v>
      </c>
      <c r="B1501" s="26" t="s">
        <v>1283</v>
      </c>
      <c r="C1501" s="26" t="s">
        <v>1284</v>
      </c>
      <c r="D1501" s="26" t="s">
        <v>1285</v>
      </c>
      <c r="E1501" s="26" t="s">
        <v>10429</v>
      </c>
      <c r="F1501" s="26" t="s">
        <v>1286</v>
      </c>
      <c r="G1501" s="26" t="s">
        <v>1287</v>
      </c>
      <c r="H1501" s="26" t="s">
        <v>1288</v>
      </c>
      <c r="I1501" s="26" t="s">
        <v>10419</v>
      </c>
      <c r="J1501" s="36" t="s">
        <v>9401</v>
      </c>
      <c r="K1501" s="26">
        <v>3026.4</v>
      </c>
      <c r="L1501" s="26"/>
      <c r="M1501" s="26" t="s">
        <v>97</v>
      </c>
      <c r="N1501" s="26" t="s">
        <v>1291</v>
      </c>
    </row>
    <row r="1502" spans="1:14">
      <c r="A1502" s="26" t="s">
        <v>85</v>
      </c>
      <c r="B1502" s="26" t="s">
        <v>527</v>
      </c>
      <c r="C1502" s="26" t="s">
        <v>153</v>
      </c>
      <c r="D1502" s="26" t="s">
        <v>528</v>
      </c>
      <c r="E1502" s="26" t="s">
        <v>10425</v>
      </c>
      <c r="F1502" s="26" t="s">
        <v>155</v>
      </c>
      <c r="G1502" s="26" t="s">
        <v>529</v>
      </c>
      <c r="H1502" s="26" t="s">
        <v>530</v>
      </c>
      <c r="I1502" s="26" t="s">
        <v>10416</v>
      </c>
      <c r="J1502" s="36" t="s">
        <v>55</v>
      </c>
      <c r="K1502" s="26">
        <v>73867.1</v>
      </c>
      <c r="L1502" s="26">
        <v>85896</v>
      </c>
      <c r="M1502" s="26" t="s">
        <v>97</v>
      </c>
      <c r="N1502" s="26" t="s">
        <v>532</v>
      </c>
    </row>
    <row r="1503" spans="1:14">
      <c r="A1503" s="26" t="s">
        <v>85</v>
      </c>
      <c r="B1503" s="26" t="s">
        <v>527</v>
      </c>
      <c r="C1503" s="26" t="s">
        <v>153</v>
      </c>
      <c r="D1503" s="26" t="s">
        <v>528</v>
      </c>
      <c r="E1503" s="26" t="s">
        <v>10425</v>
      </c>
      <c r="F1503" s="26" t="s">
        <v>155</v>
      </c>
      <c r="G1503" s="26" t="s">
        <v>529</v>
      </c>
      <c r="H1503" s="26" t="s">
        <v>530</v>
      </c>
      <c r="I1503" s="26" t="s">
        <v>10418</v>
      </c>
      <c r="J1503" s="36" t="s">
        <v>55</v>
      </c>
      <c r="K1503" s="26">
        <v>5960.12</v>
      </c>
      <c r="L1503" s="26"/>
      <c r="M1503" s="26" t="s">
        <v>97</v>
      </c>
      <c r="N1503" s="26" t="s">
        <v>532</v>
      </c>
    </row>
    <row r="1504" spans="1:14">
      <c r="A1504" s="26" t="s">
        <v>85</v>
      </c>
      <c r="B1504" s="26" t="s">
        <v>527</v>
      </c>
      <c r="C1504" s="26" t="s">
        <v>153</v>
      </c>
      <c r="D1504" s="26" t="s">
        <v>528</v>
      </c>
      <c r="E1504" s="26" t="s">
        <v>10425</v>
      </c>
      <c r="F1504" s="26" t="s">
        <v>155</v>
      </c>
      <c r="G1504" s="26" t="s">
        <v>529</v>
      </c>
      <c r="H1504" s="26" t="s">
        <v>530</v>
      </c>
      <c r="I1504" s="26" t="s">
        <v>10420</v>
      </c>
      <c r="J1504" s="36" t="s">
        <v>55</v>
      </c>
      <c r="K1504" s="26">
        <v>987.76</v>
      </c>
      <c r="L1504" s="26"/>
      <c r="M1504" s="26" t="s">
        <v>97</v>
      </c>
      <c r="N1504" s="26" t="s">
        <v>532</v>
      </c>
    </row>
    <row r="1505" spans="1:14">
      <c r="A1505" s="26" t="s">
        <v>85</v>
      </c>
      <c r="B1505" s="26" t="s">
        <v>527</v>
      </c>
      <c r="C1505" s="26" t="s">
        <v>153</v>
      </c>
      <c r="D1505" s="26" t="s">
        <v>528</v>
      </c>
      <c r="E1505" s="26" t="s">
        <v>10425</v>
      </c>
      <c r="F1505" s="26" t="s">
        <v>155</v>
      </c>
      <c r="G1505" s="26" t="s">
        <v>529</v>
      </c>
      <c r="H1505" s="26" t="s">
        <v>530</v>
      </c>
      <c r="I1505" s="26" t="s">
        <v>10419</v>
      </c>
      <c r="J1505" s="36" t="s">
        <v>55</v>
      </c>
      <c r="K1505" s="26">
        <v>1215.66</v>
      </c>
      <c r="L1505" s="26"/>
      <c r="M1505" s="26" t="s">
        <v>97</v>
      </c>
      <c r="N1505" s="26" t="s">
        <v>532</v>
      </c>
    </row>
    <row r="1506" spans="1:14">
      <c r="A1506" s="26" t="s">
        <v>70</v>
      </c>
      <c r="B1506" s="26" t="s">
        <v>10619</v>
      </c>
      <c r="C1506" s="26" t="s">
        <v>772</v>
      </c>
      <c r="D1506" s="26" t="s">
        <v>2565</v>
      </c>
      <c r="E1506" s="26" t="s">
        <v>10425</v>
      </c>
      <c r="F1506" s="26" t="s">
        <v>1332</v>
      </c>
      <c r="G1506" s="26" t="s">
        <v>2566</v>
      </c>
      <c r="H1506" s="26" t="s">
        <v>2567</v>
      </c>
      <c r="I1506" s="26" t="s">
        <v>10416</v>
      </c>
      <c r="J1506" s="36" t="s">
        <v>55</v>
      </c>
      <c r="K1506" s="26">
        <v>37093.68</v>
      </c>
      <c r="L1506" s="26">
        <v>42108.54</v>
      </c>
      <c r="M1506" s="26" t="s">
        <v>83</v>
      </c>
      <c r="N1506" s="26" t="s">
        <v>10620</v>
      </c>
    </row>
    <row r="1507" spans="1:14">
      <c r="A1507" s="26" t="s">
        <v>70</v>
      </c>
      <c r="B1507" s="26" t="s">
        <v>10619</v>
      </c>
      <c r="C1507" s="26" t="s">
        <v>772</v>
      </c>
      <c r="D1507" s="26" t="s">
        <v>2565</v>
      </c>
      <c r="E1507" s="26" t="s">
        <v>10425</v>
      </c>
      <c r="F1507" s="26" t="s">
        <v>1332</v>
      </c>
      <c r="G1507" s="26" t="s">
        <v>2566</v>
      </c>
      <c r="H1507" s="26" t="s">
        <v>2567</v>
      </c>
      <c r="I1507" s="26" t="s">
        <v>10418</v>
      </c>
      <c r="J1507" s="36" t="s">
        <v>55</v>
      </c>
      <c r="K1507" s="26">
        <v>2057.25</v>
      </c>
      <c r="L1507" s="26"/>
      <c r="M1507" s="26" t="s">
        <v>83</v>
      </c>
      <c r="N1507" s="26" t="s">
        <v>10620</v>
      </c>
    </row>
    <row r="1508" spans="1:14">
      <c r="A1508" s="26" t="s">
        <v>70</v>
      </c>
      <c r="B1508" s="26" t="s">
        <v>10619</v>
      </c>
      <c r="C1508" s="26" t="s">
        <v>772</v>
      </c>
      <c r="D1508" s="26" t="s">
        <v>2565</v>
      </c>
      <c r="E1508" s="26" t="s">
        <v>10425</v>
      </c>
      <c r="F1508" s="26" t="s">
        <v>1332</v>
      </c>
      <c r="G1508" s="26" t="s">
        <v>2566</v>
      </c>
      <c r="H1508" s="26" t="s">
        <v>2567</v>
      </c>
      <c r="I1508" s="26" t="s">
        <v>10420</v>
      </c>
      <c r="J1508" s="36" t="s">
        <v>55</v>
      </c>
      <c r="K1508" s="26">
        <v>466.47</v>
      </c>
      <c r="L1508" s="26"/>
      <c r="M1508" s="26" t="s">
        <v>83</v>
      </c>
      <c r="N1508" s="26" t="s">
        <v>10620</v>
      </c>
    </row>
    <row r="1509" spans="1:14">
      <c r="A1509" s="26" t="s">
        <v>70</v>
      </c>
      <c r="B1509" s="26" t="s">
        <v>10619</v>
      </c>
      <c r="C1509" s="26" t="s">
        <v>772</v>
      </c>
      <c r="D1509" s="26" t="s">
        <v>2565</v>
      </c>
      <c r="E1509" s="26" t="s">
        <v>10425</v>
      </c>
      <c r="F1509" s="26" t="s">
        <v>1332</v>
      </c>
      <c r="G1509" s="26" t="s">
        <v>2566</v>
      </c>
      <c r="H1509" s="26" t="s">
        <v>2567</v>
      </c>
      <c r="I1509" s="26" t="s">
        <v>10419</v>
      </c>
      <c r="J1509" s="36" t="s">
        <v>55</v>
      </c>
      <c r="K1509" s="26">
        <v>596.19</v>
      </c>
      <c r="L1509" s="26"/>
      <c r="M1509" s="26" t="s">
        <v>83</v>
      </c>
      <c r="N1509" s="26" t="s">
        <v>10620</v>
      </c>
    </row>
    <row r="1510" spans="1:14">
      <c r="A1510" s="26" t="s">
        <v>331</v>
      </c>
      <c r="B1510" s="26" t="s">
        <v>10621</v>
      </c>
      <c r="C1510" s="26" t="s">
        <v>693</v>
      </c>
      <c r="D1510" s="26" t="s">
        <v>3512</v>
      </c>
      <c r="E1510" s="26" t="s">
        <v>10434</v>
      </c>
      <c r="F1510" s="26" t="s">
        <v>3513</v>
      </c>
      <c r="G1510" s="26" t="s">
        <v>3514</v>
      </c>
      <c r="H1510" s="26" t="s">
        <v>10587</v>
      </c>
      <c r="I1510" s="26" t="s">
        <v>10416</v>
      </c>
      <c r="J1510" s="36" t="s">
        <v>55</v>
      </c>
      <c r="K1510" s="26">
        <v>2483726.03</v>
      </c>
      <c r="L1510" s="26">
        <v>2742852.09</v>
      </c>
      <c r="M1510" s="26" t="s">
        <v>140</v>
      </c>
      <c r="N1510" s="26" t="s">
        <v>10622</v>
      </c>
    </row>
    <row r="1511" spans="1:14">
      <c r="A1511" s="26" t="s">
        <v>331</v>
      </c>
      <c r="B1511" s="26" t="s">
        <v>10621</v>
      </c>
      <c r="C1511" s="26" t="s">
        <v>693</v>
      </c>
      <c r="D1511" s="26" t="s">
        <v>3512</v>
      </c>
      <c r="E1511" s="26" t="s">
        <v>10434</v>
      </c>
      <c r="F1511" s="26" t="s">
        <v>3513</v>
      </c>
      <c r="G1511" s="26" t="s">
        <v>3514</v>
      </c>
      <c r="H1511" s="26" t="s">
        <v>10587</v>
      </c>
      <c r="I1511" s="26" t="s">
        <v>10418</v>
      </c>
      <c r="J1511" s="36" t="s">
        <v>55</v>
      </c>
      <c r="K1511" s="26">
        <v>136929.82</v>
      </c>
      <c r="L1511" s="26"/>
      <c r="M1511" s="26" t="s">
        <v>140</v>
      </c>
      <c r="N1511" s="26" t="s">
        <v>10622</v>
      </c>
    </row>
    <row r="1512" spans="1:14">
      <c r="A1512" s="26" t="s">
        <v>331</v>
      </c>
      <c r="B1512" s="26" t="s">
        <v>10621</v>
      </c>
      <c r="C1512" s="26" t="s">
        <v>693</v>
      </c>
      <c r="D1512" s="26" t="s">
        <v>3512</v>
      </c>
      <c r="E1512" s="26" t="s">
        <v>10434</v>
      </c>
      <c r="F1512" s="26" t="s">
        <v>3513</v>
      </c>
      <c r="G1512" s="26" t="s">
        <v>3514</v>
      </c>
      <c r="H1512" s="26" t="s">
        <v>10587</v>
      </c>
      <c r="I1512" s="26" t="s">
        <v>10420</v>
      </c>
      <c r="J1512" s="36" t="s">
        <v>55</v>
      </c>
      <c r="K1512" s="26">
        <v>0</v>
      </c>
      <c r="L1512" s="26"/>
      <c r="M1512" s="26" t="s">
        <v>140</v>
      </c>
      <c r="N1512" s="26" t="s">
        <v>10622</v>
      </c>
    </row>
    <row r="1513" spans="1:14">
      <c r="A1513" s="26" t="s">
        <v>331</v>
      </c>
      <c r="B1513" s="26" t="s">
        <v>10621</v>
      </c>
      <c r="C1513" s="26" t="s">
        <v>693</v>
      </c>
      <c r="D1513" s="26" t="s">
        <v>3512</v>
      </c>
      <c r="E1513" s="26" t="s">
        <v>10434</v>
      </c>
      <c r="F1513" s="26" t="s">
        <v>3513</v>
      </c>
      <c r="G1513" s="26" t="s">
        <v>3514</v>
      </c>
      <c r="H1513" s="26" t="s">
        <v>10587</v>
      </c>
      <c r="I1513" s="26" t="s">
        <v>10419</v>
      </c>
      <c r="J1513" s="36" t="s">
        <v>55</v>
      </c>
      <c r="K1513" s="26">
        <v>39908.03</v>
      </c>
      <c r="L1513" s="26"/>
      <c r="M1513" s="26" t="s">
        <v>140</v>
      </c>
      <c r="N1513" s="26" t="s">
        <v>10622</v>
      </c>
    </row>
    <row r="1514" spans="1:14">
      <c r="A1514" s="26" t="s">
        <v>331</v>
      </c>
      <c r="B1514" s="26" t="s">
        <v>10621</v>
      </c>
      <c r="C1514" s="26" t="s">
        <v>693</v>
      </c>
      <c r="D1514" s="26" t="s">
        <v>3512</v>
      </c>
      <c r="E1514" s="26" t="s">
        <v>10434</v>
      </c>
      <c r="F1514" s="26" t="s">
        <v>3513</v>
      </c>
      <c r="G1514" s="26" t="s">
        <v>3514</v>
      </c>
      <c r="H1514" s="26" t="s">
        <v>10589</v>
      </c>
      <c r="I1514" s="26" t="s">
        <v>10416</v>
      </c>
      <c r="J1514" s="36" t="s">
        <v>55</v>
      </c>
      <c r="K1514" s="26">
        <v>1348752.8</v>
      </c>
      <c r="L1514" s="26">
        <v>1482370.94</v>
      </c>
      <c r="M1514" s="26" t="s">
        <v>140</v>
      </c>
      <c r="N1514" s="26" t="s">
        <v>10622</v>
      </c>
    </row>
    <row r="1515" spans="1:14">
      <c r="A1515" s="26" t="s">
        <v>331</v>
      </c>
      <c r="B1515" s="26" t="s">
        <v>10621</v>
      </c>
      <c r="C1515" s="26" t="s">
        <v>693</v>
      </c>
      <c r="D1515" s="26" t="s">
        <v>3512</v>
      </c>
      <c r="E1515" s="26" t="s">
        <v>10434</v>
      </c>
      <c r="F1515" s="26" t="s">
        <v>3513</v>
      </c>
      <c r="G1515" s="26" t="s">
        <v>3514</v>
      </c>
      <c r="H1515" s="26" t="s">
        <v>10589</v>
      </c>
      <c r="I1515" s="26" t="s">
        <v>10418</v>
      </c>
      <c r="J1515" s="36" t="s">
        <v>55</v>
      </c>
      <c r="K1515" s="26">
        <v>67577.22</v>
      </c>
      <c r="L1515" s="26"/>
      <c r="M1515" s="26" t="s">
        <v>140</v>
      </c>
      <c r="N1515" s="26" t="s">
        <v>10622</v>
      </c>
    </row>
    <row r="1516" spans="1:14">
      <c r="A1516" s="26" t="s">
        <v>331</v>
      </c>
      <c r="B1516" s="26" t="s">
        <v>10621</v>
      </c>
      <c r="C1516" s="26" t="s">
        <v>693</v>
      </c>
      <c r="D1516" s="26" t="s">
        <v>3512</v>
      </c>
      <c r="E1516" s="26" t="s">
        <v>10434</v>
      </c>
      <c r="F1516" s="26" t="s">
        <v>3513</v>
      </c>
      <c r="G1516" s="26" t="s">
        <v>3514</v>
      </c>
      <c r="H1516" s="26" t="s">
        <v>10589</v>
      </c>
      <c r="I1516" s="26" t="s">
        <v>10420</v>
      </c>
      <c r="J1516" s="36" t="s">
        <v>55</v>
      </c>
      <c r="K1516" s="26">
        <v>0</v>
      </c>
      <c r="L1516" s="26"/>
      <c r="M1516" s="26" t="s">
        <v>140</v>
      </c>
      <c r="N1516" s="26" t="s">
        <v>10622</v>
      </c>
    </row>
    <row r="1517" spans="1:14">
      <c r="A1517" s="26" t="s">
        <v>331</v>
      </c>
      <c r="B1517" s="26" t="s">
        <v>10621</v>
      </c>
      <c r="C1517" s="26" t="s">
        <v>693</v>
      </c>
      <c r="D1517" s="26" t="s">
        <v>3512</v>
      </c>
      <c r="E1517" s="26" t="s">
        <v>10434</v>
      </c>
      <c r="F1517" s="26" t="s">
        <v>3513</v>
      </c>
      <c r="G1517" s="26" t="s">
        <v>3514</v>
      </c>
      <c r="H1517" s="26" t="s">
        <v>10589</v>
      </c>
      <c r="I1517" s="26" t="s">
        <v>10419</v>
      </c>
      <c r="J1517" s="36" t="s">
        <v>55</v>
      </c>
      <c r="K1517" s="26">
        <v>21568.4</v>
      </c>
      <c r="L1517" s="26"/>
      <c r="M1517" s="26" t="s">
        <v>140</v>
      </c>
      <c r="N1517" s="26" t="s">
        <v>10622</v>
      </c>
    </row>
    <row r="1518" spans="1:14">
      <c r="A1518" s="26" t="s">
        <v>181</v>
      </c>
      <c r="B1518" s="26" t="s">
        <v>10623</v>
      </c>
      <c r="C1518" s="26" t="s">
        <v>2557</v>
      </c>
      <c r="D1518" s="26" t="s">
        <v>2558</v>
      </c>
      <c r="E1518" s="26" t="s">
        <v>10434</v>
      </c>
      <c r="F1518" s="26" t="s">
        <v>2559</v>
      </c>
      <c r="G1518" s="26" t="s">
        <v>2560</v>
      </c>
      <c r="H1518" s="26" t="s">
        <v>2561</v>
      </c>
      <c r="I1518" s="26" t="s">
        <v>10416</v>
      </c>
      <c r="J1518" s="36" t="s">
        <v>55</v>
      </c>
      <c r="K1518" s="26">
        <v>529366.01</v>
      </c>
      <c r="L1518" s="26">
        <v>602513.84</v>
      </c>
      <c r="M1518" s="26" t="s">
        <v>97</v>
      </c>
      <c r="N1518" s="26" t="s">
        <v>10624</v>
      </c>
    </row>
    <row r="1519" spans="1:14">
      <c r="A1519" s="26" t="s">
        <v>181</v>
      </c>
      <c r="B1519" s="26" t="s">
        <v>10623</v>
      </c>
      <c r="C1519" s="26" t="s">
        <v>2557</v>
      </c>
      <c r="D1519" s="26" t="s">
        <v>2558</v>
      </c>
      <c r="E1519" s="26" t="s">
        <v>10434</v>
      </c>
      <c r="F1519" s="26" t="s">
        <v>2559</v>
      </c>
      <c r="G1519" s="26" t="s">
        <v>2560</v>
      </c>
      <c r="H1519" s="26" t="s">
        <v>2561</v>
      </c>
      <c r="I1519" s="26" t="s">
        <v>10418</v>
      </c>
      <c r="J1519" s="36" t="s">
        <v>55</v>
      </c>
      <c r="K1519" s="26">
        <v>32732.79</v>
      </c>
      <c r="L1519" s="26"/>
      <c r="M1519" s="26" t="s">
        <v>97</v>
      </c>
      <c r="N1519" s="26" t="s">
        <v>10624</v>
      </c>
    </row>
    <row r="1520" spans="1:14">
      <c r="A1520" s="26" t="s">
        <v>181</v>
      </c>
      <c r="B1520" s="26" t="s">
        <v>10623</v>
      </c>
      <c r="C1520" s="26" t="s">
        <v>2557</v>
      </c>
      <c r="D1520" s="26" t="s">
        <v>2558</v>
      </c>
      <c r="E1520" s="26" t="s">
        <v>10434</v>
      </c>
      <c r="F1520" s="26" t="s">
        <v>2559</v>
      </c>
      <c r="G1520" s="26" t="s">
        <v>2560</v>
      </c>
      <c r="H1520" s="26" t="s">
        <v>2561</v>
      </c>
      <c r="I1520" s="26" t="s">
        <v>10420</v>
      </c>
      <c r="J1520" s="36" t="s">
        <v>55</v>
      </c>
      <c r="K1520" s="26">
        <v>13779.8</v>
      </c>
      <c r="L1520" s="26"/>
      <c r="M1520" s="26" t="s">
        <v>97</v>
      </c>
      <c r="N1520" s="26" t="s">
        <v>10624</v>
      </c>
    </row>
    <row r="1521" spans="1:14">
      <c r="A1521" s="26" t="s">
        <v>181</v>
      </c>
      <c r="B1521" s="26" t="s">
        <v>10623</v>
      </c>
      <c r="C1521" s="26" t="s">
        <v>2557</v>
      </c>
      <c r="D1521" s="26" t="s">
        <v>2558</v>
      </c>
      <c r="E1521" s="26" t="s">
        <v>10434</v>
      </c>
      <c r="F1521" s="26" t="s">
        <v>2559</v>
      </c>
      <c r="G1521" s="26" t="s">
        <v>2560</v>
      </c>
      <c r="H1521" s="26" t="s">
        <v>2561</v>
      </c>
      <c r="I1521" s="26" t="s">
        <v>10419</v>
      </c>
      <c r="J1521" s="36" t="s">
        <v>55</v>
      </c>
      <c r="K1521" s="26">
        <v>8559.66</v>
      </c>
      <c r="L1521" s="26"/>
      <c r="M1521" s="26" t="s">
        <v>97</v>
      </c>
      <c r="N1521" s="26" t="s">
        <v>10624</v>
      </c>
    </row>
    <row r="1522" spans="1:14">
      <c r="A1522" s="26" t="s">
        <v>181</v>
      </c>
      <c r="B1522" s="26" t="s">
        <v>10625</v>
      </c>
      <c r="C1522" s="26" t="s">
        <v>184</v>
      </c>
      <c r="D1522" s="26" t="s">
        <v>2544</v>
      </c>
      <c r="E1522" s="26" t="s">
        <v>10425</v>
      </c>
      <c r="F1522" s="26" t="s">
        <v>2545</v>
      </c>
      <c r="G1522" s="26" t="s">
        <v>2546</v>
      </c>
      <c r="H1522" s="26" t="s">
        <v>2547</v>
      </c>
      <c r="I1522" s="26" t="s">
        <v>10416</v>
      </c>
      <c r="J1522" s="36" t="s">
        <v>55</v>
      </c>
      <c r="K1522" s="26">
        <v>4246.16</v>
      </c>
      <c r="L1522" s="26">
        <v>4513.96</v>
      </c>
      <c r="M1522" s="26" t="s">
        <v>97</v>
      </c>
      <c r="N1522" s="26" t="s">
        <v>10626</v>
      </c>
    </row>
    <row r="1523" spans="1:14">
      <c r="A1523" s="26" t="s">
        <v>181</v>
      </c>
      <c r="B1523" s="26" t="s">
        <v>10625</v>
      </c>
      <c r="C1523" s="26" t="s">
        <v>184</v>
      </c>
      <c r="D1523" s="26" t="s">
        <v>2544</v>
      </c>
      <c r="E1523" s="26" t="s">
        <v>10425</v>
      </c>
      <c r="F1523" s="26" t="s">
        <v>2545</v>
      </c>
      <c r="G1523" s="26" t="s">
        <v>2546</v>
      </c>
      <c r="H1523" s="26" t="s">
        <v>2547</v>
      </c>
      <c r="I1523" s="26" t="s">
        <v>10418</v>
      </c>
      <c r="J1523" s="36" t="s">
        <v>55</v>
      </c>
      <c r="K1523" s="26">
        <v>0</v>
      </c>
      <c r="L1523" s="26"/>
      <c r="M1523" s="26" t="s">
        <v>97</v>
      </c>
      <c r="N1523" s="26" t="s">
        <v>10626</v>
      </c>
    </row>
    <row r="1524" spans="1:14">
      <c r="A1524" s="26" t="s">
        <v>181</v>
      </c>
      <c r="B1524" s="26" t="s">
        <v>10625</v>
      </c>
      <c r="C1524" s="26" t="s">
        <v>184</v>
      </c>
      <c r="D1524" s="26" t="s">
        <v>2544</v>
      </c>
      <c r="E1524" s="26" t="s">
        <v>10425</v>
      </c>
      <c r="F1524" s="26" t="s">
        <v>2545</v>
      </c>
      <c r="G1524" s="26" t="s">
        <v>2546</v>
      </c>
      <c r="H1524" s="26" t="s">
        <v>2547</v>
      </c>
      <c r="I1524" s="26" t="s">
        <v>10420</v>
      </c>
      <c r="J1524" s="36" t="s">
        <v>55</v>
      </c>
      <c r="K1524" s="26">
        <v>0</v>
      </c>
      <c r="L1524" s="26"/>
      <c r="M1524" s="26" t="s">
        <v>97</v>
      </c>
      <c r="N1524" s="26" t="s">
        <v>10626</v>
      </c>
    </row>
    <row r="1525" spans="1:14">
      <c r="A1525" s="26" t="s">
        <v>181</v>
      </c>
      <c r="B1525" s="26" t="s">
        <v>10625</v>
      </c>
      <c r="C1525" s="26" t="s">
        <v>184</v>
      </c>
      <c r="D1525" s="26" t="s">
        <v>2544</v>
      </c>
      <c r="E1525" s="26" t="s">
        <v>10425</v>
      </c>
      <c r="F1525" s="26" t="s">
        <v>2545</v>
      </c>
      <c r="G1525" s="26" t="s">
        <v>2546</v>
      </c>
      <c r="H1525" s="26" t="s">
        <v>2547</v>
      </c>
      <c r="I1525" s="26" t="s">
        <v>10419</v>
      </c>
      <c r="J1525" s="36" t="s">
        <v>55</v>
      </c>
      <c r="K1525" s="26">
        <v>64.66</v>
      </c>
      <c r="L1525" s="26"/>
      <c r="M1525" s="26" t="s">
        <v>97</v>
      </c>
      <c r="N1525" s="26" t="s">
        <v>10626</v>
      </c>
    </row>
    <row r="1526" spans="1:14">
      <c r="A1526" s="26" t="s">
        <v>200</v>
      </c>
      <c r="B1526" s="26" t="s">
        <v>2375</v>
      </c>
      <c r="C1526" s="26" t="s">
        <v>323</v>
      </c>
      <c r="D1526" s="26" t="s">
        <v>2376</v>
      </c>
      <c r="E1526" s="26" t="s">
        <v>10425</v>
      </c>
      <c r="F1526" s="26" t="s">
        <v>2377</v>
      </c>
      <c r="G1526" s="26" t="s">
        <v>2378</v>
      </c>
      <c r="H1526" s="26" t="s">
        <v>2379</v>
      </c>
      <c r="I1526" s="26" t="s">
        <v>10427</v>
      </c>
      <c r="J1526" s="36" t="s">
        <v>55</v>
      </c>
      <c r="K1526" s="26">
        <v>6205.44</v>
      </c>
      <c r="L1526" s="26">
        <v>6464</v>
      </c>
      <c r="M1526" s="26" t="s">
        <v>1282</v>
      </c>
      <c r="N1526" s="26" t="s">
        <v>2381</v>
      </c>
    </row>
    <row r="1527" spans="1:14">
      <c r="A1527" s="26" t="s">
        <v>200</v>
      </c>
      <c r="B1527" s="26" t="s">
        <v>2375</v>
      </c>
      <c r="C1527" s="26" t="s">
        <v>323</v>
      </c>
      <c r="D1527" s="26" t="s">
        <v>2376</v>
      </c>
      <c r="E1527" s="26" t="s">
        <v>10425</v>
      </c>
      <c r="F1527" s="26" t="s">
        <v>2377</v>
      </c>
      <c r="G1527" s="26" t="s">
        <v>2378</v>
      </c>
      <c r="H1527" s="26" t="s">
        <v>2379</v>
      </c>
      <c r="I1527" s="26" t="s">
        <v>10428</v>
      </c>
      <c r="J1527" s="36" t="s">
        <v>55</v>
      </c>
      <c r="K1527" s="26">
        <v>0</v>
      </c>
      <c r="L1527" s="26"/>
      <c r="M1527" s="26" t="s">
        <v>1282</v>
      </c>
      <c r="N1527" s="26" t="s">
        <v>2381</v>
      </c>
    </row>
    <row r="1528" spans="1:14">
      <c r="A1528" s="26" t="s">
        <v>200</v>
      </c>
      <c r="B1528" s="26" t="s">
        <v>2375</v>
      </c>
      <c r="C1528" s="26" t="s">
        <v>323</v>
      </c>
      <c r="D1528" s="26" t="s">
        <v>2376</v>
      </c>
      <c r="E1528" s="26" t="s">
        <v>10425</v>
      </c>
      <c r="F1528" s="26" t="s">
        <v>2377</v>
      </c>
      <c r="G1528" s="26" t="s">
        <v>2378</v>
      </c>
      <c r="H1528" s="26" t="s">
        <v>2379</v>
      </c>
      <c r="I1528" s="26" t="s">
        <v>10420</v>
      </c>
      <c r="J1528" s="36" t="s">
        <v>55</v>
      </c>
      <c r="K1528" s="26">
        <v>80.67072</v>
      </c>
      <c r="L1528" s="26"/>
      <c r="M1528" s="26" t="s">
        <v>1282</v>
      </c>
      <c r="N1528" s="26" t="s">
        <v>2381</v>
      </c>
    </row>
    <row r="1529" spans="1:14">
      <c r="A1529" s="26" t="s">
        <v>200</v>
      </c>
      <c r="B1529" s="26" t="s">
        <v>2375</v>
      </c>
      <c r="C1529" s="26" t="s">
        <v>323</v>
      </c>
      <c r="D1529" s="26" t="s">
        <v>2376</v>
      </c>
      <c r="E1529" s="26" t="s">
        <v>10425</v>
      </c>
      <c r="F1529" s="26" t="s">
        <v>2377</v>
      </c>
      <c r="G1529" s="26" t="s">
        <v>2378</v>
      </c>
      <c r="H1529" s="26" t="s">
        <v>2379</v>
      </c>
      <c r="I1529" s="26" t="s">
        <v>10419</v>
      </c>
      <c r="J1529" s="36" t="s">
        <v>55</v>
      </c>
      <c r="K1529" s="26">
        <v>93.0816</v>
      </c>
      <c r="L1529" s="26"/>
      <c r="M1529" s="26" t="s">
        <v>1282</v>
      </c>
      <c r="N1529" s="26" t="s">
        <v>2381</v>
      </c>
    </row>
    <row r="1530" spans="1:14">
      <c r="A1530" s="26" t="s">
        <v>119</v>
      </c>
      <c r="B1530" s="26" t="s">
        <v>2396</v>
      </c>
      <c r="C1530" s="26" t="s">
        <v>996</v>
      </c>
      <c r="D1530" s="26" t="s">
        <v>2397</v>
      </c>
      <c r="E1530" s="26" t="s">
        <v>10425</v>
      </c>
      <c r="F1530" s="26" t="s">
        <v>1538</v>
      </c>
      <c r="G1530" s="26" t="s">
        <v>2398</v>
      </c>
      <c r="H1530" s="26" t="s">
        <v>2399</v>
      </c>
      <c r="I1530" s="26" t="s">
        <v>10416</v>
      </c>
      <c r="J1530" s="36" t="s">
        <v>55</v>
      </c>
      <c r="K1530" s="26">
        <v>1976.6</v>
      </c>
      <c r="L1530" s="26">
        <v>2090.3</v>
      </c>
      <c r="M1530" s="26" t="s">
        <v>140</v>
      </c>
      <c r="N1530" s="26" t="s">
        <v>2401</v>
      </c>
    </row>
    <row r="1531" spans="1:14">
      <c r="A1531" s="26" t="s">
        <v>119</v>
      </c>
      <c r="B1531" s="26" t="s">
        <v>2396</v>
      </c>
      <c r="C1531" s="26" t="s">
        <v>996</v>
      </c>
      <c r="D1531" s="26" t="s">
        <v>2397</v>
      </c>
      <c r="E1531" s="26" t="s">
        <v>10425</v>
      </c>
      <c r="F1531" s="26" t="s">
        <v>1538</v>
      </c>
      <c r="G1531" s="26" t="s">
        <v>2398</v>
      </c>
      <c r="H1531" s="26" t="s">
        <v>2399</v>
      </c>
      <c r="I1531" s="26" t="s">
        <v>10418</v>
      </c>
      <c r="J1531" s="36" t="s">
        <v>55</v>
      </c>
      <c r="K1531" s="26">
        <v>0</v>
      </c>
      <c r="L1531" s="26"/>
      <c r="M1531" s="26" t="s">
        <v>140</v>
      </c>
      <c r="N1531" s="26" t="s">
        <v>2401</v>
      </c>
    </row>
    <row r="1532" spans="1:14">
      <c r="A1532" s="26" t="s">
        <v>119</v>
      </c>
      <c r="B1532" s="26" t="s">
        <v>2396</v>
      </c>
      <c r="C1532" s="26" t="s">
        <v>996</v>
      </c>
      <c r="D1532" s="26" t="s">
        <v>2397</v>
      </c>
      <c r="E1532" s="26" t="s">
        <v>10425</v>
      </c>
      <c r="F1532" s="26" t="s">
        <v>1538</v>
      </c>
      <c r="G1532" s="26" t="s">
        <v>2398</v>
      </c>
      <c r="H1532" s="26" t="s">
        <v>2399</v>
      </c>
      <c r="I1532" s="26" t="s">
        <v>10420</v>
      </c>
      <c r="J1532" s="36" t="s">
        <v>55</v>
      </c>
      <c r="K1532" s="26">
        <v>0</v>
      </c>
      <c r="L1532" s="26"/>
      <c r="M1532" s="26" t="s">
        <v>140</v>
      </c>
      <c r="N1532" s="26" t="s">
        <v>2401</v>
      </c>
    </row>
    <row r="1533" spans="1:14">
      <c r="A1533" s="26" t="s">
        <v>119</v>
      </c>
      <c r="B1533" s="26" t="s">
        <v>2396</v>
      </c>
      <c r="C1533" s="26" t="s">
        <v>996</v>
      </c>
      <c r="D1533" s="26" t="s">
        <v>2397</v>
      </c>
      <c r="E1533" s="26" t="s">
        <v>10425</v>
      </c>
      <c r="F1533" s="26" t="s">
        <v>1538</v>
      </c>
      <c r="G1533" s="26" t="s">
        <v>2398</v>
      </c>
      <c r="H1533" s="26" t="s">
        <v>2399</v>
      </c>
      <c r="I1533" s="26" t="s">
        <v>10419</v>
      </c>
      <c r="J1533" s="36" t="s">
        <v>55</v>
      </c>
      <c r="K1533" s="26">
        <v>30.1</v>
      </c>
      <c r="L1533" s="26"/>
      <c r="M1533" s="26" t="s">
        <v>140</v>
      </c>
      <c r="N1533" s="26" t="s">
        <v>2401</v>
      </c>
    </row>
    <row r="1534" spans="1:14">
      <c r="A1534" s="26" t="s">
        <v>85</v>
      </c>
      <c r="B1534" s="26" t="s">
        <v>384</v>
      </c>
      <c r="C1534" s="26" t="s">
        <v>385</v>
      </c>
      <c r="D1534" s="26" t="s">
        <v>386</v>
      </c>
      <c r="E1534" s="26" t="s">
        <v>10434</v>
      </c>
      <c r="F1534" s="26" t="s">
        <v>387</v>
      </c>
      <c r="G1534" s="26" t="s">
        <v>388</v>
      </c>
      <c r="H1534" s="26" t="s">
        <v>389</v>
      </c>
      <c r="I1534" s="26" t="s">
        <v>10416</v>
      </c>
      <c r="J1534" s="36" t="s">
        <v>55</v>
      </c>
      <c r="K1534" s="26">
        <v>429.96</v>
      </c>
      <c r="L1534" s="26">
        <v>450</v>
      </c>
      <c r="M1534" s="26" t="s">
        <v>97</v>
      </c>
      <c r="N1534" s="26" t="s">
        <v>391</v>
      </c>
    </row>
    <row r="1535" spans="1:14">
      <c r="A1535" s="26" t="s">
        <v>85</v>
      </c>
      <c r="B1535" s="26" t="s">
        <v>384</v>
      </c>
      <c r="C1535" s="26" t="s">
        <v>385</v>
      </c>
      <c r="D1535" s="26" t="s">
        <v>386</v>
      </c>
      <c r="E1535" s="26" t="s">
        <v>10434</v>
      </c>
      <c r="F1535" s="26" t="s">
        <v>387</v>
      </c>
      <c r="G1535" s="26" t="s">
        <v>388</v>
      </c>
      <c r="H1535" s="26" t="s">
        <v>389</v>
      </c>
      <c r="I1535" s="26" t="s">
        <v>10418</v>
      </c>
      <c r="J1535" s="36" t="s">
        <v>55</v>
      </c>
      <c r="K1535" s="26">
        <v>0</v>
      </c>
      <c r="L1535" s="26"/>
      <c r="M1535" s="26" t="s">
        <v>97</v>
      </c>
      <c r="N1535" s="26" t="s">
        <v>391</v>
      </c>
    </row>
    <row r="1536" spans="1:14">
      <c r="A1536" s="26" t="s">
        <v>85</v>
      </c>
      <c r="B1536" s="26" t="s">
        <v>384</v>
      </c>
      <c r="C1536" s="26" t="s">
        <v>385</v>
      </c>
      <c r="D1536" s="26" t="s">
        <v>386</v>
      </c>
      <c r="E1536" s="26" t="s">
        <v>10434</v>
      </c>
      <c r="F1536" s="26" t="s">
        <v>387</v>
      </c>
      <c r="G1536" s="26" t="s">
        <v>388</v>
      </c>
      <c r="H1536" s="26" t="s">
        <v>389</v>
      </c>
      <c r="I1536" s="26" t="s">
        <v>10420</v>
      </c>
      <c r="J1536" s="36" t="s">
        <v>55</v>
      </c>
      <c r="K1536" s="26">
        <v>0</v>
      </c>
      <c r="L1536" s="26"/>
      <c r="M1536" s="26" t="s">
        <v>97</v>
      </c>
      <c r="N1536" s="26" t="s">
        <v>391</v>
      </c>
    </row>
    <row r="1537" spans="1:14">
      <c r="A1537" s="26" t="s">
        <v>85</v>
      </c>
      <c r="B1537" s="26" t="s">
        <v>384</v>
      </c>
      <c r="C1537" s="26" t="s">
        <v>385</v>
      </c>
      <c r="D1537" s="26" t="s">
        <v>386</v>
      </c>
      <c r="E1537" s="26" t="s">
        <v>10434</v>
      </c>
      <c r="F1537" s="26" t="s">
        <v>387</v>
      </c>
      <c r="G1537" s="26" t="s">
        <v>388</v>
      </c>
      <c r="H1537" s="26" t="s">
        <v>389</v>
      </c>
      <c r="I1537" s="26" t="s">
        <v>10419</v>
      </c>
      <c r="J1537" s="36" t="s">
        <v>55</v>
      </c>
      <c r="K1537" s="26">
        <v>6.54</v>
      </c>
      <c r="L1537" s="26"/>
      <c r="M1537" s="26" t="s">
        <v>97</v>
      </c>
      <c r="N1537" s="26" t="s">
        <v>391</v>
      </c>
    </row>
    <row r="1538" spans="1:14">
      <c r="A1538" s="26" t="s">
        <v>163</v>
      </c>
      <c r="B1538" s="26" t="s">
        <v>2427</v>
      </c>
      <c r="C1538" s="26" t="s">
        <v>1229</v>
      </c>
      <c r="D1538" s="26" t="s">
        <v>2428</v>
      </c>
      <c r="E1538" s="26" t="s">
        <v>10425</v>
      </c>
      <c r="F1538" s="26" t="s">
        <v>2429</v>
      </c>
      <c r="G1538" s="26" t="s">
        <v>2430</v>
      </c>
      <c r="H1538" s="26" t="s">
        <v>2431</v>
      </c>
      <c r="I1538" s="26" t="s">
        <v>10427</v>
      </c>
      <c r="J1538" s="36" t="s">
        <v>55</v>
      </c>
      <c r="K1538" s="26">
        <v>1569.26</v>
      </c>
      <c r="L1538" s="26">
        <v>1668.23</v>
      </c>
      <c r="M1538" s="26" t="s">
        <v>140</v>
      </c>
      <c r="N1538" s="26" t="s">
        <v>2433</v>
      </c>
    </row>
    <row r="1539" spans="1:14">
      <c r="A1539" s="26" t="s">
        <v>163</v>
      </c>
      <c r="B1539" s="26" t="s">
        <v>2427</v>
      </c>
      <c r="C1539" s="26" t="s">
        <v>1229</v>
      </c>
      <c r="D1539" s="26" t="s">
        <v>2428</v>
      </c>
      <c r="E1539" s="26" t="s">
        <v>10425</v>
      </c>
      <c r="F1539" s="26" t="s">
        <v>2429</v>
      </c>
      <c r="G1539" s="26" t="s">
        <v>2430</v>
      </c>
      <c r="H1539" s="26" t="s">
        <v>2431</v>
      </c>
      <c r="I1539" s="26" t="s">
        <v>10428</v>
      </c>
      <c r="J1539" s="36" t="s">
        <v>55</v>
      </c>
      <c r="K1539" s="26">
        <v>0</v>
      </c>
      <c r="L1539" s="26"/>
      <c r="M1539" s="26" t="s">
        <v>140</v>
      </c>
      <c r="N1539" s="26" t="s">
        <v>2433</v>
      </c>
    </row>
    <row r="1540" spans="1:14">
      <c r="A1540" s="26" t="s">
        <v>163</v>
      </c>
      <c r="B1540" s="26" t="s">
        <v>2427</v>
      </c>
      <c r="C1540" s="26" t="s">
        <v>1229</v>
      </c>
      <c r="D1540" s="26" t="s">
        <v>2428</v>
      </c>
      <c r="E1540" s="26" t="s">
        <v>10425</v>
      </c>
      <c r="F1540" s="26" t="s">
        <v>2429</v>
      </c>
      <c r="G1540" s="26" t="s">
        <v>2430</v>
      </c>
      <c r="H1540" s="26" t="s">
        <v>2431</v>
      </c>
      <c r="I1540" s="26" t="s">
        <v>10420</v>
      </c>
      <c r="J1540" s="36" t="s">
        <v>55</v>
      </c>
      <c r="K1540" s="26">
        <v>20.40038</v>
      </c>
      <c r="L1540" s="26"/>
      <c r="M1540" s="26" t="s">
        <v>140</v>
      </c>
      <c r="N1540" s="26" t="s">
        <v>2433</v>
      </c>
    </row>
    <row r="1541" spans="1:14">
      <c r="A1541" s="26" t="s">
        <v>163</v>
      </c>
      <c r="B1541" s="26" t="s">
        <v>2427</v>
      </c>
      <c r="C1541" s="26" t="s">
        <v>1229</v>
      </c>
      <c r="D1541" s="26" t="s">
        <v>2428</v>
      </c>
      <c r="E1541" s="26" t="s">
        <v>10425</v>
      </c>
      <c r="F1541" s="26" t="s">
        <v>2429</v>
      </c>
      <c r="G1541" s="26" t="s">
        <v>2430</v>
      </c>
      <c r="H1541" s="26" t="s">
        <v>2431</v>
      </c>
      <c r="I1541" s="26" t="s">
        <v>10419</v>
      </c>
      <c r="J1541" s="36" t="s">
        <v>55</v>
      </c>
      <c r="K1541" s="26">
        <v>23.5389</v>
      </c>
      <c r="L1541" s="26"/>
      <c r="M1541" s="26" t="s">
        <v>140</v>
      </c>
      <c r="N1541" s="26" t="s">
        <v>2433</v>
      </c>
    </row>
    <row r="1542" spans="1:14">
      <c r="A1542" s="26" t="s">
        <v>47</v>
      </c>
      <c r="B1542" s="26" t="s">
        <v>2403</v>
      </c>
      <c r="C1542" s="26" t="s">
        <v>2404</v>
      </c>
      <c r="D1542" s="26" t="s">
        <v>2405</v>
      </c>
      <c r="E1542" s="26" t="s">
        <v>10425</v>
      </c>
      <c r="F1542" s="26" t="s">
        <v>2406</v>
      </c>
      <c r="G1542" s="26" t="s">
        <v>2407</v>
      </c>
      <c r="H1542" s="26" t="s">
        <v>2408</v>
      </c>
      <c r="I1542" s="26" t="s">
        <v>10416</v>
      </c>
      <c r="J1542" s="36" t="s">
        <v>55</v>
      </c>
      <c r="K1542" s="26">
        <v>10829.4</v>
      </c>
      <c r="L1542" s="26">
        <v>27879.9</v>
      </c>
      <c r="M1542" s="26" t="s">
        <v>63</v>
      </c>
      <c r="N1542" s="26" t="s">
        <v>2410</v>
      </c>
    </row>
    <row r="1543" spans="1:14">
      <c r="A1543" s="26" t="s">
        <v>47</v>
      </c>
      <c r="B1543" s="26" t="s">
        <v>2403</v>
      </c>
      <c r="C1543" s="26" t="s">
        <v>2404</v>
      </c>
      <c r="D1543" s="26" t="s">
        <v>2405</v>
      </c>
      <c r="E1543" s="26" t="s">
        <v>10425</v>
      </c>
      <c r="F1543" s="26" t="s">
        <v>2406</v>
      </c>
      <c r="G1543" s="26" t="s">
        <v>2407</v>
      </c>
      <c r="H1543" s="26" t="s">
        <v>2408</v>
      </c>
      <c r="I1543" s="26" t="s">
        <v>10418</v>
      </c>
      <c r="J1543" s="36" t="s">
        <v>55</v>
      </c>
      <c r="K1543" s="26">
        <v>15253.88</v>
      </c>
      <c r="L1543" s="26"/>
      <c r="M1543" s="26" t="s">
        <v>63</v>
      </c>
      <c r="N1543" s="26" t="s">
        <v>2410</v>
      </c>
    </row>
    <row r="1544" spans="1:14">
      <c r="A1544" s="26" t="s">
        <v>47</v>
      </c>
      <c r="B1544" s="26" t="s">
        <v>2403</v>
      </c>
      <c r="C1544" s="26" t="s">
        <v>2404</v>
      </c>
      <c r="D1544" s="26" t="s">
        <v>2405</v>
      </c>
      <c r="E1544" s="26" t="s">
        <v>10425</v>
      </c>
      <c r="F1544" s="26" t="s">
        <v>2406</v>
      </c>
      <c r="G1544" s="26" t="s">
        <v>2407</v>
      </c>
      <c r="H1544" s="26" t="s">
        <v>2408</v>
      </c>
      <c r="I1544" s="26" t="s">
        <v>10420</v>
      </c>
      <c r="J1544" s="36" t="s">
        <v>55</v>
      </c>
      <c r="K1544" s="26">
        <v>144.81</v>
      </c>
      <c r="L1544" s="26"/>
      <c r="M1544" s="26" t="s">
        <v>63</v>
      </c>
      <c r="N1544" s="26" t="s">
        <v>2410</v>
      </c>
    </row>
    <row r="1545" spans="1:14">
      <c r="A1545" s="26" t="s">
        <v>47</v>
      </c>
      <c r="B1545" s="26" t="s">
        <v>2403</v>
      </c>
      <c r="C1545" s="26" t="s">
        <v>2404</v>
      </c>
      <c r="D1545" s="26" t="s">
        <v>2405</v>
      </c>
      <c r="E1545" s="26" t="s">
        <v>10425</v>
      </c>
      <c r="F1545" s="26" t="s">
        <v>2406</v>
      </c>
      <c r="G1545" s="26" t="s">
        <v>2407</v>
      </c>
      <c r="H1545" s="26" t="s">
        <v>2408</v>
      </c>
      <c r="I1545" s="26" t="s">
        <v>10419</v>
      </c>
      <c r="J1545" s="36" t="s">
        <v>55</v>
      </c>
      <c r="K1545" s="26">
        <v>397.21</v>
      </c>
      <c r="L1545" s="26"/>
      <c r="M1545" s="26" t="s">
        <v>63</v>
      </c>
      <c r="N1545" s="26" t="s">
        <v>2410</v>
      </c>
    </row>
    <row r="1546" spans="1:14">
      <c r="A1546" s="26" t="s">
        <v>200</v>
      </c>
      <c r="B1546" s="26" t="s">
        <v>2412</v>
      </c>
      <c r="C1546" s="26" t="s">
        <v>258</v>
      </c>
      <c r="D1546" s="26" t="s">
        <v>2413</v>
      </c>
      <c r="E1546" s="26" t="s">
        <v>10425</v>
      </c>
      <c r="F1546" s="26" t="s">
        <v>2414</v>
      </c>
      <c r="G1546" s="26" t="s">
        <v>2415</v>
      </c>
      <c r="H1546" s="26" t="s">
        <v>2416</v>
      </c>
      <c r="I1546" s="26" t="s">
        <v>10416</v>
      </c>
      <c r="J1546" s="36" t="s">
        <v>55</v>
      </c>
      <c r="K1546" s="26">
        <v>824839.46</v>
      </c>
      <c r="L1546" s="26">
        <v>876859.16</v>
      </c>
      <c r="M1546" s="26" t="s">
        <v>1282</v>
      </c>
      <c r="N1546" s="26" t="s">
        <v>2418</v>
      </c>
    </row>
    <row r="1547" spans="1:14">
      <c r="A1547" s="26" t="s">
        <v>200</v>
      </c>
      <c r="B1547" s="26" t="s">
        <v>2412</v>
      </c>
      <c r="C1547" s="26" t="s">
        <v>258</v>
      </c>
      <c r="D1547" s="26" t="s">
        <v>2413</v>
      </c>
      <c r="E1547" s="26" t="s">
        <v>10425</v>
      </c>
      <c r="F1547" s="26" t="s">
        <v>2414</v>
      </c>
      <c r="G1547" s="26" t="s">
        <v>2415</v>
      </c>
      <c r="H1547" s="26" t="s">
        <v>2416</v>
      </c>
      <c r="I1547" s="26" t="s">
        <v>10418</v>
      </c>
      <c r="J1547" s="36" t="s">
        <v>55</v>
      </c>
      <c r="K1547" s="26">
        <v>0</v>
      </c>
      <c r="L1547" s="26"/>
      <c r="M1547" s="26" t="s">
        <v>1282</v>
      </c>
      <c r="N1547" s="26" t="s">
        <v>2418</v>
      </c>
    </row>
    <row r="1548" spans="1:14">
      <c r="A1548" s="26" t="s">
        <v>200</v>
      </c>
      <c r="B1548" s="26" t="s">
        <v>2412</v>
      </c>
      <c r="C1548" s="26" t="s">
        <v>258</v>
      </c>
      <c r="D1548" s="26" t="s">
        <v>2413</v>
      </c>
      <c r="E1548" s="26" t="s">
        <v>10425</v>
      </c>
      <c r="F1548" s="26" t="s">
        <v>2414</v>
      </c>
      <c r="G1548" s="26" t="s">
        <v>2415</v>
      </c>
      <c r="H1548" s="26" t="s">
        <v>2416</v>
      </c>
      <c r="I1548" s="26" t="s">
        <v>10420</v>
      </c>
      <c r="J1548" s="36" t="s">
        <v>55</v>
      </c>
      <c r="K1548" s="26">
        <v>0</v>
      </c>
      <c r="L1548" s="26"/>
      <c r="M1548" s="26" t="s">
        <v>1282</v>
      </c>
      <c r="N1548" s="26" t="s">
        <v>2418</v>
      </c>
    </row>
    <row r="1549" spans="1:14">
      <c r="A1549" s="26" t="s">
        <v>200</v>
      </c>
      <c r="B1549" s="26" t="s">
        <v>2412</v>
      </c>
      <c r="C1549" s="26" t="s">
        <v>258</v>
      </c>
      <c r="D1549" s="26" t="s">
        <v>2413</v>
      </c>
      <c r="E1549" s="26" t="s">
        <v>10425</v>
      </c>
      <c r="F1549" s="26" t="s">
        <v>2414</v>
      </c>
      <c r="G1549" s="26" t="s">
        <v>2415</v>
      </c>
      <c r="H1549" s="26" t="s">
        <v>2416</v>
      </c>
      <c r="I1549" s="26" t="s">
        <v>10419</v>
      </c>
      <c r="J1549" s="36" t="s">
        <v>55</v>
      </c>
      <c r="K1549" s="26">
        <v>12561.04</v>
      </c>
      <c r="L1549" s="26"/>
      <c r="M1549" s="26" t="s">
        <v>1282</v>
      </c>
      <c r="N1549" s="26" t="s">
        <v>2418</v>
      </c>
    </row>
    <row r="1550" spans="1:14">
      <c r="A1550" s="26" t="s">
        <v>129</v>
      </c>
      <c r="B1550" s="26" t="s">
        <v>2383</v>
      </c>
      <c r="C1550" s="26" t="s">
        <v>968</v>
      </c>
      <c r="D1550" s="26" t="s">
        <v>2384</v>
      </c>
      <c r="E1550" s="26" t="s">
        <v>10425</v>
      </c>
      <c r="F1550" s="26" t="s">
        <v>1123</v>
      </c>
      <c r="G1550" s="26" t="s">
        <v>2385</v>
      </c>
      <c r="H1550" s="26" t="s">
        <v>2386</v>
      </c>
      <c r="I1550" s="26" t="s">
        <v>10416</v>
      </c>
      <c r="J1550" s="36" t="s">
        <v>55</v>
      </c>
      <c r="K1550" s="26">
        <v>22136.94</v>
      </c>
      <c r="L1550" s="26">
        <v>26036.78</v>
      </c>
      <c r="M1550" s="26" t="s">
        <v>173</v>
      </c>
      <c r="N1550" s="26" t="s">
        <v>2387</v>
      </c>
    </row>
    <row r="1551" spans="1:14">
      <c r="A1551" s="26" t="s">
        <v>129</v>
      </c>
      <c r="B1551" s="26" t="s">
        <v>2383</v>
      </c>
      <c r="C1551" s="26" t="s">
        <v>968</v>
      </c>
      <c r="D1551" s="26" t="s">
        <v>2384</v>
      </c>
      <c r="E1551" s="26" t="s">
        <v>10425</v>
      </c>
      <c r="F1551" s="26" t="s">
        <v>1123</v>
      </c>
      <c r="G1551" s="26" t="s">
        <v>2385</v>
      </c>
      <c r="H1551" s="26" t="s">
        <v>2386</v>
      </c>
      <c r="I1551" s="26" t="s">
        <v>10418</v>
      </c>
      <c r="J1551" s="36" t="s">
        <v>55</v>
      </c>
      <c r="K1551" s="26">
        <v>2090.78</v>
      </c>
      <c r="L1551" s="26"/>
      <c r="M1551" s="26" t="s">
        <v>173</v>
      </c>
      <c r="N1551" s="26" t="s">
        <v>2387</v>
      </c>
    </row>
    <row r="1552" spans="1:14">
      <c r="A1552" s="26" t="s">
        <v>129</v>
      </c>
      <c r="B1552" s="26" t="s">
        <v>2383</v>
      </c>
      <c r="C1552" s="26" t="s">
        <v>968</v>
      </c>
      <c r="D1552" s="26" t="s">
        <v>2384</v>
      </c>
      <c r="E1552" s="26" t="s">
        <v>10425</v>
      </c>
      <c r="F1552" s="26" t="s">
        <v>1123</v>
      </c>
      <c r="G1552" s="26" t="s">
        <v>2385</v>
      </c>
      <c r="H1552" s="26" t="s">
        <v>2386</v>
      </c>
      <c r="I1552" s="26" t="s">
        <v>10420</v>
      </c>
      <c r="J1552" s="36" t="s">
        <v>55</v>
      </c>
      <c r="K1552" s="26">
        <v>268.5</v>
      </c>
      <c r="L1552" s="26"/>
      <c r="M1552" s="26" t="s">
        <v>173</v>
      </c>
      <c r="N1552" s="26" t="s">
        <v>2387</v>
      </c>
    </row>
    <row r="1553" spans="1:14">
      <c r="A1553" s="26" t="s">
        <v>129</v>
      </c>
      <c r="B1553" s="26" t="s">
        <v>2383</v>
      </c>
      <c r="C1553" s="26" t="s">
        <v>968</v>
      </c>
      <c r="D1553" s="26" t="s">
        <v>2384</v>
      </c>
      <c r="E1553" s="26" t="s">
        <v>10425</v>
      </c>
      <c r="F1553" s="26" t="s">
        <v>1123</v>
      </c>
      <c r="G1553" s="26" t="s">
        <v>2385</v>
      </c>
      <c r="H1553" s="26" t="s">
        <v>2386</v>
      </c>
      <c r="I1553" s="26" t="s">
        <v>10419</v>
      </c>
      <c r="J1553" s="36" t="s">
        <v>55</v>
      </c>
      <c r="K1553" s="26">
        <v>368.94</v>
      </c>
      <c r="L1553" s="26"/>
      <c r="M1553" s="26" t="s">
        <v>173</v>
      </c>
      <c r="N1553" s="26" t="s">
        <v>2387</v>
      </c>
    </row>
    <row r="1554" spans="1:14">
      <c r="A1554" s="26" t="s">
        <v>70</v>
      </c>
      <c r="B1554" s="26" t="s">
        <v>10627</v>
      </c>
      <c r="C1554" s="26" t="s">
        <v>670</v>
      </c>
      <c r="D1554" s="26" t="s">
        <v>2027</v>
      </c>
      <c r="E1554" s="26" t="s">
        <v>10444</v>
      </c>
      <c r="F1554" s="26" t="s">
        <v>2028</v>
      </c>
      <c r="G1554" s="26" t="s">
        <v>2029</v>
      </c>
      <c r="H1554" s="26" t="s">
        <v>2030</v>
      </c>
      <c r="I1554" s="26" t="s">
        <v>10416</v>
      </c>
      <c r="J1554" s="36" t="s">
        <v>55</v>
      </c>
      <c r="K1554" s="26">
        <v>16056.7</v>
      </c>
      <c r="L1554" s="26">
        <v>17372.58</v>
      </c>
      <c r="M1554" s="26" t="s">
        <v>83</v>
      </c>
      <c r="N1554" s="26" t="s">
        <v>10628</v>
      </c>
    </row>
    <row r="1555" spans="1:14">
      <c r="A1555" s="26" t="s">
        <v>70</v>
      </c>
      <c r="B1555" s="26" t="s">
        <v>10627</v>
      </c>
      <c r="C1555" s="26" t="s">
        <v>670</v>
      </c>
      <c r="D1555" s="26" t="s">
        <v>2027</v>
      </c>
      <c r="E1555" s="26" t="s">
        <v>10444</v>
      </c>
      <c r="F1555" s="26" t="s">
        <v>2028</v>
      </c>
      <c r="G1555" s="26" t="s">
        <v>2029</v>
      </c>
      <c r="H1555" s="26" t="s">
        <v>2030</v>
      </c>
      <c r="I1555" s="26" t="s">
        <v>10418</v>
      </c>
      <c r="J1555" s="36" t="s">
        <v>55</v>
      </c>
      <c r="K1555" s="26">
        <v>0</v>
      </c>
      <c r="L1555" s="26"/>
      <c r="M1555" s="26" t="s">
        <v>83</v>
      </c>
      <c r="N1555" s="26" t="s">
        <v>10628</v>
      </c>
    </row>
    <row r="1556" spans="1:14">
      <c r="A1556" s="26" t="s">
        <v>70</v>
      </c>
      <c r="B1556" s="26" t="s">
        <v>10627</v>
      </c>
      <c r="C1556" s="26" t="s">
        <v>670</v>
      </c>
      <c r="D1556" s="26" t="s">
        <v>2027</v>
      </c>
      <c r="E1556" s="26" t="s">
        <v>10444</v>
      </c>
      <c r="F1556" s="26" t="s">
        <v>2028</v>
      </c>
      <c r="G1556" s="26" t="s">
        <v>2029</v>
      </c>
      <c r="H1556" s="26" t="s">
        <v>2030</v>
      </c>
      <c r="I1556" s="26" t="s">
        <v>10420</v>
      </c>
      <c r="J1556" s="36" t="s">
        <v>55</v>
      </c>
      <c r="K1556" s="26">
        <v>214.7</v>
      </c>
      <c r="L1556" s="26"/>
      <c r="M1556" s="26" t="s">
        <v>83</v>
      </c>
      <c r="N1556" s="26" t="s">
        <v>10628</v>
      </c>
    </row>
    <row r="1557" spans="1:14">
      <c r="A1557" s="26" t="s">
        <v>70</v>
      </c>
      <c r="B1557" s="26" t="s">
        <v>10627</v>
      </c>
      <c r="C1557" s="26" t="s">
        <v>670</v>
      </c>
      <c r="D1557" s="26" t="s">
        <v>2027</v>
      </c>
      <c r="E1557" s="26" t="s">
        <v>10444</v>
      </c>
      <c r="F1557" s="26" t="s">
        <v>2028</v>
      </c>
      <c r="G1557" s="26" t="s">
        <v>2029</v>
      </c>
      <c r="H1557" s="26" t="s">
        <v>2030</v>
      </c>
      <c r="I1557" s="26" t="s">
        <v>10419</v>
      </c>
      <c r="J1557" s="36" t="s">
        <v>55</v>
      </c>
      <c r="K1557" s="26">
        <v>244.52</v>
      </c>
      <c r="L1557" s="26"/>
      <c r="M1557" s="26" t="s">
        <v>83</v>
      </c>
      <c r="N1557" s="26" t="s">
        <v>10628</v>
      </c>
    </row>
    <row r="1558" spans="1:14">
      <c r="A1558" s="26" t="s">
        <v>85</v>
      </c>
      <c r="B1558" s="26" t="s">
        <v>10629</v>
      </c>
      <c r="C1558" s="26" t="s">
        <v>1369</v>
      </c>
      <c r="D1558" s="26" t="s">
        <v>2623</v>
      </c>
      <c r="E1558" s="26" t="s">
        <v>10425</v>
      </c>
      <c r="F1558" s="26" t="s">
        <v>2624</v>
      </c>
      <c r="G1558" s="26" t="s">
        <v>2625</v>
      </c>
      <c r="H1558" s="26" t="s">
        <v>2626</v>
      </c>
      <c r="I1558" s="26" t="s">
        <v>10416</v>
      </c>
      <c r="J1558" s="36" t="s">
        <v>55</v>
      </c>
      <c r="K1558" s="26">
        <v>1426248.95</v>
      </c>
      <c r="L1558" s="26">
        <v>1556646.74</v>
      </c>
      <c r="M1558" s="26" t="s">
        <v>83</v>
      </c>
      <c r="N1558" s="26" t="s">
        <v>10630</v>
      </c>
    </row>
    <row r="1559" spans="1:14">
      <c r="A1559" s="26" t="s">
        <v>85</v>
      </c>
      <c r="B1559" s="26" t="s">
        <v>10629</v>
      </c>
      <c r="C1559" s="26" t="s">
        <v>1369</v>
      </c>
      <c r="D1559" s="26" t="s">
        <v>2623</v>
      </c>
      <c r="E1559" s="26" t="s">
        <v>10425</v>
      </c>
      <c r="F1559" s="26" t="s">
        <v>2624</v>
      </c>
      <c r="G1559" s="26" t="s">
        <v>2625</v>
      </c>
      <c r="H1559" s="26" t="s">
        <v>2626</v>
      </c>
      <c r="I1559" s="26" t="s">
        <v>10418</v>
      </c>
      <c r="J1559" s="36" t="s">
        <v>55</v>
      </c>
      <c r="K1559" s="26">
        <v>20719.54</v>
      </c>
      <c r="L1559" s="26"/>
      <c r="M1559" s="26" t="s">
        <v>83</v>
      </c>
      <c r="N1559" s="26" t="s">
        <v>10630</v>
      </c>
    </row>
    <row r="1560" spans="1:14">
      <c r="A1560" s="26" t="s">
        <v>85</v>
      </c>
      <c r="B1560" s="26" t="s">
        <v>10629</v>
      </c>
      <c r="C1560" s="26" t="s">
        <v>1369</v>
      </c>
      <c r="D1560" s="26" t="s">
        <v>2623</v>
      </c>
      <c r="E1560" s="26" t="s">
        <v>10425</v>
      </c>
      <c r="F1560" s="26" t="s">
        <v>2624</v>
      </c>
      <c r="G1560" s="26" t="s">
        <v>2625</v>
      </c>
      <c r="H1560" s="26" t="s">
        <v>2626</v>
      </c>
      <c r="I1560" s="26" t="s">
        <v>10420</v>
      </c>
      <c r="J1560" s="36" t="s">
        <v>55</v>
      </c>
      <c r="K1560" s="26">
        <v>17594.13</v>
      </c>
      <c r="L1560" s="26"/>
      <c r="M1560" s="26" t="s">
        <v>83</v>
      </c>
      <c r="N1560" s="26" t="s">
        <v>10630</v>
      </c>
    </row>
    <row r="1561" spans="1:14">
      <c r="A1561" s="26" t="s">
        <v>85</v>
      </c>
      <c r="B1561" s="26" t="s">
        <v>10629</v>
      </c>
      <c r="C1561" s="26" t="s">
        <v>1369</v>
      </c>
      <c r="D1561" s="26" t="s">
        <v>2623</v>
      </c>
      <c r="E1561" s="26" t="s">
        <v>10425</v>
      </c>
      <c r="F1561" s="26" t="s">
        <v>2624</v>
      </c>
      <c r="G1561" s="26" t="s">
        <v>2625</v>
      </c>
      <c r="H1561" s="26" t="s">
        <v>2626</v>
      </c>
      <c r="I1561" s="26" t="s">
        <v>10419</v>
      </c>
      <c r="J1561" s="36" t="s">
        <v>55</v>
      </c>
      <c r="K1561" s="26">
        <v>22033.15</v>
      </c>
      <c r="L1561" s="26"/>
      <c r="M1561" s="26" t="s">
        <v>83</v>
      </c>
      <c r="N1561" s="26" t="s">
        <v>10630</v>
      </c>
    </row>
    <row r="1562" spans="1:14">
      <c r="A1562" s="26" t="s">
        <v>516</v>
      </c>
      <c r="B1562" s="26" t="s">
        <v>2453</v>
      </c>
      <c r="C1562" s="26" t="s">
        <v>621</v>
      </c>
      <c r="D1562" s="26" t="s">
        <v>2454</v>
      </c>
      <c r="E1562" s="26" t="s">
        <v>10425</v>
      </c>
      <c r="F1562" s="26" t="s">
        <v>2455</v>
      </c>
      <c r="G1562" s="26" t="s">
        <v>2456</v>
      </c>
      <c r="H1562" s="26" t="s">
        <v>2457</v>
      </c>
      <c r="I1562" s="26" t="s">
        <v>10416</v>
      </c>
      <c r="J1562" s="36" t="s">
        <v>55</v>
      </c>
      <c r="K1562" s="26">
        <v>338801.24</v>
      </c>
      <c r="L1562" s="26">
        <v>362460.34</v>
      </c>
      <c r="M1562" s="26" t="s">
        <v>97</v>
      </c>
      <c r="N1562" s="26" t="s">
        <v>2459</v>
      </c>
    </row>
    <row r="1563" spans="1:14">
      <c r="A1563" s="26" t="s">
        <v>516</v>
      </c>
      <c r="B1563" s="26" t="s">
        <v>2453</v>
      </c>
      <c r="C1563" s="26" t="s">
        <v>621</v>
      </c>
      <c r="D1563" s="26" t="s">
        <v>2454</v>
      </c>
      <c r="E1563" s="26" t="s">
        <v>10425</v>
      </c>
      <c r="F1563" s="26" t="s">
        <v>2455</v>
      </c>
      <c r="G1563" s="26" t="s">
        <v>2456</v>
      </c>
      <c r="H1563" s="26" t="s">
        <v>2457</v>
      </c>
      <c r="I1563" s="26" t="s">
        <v>10418</v>
      </c>
      <c r="J1563" s="36" t="s">
        <v>55</v>
      </c>
      <c r="K1563" s="26">
        <v>3265.85</v>
      </c>
      <c r="L1563" s="26"/>
      <c r="M1563" s="26" t="s">
        <v>97</v>
      </c>
      <c r="N1563" s="26" t="s">
        <v>2459</v>
      </c>
    </row>
    <row r="1564" spans="1:14">
      <c r="A1564" s="26" t="s">
        <v>516</v>
      </c>
      <c r="B1564" s="26" t="s">
        <v>2453</v>
      </c>
      <c r="C1564" s="26" t="s">
        <v>621</v>
      </c>
      <c r="D1564" s="26" t="s">
        <v>2454</v>
      </c>
      <c r="E1564" s="26" t="s">
        <v>10425</v>
      </c>
      <c r="F1564" s="26" t="s">
        <v>2455</v>
      </c>
      <c r="G1564" s="26" t="s">
        <v>2456</v>
      </c>
      <c r="H1564" s="26" t="s">
        <v>2457</v>
      </c>
      <c r="I1564" s="26" t="s">
        <v>10420</v>
      </c>
      <c r="J1564" s="36" t="s">
        <v>55</v>
      </c>
      <c r="K1564" s="26">
        <v>4310.27</v>
      </c>
      <c r="L1564" s="26"/>
      <c r="M1564" s="26" t="s">
        <v>97</v>
      </c>
      <c r="N1564" s="26" t="s">
        <v>2459</v>
      </c>
    </row>
    <row r="1565" spans="1:14">
      <c r="A1565" s="26" t="s">
        <v>516</v>
      </c>
      <c r="B1565" s="26" t="s">
        <v>2453</v>
      </c>
      <c r="C1565" s="26" t="s">
        <v>621</v>
      </c>
      <c r="D1565" s="26" t="s">
        <v>2454</v>
      </c>
      <c r="E1565" s="26" t="s">
        <v>10425</v>
      </c>
      <c r="F1565" s="26" t="s">
        <v>2455</v>
      </c>
      <c r="G1565" s="26" t="s">
        <v>2456</v>
      </c>
      <c r="H1565" s="26" t="s">
        <v>2457</v>
      </c>
      <c r="I1565" s="26" t="s">
        <v>10419</v>
      </c>
      <c r="J1565" s="36" t="s">
        <v>55</v>
      </c>
      <c r="K1565" s="26">
        <v>5209.16</v>
      </c>
      <c r="L1565" s="26"/>
      <c r="M1565" s="26" t="s">
        <v>97</v>
      </c>
      <c r="N1565" s="26" t="s">
        <v>2459</v>
      </c>
    </row>
    <row r="1566" spans="1:14">
      <c r="A1566" s="26" t="s">
        <v>163</v>
      </c>
      <c r="B1566" s="26" t="s">
        <v>2434</v>
      </c>
      <c r="C1566" s="26" t="s">
        <v>662</v>
      </c>
      <c r="D1566" s="26" t="s">
        <v>2435</v>
      </c>
      <c r="E1566" s="26" t="s">
        <v>10429</v>
      </c>
      <c r="F1566" s="26" t="s">
        <v>250</v>
      </c>
      <c r="G1566" s="26" t="s">
        <v>2436</v>
      </c>
      <c r="H1566" s="26" t="s">
        <v>2437</v>
      </c>
      <c r="I1566" s="26" t="s">
        <v>10416</v>
      </c>
      <c r="J1566" s="36" t="s">
        <v>9401</v>
      </c>
      <c r="K1566" s="26">
        <v>0</v>
      </c>
      <c r="L1566" s="26">
        <v>92340</v>
      </c>
      <c r="M1566" s="26" t="s">
        <v>140</v>
      </c>
      <c r="N1566" s="26" t="s">
        <v>2439</v>
      </c>
    </row>
    <row r="1567" spans="1:14">
      <c r="A1567" s="26" t="s">
        <v>163</v>
      </c>
      <c r="B1567" s="26" t="s">
        <v>2434</v>
      </c>
      <c r="C1567" s="26" t="s">
        <v>662</v>
      </c>
      <c r="D1567" s="26" t="s">
        <v>2435</v>
      </c>
      <c r="E1567" s="26" t="s">
        <v>10429</v>
      </c>
      <c r="F1567" s="26" t="s">
        <v>250</v>
      </c>
      <c r="G1567" s="26" t="s">
        <v>2436</v>
      </c>
      <c r="H1567" s="26" t="s">
        <v>2437</v>
      </c>
      <c r="I1567" s="26" t="s">
        <v>10418</v>
      </c>
      <c r="J1567" s="36" t="s">
        <v>9401</v>
      </c>
      <c r="K1567" s="26">
        <v>88226.4</v>
      </c>
      <c r="L1567" s="26"/>
      <c r="M1567" s="26" t="s">
        <v>140</v>
      </c>
      <c r="N1567" s="26" t="s">
        <v>2439</v>
      </c>
    </row>
    <row r="1568" spans="1:14">
      <c r="A1568" s="26" t="s">
        <v>163</v>
      </c>
      <c r="B1568" s="26" t="s">
        <v>2434</v>
      </c>
      <c r="C1568" s="26" t="s">
        <v>662</v>
      </c>
      <c r="D1568" s="26" t="s">
        <v>2435</v>
      </c>
      <c r="E1568" s="26" t="s">
        <v>10429</v>
      </c>
      <c r="F1568" s="26" t="s">
        <v>250</v>
      </c>
      <c r="G1568" s="26" t="s">
        <v>2436</v>
      </c>
      <c r="H1568" s="26" t="s">
        <v>2437</v>
      </c>
      <c r="I1568" s="26" t="s">
        <v>10420</v>
      </c>
      <c r="J1568" s="36" t="s">
        <v>9401</v>
      </c>
      <c r="K1568" s="26">
        <v>0</v>
      </c>
      <c r="L1568" s="26"/>
      <c r="M1568" s="26" t="s">
        <v>140</v>
      </c>
      <c r="N1568" s="26" t="s">
        <v>2439</v>
      </c>
    </row>
    <row r="1569" spans="1:14">
      <c r="A1569" s="26" t="s">
        <v>163</v>
      </c>
      <c r="B1569" s="26" t="s">
        <v>2434</v>
      </c>
      <c r="C1569" s="26" t="s">
        <v>662</v>
      </c>
      <c r="D1569" s="26" t="s">
        <v>2435</v>
      </c>
      <c r="E1569" s="26" t="s">
        <v>10429</v>
      </c>
      <c r="F1569" s="26" t="s">
        <v>250</v>
      </c>
      <c r="G1569" s="26" t="s">
        <v>2436</v>
      </c>
      <c r="H1569" s="26" t="s">
        <v>2437</v>
      </c>
      <c r="I1569" s="26" t="s">
        <v>10419</v>
      </c>
      <c r="J1569" s="36" t="s">
        <v>9401</v>
      </c>
      <c r="K1569" s="26">
        <v>1343.4</v>
      </c>
      <c r="L1569" s="26"/>
      <c r="M1569" s="26" t="s">
        <v>140</v>
      </c>
      <c r="N1569" s="26" t="s">
        <v>2439</v>
      </c>
    </row>
    <row r="1570" spans="1:14">
      <c r="A1570" s="26" t="s">
        <v>200</v>
      </c>
      <c r="B1570" s="26" t="s">
        <v>2441</v>
      </c>
      <c r="C1570" s="26" t="s">
        <v>258</v>
      </c>
      <c r="D1570" s="26" t="s">
        <v>2442</v>
      </c>
      <c r="E1570" s="26" t="s">
        <v>10425</v>
      </c>
      <c r="F1570" s="26" t="s">
        <v>2263</v>
      </c>
      <c r="G1570" s="26" t="s">
        <v>2443</v>
      </c>
      <c r="H1570" s="26" t="s">
        <v>2444</v>
      </c>
      <c r="I1570" s="26" t="s">
        <v>10416</v>
      </c>
      <c r="J1570" s="36" t="s">
        <v>55</v>
      </c>
      <c r="K1570" s="26">
        <v>47045.5</v>
      </c>
      <c r="L1570" s="26">
        <v>59559.56</v>
      </c>
      <c r="M1570" s="26" t="s">
        <v>1282</v>
      </c>
      <c r="N1570" s="26" t="s">
        <v>2446</v>
      </c>
    </row>
    <row r="1571" spans="1:14">
      <c r="A1571" s="26" t="s">
        <v>200</v>
      </c>
      <c r="B1571" s="26" t="s">
        <v>2441</v>
      </c>
      <c r="C1571" s="26" t="s">
        <v>258</v>
      </c>
      <c r="D1571" s="26" t="s">
        <v>2442</v>
      </c>
      <c r="E1571" s="26" t="s">
        <v>10425</v>
      </c>
      <c r="F1571" s="26" t="s">
        <v>2263</v>
      </c>
      <c r="G1571" s="26" t="s">
        <v>2443</v>
      </c>
      <c r="H1571" s="26" t="s">
        <v>2444</v>
      </c>
      <c r="I1571" s="26" t="s">
        <v>10418</v>
      </c>
      <c r="J1571" s="36" t="s">
        <v>55</v>
      </c>
      <c r="K1571" s="26">
        <v>8361.05</v>
      </c>
      <c r="L1571" s="26"/>
      <c r="M1571" s="26" t="s">
        <v>1282</v>
      </c>
      <c r="N1571" s="26" t="s">
        <v>2446</v>
      </c>
    </row>
    <row r="1572" spans="1:14">
      <c r="A1572" s="26" t="s">
        <v>200</v>
      </c>
      <c r="B1572" s="26" t="s">
        <v>2441</v>
      </c>
      <c r="C1572" s="26" t="s">
        <v>258</v>
      </c>
      <c r="D1572" s="26" t="s">
        <v>2442</v>
      </c>
      <c r="E1572" s="26" t="s">
        <v>10425</v>
      </c>
      <c r="F1572" s="26" t="s">
        <v>2263</v>
      </c>
      <c r="G1572" s="26" t="s">
        <v>2443</v>
      </c>
      <c r="H1572" s="26" t="s">
        <v>2444</v>
      </c>
      <c r="I1572" s="26" t="s">
        <v>10420</v>
      </c>
      <c r="J1572" s="36" t="s">
        <v>55</v>
      </c>
      <c r="K1572" s="26">
        <v>629.08</v>
      </c>
      <c r="L1572" s="26"/>
      <c r="M1572" s="26" t="s">
        <v>1282</v>
      </c>
      <c r="N1572" s="26" t="s">
        <v>2446</v>
      </c>
    </row>
    <row r="1573" spans="1:14">
      <c r="A1573" s="26" t="s">
        <v>200</v>
      </c>
      <c r="B1573" s="26" t="s">
        <v>2441</v>
      </c>
      <c r="C1573" s="26" t="s">
        <v>258</v>
      </c>
      <c r="D1573" s="26" t="s">
        <v>2442</v>
      </c>
      <c r="E1573" s="26" t="s">
        <v>10425</v>
      </c>
      <c r="F1573" s="26" t="s">
        <v>2263</v>
      </c>
      <c r="G1573" s="26" t="s">
        <v>2443</v>
      </c>
      <c r="H1573" s="26" t="s">
        <v>2444</v>
      </c>
      <c r="I1573" s="26" t="s">
        <v>10419</v>
      </c>
      <c r="J1573" s="36" t="s">
        <v>55</v>
      </c>
      <c r="K1573" s="26">
        <v>843.75</v>
      </c>
      <c r="L1573" s="26"/>
      <c r="M1573" s="26" t="s">
        <v>1282</v>
      </c>
      <c r="N1573" s="26" t="s">
        <v>2446</v>
      </c>
    </row>
    <row r="1574" spans="1:14">
      <c r="A1574" s="26" t="s">
        <v>85</v>
      </c>
      <c r="B1574" s="26" t="s">
        <v>2461</v>
      </c>
      <c r="C1574" s="26" t="s">
        <v>100</v>
      </c>
      <c r="D1574" s="26" t="s">
        <v>2462</v>
      </c>
      <c r="E1574" s="26" t="s">
        <v>10425</v>
      </c>
      <c r="F1574" s="26" t="s">
        <v>2463</v>
      </c>
      <c r="G1574" s="26" t="s">
        <v>2464</v>
      </c>
      <c r="H1574" s="26" t="s">
        <v>2465</v>
      </c>
      <c r="I1574" s="26" t="s">
        <v>10416</v>
      </c>
      <c r="J1574" s="36" t="s">
        <v>55</v>
      </c>
      <c r="K1574" s="26">
        <v>22525.52</v>
      </c>
      <c r="L1574" s="26">
        <v>24389.76</v>
      </c>
      <c r="M1574" s="26" t="s">
        <v>83</v>
      </c>
      <c r="N1574" s="26" t="s">
        <v>2467</v>
      </c>
    </row>
    <row r="1575" spans="1:14">
      <c r="A1575" s="26" t="s">
        <v>85</v>
      </c>
      <c r="B1575" s="26" t="s">
        <v>2461</v>
      </c>
      <c r="C1575" s="26" t="s">
        <v>100</v>
      </c>
      <c r="D1575" s="26" t="s">
        <v>2462</v>
      </c>
      <c r="E1575" s="26" t="s">
        <v>10425</v>
      </c>
      <c r="F1575" s="26" t="s">
        <v>2463</v>
      </c>
      <c r="G1575" s="26" t="s">
        <v>2464</v>
      </c>
      <c r="H1575" s="26" t="s">
        <v>2465</v>
      </c>
      <c r="I1575" s="26" t="s">
        <v>10418</v>
      </c>
      <c r="J1575" s="36" t="s">
        <v>55</v>
      </c>
      <c r="K1575" s="26">
        <v>0</v>
      </c>
      <c r="L1575" s="26"/>
      <c r="M1575" s="26" t="s">
        <v>83</v>
      </c>
      <c r="N1575" s="26" t="s">
        <v>2467</v>
      </c>
    </row>
    <row r="1576" spans="1:14">
      <c r="A1576" s="26" t="s">
        <v>85</v>
      </c>
      <c r="B1576" s="26" t="s">
        <v>2461</v>
      </c>
      <c r="C1576" s="26" t="s">
        <v>100</v>
      </c>
      <c r="D1576" s="26" t="s">
        <v>2462</v>
      </c>
      <c r="E1576" s="26" t="s">
        <v>10425</v>
      </c>
      <c r="F1576" s="26" t="s">
        <v>2463</v>
      </c>
      <c r="G1576" s="26" t="s">
        <v>2464</v>
      </c>
      <c r="H1576" s="26" t="s">
        <v>2465</v>
      </c>
      <c r="I1576" s="26" t="s">
        <v>10420</v>
      </c>
      <c r="J1576" s="36" t="s">
        <v>55</v>
      </c>
      <c r="K1576" s="26">
        <v>301.72</v>
      </c>
      <c r="L1576" s="26"/>
      <c r="M1576" s="26" t="s">
        <v>83</v>
      </c>
      <c r="N1576" s="26" t="s">
        <v>2467</v>
      </c>
    </row>
    <row r="1577" spans="1:14">
      <c r="A1577" s="26" t="s">
        <v>85</v>
      </c>
      <c r="B1577" s="26" t="s">
        <v>2461</v>
      </c>
      <c r="C1577" s="26" t="s">
        <v>100</v>
      </c>
      <c r="D1577" s="26" t="s">
        <v>2462</v>
      </c>
      <c r="E1577" s="26" t="s">
        <v>10425</v>
      </c>
      <c r="F1577" s="26" t="s">
        <v>2463</v>
      </c>
      <c r="G1577" s="26" t="s">
        <v>2464</v>
      </c>
      <c r="H1577" s="26" t="s">
        <v>2465</v>
      </c>
      <c r="I1577" s="26" t="s">
        <v>10419</v>
      </c>
      <c r="J1577" s="36" t="s">
        <v>55</v>
      </c>
      <c r="K1577" s="26">
        <v>343.48</v>
      </c>
      <c r="L1577" s="26"/>
      <c r="M1577" s="26" t="s">
        <v>83</v>
      </c>
      <c r="N1577" s="26" t="s">
        <v>2467</v>
      </c>
    </row>
    <row r="1578" spans="1:14">
      <c r="A1578" s="26" t="s">
        <v>119</v>
      </c>
      <c r="B1578" s="26" t="s">
        <v>2447</v>
      </c>
      <c r="C1578" s="26" t="s">
        <v>1560</v>
      </c>
      <c r="D1578" s="26" t="s">
        <v>2448</v>
      </c>
      <c r="E1578" s="26" t="s">
        <v>10425</v>
      </c>
      <c r="F1578" s="26" t="s">
        <v>1858</v>
      </c>
      <c r="G1578" s="26" t="s">
        <v>2449</v>
      </c>
      <c r="H1578" s="26" t="s">
        <v>2450</v>
      </c>
      <c r="I1578" s="26" t="s">
        <v>10416</v>
      </c>
      <c r="J1578" s="36" t="s">
        <v>55</v>
      </c>
      <c r="K1578" s="26">
        <v>12429.34</v>
      </c>
      <c r="L1578" s="26">
        <v>14868</v>
      </c>
      <c r="M1578" s="26" t="s">
        <v>140</v>
      </c>
      <c r="N1578" s="26" t="s">
        <v>2452</v>
      </c>
    </row>
    <row r="1579" spans="1:14">
      <c r="A1579" s="26" t="s">
        <v>119</v>
      </c>
      <c r="B1579" s="26" t="s">
        <v>2447</v>
      </c>
      <c r="C1579" s="26" t="s">
        <v>1560</v>
      </c>
      <c r="D1579" s="26" t="s">
        <v>2448</v>
      </c>
      <c r="E1579" s="26" t="s">
        <v>10425</v>
      </c>
      <c r="F1579" s="26" t="s">
        <v>1858</v>
      </c>
      <c r="G1579" s="26" t="s">
        <v>2449</v>
      </c>
      <c r="H1579" s="26" t="s">
        <v>2450</v>
      </c>
      <c r="I1579" s="26" t="s">
        <v>10418</v>
      </c>
      <c r="J1579" s="36" t="s">
        <v>55</v>
      </c>
      <c r="K1579" s="26">
        <v>1399.72</v>
      </c>
      <c r="L1579" s="26"/>
      <c r="M1579" s="26" t="s">
        <v>140</v>
      </c>
      <c r="N1579" s="26" t="s">
        <v>2452</v>
      </c>
    </row>
    <row r="1580" spans="1:14">
      <c r="A1580" s="26" t="s">
        <v>119</v>
      </c>
      <c r="B1580" s="26" t="s">
        <v>2447</v>
      </c>
      <c r="C1580" s="26" t="s">
        <v>1560</v>
      </c>
      <c r="D1580" s="26" t="s">
        <v>2448</v>
      </c>
      <c r="E1580" s="26" t="s">
        <v>10425</v>
      </c>
      <c r="F1580" s="26" t="s">
        <v>1858</v>
      </c>
      <c r="G1580" s="26" t="s">
        <v>2449</v>
      </c>
      <c r="H1580" s="26" t="s">
        <v>2450</v>
      </c>
      <c r="I1580" s="26" t="s">
        <v>10420</v>
      </c>
      <c r="J1580" s="36" t="s">
        <v>55</v>
      </c>
      <c r="K1580" s="26">
        <v>159.16</v>
      </c>
      <c r="L1580" s="26"/>
      <c r="M1580" s="26" t="s">
        <v>140</v>
      </c>
      <c r="N1580" s="26" t="s">
        <v>2452</v>
      </c>
    </row>
    <row r="1581" spans="1:14">
      <c r="A1581" s="26" t="s">
        <v>119</v>
      </c>
      <c r="B1581" s="26" t="s">
        <v>2447</v>
      </c>
      <c r="C1581" s="26" t="s">
        <v>1560</v>
      </c>
      <c r="D1581" s="26" t="s">
        <v>2448</v>
      </c>
      <c r="E1581" s="26" t="s">
        <v>10425</v>
      </c>
      <c r="F1581" s="26" t="s">
        <v>1858</v>
      </c>
      <c r="G1581" s="26" t="s">
        <v>2449</v>
      </c>
      <c r="H1581" s="26" t="s">
        <v>2450</v>
      </c>
      <c r="I1581" s="26" t="s">
        <v>10419</v>
      </c>
      <c r="J1581" s="36" t="s">
        <v>55</v>
      </c>
      <c r="K1581" s="26">
        <v>210.68</v>
      </c>
      <c r="L1581" s="26"/>
      <c r="M1581" s="26" t="s">
        <v>140</v>
      </c>
      <c r="N1581" s="26" t="s">
        <v>2452</v>
      </c>
    </row>
    <row r="1582" spans="1:14">
      <c r="A1582" s="26" t="s">
        <v>70</v>
      </c>
      <c r="B1582" s="26" t="s">
        <v>2475</v>
      </c>
      <c r="C1582" s="26" t="s">
        <v>670</v>
      </c>
      <c r="D1582" s="26" t="s">
        <v>2476</v>
      </c>
      <c r="E1582" s="26" t="s">
        <v>10425</v>
      </c>
      <c r="F1582" s="26" t="s">
        <v>962</v>
      </c>
      <c r="G1582" s="26" t="s">
        <v>2477</v>
      </c>
      <c r="H1582" s="26" t="s">
        <v>2478</v>
      </c>
      <c r="I1582" s="26" t="s">
        <v>10427</v>
      </c>
      <c r="J1582" s="36" t="s">
        <v>55</v>
      </c>
      <c r="K1582" s="26">
        <v>362.78</v>
      </c>
      <c r="L1582" s="26">
        <v>390.68</v>
      </c>
      <c r="M1582" s="26" t="s">
        <v>83</v>
      </c>
      <c r="N1582" s="26" t="s">
        <v>2480</v>
      </c>
    </row>
    <row r="1583" spans="1:14">
      <c r="A1583" s="26" t="s">
        <v>70</v>
      </c>
      <c r="B1583" s="26" t="s">
        <v>2475</v>
      </c>
      <c r="C1583" s="26" t="s">
        <v>670</v>
      </c>
      <c r="D1583" s="26" t="s">
        <v>2476</v>
      </c>
      <c r="E1583" s="26" t="s">
        <v>10425</v>
      </c>
      <c r="F1583" s="26" t="s">
        <v>962</v>
      </c>
      <c r="G1583" s="26" t="s">
        <v>2477</v>
      </c>
      <c r="H1583" s="26" t="s">
        <v>2478</v>
      </c>
      <c r="I1583" s="26" t="s">
        <v>10428</v>
      </c>
      <c r="J1583" s="36" t="s">
        <v>55</v>
      </c>
      <c r="K1583" s="26">
        <v>0</v>
      </c>
      <c r="L1583" s="26"/>
      <c r="M1583" s="26" t="s">
        <v>83</v>
      </c>
      <c r="N1583" s="26" t="s">
        <v>2480</v>
      </c>
    </row>
    <row r="1584" spans="1:14">
      <c r="A1584" s="26" t="s">
        <v>70</v>
      </c>
      <c r="B1584" s="26" t="s">
        <v>2475</v>
      </c>
      <c r="C1584" s="26" t="s">
        <v>670</v>
      </c>
      <c r="D1584" s="26" t="s">
        <v>2476</v>
      </c>
      <c r="E1584" s="26" t="s">
        <v>10425</v>
      </c>
      <c r="F1584" s="26" t="s">
        <v>962</v>
      </c>
      <c r="G1584" s="26" t="s">
        <v>2477</v>
      </c>
      <c r="H1584" s="26" t="s">
        <v>2478</v>
      </c>
      <c r="I1584" s="26" t="s">
        <v>10420</v>
      </c>
      <c r="J1584" s="36" t="s">
        <v>55</v>
      </c>
      <c r="K1584" s="26">
        <v>4.71614</v>
      </c>
      <c r="L1584" s="26"/>
      <c r="M1584" s="26" t="s">
        <v>83</v>
      </c>
      <c r="N1584" s="26" t="s">
        <v>2480</v>
      </c>
    </row>
    <row r="1585" spans="1:14">
      <c r="A1585" s="26" t="s">
        <v>70</v>
      </c>
      <c r="B1585" s="26" t="s">
        <v>2475</v>
      </c>
      <c r="C1585" s="26" t="s">
        <v>670</v>
      </c>
      <c r="D1585" s="26" t="s">
        <v>2476</v>
      </c>
      <c r="E1585" s="26" t="s">
        <v>10425</v>
      </c>
      <c r="F1585" s="26" t="s">
        <v>962</v>
      </c>
      <c r="G1585" s="26" t="s">
        <v>2477</v>
      </c>
      <c r="H1585" s="26" t="s">
        <v>2478</v>
      </c>
      <c r="I1585" s="26" t="s">
        <v>10419</v>
      </c>
      <c r="J1585" s="36" t="s">
        <v>55</v>
      </c>
      <c r="K1585" s="26">
        <v>5.4417</v>
      </c>
      <c r="L1585" s="26"/>
      <c r="M1585" s="26" t="s">
        <v>83</v>
      </c>
      <c r="N1585" s="26" t="s">
        <v>2480</v>
      </c>
    </row>
    <row r="1586" spans="1:14">
      <c r="A1586" s="26" t="s">
        <v>292</v>
      </c>
      <c r="B1586" s="26" t="s">
        <v>2269</v>
      </c>
      <c r="C1586" s="26" t="s">
        <v>1909</v>
      </c>
      <c r="D1586" s="26" t="s">
        <v>2270</v>
      </c>
      <c r="E1586" s="26" t="s">
        <v>10425</v>
      </c>
      <c r="F1586" s="26" t="s">
        <v>2271</v>
      </c>
      <c r="G1586" s="26" t="s">
        <v>2272</v>
      </c>
      <c r="H1586" s="26" t="s">
        <v>2273</v>
      </c>
      <c r="I1586" s="26" t="s">
        <v>10416</v>
      </c>
      <c r="J1586" s="36" t="s">
        <v>55</v>
      </c>
      <c r="K1586" s="26">
        <v>3520817.97</v>
      </c>
      <c r="L1586" s="26">
        <v>4300172.29</v>
      </c>
      <c r="M1586" s="26" t="s">
        <v>63</v>
      </c>
      <c r="N1586" s="26" t="s">
        <v>2275</v>
      </c>
    </row>
    <row r="1587" spans="1:14">
      <c r="A1587" s="26" t="s">
        <v>292</v>
      </c>
      <c r="B1587" s="26" t="s">
        <v>2269</v>
      </c>
      <c r="C1587" s="26" t="s">
        <v>1909</v>
      </c>
      <c r="D1587" s="26" t="s">
        <v>2270</v>
      </c>
      <c r="E1587" s="26" t="s">
        <v>10425</v>
      </c>
      <c r="F1587" s="26" t="s">
        <v>2271</v>
      </c>
      <c r="G1587" s="26" t="s">
        <v>2272</v>
      </c>
      <c r="H1587" s="26" t="s">
        <v>2273</v>
      </c>
      <c r="I1587" s="26" t="s">
        <v>10418</v>
      </c>
      <c r="J1587" s="36" t="s">
        <v>55</v>
      </c>
      <c r="K1587" s="26">
        <v>424204.31</v>
      </c>
      <c r="L1587" s="26"/>
      <c r="M1587" s="26" t="s">
        <v>63</v>
      </c>
      <c r="N1587" s="26" t="s">
        <v>2275</v>
      </c>
    </row>
    <row r="1588" spans="1:14">
      <c r="A1588" s="26" t="s">
        <v>292</v>
      </c>
      <c r="B1588" s="26" t="s">
        <v>2269</v>
      </c>
      <c r="C1588" s="26" t="s">
        <v>1909</v>
      </c>
      <c r="D1588" s="26" t="s">
        <v>2270</v>
      </c>
      <c r="E1588" s="26" t="s">
        <v>10425</v>
      </c>
      <c r="F1588" s="26" t="s">
        <v>2271</v>
      </c>
      <c r="G1588" s="26" t="s">
        <v>2272</v>
      </c>
      <c r="H1588" s="26" t="s">
        <v>2273</v>
      </c>
      <c r="I1588" s="26" t="s">
        <v>10420</v>
      </c>
      <c r="J1588" s="36" t="s">
        <v>55</v>
      </c>
      <c r="K1588" s="26">
        <v>43161.41</v>
      </c>
      <c r="L1588" s="26"/>
      <c r="M1588" s="26" t="s">
        <v>63</v>
      </c>
      <c r="N1588" s="26" t="s">
        <v>2275</v>
      </c>
    </row>
    <row r="1589" spans="1:14">
      <c r="A1589" s="26" t="s">
        <v>292</v>
      </c>
      <c r="B1589" s="26" t="s">
        <v>2269</v>
      </c>
      <c r="C1589" s="26" t="s">
        <v>1909</v>
      </c>
      <c r="D1589" s="26" t="s">
        <v>2270</v>
      </c>
      <c r="E1589" s="26" t="s">
        <v>10425</v>
      </c>
      <c r="F1589" s="26" t="s">
        <v>2271</v>
      </c>
      <c r="G1589" s="26" t="s">
        <v>2272</v>
      </c>
      <c r="H1589" s="26" t="s">
        <v>2273</v>
      </c>
      <c r="I1589" s="26" t="s">
        <v>10419</v>
      </c>
      <c r="J1589" s="36" t="s">
        <v>55</v>
      </c>
      <c r="K1589" s="26">
        <v>60092.19</v>
      </c>
      <c r="L1589" s="26"/>
      <c r="M1589" s="26" t="s">
        <v>63</v>
      </c>
      <c r="N1589" s="26" t="s">
        <v>2275</v>
      </c>
    </row>
    <row r="1590" spans="1:14">
      <c r="A1590" s="26" t="s">
        <v>516</v>
      </c>
      <c r="B1590" s="26" t="s">
        <v>10631</v>
      </c>
      <c r="C1590" s="26" t="s">
        <v>519</v>
      </c>
      <c r="D1590" s="26" t="s">
        <v>2698</v>
      </c>
      <c r="E1590" s="26" t="s">
        <v>10425</v>
      </c>
      <c r="F1590" s="26" t="s">
        <v>521</v>
      </c>
      <c r="G1590" s="26" t="s">
        <v>2699</v>
      </c>
      <c r="H1590" s="26" t="s">
        <v>2700</v>
      </c>
      <c r="I1590" s="26" t="s">
        <v>10416</v>
      </c>
      <c r="J1590" s="36" t="s">
        <v>55</v>
      </c>
      <c r="K1590" s="26">
        <v>392130.01</v>
      </c>
      <c r="L1590" s="26">
        <v>473575.62</v>
      </c>
      <c r="M1590" s="26" t="s">
        <v>173</v>
      </c>
      <c r="N1590" s="26" t="s">
        <v>10632</v>
      </c>
    </row>
    <row r="1591" spans="1:14">
      <c r="A1591" s="26" t="s">
        <v>516</v>
      </c>
      <c r="B1591" s="26" t="s">
        <v>10631</v>
      </c>
      <c r="C1591" s="26" t="s">
        <v>519</v>
      </c>
      <c r="D1591" s="26" t="s">
        <v>2698</v>
      </c>
      <c r="E1591" s="26" t="s">
        <v>10425</v>
      </c>
      <c r="F1591" s="26" t="s">
        <v>521</v>
      </c>
      <c r="G1591" s="26" t="s">
        <v>2699</v>
      </c>
      <c r="H1591" s="26" t="s">
        <v>2700</v>
      </c>
      <c r="I1591" s="26" t="s">
        <v>10418</v>
      </c>
      <c r="J1591" s="36" t="s">
        <v>55</v>
      </c>
      <c r="K1591" s="26">
        <v>48601.66</v>
      </c>
      <c r="L1591" s="26"/>
      <c r="M1591" s="26" t="s">
        <v>173</v>
      </c>
      <c r="N1591" s="26" t="s">
        <v>10632</v>
      </c>
    </row>
    <row r="1592" spans="1:14">
      <c r="A1592" s="26" t="s">
        <v>516</v>
      </c>
      <c r="B1592" s="26" t="s">
        <v>10631</v>
      </c>
      <c r="C1592" s="26" t="s">
        <v>519</v>
      </c>
      <c r="D1592" s="26" t="s">
        <v>2698</v>
      </c>
      <c r="E1592" s="26" t="s">
        <v>10425</v>
      </c>
      <c r="F1592" s="26" t="s">
        <v>521</v>
      </c>
      <c r="G1592" s="26" t="s">
        <v>2699</v>
      </c>
      <c r="H1592" s="26" t="s">
        <v>2700</v>
      </c>
      <c r="I1592" s="26" t="s">
        <v>10420</v>
      </c>
      <c r="J1592" s="36" t="s">
        <v>55</v>
      </c>
      <c r="K1592" s="26">
        <v>4820.25</v>
      </c>
      <c r="L1592" s="26"/>
      <c r="M1592" s="26" t="s">
        <v>173</v>
      </c>
      <c r="N1592" s="26" t="s">
        <v>10632</v>
      </c>
    </row>
    <row r="1593" spans="1:14">
      <c r="A1593" s="26" t="s">
        <v>516</v>
      </c>
      <c r="B1593" s="26" t="s">
        <v>10631</v>
      </c>
      <c r="C1593" s="26" t="s">
        <v>519</v>
      </c>
      <c r="D1593" s="26" t="s">
        <v>2698</v>
      </c>
      <c r="E1593" s="26" t="s">
        <v>10425</v>
      </c>
      <c r="F1593" s="26" t="s">
        <v>521</v>
      </c>
      <c r="G1593" s="26" t="s">
        <v>2699</v>
      </c>
      <c r="H1593" s="26" t="s">
        <v>2700</v>
      </c>
      <c r="I1593" s="26" t="s">
        <v>10419</v>
      </c>
      <c r="J1593" s="36" t="s">
        <v>55</v>
      </c>
      <c r="K1593" s="26">
        <v>6712.3</v>
      </c>
      <c r="L1593" s="26"/>
      <c r="M1593" s="26" t="s">
        <v>173</v>
      </c>
      <c r="N1593" s="26" t="s">
        <v>10632</v>
      </c>
    </row>
    <row r="1594" spans="1:14">
      <c r="A1594" s="26" t="s">
        <v>200</v>
      </c>
      <c r="B1594" s="26" t="s">
        <v>2468</v>
      </c>
      <c r="C1594" s="26" t="s">
        <v>410</v>
      </c>
      <c r="D1594" s="26" t="s">
        <v>2469</v>
      </c>
      <c r="E1594" s="26" t="s">
        <v>10425</v>
      </c>
      <c r="F1594" s="26" t="s">
        <v>2470</v>
      </c>
      <c r="G1594" s="26" t="s">
        <v>2471</v>
      </c>
      <c r="H1594" s="26" t="s">
        <v>2472</v>
      </c>
      <c r="I1594" s="26" t="s">
        <v>10416</v>
      </c>
      <c r="J1594" s="36" t="s">
        <v>55</v>
      </c>
      <c r="K1594" s="26">
        <v>133670.8</v>
      </c>
      <c r="L1594" s="26">
        <v>146852.09</v>
      </c>
      <c r="M1594" s="26" t="s">
        <v>1282</v>
      </c>
      <c r="N1594" s="26" t="s">
        <v>2474</v>
      </c>
    </row>
    <row r="1595" spans="1:14">
      <c r="A1595" s="26" t="s">
        <v>200</v>
      </c>
      <c r="B1595" s="26" t="s">
        <v>2468</v>
      </c>
      <c r="C1595" s="26" t="s">
        <v>410</v>
      </c>
      <c r="D1595" s="26" t="s">
        <v>2469</v>
      </c>
      <c r="E1595" s="26" t="s">
        <v>10425</v>
      </c>
      <c r="F1595" s="26" t="s">
        <v>2470</v>
      </c>
      <c r="G1595" s="26" t="s">
        <v>2471</v>
      </c>
      <c r="H1595" s="26" t="s">
        <v>2472</v>
      </c>
      <c r="I1595" s="26" t="s">
        <v>10418</v>
      </c>
      <c r="J1595" s="36" t="s">
        <v>55</v>
      </c>
      <c r="K1595" s="26">
        <v>2708.62</v>
      </c>
      <c r="L1595" s="26"/>
      <c r="M1595" s="26" t="s">
        <v>1282</v>
      </c>
      <c r="N1595" s="26" t="s">
        <v>2474</v>
      </c>
    </row>
    <row r="1596" spans="1:14">
      <c r="A1596" s="26" t="s">
        <v>200</v>
      </c>
      <c r="B1596" s="26" t="s">
        <v>2468</v>
      </c>
      <c r="C1596" s="26" t="s">
        <v>410</v>
      </c>
      <c r="D1596" s="26" t="s">
        <v>2469</v>
      </c>
      <c r="E1596" s="26" t="s">
        <v>10425</v>
      </c>
      <c r="F1596" s="26" t="s">
        <v>2470</v>
      </c>
      <c r="G1596" s="26" t="s">
        <v>2471</v>
      </c>
      <c r="H1596" s="26" t="s">
        <v>2472</v>
      </c>
      <c r="I1596" s="26" t="s">
        <v>10420</v>
      </c>
      <c r="J1596" s="36" t="s">
        <v>55</v>
      </c>
      <c r="K1596" s="26">
        <v>1787.44</v>
      </c>
      <c r="L1596" s="26"/>
      <c r="M1596" s="26" t="s">
        <v>1282</v>
      </c>
      <c r="N1596" s="26" t="s">
        <v>2474</v>
      </c>
    </row>
    <row r="1597" spans="1:14">
      <c r="A1597" s="26" t="s">
        <v>200</v>
      </c>
      <c r="B1597" s="26" t="s">
        <v>2468</v>
      </c>
      <c r="C1597" s="26" t="s">
        <v>410</v>
      </c>
      <c r="D1597" s="26" t="s">
        <v>2469</v>
      </c>
      <c r="E1597" s="26" t="s">
        <v>10425</v>
      </c>
      <c r="F1597" s="26" t="s">
        <v>2470</v>
      </c>
      <c r="G1597" s="26" t="s">
        <v>2471</v>
      </c>
      <c r="H1597" s="26" t="s">
        <v>2472</v>
      </c>
      <c r="I1597" s="26" t="s">
        <v>10419</v>
      </c>
      <c r="J1597" s="36" t="s">
        <v>55</v>
      </c>
      <c r="K1597" s="26">
        <v>2076.85</v>
      </c>
      <c r="L1597" s="26"/>
      <c r="M1597" s="26" t="s">
        <v>1282</v>
      </c>
      <c r="N1597" s="26" t="s">
        <v>2474</v>
      </c>
    </row>
    <row r="1598" spans="1:14">
      <c r="A1598" s="26" t="s">
        <v>200</v>
      </c>
      <c r="B1598" s="26" t="s">
        <v>2488</v>
      </c>
      <c r="C1598" s="26" t="s">
        <v>703</v>
      </c>
      <c r="D1598" s="26" t="s">
        <v>2489</v>
      </c>
      <c r="E1598" s="26" t="s">
        <v>10425</v>
      </c>
      <c r="F1598" s="26" t="s">
        <v>2490</v>
      </c>
      <c r="G1598" s="26" t="s">
        <v>2491</v>
      </c>
      <c r="H1598" s="26" t="s">
        <v>2492</v>
      </c>
      <c r="I1598" s="26" t="s">
        <v>10416</v>
      </c>
      <c r="J1598" s="36" t="s">
        <v>55</v>
      </c>
      <c r="K1598" s="26">
        <v>18036.28</v>
      </c>
      <c r="L1598" s="26">
        <v>19232</v>
      </c>
      <c r="M1598" s="26" t="s">
        <v>1282</v>
      </c>
      <c r="N1598" s="26" t="s">
        <v>2494</v>
      </c>
    </row>
    <row r="1599" spans="1:14">
      <c r="A1599" s="26" t="s">
        <v>200</v>
      </c>
      <c r="B1599" s="26" t="s">
        <v>2488</v>
      </c>
      <c r="C1599" s="26" t="s">
        <v>703</v>
      </c>
      <c r="D1599" s="26" t="s">
        <v>2489</v>
      </c>
      <c r="E1599" s="26" t="s">
        <v>10425</v>
      </c>
      <c r="F1599" s="26" t="s">
        <v>2490</v>
      </c>
      <c r="G1599" s="26" t="s">
        <v>2491</v>
      </c>
      <c r="H1599" s="26" t="s">
        <v>2492</v>
      </c>
      <c r="I1599" s="26" t="s">
        <v>10418</v>
      </c>
      <c r="J1599" s="36" t="s">
        <v>55</v>
      </c>
      <c r="K1599" s="26">
        <v>0</v>
      </c>
      <c r="L1599" s="26"/>
      <c r="M1599" s="26" t="s">
        <v>1282</v>
      </c>
      <c r="N1599" s="26" t="s">
        <v>2494</v>
      </c>
    </row>
    <row r="1600" spans="1:14">
      <c r="A1600" s="26" t="s">
        <v>200</v>
      </c>
      <c r="B1600" s="26" t="s">
        <v>2488</v>
      </c>
      <c r="C1600" s="26" t="s">
        <v>703</v>
      </c>
      <c r="D1600" s="26" t="s">
        <v>2489</v>
      </c>
      <c r="E1600" s="26" t="s">
        <v>10425</v>
      </c>
      <c r="F1600" s="26" t="s">
        <v>2490</v>
      </c>
      <c r="G1600" s="26" t="s">
        <v>2491</v>
      </c>
      <c r="H1600" s="26" t="s">
        <v>2492</v>
      </c>
      <c r="I1600" s="26" t="s">
        <v>10420</v>
      </c>
      <c r="J1600" s="36" t="s">
        <v>55</v>
      </c>
      <c r="K1600" s="26">
        <v>55.62</v>
      </c>
      <c r="L1600" s="26"/>
      <c r="M1600" s="26" t="s">
        <v>1282</v>
      </c>
      <c r="N1600" s="26" t="s">
        <v>2494</v>
      </c>
    </row>
    <row r="1601" spans="1:14">
      <c r="A1601" s="26" t="s">
        <v>200</v>
      </c>
      <c r="B1601" s="26" t="s">
        <v>2488</v>
      </c>
      <c r="C1601" s="26" t="s">
        <v>703</v>
      </c>
      <c r="D1601" s="26" t="s">
        <v>2489</v>
      </c>
      <c r="E1601" s="26" t="s">
        <v>10425</v>
      </c>
      <c r="F1601" s="26" t="s">
        <v>2490</v>
      </c>
      <c r="G1601" s="26" t="s">
        <v>2491</v>
      </c>
      <c r="H1601" s="26" t="s">
        <v>2492</v>
      </c>
      <c r="I1601" s="26" t="s">
        <v>10419</v>
      </c>
      <c r="J1601" s="36" t="s">
        <v>55</v>
      </c>
      <c r="K1601" s="26">
        <v>274.66</v>
      </c>
      <c r="L1601" s="26"/>
      <c r="M1601" s="26" t="s">
        <v>1282</v>
      </c>
      <c r="N1601" s="26" t="s">
        <v>2494</v>
      </c>
    </row>
    <row r="1602" spans="1:14">
      <c r="A1602" s="26" t="s">
        <v>200</v>
      </c>
      <c r="B1602" s="26" t="s">
        <v>2481</v>
      </c>
      <c r="C1602" s="26" t="s">
        <v>410</v>
      </c>
      <c r="D1602" s="26" t="s">
        <v>2482</v>
      </c>
      <c r="E1602" s="26" t="s">
        <v>10444</v>
      </c>
      <c r="F1602" s="26" t="s">
        <v>2483</v>
      </c>
      <c r="G1602" s="26" t="s">
        <v>2484</v>
      </c>
      <c r="H1602" s="26" t="s">
        <v>2485</v>
      </c>
      <c r="I1602" s="26" t="s">
        <v>10416</v>
      </c>
      <c r="J1602" s="36" t="s">
        <v>55</v>
      </c>
      <c r="K1602" s="26">
        <v>228213.7</v>
      </c>
      <c r="L1602" s="26">
        <v>242000</v>
      </c>
      <c r="M1602" s="26" t="s">
        <v>1282</v>
      </c>
      <c r="N1602" s="26" t="s">
        <v>2487</v>
      </c>
    </row>
    <row r="1603" spans="1:14">
      <c r="A1603" s="26" t="s">
        <v>200</v>
      </c>
      <c r="B1603" s="26" t="s">
        <v>2481</v>
      </c>
      <c r="C1603" s="26" t="s">
        <v>410</v>
      </c>
      <c r="D1603" s="26" t="s">
        <v>2482</v>
      </c>
      <c r="E1603" s="26" t="s">
        <v>10444</v>
      </c>
      <c r="F1603" s="26" t="s">
        <v>2483</v>
      </c>
      <c r="G1603" s="26" t="s">
        <v>2484</v>
      </c>
      <c r="H1603" s="26" t="s">
        <v>2485</v>
      </c>
      <c r="I1603" s="26" t="s">
        <v>10418</v>
      </c>
      <c r="J1603" s="36" t="s">
        <v>55</v>
      </c>
      <c r="K1603" s="26">
        <v>0</v>
      </c>
      <c r="L1603" s="26"/>
      <c r="M1603" s="26" t="s">
        <v>1282</v>
      </c>
      <c r="N1603" s="26" t="s">
        <v>2487</v>
      </c>
    </row>
    <row r="1604" spans="1:14">
      <c r="A1604" s="26" t="s">
        <v>200</v>
      </c>
      <c r="B1604" s="26" t="s">
        <v>2481</v>
      </c>
      <c r="C1604" s="26" t="s">
        <v>410</v>
      </c>
      <c r="D1604" s="26" t="s">
        <v>2482</v>
      </c>
      <c r="E1604" s="26" t="s">
        <v>10444</v>
      </c>
      <c r="F1604" s="26" t="s">
        <v>2483</v>
      </c>
      <c r="G1604" s="26" t="s">
        <v>2484</v>
      </c>
      <c r="H1604" s="26" t="s">
        <v>2485</v>
      </c>
      <c r="I1604" s="26" t="s">
        <v>10420</v>
      </c>
      <c r="J1604" s="36" t="s">
        <v>55</v>
      </c>
      <c r="K1604" s="26">
        <v>3051.4</v>
      </c>
      <c r="L1604" s="26"/>
      <c r="M1604" s="26" t="s">
        <v>1282</v>
      </c>
      <c r="N1604" s="26" t="s">
        <v>2487</v>
      </c>
    </row>
    <row r="1605" spans="1:14">
      <c r="A1605" s="26" t="s">
        <v>200</v>
      </c>
      <c r="B1605" s="26" t="s">
        <v>2481</v>
      </c>
      <c r="C1605" s="26" t="s">
        <v>410</v>
      </c>
      <c r="D1605" s="26" t="s">
        <v>2482</v>
      </c>
      <c r="E1605" s="26" t="s">
        <v>10444</v>
      </c>
      <c r="F1605" s="26" t="s">
        <v>2483</v>
      </c>
      <c r="G1605" s="26" t="s">
        <v>2484</v>
      </c>
      <c r="H1605" s="26" t="s">
        <v>2485</v>
      </c>
      <c r="I1605" s="26" t="s">
        <v>10419</v>
      </c>
      <c r="J1605" s="36" t="s">
        <v>55</v>
      </c>
      <c r="K1605" s="26">
        <v>3474.9</v>
      </c>
      <c r="L1605" s="26"/>
      <c r="M1605" s="26" t="s">
        <v>1282</v>
      </c>
      <c r="N1605" s="26" t="s">
        <v>2487</v>
      </c>
    </row>
    <row r="1606" spans="1:14">
      <c r="A1606" s="26" t="s">
        <v>181</v>
      </c>
      <c r="B1606" s="26" t="s">
        <v>2508</v>
      </c>
      <c r="C1606" s="26" t="s">
        <v>448</v>
      </c>
      <c r="D1606" s="26" t="s">
        <v>2509</v>
      </c>
      <c r="E1606" s="26" t="s">
        <v>10425</v>
      </c>
      <c r="F1606" s="26" t="s">
        <v>2510</v>
      </c>
      <c r="G1606" s="26" t="s">
        <v>2511</v>
      </c>
      <c r="H1606" s="26" t="s">
        <v>2512</v>
      </c>
      <c r="I1606" s="26" t="s">
        <v>10427</v>
      </c>
      <c r="J1606" s="36" t="s">
        <v>55</v>
      </c>
      <c r="K1606" s="26">
        <v>22145.08</v>
      </c>
      <c r="L1606" s="26">
        <v>24216.76</v>
      </c>
      <c r="M1606" s="26" t="s">
        <v>97</v>
      </c>
      <c r="N1606" s="26" t="s">
        <v>2514</v>
      </c>
    </row>
    <row r="1607" spans="1:14">
      <c r="A1607" s="26" t="s">
        <v>181</v>
      </c>
      <c r="B1607" s="26" t="s">
        <v>2508</v>
      </c>
      <c r="C1607" s="26" t="s">
        <v>448</v>
      </c>
      <c r="D1607" s="26" t="s">
        <v>2509</v>
      </c>
      <c r="E1607" s="26" t="s">
        <v>10425</v>
      </c>
      <c r="F1607" s="26" t="s">
        <v>2510</v>
      </c>
      <c r="G1607" s="26" t="s">
        <v>2511</v>
      </c>
      <c r="H1607" s="26" t="s">
        <v>2512</v>
      </c>
      <c r="I1607" s="26" t="s">
        <v>10428</v>
      </c>
      <c r="J1607" s="36" t="s">
        <v>55</v>
      </c>
      <c r="K1607" s="26">
        <v>0</v>
      </c>
      <c r="L1607" s="26"/>
      <c r="M1607" s="26" t="s">
        <v>97</v>
      </c>
      <c r="N1607" s="26" t="s">
        <v>2514</v>
      </c>
    </row>
    <row r="1608" spans="1:14">
      <c r="A1608" s="26" t="s">
        <v>181</v>
      </c>
      <c r="B1608" s="26" t="s">
        <v>2508</v>
      </c>
      <c r="C1608" s="26" t="s">
        <v>448</v>
      </c>
      <c r="D1608" s="26" t="s">
        <v>2509</v>
      </c>
      <c r="E1608" s="26" t="s">
        <v>10425</v>
      </c>
      <c r="F1608" s="26" t="s">
        <v>2510</v>
      </c>
      <c r="G1608" s="26" t="s">
        <v>2511</v>
      </c>
      <c r="H1608" s="26" t="s">
        <v>2512</v>
      </c>
      <c r="I1608" s="26" t="s">
        <v>10420</v>
      </c>
      <c r="J1608" s="36" t="s">
        <v>55</v>
      </c>
      <c r="K1608" s="26">
        <v>287.88604</v>
      </c>
      <c r="L1608" s="26"/>
      <c r="M1608" s="26" t="s">
        <v>97</v>
      </c>
      <c r="N1608" s="26" t="s">
        <v>2514</v>
      </c>
    </row>
    <row r="1609" spans="1:14">
      <c r="A1609" s="26" t="s">
        <v>181</v>
      </c>
      <c r="B1609" s="26" t="s">
        <v>2508</v>
      </c>
      <c r="C1609" s="26" t="s">
        <v>448</v>
      </c>
      <c r="D1609" s="26" t="s">
        <v>2509</v>
      </c>
      <c r="E1609" s="26" t="s">
        <v>10425</v>
      </c>
      <c r="F1609" s="26" t="s">
        <v>2510</v>
      </c>
      <c r="G1609" s="26" t="s">
        <v>2511</v>
      </c>
      <c r="H1609" s="26" t="s">
        <v>2512</v>
      </c>
      <c r="I1609" s="26" t="s">
        <v>10419</v>
      </c>
      <c r="J1609" s="36" t="s">
        <v>55</v>
      </c>
      <c r="K1609" s="26">
        <v>332.1762</v>
      </c>
      <c r="L1609" s="26"/>
      <c r="M1609" s="26" t="s">
        <v>97</v>
      </c>
      <c r="N1609" s="26" t="s">
        <v>2514</v>
      </c>
    </row>
    <row r="1610" spans="1:14">
      <c r="A1610" s="26" t="s">
        <v>85</v>
      </c>
      <c r="B1610" s="26" t="s">
        <v>2607</v>
      </c>
      <c r="C1610" s="26" t="s">
        <v>100</v>
      </c>
      <c r="D1610" s="26" t="s">
        <v>2608</v>
      </c>
      <c r="E1610" s="26" t="s">
        <v>10434</v>
      </c>
      <c r="F1610" s="26" t="s">
        <v>2339</v>
      </c>
      <c r="G1610" s="26" t="s">
        <v>2609</v>
      </c>
      <c r="H1610" s="26" t="s">
        <v>2610</v>
      </c>
      <c r="I1610" s="26" t="s">
        <v>10416</v>
      </c>
      <c r="J1610" s="36" t="s">
        <v>55</v>
      </c>
      <c r="K1610" s="26">
        <v>379297.86</v>
      </c>
      <c r="L1610" s="26">
        <v>421555.39</v>
      </c>
      <c r="M1610" s="26" t="s">
        <v>83</v>
      </c>
      <c r="N1610" s="26" t="s">
        <v>2612</v>
      </c>
    </row>
    <row r="1611" spans="1:14">
      <c r="A1611" s="26" t="s">
        <v>85</v>
      </c>
      <c r="B1611" s="26" t="s">
        <v>2607</v>
      </c>
      <c r="C1611" s="26" t="s">
        <v>100</v>
      </c>
      <c r="D1611" s="26" t="s">
        <v>2608</v>
      </c>
      <c r="E1611" s="26" t="s">
        <v>10434</v>
      </c>
      <c r="F1611" s="26" t="s">
        <v>2339</v>
      </c>
      <c r="G1611" s="26" t="s">
        <v>2609</v>
      </c>
      <c r="H1611" s="26" t="s">
        <v>2610</v>
      </c>
      <c r="I1611" s="26" t="s">
        <v>10418</v>
      </c>
      <c r="J1611" s="36" t="s">
        <v>55</v>
      </c>
      <c r="K1611" s="26">
        <v>23476.85</v>
      </c>
      <c r="L1611" s="26"/>
      <c r="M1611" s="26" t="s">
        <v>83</v>
      </c>
      <c r="N1611" s="26" t="s">
        <v>2612</v>
      </c>
    </row>
    <row r="1612" spans="1:14">
      <c r="A1612" s="26" t="s">
        <v>85</v>
      </c>
      <c r="B1612" s="26" t="s">
        <v>2607</v>
      </c>
      <c r="C1612" s="26" t="s">
        <v>100</v>
      </c>
      <c r="D1612" s="26" t="s">
        <v>2608</v>
      </c>
      <c r="E1612" s="26" t="s">
        <v>10434</v>
      </c>
      <c r="F1612" s="26" t="s">
        <v>2339</v>
      </c>
      <c r="G1612" s="26" t="s">
        <v>2609</v>
      </c>
      <c r="H1612" s="26" t="s">
        <v>2610</v>
      </c>
      <c r="I1612" s="26" t="s">
        <v>10420</v>
      </c>
      <c r="J1612" s="36" t="s">
        <v>55</v>
      </c>
      <c r="K1612" s="26">
        <v>0</v>
      </c>
      <c r="L1612" s="26"/>
      <c r="M1612" s="26" t="s">
        <v>83</v>
      </c>
      <c r="N1612" s="26" t="s">
        <v>2612</v>
      </c>
    </row>
    <row r="1613" spans="1:14">
      <c r="A1613" s="26" t="s">
        <v>85</v>
      </c>
      <c r="B1613" s="26" t="s">
        <v>2607</v>
      </c>
      <c r="C1613" s="26" t="s">
        <v>100</v>
      </c>
      <c r="D1613" s="26" t="s">
        <v>2608</v>
      </c>
      <c r="E1613" s="26" t="s">
        <v>10434</v>
      </c>
      <c r="F1613" s="26" t="s">
        <v>2339</v>
      </c>
      <c r="G1613" s="26" t="s">
        <v>2609</v>
      </c>
      <c r="H1613" s="26" t="s">
        <v>2610</v>
      </c>
      <c r="I1613" s="26" t="s">
        <v>10419</v>
      </c>
      <c r="J1613" s="36" t="s">
        <v>55</v>
      </c>
      <c r="K1613" s="26">
        <v>6134.34</v>
      </c>
      <c r="L1613" s="26"/>
      <c r="M1613" s="26" t="s">
        <v>83</v>
      </c>
      <c r="N1613" s="26" t="s">
        <v>2612</v>
      </c>
    </row>
    <row r="1614" spans="1:14">
      <c r="A1614" s="26" t="s">
        <v>119</v>
      </c>
      <c r="B1614" s="26" t="s">
        <v>10633</v>
      </c>
      <c r="C1614" s="26" t="s">
        <v>1856</v>
      </c>
      <c r="D1614" s="26" t="s">
        <v>2772</v>
      </c>
      <c r="E1614" s="26" t="s">
        <v>10425</v>
      </c>
      <c r="F1614" s="26" t="s">
        <v>2113</v>
      </c>
      <c r="G1614" s="26" t="s">
        <v>2773</v>
      </c>
      <c r="H1614" s="26" t="s">
        <v>2774</v>
      </c>
      <c r="I1614" s="26" t="s">
        <v>10416</v>
      </c>
      <c r="J1614" s="36" t="s">
        <v>55</v>
      </c>
      <c r="K1614" s="26">
        <v>117176.74</v>
      </c>
      <c r="L1614" s="26">
        <v>155369.28</v>
      </c>
      <c r="M1614" s="26" t="s">
        <v>140</v>
      </c>
      <c r="N1614" s="26" t="s">
        <v>10634</v>
      </c>
    </row>
    <row r="1615" spans="1:14">
      <c r="A1615" s="26" t="s">
        <v>119</v>
      </c>
      <c r="B1615" s="26" t="s">
        <v>10633</v>
      </c>
      <c r="C1615" s="26" t="s">
        <v>1856</v>
      </c>
      <c r="D1615" s="26" t="s">
        <v>2772</v>
      </c>
      <c r="E1615" s="26" t="s">
        <v>10425</v>
      </c>
      <c r="F1615" s="26" t="s">
        <v>2113</v>
      </c>
      <c r="G1615" s="26" t="s">
        <v>2773</v>
      </c>
      <c r="H1615" s="26" t="s">
        <v>2774</v>
      </c>
      <c r="I1615" s="26" t="s">
        <v>10418</v>
      </c>
      <c r="J1615" s="36" t="s">
        <v>55</v>
      </c>
      <c r="K1615" s="26">
        <v>27969.83</v>
      </c>
      <c r="L1615" s="26"/>
      <c r="M1615" s="26" t="s">
        <v>140</v>
      </c>
      <c r="N1615" s="26" t="s">
        <v>10634</v>
      </c>
    </row>
    <row r="1616" spans="1:14">
      <c r="A1616" s="26" t="s">
        <v>119</v>
      </c>
      <c r="B1616" s="26" t="s">
        <v>10633</v>
      </c>
      <c r="C1616" s="26" t="s">
        <v>1856</v>
      </c>
      <c r="D1616" s="26" t="s">
        <v>2772</v>
      </c>
      <c r="E1616" s="26" t="s">
        <v>10425</v>
      </c>
      <c r="F1616" s="26" t="s">
        <v>2113</v>
      </c>
      <c r="G1616" s="26" t="s">
        <v>2773</v>
      </c>
      <c r="H1616" s="26" t="s">
        <v>2774</v>
      </c>
      <c r="I1616" s="26" t="s">
        <v>10420</v>
      </c>
      <c r="J1616" s="36" t="s">
        <v>55</v>
      </c>
      <c r="K1616" s="26">
        <v>1020.46</v>
      </c>
      <c r="L1616" s="26"/>
      <c r="M1616" s="26" t="s">
        <v>140</v>
      </c>
      <c r="N1616" s="26" t="s">
        <v>10634</v>
      </c>
    </row>
    <row r="1617" spans="1:14">
      <c r="A1617" s="26" t="s">
        <v>119</v>
      </c>
      <c r="B1617" s="26" t="s">
        <v>10633</v>
      </c>
      <c r="C1617" s="26" t="s">
        <v>1856</v>
      </c>
      <c r="D1617" s="26" t="s">
        <v>2772</v>
      </c>
      <c r="E1617" s="26" t="s">
        <v>10425</v>
      </c>
      <c r="F1617" s="26" t="s">
        <v>2113</v>
      </c>
      <c r="G1617" s="26" t="s">
        <v>2773</v>
      </c>
      <c r="H1617" s="26" t="s">
        <v>2774</v>
      </c>
      <c r="I1617" s="26" t="s">
        <v>10419</v>
      </c>
      <c r="J1617" s="36" t="s">
        <v>55</v>
      </c>
      <c r="K1617" s="26">
        <v>2210.48</v>
      </c>
      <c r="L1617" s="26"/>
      <c r="M1617" s="26" t="s">
        <v>140</v>
      </c>
      <c r="N1617" s="26" t="s">
        <v>10634</v>
      </c>
    </row>
    <row r="1618" spans="1:14">
      <c r="A1618" s="26" t="s">
        <v>200</v>
      </c>
      <c r="B1618" s="26" t="s">
        <v>2495</v>
      </c>
      <c r="C1618" s="26" t="s">
        <v>258</v>
      </c>
      <c r="D1618" s="26" t="s">
        <v>2496</v>
      </c>
      <c r="E1618" s="26" t="s">
        <v>10425</v>
      </c>
      <c r="F1618" s="26" t="s">
        <v>2414</v>
      </c>
      <c r="G1618" s="26" t="s">
        <v>2497</v>
      </c>
      <c r="H1618" s="26" t="s">
        <v>2423</v>
      </c>
      <c r="I1618" s="26" t="s">
        <v>10427</v>
      </c>
      <c r="J1618" s="36" t="s">
        <v>55</v>
      </c>
      <c r="K1618" s="26">
        <v>53197.11</v>
      </c>
      <c r="L1618" s="26">
        <v>57296.9</v>
      </c>
      <c r="M1618" s="26" t="s">
        <v>1282</v>
      </c>
      <c r="N1618" s="26" t="s">
        <v>2499</v>
      </c>
    </row>
    <row r="1619" spans="1:14">
      <c r="A1619" s="26" t="s">
        <v>200</v>
      </c>
      <c r="B1619" s="26" t="s">
        <v>2495</v>
      </c>
      <c r="C1619" s="26" t="s">
        <v>258</v>
      </c>
      <c r="D1619" s="26" t="s">
        <v>2496</v>
      </c>
      <c r="E1619" s="26" t="s">
        <v>10425</v>
      </c>
      <c r="F1619" s="26" t="s">
        <v>2414</v>
      </c>
      <c r="G1619" s="26" t="s">
        <v>2497</v>
      </c>
      <c r="H1619" s="26" t="s">
        <v>2423</v>
      </c>
      <c r="I1619" s="26" t="s">
        <v>10428</v>
      </c>
      <c r="J1619" s="36" t="s">
        <v>55</v>
      </c>
      <c r="K1619" s="26">
        <v>0</v>
      </c>
      <c r="L1619" s="26"/>
      <c r="M1619" s="26" t="s">
        <v>1282</v>
      </c>
      <c r="N1619" s="26" t="s">
        <v>2499</v>
      </c>
    </row>
    <row r="1620" spans="1:14">
      <c r="A1620" s="26" t="s">
        <v>200</v>
      </c>
      <c r="B1620" s="26" t="s">
        <v>2495</v>
      </c>
      <c r="C1620" s="26" t="s">
        <v>258</v>
      </c>
      <c r="D1620" s="26" t="s">
        <v>2496</v>
      </c>
      <c r="E1620" s="26" t="s">
        <v>10425</v>
      </c>
      <c r="F1620" s="26" t="s">
        <v>2414</v>
      </c>
      <c r="G1620" s="26" t="s">
        <v>2497</v>
      </c>
      <c r="H1620" s="26" t="s">
        <v>2423</v>
      </c>
      <c r="I1620" s="26" t="s">
        <v>10420</v>
      </c>
      <c r="J1620" s="36" t="s">
        <v>55</v>
      </c>
      <c r="K1620" s="26">
        <v>691.56243</v>
      </c>
      <c r="L1620" s="26"/>
      <c r="M1620" s="26" t="s">
        <v>1282</v>
      </c>
      <c r="N1620" s="26" t="s">
        <v>2499</v>
      </c>
    </row>
    <row r="1621" spans="1:14">
      <c r="A1621" s="26" t="s">
        <v>200</v>
      </c>
      <c r="B1621" s="26" t="s">
        <v>2495</v>
      </c>
      <c r="C1621" s="26" t="s">
        <v>258</v>
      </c>
      <c r="D1621" s="26" t="s">
        <v>2496</v>
      </c>
      <c r="E1621" s="26" t="s">
        <v>10425</v>
      </c>
      <c r="F1621" s="26" t="s">
        <v>2414</v>
      </c>
      <c r="G1621" s="26" t="s">
        <v>2497</v>
      </c>
      <c r="H1621" s="26" t="s">
        <v>2423</v>
      </c>
      <c r="I1621" s="26" t="s">
        <v>10419</v>
      </c>
      <c r="J1621" s="36" t="s">
        <v>55</v>
      </c>
      <c r="K1621" s="26">
        <v>797.95665</v>
      </c>
      <c r="L1621" s="26"/>
      <c r="M1621" s="26" t="s">
        <v>1282</v>
      </c>
      <c r="N1621" s="26" t="s">
        <v>2499</v>
      </c>
    </row>
    <row r="1622" spans="1:14">
      <c r="A1622" s="26" t="s">
        <v>200</v>
      </c>
      <c r="B1622" s="26" t="s">
        <v>2420</v>
      </c>
      <c r="C1622" s="26" t="s">
        <v>258</v>
      </c>
      <c r="D1622" s="26" t="s">
        <v>2421</v>
      </c>
      <c r="E1622" s="26" t="s">
        <v>10425</v>
      </c>
      <c r="F1622" s="26" t="s">
        <v>2414</v>
      </c>
      <c r="G1622" s="26" t="s">
        <v>2422</v>
      </c>
      <c r="H1622" s="26" t="s">
        <v>2423</v>
      </c>
      <c r="I1622" s="26" t="s">
        <v>10416</v>
      </c>
      <c r="J1622" s="36" t="s">
        <v>55</v>
      </c>
      <c r="K1622" s="26">
        <v>5861279.99</v>
      </c>
      <c r="L1622" s="26">
        <v>11780635.44</v>
      </c>
      <c r="M1622" s="26" t="s">
        <v>1282</v>
      </c>
      <c r="N1622" s="26" t="s">
        <v>2426</v>
      </c>
    </row>
    <row r="1623" spans="1:14">
      <c r="A1623" s="26" t="s">
        <v>200</v>
      </c>
      <c r="B1623" s="26" t="s">
        <v>2420</v>
      </c>
      <c r="C1623" s="26" t="s">
        <v>258</v>
      </c>
      <c r="D1623" s="26" t="s">
        <v>2421</v>
      </c>
      <c r="E1623" s="26" t="s">
        <v>10425</v>
      </c>
      <c r="F1623" s="26" t="s">
        <v>2414</v>
      </c>
      <c r="G1623" s="26" t="s">
        <v>2422</v>
      </c>
      <c r="H1623" s="26" t="s">
        <v>2423</v>
      </c>
      <c r="I1623" s="26" t="s">
        <v>10418</v>
      </c>
      <c r="J1623" s="36" t="s">
        <v>55</v>
      </c>
      <c r="K1623" s="26">
        <v>5369210.1</v>
      </c>
      <c r="L1623" s="26"/>
      <c r="M1623" s="26" t="s">
        <v>1282</v>
      </c>
      <c r="N1623" s="26" t="s">
        <v>2426</v>
      </c>
    </row>
    <row r="1624" spans="1:14">
      <c r="A1624" s="26" t="s">
        <v>200</v>
      </c>
      <c r="B1624" s="26" t="s">
        <v>2420</v>
      </c>
      <c r="C1624" s="26" t="s">
        <v>258</v>
      </c>
      <c r="D1624" s="26" t="s">
        <v>2421</v>
      </c>
      <c r="E1624" s="26" t="s">
        <v>10425</v>
      </c>
      <c r="F1624" s="26" t="s">
        <v>2414</v>
      </c>
      <c r="G1624" s="26" t="s">
        <v>2422</v>
      </c>
      <c r="H1624" s="26" t="s">
        <v>2423</v>
      </c>
      <c r="I1624" s="26" t="s">
        <v>10420</v>
      </c>
      <c r="J1624" s="36" t="s">
        <v>55</v>
      </c>
      <c r="K1624" s="26">
        <v>0</v>
      </c>
      <c r="L1624" s="26"/>
      <c r="M1624" s="26" t="s">
        <v>1282</v>
      </c>
      <c r="N1624" s="26" t="s">
        <v>2426</v>
      </c>
    </row>
    <row r="1625" spans="1:14">
      <c r="A1625" s="26" t="s">
        <v>200</v>
      </c>
      <c r="B1625" s="26" t="s">
        <v>2420</v>
      </c>
      <c r="C1625" s="26" t="s">
        <v>258</v>
      </c>
      <c r="D1625" s="26" t="s">
        <v>2421</v>
      </c>
      <c r="E1625" s="26" t="s">
        <v>10425</v>
      </c>
      <c r="F1625" s="26" t="s">
        <v>2414</v>
      </c>
      <c r="G1625" s="26" t="s">
        <v>2422</v>
      </c>
      <c r="H1625" s="26" t="s">
        <v>2423</v>
      </c>
      <c r="I1625" s="26" t="s">
        <v>10419</v>
      </c>
      <c r="J1625" s="36" t="s">
        <v>55</v>
      </c>
      <c r="K1625" s="26">
        <v>171037.12</v>
      </c>
      <c r="L1625" s="26"/>
      <c r="M1625" s="26" t="s">
        <v>1282</v>
      </c>
      <c r="N1625" s="26" t="s">
        <v>2426</v>
      </c>
    </row>
    <row r="1626" spans="1:14">
      <c r="A1626" s="26" t="s">
        <v>200</v>
      </c>
      <c r="B1626" s="26" t="s">
        <v>2314</v>
      </c>
      <c r="C1626" s="26" t="s">
        <v>2315</v>
      </c>
      <c r="D1626" s="26" t="s">
        <v>2316</v>
      </c>
      <c r="E1626" s="26" t="s">
        <v>10429</v>
      </c>
      <c r="F1626" s="26" t="s">
        <v>2317</v>
      </c>
      <c r="G1626" s="26" t="s">
        <v>2318</v>
      </c>
      <c r="H1626" s="26" t="s">
        <v>2319</v>
      </c>
      <c r="I1626" s="26" t="s">
        <v>10416</v>
      </c>
      <c r="J1626" s="36" t="s">
        <v>55</v>
      </c>
      <c r="K1626" s="26">
        <v>311246.8</v>
      </c>
      <c r="L1626" s="26">
        <v>328005</v>
      </c>
      <c r="M1626" s="26" t="s">
        <v>1282</v>
      </c>
      <c r="N1626" s="26" t="s">
        <v>2321</v>
      </c>
    </row>
    <row r="1627" spans="1:14">
      <c r="A1627" s="26" t="s">
        <v>200</v>
      </c>
      <c r="B1627" s="26" t="s">
        <v>2314</v>
      </c>
      <c r="C1627" s="26" t="s">
        <v>2315</v>
      </c>
      <c r="D1627" s="26" t="s">
        <v>2316</v>
      </c>
      <c r="E1627" s="26" t="s">
        <v>10429</v>
      </c>
      <c r="F1627" s="26" t="s">
        <v>2317</v>
      </c>
      <c r="G1627" s="26" t="s">
        <v>2318</v>
      </c>
      <c r="H1627" s="26" t="s">
        <v>2319</v>
      </c>
      <c r="I1627" s="26" t="s">
        <v>10418</v>
      </c>
      <c r="J1627" s="36" t="s">
        <v>55</v>
      </c>
      <c r="K1627" s="26">
        <v>0</v>
      </c>
      <c r="L1627" s="26"/>
      <c r="M1627" s="26" t="s">
        <v>1282</v>
      </c>
      <c r="N1627" s="26" t="s">
        <v>2321</v>
      </c>
    </row>
    <row r="1628" spans="1:14">
      <c r="A1628" s="26" t="s">
        <v>200</v>
      </c>
      <c r="B1628" s="26" t="s">
        <v>2314</v>
      </c>
      <c r="C1628" s="26" t="s">
        <v>2315</v>
      </c>
      <c r="D1628" s="26" t="s">
        <v>2316</v>
      </c>
      <c r="E1628" s="26" t="s">
        <v>10429</v>
      </c>
      <c r="F1628" s="26" t="s">
        <v>2317</v>
      </c>
      <c r="G1628" s="26" t="s">
        <v>2318</v>
      </c>
      <c r="H1628" s="26" t="s">
        <v>2319</v>
      </c>
      <c r="I1628" s="26" t="s">
        <v>10420</v>
      </c>
      <c r="J1628" s="36" t="s">
        <v>55</v>
      </c>
      <c r="K1628" s="26">
        <v>2179.1</v>
      </c>
      <c r="L1628" s="26"/>
      <c r="M1628" s="26" t="s">
        <v>1282</v>
      </c>
      <c r="N1628" s="26" t="s">
        <v>2321</v>
      </c>
    </row>
    <row r="1629" spans="1:14">
      <c r="A1629" s="26" t="s">
        <v>200</v>
      </c>
      <c r="B1629" s="26" t="s">
        <v>2314</v>
      </c>
      <c r="C1629" s="26" t="s">
        <v>2315</v>
      </c>
      <c r="D1629" s="26" t="s">
        <v>2316</v>
      </c>
      <c r="E1629" s="26" t="s">
        <v>10429</v>
      </c>
      <c r="F1629" s="26" t="s">
        <v>2317</v>
      </c>
      <c r="G1629" s="26" t="s">
        <v>2318</v>
      </c>
      <c r="H1629" s="26" t="s">
        <v>2319</v>
      </c>
      <c r="I1629" s="26" t="s">
        <v>10419</v>
      </c>
      <c r="J1629" s="36" t="s">
        <v>55</v>
      </c>
      <c r="K1629" s="26">
        <v>4739.4</v>
      </c>
      <c r="L1629" s="26"/>
      <c r="M1629" s="26" t="s">
        <v>1282</v>
      </c>
      <c r="N1629" s="26" t="s">
        <v>2321</v>
      </c>
    </row>
    <row r="1630" spans="1:14">
      <c r="A1630" s="26" t="s">
        <v>119</v>
      </c>
      <c r="B1630" s="26" t="s">
        <v>2185</v>
      </c>
      <c r="C1630" s="26" t="s">
        <v>1033</v>
      </c>
      <c r="D1630" s="26" t="s">
        <v>2186</v>
      </c>
      <c r="E1630" s="26" t="s">
        <v>10425</v>
      </c>
      <c r="F1630" s="26" t="s">
        <v>2187</v>
      </c>
      <c r="G1630" s="26" t="s">
        <v>2188</v>
      </c>
      <c r="H1630" s="26" t="s">
        <v>2189</v>
      </c>
      <c r="I1630" s="26" t="s">
        <v>10416</v>
      </c>
      <c r="J1630" s="36" t="s">
        <v>55</v>
      </c>
      <c r="K1630" s="26">
        <v>1446797.82</v>
      </c>
      <c r="L1630" s="26">
        <v>1558300</v>
      </c>
      <c r="M1630" s="26" t="s">
        <v>140</v>
      </c>
      <c r="N1630" s="26" t="s">
        <v>2191</v>
      </c>
    </row>
    <row r="1631" spans="1:14">
      <c r="A1631" s="26" t="s">
        <v>119</v>
      </c>
      <c r="B1631" s="26" t="s">
        <v>2185</v>
      </c>
      <c r="C1631" s="26" t="s">
        <v>1033</v>
      </c>
      <c r="D1631" s="26" t="s">
        <v>2186</v>
      </c>
      <c r="E1631" s="26" t="s">
        <v>10425</v>
      </c>
      <c r="F1631" s="26" t="s">
        <v>2187</v>
      </c>
      <c r="G1631" s="26" t="s">
        <v>2188</v>
      </c>
      <c r="H1631" s="26" t="s">
        <v>2189</v>
      </c>
      <c r="I1631" s="26" t="s">
        <v>10418</v>
      </c>
      <c r="J1631" s="36" t="s">
        <v>55</v>
      </c>
      <c r="K1631" s="26">
        <v>0</v>
      </c>
      <c r="L1631" s="26"/>
      <c r="M1631" s="26" t="s">
        <v>140</v>
      </c>
      <c r="N1631" s="26" t="s">
        <v>2191</v>
      </c>
    </row>
    <row r="1632" spans="1:14">
      <c r="A1632" s="26" t="s">
        <v>119</v>
      </c>
      <c r="B1632" s="26" t="s">
        <v>2185</v>
      </c>
      <c r="C1632" s="26" t="s">
        <v>1033</v>
      </c>
      <c r="D1632" s="26" t="s">
        <v>2186</v>
      </c>
      <c r="E1632" s="26" t="s">
        <v>10425</v>
      </c>
      <c r="F1632" s="26" t="s">
        <v>2187</v>
      </c>
      <c r="G1632" s="26" t="s">
        <v>2188</v>
      </c>
      <c r="H1632" s="26" t="s">
        <v>2189</v>
      </c>
      <c r="I1632" s="26" t="s">
        <v>10420</v>
      </c>
      <c r="J1632" s="36" t="s">
        <v>55</v>
      </c>
      <c r="K1632" s="26">
        <v>19346.33</v>
      </c>
      <c r="L1632" s="26"/>
      <c r="M1632" s="26" t="s">
        <v>140</v>
      </c>
      <c r="N1632" s="26" t="s">
        <v>2191</v>
      </c>
    </row>
    <row r="1633" spans="1:14">
      <c r="A1633" s="26" t="s">
        <v>119</v>
      </c>
      <c r="B1633" s="26" t="s">
        <v>2185</v>
      </c>
      <c r="C1633" s="26" t="s">
        <v>1033</v>
      </c>
      <c r="D1633" s="26" t="s">
        <v>2186</v>
      </c>
      <c r="E1633" s="26" t="s">
        <v>10425</v>
      </c>
      <c r="F1633" s="26" t="s">
        <v>2187</v>
      </c>
      <c r="G1633" s="26" t="s">
        <v>2188</v>
      </c>
      <c r="H1633" s="26" t="s">
        <v>2189</v>
      </c>
      <c r="I1633" s="26" t="s">
        <v>10419</v>
      </c>
      <c r="J1633" s="36" t="s">
        <v>55</v>
      </c>
      <c r="K1633" s="26">
        <v>22032.35</v>
      </c>
      <c r="L1633" s="26"/>
      <c r="M1633" s="26" t="s">
        <v>140</v>
      </c>
      <c r="N1633" s="26" t="s">
        <v>2191</v>
      </c>
    </row>
    <row r="1634" spans="1:14">
      <c r="A1634" s="26" t="s">
        <v>119</v>
      </c>
      <c r="B1634" s="26" t="s">
        <v>10635</v>
      </c>
      <c r="C1634" s="26" t="s">
        <v>1856</v>
      </c>
      <c r="D1634" s="26" t="s">
        <v>3005</v>
      </c>
      <c r="E1634" s="26" t="s">
        <v>10425</v>
      </c>
      <c r="F1634" s="26" t="s">
        <v>3006</v>
      </c>
      <c r="G1634" s="26" t="s">
        <v>3007</v>
      </c>
      <c r="H1634" s="26" t="s">
        <v>3008</v>
      </c>
      <c r="I1634" s="26" t="s">
        <v>10416</v>
      </c>
      <c r="J1634" s="36" t="s">
        <v>55</v>
      </c>
      <c r="K1634" s="26">
        <v>55974.16</v>
      </c>
      <c r="L1634" s="26">
        <v>63012.34</v>
      </c>
      <c r="M1634" s="26" t="s">
        <v>140</v>
      </c>
      <c r="N1634" s="26" t="s">
        <v>10636</v>
      </c>
    </row>
    <row r="1635" spans="1:14">
      <c r="A1635" s="26" t="s">
        <v>119</v>
      </c>
      <c r="B1635" s="26" t="s">
        <v>10635</v>
      </c>
      <c r="C1635" s="26" t="s">
        <v>1856</v>
      </c>
      <c r="D1635" s="26" t="s">
        <v>3005</v>
      </c>
      <c r="E1635" s="26" t="s">
        <v>10425</v>
      </c>
      <c r="F1635" s="26" t="s">
        <v>3006</v>
      </c>
      <c r="G1635" s="26" t="s">
        <v>3007</v>
      </c>
      <c r="H1635" s="26" t="s">
        <v>3008</v>
      </c>
      <c r="I1635" s="26" t="s">
        <v>10418</v>
      </c>
      <c r="J1635" s="36" t="s">
        <v>55</v>
      </c>
      <c r="K1635" s="26">
        <v>2562.71</v>
      </c>
      <c r="L1635" s="26"/>
      <c r="M1635" s="26" t="s">
        <v>140</v>
      </c>
      <c r="N1635" s="26" t="s">
        <v>10636</v>
      </c>
    </row>
    <row r="1636" spans="1:14">
      <c r="A1636" s="26" t="s">
        <v>119</v>
      </c>
      <c r="B1636" s="26" t="s">
        <v>10635</v>
      </c>
      <c r="C1636" s="26" t="s">
        <v>1856</v>
      </c>
      <c r="D1636" s="26" t="s">
        <v>3005</v>
      </c>
      <c r="E1636" s="26" t="s">
        <v>10425</v>
      </c>
      <c r="F1636" s="26" t="s">
        <v>3006</v>
      </c>
      <c r="G1636" s="26" t="s">
        <v>3007</v>
      </c>
      <c r="H1636" s="26" t="s">
        <v>3008</v>
      </c>
      <c r="I1636" s="26" t="s">
        <v>10420</v>
      </c>
      <c r="J1636" s="36" t="s">
        <v>55</v>
      </c>
      <c r="K1636" s="26">
        <v>748.48</v>
      </c>
      <c r="L1636" s="26"/>
      <c r="M1636" s="26" t="s">
        <v>140</v>
      </c>
      <c r="N1636" s="26" t="s">
        <v>10636</v>
      </c>
    </row>
    <row r="1637" spans="1:14">
      <c r="A1637" s="26" t="s">
        <v>119</v>
      </c>
      <c r="B1637" s="26" t="s">
        <v>10635</v>
      </c>
      <c r="C1637" s="26" t="s">
        <v>1856</v>
      </c>
      <c r="D1637" s="26" t="s">
        <v>3005</v>
      </c>
      <c r="E1637" s="26" t="s">
        <v>10425</v>
      </c>
      <c r="F1637" s="26" t="s">
        <v>3006</v>
      </c>
      <c r="G1637" s="26" t="s">
        <v>3007</v>
      </c>
      <c r="H1637" s="26" t="s">
        <v>3008</v>
      </c>
      <c r="I1637" s="26" t="s">
        <v>10419</v>
      </c>
      <c r="J1637" s="36" t="s">
        <v>55</v>
      </c>
      <c r="K1637" s="26">
        <v>891.43</v>
      </c>
      <c r="L1637" s="26"/>
      <c r="M1637" s="26" t="s">
        <v>140</v>
      </c>
      <c r="N1637" s="26" t="s">
        <v>10636</v>
      </c>
    </row>
    <row r="1638" spans="1:14">
      <c r="A1638" s="26" t="s">
        <v>200</v>
      </c>
      <c r="B1638" s="26" t="s">
        <v>2500</v>
      </c>
      <c r="C1638" s="26" t="s">
        <v>410</v>
      </c>
      <c r="D1638" s="26" t="s">
        <v>2501</v>
      </c>
      <c r="E1638" s="26" t="s">
        <v>10444</v>
      </c>
      <c r="F1638" s="26" t="s">
        <v>2502</v>
      </c>
      <c r="G1638" s="26" t="s">
        <v>2503</v>
      </c>
      <c r="H1638" s="26" t="s">
        <v>2504</v>
      </c>
      <c r="I1638" s="26" t="s">
        <v>10416</v>
      </c>
      <c r="J1638" s="36" t="s">
        <v>55</v>
      </c>
      <c r="K1638" s="26">
        <v>26023.18</v>
      </c>
      <c r="L1638" s="26">
        <v>27664.38</v>
      </c>
      <c r="M1638" s="26" t="s">
        <v>1282</v>
      </c>
      <c r="N1638" s="26" t="s">
        <v>2506</v>
      </c>
    </row>
    <row r="1639" spans="1:14">
      <c r="A1639" s="26" t="s">
        <v>200</v>
      </c>
      <c r="B1639" s="26" t="s">
        <v>2500</v>
      </c>
      <c r="C1639" s="26" t="s">
        <v>410</v>
      </c>
      <c r="D1639" s="26" t="s">
        <v>2501</v>
      </c>
      <c r="E1639" s="26" t="s">
        <v>10444</v>
      </c>
      <c r="F1639" s="26" t="s">
        <v>2502</v>
      </c>
      <c r="G1639" s="26" t="s">
        <v>2503</v>
      </c>
      <c r="H1639" s="26" t="s">
        <v>2504</v>
      </c>
      <c r="I1639" s="26" t="s">
        <v>10418</v>
      </c>
      <c r="J1639" s="36" t="s">
        <v>55</v>
      </c>
      <c r="K1639" s="26">
        <v>0</v>
      </c>
      <c r="L1639" s="26"/>
      <c r="M1639" s="26" t="s">
        <v>1282</v>
      </c>
      <c r="N1639" s="26" t="s">
        <v>2506</v>
      </c>
    </row>
    <row r="1640" spans="1:14">
      <c r="A1640" s="26" t="s">
        <v>200</v>
      </c>
      <c r="B1640" s="26" t="s">
        <v>2500</v>
      </c>
      <c r="C1640" s="26" t="s">
        <v>410</v>
      </c>
      <c r="D1640" s="26" t="s">
        <v>2501</v>
      </c>
      <c r="E1640" s="26" t="s">
        <v>10444</v>
      </c>
      <c r="F1640" s="26" t="s">
        <v>2502</v>
      </c>
      <c r="G1640" s="26" t="s">
        <v>2503</v>
      </c>
      <c r="H1640" s="26" t="s">
        <v>2504</v>
      </c>
      <c r="I1640" s="26" t="s">
        <v>10420</v>
      </c>
      <c r="J1640" s="36" t="s">
        <v>55</v>
      </c>
      <c r="K1640" s="26">
        <v>0</v>
      </c>
      <c r="L1640" s="26"/>
      <c r="M1640" s="26" t="s">
        <v>1282</v>
      </c>
      <c r="N1640" s="26" t="s">
        <v>2506</v>
      </c>
    </row>
    <row r="1641" spans="1:14">
      <c r="A1641" s="26" t="s">
        <v>200</v>
      </c>
      <c r="B1641" s="26" t="s">
        <v>2500</v>
      </c>
      <c r="C1641" s="26" t="s">
        <v>410</v>
      </c>
      <c r="D1641" s="26" t="s">
        <v>2501</v>
      </c>
      <c r="E1641" s="26" t="s">
        <v>10444</v>
      </c>
      <c r="F1641" s="26" t="s">
        <v>2502</v>
      </c>
      <c r="G1641" s="26" t="s">
        <v>2503</v>
      </c>
      <c r="H1641" s="26" t="s">
        <v>2504</v>
      </c>
      <c r="I1641" s="26" t="s">
        <v>10419</v>
      </c>
      <c r="J1641" s="36" t="s">
        <v>55</v>
      </c>
      <c r="K1641" s="26">
        <v>396.3</v>
      </c>
      <c r="L1641" s="26"/>
      <c r="M1641" s="26" t="s">
        <v>1282</v>
      </c>
      <c r="N1641" s="26" t="s">
        <v>2506</v>
      </c>
    </row>
    <row r="1642" spans="1:14">
      <c r="A1642" s="26" t="s">
        <v>181</v>
      </c>
      <c r="B1642" s="26" t="s">
        <v>2543</v>
      </c>
      <c r="C1642" s="26" t="s">
        <v>184</v>
      </c>
      <c r="D1642" s="26" t="s">
        <v>2544</v>
      </c>
      <c r="E1642" s="26" t="s">
        <v>10425</v>
      </c>
      <c r="F1642" s="26" t="s">
        <v>2545</v>
      </c>
      <c r="G1642" s="26" t="s">
        <v>2546</v>
      </c>
      <c r="H1642" s="26" t="s">
        <v>2547</v>
      </c>
      <c r="I1642" s="26" t="s">
        <v>10416</v>
      </c>
      <c r="J1642" s="36" t="s">
        <v>55</v>
      </c>
      <c r="K1642" s="26">
        <v>4246.16</v>
      </c>
      <c r="L1642" s="26">
        <v>4513.96</v>
      </c>
      <c r="M1642" s="26" t="s">
        <v>97</v>
      </c>
      <c r="N1642" s="26" t="s">
        <v>2549</v>
      </c>
    </row>
    <row r="1643" spans="1:14">
      <c r="A1643" s="26" t="s">
        <v>181</v>
      </c>
      <c r="B1643" s="26" t="s">
        <v>2543</v>
      </c>
      <c r="C1643" s="26" t="s">
        <v>184</v>
      </c>
      <c r="D1643" s="26" t="s">
        <v>2544</v>
      </c>
      <c r="E1643" s="26" t="s">
        <v>10425</v>
      </c>
      <c r="F1643" s="26" t="s">
        <v>2545</v>
      </c>
      <c r="G1643" s="26" t="s">
        <v>2546</v>
      </c>
      <c r="H1643" s="26" t="s">
        <v>2547</v>
      </c>
      <c r="I1643" s="26" t="s">
        <v>10418</v>
      </c>
      <c r="J1643" s="36" t="s">
        <v>55</v>
      </c>
      <c r="K1643" s="26">
        <v>0</v>
      </c>
      <c r="L1643" s="26"/>
      <c r="M1643" s="26" t="s">
        <v>97</v>
      </c>
      <c r="N1643" s="26" t="s">
        <v>2549</v>
      </c>
    </row>
    <row r="1644" spans="1:14">
      <c r="A1644" s="26" t="s">
        <v>181</v>
      </c>
      <c r="B1644" s="26" t="s">
        <v>2543</v>
      </c>
      <c r="C1644" s="26" t="s">
        <v>184</v>
      </c>
      <c r="D1644" s="26" t="s">
        <v>2544</v>
      </c>
      <c r="E1644" s="26" t="s">
        <v>10425</v>
      </c>
      <c r="F1644" s="26" t="s">
        <v>2545</v>
      </c>
      <c r="G1644" s="26" t="s">
        <v>2546</v>
      </c>
      <c r="H1644" s="26" t="s">
        <v>2547</v>
      </c>
      <c r="I1644" s="26" t="s">
        <v>10420</v>
      </c>
      <c r="J1644" s="36" t="s">
        <v>55</v>
      </c>
      <c r="K1644" s="26">
        <v>0</v>
      </c>
      <c r="L1644" s="26"/>
      <c r="M1644" s="26" t="s">
        <v>97</v>
      </c>
      <c r="N1644" s="26" t="s">
        <v>2549</v>
      </c>
    </row>
    <row r="1645" spans="1:14">
      <c r="A1645" s="26" t="s">
        <v>181</v>
      </c>
      <c r="B1645" s="26" t="s">
        <v>2543</v>
      </c>
      <c r="C1645" s="26" t="s">
        <v>184</v>
      </c>
      <c r="D1645" s="26" t="s">
        <v>2544</v>
      </c>
      <c r="E1645" s="26" t="s">
        <v>10425</v>
      </c>
      <c r="F1645" s="26" t="s">
        <v>2545</v>
      </c>
      <c r="G1645" s="26" t="s">
        <v>2546</v>
      </c>
      <c r="H1645" s="26" t="s">
        <v>2547</v>
      </c>
      <c r="I1645" s="26" t="s">
        <v>10419</v>
      </c>
      <c r="J1645" s="36" t="s">
        <v>55</v>
      </c>
      <c r="K1645" s="26">
        <v>64.66</v>
      </c>
      <c r="L1645" s="26"/>
      <c r="M1645" s="26" t="s">
        <v>97</v>
      </c>
      <c r="N1645" s="26" t="s">
        <v>2549</v>
      </c>
    </row>
    <row r="1646" spans="1:14">
      <c r="A1646" s="26" t="s">
        <v>181</v>
      </c>
      <c r="B1646" s="26" t="s">
        <v>2556</v>
      </c>
      <c r="C1646" s="26" t="s">
        <v>2557</v>
      </c>
      <c r="D1646" s="26" t="s">
        <v>2558</v>
      </c>
      <c r="E1646" s="26" t="s">
        <v>10434</v>
      </c>
      <c r="F1646" s="26" t="s">
        <v>2559</v>
      </c>
      <c r="G1646" s="26" t="s">
        <v>2560</v>
      </c>
      <c r="H1646" s="26" t="s">
        <v>2561</v>
      </c>
      <c r="I1646" s="26" t="s">
        <v>10416</v>
      </c>
      <c r="J1646" s="36" t="s">
        <v>55</v>
      </c>
      <c r="K1646" s="26">
        <v>529366.01</v>
      </c>
      <c r="L1646" s="26">
        <v>602513.84</v>
      </c>
      <c r="M1646" s="26" t="s">
        <v>97</v>
      </c>
      <c r="N1646" s="26" t="s">
        <v>2563</v>
      </c>
    </row>
    <row r="1647" spans="1:14">
      <c r="A1647" s="26" t="s">
        <v>181</v>
      </c>
      <c r="B1647" s="26" t="s">
        <v>2556</v>
      </c>
      <c r="C1647" s="26" t="s">
        <v>2557</v>
      </c>
      <c r="D1647" s="26" t="s">
        <v>2558</v>
      </c>
      <c r="E1647" s="26" t="s">
        <v>10434</v>
      </c>
      <c r="F1647" s="26" t="s">
        <v>2559</v>
      </c>
      <c r="G1647" s="26" t="s">
        <v>2560</v>
      </c>
      <c r="H1647" s="26" t="s">
        <v>2561</v>
      </c>
      <c r="I1647" s="26" t="s">
        <v>10418</v>
      </c>
      <c r="J1647" s="36" t="s">
        <v>55</v>
      </c>
      <c r="K1647" s="26">
        <v>32732.79</v>
      </c>
      <c r="L1647" s="26"/>
      <c r="M1647" s="26" t="s">
        <v>97</v>
      </c>
      <c r="N1647" s="26" t="s">
        <v>2563</v>
      </c>
    </row>
    <row r="1648" spans="1:14">
      <c r="A1648" s="26" t="s">
        <v>181</v>
      </c>
      <c r="B1648" s="26" t="s">
        <v>2556</v>
      </c>
      <c r="C1648" s="26" t="s">
        <v>2557</v>
      </c>
      <c r="D1648" s="26" t="s">
        <v>2558</v>
      </c>
      <c r="E1648" s="26" t="s">
        <v>10434</v>
      </c>
      <c r="F1648" s="26" t="s">
        <v>2559</v>
      </c>
      <c r="G1648" s="26" t="s">
        <v>2560</v>
      </c>
      <c r="H1648" s="26" t="s">
        <v>2561</v>
      </c>
      <c r="I1648" s="26" t="s">
        <v>10420</v>
      </c>
      <c r="J1648" s="36" t="s">
        <v>55</v>
      </c>
      <c r="K1648" s="26">
        <v>13779.8</v>
      </c>
      <c r="L1648" s="26"/>
      <c r="M1648" s="26" t="s">
        <v>97</v>
      </c>
      <c r="N1648" s="26" t="s">
        <v>2563</v>
      </c>
    </row>
    <row r="1649" spans="1:14">
      <c r="A1649" s="26" t="s">
        <v>181</v>
      </c>
      <c r="B1649" s="26" t="s">
        <v>2556</v>
      </c>
      <c r="C1649" s="26" t="s">
        <v>2557</v>
      </c>
      <c r="D1649" s="26" t="s">
        <v>2558</v>
      </c>
      <c r="E1649" s="26" t="s">
        <v>10434</v>
      </c>
      <c r="F1649" s="26" t="s">
        <v>2559</v>
      </c>
      <c r="G1649" s="26" t="s">
        <v>2560</v>
      </c>
      <c r="H1649" s="26" t="s">
        <v>2561</v>
      </c>
      <c r="I1649" s="26" t="s">
        <v>10419</v>
      </c>
      <c r="J1649" s="36" t="s">
        <v>55</v>
      </c>
      <c r="K1649" s="26">
        <v>8559.66</v>
      </c>
      <c r="L1649" s="26"/>
      <c r="M1649" s="26" t="s">
        <v>97</v>
      </c>
      <c r="N1649" s="26" t="s">
        <v>2563</v>
      </c>
    </row>
    <row r="1650" spans="1:14">
      <c r="A1650" s="26" t="s">
        <v>70</v>
      </c>
      <c r="B1650" s="26" t="s">
        <v>2564</v>
      </c>
      <c r="C1650" s="26" t="s">
        <v>772</v>
      </c>
      <c r="D1650" s="26" t="s">
        <v>2565</v>
      </c>
      <c r="E1650" s="26" t="s">
        <v>10425</v>
      </c>
      <c r="F1650" s="26" t="s">
        <v>1332</v>
      </c>
      <c r="G1650" s="26" t="s">
        <v>2566</v>
      </c>
      <c r="H1650" s="26" t="s">
        <v>2567</v>
      </c>
      <c r="I1650" s="26" t="s">
        <v>10416</v>
      </c>
      <c r="J1650" s="36" t="s">
        <v>55</v>
      </c>
      <c r="K1650" s="26">
        <v>37093.68</v>
      </c>
      <c r="L1650" s="26">
        <v>42108.54</v>
      </c>
      <c r="M1650" s="26" t="s">
        <v>83</v>
      </c>
      <c r="N1650" s="26" t="s">
        <v>2569</v>
      </c>
    </row>
    <row r="1651" spans="1:14">
      <c r="A1651" s="26" t="s">
        <v>70</v>
      </c>
      <c r="B1651" s="26" t="s">
        <v>2564</v>
      </c>
      <c r="C1651" s="26" t="s">
        <v>772</v>
      </c>
      <c r="D1651" s="26" t="s">
        <v>2565</v>
      </c>
      <c r="E1651" s="26" t="s">
        <v>10425</v>
      </c>
      <c r="F1651" s="26" t="s">
        <v>1332</v>
      </c>
      <c r="G1651" s="26" t="s">
        <v>2566</v>
      </c>
      <c r="H1651" s="26" t="s">
        <v>2567</v>
      </c>
      <c r="I1651" s="26" t="s">
        <v>10418</v>
      </c>
      <c r="J1651" s="36" t="s">
        <v>55</v>
      </c>
      <c r="K1651" s="26">
        <v>2057.25</v>
      </c>
      <c r="L1651" s="26"/>
      <c r="M1651" s="26" t="s">
        <v>83</v>
      </c>
      <c r="N1651" s="26" t="s">
        <v>2569</v>
      </c>
    </row>
    <row r="1652" spans="1:14">
      <c r="A1652" s="26" t="s">
        <v>70</v>
      </c>
      <c r="B1652" s="26" t="s">
        <v>2564</v>
      </c>
      <c r="C1652" s="26" t="s">
        <v>772</v>
      </c>
      <c r="D1652" s="26" t="s">
        <v>2565</v>
      </c>
      <c r="E1652" s="26" t="s">
        <v>10425</v>
      </c>
      <c r="F1652" s="26" t="s">
        <v>1332</v>
      </c>
      <c r="G1652" s="26" t="s">
        <v>2566</v>
      </c>
      <c r="H1652" s="26" t="s">
        <v>2567</v>
      </c>
      <c r="I1652" s="26" t="s">
        <v>10420</v>
      </c>
      <c r="J1652" s="36" t="s">
        <v>55</v>
      </c>
      <c r="K1652" s="26">
        <v>466.47</v>
      </c>
      <c r="L1652" s="26"/>
      <c r="M1652" s="26" t="s">
        <v>83</v>
      </c>
      <c r="N1652" s="26" t="s">
        <v>2569</v>
      </c>
    </row>
    <row r="1653" spans="1:14">
      <c r="A1653" s="26" t="s">
        <v>70</v>
      </c>
      <c r="B1653" s="26" t="s">
        <v>2564</v>
      </c>
      <c r="C1653" s="26" t="s">
        <v>772</v>
      </c>
      <c r="D1653" s="26" t="s">
        <v>2565</v>
      </c>
      <c r="E1653" s="26" t="s">
        <v>10425</v>
      </c>
      <c r="F1653" s="26" t="s">
        <v>1332</v>
      </c>
      <c r="G1653" s="26" t="s">
        <v>2566</v>
      </c>
      <c r="H1653" s="26" t="s">
        <v>2567</v>
      </c>
      <c r="I1653" s="26" t="s">
        <v>10419</v>
      </c>
      <c r="J1653" s="36" t="s">
        <v>55</v>
      </c>
      <c r="K1653" s="26">
        <v>596.19</v>
      </c>
      <c r="L1653" s="26"/>
      <c r="M1653" s="26" t="s">
        <v>83</v>
      </c>
      <c r="N1653" s="26" t="s">
        <v>2569</v>
      </c>
    </row>
    <row r="1654" spans="1:14">
      <c r="A1654" s="26" t="s">
        <v>292</v>
      </c>
      <c r="B1654" s="26" t="s">
        <v>2578</v>
      </c>
      <c r="C1654" s="26" t="s">
        <v>1075</v>
      </c>
      <c r="D1654" s="26" t="s">
        <v>2579</v>
      </c>
      <c r="E1654" s="26" t="s">
        <v>10425</v>
      </c>
      <c r="F1654" s="26" t="s">
        <v>1077</v>
      </c>
      <c r="G1654" s="26" t="s">
        <v>2580</v>
      </c>
      <c r="H1654" s="26" t="s">
        <v>2581</v>
      </c>
      <c r="I1654" s="26" t="s">
        <v>10416</v>
      </c>
      <c r="J1654" s="36" t="s">
        <v>55</v>
      </c>
      <c r="K1654" s="26">
        <v>691404.41</v>
      </c>
      <c r="L1654" s="26">
        <v>754659.29</v>
      </c>
      <c r="M1654" s="26" t="s">
        <v>63</v>
      </c>
      <c r="N1654" s="26" t="s">
        <v>2583</v>
      </c>
    </row>
    <row r="1655" spans="1:14">
      <c r="A1655" s="26" t="s">
        <v>292</v>
      </c>
      <c r="B1655" s="26" t="s">
        <v>2578</v>
      </c>
      <c r="C1655" s="26" t="s">
        <v>1075</v>
      </c>
      <c r="D1655" s="26" t="s">
        <v>2579</v>
      </c>
      <c r="E1655" s="26" t="s">
        <v>10425</v>
      </c>
      <c r="F1655" s="26" t="s">
        <v>1077</v>
      </c>
      <c r="G1655" s="26" t="s">
        <v>2580</v>
      </c>
      <c r="H1655" s="26" t="s">
        <v>2581</v>
      </c>
      <c r="I1655" s="26" t="s">
        <v>10418</v>
      </c>
      <c r="J1655" s="36" t="s">
        <v>55</v>
      </c>
      <c r="K1655" s="26">
        <v>9399.55</v>
      </c>
      <c r="L1655" s="26"/>
      <c r="M1655" s="26" t="s">
        <v>63</v>
      </c>
      <c r="N1655" s="26" t="s">
        <v>2583</v>
      </c>
    </row>
    <row r="1656" spans="1:14">
      <c r="A1656" s="26" t="s">
        <v>292</v>
      </c>
      <c r="B1656" s="26" t="s">
        <v>2578</v>
      </c>
      <c r="C1656" s="26" t="s">
        <v>1075</v>
      </c>
      <c r="D1656" s="26" t="s">
        <v>2579</v>
      </c>
      <c r="E1656" s="26" t="s">
        <v>10425</v>
      </c>
      <c r="F1656" s="26" t="s">
        <v>1077</v>
      </c>
      <c r="G1656" s="26" t="s">
        <v>2580</v>
      </c>
      <c r="H1656" s="26" t="s">
        <v>2581</v>
      </c>
      <c r="I1656" s="26" t="s">
        <v>10420</v>
      </c>
      <c r="J1656" s="36" t="s">
        <v>55</v>
      </c>
      <c r="K1656" s="26">
        <v>8851.95</v>
      </c>
      <c r="L1656" s="26"/>
      <c r="M1656" s="26" t="s">
        <v>63</v>
      </c>
      <c r="N1656" s="26" t="s">
        <v>2583</v>
      </c>
    </row>
    <row r="1657" spans="1:14">
      <c r="A1657" s="26" t="s">
        <v>292</v>
      </c>
      <c r="B1657" s="26" t="s">
        <v>2578</v>
      </c>
      <c r="C1657" s="26" t="s">
        <v>1075</v>
      </c>
      <c r="D1657" s="26" t="s">
        <v>2579</v>
      </c>
      <c r="E1657" s="26" t="s">
        <v>10425</v>
      </c>
      <c r="F1657" s="26" t="s">
        <v>1077</v>
      </c>
      <c r="G1657" s="26" t="s">
        <v>2580</v>
      </c>
      <c r="H1657" s="26" t="s">
        <v>2581</v>
      </c>
      <c r="I1657" s="26" t="s">
        <v>10419</v>
      </c>
      <c r="J1657" s="36" t="s">
        <v>55</v>
      </c>
      <c r="K1657" s="26">
        <v>10672.43</v>
      </c>
      <c r="L1657" s="26"/>
      <c r="M1657" s="26" t="s">
        <v>63</v>
      </c>
      <c r="N1657" s="26" t="s">
        <v>2583</v>
      </c>
    </row>
    <row r="1658" spans="1:14">
      <c r="A1658" s="26" t="s">
        <v>119</v>
      </c>
      <c r="B1658" s="26" t="s">
        <v>2550</v>
      </c>
      <c r="C1658" s="26" t="s">
        <v>1033</v>
      </c>
      <c r="D1658" s="26" t="s">
        <v>2551</v>
      </c>
      <c r="E1658" s="26" t="s">
        <v>10425</v>
      </c>
      <c r="F1658" s="26" t="s">
        <v>2552</v>
      </c>
      <c r="G1658" s="26" t="s">
        <v>2553</v>
      </c>
      <c r="H1658" s="26" t="s">
        <v>10637</v>
      </c>
      <c r="I1658" s="26" t="s">
        <v>10416</v>
      </c>
      <c r="J1658" s="36" t="s">
        <v>55</v>
      </c>
      <c r="K1658" s="26">
        <v>245458.52</v>
      </c>
      <c r="L1658" s="26">
        <v>276079.05</v>
      </c>
      <c r="M1658" s="26" t="s">
        <v>140</v>
      </c>
      <c r="N1658" s="26" t="s">
        <v>2555</v>
      </c>
    </row>
    <row r="1659" spans="1:14">
      <c r="A1659" s="26" t="s">
        <v>119</v>
      </c>
      <c r="B1659" s="26" t="s">
        <v>2550</v>
      </c>
      <c r="C1659" s="26" t="s">
        <v>1033</v>
      </c>
      <c r="D1659" s="26" t="s">
        <v>2551</v>
      </c>
      <c r="E1659" s="26" t="s">
        <v>10425</v>
      </c>
      <c r="F1659" s="26" t="s">
        <v>2552</v>
      </c>
      <c r="G1659" s="26" t="s">
        <v>2553</v>
      </c>
      <c r="H1659" s="26" t="s">
        <v>10637</v>
      </c>
      <c r="I1659" s="26" t="s">
        <v>10418</v>
      </c>
      <c r="J1659" s="36" t="s">
        <v>55</v>
      </c>
      <c r="K1659" s="26">
        <v>11121.84</v>
      </c>
      <c r="L1659" s="26"/>
      <c r="M1659" s="26" t="s">
        <v>140</v>
      </c>
      <c r="N1659" s="26" t="s">
        <v>2555</v>
      </c>
    </row>
    <row r="1660" spans="1:14">
      <c r="A1660" s="26" t="s">
        <v>119</v>
      </c>
      <c r="B1660" s="26" t="s">
        <v>2550</v>
      </c>
      <c r="C1660" s="26" t="s">
        <v>1033</v>
      </c>
      <c r="D1660" s="26" t="s">
        <v>2551</v>
      </c>
      <c r="E1660" s="26" t="s">
        <v>10425</v>
      </c>
      <c r="F1660" s="26" t="s">
        <v>2552</v>
      </c>
      <c r="G1660" s="26" t="s">
        <v>2553</v>
      </c>
      <c r="H1660" s="26" t="s">
        <v>10637</v>
      </c>
      <c r="I1660" s="26" t="s">
        <v>10420</v>
      </c>
      <c r="J1660" s="36" t="s">
        <v>55</v>
      </c>
      <c r="K1660" s="26">
        <v>3167.36</v>
      </c>
      <c r="L1660" s="26"/>
      <c r="M1660" s="26" t="s">
        <v>140</v>
      </c>
      <c r="N1660" s="26" t="s">
        <v>2555</v>
      </c>
    </row>
    <row r="1661" spans="1:14">
      <c r="A1661" s="26" t="s">
        <v>119</v>
      </c>
      <c r="B1661" s="26" t="s">
        <v>2550</v>
      </c>
      <c r="C1661" s="26" t="s">
        <v>1033</v>
      </c>
      <c r="D1661" s="26" t="s">
        <v>2551</v>
      </c>
      <c r="E1661" s="26" t="s">
        <v>10425</v>
      </c>
      <c r="F1661" s="26" t="s">
        <v>2552</v>
      </c>
      <c r="G1661" s="26" t="s">
        <v>2553</v>
      </c>
      <c r="H1661" s="26" t="s">
        <v>10637</v>
      </c>
      <c r="I1661" s="26" t="s">
        <v>10419</v>
      </c>
      <c r="J1661" s="36" t="s">
        <v>55</v>
      </c>
      <c r="K1661" s="26">
        <v>3907.54</v>
      </c>
      <c r="L1661" s="26"/>
      <c r="M1661" s="26" t="s">
        <v>140</v>
      </c>
      <c r="N1661" s="26" t="s">
        <v>2555</v>
      </c>
    </row>
    <row r="1662" spans="1:14">
      <c r="A1662" s="26" t="s">
        <v>119</v>
      </c>
      <c r="B1662" s="26" t="s">
        <v>2550</v>
      </c>
      <c r="C1662" s="26" t="s">
        <v>1033</v>
      </c>
      <c r="D1662" s="26" t="s">
        <v>2551</v>
      </c>
      <c r="E1662" s="26" t="s">
        <v>10425</v>
      </c>
      <c r="F1662" s="26" t="s">
        <v>2552</v>
      </c>
      <c r="G1662" s="26" t="s">
        <v>2553</v>
      </c>
      <c r="H1662" s="26" t="s">
        <v>10638</v>
      </c>
      <c r="I1662" s="26" t="s">
        <v>10416</v>
      </c>
      <c r="J1662" s="36" t="s">
        <v>55</v>
      </c>
      <c r="K1662" s="26">
        <v>9337.14</v>
      </c>
      <c r="L1662" s="26">
        <v>9926</v>
      </c>
      <c r="M1662" s="26" t="s">
        <v>140</v>
      </c>
      <c r="N1662" s="26" t="s">
        <v>2555</v>
      </c>
    </row>
    <row r="1663" spans="1:14">
      <c r="A1663" s="26" t="s">
        <v>119</v>
      </c>
      <c r="B1663" s="26" t="s">
        <v>2550</v>
      </c>
      <c r="C1663" s="26" t="s">
        <v>1033</v>
      </c>
      <c r="D1663" s="26" t="s">
        <v>2551</v>
      </c>
      <c r="E1663" s="26" t="s">
        <v>10425</v>
      </c>
      <c r="F1663" s="26" t="s">
        <v>2552</v>
      </c>
      <c r="G1663" s="26" t="s">
        <v>2553</v>
      </c>
      <c r="H1663" s="26" t="s">
        <v>10638</v>
      </c>
      <c r="I1663" s="26" t="s">
        <v>10418</v>
      </c>
      <c r="J1663" s="36" t="s">
        <v>55</v>
      </c>
      <c r="K1663" s="26">
        <v>0</v>
      </c>
      <c r="L1663" s="26"/>
      <c r="M1663" s="26" t="s">
        <v>140</v>
      </c>
      <c r="N1663" s="26" t="s">
        <v>2555</v>
      </c>
    </row>
    <row r="1664" spans="1:14">
      <c r="A1664" s="26" t="s">
        <v>119</v>
      </c>
      <c r="B1664" s="26" t="s">
        <v>2550</v>
      </c>
      <c r="C1664" s="26" t="s">
        <v>1033</v>
      </c>
      <c r="D1664" s="26" t="s">
        <v>2551</v>
      </c>
      <c r="E1664" s="26" t="s">
        <v>10425</v>
      </c>
      <c r="F1664" s="26" t="s">
        <v>2552</v>
      </c>
      <c r="G1664" s="26" t="s">
        <v>2553</v>
      </c>
      <c r="H1664" s="26" t="s">
        <v>10638</v>
      </c>
      <c r="I1664" s="26" t="s">
        <v>10420</v>
      </c>
      <c r="J1664" s="36" t="s">
        <v>55</v>
      </c>
      <c r="K1664" s="26">
        <v>0</v>
      </c>
      <c r="L1664" s="26"/>
      <c r="M1664" s="26" t="s">
        <v>140</v>
      </c>
      <c r="N1664" s="26" t="s">
        <v>2555</v>
      </c>
    </row>
    <row r="1665" spans="1:14">
      <c r="A1665" s="26" t="s">
        <v>119</v>
      </c>
      <c r="B1665" s="26" t="s">
        <v>2550</v>
      </c>
      <c r="C1665" s="26" t="s">
        <v>1033</v>
      </c>
      <c r="D1665" s="26" t="s">
        <v>2551</v>
      </c>
      <c r="E1665" s="26" t="s">
        <v>10425</v>
      </c>
      <c r="F1665" s="26" t="s">
        <v>2552</v>
      </c>
      <c r="G1665" s="26" t="s">
        <v>2553</v>
      </c>
      <c r="H1665" s="26" t="s">
        <v>10638</v>
      </c>
      <c r="I1665" s="26" t="s">
        <v>10419</v>
      </c>
      <c r="J1665" s="36" t="s">
        <v>55</v>
      </c>
      <c r="K1665" s="26">
        <v>142.19</v>
      </c>
      <c r="L1665" s="26"/>
      <c r="M1665" s="26" t="s">
        <v>140</v>
      </c>
      <c r="N1665" s="26" t="s">
        <v>2555</v>
      </c>
    </row>
    <row r="1666" spans="1:14">
      <c r="A1666" s="26" t="s">
        <v>516</v>
      </c>
      <c r="B1666" s="26" t="s">
        <v>10639</v>
      </c>
      <c r="C1666" s="26" t="s">
        <v>2762</v>
      </c>
      <c r="D1666" s="26" t="s">
        <v>3043</v>
      </c>
      <c r="E1666" s="26" t="s">
        <v>10425</v>
      </c>
      <c r="F1666" s="26" t="s">
        <v>3044</v>
      </c>
      <c r="G1666" s="26" t="s">
        <v>3045</v>
      </c>
      <c r="H1666" s="26" t="s">
        <v>3046</v>
      </c>
      <c r="I1666" s="26" t="s">
        <v>10416</v>
      </c>
      <c r="J1666" s="36" t="s">
        <v>55</v>
      </c>
      <c r="K1666" s="26">
        <v>5180636.27</v>
      </c>
      <c r="L1666" s="26">
        <v>6440635.12</v>
      </c>
      <c r="M1666" s="26" t="s">
        <v>173</v>
      </c>
      <c r="N1666" s="26" t="s">
        <v>10640</v>
      </c>
    </row>
    <row r="1667" spans="1:14">
      <c r="A1667" s="26" t="s">
        <v>516</v>
      </c>
      <c r="B1667" s="26" t="s">
        <v>10639</v>
      </c>
      <c r="C1667" s="26" t="s">
        <v>2762</v>
      </c>
      <c r="D1667" s="26" t="s">
        <v>3043</v>
      </c>
      <c r="E1667" s="26" t="s">
        <v>10425</v>
      </c>
      <c r="F1667" s="26" t="s">
        <v>3044</v>
      </c>
      <c r="G1667" s="26" t="s">
        <v>3045</v>
      </c>
      <c r="H1667" s="26" t="s">
        <v>3046</v>
      </c>
      <c r="I1667" s="26" t="s">
        <v>10418</v>
      </c>
      <c r="J1667" s="36" t="s">
        <v>55</v>
      </c>
      <c r="K1667" s="26">
        <v>827478.46</v>
      </c>
      <c r="L1667" s="26"/>
      <c r="M1667" s="26" t="s">
        <v>173</v>
      </c>
      <c r="N1667" s="26" t="s">
        <v>10640</v>
      </c>
    </row>
    <row r="1668" spans="1:14">
      <c r="A1668" s="26" t="s">
        <v>516</v>
      </c>
      <c r="B1668" s="26" t="s">
        <v>10639</v>
      </c>
      <c r="C1668" s="26" t="s">
        <v>2762</v>
      </c>
      <c r="D1668" s="26" t="s">
        <v>3043</v>
      </c>
      <c r="E1668" s="26" t="s">
        <v>10425</v>
      </c>
      <c r="F1668" s="26" t="s">
        <v>3044</v>
      </c>
      <c r="G1668" s="26" t="s">
        <v>3045</v>
      </c>
      <c r="H1668" s="26" t="s">
        <v>3046</v>
      </c>
      <c r="I1668" s="26" t="s">
        <v>10420</v>
      </c>
      <c r="J1668" s="36" t="s">
        <v>55</v>
      </c>
      <c r="K1668" s="26">
        <v>51120.06</v>
      </c>
      <c r="L1668" s="26"/>
      <c r="M1668" s="26" t="s">
        <v>173</v>
      </c>
      <c r="N1668" s="26" t="s">
        <v>10640</v>
      </c>
    </row>
    <row r="1669" spans="1:14">
      <c r="A1669" s="26" t="s">
        <v>516</v>
      </c>
      <c r="B1669" s="26" t="s">
        <v>10639</v>
      </c>
      <c r="C1669" s="26" t="s">
        <v>2762</v>
      </c>
      <c r="D1669" s="26" t="s">
        <v>3043</v>
      </c>
      <c r="E1669" s="26" t="s">
        <v>10425</v>
      </c>
      <c r="F1669" s="26" t="s">
        <v>3044</v>
      </c>
      <c r="G1669" s="26" t="s">
        <v>3045</v>
      </c>
      <c r="H1669" s="26" t="s">
        <v>3046</v>
      </c>
      <c r="I1669" s="26" t="s">
        <v>10419</v>
      </c>
      <c r="J1669" s="36" t="s">
        <v>55</v>
      </c>
      <c r="K1669" s="26">
        <v>91542.64</v>
      </c>
      <c r="L1669" s="26"/>
      <c r="M1669" s="26" t="s">
        <v>173</v>
      </c>
      <c r="N1669" s="26" t="s">
        <v>10640</v>
      </c>
    </row>
    <row r="1670" spans="1:14">
      <c r="A1670" s="26" t="s">
        <v>220</v>
      </c>
      <c r="B1670" s="26" t="s">
        <v>2600</v>
      </c>
      <c r="C1670" s="26" t="s">
        <v>223</v>
      </c>
      <c r="D1670" s="26" t="s">
        <v>2601</v>
      </c>
      <c r="E1670" s="26" t="s">
        <v>10425</v>
      </c>
      <c r="F1670" s="26" t="s">
        <v>2602</v>
      </c>
      <c r="G1670" s="26" t="s">
        <v>2603</v>
      </c>
      <c r="H1670" s="26" t="s">
        <v>2604</v>
      </c>
      <c r="I1670" s="26" t="s">
        <v>10427</v>
      </c>
      <c r="J1670" s="36" t="s">
        <v>55</v>
      </c>
      <c r="K1670" s="26">
        <v>38505.04</v>
      </c>
      <c r="L1670" s="26">
        <v>40218.76</v>
      </c>
      <c r="M1670" s="26" t="s">
        <v>1282</v>
      </c>
      <c r="N1670" s="26" t="s">
        <v>2606</v>
      </c>
    </row>
    <row r="1671" spans="1:14">
      <c r="A1671" s="26" t="s">
        <v>220</v>
      </c>
      <c r="B1671" s="26" t="s">
        <v>2600</v>
      </c>
      <c r="C1671" s="26" t="s">
        <v>223</v>
      </c>
      <c r="D1671" s="26" t="s">
        <v>2601</v>
      </c>
      <c r="E1671" s="26" t="s">
        <v>10425</v>
      </c>
      <c r="F1671" s="26" t="s">
        <v>2602</v>
      </c>
      <c r="G1671" s="26" t="s">
        <v>2603</v>
      </c>
      <c r="H1671" s="26" t="s">
        <v>2604</v>
      </c>
      <c r="I1671" s="26" t="s">
        <v>10428</v>
      </c>
      <c r="J1671" s="36" t="s">
        <v>55</v>
      </c>
      <c r="K1671" s="26">
        <v>0</v>
      </c>
      <c r="L1671" s="26"/>
      <c r="M1671" s="26" t="s">
        <v>1282</v>
      </c>
      <c r="N1671" s="26" t="s">
        <v>2606</v>
      </c>
    </row>
    <row r="1672" spans="1:14">
      <c r="A1672" s="26" t="s">
        <v>220</v>
      </c>
      <c r="B1672" s="26" t="s">
        <v>2600</v>
      </c>
      <c r="C1672" s="26" t="s">
        <v>223</v>
      </c>
      <c r="D1672" s="26" t="s">
        <v>2601</v>
      </c>
      <c r="E1672" s="26" t="s">
        <v>10425</v>
      </c>
      <c r="F1672" s="26" t="s">
        <v>2602</v>
      </c>
      <c r="G1672" s="26" t="s">
        <v>2603</v>
      </c>
      <c r="H1672" s="26" t="s">
        <v>2604</v>
      </c>
      <c r="I1672" s="26" t="s">
        <v>10420</v>
      </c>
      <c r="J1672" s="36" t="s">
        <v>55</v>
      </c>
      <c r="K1672" s="26">
        <v>500.56552</v>
      </c>
      <c r="L1672" s="26"/>
      <c r="M1672" s="26" t="s">
        <v>1282</v>
      </c>
      <c r="N1672" s="26" t="s">
        <v>2606</v>
      </c>
    </row>
    <row r="1673" spans="1:14">
      <c r="A1673" s="26" t="s">
        <v>220</v>
      </c>
      <c r="B1673" s="26" t="s">
        <v>2600</v>
      </c>
      <c r="C1673" s="26" t="s">
        <v>223</v>
      </c>
      <c r="D1673" s="26" t="s">
        <v>2601</v>
      </c>
      <c r="E1673" s="26" t="s">
        <v>10425</v>
      </c>
      <c r="F1673" s="26" t="s">
        <v>2602</v>
      </c>
      <c r="G1673" s="26" t="s">
        <v>2603</v>
      </c>
      <c r="H1673" s="26" t="s">
        <v>2604</v>
      </c>
      <c r="I1673" s="26" t="s">
        <v>10419</v>
      </c>
      <c r="J1673" s="36" t="s">
        <v>55</v>
      </c>
      <c r="K1673" s="26">
        <v>577.5756</v>
      </c>
      <c r="L1673" s="26"/>
      <c r="M1673" s="26" t="s">
        <v>1282</v>
      </c>
      <c r="N1673" s="26" t="s">
        <v>2606</v>
      </c>
    </row>
    <row r="1674" spans="1:14">
      <c r="A1674" s="26" t="s">
        <v>129</v>
      </c>
      <c r="B1674" s="26" t="s">
        <v>8047</v>
      </c>
      <c r="C1674" s="26" t="s">
        <v>712</v>
      </c>
      <c r="D1674" s="26" t="s">
        <v>8048</v>
      </c>
      <c r="E1674" s="26" t="s">
        <v>10425</v>
      </c>
      <c r="F1674" s="26" t="s">
        <v>8049</v>
      </c>
      <c r="G1674" s="26" t="s">
        <v>8050</v>
      </c>
      <c r="H1674" s="26" t="s">
        <v>8051</v>
      </c>
      <c r="I1674" s="26" t="s">
        <v>10416</v>
      </c>
      <c r="J1674" s="36" t="s">
        <v>55</v>
      </c>
      <c r="K1674" s="26">
        <v>7529458.34</v>
      </c>
      <c r="L1674" s="26">
        <v>8845443.61</v>
      </c>
      <c r="M1674" s="26" t="s">
        <v>173</v>
      </c>
      <c r="N1674" s="26" t="s">
        <v>8052</v>
      </c>
    </row>
    <row r="1675" spans="1:14">
      <c r="A1675" s="26" t="s">
        <v>129</v>
      </c>
      <c r="B1675" s="26" t="s">
        <v>8047</v>
      </c>
      <c r="C1675" s="26" t="s">
        <v>712</v>
      </c>
      <c r="D1675" s="26" t="s">
        <v>8048</v>
      </c>
      <c r="E1675" s="26" t="s">
        <v>10425</v>
      </c>
      <c r="F1675" s="26" t="s">
        <v>8049</v>
      </c>
      <c r="G1675" s="26" t="s">
        <v>8050</v>
      </c>
      <c r="H1675" s="26" t="s">
        <v>8051</v>
      </c>
      <c r="I1675" s="26" t="s">
        <v>10418</v>
      </c>
      <c r="J1675" s="36" t="s">
        <v>55</v>
      </c>
      <c r="K1675" s="26">
        <v>700674.84</v>
      </c>
      <c r="L1675" s="26"/>
      <c r="M1675" s="26" t="s">
        <v>173</v>
      </c>
      <c r="N1675" s="26" t="s">
        <v>8052</v>
      </c>
    </row>
    <row r="1676" spans="1:14">
      <c r="A1676" s="26" t="s">
        <v>129</v>
      </c>
      <c r="B1676" s="26" t="s">
        <v>8047</v>
      </c>
      <c r="C1676" s="26" t="s">
        <v>712</v>
      </c>
      <c r="D1676" s="26" t="s">
        <v>8048</v>
      </c>
      <c r="E1676" s="26" t="s">
        <v>10425</v>
      </c>
      <c r="F1676" s="26" t="s">
        <v>8049</v>
      </c>
      <c r="G1676" s="26" t="s">
        <v>8050</v>
      </c>
      <c r="H1676" s="26" t="s">
        <v>8051</v>
      </c>
      <c r="I1676" s="26" t="s">
        <v>10420</v>
      </c>
      <c r="J1676" s="36" t="s">
        <v>55</v>
      </c>
      <c r="K1676" s="26">
        <v>91932.54</v>
      </c>
      <c r="L1676" s="26"/>
      <c r="M1676" s="26" t="s">
        <v>173</v>
      </c>
      <c r="N1676" s="26" t="s">
        <v>8052</v>
      </c>
    </row>
    <row r="1677" spans="1:14">
      <c r="A1677" s="26" t="s">
        <v>129</v>
      </c>
      <c r="B1677" s="26" t="s">
        <v>8047</v>
      </c>
      <c r="C1677" s="26" t="s">
        <v>712</v>
      </c>
      <c r="D1677" s="26" t="s">
        <v>8048</v>
      </c>
      <c r="E1677" s="26" t="s">
        <v>10425</v>
      </c>
      <c r="F1677" s="26" t="s">
        <v>8049</v>
      </c>
      <c r="G1677" s="26" t="s">
        <v>8050</v>
      </c>
      <c r="H1677" s="26" t="s">
        <v>8051</v>
      </c>
      <c r="I1677" s="26" t="s">
        <v>10419</v>
      </c>
      <c r="J1677" s="36" t="s">
        <v>55</v>
      </c>
      <c r="K1677" s="26">
        <v>125333.17</v>
      </c>
      <c r="L1677" s="26"/>
      <c r="M1677" s="26" t="s">
        <v>173</v>
      </c>
      <c r="N1677" s="26" t="s">
        <v>8052</v>
      </c>
    </row>
    <row r="1678" spans="1:14">
      <c r="A1678" s="26" t="s">
        <v>119</v>
      </c>
      <c r="B1678" s="26" t="s">
        <v>2616</v>
      </c>
      <c r="C1678" s="26" t="s">
        <v>996</v>
      </c>
      <c r="D1678" s="26" t="s">
        <v>2617</v>
      </c>
      <c r="E1678" s="26" t="s">
        <v>10425</v>
      </c>
      <c r="F1678" s="26" t="s">
        <v>1745</v>
      </c>
      <c r="G1678" s="26" t="s">
        <v>2618</v>
      </c>
      <c r="H1678" s="26" t="s">
        <v>2619</v>
      </c>
      <c r="I1678" s="26" t="s">
        <v>10416</v>
      </c>
      <c r="J1678" s="36" t="s">
        <v>55</v>
      </c>
      <c r="K1678" s="26">
        <v>14446.88</v>
      </c>
      <c r="L1678" s="26">
        <v>15358</v>
      </c>
      <c r="M1678" s="26" t="s">
        <v>140</v>
      </c>
      <c r="N1678" s="26" t="s">
        <v>2621</v>
      </c>
    </row>
    <row r="1679" spans="1:14">
      <c r="A1679" s="26" t="s">
        <v>119</v>
      </c>
      <c r="B1679" s="26" t="s">
        <v>2616</v>
      </c>
      <c r="C1679" s="26" t="s">
        <v>996</v>
      </c>
      <c r="D1679" s="26" t="s">
        <v>2617</v>
      </c>
      <c r="E1679" s="26" t="s">
        <v>10425</v>
      </c>
      <c r="F1679" s="26" t="s">
        <v>1745</v>
      </c>
      <c r="G1679" s="26" t="s">
        <v>2618</v>
      </c>
      <c r="H1679" s="26" t="s">
        <v>2619</v>
      </c>
      <c r="I1679" s="26" t="s">
        <v>10418</v>
      </c>
      <c r="J1679" s="36" t="s">
        <v>55</v>
      </c>
      <c r="K1679" s="26">
        <v>0</v>
      </c>
      <c r="L1679" s="26"/>
      <c r="M1679" s="26" t="s">
        <v>140</v>
      </c>
      <c r="N1679" s="26" t="s">
        <v>2621</v>
      </c>
    </row>
    <row r="1680" spans="1:14">
      <c r="A1680" s="26" t="s">
        <v>119</v>
      </c>
      <c r="B1680" s="26" t="s">
        <v>2616</v>
      </c>
      <c r="C1680" s="26" t="s">
        <v>996</v>
      </c>
      <c r="D1680" s="26" t="s">
        <v>2617</v>
      </c>
      <c r="E1680" s="26" t="s">
        <v>10425</v>
      </c>
      <c r="F1680" s="26" t="s">
        <v>1745</v>
      </c>
      <c r="G1680" s="26" t="s">
        <v>2618</v>
      </c>
      <c r="H1680" s="26" t="s">
        <v>2619</v>
      </c>
      <c r="I1680" s="26" t="s">
        <v>10420</v>
      </c>
      <c r="J1680" s="36" t="s">
        <v>55</v>
      </c>
      <c r="K1680" s="26">
        <v>0</v>
      </c>
      <c r="L1680" s="26"/>
      <c r="M1680" s="26" t="s">
        <v>140</v>
      </c>
      <c r="N1680" s="26" t="s">
        <v>2621</v>
      </c>
    </row>
    <row r="1681" spans="1:14">
      <c r="A1681" s="26" t="s">
        <v>119</v>
      </c>
      <c r="B1681" s="26" t="s">
        <v>2616</v>
      </c>
      <c r="C1681" s="26" t="s">
        <v>996</v>
      </c>
      <c r="D1681" s="26" t="s">
        <v>2617</v>
      </c>
      <c r="E1681" s="26" t="s">
        <v>10425</v>
      </c>
      <c r="F1681" s="26" t="s">
        <v>1745</v>
      </c>
      <c r="G1681" s="26" t="s">
        <v>2618</v>
      </c>
      <c r="H1681" s="26" t="s">
        <v>2619</v>
      </c>
      <c r="I1681" s="26" t="s">
        <v>10419</v>
      </c>
      <c r="J1681" s="36" t="s">
        <v>55</v>
      </c>
      <c r="K1681" s="26">
        <v>220</v>
      </c>
      <c r="L1681" s="26"/>
      <c r="M1681" s="26" t="s">
        <v>140</v>
      </c>
      <c r="N1681" s="26" t="s">
        <v>2621</v>
      </c>
    </row>
    <row r="1682" spans="1:14">
      <c r="A1682" s="26" t="s">
        <v>129</v>
      </c>
      <c r="B1682" s="26" t="s">
        <v>8560</v>
      </c>
      <c r="C1682" s="26" t="s">
        <v>712</v>
      </c>
      <c r="D1682" s="26" t="s">
        <v>8561</v>
      </c>
      <c r="E1682" s="26" t="s">
        <v>10425</v>
      </c>
      <c r="F1682" s="26" t="s">
        <v>8049</v>
      </c>
      <c r="G1682" s="26" t="s">
        <v>8050</v>
      </c>
      <c r="H1682" s="26" t="s">
        <v>8562</v>
      </c>
      <c r="I1682" s="26" t="s">
        <v>10416</v>
      </c>
      <c r="J1682" s="36" t="s">
        <v>55</v>
      </c>
      <c r="K1682" s="26">
        <v>8275775.56</v>
      </c>
      <c r="L1682" s="26">
        <v>9809696.33</v>
      </c>
      <c r="M1682" s="26" t="s">
        <v>173</v>
      </c>
      <c r="N1682" s="26" t="s">
        <v>8564</v>
      </c>
    </row>
    <row r="1683" spans="1:14">
      <c r="A1683" s="26" t="s">
        <v>129</v>
      </c>
      <c r="B1683" s="26" t="s">
        <v>8560</v>
      </c>
      <c r="C1683" s="26" t="s">
        <v>712</v>
      </c>
      <c r="D1683" s="26" t="s">
        <v>8561</v>
      </c>
      <c r="E1683" s="26" t="s">
        <v>10425</v>
      </c>
      <c r="F1683" s="26" t="s">
        <v>8049</v>
      </c>
      <c r="G1683" s="26" t="s">
        <v>8050</v>
      </c>
      <c r="H1683" s="26" t="s">
        <v>8562</v>
      </c>
      <c r="I1683" s="26" t="s">
        <v>10418</v>
      </c>
      <c r="J1683" s="36" t="s">
        <v>55</v>
      </c>
      <c r="K1683" s="26">
        <v>865754.12</v>
      </c>
      <c r="L1683" s="26"/>
      <c r="M1683" s="26" t="s">
        <v>173</v>
      </c>
      <c r="N1683" s="26" t="s">
        <v>8564</v>
      </c>
    </row>
    <row r="1684" spans="1:14">
      <c r="A1684" s="26" t="s">
        <v>129</v>
      </c>
      <c r="B1684" s="26" t="s">
        <v>8560</v>
      </c>
      <c r="C1684" s="26" t="s">
        <v>712</v>
      </c>
      <c r="D1684" s="26" t="s">
        <v>8561</v>
      </c>
      <c r="E1684" s="26" t="s">
        <v>10425</v>
      </c>
      <c r="F1684" s="26" t="s">
        <v>8049</v>
      </c>
      <c r="G1684" s="26" t="s">
        <v>8050</v>
      </c>
      <c r="H1684" s="26" t="s">
        <v>8562</v>
      </c>
      <c r="I1684" s="26" t="s">
        <v>10420</v>
      </c>
      <c r="J1684" s="36" t="s">
        <v>55</v>
      </c>
      <c r="K1684" s="26">
        <v>87597.86</v>
      </c>
      <c r="L1684" s="26"/>
      <c r="M1684" s="26" t="s">
        <v>173</v>
      </c>
      <c r="N1684" s="26" t="s">
        <v>8564</v>
      </c>
    </row>
    <row r="1685" spans="1:14">
      <c r="A1685" s="26" t="s">
        <v>129</v>
      </c>
      <c r="B1685" s="26" t="s">
        <v>8560</v>
      </c>
      <c r="C1685" s="26" t="s">
        <v>712</v>
      </c>
      <c r="D1685" s="26" t="s">
        <v>8561</v>
      </c>
      <c r="E1685" s="26" t="s">
        <v>10425</v>
      </c>
      <c r="F1685" s="26" t="s">
        <v>8049</v>
      </c>
      <c r="G1685" s="26" t="s">
        <v>8050</v>
      </c>
      <c r="H1685" s="26" t="s">
        <v>8562</v>
      </c>
      <c r="I1685" s="26" t="s">
        <v>10419</v>
      </c>
      <c r="J1685" s="36" t="s">
        <v>55</v>
      </c>
      <c r="K1685" s="26">
        <v>139195.35</v>
      </c>
      <c r="L1685" s="26"/>
      <c r="M1685" s="26" t="s">
        <v>173</v>
      </c>
      <c r="N1685" s="26" t="s">
        <v>8564</v>
      </c>
    </row>
    <row r="1686" spans="1:14">
      <c r="A1686" s="26" t="s">
        <v>181</v>
      </c>
      <c r="B1686" s="26" t="s">
        <v>2570</v>
      </c>
      <c r="C1686" s="26" t="s">
        <v>2091</v>
      </c>
      <c r="D1686" s="26" t="s">
        <v>2571</v>
      </c>
      <c r="E1686" s="26" t="s">
        <v>10425</v>
      </c>
      <c r="F1686" s="26" t="s">
        <v>2572</v>
      </c>
      <c r="G1686" s="26" t="s">
        <v>2573</v>
      </c>
      <c r="H1686" s="26" t="s">
        <v>2574</v>
      </c>
      <c r="I1686" s="26" t="s">
        <v>10416</v>
      </c>
      <c r="J1686" s="36" t="s">
        <v>55</v>
      </c>
      <c r="K1686" s="26">
        <v>890390.42</v>
      </c>
      <c r="L1686" s="26">
        <v>982379.27</v>
      </c>
      <c r="M1686" s="26" t="s">
        <v>97</v>
      </c>
      <c r="N1686" s="26" t="s">
        <v>2576</v>
      </c>
    </row>
    <row r="1687" spans="1:14">
      <c r="A1687" s="26" t="s">
        <v>181</v>
      </c>
      <c r="B1687" s="26" t="s">
        <v>2570</v>
      </c>
      <c r="C1687" s="26" t="s">
        <v>2091</v>
      </c>
      <c r="D1687" s="26" t="s">
        <v>2571</v>
      </c>
      <c r="E1687" s="26" t="s">
        <v>10425</v>
      </c>
      <c r="F1687" s="26" t="s">
        <v>2572</v>
      </c>
      <c r="G1687" s="26" t="s">
        <v>2573</v>
      </c>
      <c r="H1687" s="26" t="s">
        <v>2574</v>
      </c>
      <c r="I1687" s="26" t="s">
        <v>10418</v>
      </c>
      <c r="J1687" s="36" t="s">
        <v>55</v>
      </c>
      <c r="K1687" s="26">
        <v>22414.81</v>
      </c>
      <c r="L1687" s="26"/>
      <c r="M1687" s="26" t="s">
        <v>97</v>
      </c>
      <c r="N1687" s="26" t="s">
        <v>2576</v>
      </c>
    </row>
    <row r="1688" spans="1:14">
      <c r="A1688" s="26" t="s">
        <v>181</v>
      </c>
      <c r="B1688" s="26" t="s">
        <v>2570</v>
      </c>
      <c r="C1688" s="26" t="s">
        <v>2091</v>
      </c>
      <c r="D1688" s="26" t="s">
        <v>2571</v>
      </c>
      <c r="E1688" s="26" t="s">
        <v>10425</v>
      </c>
      <c r="F1688" s="26" t="s">
        <v>2572</v>
      </c>
      <c r="G1688" s="26" t="s">
        <v>2573</v>
      </c>
      <c r="H1688" s="26" t="s">
        <v>2574</v>
      </c>
      <c r="I1688" s="26" t="s">
        <v>10420</v>
      </c>
      <c r="J1688" s="36" t="s">
        <v>55</v>
      </c>
      <c r="K1688" s="26">
        <v>11464.59</v>
      </c>
      <c r="L1688" s="26"/>
      <c r="M1688" s="26" t="s">
        <v>97</v>
      </c>
      <c r="N1688" s="26" t="s">
        <v>2576</v>
      </c>
    </row>
    <row r="1689" spans="1:14">
      <c r="A1689" s="26" t="s">
        <v>181</v>
      </c>
      <c r="B1689" s="26" t="s">
        <v>2570</v>
      </c>
      <c r="C1689" s="26" t="s">
        <v>2091</v>
      </c>
      <c r="D1689" s="26" t="s">
        <v>2571</v>
      </c>
      <c r="E1689" s="26" t="s">
        <v>10425</v>
      </c>
      <c r="F1689" s="26" t="s">
        <v>2572</v>
      </c>
      <c r="G1689" s="26" t="s">
        <v>2573</v>
      </c>
      <c r="H1689" s="26" t="s">
        <v>2574</v>
      </c>
      <c r="I1689" s="26" t="s">
        <v>10419</v>
      </c>
      <c r="J1689" s="36" t="s">
        <v>55</v>
      </c>
      <c r="K1689" s="26">
        <v>13898.84</v>
      </c>
      <c r="L1689" s="26"/>
      <c r="M1689" s="26" t="s">
        <v>97</v>
      </c>
      <c r="N1689" s="26" t="s">
        <v>2576</v>
      </c>
    </row>
    <row r="1690" spans="1:14">
      <c r="A1690" s="26" t="s">
        <v>70</v>
      </c>
      <c r="B1690" s="26" t="s">
        <v>10641</v>
      </c>
      <c r="C1690" s="26" t="s">
        <v>670</v>
      </c>
      <c r="D1690" s="26" t="s">
        <v>3506</v>
      </c>
      <c r="E1690" s="26" t="s">
        <v>10425</v>
      </c>
      <c r="F1690" s="26" t="s">
        <v>962</v>
      </c>
      <c r="G1690" s="26" t="s">
        <v>3507</v>
      </c>
      <c r="H1690" s="26" t="s">
        <v>3508</v>
      </c>
      <c r="I1690" s="26" t="s">
        <v>10416</v>
      </c>
      <c r="J1690" s="36" t="s">
        <v>55</v>
      </c>
      <c r="K1690" s="26">
        <v>38570.02</v>
      </c>
      <c r="L1690" s="26">
        <v>41002.5</v>
      </c>
      <c r="M1690" s="26" t="s">
        <v>83</v>
      </c>
      <c r="N1690" s="26" t="s">
        <v>10642</v>
      </c>
    </row>
    <row r="1691" spans="1:14">
      <c r="A1691" s="26" t="s">
        <v>70</v>
      </c>
      <c r="B1691" s="26" t="s">
        <v>10641</v>
      </c>
      <c r="C1691" s="26" t="s">
        <v>670</v>
      </c>
      <c r="D1691" s="26" t="s">
        <v>3506</v>
      </c>
      <c r="E1691" s="26" t="s">
        <v>10425</v>
      </c>
      <c r="F1691" s="26" t="s">
        <v>962</v>
      </c>
      <c r="G1691" s="26" t="s">
        <v>3507</v>
      </c>
      <c r="H1691" s="26" t="s">
        <v>3508</v>
      </c>
      <c r="I1691" s="26" t="s">
        <v>10418</v>
      </c>
      <c r="J1691" s="36" t="s">
        <v>55</v>
      </c>
      <c r="K1691" s="26">
        <v>0</v>
      </c>
      <c r="L1691" s="26"/>
      <c r="M1691" s="26" t="s">
        <v>83</v>
      </c>
      <c r="N1691" s="26" t="s">
        <v>10642</v>
      </c>
    </row>
    <row r="1692" spans="1:14">
      <c r="A1692" s="26" t="s">
        <v>70</v>
      </c>
      <c r="B1692" s="26" t="s">
        <v>10641</v>
      </c>
      <c r="C1692" s="26" t="s">
        <v>670</v>
      </c>
      <c r="D1692" s="26" t="s">
        <v>3506</v>
      </c>
      <c r="E1692" s="26" t="s">
        <v>10425</v>
      </c>
      <c r="F1692" s="26" t="s">
        <v>962</v>
      </c>
      <c r="G1692" s="26" t="s">
        <v>3507</v>
      </c>
      <c r="H1692" s="26" t="s">
        <v>3508</v>
      </c>
      <c r="I1692" s="26" t="s">
        <v>10420</v>
      </c>
      <c r="J1692" s="36" t="s">
        <v>55</v>
      </c>
      <c r="K1692" s="26">
        <v>0</v>
      </c>
      <c r="L1692" s="26"/>
      <c r="M1692" s="26" t="s">
        <v>83</v>
      </c>
      <c r="N1692" s="26" t="s">
        <v>10642</v>
      </c>
    </row>
    <row r="1693" spans="1:14">
      <c r="A1693" s="26" t="s">
        <v>70</v>
      </c>
      <c r="B1693" s="26" t="s">
        <v>10641</v>
      </c>
      <c r="C1693" s="26" t="s">
        <v>670</v>
      </c>
      <c r="D1693" s="26" t="s">
        <v>3506</v>
      </c>
      <c r="E1693" s="26" t="s">
        <v>10425</v>
      </c>
      <c r="F1693" s="26" t="s">
        <v>962</v>
      </c>
      <c r="G1693" s="26" t="s">
        <v>3507</v>
      </c>
      <c r="H1693" s="26" t="s">
        <v>3508</v>
      </c>
      <c r="I1693" s="26" t="s">
        <v>10419</v>
      </c>
      <c r="J1693" s="36" t="s">
        <v>55</v>
      </c>
      <c r="K1693" s="26">
        <v>587.36</v>
      </c>
      <c r="L1693" s="26"/>
      <c r="M1693" s="26" t="s">
        <v>83</v>
      </c>
      <c r="N1693" s="26" t="s">
        <v>10642</v>
      </c>
    </row>
    <row r="1694" spans="1:14">
      <c r="A1694" s="26" t="s">
        <v>85</v>
      </c>
      <c r="B1694" s="26" t="s">
        <v>2622</v>
      </c>
      <c r="C1694" s="26" t="s">
        <v>1369</v>
      </c>
      <c r="D1694" s="26" t="s">
        <v>2623</v>
      </c>
      <c r="E1694" s="26" t="s">
        <v>10425</v>
      </c>
      <c r="F1694" s="26" t="s">
        <v>2624</v>
      </c>
      <c r="G1694" s="26" t="s">
        <v>2625</v>
      </c>
      <c r="H1694" s="26" t="s">
        <v>2626</v>
      </c>
      <c r="I1694" s="26" t="s">
        <v>10416</v>
      </c>
      <c r="J1694" s="36" t="s">
        <v>55</v>
      </c>
      <c r="K1694" s="26">
        <v>1426248.95</v>
      </c>
      <c r="L1694" s="26">
        <v>1556646.74</v>
      </c>
      <c r="M1694" s="26" t="s">
        <v>83</v>
      </c>
      <c r="N1694" s="26" t="s">
        <v>2628</v>
      </c>
    </row>
    <row r="1695" spans="1:14">
      <c r="A1695" s="26" t="s">
        <v>85</v>
      </c>
      <c r="B1695" s="26" t="s">
        <v>2622</v>
      </c>
      <c r="C1695" s="26" t="s">
        <v>1369</v>
      </c>
      <c r="D1695" s="26" t="s">
        <v>2623</v>
      </c>
      <c r="E1695" s="26" t="s">
        <v>10425</v>
      </c>
      <c r="F1695" s="26" t="s">
        <v>2624</v>
      </c>
      <c r="G1695" s="26" t="s">
        <v>2625</v>
      </c>
      <c r="H1695" s="26" t="s">
        <v>2626</v>
      </c>
      <c r="I1695" s="26" t="s">
        <v>10418</v>
      </c>
      <c r="J1695" s="36" t="s">
        <v>55</v>
      </c>
      <c r="K1695" s="26">
        <v>20719.54</v>
      </c>
      <c r="L1695" s="26"/>
      <c r="M1695" s="26" t="s">
        <v>83</v>
      </c>
      <c r="N1695" s="26" t="s">
        <v>2628</v>
      </c>
    </row>
    <row r="1696" spans="1:14">
      <c r="A1696" s="26" t="s">
        <v>85</v>
      </c>
      <c r="B1696" s="26" t="s">
        <v>2622</v>
      </c>
      <c r="C1696" s="26" t="s">
        <v>1369</v>
      </c>
      <c r="D1696" s="26" t="s">
        <v>2623</v>
      </c>
      <c r="E1696" s="26" t="s">
        <v>10425</v>
      </c>
      <c r="F1696" s="26" t="s">
        <v>2624</v>
      </c>
      <c r="G1696" s="26" t="s">
        <v>2625</v>
      </c>
      <c r="H1696" s="26" t="s">
        <v>2626</v>
      </c>
      <c r="I1696" s="26" t="s">
        <v>10420</v>
      </c>
      <c r="J1696" s="36" t="s">
        <v>55</v>
      </c>
      <c r="K1696" s="26">
        <v>17594.13</v>
      </c>
      <c r="L1696" s="26"/>
      <c r="M1696" s="26" t="s">
        <v>83</v>
      </c>
      <c r="N1696" s="26" t="s">
        <v>2628</v>
      </c>
    </row>
    <row r="1697" spans="1:14">
      <c r="A1697" s="26" t="s">
        <v>85</v>
      </c>
      <c r="B1697" s="26" t="s">
        <v>2622</v>
      </c>
      <c r="C1697" s="26" t="s">
        <v>1369</v>
      </c>
      <c r="D1697" s="26" t="s">
        <v>2623</v>
      </c>
      <c r="E1697" s="26" t="s">
        <v>10425</v>
      </c>
      <c r="F1697" s="26" t="s">
        <v>2624</v>
      </c>
      <c r="G1697" s="26" t="s">
        <v>2625</v>
      </c>
      <c r="H1697" s="26" t="s">
        <v>2626</v>
      </c>
      <c r="I1697" s="26" t="s">
        <v>10419</v>
      </c>
      <c r="J1697" s="36" t="s">
        <v>55</v>
      </c>
      <c r="K1697" s="26">
        <v>22033.15</v>
      </c>
      <c r="L1697" s="26"/>
      <c r="M1697" s="26" t="s">
        <v>83</v>
      </c>
      <c r="N1697" s="26" t="s">
        <v>2628</v>
      </c>
    </row>
    <row r="1698" spans="1:14">
      <c r="A1698" s="26" t="s">
        <v>163</v>
      </c>
      <c r="B1698" s="26" t="s">
        <v>2637</v>
      </c>
      <c r="C1698" s="26" t="s">
        <v>1110</v>
      </c>
      <c r="D1698" s="26" t="s">
        <v>2638</v>
      </c>
      <c r="E1698" s="26" t="s">
        <v>10429</v>
      </c>
      <c r="F1698" s="26" t="s">
        <v>2639</v>
      </c>
      <c r="G1698" s="26" t="s">
        <v>2640</v>
      </c>
      <c r="H1698" s="26" t="s">
        <v>10643</v>
      </c>
      <c r="I1698" s="26" t="s">
        <v>10416</v>
      </c>
      <c r="J1698" s="36" t="s">
        <v>9401</v>
      </c>
      <c r="K1698" s="26">
        <v>0</v>
      </c>
      <c r="L1698" s="26">
        <v>316800</v>
      </c>
      <c r="M1698" s="26" t="s">
        <v>140</v>
      </c>
      <c r="N1698" s="26" t="s">
        <v>2643</v>
      </c>
    </row>
    <row r="1699" spans="1:14">
      <c r="A1699" s="26" t="s">
        <v>163</v>
      </c>
      <c r="B1699" s="26" t="s">
        <v>2637</v>
      </c>
      <c r="C1699" s="26" t="s">
        <v>1110</v>
      </c>
      <c r="D1699" s="26" t="s">
        <v>2638</v>
      </c>
      <c r="E1699" s="26" t="s">
        <v>10429</v>
      </c>
      <c r="F1699" s="26" t="s">
        <v>2639</v>
      </c>
      <c r="G1699" s="26" t="s">
        <v>2640</v>
      </c>
      <c r="H1699" s="26" t="s">
        <v>10643</v>
      </c>
      <c r="I1699" s="26" t="s">
        <v>10418</v>
      </c>
      <c r="J1699" s="36" t="s">
        <v>9401</v>
      </c>
      <c r="K1699" s="26">
        <v>302686.56</v>
      </c>
      <c r="L1699" s="26"/>
      <c r="M1699" s="26" t="s">
        <v>140</v>
      </c>
      <c r="N1699" s="26" t="s">
        <v>2643</v>
      </c>
    </row>
    <row r="1700" spans="1:14">
      <c r="A1700" s="26" t="s">
        <v>163</v>
      </c>
      <c r="B1700" s="26" t="s">
        <v>2637</v>
      </c>
      <c r="C1700" s="26" t="s">
        <v>1110</v>
      </c>
      <c r="D1700" s="26" t="s">
        <v>2638</v>
      </c>
      <c r="E1700" s="26" t="s">
        <v>10429</v>
      </c>
      <c r="F1700" s="26" t="s">
        <v>2639</v>
      </c>
      <c r="G1700" s="26" t="s">
        <v>2640</v>
      </c>
      <c r="H1700" s="26" t="s">
        <v>10643</v>
      </c>
      <c r="I1700" s="26" t="s">
        <v>10420</v>
      </c>
      <c r="J1700" s="36" t="s">
        <v>9401</v>
      </c>
      <c r="K1700" s="26">
        <v>0</v>
      </c>
      <c r="L1700" s="26"/>
      <c r="M1700" s="26" t="s">
        <v>140</v>
      </c>
      <c r="N1700" s="26" t="s">
        <v>2643</v>
      </c>
    </row>
    <row r="1701" spans="1:14">
      <c r="A1701" s="26" t="s">
        <v>163</v>
      </c>
      <c r="B1701" s="26" t="s">
        <v>2637</v>
      </c>
      <c r="C1701" s="26" t="s">
        <v>1110</v>
      </c>
      <c r="D1701" s="26" t="s">
        <v>2638</v>
      </c>
      <c r="E1701" s="26" t="s">
        <v>10429</v>
      </c>
      <c r="F1701" s="26" t="s">
        <v>2639</v>
      </c>
      <c r="G1701" s="26" t="s">
        <v>2640</v>
      </c>
      <c r="H1701" s="26" t="s">
        <v>10643</v>
      </c>
      <c r="I1701" s="26" t="s">
        <v>10419</v>
      </c>
      <c r="J1701" s="36" t="s">
        <v>9401</v>
      </c>
      <c r="K1701" s="26">
        <v>4609.44</v>
      </c>
      <c r="L1701" s="26"/>
      <c r="M1701" s="26" t="s">
        <v>140</v>
      </c>
      <c r="N1701" s="26" t="s">
        <v>2643</v>
      </c>
    </row>
    <row r="1702" spans="1:14">
      <c r="A1702" s="26" t="s">
        <v>163</v>
      </c>
      <c r="B1702" s="26" t="s">
        <v>2637</v>
      </c>
      <c r="C1702" s="26" t="s">
        <v>1110</v>
      </c>
      <c r="D1702" s="26" t="s">
        <v>2638</v>
      </c>
      <c r="E1702" s="26" t="s">
        <v>10429</v>
      </c>
      <c r="F1702" s="26" t="s">
        <v>2639</v>
      </c>
      <c r="G1702" s="26" t="s">
        <v>2640</v>
      </c>
      <c r="H1702" s="26" t="s">
        <v>10644</v>
      </c>
      <c r="I1702" s="26" t="s">
        <v>10416</v>
      </c>
      <c r="J1702" s="36" t="s">
        <v>9401</v>
      </c>
      <c r="K1702" s="26">
        <v>0</v>
      </c>
      <c r="L1702" s="26">
        <v>544863</v>
      </c>
      <c r="M1702" s="26" t="s">
        <v>140</v>
      </c>
      <c r="N1702" s="26" t="s">
        <v>2643</v>
      </c>
    </row>
    <row r="1703" spans="1:14">
      <c r="A1703" s="26" t="s">
        <v>163</v>
      </c>
      <c r="B1703" s="26" t="s">
        <v>2637</v>
      </c>
      <c r="C1703" s="26" t="s">
        <v>1110</v>
      </c>
      <c r="D1703" s="26" t="s">
        <v>2638</v>
      </c>
      <c r="E1703" s="26" t="s">
        <v>10429</v>
      </c>
      <c r="F1703" s="26" t="s">
        <v>2639</v>
      </c>
      <c r="G1703" s="26" t="s">
        <v>2640</v>
      </c>
      <c r="H1703" s="26" t="s">
        <v>10644</v>
      </c>
      <c r="I1703" s="26" t="s">
        <v>10418</v>
      </c>
      <c r="J1703" s="36" t="s">
        <v>9401</v>
      </c>
      <c r="K1703" s="26">
        <v>520589.35</v>
      </c>
      <c r="L1703" s="26"/>
      <c r="M1703" s="26" t="s">
        <v>140</v>
      </c>
      <c r="N1703" s="26" t="s">
        <v>2643</v>
      </c>
    </row>
    <row r="1704" spans="1:14">
      <c r="A1704" s="26" t="s">
        <v>163</v>
      </c>
      <c r="B1704" s="26" t="s">
        <v>2637</v>
      </c>
      <c r="C1704" s="26" t="s">
        <v>1110</v>
      </c>
      <c r="D1704" s="26" t="s">
        <v>2638</v>
      </c>
      <c r="E1704" s="26" t="s">
        <v>10429</v>
      </c>
      <c r="F1704" s="26" t="s">
        <v>2639</v>
      </c>
      <c r="G1704" s="26" t="s">
        <v>2640</v>
      </c>
      <c r="H1704" s="26" t="s">
        <v>10644</v>
      </c>
      <c r="I1704" s="26" t="s">
        <v>10420</v>
      </c>
      <c r="J1704" s="36" t="s">
        <v>9401</v>
      </c>
      <c r="K1704" s="26">
        <v>0</v>
      </c>
      <c r="L1704" s="26"/>
      <c r="M1704" s="26" t="s">
        <v>140</v>
      </c>
      <c r="N1704" s="26" t="s">
        <v>2643</v>
      </c>
    </row>
    <row r="1705" spans="1:14">
      <c r="A1705" s="26" t="s">
        <v>163</v>
      </c>
      <c r="B1705" s="26" t="s">
        <v>2637</v>
      </c>
      <c r="C1705" s="26" t="s">
        <v>1110</v>
      </c>
      <c r="D1705" s="26" t="s">
        <v>2638</v>
      </c>
      <c r="E1705" s="26" t="s">
        <v>10429</v>
      </c>
      <c r="F1705" s="26" t="s">
        <v>2639</v>
      </c>
      <c r="G1705" s="26" t="s">
        <v>2640</v>
      </c>
      <c r="H1705" s="26" t="s">
        <v>10644</v>
      </c>
      <c r="I1705" s="26" t="s">
        <v>10419</v>
      </c>
      <c r="J1705" s="36" t="s">
        <v>9401</v>
      </c>
      <c r="K1705" s="26">
        <v>7927.76</v>
      </c>
      <c r="L1705" s="26"/>
      <c r="M1705" s="26" t="s">
        <v>140</v>
      </c>
      <c r="N1705" s="26" t="s">
        <v>2643</v>
      </c>
    </row>
    <row r="1706" spans="1:14">
      <c r="A1706" s="26" t="s">
        <v>163</v>
      </c>
      <c r="B1706" s="26" t="s">
        <v>2637</v>
      </c>
      <c r="C1706" s="26" t="s">
        <v>1110</v>
      </c>
      <c r="D1706" s="26" t="s">
        <v>2638</v>
      </c>
      <c r="E1706" s="26" t="s">
        <v>10429</v>
      </c>
      <c r="F1706" s="26" t="s">
        <v>2639</v>
      </c>
      <c r="G1706" s="26" t="s">
        <v>2640</v>
      </c>
      <c r="H1706" s="26" t="s">
        <v>10645</v>
      </c>
      <c r="I1706" s="26" t="s">
        <v>10416</v>
      </c>
      <c r="J1706" s="36" t="s">
        <v>9401</v>
      </c>
      <c r="K1706" s="26">
        <v>0</v>
      </c>
      <c r="L1706" s="26">
        <v>266850</v>
      </c>
      <c r="M1706" s="26" t="s">
        <v>140</v>
      </c>
      <c r="N1706" s="26" t="s">
        <v>2643</v>
      </c>
    </row>
    <row r="1707" spans="1:14">
      <c r="A1707" s="26" t="s">
        <v>163</v>
      </c>
      <c r="B1707" s="26" t="s">
        <v>2637</v>
      </c>
      <c r="C1707" s="26" t="s">
        <v>1110</v>
      </c>
      <c r="D1707" s="26" t="s">
        <v>2638</v>
      </c>
      <c r="E1707" s="26" t="s">
        <v>10429</v>
      </c>
      <c r="F1707" s="26" t="s">
        <v>2639</v>
      </c>
      <c r="G1707" s="26" t="s">
        <v>2640</v>
      </c>
      <c r="H1707" s="26" t="s">
        <v>10645</v>
      </c>
      <c r="I1707" s="26" t="s">
        <v>10418</v>
      </c>
      <c r="J1707" s="36" t="s">
        <v>9401</v>
      </c>
      <c r="K1707" s="26">
        <v>254961.83</v>
      </c>
      <c r="L1707" s="26"/>
      <c r="M1707" s="26" t="s">
        <v>140</v>
      </c>
      <c r="N1707" s="26" t="s">
        <v>2643</v>
      </c>
    </row>
    <row r="1708" spans="1:14">
      <c r="A1708" s="26" t="s">
        <v>163</v>
      </c>
      <c r="B1708" s="26" t="s">
        <v>2637</v>
      </c>
      <c r="C1708" s="26" t="s">
        <v>1110</v>
      </c>
      <c r="D1708" s="26" t="s">
        <v>2638</v>
      </c>
      <c r="E1708" s="26" t="s">
        <v>10429</v>
      </c>
      <c r="F1708" s="26" t="s">
        <v>2639</v>
      </c>
      <c r="G1708" s="26" t="s">
        <v>2640</v>
      </c>
      <c r="H1708" s="26" t="s">
        <v>10645</v>
      </c>
      <c r="I1708" s="26" t="s">
        <v>10420</v>
      </c>
      <c r="J1708" s="36" t="s">
        <v>9401</v>
      </c>
      <c r="K1708" s="26">
        <v>0</v>
      </c>
      <c r="L1708" s="26"/>
      <c r="M1708" s="26" t="s">
        <v>140</v>
      </c>
      <c r="N1708" s="26" t="s">
        <v>2643</v>
      </c>
    </row>
    <row r="1709" spans="1:14">
      <c r="A1709" s="26" t="s">
        <v>163</v>
      </c>
      <c r="B1709" s="26" t="s">
        <v>2637</v>
      </c>
      <c r="C1709" s="26" t="s">
        <v>1110</v>
      </c>
      <c r="D1709" s="26" t="s">
        <v>2638</v>
      </c>
      <c r="E1709" s="26" t="s">
        <v>10429</v>
      </c>
      <c r="F1709" s="26" t="s">
        <v>2639</v>
      </c>
      <c r="G1709" s="26" t="s">
        <v>2640</v>
      </c>
      <c r="H1709" s="26" t="s">
        <v>10645</v>
      </c>
      <c r="I1709" s="26" t="s">
        <v>10419</v>
      </c>
      <c r="J1709" s="36" t="s">
        <v>9401</v>
      </c>
      <c r="K1709" s="26">
        <v>3882.67</v>
      </c>
      <c r="L1709" s="26"/>
      <c r="M1709" s="26" t="s">
        <v>140</v>
      </c>
      <c r="N1709" s="26" t="s">
        <v>2643</v>
      </c>
    </row>
    <row r="1710" spans="1:14">
      <c r="A1710" s="26" t="s">
        <v>163</v>
      </c>
      <c r="B1710" s="26" t="s">
        <v>2637</v>
      </c>
      <c r="C1710" s="26" t="s">
        <v>1110</v>
      </c>
      <c r="D1710" s="26" t="s">
        <v>2638</v>
      </c>
      <c r="E1710" s="26" t="s">
        <v>10429</v>
      </c>
      <c r="F1710" s="26" t="s">
        <v>2639</v>
      </c>
      <c r="G1710" s="26" t="s">
        <v>2640</v>
      </c>
      <c r="H1710" s="26" t="s">
        <v>10646</v>
      </c>
      <c r="I1710" s="26" t="s">
        <v>10416</v>
      </c>
      <c r="J1710" s="36" t="s">
        <v>9401</v>
      </c>
      <c r="K1710" s="26">
        <v>0</v>
      </c>
      <c r="L1710" s="26">
        <v>350000</v>
      </c>
      <c r="M1710" s="26" t="s">
        <v>140</v>
      </c>
      <c r="N1710" s="26" t="s">
        <v>2643</v>
      </c>
    </row>
    <row r="1711" spans="1:14">
      <c r="A1711" s="26" t="s">
        <v>163</v>
      </c>
      <c r="B1711" s="26" t="s">
        <v>2637</v>
      </c>
      <c r="C1711" s="26" t="s">
        <v>1110</v>
      </c>
      <c r="D1711" s="26" t="s">
        <v>2638</v>
      </c>
      <c r="E1711" s="26" t="s">
        <v>10429</v>
      </c>
      <c r="F1711" s="26" t="s">
        <v>2639</v>
      </c>
      <c r="G1711" s="26" t="s">
        <v>2640</v>
      </c>
      <c r="H1711" s="26" t="s">
        <v>10646</v>
      </c>
      <c r="I1711" s="26" t="s">
        <v>10418</v>
      </c>
      <c r="J1711" s="36" t="s">
        <v>9401</v>
      </c>
      <c r="K1711" s="26">
        <v>334407.5</v>
      </c>
      <c r="L1711" s="26"/>
      <c r="M1711" s="26" t="s">
        <v>140</v>
      </c>
      <c r="N1711" s="26" t="s">
        <v>2643</v>
      </c>
    </row>
    <row r="1712" spans="1:14">
      <c r="A1712" s="26" t="s">
        <v>163</v>
      </c>
      <c r="B1712" s="26" t="s">
        <v>2637</v>
      </c>
      <c r="C1712" s="26" t="s">
        <v>1110</v>
      </c>
      <c r="D1712" s="26" t="s">
        <v>2638</v>
      </c>
      <c r="E1712" s="26" t="s">
        <v>10429</v>
      </c>
      <c r="F1712" s="26" t="s">
        <v>2639</v>
      </c>
      <c r="G1712" s="26" t="s">
        <v>2640</v>
      </c>
      <c r="H1712" s="26" t="s">
        <v>10646</v>
      </c>
      <c r="I1712" s="26" t="s">
        <v>10420</v>
      </c>
      <c r="J1712" s="36" t="s">
        <v>9401</v>
      </c>
      <c r="K1712" s="26">
        <v>0</v>
      </c>
      <c r="L1712" s="26"/>
      <c r="M1712" s="26" t="s">
        <v>140</v>
      </c>
      <c r="N1712" s="26" t="s">
        <v>2643</v>
      </c>
    </row>
    <row r="1713" spans="1:14">
      <c r="A1713" s="26" t="s">
        <v>163</v>
      </c>
      <c r="B1713" s="26" t="s">
        <v>2637</v>
      </c>
      <c r="C1713" s="26" t="s">
        <v>1110</v>
      </c>
      <c r="D1713" s="26" t="s">
        <v>2638</v>
      </c>
      <c r="E1713" s="26" t="s">
        <v>10429</v>
      </c>
      <c r="F1713" s="26" t="s">
        <v>2639</v>
      </c>
      <c r="G1713" s="26" t="s">
        <v>2640</v>
      </c>
      <c r="H1713" s="26" t="s">
        <v>10646</v>
      </c>
      <c r="I1713" s="26" t="s">
        <v>10419</v>
      </c>
      <c r="J1713" s="36" t="s">
        <v>9401</v>
      </c>
      <c r="K1713" s="26">
        <v>5092.5</v>
      </c>
      <c r="L1713" s="26"/>
      <c r="M1713" s="26" t="s">
        <v>140</v>
      </c>
      <c r="N1713" s="26" t="s">
        <v>2643</v>
      </c>
    </row>
    <row r="1714" spans="1:14">
      <c r="A1714" s="26" t="s">
        <v>163</v>
      </c>
      <c r="B1714" s="26" t="s">
        <v>2637</v>
      </c>
      <c r="C1714" s="26" t="s">
        <v>1110</v>
      </c>
      <c r="D1714" s="26" t="s">
        <v>2638</v>
      </c>
      <c r="E1714" s="26" t="s">
        <v>10429</v>
      </c>
      <c r="F1714" s="26" t="s">
        <v>2639</v>
      </c>
      <c r="G1714" s="26" t="s">
        <v>2640</v>
      </c>
      <c r="H1714" s="26" t="s">
        <v>10647</v>
      </c>
      <c r="I1714" s="26" t="s">
        <v>10416</v>
      </c>
      <c r="J1714" s="36" t="s">
        <v>9401</v>
      </c>
      <c r="K1714" s="26">
        <v>0</v>
      </c>
      <c r="L1714" s="26">
        <v>350000</v>
      </c>
      <c r="M1714" s="26" t="s">
        <v>140</v>
      </c>
      <c r="N1714" s="26" t="s">
        <v>2643</v>
      </c>
    </row>
    <row r="1715" spans="1:14">
      <c r="A1715" s="26" t="s">
        <v>163</v>
      </c>
      <c r="B1715" s="26" t="s">
        <v>2637</v>
      </c>
      <c r="C1715" s="26" t="s">
        <v>1110</v>
      </c>
      <c r="D1715" s="26" t="s">
        <v>2638</v>
      </c>
      <c r="E1715" s="26" t="s">
        <v>10429</v>
      </c>
      <c r="F1715" s="26" t="s">
        <v>2639</v>
      </c>
      <c r="G1715" s="26" t="s">
        <v>2640</v>
      </c>
      <c r="H1715" s="26" t="s">
        <v>10647</v>
      </c>
      <c r="I1715" s="26" t="s">
        <v>10418</v>
      </c>
      <c r="J1715" s="36" t="s">
        <v>9401</v>
      </c>
      <c r="K1715" s="26">
        <v>334407.5</v>
      </c>
      <c r="L1715" s="26"/>
      <c r="M1715" s="26" t="s">
        <v>140</v>
      </c>
      <c r="N1715" s="26" t="s">
        <v>2643</v>
      </c>
    </row>
    <row r="1716" spans="1:14">
      <c r="A1716" s="26" t="s">
        <v>163</v>
      </c>
      <c r="B1716" s="26" t="s">
        <v>2637</v>
      </c>
      <c r="C1716" s="26" t="s">
        <v>1110</v>
      </c>
      <c r="D1716" s="26" t="s">
        <v>2638</v>
      </c>
      <c r="E1716" s="26" t="s">
        <v>10429</v>
      </c>
      <c r="F1716" s="26" t="s">
        <v>2639</v>
      </c>
      <c r="G1716" s="26" t="s">
        <v>2640</v>
      </c>
      <c r="H1716" s="26" t="s">
        <v>10647</v>
      </c>
      <c r="I1716" s="26" t="s">
        <v>10420</v>
      </c>
      <c r="J1716" s="36" t="s">
        <v>9401</v>
      </c>
      <c r="K1716" s="26">
        <v>0</v>
      </c>
      <c r="L1716" s="26"/>
      <c r="M1716" s="26" t="s">
        <v>140</v>
      </c>
      <c r="N1716" s="26" t="s">
        <v>2643</v>
      </c>
    </row>
    <row r="1717" spans="1:14">
      <c r="A1717" s="26" t="s">
        <v>163</v>
      </c>
      <c r="B1717" s="26" t="s">
        <v>2637</v>
      </c>
      <c r="C1717" s="26" t="s">
        <v>1110</v>
      </c>
      <c r="D1717" s="26" t="s">
        <v>2638</v>
      </c>
      <c r="E1717" s="26" t="s">
        <v>10429</v>
      </c>
      <c r="F1717" s="26" t="s">
        <v>2639</v>
      </c>
      <c r="G1717" s="26" t="s">
        <v>2640</v>
      </c>
      <c r="H1717" s="26" t="s">
        <v>10647</v>
      </c>
      <c r="I1717" s="26" t="s">
        <v>10419</v>
      </c>
      <c r="J1717" s="36" t="s">
        <v>9401</v>
      </c>
      <c r="K1717" s="26">
        <v>5092.5</v>
      </c>
      <c r="L1717" s="26"/>
      <c r="M1717" s="26" t="s">
        <v>140</v>
      </c>
      <c r="N1717" s="26" t="s">
        <v>2643</v>
      </c>
    </row>
    <row r="1718" spans="1:14">
      <c r="A1718" s="26" t="s">
        <v>119</v>
      </c>
      <c r="B1718" s="26" t="s">
        <v>2522</v>
      </c>
      <c r="C1718" s="26" t="s">
        <v>393</v>
      </c>
      <c r="D1718" s="26" t="s">
        <v>2523</v>
      </c>
      <c r="E1718" s="26" t="s">
        <v>10425</v>
      </c>
      <c r="F1718" s="26" t="s">
        <v>2524</v>
      </c>
      <c r="G1718" s="26" t="s">
        <v>2525</v>
      </c>
      <c r="H1718" s="26" t="s">
        <v>2526</v>
      </c>
      <c r="I1718" s="26" t="s">
        <v>10416</v>
      </c>
      <c r="J1718" s="36" t="s">
        <v>55</v>
      </c>
      <c r="K1718" s="26">
        <v>11020492.5</v>
      </c>
      <c r="L1718" s="26">
        <v>12949425.5</v>
      </c>
      <c r="M1718" s="26" t="s">
        <v>140</v>
      </c>
      <c r="N1718" s="26" t="s">
        <v>2528</v>
      </c>
    </row>
    <row r="1719" spans="1:14">
      <c r="A1719" s="26" t="s">
        <v>119</v>
      </c>
      <c r="B1719" s="26" t="s">
        <v>2522</v>
      </c>
      <c r="C1719" s="26" t="s">
        <v>393</v>
      </c>
      <c r="D1719" s="26" t="s">
        <v>2523</v>
      </c>
      <c r="E1719" s="26" t="s">
        <v>10425</v>
      </c>
      <c r="F1719" s="26" t="s">
        <v>2524</v>
      </c>
      <c r="G1719" s="26" t="s">
        <v>2525</v>
      </c>
      <c r="H1719" s="26" t="s">
        <v>2526</v>
      </c>
      <c r="I1719" s="26" t="s">
        <v>10418</v>
      </c>
      <c r="J1719" s="36" t="s">
        <v>55</v>
      </c>
      <c r="K1719" s="26">
        <v>1079331</v>
      </c>
      <c r="L1719" s="26"/>
      <c r="M1719" s="26" t="s">
        <v>140</v>
      </c>
      <c r="N1719" s="26" t="s">
        <v>2528</v>
      </c>
    </row>
    <row r="1720" spans="1:14">
      <c r="A1720" s="26" t="s">
        <v>119</v>
      </c>
      <c r="B1720" s="26" t="s">
        <v>2522</v>
      </c>
      <c r="C1720" s="26" t="s">
        <v>393</v>
      </c>
      <c r="D1720" s="26" t="s">
        <v>2523</v>
      </c>
      <c r="E1720" s="26" t="s">
        <v>10425</v>
      </c>
      <c r="F1720" s="26" t="s">
        <v>2524</v>
      </c>
      <c r="G1720" s="26" t="s">
        <v>2525</v>
      </c>
      <c r="H1720" s="26" t="s">
        <v>2526</v>
      </c>
      <c r="I1720" s="26" t="s">
        <v>10420</v>
      </c>
      <c r="J1720" s="36" t="s">
        <v>55</v>
      </c>
      <c r="K1720" s="26">
        <v>147354</v>
      </c>
      <c r="L1720" s="26"/>
      <c r="M1720" s="26" t="s">
        <v>140</v>
      </c>
      <c r="N1720" s="26" t="s">
        <v>2528</v>
      </c>
    </row>
    <row r="1721" spans="1:14">
      <c r="A1721" s="26" t="s">
        <v>119</v>
      </c>
      <c r="B1721" s="26" t="s">
        <v>2522</v>
      </c>
      <c r="C1721" s="26" t="s">
        <v>393</v>
      </c>
      <c r="D1721" s="26" t="s">
        <v>2523</v>
      </c>
      <c r="E1721" s="26" t="s">
        <v>10425</v>
      </c>
      <c r="F1721" s="26" t="s">
        <v>2524</v>
      </c>
      <c r="G1721" s="26" t="s">
        <v>2525</v>
      </c>
      <c r="H1721" s="26" t="s">
        <v>2526</v>
      </c>
      <c r="I1721" s="26" t="s">
        <v>10419</v>
      </c>
      <c r="J1721" s="36" t="s">
        <v>55</v>
      </c>
      <c r="K1721" s="26">
        <v>184274.5</v>
      </c>
      <c r="L1721" s="26"/>
      <c r="M1721" s="26" t="s">
        <v>140</v>
      </c>
      <c r="N1721" s="26" t="s">
        <v>2528</v>
      </c>
    </row>
    <row r="1722" spans="1:14">
      <c r="A1722" s="26" t="s">
        <v>85</v>
      </c>
      <c r="B1722" s="26" t="s">
        <v>2630</v>
      </c>
      <c r="C1722" s="26" t="s">
        <v>153</v>
      </c>
      <c r="D1722" s="26" t="s">
        <v>2631</v>
      </c>
      <c r="E1722" s="26" t="s">
        <v>10425</v>
      </c>
      <c r="F1722" s="26" t="s">
        <v>1894</v>
      </c>
      <c r="G1722" s="26" t="s">
        <v>2632</v>
      </c>
      <c r="H1722" s="26" t="s">
        <v>2633</v>
      </c>
      <c r="I1722" s="26" t="s">
        <v>10416</v>
      </c>
      <c r="J1722" s="36" t="s">
        <v>55</v>
      </c>
      <c r="K1722" s="26">
        <v>13599.63</v>
      </c>
      <c r="L1722" s="26">
        <v>15224.71</v>
      </c>
      <c r="M1722" s="26" t="s">
        <v>83</v>
      </c>
      <c r="N1722" s="26" t="s">
        <v>2635</v>
      </c>
    </row>
    <row r="1723" spans="1:14">
      <c r="A1723" s="26" t="s">
        <v>85</v>
      </c>
      <c r="B1723" s="26" t="s">
        <v>2630</v>
      </c>
      <c r="C1723" s="26" t="s">
        <v>153</v>
      </c>
      <c r="D1723" s="26" t="s">
        <v>2631</v>
      </c>
      <c r="E1723" s="26" t="s">
        <v>10425</v>
      </c>
      <c r="F1723" s="26" t="s">
        <v>1894</v>
      </c>
      <c r="G1723" s="26" t="s">
        <v>2632</v>
      </c>
      <c r="H1723" s="26" t="s">
        <v>2633</v>
      </c>
      <c r="I1723" s="26" t="s">
        <v>10418</v>
      </c>
      <c r="J1723" s="36" t="s">
        <v>55</v>
      </c>
      <c r="K1723" s="26">
        <v>609.56</v>
      </c>
      <c r="L1723" s="26"/>
      <c r="M1723" s="26" t="s">
        <v>83</v>
      </c>
      <c r="N1723" s="26" t="s">
        <v>2635</v>
      </c>
    </row>
    <row r="1724" spans="1:14">
      <c r="A1724" s="26" t="s">
        <v>85</v>
      </c>
      <c r="B1724" s="26" t="s">
        <v>2630</v>
      </c>
      <c r="C1724" s="26" t="s">
        <v>153</v>
      </c>
      <c r="D1724" s="26" t="s">
        <v>2631</v>
      </c>
      <c r="E1724" s="26" t="s">
        <v>10425</v>
      </c>
      <c r="F1724" s="26" t="s">
        <v>1894</v>
      </c>
      <c r="G1724" s="26" t="s">
        <v>2632</v>
      </c>
      <c r="H1724" s="26" t="s">
        <v>2633</v>
      </c>
      <c r="I1724" s="26" t="s">
        <v>10420</v>
      </c>
      <c r="J1724" s="36" t="s">
        <v>55</v>
      </c>
      <c r="K1724" s="26">
        <v>114.06</v>
      </c>
      <c r="L1724" s="26"/>
      <c r="M1724" s="26" t="s">
        <v>83</v>
      </c>
      <c r="N1724" s="26" t="s">
        <v>2635</v>
      </c>
    </row>
    <row r="1725" spans="1:14">
      <c r="A1725" s="26" t="s">
        <v>85</v>
      </c>
      <c r="B1725" s="26" t="s">
        <v>2630</v>
      </c>
      <c r="C1725" s="26" t="s">
        <v>153</v>
      </c>
      <c r="D1725" s="26" t="s">
        <v>2631</v>
      </c>
      <c r="E1725" s="26" t="s">
        <v>10425</v>
      </c>
      <c r="F1725" s="26" t="s">
        <v>1894</v>
      </c>
      <c r="G1725" s="26" t="s">
        <v>2632</v>
      </c>
      <c r="H1725" s="26" t="s">
        <v>2633</v>
      </c>
      <c r="I1725" s="26" t="s">
        <v>10419</v>
      </c>
      <c r="J1725" s="36" t="s">
        <v>55</v>
      </c>
      <c r="K1725" s="26">
        <v>216.36</v>
      </c>
      <c r="L1725" s="26"/>
      <c r="M1725" s="26" t="s">
        <v>83</v>
      </c>
      <c r="N1725" s="26" t="s">
        <v>2635</v>
      </c>
    </row>
    <row r="1726" spans="1:14">
      <c r="A1726" s="26" t="s">
        <v>331</v>
      </c>
      <c r="B1726" s="26" t="s">
        <v>2585</v>
      </c>
      <c r="C1726" s="26" t="s">
        <v>1172</v>
      </c>
      <c r="D1726" s="26" t="s">
        <v>2586</v>
      </c>
      <c r="E1726" s="26" t="s">
        <v>10425</v>
      </c>
      <c r="F1726" s="26" t="s">
        <v>2587</v>
      </c>
      <c r="G1726" s="26" t="s">
        <v>2588</v>
      </c>
      <c r="H1726" s="26" t="s">
        <v>10648</v>
      </c>
      <c r="I1726" s="26" t="s">
        <v>10416</v>
      </c>
      <c r="J1726" s="36" t="s">
        <v>55</v>
      </c>
      <c r="K1726" s="26">
        <v>940859.27</v>
      </c>
      <c r="L1726" s="26">
        <v>1038473.94</v>
      </c>
      <c r="M1726" s="26" t="s">
        <v>140</v>
      </c>
      <c r="N1726" s="26" t="s">
        <v>2591</v>
      </c>
    </row>
    <row r="1727" spans="1:14">
      <c r="A1727" s="26" t="s">
        <v>331</v>
      </c>
      <c r="B1727" s="26" t="s">
        <v>2585</v>
      </c>
      <c r="C1727" s="26" t="s">
        <v>1172</v>
      </c>
      <c r="D1727" s="26" t="s">
        <v>2586</v>
      </c>
      <c r="E1727" s="26" t="s">
        <v>10425</v>
      </c>
      <c r="F1727" s="26" t="s">
        <v>2587</v>
      </c>
      <c r="G1727" s="26" t="s">
        <v>2588</v>
      </c>
      <c r="H1727" s="26" t="s">
        <v>10648</v>
      </c>
      <c r="I1727" s="26" t="s">
        <v>10418</v>
      </c>
      <c r="J1727" s="36" t="s">
        <v>55</v>
      </c>
      <c r="K1727" s="26">
        <v>37117.09</v>
      </c>
      <c r="L1727" s="26"/>
      <c r="M1727" s="26" t="s">
        <v>140</v>
      </c>
      <c r="N1727" s="26" t="s">
        <v>2591</v>
      </c>
    </row>
    <row r="1728" spans="1:14">
      <c r="A1728" s="26" t="s">
        <v>331</v>
      </c>
      <c r="B1728" s="26" t="s">
        <v>2585</v>
      </c>
      <c r="C1728" s="26" t="s">
        <v>1172</v>
      </c>
      <c r="D1728" s="26" t="s">
        <v>2586</v>
      </c>
      <c r="E1728" s="26" t="s">
        <v>10425</v>
      </c>
      <c r="F1728" s="26" t="s">
        <v>2587</v>
      </c>
      <c r="G1728" s="26" t="s">
        <v>2588</v>
      </c>
      <c r="H1728" s="26" t="s">
        <v>10648</v>
      </c>
      <c r="I1728" s="26" t="s">
        <v>10420</v>
      </c>
      <c r="J1728" s="36" t="s">
        <v>55</v>
      </c>
      <c r="K1728" s="26">
        <v>11956.8</v>
      </c>
      <c r="L1728" s="26"/>
      <c r="M1728" s="26" t="s">
        <v>140</v>
      </c>
      <c r="N1728" s="26" t="s">
        <v>2591</v>
      </c>
    </row>
    <row r="1729" spans="1:14">
      <c r="A1729" s="26" t="s">
        <v>331</v>
      </c>
      <c r="B1729" s="26" t="s">
        <v>2585</v>
      </c>
      <c r="C1729" s="26" t="s">
        <v>1172</v>
      </c>
      <c r="D1729" s="26" t="s">
        <v>2586</v>
      </c>
      <c r="E1729" s="26" t="s">
        <v>10425</v>
      </c>
      <c r="F1729" s="26" t="s">
        <v>2587</v>
      </c>
      <c r="G1729" s="26" t="s">
        <v>2588</v>
      </c>
      <c r="H1729" s="26" t="s">
        <v>10648</v>
      </c>
      <c r="I1729" s="26" t="s">
        <v>10419</v>
      </c>
      <c r="J1729" s="36" t="s">
        <v>55</v>
      </c>
      <c r="K1729" s="26">
        <v>14893.24</v>
      </c>
      <c r="L1729" s="26"/>
      <c r="M1729" s="26" t="s">
        <v>140</v>
      </c>
      <c r="N1729" s="26" t="s">
        <v>2591</v>
      </c>
    </row>
    <row r="1730" spans="1:14">
      <c r="A1730" s="26" t="s">
        <v>331</v>
      </c>
      <c r="B1730" s="26" t="s">
        <v>2585</v>
      </c>
      <c r="C1730" s="26" t="s">
        <v>1172</v>
      </c>
      <c r="D1730" s="26" t="s">
        <v>2586</v>
      </c>
      <c r="E1730" s="26" t="s">
        <v>10429</v>
      </c>
      <c r="F1730" s="26" t="s">
        <v>2587</v>
      </c>
      <c r="G1730" s="26" t="s">
        <v>2588</v>
      </c>
      <c r="H1730" s="26" t="s">
        <v>10649</v>
      </c>
      <c r="I1730" s="26" t="s">
        <v>10416</v>
      </c>
      <c r="J1730" s="36" t="s">
        <v>55</v>
      </c>
      <c r="K1730" s="26">
        <v>246170.88</v>
      </c>
      <c r="L1730" s="26">
        <v>257638.4</v>
      </c>
      <c r="M1730" s="26" t="s">
        <v>140</v>
      </c>
      <c r="N1730" s="26" t="s">
        <v>2591</v>
      </c>
    </row>
    <row r="1731" spans="1:14">
      <c r="A1731" s="26" t="s">
        <v>331</v>
      </c>
      <c r="B1731" s="26" t="s">
        <v>2585</v>
      </c>
      <c r="C1731" s="26" t="s">
        <v>1172</v>
      </c>
      <c r="D1731" s="26" t="s">
        <v>2586</v>
      </c>
      <c r="E1731" s="26" t="s">
        <v>10429</v>
      </c>
      <c r="F1731" s="26" t="s">
        <v>2587</v>
      </c>
      <c r="G1731" s="26" t="s">
        <v>2588</v>
      </c>
      <c r="H1731" s="26" t="s">
        <v>10649</v>
      </c>
      <c r="I1731" s="26" t="s">
        <v>10418</v>
      </c>
      <c r="J1731" s="36" t="s">
        <v>55</v>
      </c>
      <c r="K1731" s="26">
        <v>0</v>
      </c>
      <c r="L1731" s="26"/>
      <c r="M1731" s="26" t="s">
        <v>140</v>
      </c>
      <c r="N1731" s="26" t="s">
        <v>2591</v>
      </c>
    </row>
    <row r="1732" spans="1:14">
      <c r="A1732" s="26" t="s">
        <v>331</v>
      </c>
      <c r="B1732" s="26" t="s">
        <v>2585</v>
      </c>
      <c r="C1732" s="26" t="s">
        <v>1172</v>
      </c>
      <c r="D1732" s="26" t="s">
        <v>2586</v>
      </c>
      <c r="E1732" s="26" t="s">
        <v>10429</v>
      </c>
      <c r="F1732" s="26" t="s">
        <v>2587</v>
      </c>
      <c r="G1732" s="26" t="s">
        <v>2588</v>
      </c>
      <c r="H1732" s="26" t="s">
        <v>10649</v>
      </c>
      <c r="I1732" s="26" t="s">
        <v>10420</v>
      </c>
      <c r="J1732" s="36" t="s">
        <v>55</v>
      </c>
      <c r="K1732" s="26">
        <v>0</v>
      </c>
      <c r="L1732" s="26"/>
      <c r="M1732" s="26" t="s">
        <v>140</v>
      </c>
      <c r="N1732" s="26" t="s">
        <v>2591</v>
      </c>
    </row>
    <row r="1733" spans="1:14">
      <c r="A1733" s="26" t="s">
        <v>331</v>
      </c>
      <c r="B1733" s="26" t="s">
        <v>2585</v>
      </c>
      <c r="C1733" s="26" t="s">
        <v>1172</v>
      </c>
      <c r="D1733" s="26" t="s">
        <v>2586</v>
      </c>
      <c r="E1733" s="26" t="s">
        <v>10429</v>
      </c>
      <c r="F1733" s="26" t="s">
        <v>2587</v>
      </c>
      <c r="G1733" s="26" t="s">
        <v>2588</v>
      </c>
      <c r="H1733" s="26" t="s">
        <v>10649</v>
      </c>
      <c r="I1733" s="26" t="s">
        <v>10419</v>
      </c>
      <c r="J1733" s="36" t="s">
        <v>55</v>
      </c>
      <c r="K1733" s="26">
        <v>3742.72</v>
      </c>
      <c r="L1733" s="26"/>
      <c r="M1733" s="26" t="s">
        <v>140</v>
      </c>
      <c r="N1733" s="26" t="s">
        <v>2591</v>
      </c>
    </row>
    <row r="1734" spans="1:14">
      <c r="A1734" s="26" t="s">
        <v>181</v>
      </c>
      <c r="B1734" s="26" t="s">
        <v>2644</v>
      </c>
      <c r="C1734" s="26" t="s">
        <v>2557</v>
      </c>
      <c r="D1734" s="26" t="s">
        <v>2645</v>
      </c>
      <c r="E1734" s="26" t="s">
        <v>10425</v>
      </c>
      <c r="F1734" s="26" t="s">
        <v>2646</v>
      </c>
      <c r="G1734" s="26" t="s">
        <v>2647</v>
      </c>
      <c r="H1734" s="26" t="s">
        <v>2648</v>
      </c>
      <c r="I1734" s="26" t="s">
        <v>10416</v>
      </c>
      <c r="J1734" s="36" t="s">
        <v>55</v>
      </c>
      <c r="K1734" s="26">
        <v>321015.05</v>
      </c>
      <c r="L1734" s="26">
        <v>373960.7</v>
      </c>
      <c r="M1734" s="26" t="s">
        <v>97</v>
      </c>
      <c r="N1734" s="26" t="s">
        <v>2649</v>
      </c>
    </row>
    <row r="1735" spans="1:14">
      <c r="A1735" s="26" t="s">
        <v>181</v>
      </c>
      <c r="B1735" s="26" t="s">
        <v>2644</v>
      </c>
      <c r="C1735" s="26" t="s">
        <v>2557</v>
      </c>
      <c r="D1735" s="26" t="s">
        <v>2645</v>
      </c>
      <c r="E1735" s="26" t="s">
        <v>10425</v>
      </c>
      <c r="F1735" s="26" t="s">
        <v>2646</v>
      </c>
      <c r="G1735" s="26" t="s">
        <v>2647</v>
      </c>
      <c r="H1735" s="26" t="s">
        <v>2648</v>
      </c>
      <c r="I1735" s="26" t="s">
        <v>10418</v>
      </c>
      <c r="J1735" s="36" t="s">
        <v>55</v>
      </c>
      <c r="K1735" s="26">
        <v>26963.23</v>
      </c>
      <c r="L1735" s="26"/>
      <c r="M1735" s="26" t="s">
        <v>97</v>
      </c>
      <c r="N1735" s="26" t="s">
        <v>2649</v>
      </c>
    </row>
    <row r="1736" spans="1:14">
      <c r="A1736" s="26" t="s">
        <v>181</v>
      </c>
      <c r="B1736" s="26" t="s">
        <v>2644</v>
      </c>
      <c r="C1736" s="26" t="s">
        <v>2557</v>
      </c>
      <c r="D1736" s="26" t="s">
        <v>2645</v>
      </c>
      <c r="E1736" s="26" t="s">
        <v>10425</v>
      </c>
      <c r="F1736" s="26" t="s">
        <v>2646</v>
      </c>
      <c r="G1736" s="26" t="s">
        <v>2647</v>
      </c>
      <c r="H1736" s="26" t="s">
        <v>2648</v>
      </c>
      <c r="I1736" s="26" t="s">
        <v>10420</v>
      </c>
      <c r="J1736" s="36" t="s">
        <v>55</v>
      </c>
      <c r="K1736" s="26">
        <v>3854.86</v>
      </c>
      <c r="L1736" s="26"/>
      <c r="M1736" s="26" t="s">
        <v>97</v>
      </c>
      <c r="N1736" s="26" t="s">
        <v>2649</v>
      </c>
    </row>
    <row r="1737" spans="1:14">
      <c r="A1737" s="26" t="s">
        <v>181</v>
      </c>
      <c r="B1737" s="26" t="s">
        <v>2644</v>
      </c>
      <c r="C1737" s="26" t="s">
        <v>2557</v>
      </c>
      <c r="D1737" s="26" t="s">
        <v>2645</v>
      </c>
      <c r="E1737" s="26" t="s">
        <v>10425</v>
      </c>
      <c r="F1737" s="26" t="s">
        <v>2646</v>
      </c>
      <c r="G1737" s="26" t="s">
        <v>2647</v>
      </c>
      <c r="H1737" s="26" t="s">
        <v>2648</v>
      </c>
      <c r="I1737" s="26" t="s">
        <v>10419</v>
      </c>
      <c r="J1737" s="36" t="s">
        <v>55</v>
      </c>
      <c r="K1737" s="26">
        <v>5299.31</v>
      </c>
      <c r="L1737" s="26"/>
      <c r="M1737" s="26" t="s">
        <v>97</v>
      </c>
      <c r="N1737" s="26" t="s">
        <v>2649</v>
      </c>
    </row>
    <row r="1738" spans="1:14">
      <c r="A1738" s="26" t="s">
        <v>181</v>
      </c>
      <c r="B1738" s="26" t="s">
        <v>10650</v>
      </c>
      <c r="C1738" s="26" t="s">
        <v>2557</v>
      </c>
      <c r="D1738" s="26" t="s">
        <v>3526</v>
      </c>
      <c r="E1738" s="26" t="s">
        <v>10425</v>
      </c>
      <c r="F1738" s="26" t="s">
        <v>3527</v>
      </c>
      <c r="G1738" s="26" t="s">
        <v>3528</v>
      </c>
      <c r="H1738" s="26" t="s">
        <v>10593</v>
      </c>
      <c r="I1738" s="26" t="s">
        <v>10416</v>
      </c>
      <c r="J1738" s="36" t="s">
        <v>55</v>
      </c>
      <c r="K1738" s="26">
        <v>468456.15</v>
      </c>
      <c r="L1738" s="26">
        <v>498000</v>
      </c>
      <c r="M1738" s="26" t="s">
        <v>97</v>
      </c>
      <c r="N1738" s="26" t="s">
        <v>10651</v>
      </c>
    </row>
    <row r="1739" spans="1:14">
      <c r="A1739" s="26" t="s">
        <v>181</v>
      </c>
      <c r="B1739" s="26" t="s">
        <v>10650</v>
      </c>
      <c r="C1739" s="26" t="s">
        <v>2557</v>
      </c>
      <c r="D1739" s="26" t="s">
        <v>3526</v>
      </c>
      <c r="E1739" s="26" t="s">
        <v>10425</v>
      </c>
      <c r="F1739" s="26" t="s">
        <v>3527</v>
      </c>
      <c r="G1739" s="26" t="s">
        <v>3528</v>
      </c>
      <c r="H1739" s="26" t="s">
        <v>10593</v>
      </c>
      <c r="I1739" s="26" t="s">
        <v>10418</v>
      </c>
      <c r="J1739" s="36" t="s">
        <v>55</v>
      </c>
      <c r="K1739" s="26">
        <v>0</v>
      </c>
      <c r="L1739" s="26"/>
      <c r="M1739" s="26" t="s">
        <v>97</v>
      </c>
      <c r="N1739" s="26" t="s">
        <v>10651</v>
      </c>
    </row>
    <row r="1740" spans="1:14">
      <c r="A1740" s="26" t="s">
        <v>181</v>
      </c>
      <c r="B1740" s="26" t="s">
        <v>10650</v>
      </c>
      <c r="C1740" s="26" t="s">
        <v>2557</v>
      </c>
      <c r="D1740" s="26" t="s">
        <v>3526</v>
      </c>
      <c r="E1740" s="26" t="s">
        <v>10425</v>
      </c>
      <c r="F1740" s="26" t="s">
        <v>3527</v>
      </c>
      <c r="G1740" s="26" t="s">
        <v>3528</v>
      </c>
      <c r="H1740" s="26" t="s">
        <v>10593</v>
      </c>
      <c r="I1740" s="26" t="s">
        <v>10420</v>
      </c>
      <c r="J1740" s="36" t="s">
        <v>55</v>
      </c>
      <c r="K1740" s="26">
        <v>0</v>
      </c>
      <c r="L1740" s="26"/>
      <c r="M1740" s="26" t="s">
        <v>97</v>
      </c>
      <c r="N1740" s="26" t="s">
        <v>10651</v>
      </c>
    </row>
    <row r="1741" spans="1:14">
      <c r="A1741" s="26" t="s">
        <v>181</v>
      </c>
      <c r="B1741" s="26" t="s">
        <v>10650</v>
      </c>
      <c r="C1741" s="26" t="s">
        <v>2557</v>
      </c>
      <c r="D1741" s="26" t="s">
        <v>3526</v>
      </c>
      <c r="E1741" s="26" t="s">
        <v>10425</v>
      </c>
      <c r="F1741" s="26" t="s">
        <v>3527</v>
      </c>
      <c r="G1741" s="26" t="s">
        <v>3528</v>
      </c>
      <c r="H1741" s="26" t="s">
        <v>10593</v>
      </c>
      <c r="I1741" s="26" t="s">
        <v>10419</v>
      </c>
      <c r="J1741" s="36" t="s">
        <v>55</v>
      </c>
      <c r="K1741" s="26">
        <v>7133.85</v>
      </c>
      <c r="L1741" s="26"/>
      <c r="M1741" s="26" t="s">
        <v>97</v>
      </c>
      <c r="N1741" s="26" t="s">
        <v>10651</v>
      </c>
    </row>
    <row r="1742" spans="1:14">
      <c r="A1742" s="26" t="s">
        <v>181</v>
      </c>
      <c r="B1742" s="26" t="s">
        <v>10650</v>
      </c>
      <c r="C1742" s="26" t="s">
        <v>2557</v>
      </c>
      <c r="D1742" s="26" t="s">
        <v>3526</v>
      </c>
      <c r="E1742" s="26" t="s">
        <v>10425</v>
      </c>
      <c r="F1742" s="26" t="s">
        <v>3527</v>
      </c>
      <c r="G1742" s="26" t="s">
        <v>3528</v>
      </c>
      <c r="H1742" s="26" t="s">
        <v>10595</v>
      </c>
      <c r="I1742" s="26" t="s">
        <v>10416</v>
      </c>
      <c r="J1742" s="36" t="s">
        <v>55</v>
      </c>
      <c r="K1742" s="26">
        <v>71262.88</v>
      </c>
      <c r="L1742" s="26">
        <v>81854.76</v>
      </c>
      <c r="M1742" s="26" t="s">
        <v>97</v>
      </c>
      <c r="N1742" s="26" t="s">
        <v>10651</v>
      </c>
    </row>
    <row r="1743" spans="1:14">
      <c r="A1743" s="26" t="s">
        <v>181</v>
      </c>
      <c r="B1743" s="26" t="s">
        <v>10650</v>
      </c>
      <c r="C1743" s="26" t="s">
        <v>2557</v>
      </c>
      <c r="D1743" s="26" t="s">
        <v>3526</v>
      </c>
      <c r="E1743" s="26" t="s">
        <v>10425</v>
      </c>
      <c r="F1743" s="26" t="s">
        <v>3527</v>
      </c>
      <c r="G1743" s="26" t="s">
        <v>3528</v>
      </c>
      <c r="H1743" s="26" t="s">
        <v>10595</v>
      </c>
      <c r="I1743" s="26" t="s">
        <v>10418</v>
      </c>
      <c r="J1743" s="36" t="s">
        <v>55</v>
      </c>
      <c r="K1743" s="26">
        <v>4811.33</v>
      </c>
      <c r="L1743" s="26"/>
      <c r="M1743" s="26" t="s">
        <v>97</v>
      </c>
      <c r="N1743" s="26" t="s">
        <v>10651</v>
      </c>
    </row>
    <row r="1744" spans="1:14">
      <c r="A1744" s="26" t="s">
        <v>181</v>
      </c>
      <c r="B1744" s="26" t="s">
        <v>10650</v>
      </c>
      <c r="C1744" s="26" t="s">
        <v>2557</v>
      </c>
      <c r="D1744" s="26" t="s">
        <v>3526</v>
      </c>
      <c r="E1744" s="26" t="s">
        <v>10425</v>
      </c>
      <c r="F1744" s="26" t="s">
        <v>3527</v>
      </c>
      <c r="G1744" s="26" t="s">
        <v>3528</v>
      </c>
      <c r="H1744" s="26" t="s">
        <v>10595</v>
      </c>
      <c r="I1744" s="26" t="s">
        <v>10420</v>
      </c>
      <c r="J1744" s="36" t="s">
        <v>55</v>
      </c>
      <c r="K1744" s="26">
        <v>938.56</v>
      </c>
      <c r="L1744" s="26"/>
      <c r="M1744" s="26" t="s">
        <v>97</v>
      </c>
      <c r="N1744" s="26" t="s">
        <v>10651</v>
      </c>
    </row>
    <row r="1745" spans="1:14">
      <c r="A1745" s="26" t="s">
        <v>181</v>
      </c>
      <c r="B1745" s="26" t="s">
        <v>10650</v>
      </c>
      <c r="C1745" s="26" t="s">
        <v>2557</v>
      </c>
      <c r="D1745" s="26" t="s">
        <v>3526</v>
      </c>
      <c r="E1745" s="26" t="s">
        <v>10425</v>
      </c>
      <c r="F1745" s="26" t="s">
        <v>3527</v>
      </c>
      <c r="G1745" s="26" t="s">
        <v>3528</v>
      </c>
      <c r="H1745" s="26" t="s">
        <v>10595</v>
      </c>
      <c r="I1745" s="26" t="s">
        <v>10419</v>
      </c>
      <c r="J1745" s="36" t="s">
        <v>55</v>
      </c>
      <c r="K1745" s="26">
        <v>1158.52</v>
      </c>
      <c r="L1745" s="26"/>
      <c r="M1745" s="26" t="s">
        <v>97</v>
      </c>
      <c r="N1745" s="26" t="s">
        <v>10651</v>
      </c>
    </row>
    <row r="1746" spans="1:14">
      <c r="A1746" s="26" t="s">
        <v>181</v>
      </c>
      <c r="B1746" s="26" t="s">
        <v>10650</v>
      </c>
      <c r="C1746" s="26" t="s">
        <v>2557</v>
      </c>
      <c r="D1746" s="26" t="s">
        <v>3526</v>
      </c>
      <c r="E1746" s="26" t="s">
        <v>10425</v>
      </c>
      <c r="F1746" s="26" t="s">
        <v>3527</v>
      </c>
      <c r="G1746" s="26" t="s">
        <v>3528</v>
      </c>
      <c r="H1746" s="26" t="s">
        <v>10596</v>
      </c>
      <c r="I1746" s="26" t="s">
        <v>10416</v>
      </c>
      <c r="J1746" s="36" t="s">
        <v>55</v>
      </c>
      <c r="K1746" s="26">
        <v>35631.44</v>
      </c>
      <c r="L1746" s="26">
        <v>40927.38</v>
      </c>
      <c r="M1746" s="26" t="s">
        <v>97</v>
      </c>
      <c r="N1746" s="26" t="s">
        <v>10651</v>
      </c>
    </row>
    <row r="1747" spans="1:14">
      <c r="A1747" s="26" t="s">
        <v>181</v>
      </c>
      <c r="B1747" s="26" t="s">
        <v>10650</v>
      </c>
      <c r="C1747" s="26" t="s">
        <v>2557</v>
      </c>
      <c r="D1747" s="26" t="s">
        <v>3526</v>
      </c>
      <c r="E1747" s="26" t="s">
        <v>10425</v>
      </c>
      <c r="F1747" s="26" t="s">
        <v>3527</v>
      </c>
      <c r="G1747" s="26" t="s">
        <v>3528</v>
      </c>
      <c r="H1747" s="26" t="s">
        <v>10596</v>
      </c>
      <c r="I1747" s="26" t="s">
        <v>10418</v>
      </c>
      <c r="J1747" s="36" t="s">
        <v>55</v>
      </c>
      <c r="K1747" s="26">
        <v>2405.66</v>
      </c>
      <c r="L1747" s="26"/>
      <c r="M1747" s="26" t="s">
        <v>97</v>
      </c>
      <c r="N1747" s="26" t="s">
        <v>10651</v>
      </c>
    </row>
    <row r="1748" spans="1:14">
      <c r="A1748" s="26" t="s">
        <v>181</v>
      </c>
      <c r="B1748" s="26" t="s">
        <v>10650</v>
      </c>
      <c r="C1748" s="26" t="s">
        <v>2557</v>
      </c>
      <c r="D1748" s="26" t="s">
        <v>3526</v>
      </c>
      <c r="E1748" s="26" t="s">
        <v>10425</v>
      </c>
      <c r="F1748" s="26" t="s">
        <v>3527</v>
      </c>
      <c r="G1748" s="26" t="s">
        <v>3528</v>
      </c>
      <c r="H1748" s="26" t="s">
        <v>10596</v>
      </c>
      <c r="I1748" s="26" t="s">
        <v>10420</v>
      </c>
      <c r="J1748" s="36" t="s">
        <v>55</v>
      </c>
      <c r="K1748" s="26">
        <v>469.28</v>
      </c>
      <c r="L1748" s="26"/>
      <c r="M1748" s="26" t="s">
        <v>97</v>
      </c>
      <c r="N1748" s="26" t="s">
        <v>10651</v>
      </c>
    </row>
    <row r="1749" spans="1:14">
      <c r="A1749" s="26" t="s">
        <v>181</v>
      </c>
      <c r="B1749" s="26" t="s">
        <v>10650</v>
      </c>
      <c r="C1749" s="26" t="s">
        <v>2557</v>
      </c>
      <c r="D1749" s="26" t="s">
        <v>3526</v>
      </c>
      <c r="E1749" s="26" t="s">
        <v>10425</v>
      </c>
      <c r="F1749" s="26" t="s">
        <v>3527</v>
      </c>
      <c r="G1749" s="26" t="s">
        <v>3528</v>
      </c>
      <c r="H1749" s="26" t="s">
        <v>10596</v>
      </c>
      <c r="I1749" s="26" t="s">
        <v>10419</v>
      </c>
      <c r="J1749" s="36" t="s">
        <v>55</v>
      </c>
      <c r="K1749" s="26">
        <v>579.26</v>
      </c>
      <c r="L1749" s="26"/>
      <c r="M1749" s="26" t="s">
        <v>97</v>
      </c>
      <c r="N1749" s="26" t="s">
        <v>10651</v>
      </c>
    </row>
    <row r="1750" spans="1:14">
      <c r="A1750" s="26" t="s">
        <v>181</v>
      </c>
      <c r="B1750" s="26" t="s">
        <v>10650</v>
      </c>
      <c r="C1750" s="26" t="s">
        <v>2557</v>
      </c>
      <c r="D1750" s="26" t="s">
        <v>3526</v>
      </c>
      <c r="E1750" s="26" t="s">
        <v>10425</v>
      </c>
      <c r="F1750" s="26" t="s">
        <v>3527</v>
      </c>
      <c r="G1750" s="26" t="s">
        <v>3528</v>
      </c>
      <c r="H1750" s="26" t="s">
        <v>10597</v>
      </c>
      <c r="I1750" s="26" t="s">
        <v>10416</v>
      </c>
      <c r="J1750" s="36" t="s">
        <v>55</v>
      </c>
      <c r="K1750" s="26">
        <v>144535.72</v>
      </c>
      <c r="L1750" s="26">
        <v>166063.6</v>
      </c>
      <c r="M1750" s="26" t="s">
        <v>97</v>
      </c>
      <c r="N1750" s="26" t="s">
        <v>10651</v>
      </c>
    </row>
    <row r="1751" spans="1:14">
      <c r="A1751" s="26" t="s">
        <v>181</v>
      </c>
      <c r="B1751" s="26" t="s">
        <v>10650</v>
      </c>
      <c r="C1751" s="26" t="s">
        <v>2557</v>
      </c>
      <c r="D1751" s="26" t="s">
        <v>3526</v>
      </c>
      <c r="E1751" s="26" t="s">
        <v>10425</v>
      </c>
      <c r="F1751" s="26" t="s">
        <v>3527</v>
      </c>
      <c r="G1751" s="26" t="s">
        <v>3528</v>
      </c>
      <c r="H1751" s="26" t="s">
        <v>10597</v>
      </c>
      <c r="I1751" s="26" t="s">
        <v>10418</v>
      </c>
      <c r="J1751" s="36" t="s">
        <v>55</v>
      </c>
      <c r="K1751" s="26">
        <v>9842.86</v>
      </c>
      <c r="L1751" s="26"/>
      <c r="M1751" s="26" t="s">
        <v>97</v>
      </c>
      <c r="N1751" s="26" t="s">
        <v>10651</v>
      </c>
    </row>
    <row r="1752" spans="1:14">
      <c r="A1752" s="26" t="s">
        <v>181</v>
      </c>
      <c r="B1752" s="26" t="s">
        <v>10650</v>
      </c>
      <c r="C1752" s="26" t="s">
        <v>2557</v>
      </c>
      <c r="D1752" s="26" t="s">
        <v>3526</v>
      </c>
      <c r="E1752" s="26" t="s">
        <v>10425</v>
      </c>
      <c r="F1752" s="26" t="s">
        <v>3527</v>
      </c>
      <c r="G1752" s="26" t="s">
        <v>3528</v>
      </c>
      <c r="H1752" s="26" t="s">
        <v>10597</v>
      </c>
      <c r="I1752" s="26" t="s">
        <v>10420</v>
      </c>
      <c r="J1752" s="36" t="s">
        <v>55</v>
      </c>
      <c r="K1752" s="26">
        <v>1861</v>
      </c>
      <c r="L1752" s="26"/>
      <c r="M1752" s="26" t="s">
        <v>97</v>
      </c>
      <c r="N1752" s="26" t="s">
        <v>10651</v>
      </c>
    </row>
    <row r="1753" spans="1:14">
      <c r="A1753" s="26" t="s">
        <v>181</v>
      </c>
      <c r="B1753" s="26" t="s">
        <v>10650</v>
      </c>
      <c r="C1753" s="26" t="s">
        <v>2557</v>
      </c>
      <c r="D1753" s="26" t="s">
        <v>3526</v>
      </c>
      <c r="E1753" s="26" t="s">
        <v>10425</v>
      </c>
      <c r="F1753" s="26" t="s">
        <v>3527</v>
      </c>
      <c r="G1753" s="26" t="s">
        <v>3528</v>
      </c>
      <c r="H1753" s="26" t="s">
        <v>10597</v>
      </c>
      <c r="I1753" s="26" t="s">
        <v>10419</v>
      </c>
      <c r="J1753" s="36" t="s">
        <v>55</v>
      </c>
      <c r="K1753" s="26">
        <v>2351.08</v>
      </c>
      <c r="L1753" s="26"/>
      <c r="M1753" s="26" t="s">
        <v>97</v>
      </c>
      <c r="N1753" s="26" t="s">
        <v>10651</v>
      </c>
    </row>
    <row r="1754" spans="1:14">
      <c r="A1754" s="26" t="s">
        <v>163</v>
      </c>
      <c r="B1754" s="26" t="s">
        <v>2674</v>
      </c>
      <c r="C1754" s="26" t="s">
        <v>662</v>
      </c>
      <c r="D1754" s="26" t="s">
        <v>2675</v>
      </c>
      <c r="E1754" s="26" t="s">
        <v>10425</v>
      </c>
      <c r="F1754" s="26" t="s">
        <v>250</v>
      </c>
      <c r="G1754" s="26" t="s">
        <v>2676</v>
      </c>
      <c r="H1754" s="26" t="s">
        <v>2677</v>
      </c>
      <c r="I1754" s="26" t="s">
        <v>10427</v>
      </c>
      <c r="J1754" s="36" t="s">
        <v>55</v>
      </c>
      <c r="K1754" s="26">
        <v>20338.87</v>
      </c>
      <c r="L1754" s="26">
        <v>21621.76</v>
      </c>
      <c r="M1754" s="26" t="s">
        <v>140</v>
      </c>
      <c r="N1754" s="26" t="s">
        <v>2679</v>
      </c>
    </row>
    <row r="1755" spans="1:14">
      <c r="A1755" s="26" t="s">
        <v>163</v>
      </c>
      <c r="B1755" s="26" t="s">
        <v>2674</v>
      </c>
      <c r="C1755" s="26" t="s">
        <v>662</v>
      </c>
      <c r="D1755" s="26" t="s">
        <v>2675</v>
      </c>
      <c r="E1755" s="26" t="s">
        <v>10425</v>
      </c>
      <c r="F1755" s="26" t="s">
        <v>250</v>
      </c>
      <c r="G1755" s="26" t="s">
        <v>2676</v>
      </c>
      <c r="H1755" s="26" t="s">
        <v>2677</v>
      </c>
      <c r="I1755" s="26" t="s">
        <v>10428</v>
      </c>
      <c r="J1755" s="36" t="s">
        <v>55</v>
      </c>
      <c r="K1755" s="26">
        <v>0</v>
      </c>
      <c r="L1755" s="26"/>
      <c r="M1755" s="26" t="s">
        <v>140</v>
      </c>
      <c r="N1755" s="26" t="s">
        <v>2679</v>
      </c>
    </row>
    <row r="1756" spans="1:14">
      <c r="A1756" s="26" t="s">
        <v>163</v>
      </c>
      <c r="B1756" s="26" t="s">
        <v>2674</v>
      </c>
      <c r="C1756" s="26" t="s">
        <v>662</v>
      </c>
      <c r="D1756" s="26" t="s">
        <v>2675</v>
      </c>
      <c r="E1756" s="26" t="s">
        <v>10425</v>
      </c>
      <c r="F1756" s="26" t="s">
        <v>250</v>
      </c>
      <c r="G1756" s="26" t="s">
        <v>2676</v>
      </c>
      <c r="H1756" s="26" t="s">
        <v>2677</v>
      </c>
      <c r="I1756" s="26" t="s">
        <v>10420</v>
      </c>
      <c r="J1756" s="36" t="s">
        <v>55</v>
      </c>
      <c r="K1756" s="26">
        <v>264.40531</v>
      </c>
      <c r="L1756" s="26"/>
      <c r="M1756" s="26" t="s">
        <v>140</v>
      </c>
      <c r="N1756" s="26" t="s">
        <v>2679</v>
      </c>
    </row>
    <row r="1757" spans="1:14">
      <c r="A1757" s="26" t="s">
        <v>163</v>
      </c>
      <c r="B1757" s="26" t="s">
        <v>2674</v>
      </c>
      <c r="C1757" s="26" t="s">
        <v>662</v>
      </c>
      <c r="D1757" s="26" t="s">
        <v>2675</v>
      </c>
      <c r="E1757" s="26" t="s">
        <v>10425</v>
      </c>
      <c r="F1757" s="26" t="s">
        <v>250</v>
      </c>
      <c r="G1757" s="26" t="s">
        <v>2676</v>
      </c>
      <c r="H1757" s="26" t="s">
        <v>2677</v>
      </c>
      <c r="I1757" s="26" t="s">
        <v>10419</v>
      </c>
      <c r="J1757" s="36" t="s">
        <v>55</v>
      </c>
      <c r="K1757" s="26">
        <v>305.08305</v>
      </c>
      <c r="L1757" s="26"/>
      <c r="M1757" s="26" t="s">
        <v>140</v>
      </c>
      <c r="N1757" s="26" t="s">
        <v>2679</v>
      </c>
    </row>
    <row r="1758" spans="1:14">
      <c r="A1758" s="26" t="s">
        <v>200</v>
      </c>
      <c r="B1758" s="26" t="s">
        <v>2389</v>
      </c>
      <c r="C1758" s="26" t="s">
        <v>1121</v>
      </c>
      <c r="D1758" s="26" t="s">
        <v>2390</v>
      </c>
      <c r="E1758" s="26" t="s">
        <v>10425</v>
      </c>
      <c r="F1758" s="26" t="s">
        <v>1123</v>
      </c>
      <c r="G1758" s="26" t="s">
        <v>2391</v>
      </c>
      <c r="H1758" s="26" t="s">
        <v>2392</v>
      </c>
      <c r="I1758" s="26" t="s">
        <v>10416</v>
      </c>
      <c r="J1758" s="36" t="s">
        <v>55</v>
      </c>
      <c r="K1758" s="26">
        <v>13028.92</v>
      </c>
      <c r="L1758" s="26">
        <v>13860</v>
      </c>
      <c r="M1758" s="26" t="s">
        <v>1282</v>
      </c>
      <c r="N1758" s="26" t="s">
        <v>2394</v>
      </c>
    </row>
    <row r="1759" spans="1:14">
      <c r="A1759" s="26" t="s">
        <v>200</v>
      </c>
      <c r="B1759" s="26" t="s">
        <v>2389</v>
      </c>
      <c r="C1759" s="26" t="s">
        <v>1121</v>
      </c>
      <c r="D1759" s="26" t="s">
        <v>2390</v>
      </c>
      <c r="E1759" s="26" t="s">
        <v>10425</v>
      </c>
      <c r="F1759" s="26" t="s">
        <v>1123</v>
      </c>
      <c r="G1759" s="26" t="s">
        <v>2391</v>
      </c>
      <c r="H1759" s="26" t="s">
        <v>2392</v>
      </c>
      <c r="I1759" s="26" t="s">
        <v>10418</v>
      </c>
      <c r="J1759" s="36" t="s">
        <v>55</v>
      </c>
      <c r="K1759" s="26">
        <v>0</v>
      </c>
      <c r="L1759" s="26"/>
      <c r="M1759" s="26" t="s">
        <v>1282</v>
      </c>
      <c r="N1759" s="26" t="s">
        <v>2394</v>
      </c>
    </row>
    <row r="1760" spans="1:14">
      <c r="A1760" s="26" t="s">
        <v>200</v>
      </c>
      <c r="B1760" s="26" t="s">
        <v>2389</v>
      </c>
      <c r="C1760" s="26" t="s">
        <v>1121</v>
      </c>
      <c r="D1760" s="26" t="s">
        <v>2390</v>
      </c>
      <c r="E1760" s="26" t="s">
        <v>10425</v>
      </c>
      <c r="F1760" s="26" t="s">
        <v>1123</v>
      </c>
      <c r="G1760" s="26" t="s">
        <v>2391</v>
      </c>
      <c r="H1760" s="26" t="s">
        <v>2392</v>
      </c>
      <c r="I1760" s="26" t="s">
        <v>10420</v>
      </c>
      <c r="J1760" s="36" t="s">
        <v>55</v>
      </c>
      <c r="K1760" s="26">
        <v>8.94</v>
      </c>
      <c r="L1760" s="26"/>
      <c r="M1760" s="26" t="s">
        <v>1282</v>
      </c>
      <c r="N1760" s="26" t="s">
        <v>2394</v>
      </c>
    </row>
    <row r="1761" spans="1:14">
      <c r="A1761" s="26" t="s">
        <v>200</v>
      </c>
      <c r="B1761" s="26" t="s">
        <v>2389</v>
      </c>
      <c r="C1761" s="26" t="s">
        <v>1121</v>
      </c>
      <c r="D1761" s="26" t="s">
        <v>2390</v>
      </c>
      <c r="E1761" s="26" t="s">
        <v>10425</v>
      </c>
      <c r="F1761" s="26" t="s">
        <v>1123</v>
      </c>
      <c r="G1761" s="26" t="s">
        <v>2391</v>
      </c>
      <c r="H1761" s="26" t="s">
        <v>2392</v>
      </c>
      <c r="I1761" s="26" t="s">
        <v>10419</v>
      </c>
      <c r="J1761" s="36" t="s">
        <v>55</v>
      </c>
      <c r="K1761" s="26">
        <v>198.42</v>
      </c>
      <c r="L1761" s="26"/>
      <c r="M1761" s="26" t="s">
        <v>1282</v>
      </c>
      <c r="N1761" s="26" t="s">
        <v>2394</v>
      </c>
    </row>
    <row r="1762" spans="1:14">
      <c r="A1762" s="26" t="s">
        <v>516</v>
      </c>
      <c r="B1762" s="26" t="s">
        <v>2659</v>
      </c>
      <c r="C1762" s="26" t="s">
        <v>621</v>
      </c>
      <c r="D1762" s="26" t="s">
        <v>2660</v>
      </c>
      <c r="E1762" s="26" t="s">
        <v>10425</v>
      </c>
      <c r="F1762" s="26" t="s">
        <v>2661</v>
      </c>
      <c r="G1762" s="26" t="s">
        <v>2662</v>
      </c>
      <c r="H1762" s="26" t="s">
        <v>2663</v>
      </c>
      <c r="I1762" s="26" t="s">
        <v>10416</v>
      </c>
      <c r="J1762" s="36" t="s">
        <v>55</v>
      </c>
      <c r="K1762" s="26">
        <v>187623.54</v>
      </c>
      <c r="L1762" s="26">
        <v>198731.33</v>
      </c>
      <c r="M1762" s="26" t="s">
        <v>173</v>
      </c>
      <c r="N1762" s="26" t="s">
        <v>2665</v>
      </c>
    </row>
    <row r="1763" spans="1:14">
      <c r="A1763" s="26" t="s">
        <v>516</v>
      </c>
      <c r="B1763" s="26" t="s">
        <v>2659</v>
      </c>
      <c r="C1763" s="26" t="s">
        <v>621</v>
      </c>
      <c r="D1763" s="26" t="s">
        <v>2660</v>
      </c>
      <c r="E1763" s="26" t="s">
        <v>10425</v>
      </c>
      <c r="F1763" s="26" t="s">
        <v>2661</v>
      </c>
      <c r="G1763" s="26" t="s">
        <v>2662</v>
      </c>
      <c r="H1763" s="26" t="s">
        <v>2663</v>
      </c>
      <c r="I1763" s="26" t="s">
        <v>10418</v>
      </c>
      <c r="J1763" s="36" t="s">
        <v>55</v>
      </c>
      <c r="K1763" s="26">
        <v>0</v>
      </c>
      <c r="L1763" s="26"/>
      <c r="M1763" s="26" t="s">
        <v>173</v>
      </c>
      <c r="N1763" s="26" t="s">
        <v>2665</v>
      </c>
    </row>
    <row r="1764" spans="1:14">
      <c r="A1764" s="26" t="s">
        <v>516</v>
      </c>
      <c r="B1764" s="26" t="s">
        <v>2659</v>
      </c>
      <c r="C1764" s="26" t="s">
        <v>621</v>
      </c>
      <c r="D1764" s="26" t="s">
        <v>2660</v>
      </c>
      <c r="E1764" s="26" t="s">
        <v>10425</v>
      </c>
      <c r="F1764" s="26" t="s">
        <v>2661</v>
      </c>
      <c r="G1764" s="26" t="s">
        <v>2662</v>
      </c>
      <c r="H1764" s="26" t="s">
        <v>2663</v>
      </c>
      <c r="I1764" s="26" t="s">
        <v>10420</v>
      </c>
      <c r="J1764" s="36" t="s">
        <v>55</v>
      </c>
      <c r="K1764" s="26">
        <v>2289.12</v>
      </c>
      <c r="L1764" s="26"/>
      <c r="M1764" s="26" t="s">
        <v>173</v>
      </c>
      <c r="N1764" s="26" t="s">
        <v>2665</v>
      </c>
    </row>
    <row r="1765" spans="1:14">
      <c r="A1765" s="26" t="s">
        <v>516</v>
      </c>
      <c r="B1765" s="26" t="s">
        <v>2659</v>
      </c>
      <c r="C1765" s="26" t="s">
        <v>621</v>
      </c>
      <c r="D1765" s="26" t="s">
        <v>2660</v>
      </c>
      <c r="E1765" s="26" t="s">
        <v>10425</v>
      </c>
      <c r="F1765" s="26" t="s">
        <v>2661</v>
      </c>
      <c r="G1765" s="26" t="s">
        <v>2662</v>
      </c>
      <c r="H1765" s="26" t="s">
        <v>2663</v>
      </c>
      <c r="I1765" s="26" t="s">
        <v>10419</v>
      </c>
      <c r="J1765" s="36" t="s">
        <v>55</v>
      </c>
      <c r="K1765" s="26">
        <v>2856.73</v>
      </c>
      <c r="L1765" s="26"/>
      <c r="M1765" s="26" t="s">
        <v>173</v>
      </c>
      <c r="N1765" s="26" t="s">
        <v>2665</v>
      </c>
    </row>
    <row r="1766" spans="1:14">
      <c r="A1766" s="26" t="s">
        <v>129</v>
      </c>
      <c r="B1766" s="26" t="s">
        <v>2650</v>
      </c>
      <c r="C1766" s="26" t="s">
        <v>132</v>
      </c>
      <c r="D1766" s="26" t="s">
        <v>2651</v>
      </c>
      <c r="E1766" s="26" t="s">
        <v>10425</v>
      </c>
      <c r="F1766" s="26" t="s">
        <v>2652</v>
      </c>
      <c r="G1766" s="26" t="s">
        <v>2653</v>
      </c>
      <c r="H1766" s="26" t="s">
        <v>2654</v>
      </c>
      <c r="I1766" s="26" t="s">
        <v>10416</v>
      </c>
      <c r="J1766" s="36" t="s">
        <v>55</v>
      </c>
      <c r="K1766" s="26">
        <v>1122645.3</v>
      </c>
      <c r="L1766" s="26">
        <v>1323912.48</v>
      </c>
      <c r="M1766" s="26" t="s">
        <v>173</v>
      </c>
      <c r="N1766" s="26" t="s">
        <v>2656</v>
      </c>
    </row>
    <row r="1767" spans="1:14">
      <c r="A1767" s="26" t="s">
        <v>129</v>
      </c>
      <c r="B1767" s="26" t="s">
        <v>2650</v>
      </c>
      <c r="C1767" s="26" t="s">
        <v>132</v>
      </c>
      <c r="D1767" s="26" t="s">
        <v>2651</v>
      </c>
      <c r="E1767" s="26" t="s">
        <v>10425</v>
      </c>
      <c r="F1767" s="26" t="s">
        <v>2652</v>
      </c>
      <c r="G1767" s="26" t="s">
        <v>2653</v>
      </c>
      <c r="H1767" s="26" t="s">
        <v>2654</v>
      </c>
      <c r="I1767" s="26" t="s">
        <v>10418</v>
      </c>
      <c r="J1767" s="36" t="s">
        <v>55</v>
      </c>
      <c r="K1767" s="26">
        <v>108872.81</v>
      </c>
      <c r="L1767" s="26"/>
      <c r="M1767" s="26" t="s">
        <v>173</v>
      </c>
      <c r="N1767" s="26" t="s">
        <v>2656</v>
      </c>
    </row>
    <row r="1768" spans="1:14">
      <c r="A1768" s="26" t="s">
        <v>129</v>
      </c>
      <c r="B1768" s="26" t="s">
        <v>2650</v>
      </c>
      <c r="C1768" s="26" t="s">
        <v>132</v>
      </c>
      <c r="D1768" s="26" t="s">
        <v>2651</v>
      </c>
      <c r="E1768" s="26" t="s">
        <v>10425</v>
      </c>
      <c r="F1768" s="26" t="s">
        <v>2652</v>
      </c>
      <c r="G1768" s="26" t="s">
        <v>2653</v>
      </c>
      <c r="H1768" s="26" t="s">
        <v>2654</v>
      </c>
      <c r="I1768" s="26" t="s">
        <v>10420</v>
      </c>
      <c r="J1768" s="36" t="s">
        <v>55</v>
      </c>
      <c r="K1768" s="26">
        <v>14064.53</v>
      </c>
      <c r="L1768" s="26"/>
      <c r="M1768" s="26" t="s">
        <v>173</v>
      </c>
      <c r="N1768" s="26" t="s">
        <v>2656</v>
      </c>
    </row>
    <row r="1769" spans="1:14">
      <c r="A1769" s="26" t="s">
        <v>129</v>
      </c>
      <c r="B1769" s="26" t="s">
        <v>2650</v>
      </c>
      <c r="C1769" s="26" t="s">
        <v>132</v>
      </c>
      <c r="D1769" s="26" t="s">
        <v>2651</v>
      </c>
      <c r="E1769" s="26" t="s">
        <v>10425</v>
      </c>
      <c r="F1769" s="26" t="s">
        <v>2652</v>
      </c>
      <c r="G1769" s="26" t="s">
        <v>2653</v>
      </c>
      <c r="H1769" s="26" t="s">
        <v>2654</v>
      </c>
      <c r="I1769" s="26" t="s">
        <v>10419</v>
      </c>
      <c r="J1769" s="36" t="s">
        <v>55</v>
      </c>
      <c r="K1769" s="26">
        <v>18753.99</v>
      </c>
      <c r="L1769" s="26"/>
      <c r="M1769" s="26" t="s">
        <v>173</v>
      </c>
      <c r="N1769" s="26" t="s">
        <v>2656</v>
      </c>
    </row>
    <row r="1770" spans="1:14">
      <c r="A1770" s="26" t="s">
        <v>70</v>
      </c>
      <c r="B1770" s="26" t="s">
        <v>10652</v>
      </c>
      <c r="C1770" s="26" t="s">
        <v>772</v>
      </c>
      <c r="D1770" s="26" t="s">
        <v>3256</v>
      </c>
      <c r="E1770" s="26" t="s">
        <v>10425</v>
      </c>
      <c r="F1770" s="26" t="s">
        <v>1332</v>
      </c>
      <c r="G1770" s="26" t="s">
        <v>3257</v>
      </c>
      <c r="H1770" s="26" t="s">
        <v>3258</v>
      </c>
      <c r="I1770" s="26" t="s">
        <v>10416</v>
      </c>
      <c r="J1770" s="36" t="s">
        <v>55</v>
      </c>
      <c r="K1770" s="26">
        <v>195057</v>
      </c>
      <c r="L1770" s="26">
        <v>215573.9</v>
      </c>
      <c r="M1770" s="26" t="s">
        <v>83</v>
      </c>
      <c r="N1770" s="26" t="s">
        <v>10653</v>
      </c>
    </row>
    <row r="1771" spans="1:14">
      <c r="A1771" s="26" t="s">
        <v>70</v>
      </c>
      <c r="B1771" s="26" t="s">
        <v>10652</v>
      </c>
      <c r="C1771" s="26" t="s">
        <v>772</v>
      </c>
      <c r="D1771" s="26" t="s">
        <v>3256</v>
      </c>
      <c r="E1771" s="26" t="s">
        <v>10425</v>
      </c>
      <c r="F1771" s="26" t="s">
        <v>1332</v>
      </c>
      <c r="G1771" s="26" t="s">
        <v>3257</v>
      </c>
      <c r="H1771" s="26" t="s">
        <v>3258</v>
      </c>
      <c r="I1771" s="26" t="s">
        <v>10418</v>
      </c>
      <c r="J1771" s="36" t="s">
        <v>55</v>
      </c>
      <c r="K1771" s="26">
        <v>1976.24</v>
      </c>
      <c r="L1771" s="26"/>
      <c r="M1771" s="26" t="s">
        <v>83</v>
      </c>
      <c r="N1771" s="26" t="s">
        <v>10653</v>
      </c>
    </row>
    <row r="1772" spans="1:14">
      <c r="A1772" s="26" t="s">
        <v>70</v>
      </c>
      <c r="B1772" s="26" t="s">
        <v>10652</v>
      </c>
      <c r="C1772" s="26" t="s">
        <v>772</v>
      </c>
      <c r="D1772" s="26" t="s">
        <v>3256</v>
      </c>
      <c r="E1772" s="26" t="s">
        <v>10425</v>
      </c>
      <c r="F1772" s="26" t="s">
        <v>1332</v>
      </c>
      <c r="G1772" s="26" t="s">
        <v>3257</v>
      </c>
      <c r="H1772" s="26" t="s">
        <v>3258</v>
      </c>
      <c r="I1772" s="26" t="s">
        <v>10420</v>
      </c>
      <c r="J1772" s="36" t="s">
        <v>55</v>
      </c>
      <c r="K1772" s="26">
        <v>2607</v>
      </c>
      <c r="L1772" s="26"/>
      <c r="M1772" s="26" t="s">
        <v>83</v>
      </c>
      <c r="N1772" s="26" t="s">
        <v>10653</v>
      </c>
    </row>
    <row r="1773" spans="1:14">
      <c r="A1773" s="26" t="s">
        <v>70</v>
      </c>
      <c r="B1773" s="26" t="s">
        <v>10652</v>
      </c>
      <c r="C1773" s="26" t="s">
        <v>772</v>
      </c>
      <c r="D1773" s="26" t="s">
        <v>3256</v>
      </c>
      <c r="E1773" s="26" t="s">
        <v>10425</v>
      </c>
      <c r="F1773" s="26" t="s">
        <v>1332</v>
      </c>
      <c r="G1773" s="26" t="s">
        <v>3257</v>
      </c>
      <c r="H1773" s="26" t="s">
        <v>3258</v>
      </c>
      <c r="I1773" s="26" t="s">
        <v>10419</v>
      </c>
      <c r="J1773" s="36" t="s">
        <v>55</v>
      </c>
      <c r="K1773" s="26">
        <v>2998.6</v>
      </c>
      <c r="L1773" s="26"/>
      <c r="M1773" s="26" t="s">
        <v>83</v>
      </c>
      <c r="N1773" s="26" t="s">
        <v>10653</v>
      </c>
    </row>
    <row r="1774" spans="1:14">
      <c r="A1774" s="26" t="s">
        <v>200</v>
      </c>
      <c r="B1774" s="26" t="s">
        <v>10654</v>
      </c>
      <c r="C1774" s="26" t="s">
        <v>258</v>
      </c>
      <c r="D1774" s="26" t="s">
        <v>3704</v>
      </c>
      <c r="E1774" s="26" t="s">
        <v>10425</v>
      </c>
      <c r="F1774" s="26" t="s">
        <v>3705</v>
      </c>
      <c r="G1774" s="26" t="s">
        <v>3706</v>
      </c>
      <c r="H1774" s="26" t="s">
        <v>3707</v>
      </c>
      <c r="I1774" s="26" t="s">
        <v>10416</v>
      </c>
      <c r="J1774" s="36" t="s">
        <v>55</v>
      </c>
      <c r="K1774" s="26">
        <v>99840.16</v>
      </c>
      <c r="L1774" s="26">
        <v>113514.46</v>
      </c>
      <c r="M1774" s="26" t="s">
        <v>1282</v>
      </c>
      <c r="N1774" s="26" t="s">
        <v>10655</v>
      </c>
    </row>
    <row r="1775" spans="1:14">
      <c r="A1775" s="26" t="s">
        <v>200</v>
      </c>
      <c r="B1775" s="26" t="s">
        <v>10654</v>
      </c>
      <c r="C1775" s="26" t="s">
        <v>258</v>
      </c>
      <c r="D1775" s="26" t="s">
        <v>3704</v>
      </c>
      <c r="E1775" s="26" t="s">
        <v>10425</v>
      </c>
      <c r="F1775" s="26" t="s">
        <v>3705</v>
      </c>
      <c r="G1775" s="26" t="s">
        <v>3706</v>
      </c>
      <c r="H1775" s="26" t="s">
        <v>3707</v>
      </c>
      <c r="I1775" s="26" t="s">
        <v>10418</v>
      </c>
      <c r="J1775" s="36" t="s">
        <v>55</v>
      </c>
      <c r="K1775" s="26">
        <v>5734.32</v>
      </c>
      <c r="L1775" s="26"/>
      <c r="M1775" s="26" t="s">
        <v>1282</v>
      </c>
      <c r="N1775" s="26" t="s">
        <v>10655</v>
      </c>
    </row>
    <row r="1776" spans="1:14">
      <c r="A1776" s="26" t="s">
        <v>200</v>
      </c>
      <c r="B1776" s="26" t="s">
        <v>10654</v>
      </c>
      <c r="C1776" s="26" t="s">
        <v>258</v>
      </c>
      <c r="D1776" s="26" t="s">
        <v>3704</v>
      </c>
      <c r="E1776" s="26" t="s">
        <v>10425</v>
      </c>
      <c r="F1776" s="26" t="s">
        <v>3705</v>
      </c>
      <c r="G1776" s="26" t="s">
        <v>3706</v>
      </c>
      <c r="H1776" s="26" t="s">
        <v>3707</v>
      </c>
      <c r="I1776" s="26" t="s">
        <v>10420</v>
      </c>
      <c r="J1776" s="36" t="s">
        <v>55</v>
      </c>
      <c r="K1776" s="26">
        <v>1224.06</v>
      </c>
      <c r="L1776" s="26"/>
      <c r="M1776" s="26" t="s">
        <v>1282</v>
      </c>
      <c r="N1776" s="26" t="s">
        <v>10655</v>
      </c>
    </row>
    <row r="1777" spans="1:14">
      <c r="A1777" s="26" t="s">
        <v>200</v>
      </c>
      <c r="B1777" s="26" t="s">
        <v>10654</v>
      </c>
      <c r="C1777" s="26" t="s">
        <v>258</v>
      </c>
      <c r="D1777" s="26" t="s">
        <v>3704</v>
      </c>
      <c r="E1777" s="26" t="s">
        <v>10425</v>
      </c>
      <c r="F1777" s="26" t="s">
        <v>3705</v>
      </c>
      <c r="G1777" s="26" t="s">
        <v>3706</v>
      </c>
      <c r="H1777" s="26" t="s">
        <v>3707</v>
      </c>
      <c r="I1777" s="26" t="s">
        <v>10419</v>
      </c>
      <c r="J1777" s="36" t="s">
        <v>55</v>
      </c>
      <c r="K1777" s="26">
        <v>1607.66</v>
      </c>
      <c r="L1777" s="26"/>
      <c r="M1777" s="26" t="s">
        <v>1282</v>
      </c>
      <c r="N1777" s="26" t="s">
        <v>10655</v>
      </c>
    </row>
    <row r="1778" spans="1:14">
      <c r="A1778" s="26" t="s">
        <v>119</v>
      </c>
      <c r="B1778" s="26" t="s">
        <v>1716</v>
      </c>
      <c r="C1778" s="26" t="s">
        <v>431</v>
      </c>
      <c r="D1778" s="26" t="s">
        <v>1717</v>
      </c>
      <c r="E1778" s="26" t="s">
        <v>10444</v>
      </c>
      <c r="F1778" s="26" t="s">
        <v>370</v>
      </c>
      <c r="G1778" s="26" t="s">
        <v>1718</v>
      </c>
      <c r="H1778" s="26" t="s">
        <v>1719</v>
      </c>
      <c r="I1778" s="26" t="s">
        <v>10416</v>
      </c>
      <c r="J1778" s="36" t="s">
        <v>55</v>
      </c>
      <c r="K1778" s="26">
        <v>8301797.49</v>
      </c>
      <c r="L1778" s="26">
        <v>11154633.32</v>
      </c>
      <c r="M1778" s="26" t="s">
        <v>140</v>
      </c>
      <c r="N1778" s="26" t="s">
        <v>1722</v>
      </c>
    </row>
    <row r="1779" spans="1:14">
      <c r="A1779" s="26" t="s">
        <v>119</v>
      </c>
      <c r="B1779" s="26" t="s">
        <v>1716</v>
      </c>
      <c r="C1779" s="26" t="s">
        <v>431</v>
      </c>
      <c r="D1779" s="26" t="s">
        <v>1717</v>
      </c>
      <c r="E1779" s="26" t="s">
        <v>10444</v>
      </c>
      <c r="F1779" s="26" t="s">
        <v>370</v>
      </c>
      <c r="G1779" s="26" t="s">
        <v>1718</v>
      </c>
      <c r="H1779" s="26" t="s">
        <v>1719</v>
      </c>
      <c r="I1779" s="26" t="s">
        <v>10418</v>
      </c>
      <c r="J1779" s="36" t="s">
        <v>55</v>
      </c>
      <c r="K1779" s="26">
        <v>2265665.71</v>
      </c>
      <c r="L1779" s="26"/>
      <c r="M1779" s="26" t="s">
        <v>140</v>
      </c>
      <c r="N1779" s="26" t="s">
        <v>1722</v>
      </c>
    </row>
    <row r="1780" spans="1:14">
      <c r="A1780" s="26" t="s">
        <v>119</v>
      </c>
      <c r="B1780" s="26" t="s">
        <v>1716</v>
      </c>
      <c r="C1780" s="26" t="s">
        <v>431</v>
      </c>
      <c r="D1780" s="26" t="s">
        <v>1717</v>
      </c>
      <c r="E1780" s="26" t="s">
        <v>10444</v>
      </c>
      <c r="F1780" s="26" t="s">
        <v>370</v>
      </c>
      <c r="G1780" s="26" t="s">
        <v>1718</v>
      </c>
      <c r="H1780" s="26" t="s">
        <v>1719</v>
      </c>
      <c r="I1780" s="26" t="s">
        <v>10420</v>
      </c>
      <c r="J1780" s="36" t="s">
        <v>55</v>
      </c>
      <c r="K1780" s="26">
        <v>85881.01</v>
      </c>
      <c r="L1780" s="26"/>
      <c r="M1780" s="26" t="s">
        <v>140</v>
      </c>
      <c r="N1780" s="26" t="s">
        <v>1722</v>
      </c>
    </row>
    <row r="1781" spans="1:14">
      <c r="A1781" s="26" t="s">
        <v>119</v>
      </c>
      <c r="B1781" s="26" t="s">
        <v>1716</v>
      </c>
      <c r="C1781" s="26" t="s">
        <v>431</v>
      </c>
      <c r="D1781" s="26" t="s">
        <v>1717</v>
      </c>
      <c r="E1781" s="26" t="s">
        <v>10444</v>
      </c>
      <c r="F1781" s="26" t="s">
        <v>370</v>
      </c>
      <c r="G1781" s="26" t="s">
        <v>1718</v>
      </c>
      <c r="H1781" s="26" t="s">
        <v>1719</v>
      </c>
      <c r="I1781" s="26" t="s">
        <v>10419</v>
      </c>
      <c r="J1781" s="36" t="s">
        <v>55</v>
      </c>
      <c r="K1781" s="26">
        <v>160911.74</v>
      </c>
      <c r="L1781" s="26"/>
      <c r="M1781" s="26" t="s">
        <v>140</v>
      </c>
      <c r="N1781" s="26" t="s">
        <v>1722</v>
      </c>
    </row>
    <row r="1782" spans="1:14">
      <c r="A1782" s="26" t="s">
        <v>119</v>
      </c>
      <c r="B1782" s="26" t="s">
        <v>1428</v>
      </c>
      <c r="C1782" s="26" t="s">
        <v>1429</v>
      </c>
      <c r="D1782" s="26" t="s">
        <v>1430</v>
      </c>
      <c r="E1782" s="26" t="s">
        <v>10425</v>
      </c>
      <c r="F1782" s="26" t="s">
        <v>1431</v>
      </c>
      <c r="G1782" s="26" t="s">
        <v>1432</v>
      </c>
      <c r="H1782" s="26" t="s">
        <v>1433</v>
      </c>
      <c r="I1782" s="26" t="s">
        <v>10416</v>
      </c>
      <c r="J1782" s="36" t="s">
        <v>55</v>
      </c>
      <c r="K1782" s="26">
        <v>935.71</v>
      </c>
      <c r="L1782" s="26">
        <v>994.72</v>
      </c>
      <c r="M1782" s="26" t="s">
        <v>140</v>
      </c>
      <c r="N1782" s="26" t="s">
        <v>1435</v>
      </c>
    </row>
    <row r="1783" spans="1:14">
      <c r="A1783" s="26" t="s">
        <v>119</v>
      </c>
      <c r="B1783" s="26" t="s">
        <v>1428</v>
      </c>
      <c r="C1783" s="26" t="s">
        <v>1429</v>
      </c>
      <c r="D1783" s="26" t="s">
        <v>1430</v>
      </c>
      <c r="E1783" s="26" t="s">
        <v>10425</v>
      </c>
      <c r="F1783" s="26" t="s">
        <v>1431</v>
      </c>
      <c r="G1783" s="26" t="s">
        <v>1432</v>
      </c>
      <c r="H1783" s="26" t="s">
        <v>1433</v>
      </c>
      <c r="I1783" s="26" t="s">
        <v>10418</v>
      </c>
      <c r="J1783" s="36" t="s">
        <v>55</v>
      </c>
      <c r="K1783" s="26">
        <v>0</v>
      </c>
      <c r="L1783" s="26"/>
      <c r="M1783" s="26" t="s">
        <v>140</v>
      </c>
      <c r="N1783" s="26" t="s">
        <v>1435</v>
      </c>
    </row>
    <row r="1784" spans="1:14">
      <c r="A1784" s="26" t="s">
        <v>119</v>
      </c>
      <c r="B1784" s="26" t="s">
        <v>1428</v>
      </c>
      <c r="C1784" s="26" t="s">
        <v>1429</v>
      </c>
      <c r="D1784" s="26" t="s">
        <v>1430</v>
      </c>
      <c r="E1784" s="26" t="s">
        <v>10425</v>
      </c>
      <c r="F1784" s="26" t="s">
        <v>1431</v>
      </c>
      <c r="G1784" s="26" t="s">
        <v>1432</v>
      </c>
      <c r="H1784" s="26" t="s">
        <v>1433</v>
      </c>
      <c r="I1784" s="26" t="s">
        <v>10420</v>
      </c>
      <c r="J1784" s="36" t="s">
        <v>55</v>
      </c>
      <c r="K1784" s="26">
        <v>0</v>
      </c>
      <c r="L1784" s="26"/>
      <c r="M1784" s="26" t="s">
        <v>140</v>
      </c>
      <c r="N1784" s="26" t="s">
        <v>1435</v>
      </c>
    </row>
    <row r="1785" spans="1:14">
      <c r="A1785" s="26" t="s">
        <v>119</v>
      </c>
      <c r="B1785" s="26" t="s">
        <v>1428</v>
      </c>
      <c r="C1785" s="26" t="s">
        <v>1429</v>
      </c>
      <c r="D1785" s="26" t="s">
        <v>1430</v>
      </c>
      <c r="E1785" s="26" t="s">
        <v>10425</v>
      </c>
      <c r="F1785" s="26" t="s">
        <v>1431</v>
      </c>
      <c r="G1785" s="26" t="s">
        <v>1432</v>
      </c>
      <c r="H1785" s="26" t="s">
        <v>1433</v>
      </c>
      <c r="I1785" s="26" t="s">
        <v>10419</v>
      </c>
      <c r="J1785" s="36" t="s">
        <v>55</v>
      </c>
      <c r="K1785" s="26">
        <v>14.25</v>
      </c>
      <c r="L1785" s="26"/>
      <c r="M1785" s="26" t="s">
        <v>140</v>
      </c>
      <c r="N1785" s="26" t="s">
        <v>1435</v>
      </c>
    </row>
    <row r="1786" spans="1:14">
      <c r="A1786" s="26" t="s">
        <v>200</v>
      </c>
      <c r="B1786" s="26" t="s">
        <v>10656</v>
      </c>
      <c r="C1786" s="26" t="s">
        <v>1121</v>
      </c>
      <c r="D1786" s="26" t="s">
        <v>2806</v>
      </c>
      <c r="E1786" s="26" t="s">
        <v>10425</v>
      </c>
      <c r="F1786" s="26" t="s">
        <v>1362</v>
      </c>
      <c r="G1786" s="26" t="s">
        <v>2807</v>
      </c>
      <c r="H1786" s="26" t="s">
        <v>2808</v>
      </c>
      <c r="I1786" s="26" t="s">
        <v>10416</v>
      </c>
      <c r="J1786" s="36" t="s">
        <v>55</v>
      </c>
      <c r="K1786" s="26">
        <v>45542.14</v>
      </c>
      <c r="L1786" s="26">
        <v>52149.18</v>
      </c>
      <c r="M1786" s="26" t="s">
        <v>1282</v>
      </c>
      <c r="N1786" s="26" t="s">
        <v>10657</v>
      </c>
    </row>
    <row r="1787" spans="1:14">
      <c r="A1787" s="26" t="s">
        <v>200</v>
      </c>
      <c r="B1787" s="26" t="s">
        <v>10656</v>
      </c>
      <c r="C1787" s="26" t="s">
        <v>1121</v>
      </c>
      <c r="D1787" s="26" t="s">
        <v>2806</v>
      </c>
      <c r="E1787" s="26" t="s">
        <v>10425</v>
      </c>
      <c r="F1787" s="26" t="s">
        <v>1362</v>
      </c>
      <c r="G1787" s="26" t="s">
        <v>2807</v>
      </c>
      <c r="H1787" s="26" t="s">
        <v>2808</v>
      </c>
      <c r="I1787" s="26" t="s">
        <v>10418</v>
      </c>
      <c r="J1787" s="36" t="s">
        <v>55</v>
      </c>
      <c r="K1787" s="26">
        <v>2916.12</v>
      </c>
      <c r="L1787" s="26"/>
      <c r="M1787" s="26" t="s">
        <v>1282</v>
      </c>
      <c r="N1787" s="26" t="s">
        <v>10657</v>
      </c>
    </row>
    <row r="1788" spans="1:14">
      <c r="A1788" s="26" t="s">
        <v>200</v>
      </c>
      <c r="B1788" s="26" t="s">
        <v>10656</v>
      </c>
      <c r="C1788" s="26" t="s">
        <v>1121</v>
      </c>
      <c r="D1788" s="26" t="s">
        <v>2806</v>
      </c>
      <c r="E1788" s="26" t="s">
        <v>10425</v>
      </c>
      <c r="F1788" s="26" t="s">
        <v>1362</v>
      </c>
      <c r="G1788" s="26" t="s">
        <v>2807</v>
      </c>
      <c r="H1788" s="26" t="s">
        <v>2808</v>
      </c>
      <c r="I1788" s="26" t="s">
        <v>10420</v>
      </c>
      <c r="J1788" s="36" t="s">
        <v>55</v>
      </c>
      <c r="K1788" s="26">
        <v>606.09</v>
      </c>
      <c r="L1788" s="26"/>
      <c r="M1788" s="26" t="s">
        <v>1282</v>
      </c>
      <c r="N1788" s="26" t="s">
        <v>10657</v>
      </c>
    </row>
    <row r="1789" spans="1:14">
      <c r="A1789" s="26" t="s">
        <v>200</v>
      </c>
      <c r="B1789" s="26" t="s">
        <v>10656</v>
      </c>
      <c r="C1789" s="26" t="s">
        <v>1121</v>
      </c>
      <c r="D1789" s="26" t="s">
        <v>2806</v>
      </c>
      <c r="E1789" s="26" t="s">
        <v>10425</v>
      </c>
      <c r="F1789" s="26" t="s">
        <v>1362</v>
      </c>
      <c r="G1789" s="26" t="s">
        <v>2807</v>
      </c>
      <c r="H1789" s="26" t="s">
        <v>2808</v>
      </c>
      <c r="I1789" s="26" t="s">
        <v>10419</v>
      </c>
      <c r="J1789" s="36" t="s">
        <v>55</v>
      </c>
      <c r="K1789" s="26">
        <v>737.89</v>
      </c>
      <c r="L1789" s="26"/>
      <c r="M1789" s="26" t="s">
        <v>1282</v>
      </c>
      <c r="N1789" s="26" t="s">
        <v>10657</v>
      </c>
    </row>
    <row r="1790" spans="1:14">
      <c r="A1790" s="26" t="s">
        <v>292</v>
      </c>
      <c r="B1790" s="26" t="s">
        <v>2690</v>
      </c>
      <c r="C1790" s="26" t="s">
        <v>1133</v>
      </c>
      <c r="D1790" s="26" t="s">
        <v>2691</v>
      </c>
      <c r="E1790" s="26" t="s">
        <v>10425</v>
      </c>
      <c r="F1790" s="26" t="s">
        <v>2692</v>
      </c>
      <c r="G1790" s="26" t="s">
        <v>2693</v>
      </c>
      <c r="H1790" s="26" t="s">
        <v>2694</v>
      </c>
      <c r="I1790" s="26" t="s">
        <v>10416</v>
      </c>
      <c r="J1790" s="36" t="s">
        <v>55</v>
      </c>
      <c r="K1790" s="26">
        <v>14026.02</v>
      </c>
      <c r="L1790" s="26">
        <v>15894.7</v>
      </c>
      <c r="M1790" s="26" t="s">
        <v>63</v>
      </c>
      <c r="N1790" s="26" t="s">
        <v>2696</v>
      </c>
    </row>
    <row r="1791" spans="1:14">
      <c r="A1791" s="26" t="s">
        <v>292</v>
      </c>
      <c r="B1791" s="26" t="s">
        <v>2690</v>
      </c>
      <c r="C1791" s="26" t="s">
        <v>1133</v>
      </c>
      <c r="D1791" s="26" t="s">
        <v>2691</v>
      </c>
      <c r="E1791" s="26" t="s">
        <v>10425</v>
      </c>
      <c r="F1791" s="26" t="s">
        <v>2692</v>
      </c>
      <c r="G1791" s="26" t="s">
        <v>2693</v>
      </c>
      <c r="H1791" s="26" t="s">
        <v>2694</v>
      </c>
      <c r="I1791" s="26" t="s">
        <v>10418</v>
      </c>
      <c r="J1791" s="36" t="s">
        <v>55</v>
      </c>
      <c r="K1791" s="26">
        <v>925.72</v>
      </c>
      <c r="L1791" s="26"/>
      <c r="M1791" s="26" t="s">
        <v>63</v>
      </c>
      <c r="N1791" s="26" t="s">
        <v>2696</v>
      </c>
    </row>
    <row r="1792" spans="1:14">
      <c r="A1792" s="26" t="s">
        <v>292</v>
      </c>
      <c r="B1792" s="26" t="s">
        <v>2690</v>
      </c>
      <c r="C1792" s="26" t="s">
        <v>1133</v>
      </c>
      <c r="D1792" s="26" t="s">
        <v>2691</v>
      </c>
      <c r="E1792" s="26" t="s">
        <v>10425</v>
      </c>
      <c r="F1792" s="26" t="s">
        <v>2692</v>
      </c>
      <c r="G1792" s="26" t="s">
        <v>2693</v>
      </c>
      <c r="H1792" s="26" t="s">
        <v>2694</v>
      </c>
      <c r="I1792" s="26" t="s">
        <v>10420</v>
      </c>
      <c r="J1792" s="36" t="s">
        <v>55</v>
      </c>
      <c r="K1792" s="26">
        <v>0</v>
      </c>
      <c r="L1792" s="26"/>
      <c r="M1792" s="26" t="s">
        <v>63</v>
      </c>
      <c r="N1792" s="26" t="s">
        <v>2696</v>
      </c>
    </row>
    <row r="1793" spans="1:14">
      <c r="A1793" s="26" t="s">
        <v>292</v>
      </c>
      <c r="B1793" s="26" t="s">
        <v>2690</v>
      </c>
      <c r="C1793" s="26" t="s">
        <v>1133</v>
      </c>
      <c r="D1793" s="26" t="s">
        <v>2691</v>
      </c>
      <c r="E1793" s="26" t="s">
        <v>10425</v>
      </c>
      <c r="F1793" s="26" t="s">
        <v>2692</v>
      </c>
      <c r="G1793" s="26" t="s">
        <v>2693</v>
      </c>
      <c r="H1793" s="26" t="s">
        <v>2694</v>
      </c>
      <c r="I1793" s="26" t="s">
        <v>10419</v>
      </c>
      <c r="J1793" s="36" t="s">
        <v>55</v>
      </c>
      <c r="K1793" s="26">
        <v>227.7</v>
      </c>
      <c r="L1793" s="26"/>
      <c r="M1793" s="26" t="s">
        <v>63</v>
      </c>
      <c r="N1793" s="26" t="s">
        <v>2696</v>
      </c>
    </row>
    <row r="1794" spans="1:14">
      <c r="A1794" s="26" t="s">
        <v>85</v>
      </c>
      <c r="B1794" s="26" t="s">
        <v>2667</v>
      </c>
      <c r="C1794" s="26" t="s">
        <v>100</v>
      </c>
      <c r="D1794" s="26" t="s">
        <v>2668</v>
      </c>
      <c r="E1794" s="26" t="s">
        <v>10434</v>
      </c>
      <c r="F1794" s="26" t="s">
        <v>2339</v>
      </c>
      <c r="G1794" s="26" t="s">
        <v>2669</v>
      </c>
      <c r="H1794" s="26" t="s">
        <v>2670</v>
      </c>
      <c r="I1794" s="26" t="s">
        <v>10416</v>
      </c>
      <c r="J1794" s="36" t="s">
        <v>55</v>
      </c>
      <c r="K1794" s="26">
        <v>458697.93</v>
      </c>
      <c r="L1794" s="26">
        <v>513649.75</v>
      </c>
      <c r="M1794" s="26" t="s">
        <v>83</v>
      </c>
      <c r="N1794" s="26" t="s">
        <v>2672</v>
      </c>
    </row>
    <row r="1795" spans="1:14">
      <c r="A1795" s="26" t="s">
        <v>85</v>
      </c>
      <c r="B1795" s="26" t="s">
        <v>2667</v>
      </c>
      <c r="C1795" s="26" t="s">
        <v>100</v>
      </c>
      <c r="D1795" s="26" t="s">
        <v>2668</v>
      </c>
      <c r="E1795" s="26" t="s">
        <v>10434</v>
      </c>
      <c r="F1795" s="26" t="s">
        <v>2339</v>
      </c>
      <c r="G1795" s="26" t="s">
        <v>2669</v>
      </c>
      <c r="H1795" s="26" t="s">
        <v>2670</v>
      </c>
      <c r="I1795" s="26" t="s">
        <v>10418</v>
      </c>
      <c r="J1795" s="36" t="s">
        <v>55</v>
      </c>
      <c r="K1795" s="26">
        <v>32068.34</v>
      </c>
      <c r="L1795" s="26"/>
      <c r="M1795" s="26" t="s">
        <v>83</v>
      </c>
      <c r="N1795" s="26" t="s">
        <v>2672</v>
      </c>
    </row>
    <row r="1796" spans="1:14">
      <c r="A1796" s="26" t="s">
        <v>85</v>
      </c>
      <c r="B1796" s="26" t="s">
        <v>2667</v>
      </c>
      <c r="C1796" s="26" t="s">
        <v>100</v>
      </c>
      <c r="D1796" s="26" t="s">
        <v>2668</v>
      </c>
      <c r="E1796" s="26" t="s">
        <v>10434</v>
      </c>
      <c r="F1796" s="26" t="s">
        <v>2339</v>
      </c>
      <c r="G1796" s="26" t="s">
        <v>2669</v>
      </c>
      <c r="H1796" s="26" t="s">
        <v>2670</v>
      </c>
      <c r="I1796" s="26" t="s">
        <v>10420</v>
      </c>
      <c r="J1796" s="36" t="s">
        <v>55</v>
      </c>
      <c r="K1796" s="26">
        <v>0</v>
      </c>
      <c r="L1796" s="26"/>
      <c r="M1796" s="26" t="s">
        <v>83</v>
      </c>
      <c r="N1796" s="26" t="s">
        <v>2672</v>
      </c>
    </row>
    <row r="1797" spans="1:14">
      <c r="A1797" s="26" t="s">
        <v>85</v>
      </c>
      <c r="B1797" s="26" t="s">
        <v>2667</v>
      </c>
      <c r="C1797" s="26" t="s">
        <v>100</v>
      </c>
      <c r="D1797" s="26" t="s">
        <v>2668</v>
      </c>
      <c r="E1797" s="26" t="s">
        <v>10434</v>
      </c>
      <c r="F1797" s="26" t="s">
        <v>2339</v>
      </c>
      <c r="G1797" s="26" t="s">
        <v>2669</v>
      </c>
      <c r="H1797" s="26" t="s">
        <v>2670</v>
      </c>
      <c r="I1797" s="26" t="s">
        <v>10419</v>
      </c>
      <c r="J1797" s="36" t="s">
        <v>55</v>
      </c>
      <c r="K1797" s="26">
        <v>7474.31</v>
      </c>
      <c r="L1797" s="26"/>
      <c r="M1797" s="26" t="s">
        <v>83</v>
      </c>
      <c r="N1797" s="26" t="s">
        <v>2672</v>
      </c>
    </row>
    <row r="1798" spans="1:14">
      <c r="A1798" s="26" t="s">
        <v>200</v>
      </c>
      <c r="B1798" s="26" t="s">
        <v>2718</v>
      </c>
      <c r="C1798" s="26" t="s">
        <v>203</v>
      </c>
      <c r="D1798" s="26" t="s">
        <v>2719</v>
      </c>
      <c r="E1798" s="26" t="s">
        <v>10425</v>
      </c>
      <c r="F1798" s="26" t="s">
        <v>2720</v>
      </c>
      <c r="G1798" s="26" t="s">
        <v>2721</v>
      </c>
      <c r="H1798" s="26" t="s">
        <v>2722</v>
      </c>
      <c r="I1798" s="26" t="s">
        <v>10416</v>
      </c>
      <c r="J1798" s="36" t="s">
        <v>55</v>
      </c>
      <c r="K1798" s="26">
        <v>68607.4</v>
      </c>
      <c r="L1798" s="26">
        <v>100996.82</v>
      </c>
      <c r="M1798" s="26" t="s">
        <v>1282</v>
      </c>
      <c r="N1798" s="26" t="s">
        <v>2724</v>
      </c>
    </row>
    <row r="1799" spans="1:14">
      <c r="A1799" s="26" t="s">
        <v>200</v>
      </c>
      <c r="B1799" s="26" t="s">
        <v>2718</v>
      </c>
      <c r="C1799" s="26" t="s">
        <v>203</v>
      </c>
      <c r="D1799" s="26" t="s">
        <v>2719</v>
      </c>
      <c r="E1799" s="26" t="s">
        <v>10425</v>
      </c>
      <c r="F1799" s="26" t="s">
        <v>2720</v>
      </c>
      <c r="G1799" s="26" t="s">
        <v>2721</v>
      </c>
      <c r="H1799" s="26" t="s">
        <v>2722</v>
      </c>
      <c r="I1799" s="26" t="s">
        <v>10418</v>
      </c>
      <c r="J1799" s="36" t="s">
        <v>55</v>
      </c>
      <c r="K1799" s="26">
        <v>25528.15</v>
      </c>
      <c r="L1799" s="26"/>
      <c r="M1799" s="26" t="s">
        <v>1282</v>
      </c>
      <c r="N1799" s="26" t="s">
        <v>2724</v>
      </c>
    </row>
    <row r="1800" spans="1:14">
      <c r="A1800" s="26" t="s">
        <v>200</v>
      </c>
      <c r="B1800" s="26" t="s">
        <v>2718</v>
      </c>
      <c r="C1800" s="26" t="s">
        <v>203</v>
      </c>
      <c r="D1800" s="26" t="s">
        <v>2719</v>
      </c>
      <c r="E1800" s="26" t="s">
        <v>10425</v>
      </c>
      <c r="F1800" s="26" t="s">
        <v>2720</v>
      </c>
      <c r="G1800" s="26" t="s">
        <v>2721</v>
      </c>
      <c r="H1800" s="26" t="s">
        <v>2722</v>
      </c>
      <c r="I1800" s="26" t="s">
        <v>10420</v>
      </c>
      <c r="J1800" s="36" t="s">
        <v>55</v>
      </c>
      <c r="K1800" s="26">
        <v>882.88</v>
      </c>
      <c r="L1800" s="26"/>
      <c r="M1800" s="26" t="s">
        <v>1282</v>
      </c>
      <c r="N1800" s="26" t="s">
        <v>2724</v>
      </c>
    </row>
    <row r="1801" spans="1:14">
      <c r="A1801" s="26" t="s">
        <v>200</v>
      </c>
      <c r="B1801" s="26" t="s">
        <v>2718</v>
      </c>
      <c r="C1801" s="26" t="s">
        <v>203</v>
      </c>
      <c r="D1801" s="26" t="s">
        <v>2719</v>
      </c>
      <c r="E1801" s="26" t="s">
        <v>10425</v>
      </c>
      <c r="F1801" s="26" t="s">
        <v>2720</v>
      </c>
      <c r="G1801" s="26" t="s">
        <v>2721</v>
      </c>
      <c r="H1801" s="26" t="s">
        <v>2722</v>
      </c>
      <c r="I1801" s="26" t="s">
        <v>10419</v>
      </c>
      <c r="J1801" s="36" t="s">
        <v>55</v>
      </c>
      <c r="K1801" s="26">
        <v>1433.53</v>
      </c>
      <c r="L1801" s="26"/>
      <c r="M1801" s="26" t="s">
        <v>1282</v>
      </c>
      <c r="N1801" s="26" t="s">
        <v>2724</v>
      </c>
    </row>
    <row r="1802" spans="1:14">
      <c r="A1802" s="26" t="s">
        <v>119</v>
      </c>
      <c r="B1802" s="26" t="s">
        <v>2712</v>
      </c>
      <c r="C1802" s="26" t="s">
        <v>996</v>
      </c>
      <c r="D1802" s="26" t="s">
        <v>2713</v>
      </c>
      <c r="E1802" s="26" t="s">
        <v>10425</v>
      </c>
      <c r="F1802" s="26" t="s">
        <v>2714</v>
      </c>
      <c r="G1802" s="26" t="s">
        <v>2715</v>
      </c>
      <c r="H1802" s="26" t="s">
        <v>2716</v>
      </c>
      <c r="I1802" s="26" t="s">
        <v>10416</v>
      </c>
      <c r="J1802" s="36" t="s">
        <v>55</v>
      </c>
      <c r="K1802" s="26">
        <v>1949.7</v>
      </c>
      <c r="L1802" s="26">
        <v>2100</v>
      </c>
      <c r="M1802" s="26" t="s">
        <v>140</v>
      </c>
      <c r="N1802" s="26" t="s">
        <v>2717</v>
      </c>
    </row>
    <row r="1803" spans="1:14">
      <c r="A1803" s="26" t="s">
        <v>119</v>
      </c>
      <c r="B1803" s="26" t="s">
        <v>2712</v>
      </c>
      <c r="C1803" s="26" t="s">
        <v>996</v>
      </c>
      <c r="D1803" s="26" t="s">
        <v>2713</v>
      </c>
      <c r="E1803" s="26" t="s">
        <v>10425</v>
      </c>
      <c r="F1803" s="26" t="s">
        <v>2714</v>
      </c>
      <c r="G1803" s="26" t="s">
        <v>2715</v>
      </c>
      <c r="H1803" s="26" t="s">
        <v>2716</v>
      </c>
      <c r="I1803" s="26" t="s">
        <v>10418</v>
      </c>
      <c r="J1803" s="36" t="s">
        <v>55</v>
      </c>
      <c r="K1803" s="26">
        <v>0</v>
      </c>
      <c r="L1803" s="26"/>
      <c r="M1803" s="26" t="s">
        <v>140</v>
      </c>
      <c r="N1803" s="26" t="s">
        <v>2717</v>
      </c>
    </row>
    <row r="1804" spans="1:14">
      <c r="A1804" s="26" t="s">
        <v>119</v>
      </c>
      <c r="B1804" s="26" t="s">
        <v>2712</v>
      </c>
      <c r="C1804" s="26" t="s">
        <v>996</v>
      </c>
      <c r="D1804" s="26" t="s">
        <v>2713</v>
      </c>
      <c r="E1804" s="26" t="s">
        <v>10425</v>
      </c>
      <c r="F1804" s="26" t="s">
        <v>2714</v>
      </c>
      <c r="G1804" s="26" t="s">
        <v>2715</v>
      </c>
      <c r="H1804" s="26" t="s">
        <v>2716</v>
      </c>
      <c r="I1804" s="26" t="s">
        <v>10420</v>
      </c>
      <c r="J1804" s="36" t="s">
        <v>55</v>
      </c>
      <c r="K1804" s="26">
        <v>26.1</v>
      </c>
      <c r="L1804" s="26"/>
      <c r="M1804" s="26" t="s">
        <v>140</v>
      </c>
      <c r="N1804" s="26" t="s">
        <v>2717</v>
      </c>
    </row>
    <row r="1805" spans="1:14">
      <c r="A1805" s="26" t="s">
        <v>119</v>
      </c>
      <c r="B1805" s="26" t="s">
        <v>2712</v>
      </c>
      <c r="C1805" s="26" t="s">
        <v>996</v>
      </c>
      <c r="D1805" s="26" t="s">
        <v>2713</v>
      </c>
      <c r="E1805" s="26" t="s">
        <v>10425</v>
      </c>
      <c r="F1805" s="26" t="s">
        <v>2714</v>
      </c>
      <c r="G1805" s="26" t="s">
        <v>2715</v>
      </c>
      <c r="H1805" s="26" t="s">
        <v>2716</v>
      </c>
      <c r="I1805" s="26" t="s">
        <v>10419</v>
      </c>
      <c r="J1805" s="36" t="s">
        <v>55</v>
      </c>
      <c r="K1805" s="26">
        <v>29.7</v>
      </c>
      <c r="L1805" s="26"/>
      <c r="M1805" s="26" t="s">
        <v>140</v>
      </c>
      <c r="N1805" s="26" t="s">
        <v>2717</v>
      </c>
    </row>
    <row r="1806" spans="1:14">
      <c r="A1806" s="26" t="s">
        <v>516</v>
      </c>
      <c r="B1806" s="26" t="s">
        <v>2697</v>
      </c>
      <c r="C1806" s="26" t="s">
        <v>519</v>
      </c>
      <c r="D1806" s="26" t="s">
        <v>2698</v>
      </c>
      <c r="E1806" s="26" t="s">
        <v>10425</v>
      </c>
      <c r="F1806" s="26" t="s">
        <v>521</v>
      </c>
      <c r="G1806" s="26" t="s">
        <v>2699</v>
      </c>
      <c r="H1806" s="26" t="s">
        <v>2700</v>
      </c>
      <c r="I1806" s="26" t="s">
        <v>10416</v>
      </c>
      <c r="J1806" s="36" t="s">
        <v>55</v>
      </c>
      <c r="K1806" s="26">
        <v>392130.01</v>
      </c>
      <c r="L1806" s="26">
        <v>473575.62</v>
      </c>
      <c r="M1806" s="26" t="s">
        <v>173</v>
      </c>
      <c r="N1806" s="26" t="s">
        <v>2702</v>
      </c>
    </row>
    <row r="1807" spans="1:14">
      <c r="A1807" s="26" t="s">
        <v>516</v>
      </c>
      <c r="B1807" s="26" t="s">
        <v>2697</v>
      </c>
      <c r="C1807" s="26" t="s">
        <v>519</v>
      </c>
      <c r="D1807" s="26" t="s">
        <v>2698</v>
      </c>
      <c r="E1807" s="26" t="s">
        <v>10425</v>
      </c>
      <c r="F1807" s="26" t="s">
        <v>521</v>
      </c>
      <c r="G1807" s="26" t="s">
        <v>2699</v>
      </c>
      <c r="H1807" s="26" t="s">
        <v>2700</v>
      </c>
      <c r="I1807" s="26" t="s">
        <v>10418</v>
      </c>
      <c r="J1807" s="36" t="s">
        <v>55</v>
      </c>
      <c r="K1807" s="26">
        <v>48601.66</v>
      </c>
      <c r="L1807" s="26"/>
      <c r="M1807" s="26" t="s">
        <v>173</v>
      </c>
      <c r="N1807" s="26" t="s">
        <v>2702</v>
      </c>
    </row>
    <row r="1808" spans="1:14">
      <c r="A1808" s="26" t="s">
        <v>516</v>
      </c>
      <c r="B1808" s="26" t="s">
        <v>2697</v>
      </c>
      <c r="C1808" s="26" t="s">
        <v>519</v>
      </c>
      <c r="D1808" s="26" t="s">
        <v>2698</v>
      </c>
      <c r="E1808" s="26" t="s">
        <v>10425</v>
      </c>
      <c r="F1808" s="26" t="s">
        <v>521</v>
      </c>
      <c r="G1808" s="26" t="s">
        <v>2699</v>
      </c>
      <c r="H1808" s="26" t="s">
        <v>2700</v>
      </c>
      <c r="I1808" s="26" t="s">
        <v>10420</v>
      </c>
      <c r="J1808" s="36" t="s">
        <v>55</v>
      </c>
      <c r="K1808" s="26">
        <v>4820.25</v>
      </c>
      <c r="L1808" s="26"/>
      <c r="M1808" s="26" t="s">
        <v>173</v>
      </c>
      <c r="N1808" s="26" t="s">
        <v>2702</v>
      </c>
    </row>
    <row r="1809" spans="1:14">
      <c r="A1809" s="26" t="s">
        <v>516</v>
      </c>
      <c r="B1809" s="26" t="s">
        <v>2697</v>
      </c>
      <c r="C1809" s="26" t="s">
        <v>519</v>
      </c>
      <c r="D1809" s="26" t="s">
        <v>2698</v>
      </c>
      <c r="E1809" s="26" t="s">
        <v>10425</v>
      </c>
      <c r="F1809" s="26" t="s">
        <v>521</v>
      </c>
      <c r="G1809" s="26" t="s">
        <v>2699</v>
      </c>
      <c r="H1809" s="26" t="s">
        <v>2700</v>
      </c>
      <c r="I1809" s="26" t="s">
        <v>10419</v>
      </c>
      <c r="J1809" s="36" t="s">
        <v>55</v>
      </c>
      <c r="K1809" s="26">
        <v>6712.3</v>
      </c>
      <c r="L1809" s="26"/>
      <c r="M1809" s="26" t="s">
        <v>173</v>
      </c>
      <c r="N1809" s="26" t="s">
        <v>2702</v>
      </c>
    </row>
    <row r="1810" spans="1:14">
      <c r="A1810" s="26" t="s">
        <v>516</v>
      </c>
      <c r="B1810" s="26" t="s">
        <v>2761</v>
      </c>
      <c r="C1810" s="26" t="s">
        <v>2762</v>
      </c>
      <c r="D1810" s="26" t="s">
        <v>2763</v>
      </c>
      <c r="E1810" s="26" t="s">
        <v>10425</v>
      </c>
      <c r="F1810" s="26" t="s">
        <v>2764</v>
      </c>
      <c r="G1810" s="26" t="s">
        <v>2765</v>
      </c>
      <c r="H1810" s="26" t="s">
        <v>2766</v>
      </c>
      <c r="I1810" s="26" t="s">
        <v>10416</v>
      </c>
      <c r="J1810" s="36" t="s">
        <v>55</v>
      </c>
      <c r="K1810" s="26">
        <v>347407.5</v>
      </c>
      <c r="L1810" s="26">
        <v>395334.5</v>
      </c>
      <c r="M1810" s="26" t="s">
        <v>173</v>
      </c>
      <c r="N1810" s="26" t="s">
        <v>2768</v>
      </c>
    </row>
    <row r="1811" spans="1:14">
      <c r="A1811" s="26" t="s">
        <v>516</v>
      </c>
      <c r="B1811" s="26" t="s">
        <v>2761</v>
      </c>
      <c r="C1811" s="26" t="s">
        <v>2762</v>
      </c>
      <c r="D1811" s="26" t="s">
        <v>2763</v>
      </c>
      <c r="E1811" s="26" t="s">
        <v>10425</v>
      </c>
      <c r="F1811" s="26" t="s">
        <v>2764</v>
      </c>
      <c r="G1811" s="26" t="s">
        <v>2765</v>
      </c>
      <c r="H1811" s="26" t="s">
        <v>2766</v>
      </c>
      <c r="I1811" s="26" t="s">
        <v>10418</v>
      </c>
      <c r="J1811" s="36" t="s">
        <v>55</v>
      </c>
      <c r="K1811" s="26">
        <v>14052.5</v>
      </c>
      <c r="L1811" s="26"/>
      <c r="M1811" s="26" t="s">
        <v>173</v>
      </c>
      <c r="N1811" s="26" t="s">
        <v>2768</v>
      </c>
    </row>
    <row r="1812" spans="1:14">
      <c r="A1812" s="26" t="s">
        <v>516</v>
      </c>
      <c r="B1812" s="26" t="s">
        <v>2761</v>
      </c>
      <c r="C1812" s="26" t="s">
        <v>2762</v>
      </c>
      <c r="D1812" s="26" t="s">
        <v>2763</v>
      </c>
      <c r="E1812" s="26" t="s">
        <v>10425</v>
      </c>
      <c r="F1812" s="26" t="s">
        <v>2764</v>
      </c>
      <c r="G1812" s="26" t="s">
        <v>2765</v>
      </c>
      <c r="H1812" s="26" t="s">
        <v>2766</v>
      </c>
      <c r="I1812" s="26" t="s">
        <v>10420</v>
      </c>
      <c r="J1812" s="36" t="s">
        <v>55</v>
      </c>
      <c r="K1812" s="26">
        <v>4647.5</v>
      </c>
      <c r="L1812" s="26"/>
      <c r="M1812" s="26" t="s">
        <v>173</v>
      </c>
      <c r="N1812" s="26" t="s">
        <v>2768</v>
      </c>
    </row>
    <row r="1813" spans="1:14">
      <c r="A1813" s="26" t="s">
        <v>516</v>
      </c>
      <c r="B1813" s="26" t="s">
        <v>2761</v>
      </c>
      <c r="C1813" s="26" t="s">
        <v>2762</v>
      </c>
      <c r="D1813" s="26" t="s">
        <v>2763</v>
      </c>
      <c r="E1813" s="26" t="s">
        <v>10425</v>
      </c>
      <c r="F1813" s="26" t="s">
        <v>2764</v>
      </c>
      <c r="G1813" s="26" t="s">
        <v>2765</v>
      </c>
      <c r="H1813" s="26" t="s">
        <v>2766</v>
      </c>
      <c r="I1813" s="26" t="s">
        <v>10419</v>
      </c>
      <c r="J1813" s="36" t="s">
        <v>55</v>
      </c>
      <c r="K1813" s="26">
        <v>5505.5</v>
      </c>
      <c r="L1813" s="26"/>
      <c r="M1813" s="26" t="s">
        <v>173</v>
      </c>
      <c r="N1813" s="26" t="s">
        <v>2768</v>
      </c>
    </row>
    <row r="1814" spans="1:14">
      <c r="A1814" s="26" t="s">
        <v>85</v>
      </c>
      <c r="B1814" s="26" t="s">
        <v>3204</v>
      </c>
      <c r="C1814" s="26" t="s">
        <v>1056</v>
      </c>
      <c r="D1814" s="26" t="s">
        <v>3205</v>
      </c>
      <c r="E1814" s="26" t="s">
        <v>10425</v>
      </c>
      <c r="F1814" s="26" t="s">
        <v>2036</v>
      </c>
      <c r="G1814" s="26" t="s">
        <v>3206</v>
      </c>
      <c r="H1814" s="26" t="s">
        <v>3207</v>
      </c>
      <c r="I1814" s="26" t="s">
        <v>10416</v>
      </c>
      <c r="J1814" s="36" t="s">
        <v>55</v>
      </c>
      <c r="K1814" s="26">
        <v>91101.71</v>
      </c>
      <c r="L1814" s="26">
        <v>106672.16</v>
      </c>
      <c r="M1814" s="26" t="s">
        <v>83</v>
      </c>
      <c r="N1814" s="26" t="s">
        <v>3208</v>
      </c>
    </row>
    <row r="1815" spans="1:14">
      <c r="A1815" s="26" t="s">
        <v>85</v>
      </c>
      <c r="B1815" s="26" t="s">
        <v>3204</v>
      </c>
      <c r="C1815" s="26" t="s">
        <v>1056</v>
      </c>
      <c r="D1815" s="26" t="s">
        <v>3205</v>
      </c>
      <c r="E1815" s="26" t="s">
        <v>10425</v>
      </c>
      <c r="F1815" s="26" t="s">
        <v>2036</v>
      </c>
      <c r="G1815" s="26" t="s">
        <v>3206</v>
      </c>
      <c r="H1815" s="26" t="s">
        <v>3207</v>
      </c>
      <c r="I1815" s="26" t="s">
        <v>10418</v>
      </c>
      <c r="J1815" s="36" t="s">
        <v>55</v>
      </c>
      <c r="K1815" s="26">
        <v>8504.32</v>
      </c>
      <c r="L1815" s="26"/>
      <c r="M1815" s="26" t="s">
        <v>83</v>
      </c>
      <c r="N1815" s="26" t="s">
        <v>3208</v>
      </c>
    </row>
    <row r="1816" spans="1:14">
      <c r="A1816" s="26" t="s">
        <v>85</v>
      </c>
      <c r="B1816" s="26" t="s">
        <v>3204</v>
      </c>
      <c r="C1816" s="26" t="s">
        <v>1056</v>
      </c>
      <c r="D1816" s="26" t="s">
        <v>3205</v>
      </c>
      <c r="E1816" s="26" t="s">
        <v>10425</v>
      </c>
      <c r="F1816" s="26" t="s">
        <v>2036</v>
      </c>
      <c r="G1816" s="26" t="s">
        <v>3206</v>
      </c>
      <c r="H1816" s="26" t="s">
        <v>3207</v>
      </c>
      <c r="I1816" s="26" t="s">
        <v>10420</v>
      </c>
      <c r="J1816" s="36" t="s">
        <v>55</v>
      </c>
      <c r="K1816" s="26">
        <v>749.01</v>
      </c>
      <c r="L1816" s="26"/>
      <c r="M1816" s="26" t="s">
        <v>83</v>
      </c>
      <c r="N1816" s="26" t="s">
        <v>3208</v>
      </c>
    </row>
    <row r="1817" spans="1:14">
      <c r="A1817" s="26" t="s">
        <v>85</v>
      </c>
      <c r="B1817" s="26" t="s">
        <v>3204</v>
      </c>
      <c r="C1817" s="26" t="s">
        <v>1056</v>
      </c>
      <c r="D1817" s="26" t="s">
        <v>3205</v>
      </c>
      <c r="E1817" s="26" t="s">
        <v>10425</v>
      </c>
      <c r="F1817" s="26" t="s">
        <v>2036</v>
      </c>
      <c r="G1817" s="26" t="s">
        <v>3206</v>
      </c>
      <c r="H1817" s="26" t="s">
        <v>3207</v>
      </c>
      <c r="I1817" s="26" t="s">
        <v>10419</v>
      </c>
      <c r="J1817" s="36" t="s">
        <v>55</v>
      </c>
      <c r="K1817" s="26">
        <v>1516.82</v>
      </c>
      <c r="L1817" s="26"/>
      <c r="M1817" s="26" t="s">
        <v>83</v>
      </c>
      <c r="N1817" s="26" t="s">
        <v>3208</v>
      </c>
    </row>
    <row r="1818" spans="1:14">
      <c r="A1818" s="26" t="s">
        <v>200</v>
      </c>
      <c r="B1818" s="26" t="s">
        <v>2726</v>
      </c>
      <c r="C1818" s="26" t="s">
        <v>258</v>
      </c>
      <c r="D1818" s="26" t="s">
        <v>2727</v>
      </c>
      <c r="E1818" s="26" t="s">
        <v>10425</v>
      </c>
      <c r="F1818" s="26" t="s">
        <v>2728</v>
      </c>
      <c r="G1818" s="26" t="s">
        <v>2729</v>
      </c>
      <c r="H1818" s="26" t="s">
        <v>2730</v>
      </c>
      <c r="I1818" s="26" t="s">
        <v>10416</v>
      </c>
      <c r="J1818" s="36" t="s">
        <v>55</v>
      </c>
      <c r="K1818" s="26">
        <v>97692.45</v>
      </c>
      <c r="L1818" s="26">
        <v>112047.5</v>
      </c>
      <c r="M1818" s="26" t="s">
        <v>1282</v>
      </c>
      <c r="N1818" s="26" t="s">
        <v>2732</v>
      </c>
    </row>
    <row r="1819" spans="1:14">
      <c r="A1819" s="26" t="s">
        <v>200</v>
      </c>
      <c r="B1819" s="26" t="s">
        <v>2726</v>
      </c>
      <c r="C1819" s="26" t="s">
        <v>258</v>
      </c>
      <c r="D1819" s="26" t="s">
        <v>2727</v>
      </c>
      <c r="E1819" s="26" t="s">
        <v>10425</v>
      </c>
      <c r="F1819" s="26" t="s">
        <v>2728</v>
      </c>
      <c r="G1819" s="26" t="s">
        <v>2729</v>
      </c>
      <c r="H1819" s="26" t="s">
        <v>2730</v>
      </c>
      <c r="I1819" s="26" t="s">
        <v>10418</v>
      </c>
      <c r="J1819" s="36" t="s">
        <v>55</v>
      </c>
      <c r="K1819" s="26">
        <v>9363.41</v>
      </c>
      <c r="L1819" s="26"/>
      <c r="M1819" s="26" t="s">
        <v>1282</v>
      </c>
      <c r="N1819" s="26" t="s">
        <v>2732</v>
      </c>
    </row>
    <row r="1820" spans="1:14">
      <c r="A1820" s="26" t="s">
        <v>200</v>
      </c>
      <c r="B1820" s="26" t="s">
        <v>2726</v>
      </c>
      <c r="C1820" s="26" t="s">
        <v>258</v>
      </c>
      <c r="D1820" s="26" t="s">
        <v>2727</v>
      </c>
      <c r="E1820" s="26" t="s">
        <v>10425</v>
      </c>
      <c r="F1820" s="26" t="s">
        <v>2728</v>
      </c>
      <c r="G1820" s="26" t="s">
        <v>2729</v>
      </c>
      <c r="H1820" s="26" t="s">
        <v>2730</v>
      </c>
      <c r="I1820" s="26" t="s">
        <v>10420</v>
      </c>
      <c r="J1820" s="36" t="s">
        <v>55</v>
      </c>
      <c r="K1820" s="26">
        <v>0</v>
      </c>
      <c r="L1820" s="26"/>
      <c r="M1820" s="26" t="s">
        <v>1282</v>
      </c>
      <c r="N1820" s="26" t="s">
        <v>2732</v>
      </c>
    </row>
    <row r="1821" spans="1:14">
      <c r="A1821" s="26" t="s">
        <v>200</v>
      </c>
      <c r="B1821" s="26" t="s">
        <v>2726</v>
      </c>
      <c r="C1821" s="26" t="s">
        <v>258</v>
      </c>
      <c r="D1821" s="26" t="s">
        <v>2727</v>
      </c>
      <c r="E1821" s="26" t="s">
        <v>10425</v>
      </c>
      <c r="F1821" s="26" t="s">
        <v>2728</v>
      </c>
      <c r="G1821" s="26" t="s">
        <v>2729</v>
      </c>
      <c r="H1821" s="26" t="s">
        <v>2730</v>
      </c>
      <c r="I1821" s="26" t="s">
        <v>10419</v>
      </c>
      <c r="J1821" s="36" t="s">
        <v>55</v>
      </c>
      <c r="K1821" s="26">
        <v>1630.16</v>
      </c>
      <c r="L1821" s="26"/>
      <c r="M1821" s="26" t="s">
        <v>1282</v>
      </c>
      <c r="N1821" s="26" t="s">
        <v>2732</v>
      </c>
    </row>
    <row r="1822" spans="1:14">
      <c r="A1822" s="26" t="s">
        <v>163</v>
      </c>
      <c r="B1822" s="26" t="s">
        <v>10658</v>
      </c>
      <c r="C1822" s="26" t="s">
        <v>2353</v>
      </c>
      <c r="D1822" s="26" t="s">
        <v>4669</v>
      </c>
      <c r="E1822" s="26" t="s">
        <v>10425</v>
      </c>
      <c r="F1822" s="26" t="s">
        <v>4670</v>
      </c>
      <c r="G1822" s="26" t="s">
        <v>4671</v>
      </c>
      <c r="H1822" s="26" t="s">
        <v>10659</v>
      </c>
      <c r="I1822" s="26" t="s">
        <v>10416</v>
      </c>
      <c r="J1822" s="36" t="s">
        <v>55</v>
      </c>
      <c r="K1822" s="26">
        <v>208502.84</v>
      </c>
      <c r="L1822" s="26">
        <v>299757.21</v>
      </c>
      <c r="M1822" s="26" t="s">
        <v>140</v>
      </c>
      <c r="N1822" s="26" t="s">
        <v>10660</v>
      </c>
    </row>
    <row r="1823" spans="1:14">
      <c r="A1823" s="26" t="s">
        <v>163</v>
      </c>
      <c r="B1823" s="26" t="s">
        <v>10658</v>
      </c>
      <c r="C1823" s="26" t="s">
        <v>2353</v>
      </c>
      <c r="D1823" s="26" t="s">
        <v>4669</v>
      </c>
      <c r="E1823" s="26" t="s">
        <v>10425</v>
      </c>
      <c r="F1823" s="26" t="s">
        <v>4670</v>
      </c>
      <c r="G1823" s="26" t="s">
        <v>4671</v>
      </c>
      <c r="H1823" s="26" t="s">
        <v>10659</v>
      </c>
      <c r="I1823" s="26" t="s">
        <v>10418</v>
      </c>
      <c r="J1823" s="36" t="s">
        <v>55</v>
      </c>
      <c r="K1823" s="26">
        <v>71723.86</v>
      </c>
      <c r="L1823" s="26"/>
      <c r="M1823" s="26" t="s">
        <v>140</v>
      </c>
      <c r="N1823" s="26" t="s">
        <v>10660</v>
      </c>
    </row>
    <row r="1824" spans="1:14">
      <c r="A1824" s="26" t="s">
        <v>163</v>
      </c>
      <c r="B1824" s="26" t="s">
        <v>10658</v>
      </c>
      <c r="C1824" s="26" t="s">
        <v>2353</v>
      </c>
      <c r="D1824" s="26" t="s">
        <v>4669</v>
      </c>
      <c r="E1824" s="26" t="s">
        <v>10425</v>
      </c>
      <c r="F1824" s="26" t="s">
        <v>4670</v>
      </c>
      <c r="G1824" s="26" t="s">
        <v>4671</v>
      </c>
      <c r="H1824" s="26" t="s">
        <v>10659</v>
      </c>
      <c r="I1824" s="26" t="s">
        <v>10420</v>
      </c>
      <c r="J1824" s="36" t="s">
        <v>55</v>
      </c>
      <c r="K1824" s="26">
        <v>1774.2</v>
      </c>
      <c r="L1824" s="26"/>
      <c r="M1824" s="26" t="s">
        <v>140</v>
      </c>
      <c r="N1824" s="26" t="s">
        <v>10660</v>
      </c>
    </row>
    <row r="1825" spans="1:14">
      <c r="A1825" s="26" t="s">
        <v>163</v>
      </c>
      <c r="B1825" s="26" t="s">
        <v>10658</v>
      </c>
      <c r="C1825" s="26" t="s">
        <v>2353</v>
      </c>
      <c r="D1825" s="26" t="s">
        <v>4669</v>
      </c>
      <c r="E1825" s="26" t="s">
        <v>10425</v>
      </c>
      <c r="F1825" s="26" t="s">
        <v>4670</v>
      </c>
      <c r="G1825" s="26" t="s">
        <v>4671</v>
      </c>
      <c r="H1825" s="26" t="s">
        <v>10659</v>
      </c>
      <c r="I1825" s="26" t="s">
        <v>10419</v>
      </c>
      <c r="J1825" s="36" t="s">
        <v>55</v>
      </c>
      <c r="K1825" s="26">
        <v>4267.24</v>
      </c>
      <c r="L1825" s="26"/>
      <c r="M1825" s="26" t="s">
        <v>140</v>
      </c>
      <c r="N1825" s="26" t="s">
        <v>10660</v>
      </c>
    </row>
    <row r="1826" spans="1:14">
      <c r="A1826" s="26" t="s">
        <v>163</v>
      </c>
      <c r="B1826" s="26" t="s">
        <v>10658</v>
      </c>
      <c r="C1826" s="26" t="s">
        <v>2353</v>
      </c>
      <c r="D1826" s="26" t="s">
        <v>4669</v>
      </c>
      <c r="E1826" s="26" t="s">
        <v>10425</v>
      </c>
      <c r="F1826" s="26" t="s">
        <v>4670</v>
      </c>
      <c r="G1826" s="26" t="s">
        <v>4671</v>
      </c>
      <c r="H1826" s="26" t="s">
        <v>10661</v>
      </c>
      <c r="I1826" s="26" t="s">
        <v>10416</v>
      </c>
      <c r="J1826" s="36" t="s">
        <v>55</v>
      </c>
      <c r="K1826" s="26">
        <v>1311506.57</v>
      </c>
      <c r="L1826" s="26">
        <v>1949955.3</v>
      </c>
      <c r="M1826" s="26" t="s">
        <v>140</v>
      </c>
      <c r="N1826" s="26" t="s">
        <v>10660</v>
      </c>
    </row>
    <row r="1827" spans="1:14">
      <c r="A1827" s="26" t="s">
        <v>163</v>
      </c>
      <c r="B1827" s="26" t="s">
        <v>10658</v>
      </c>
      <c r="C1827" s="26" t="s">
        <v>2353</v>
      </c>
      <c r="D1827" s="26" t="s">
        <v>4669</v>
      </c>
      <c r="E1827" s="26" t="s">
        <v>10425</v>
      </c>
      <c r="F1827" s="26" t="s">
        <v>4670</v>
      </c>
      <c r="G1827" s="26" t="s">
        <v>4671</v>
      </c>
      <c r="H1827" s="26" t="s">
        <v>10661</v>
      </c>
      <c r="I1827" s="26" t="s">
        <v>10418</v>
      </c>
      <c r="J1827" s="36" t="s">
        <v>55</v>
      </c>
      <c r="K1827" s="26">
        <v>506726.43</v>
      </c>
      <c r="L1827" s="26"/>
      <c r="M1827" s="26" t="s">
        <v>140</v>
      </c>
      <c r="N1827" s="26" t="s">
        <v>10660</v>
      </c>
    </row>
    <row r="1828" spans="1:14">
      <c r="A1828" s="26" t="s">
        <v>163</v>
      </c>
      <c r="B1828" s="26" t="s">
        <v>10658</v>
      </c>
      <c r="C1828" s="26" t="s">
        <v>2353</v>
      </c>
      <c r="D1828" s="26" t="s">
        <v>4669</v>
      </c>
      <c r="E1828" s="26" t="s">
        <v>10425</v>
      </c>
      <c r="F1828" s="26" t="s">
        <v>4670</v>
      </c>
      <c r="G1828" s="26" t="s">
        <v>4671</v>
      </c>
      <c r="H1828" s="26" t="s">
        <v>10661</v>
      </c>
      <c r="I1828" s="26" t="s">
        <v>10420</v>
      </c>
      <c r="J1828" s="36" t="s">
        <v>55</v>
      </c>
      <c r="K1828" s="26">
        <v>16284.9</v>
      </c>
      <c r="L1828" s="26"/>
      <c r="M1828" s="26" t="s">
        <v>140</v>
      </c>
      <c r="N1828" s="26" t="s">
        <v>10660</v>
      </c>
    </row>
    <row r="1829" spans="1:14">
      <c r="A1829" s="26" t="s">
        <v>163</v>
      </c>
      <c r="B1829" s="26" t="s">
        <v>10658</v>
      </c>
      <c r="C1829" s="26" t="s">
        <v>2353</v>
      </c>
      <c r="D1829" s="26" t="s">
        <v>4669</v>
      </c>
      <c r="E1829" s="26" t="s">
        <v>10425</v>
      </c>
      <c r="F1829" s="26" t="s">
        <v>4670</v>
      </c>
      <c r="G1829" s="26" t="s">
        <v>4671</v>
      </c>
      <c r="H1829" s="26" t="s">
        <v>10661</v>
      </c>
      <c r="I1829" s="26" t="s">
        <v>10419</v>
      </c>
      <c r="J1829" s="36" t="s">
        <v>55</v>
      </c>
      <c r="K1829" s="26">
        <v>27688.96</v>
      </c>
      <c r="L1829" s="26"/>
      <c r="M1829" s="26" t="s">
        <v>140</v>
      </c>
      <c r="N1829" s="26" t="s">
        <v>10660</v>
      </c>
    </row>
    <row r="1830" spans="1:14">
      <c r="A1830" s="26" t="s">
        <v>200</v>
      </c>
      <c r="B1830" s="26" t="s">
        <v>10662</v>
      </c>
      <c r="C1830" s="26" t="s">
        <v>258</v>
      </c>
      <c r="D1830" s="26" t="s">
        <v>2951</v>
      </c>
      <c r="E1830" s="26" t="s">
        <v>10425</v>
      </c>
      <c r="F1830" s="26" t="s">
        <v>2952</v>
      </c>
      <c r="G1830" s="26" t="s">
        <v>2953</v>
      </c>
      <c r="H1830" s="26" t="s">
        <v>2954</v>
      </c>
      <c r="I1830" s="26" t="s">
        <v>10427</v>
      </c>
      <c r="J1830" s="36" t="s">
        <v>55</v>
      </c>
      <c r="K1830" s="26">
        <v>4268.98</v>
      </c>
      <c r="L1830" s="26">
        <v>4598</v>
      </c>
      <c r="M1830" s="26" t="s">
        <v>1282</v>
      </c>
      <c r="N1830" s="26" t="s">
        <v>10663</v>
      </c>
    </row>
    <row r="1831" spans="1:14">
      <c r="A1831" s="26" t="s">
        <v>200</v>
      </c>
      <c r="B1831" s="26" t="s">
        <v>10662</v>
      </c>
      <c r="C1831" s="26" t="s">
        <v>258</v>
      </c>
      <c r="D1831" s="26" t="s">
        <v>2951</v>
      </c>
      <c r="E1831" s="26" t="s">
        <v>10425</v>
      </c>
      <c r="F1831" s="26" t="s">
        <v>2952</v>
      </c>
      <c r="G1831" s="26" t="s">
        <v>2953</v>
      </c>
      <c r="H1831" s="26" t="s">
        <v>2954</v>
      </c>
      <c r="I1831" s="26" t="s">
        <v>10428</v>
      </c>
      <c r="J1831" s="36" t="s">
        <v>55</v>
      </c>
      <c r="K1831" s="26">
        <v>0</v>
      </c>
      <c r="L1831" s="26"/>
      <c r="M1831" s="26" t="s">
        <v>1282</v>
      </c>
      <c r="N1831" s="26" t="s">
        <v>10663</v>
      </c>
    </row>
    <row r="1832" spans="1:14">
      <c r="A1832" s="26" t="s">
        <v>200</v>
      </c>
      <c r="B1832" s="26" t="s">
        <v>10662</v>
      </c>
      <c r="C1832" s="26" t="s">
        <v>258</v>
      </c>
      <c r="D1832" s="26" t="s">
        <v>2951</v>
      </c>
      <c r="E1832" s="26" t="s">
        <v>10425</v>
      </c>
      <c r="F1832" s="26" t="s">
        <v>2952</v>
      </c>
      <c r="G1832" s="26" t="s">
        <v>2953</v>
      </c>
      <c r="H1832" s="26" t="s">
        <v>2954</v>
      </c>
      <c r="I1832" s="26" t="s">
        <v>10420</v>
      </c>
      <c r="J1832" s="36" t="s">
        <v>55</v>
      </c>
      <c r="K1832" s="26">
        <v>55.49674</v>
      </c>
      <c r="L1832" s="26"/>
      <c r="M1832" s="26" t="s">
        <v>1282</v>
      </c>
      <c r="N1832" s="26" t="s">
        <v>10663</v>
      </c>
    </row>
    <row r="1833" spans="1:14">
      <c r="A1833" s="26" t="s">
        <v>200</v>
      </c>
      <c r="B1833" s="26" t="s">
        <v>10662</v>
      </c>
      <c r="C1833" s="26" t="s">
        <v>258</v>
      </c>
      <c r="D1833" s="26" t="s">
        <v>2951</v>
      </c>
      <c r="E1833" s="26" t="s">
        <v>10425</v>
      </c>
      <c r="F1833" s="26" t="s">
        <v>2952</v>
      </c>
      <c r="G1833" s="26" t="s">
        <v>2953</v>
      </c>
      <c r="H1833" s="26" t="s">
        <v>2954</v>
      </c>
      <c r="I1833" s="26" t="s">
        <v>10419</v>
      </c>
      <c r="J1833" s="36" t="s">
        <v>55</v>
      </c>
      <c r="K1833" s="26">
        <v>64.0347</v>
      </c>
      <c r="L1833" s="26"/>
      <c r="M1833" s="26" t="s">
        <v>1282</v>
      </c>
      <c r="N1833" s="26" t="s">
        <v>10663</v>
      </c>
    </row>
    <row r="1834" spans="1:14">
      <c r="A1834" s="26" t="s">
        <v>181</v>
      </c>
      <c r="B1834" s="26" t="s">
        <v>2741</v>
      </c>
      <c r="C1834" s="26" t="s">
        <v>212</v>
      </c>
      <c r="D1834" s="26" t="s">
        <v>2742</v>
      </c>
      <c r="E1834" s="26" t="s">
        <v>10425</v>
      </c>
      <c r="F1834" s="26" t="s">
        <v>1886</v>
      </c>
      <c r="G1834" s="26" t="s">
        <v>2743</v>
      </c>
      <c r="H1834" s="26" t="s">
        <v>2744</v>
      </c>
      <c r="I1834" s="26" t="s">
        <v>10416</v>
      </c>
      <c r="J1834" s="36" t="s">
        <v>55</v>
      </c>
      <c r="K1834" s="26">
        <v>4913.28</v>
      </c>
      <c r="L1834" s="26">
        <v>5292</v>
      </c>
      <c r="M1834" s="26" t="s">
        <v>97</v>
      </c>
      <c r="N1834" s="26" t="s">
        <v>2745</v>
      </c>
    </row>
    <row r="1835" spans="1:14">
      <c r="A1835" s="26" t="s">
        <v>181</v>
      </c>
      <c r="B1835" s="26" t="s">
        <v>2741</v>
      </c>
      <c r="C1835" s="26" t="s">
        <v>212</v>
      </c>
      <c r="D1835" s="26" t="s">
        <v>2742</v>
      </c>
      <c r="E1835" s="26" t="s">
        <v>10425</v>
      </c>
      <c r="F1835" s="26" t="s">
        <v>1886</v>
      </c>
      <c r="G1835" s="26" t="s">
        <v>2743</v>
      </c>
      <c r="H1835" s="26" t="s">
        <v>2744</v>
      </c>
      <c r="I1835" s="26" t="s">
        <v>10418</v>
      </c>
      <c r="J1835" s="36" t="s">
        <v>55</v>
      </c>
      <c r="K1835" s="26">
        <v>0</v>
      </c>
      <c r="L1835" s="26"/>
      <c r="M1835" s="26" t="s">
        <v>97</v>
      </c>
      <c r="N1835" s="26" t="s">
        <v>2745</v>
      </c>
    </row>
    <row r="1836" spans="1:14">
      <c r="A1836" s="26" t="s">
        <v>181</v>
      </c>
      <c r="B1836" s="26" t="s">
        <v>2741</v>
      </c>
      <c r="C1836" s="26" t="s">
        <v>212</v>
      </c>
      <c r="D1836" s="26" t="s">
        <v>2742</v>
      </c>
      <c r="E1836" s="26" t="s">
        <v>10425</v>
      </c>
      <c r="F1836" s="26" t="s">
        <v>1886</v>
      </c>
      <c r="G1836" s="26" t="s">
        <v>2743</v>
      </c>
      <c r="H1836" s="26" t="s">
        <v>2744</v>
      </c>
      <c r="I1836" s="26" t="s">
        <v>10420</v>
      </c>
      <c r="J1836" s="36" t="s">
        <v>55</v>
      </c>
      <c r="K1836" s="26">
        <v>65.76</v>
      </c>
      <c r="L1836" s="26"/>
      <c r="M1836" s="26" t="s">
        <v>97</v>
      </c>
      <c r="N1836" s="26" t="s">
        <v>2745</v>
      </c>
    </row>
    <row r="1837" spans="1:14">
      <c r="A1837" s="26" t="s">
        <v>181</v>
      </c>
      <c r="B1837" s="26" t="s">
        <v>2741</v>
      </c>
      <c r="C1837" s="26" t="s">
        <v>212</v>
      </c>
      <c r="D1837" s="26" t="s">
        <v>2742</v>
      </c>
      <c r="E1837" s="26" t="s">
        <v>10425</v>
      </c>
      <c r="F1837" s="26" t="s">
        <v>1886</v>
      </c>
      <c r="G1837" s="26" t="s">
        <v>2743</v>
      </c>
      <c r="H1837" s="26" t="s">
        <v>2744</v>
      </c>
      <c r="I1837" s="26" t="s">
        <v>10419</v>
      </c>
      <c r="J1837" s="36" t="s">
        <v>55</v>
      </c>
      <c r="K1837" s="26">
        <v>74.88</v>
      </c>
      <c r="L1837" s="26"/>
      <c r="M1837" s="26" t="s">
        <v>97</v>
      </c>
      <c r="N1837" s="26" t="s">
        <v>2745</v>
      </c>
    </row>
    <row r="1838" spans="1:14">
      <c r="A1838" s="26" t="s">
        <v>220</v>
      </c>
      <c r="B1838" s="26" t="s">
        <v>10664</v>
      </c>
      <c r="C1838" s="26" t="s">
        <v>223</v>
      </c>
      <c r="D1838" s="26" t="s">
        <v>2940</v>
      </c>
      <c r="E1838" s="26" t="s">
        <v>10425</v>
      </c>
      <c r="F1838" s="26" t="s">
        <v>2254</v>
      </c>
      <c r="G1838" s="26" t="s">
        <v>2941</v>
      </c>
      <c r="H1838" s="26" t="s">
        <v>2942</v>
      </c>
      <c r="I1838" s="26" t="s">
        <v>10416</v>
      </c>
      <c r="J1838" s="36" t="s">
        <v>55</v>
      </c>
      <c r="K1838" s="26">
        <v>122497.11</v>
      </c>
      <c r="L1838" s="26">
        <v>128208.33</v>
      </c>
      <c r="M1838" s="26" t="s">
        <v>1282</v>
      </c>
      <c r="N1838" s="26" t="s">
        <v>10665</v>
      </c>
    </row>
    <row r="1839" spans="1:14">
      <c r="A1839" s="26" t="s">
        <v>220</v>
      </c>
      <c r="B1839" s="26" t="s">
        <v>10664</v>
      </c>
      <c r="C1839" s="26" t="s">
        <v>223</v>
      </c>
      <c r="D1839" s="26" t="s">
        <v>2940</v>
      </c>
      <c r="E1839" s="26" t="s">
        <v>10425</v>
      </c>
      <c r="F1839" s="26" t="s">
        <v>2254</v>
      </c>
      <c r="G1839" s="26" t="s">
        <v>2941</v>
      </c>
      <c r="H1839" s="26" t="s">
        <v>2942</v>
      </c>
      <c r="I1839" s="26" t="s">
        <v>10418</v>
      </c>
      <c r="J1839" s="36" t="s">
        <v>55</v>
      </c>
      <c r="K1839" s="26">
        <v>0</v>
      </c>
      <c r="L1839" s="26"/>
      <c r="M1839" s="26" t="s">
        <v>1282</v>
      </c>
      <c r="N1839" s="26" t="s">
        <v>10665</v>
      </c>
    </row>
    <row r="1840" spans="1:14">
      <c r="A1840" s="26" t="s">
        <v>220</v>
      </c>
      <c r="B1840" s="26" t="s">
        <v>10664</v>
      </c>
      <c r="C1840" s="26" t="s">
        <v>223</v>
      </c>
      <c r="D1840" s="26" t="s">
        <v>2940</v>
      </c>
      <c r="E1840" s="26" t="s">
        <v>10425</v>
      </c>
      <c r="F1840" s="26" t="s">
        <v>2254</v>
      </c>
      <c r="G1840" s="26" t="s">
        <v>2941</v>
      </c>
      <c r="H1840" s="26" t="s">
        <v>2942</v>
      </c>
      <c r="I1840" s="26" t="s">
        <v>10420</v>
      </c>
      <c r="J1840" s="36" t="s">
        <v>55</v>
      </c>
      <c r="K1840" s="26">
        <v>0</v>
      </c>
      <c r="L1840" s="26"/>
      <c r="M1840" s="26" t="s">
        <v>1282</v>
      </c>
      <c r="N1840" s="26" t="s">
        <v>10665</v>
      </c>
    </row>
    <row r="1841" spans="1:14">
      <c r="A1841" s="26" t="s">
        <v>220</v>
      </c>
      <c r="B1841" s="26" t="s">
        <v>10664</v>
      </c>
      <c r="C1841" s="26" t="s">
        <v>223</v>
      </c>
      <c r="D1841" s="26" t="s">
        <v>2940</v>
      </c>
      <c r="E1841" s="26" t="s">
        <v>10425</v>
      </c>
      <c r="F1841" s="26" t="s">
        <v>2254</v>
      </c>
      <c r="G1841" s="26" t="s">
        <v>2941</v>
      </c>
      <c r="H1841" s="26" t="s">
        <v>2942</v>
      </c>
      <c r="I1841" s="26" t="s">
        <v>10419</v>
      </c>
      <c r="J1841" s="36" t="s">
        <v>55</v>
      </c>
      <c r="K1841" s="26">
        <v>1864.92</v>
      </c>
      <c r="L1841" s="26"/>
      <c r="M1841" s="26" t="s">
        <v>1282</v>
      </c>
      <c r="N1841" s="26" t="s">
        <v>10665</v>
      </c>
    </row>
    <row r="1842" spans="1:14">
      <c r="A1842" s="26" t="s">
        <v>200</v>
      </c>
      <c r="B1842" s="26" t="s">
        <v>10666</v>
      </c>
      <c r="C1842" s="26" t="s">
        <v>410</v>
      </c>
      <c r="D1842" s="26" t="s">
        <v>3065</v>
      </c>
      <c r="E1842" s="26" t="s">
        <v>10425</v>
      </c>
      <c r="F1842" s="26" t="s">
        <v>3066</v>
      </c>
      <c r="G1842" s="26" t="s">
        <v>3067</v>
      </c>
      <c r="H1842" s="26" t="s">
        <v>3068</v>
      </c>
      <c r="I1842" s="26" t="s">
        <v>10416</v>
      </c>
      <c r="J1842" s="36" t="s">
        <v>55</v>
      </c>
      <c r="K1842" s="26">
        <v>1749825.05</v>
      </c>
      <c r="L1842" s="26">
        <v>1997805.45</v>
      </c>
      <c r="M1842" s="26" t="s">
        <v>1282</v>
      </c>
      <c r="N1842" s="26" t="s">
        <v>10667</v>
      </c>
    </row>
    <row r="1843" spans="1:14">
      <c r="A1843" s="26" t="s">
        <v>200</v>
      </c>
      <c r="B1843" s="26" t="s">
        <v>10666</v>
      </c>
      <c r="C1843" s="26" t="s">
        <v>410</v>
      </c>
      <c r="D1843" s="26" t="s">
        <v>3065</v>
      </c>
      <c r="E1843" s="26" t="s">
        <v>10425</v>
      </c>
      <c r="F1843" s="26" t="s">
        <v>3066</v>
      </c>
      <c r="G1843" s="26" t="s">
        <v>3067</v>
      </c>
      <c r="H1843" s="26" t="s">
        <v>3068</v>
      </c>
      <c r="I1843" s="26" t="s">
        <v>10418</v>
      </c>
      <c r="J1843" s="36" t="s">
        <v>55</v>
      </c>
      <c r="K1843" s="26">
        <v>202810.25</v>
      </c>
      <c r="L1843" s="26"/>
      <c r="M1843" s="26" t="s">
        <v>1282</v>
      </c>
      <c r="N1843" s="26" t="s">
        <v>10667</v>
      </c>
    </row>
    <row r="1844" spans="1:14">
      <c r="A1844" s="26" t="s">
        <v>200</v>
      </c>
      <c r="B1844" s="26" t="s">
        <v>10666</v>
      </c>
      <c r="C1844" s="26" t="s">
        <v>410</v>
      </c>
      <c r="D1844" s="26" t="s">
        <v>3065</v>
      </c>
      <c r="E1844" s="26" t="s">
        <v>10425</v>
      </c>
      <c r="F1844" s="26" t="s">
        <v>3066</v>
      </c>
      <c r="G1844" s="26" t="s">
        <v>3067</v>
      </c>
      <c r="H1844" s="26" t="s">
        <v>3068</v>
      </c>
      <c r="I1844" s="26" t="s">
        <v>10420</v>
      </c>
      <c r="J1844" s="36" t="s">
        <v>55</v>
      </c>
      <c r="K1844" s="26">
        <v>15434.55</v>
      </c>
      <c r="L1844" s="26"/>
      <c r="M1844" s="26" t="s">
        <v>1282</v>
      </c>
      <c r="N1844" s="26" t="s">
        <v>10667</v>
      </c>
    </row>
    <row r="1845" spans="1:14">
      <c r="A1845" s="26" t="s">
        <v>200</v>
      </c>
      <c r="B1845" s="26" t="s">
        <v>10666</v>
      </c>
      <c r="C1845" s="26" t="s">
        <v>410</v>
      </c>
      <c r="D1845" s="26" t="s">
        <v>3065</v>
      </c>
      <c r="E1845" s="26" t="s">
        <v>10425</v>
      </c>
      <c r="F1845" s="26" t="s">
        <v>3066</v>
      </c>
      <c r="G1845" s="26" t="s">
        <v>3067</v>
      </c>
      <c r="H1845" s="26" t="s">
        <v>3068</v>
      </c>
      <c r="I1845" s="26" t="s">
        <v>10419</v>
      </c>
      <c r="J1845" s="36" t="s">
        <v>55</v>
      </c>
      <c r="K1845" s="26">
        <v>29735.6</v>
      </c>
      <c r="L1845" s="26"/>
      <c r="M1845" s="26" t="s">
        <v>1282</v>
      </c>
      <c r="N1845" s="26" t="s">
        <v>10667</v>
      </c>
    </row>
    <row r="1846" spans="1:14">
      <c r="A1846" s="26" t="s">
        <v>292</v>
      </c>
      <c r="B1846" s="26" t="s">
        <v>2754</v>
      </c>
      <c r="C1846" s="26" t="s">
        <v>790</v>
      </c>
      <c r="D1846" s="26" t="s">
        <v>2755</v>
      </c>
      <c r="E1846" s="26" t="s">
        <v>10425</v>
      </c>
      <c r="F1846" s="26" t="s">
        <v>2749</v>
      </c>
      <c r="G1846" s="26" t="s">
        <v>2756</v>
      </c>
      <c r="H1846" s="26" t="s">
        <v>10668</v>
      </c>
      <c r="I1846" s="26" t="s">
        <v>10416</v>
      </c>
      <c r="J1846" s="36" t="s">
        <v>55</v>
      </c>
      <c r="K1846" s="26">
        <v>88674.84</v>
      </c>
      <c r="L1846" s="26">
        <v>94168.2</v>
      </c>
      <c r="M1846" s="26" t="s">
        <v>63</v>
      </c>
      <c r="N1846" s="26" t="s">
        <v>2759</v>
      </c>
    </row>
    <row r="1847" spans="1:14">
      <c r="A1847" s="26" t="s">
        <v>292</v>
      </c>
      <c r="B1847" s="26" t="s">
        <v>2754</v>
      </c>
      <c r="C1847" s="26" t="s">
        <v>790</v>
      </c>
      <c r="D1847" s="26" t="s">
        <v>2755</v>
      </c>
      <c r="E1847" s="26" t="s">
        <v>10425</v>
      </c>
      <c r="F1847" s="26" t="s">
        <v>2749</v>
      </c>
      <c r="G1847" s="26" t="s">
        <v>2756</v>
      </c>
      <c r="H1847" s="26" t="s">
        <v>10668</v>
      </c>
      <c r="I1847" s="26" t="s">
        <v>10418</v>
      </c>
      <c r="J1847" s="36" t="s">
        <v>55</v>
      </c>
      <c r="K1847" s="26">
        <v>0</v>
      </c>
      <c r="L1847" s="26"/>
      <c r="M1847" s="26" t="s">
        <v>63</v>
      </c>
      <c r="N1847" s="26" t="s">
        <v>2759</v>
      </c>
    </row>
    <row r="1848" spans="1:14">
      <c r="A1848" s="26" t="s">
        <v>292</v>
      </c>
      <c r="B1848" s="26" t="s">
        <v>2754</v>
      </c>
      <c r="C1848" s="26" t="s">
        <v>790</v>
      </c>
      <c r="D1848" s="26" t="s">
        <v>2755</v>
      </c>
      <c r="E1848" s="26" t="s">
        <v>10425</v>
      </c>
      <c r="F1848" s="26" t="s">
        <v>2749</v>
      </c>
      <c r="G1848" s="26" t="s">
        <v>2756</v>
      </c>
      <c r="H1848" s="26" t="s">
        <v>10668</v>
      </c>
      <c r="I1848" s="26" t="s">
        <v>10420</v>
      </c>
      <c r="J1848" s="36" t="s">
        <v>55</v>
      </c>
      <c r="K1848" s="26">
        <v>0</v>
      </c>
      <c r="L1848" s="26"/>
      <c r="M1848" s="26" t="s">
        <v>63</v>
      </c>
      <c r="N1848" s="26" t="s">
        <v>2759</v>
      </c>
    </row>
    <row r="1849" spans="1:14">
      <c r="A1849" s="26" t="s">
        <v>292</v>
      </c>
      <c r="B1849" s="26" t="s">
        <v>2754</v>
      </c>
      <c r="C1849" s="26" t="s">
        <v>790</v>
      </c>
      <c r="D1849" s="26" t="s">
        <v>2755</v>
      </c>
      <c r="E1849" s="26" t="s">
        <v>10425</v>
      </c>
      <c r="F1849" s="26" t="s">
        <v>2749</v>
      </c>
      <c r="G1849" s="26" t="s">
        <v>2756</v>
      </c>
      <c r="H1849" s="26" t="s">
        <v>10668</v>
      </c>
      <c r="I1849" s="26" t="s">
        <v>10419</v>
      </c>
      <c r="J1849" s="36" t="s">
        <v>55</v>
      </c>
      <c r="K1849" s="26">
        <v>1351.13</v>
      </c>
      <c r="L1849" s="26"/>
      <c r="M1849" s="26" t="s">
        <v>63</v>
      </c>
      <c r="N1849" s="26" t="s">
        <v>2759</v>
      </c>
    </row>
    <row r="1850" spans="1:14">
      <c r="A1850" s="26" t="s">
        <v>292</v>
      </c>
      <c r="B1850" s="26" t="s">
        <v>2754</v>
      </c>
      <c r="C1850" s="26" t="s">
        <v>790</v>
      </c>
      <c r="D1850" s="26" t="s">
        <v>2755</v>
      </c>
      <c r="E1850" s="26" t="s">
        <v>10429</v>
      </c>
      <c r="F1850" s="26" t="s">
        <v>2749</v>
      </c>
      <c r="G1850" s="26" t="s">
        <v>2756</v>
      </c>
      <c r="H1850" s="26" t="s">
        <v>10669</v>
      </c>
      <c r="I1850" s="26" t="s">
        <v>10416</v>
      </c>
      <c r="J1850" s="36" t="s">
        <v>55</v>
      </c>
      <c r="K1850" s="26">
        <v>8647229.67</v>
      </c>
      <c r="L1850" s="26">
        <v>9051345.4</v>
      </c>
      <c r="M1850" s="26" t="s">
        <v>63</v>
      </c>
      <c r="N1850" s="26" t="s">
        <v>2759</v>
      </c>
    </row>
    <row r="1851" spans="1:14">
      <c r="A1851" s="26" t="s">
        <v>292</v>
      </c>
      <c r="B1851" s="26" t="s">
        <v>2754</v>
      </c>
      <c r="C1851" s="26" t="s">
        <v>790</v>
      </c>
      <c r="D1851" s="26" t="s">
        <v>2755</v>
      </c>
      <c r="E1851" s="26" t="s">
        <v>10429</v>
      </c>
      <c r="F1851" s="26" t="s">
        <v>2749</v>
      </c>
      <c r="G1851" s="26" t="s">
        <v>2756</v>
      </c>
      <c r="H1851" s="26" t="s">
        <v>10669</v>
      </c>
      <c r="I1851" s="26" t="s">
        <v>10418</v>
      </c>
      <c r="J1851" s="36" t="s">
        <v>55</v>
      </c>
      <c r="K1851" s="26">
        <v>0</v>
      </c>
      <c r="L1851" s="26"/>
      <c r="M1851" s="26" t="s">
        <v>63</v>
      </c>
      <c r="N1851" s="26" t="s">
        <v>2759</v>
      </c>
    </row>
    <row r="1852" spans="1:14">
      <c r="A1852" s="26" t="s">
        <v>292</v>
      </c>
      <c r="B1852" s="26" t="s">
        <v>2754</v>
      </c>
      <c r="C1852" s="26" t="s">
        <v>790</v>
      </c>
      <c r="D1852" s="26" t="s">
        <v>2755</v>
      </c>
      <c r="E1852" s="26" t="s">
        <v>10429</v>
      </c>
      <c r="F1852" s="26" t="s">
        <v>2749</v>
      </c>
      <c r="G1852" s="26" t="s">
        <v>2756</v>
      </c>
      <c r="H1852" s="26" t="s">
        <v>10669</v>
      </c>
      <c r="I1852" s="26" t="s">
        <v>10420</v>
      </c>
      <c r="J1852" s="36" t="s">
        <v>55</v>
      </c>
      <c r="K1852" s="26">
        <v>858.8</v>
      </c>
      <c r="L1852" s="26"/>
      <c r="M1852" s="26" t="s">
        <v>63</v>
      </c>
      <c r="N1852" s="26" t="s">
        <v>2759</v>
      </c>
    </row>
    <row r="1853" spans="1:14">
      <c r="A1853" s="26" t="s">
        <v>292</v>
      </c>
      <c r="B1853" s="26" t="s">
        <v>2754</v>
      </c>
      <c r="C1853" s="26" t="s">
        <v>790</v>
      </c>
      <c r="D1853" s="26" t="s">
        <v>2755</v>
      </c>
      <c r="E1853" s="26" t="s">
        <v>10429</v>
      </c>
      <c r="F1853" s="26" t="s">
        <v>2749</v>
      </c>
      <c r="G1853" s="26" t="s">
        <v>2756</v>
      </c>
      <c r="H1853" s="26" t="s">
        <v>10669</v>
      </c>
      <c r="I1853" s="26" t="s">
        <v>10419</v>
      </c>
      <c r="J1853" s="36" t="s">
        <v>55</v>
      </c>
      <c r="K1853" s="26">
        <v>131686.72</v>
      </c>
      <c r="L1853" s="26"/>
      <c r="M1853" s="26" t="s">
        <v>63</v>
      </c>
      <c r="N1853" s="26" t="s">
        <v>2759</v>
      </c>
    </row>
    <row r="1854" spans="1:14">
      <c r="A1854" s="26" t="s">
        <v>292</v>
      </c>
      <c r="B1854" s="26" t="s">
        <v>2747</v>
      </c>
      <c r="C1854" s="26" t="s">
        <v>790</v>
      </c>
      <c r="D1854" s="26" t="s">
        <v>2748</v>
      </c>
      <c r="E1854" s="26" t="s">
        <v>10425</v>
      </c>
      <c r="F1854" s="26" t="s">
        <v>2749</v>
      </c>
      <c r="G1854" s="26" t="s">
        <v>2750</v>
      </c>
      <c r="H1854" s="26" t="s">
        <v>10670</v>
      </c>
      <c r="I1854" s="26" t="s">
        <v>10416</v>
      </c>
      <c r="J1854" s="36" t="s">
        <v>9401</v>
      </c>
      <c r="K1854" s="26">
        <v>0</v>
      </c>
      <c r="L1854" s="26">
        <v>8400</v>
      </c>
      <c r="M1854" s="26" t="s">
        <v>63</v>
      </c>
      <c r="N1854" s="26" t="s">
        <v>2753</v>
      </c>
    </row>
    <row r="1855" spans="1:14">
      <c r="A1855" s="26" t="s">
        <v>292</v>
      </c>
      <c r="B1855" s="26" t="s">
        <v>2747</v>
      </c>
      <c r="C1855" s="26" t="s">
        <v>790</v>
      </c>
      <c r="D1855" s="26" t="s">
        <v>2748</v>
      </c>
      <c r="E1855" s="26" t="s">
        <v>10425</v>
      </c>
      <c r="F1855" s="26" t="s">
        <v>2749</v>
      </c>
      <c r="G1855" s="26" t="s">
        <v>2750</v>
      </c>
      <c r="H1855" s="26" t="s">
        <v>10670</v>
      </c>
      <c r="I1855" s="26" t="s">
        <v>10418</v>
      </c>
      <c r="J1855" s="36" t="s">
        <v>9401</v>
      </c>
      <c r="K1855" s="26">
        <v>7860.29</v>
      </c>
      <c r="L1855" s="26"/>
      <c r="M1855" s="26" t="s">
        <v>63</v>
      </c>
      <c r="N1855" s="26" t="s">
        <v>2753</v>
      </c>
    </row>
    <row r="1856" spans="1:14">
      <c r="A1856" s="26" t="s">
        <v>292</v>
      </c>
      <c r="B1856" s="26" t="s">
        <v>2747</v>
      </c>
      <c r="C1856" s="26" t="s">
        <v>790</v>
      </c>
      <c r="D1856" s="26" t="s">
        <v>2748</v>
      </c>
      <c r="E1856" s="26" t="s">
        <v>10425</v>
      </c>
      <c r="F1856" s="26" t="s">
        <v>2749</v>
      </c>
      <c r="G1856" s="26" t="s">
        <v>2750</v>
      </c>
      <c r="H1856" s="26" t="s">
        <v>10670</v>
      </c>
      <c r="I1856" s="26" t="s">
        <v>10420</v>
      </c>
      <c r="J1856" s="36" t="s">
        <v>9401</v>
      </c>
      <c r="K1856" s="26">
        <v>0</v>
      </c>
      <c r="L1856" s="26"/>
      <c r="M1856" s="26" t="s">
        <v>63</v>
      </c>
      <c r="N1856" s="26" t="s">
        <v>2753</v>
      </c>
    </row>
    <row r="1857" spans="1:14">
      <c r="A1857" s="26" t="s">
        <v>292</v>
      </c>
      <c r="B1857" s="26" t="s">
        <v>2747</v>
      </c>
      <c r="C1857" s="26" t="s">
        <v>790</v>
      </c>
      <c r="D1857" s="26" t="s">
        <v>2748</v>
      </c>
      <c r="E1857" s="26" t="s">
        <v>10425</v>
      </c>
      <c r="F1857" s="26" t="s">
        <v>2749</v>
      </c>
      <c r="G1857" s="26" t="s">
        <v>2750</v>
      </c>
      <c r="H1857" s="26" t="s">
        <v>10670</v>
      </c>
      <c r="I1857" s="26" t="s">
        <v>10419</v>
      </c>
      <c r="J1857" s="36" t="s">
        <v>9401</v>
      </c>
      <c r="K1857" s="26">
        <v>119.71</v>
      </c>
      <c r="L1857" s="26"/>
      <c r="M1857" s="26" t="s">
        <v>63</v>
      </c>
      <c r="N1857" s="26" t="s">
        <v>2753</v>
      </c>
    </row>
    <row r="1858" spans="1:14">
      <c r="A1858" s="26" t="s">
        <v>292</v>
      </c>
      <c r="B1858" s="26" t="s">
        <v>2747</v>
      </c>
      <c r="C1858" s="26" t="s">
        <v>790</v>
      </c>
      <c r="D1858" s="26" t="s">
        <v>2748</v>
      </c>
      <c r="E1858" s="26" t="s">
        <v>10429</v>
      </c>
      <c r="F1858" s="26" t="s">
        <v>2749</v>
      </c>
      <c r="G1858" s="26" t="s">
        <v>2750</v>
      </c>
      <c r="H1858" s="26" t="s">
        <v>10671</v>
      </c>
      <c r="I1858" s="26" t="s">
        <v>10416</v>
      </c>
      <c r="J1858" s="36" t="s">
        <v>9401</v>
      </c>
      <c r="K1858" s="26">
        <v>0</v>
      </c>
      <c r="L1858" s="26">
        <v>3326027.24</v>
      </c>
      <c r="M1858" s="26" t="s">
        <v>63</v>
      </c>
      <c r="N1858" s="26" t="s">
        <v>2753</v>
      </c>
    </row>
    <row r="1859" spans="1:14">
      <c r="A1859" s="26" t="s">
        <v>292</v>
      </c>
      <c r="B1859" s="26" t="s">
        <v>2747</v>
      </c>
      <c r="C1859" s="26" t="s">
        <v>790</v>
      </c>
      <c r="D1859" s="26" t="s">
        <v>2748</v>
      </c>
      <c r="E1859" s="26" t="s">
        <v>10429</v>
      </c>
      <c r="F1859" s="26" t="s">
        <v>2749</v>
      </c>
      <c r="G1859" s="26" t="s">
        <v>2750</v>
      </c>
      <c r="H1859" s="26" t="s">
        <v>10671</v>
      </c>
      <c r="I1859" s="26" t="s">
        <v>10418</v>
      </c>
      <c r="J1859" s="36" t="s">
        <v>9401</v>
      </c>
      <c r="K1859" s="26">
        <v>3177855.3</v>
      </c>
      <c r="L1859" s="26"/>
      <c r="M1859" s="26" t="s">
        <v>63</v>
      </c>
      <c r="N1859" s="26" t="s">
        <v>2753</v>
      </c>
    </row>
    <row r="1860" spans="1:14">
      <c r="A1860" s="26" t="s">
        <v>292</v>
      </c>
      <c r="B1860" s="26" t="s">
        <v>2747</v>
      </c>
      <c r="C1860" s="26" t="s">
        <v>790</v>
      </c>
      <c r="D1860" s="26" t="s">
        <v>2748</v>
      </c>
      <c r="E1860" s="26" t="s">
        <v>10429</v>
      </c>
      <c r="F1860" s="26" t="s">
        <v>2749</v>
      </c>
      <c r="G1860" s="26" t="s">
        <v>2750</v>
      </c>
      <c r="H1860" s="26" t="s">
        <v>10671</v>
      </c>
      <c r="I1860" s="26" t="s">
        <v>10420</v>
      </c>
      <c r="J1860" s="36" t="s">
        <v>9401</v>
      </c>
      <c r="K1860" s="26">
        <v>0</v>
      </c>
      <c r="L1860" s="26"/>
      <c r="M1860" s="26" t="s">
        <v>63</v>
      </c>
      <c r="N1860" s="26" t="s">
        <v>2753</v>
      </c>
    </row>
    <row r="1861" spans="1:14">
      <c r="A1861" s="26" t="s">
        <v>292</v>
      </c>
      <c r="B1861" s="26" t="s">
        <v>2747</v>
      </c>
      <c r="C1861" s="26" t="s">
        <v>790</v>
      </c>
      <c r="D1861" s="26" t="s">
        <v>2748</v>
      </c>
      <c r="E1861" s="26" t="s">
        <v>10429</v>
      </c>
      <c r="F1861" s="26" t="s">
        <v>2749</v>
      </c>
      <c r="G1861" s="26" t="s">
        <v>2750</v>
      </c>
      <c r="H1861" s="26" t="s">
        <v>10671</v>
      </c>
      <c r="I1861" s="26" t="s">
        <v>10419</v>
      </c>
      <c r="J1861" s="36" t="s">
        <v>9401</v>
      </c>
      <c r="K1861" s="26">
        <v>48394.97</v>
      </c>
      <c r="L1861" s="26"/>
      <c r="M1861" s="26" t="s">
        <v>63</v>
      </c>
      <c r="N1861" s="26" t="s">
        <v>2753</v>
      </c>
    </row>
    <row r="1862" spans="1:14">
      <c r="A1862" s="26" t="s">
        <v>200</v>
      </c>
      <c r="B1862" s="26" t="s">
        <v>10672</v>
      </c>
      <c r="C1862" s="26" t="s">
        <v>472</v>
      </c>
      <c r="D1862" s="26" t="s">
        <v>3107</v>
      </c>
      <c r="E1862" s="26" t="s">
        <v>10425</v>
      </c>
      <c r="F1862" s="26" t="s">
        <v>2210</v>
      </c>
      <c r="G1862" s="26" t="s">
        <v>3108</v>
      </c>
      <c r="H1862" s="26" t="s">
        <v>3109</v>
      </c>
      <c r="I1862" s="26" t="s">
        <v>10416</v>
      </c>
      <c r="J1862" s="36" t="s">
        <v>55</v>
      </c>
      <c r="K1862" s="26">
        <v>109913.12</v>
      </c>
      <c r="L1862" s="26">
        <v>122545.06</v>
      </c>
      <c r="M1862" s="26" t="s">
        <v>1282</v>
      </c>
      <c r="N1862" s="26" t="s">
        <v>10673</v>
      </c>
    </row>
    <row r="1863" spans="1:14">
      <c r="A1863" s="26" t="s">
        <v>200</v>
      </c>
      <c r="B1863" s="26" t="s">
        <v>10672</v>
      </c>
      <c r="C1863" s="26" t="s">
        <v>472</v>
      </c>
      <c r="D1863" s="26" t="s">
        <v>3107</v>
      </c>
      <c r="E1863" s="26" t="s">
        <v>10425</v>
      </c>
      <c r="F1863" s="26" t="s">
        <v>2210</v>
      </c>
      <c r="G1863" s="26" t="s">
        <v>3108</v>
      </c>
      <c r="H1863" s="26" t="s">
        <v>3109</v>
      </c>
      <c r="I1863" s="26" t="s">
        <v>10418</v>
      </c>
      <c r="J1863" s="36" t="s">
        <v>55</v>
      </c>
      <c r="K1863" s="26">
        <v>4152.73</v>
      </c>
      <c r="L1863" s="26"/>
      <c r="M1863" s="26" t="s">
        <v>1282</v>
      </c>
      <c r="N1863" s="26" t="s">
        <v>10673</v>
      </c>
    </row>
    <row r="1864" spans="1:14">
      <c r="A1864" s="26" t="s">
        <v>200</v>
      </c>
      <c r="B1864" s="26" t="s">
        <v>10672</v>
      </c>
      <c r="C1864" s="26" t="s">
        <v>472</v>
      </c>
      <c r="D1864" s="26" t="s">
        <v>3107</v>
      </c>
      <c r="E1864" s="26" t="s">
        <v>10425</v>
      </c>
      <c r="F1864" s="26" t="s">
        <v>2210</v>
      </c>
      <c r="G1864" s="26" t="s">
        <v>3108</v>
      </c>
      <c r="H1864" s="26" t="s">
        <v>3109</v>
      </c>
      <c r="I1864" s="26" t="s">
        <v>10420</v>
      </c>
      <c r="J1864" s="36" t="s">
        <v>55</v>
      </c>
      <c r="K1864" s="26">
        <v>1227.54</v>
      </c>
      <c r="L1864" s="26"/>
      <c r="M1864" s="26" t="s">
        <v>1282</v>
      </c>
      <c r="N1864" s="26" t="s">
        <v>10673</v>
      </c>
    </row>
    <row r="1865" spans="1:14">
      <c r="A1865" s="26" t="s">
        <v>200</v>
      </c>
      <c r="B1865" s="26" t="s">
        <v>10672</v>
      </c>
      <c r="C1865" s="26" t="s">
        <v>472</v>
      </c>
      <c r="D1865" s="26" t="s">
        <v>3107</v>
      </c>
      <c r="E1865" s="26" t="s">
        <v>10425</v>
      </c>
      <c r="F1865" s="26" t="s">
        <v>2210</v>
      </c>
      <c r="G1865" s="26" t="s">
        <v>3108</v>
      </c>
      <c r="H1865" s="26" t="s">
        <v>3109</v>
      </c>
      <c r="I1865" s="26" t="s">
        <v>10419</v>
      </c>
      <c r="J1865" s="36" t="s">
        <v>55</v>
      </c>
      <c r="K1865" s="26">
        <v>1737.06</v>
      </c>
      <c r="L1865" s="26"/>
      <c r="M1865" s="26" t="s">
        <v>1282</v>
      </c>
      <c r="N1865" s="26" t="s">
        <v>10673</v>
      </c>
    </row>
    <row r="1866" spans="1:14">
      <c r="A1866" s="26" t="s">
        <v>119</v>
      </c>
      <c r="B1866" s="26" t="s">
        <v>2771</v>
      </c>
      <c r="C1866" s="26" t="s">
        <v>1856</v>
      </c>
      <c r="D1866" s="26" t="s">
        <v>2772</v>
      </c>
      <c r="E1866" s="26" t="s">
        <v>10425</v>
      </c>
      <c r="F1866" s="26" t="s">
        <v>2113</v>
      </c>
      <c r="G1866" s="26" t="s">
        <v>2773</v>
      </c>
      <c r="H1866" s="26" t="s">
        <v>2774</v>
      </c>
      <c r="I1866" s="26" t="s">
        <v>10416</v>
      </c>
      <c r="J1866" s="36" t="s">
        <v>55</v>
      </c>
      <c r="K1866" s="26">
        <v>117176.74</v>
      </c>
      <c r="L1866" s="26">
        <v>155369.28</v>
      </c>
      <c r="M1866" s="26" t="s">
        <v>140</v>
      </c>
      <c r="N1866" s="26" t="s">
        <v>2775</v>
      </c>
    </row>
    <row r="1867" spans="1:14">
      <c r="A1867" s="26" t="s">
        <v>119</v>
      </c>
      <c r="B1867" s="26" t="s">
        <v>2771</v>
      </c>
      <c r="C1867" s="26" t="s">
        <v>1856</v>
      </c>
      <c r="D1867" s="26" t="s">
        <v>2772</v>
      </c>
      <c r="E1867" s="26" t="s">
        <v>10425</v>
      </c>
      <c r="F1867" s="26" t="s">
        <v>2113</v>
      </c>
      <c r="G1867" s="26" t="s">
        <v>2773</v>
      </c>
      <c r="H1867" s="26" t="s">
        <v>2774</v>
      </c>
      <c r="I1867" s="26" t="s">
        <v>10418</v>
      </c>
      <c r="J1867" s="36" t="s">
        <v>55</v>
      </c>
      <c r="K1867" s="26">
        <v>27969.83</v>
      </c>
      <c r="L1867" s="26"/>
      <c r="M1867" s="26" t="s">
        <v>140</v>
      </c>
      <c r="N1867" s="26" t="s">
        <v>2775</v>
      </c>
    </row>
    <row r="1868" spans="1:14">
      <c r="A1868" s="26" t="s">
        <v>119</v>
      </c>
      <c r="B1868" s="26" t="s">
        <v>2771</v>
      </c>
      <c r="C1868" s="26" t="s">
        <v>1856</v>
      </c>
      <c r="D1868" s="26" t="s">
        <v>2772</v>
      </c>
      <c r="E1868" s="26" t="s">
        <v>10425</v>
      </c>
      <c r="F1868" s="26" t="s">
        <v>2113</v>
      </c>
      <c r="G1868" s="26" t="s">
        <v>2773</v>
      </c>
      <c r="H1868" s="26" t="s">
        <v>2774</v>
      </c>
      <c r="I1868" s="26" t="s">
        <v>10420</v>
      </c>
      <c r="J1868" s="36" t="s">
        <v>55</v>
      </c>
      <c r="K1868" s="26">
        <v>1020.46</v>
      </c>
      <c r="L1868" s="26"/>
      <c r="M1868" s="26" t="s">
        <v>140</v>
      </c>
      <c r="N1868" s="26" t="s">
        <v>2775</v>
      </c>
    </row>
    <row r="1869" spans="1:14">
      <c r="A1869" s="26" t="s">
        <v>119</v>
      </c>
      <c r="B1869" s="26" t="s">
        <v>2771</v>
      </c>
      <c r="C1869" s="26" t="s">
        <v>1856</v>
      </c>
      <c r="D1869" s="26" t="s">
        <v>2772</v>
      </c>
      <c r="E1869" s="26" t="s">
        <v>10425</v>
      </c>
      <c r="F1869" s="26" t="s">
        <v>2113</v>
      </c>
      <c r="G1869" s="26" t="s">
        <v>2773</v>
      </c>
      <c r="H1869" s="26" t="s">
        <v>2774</v>
      </c>
      <c r="I1869" s="26" t="s">
        <v>10419</v>
      </c>
      <c r="J1869" s="36" t="s">
        <v>55</v>
      </c>
      <c r="K1869" s="26">
        <v>2210.48</v>
      </c>
      <c r="L1869" s="26"/>
      <c r="M1869" s="26" t="s">
        <v>140</v>
      </c>
      <c r="N1869" s="26" t="s">
        <v>2775</v>
      </c>
    </row>
    <row r="1870" spans="1:14">
      <c r="A1870" s="26" t="s">
        <v>331</v>
      </c>
      <c r="B1870" s="26" t="s">
        <v>2776</v>
      </c>
      <c r="C1870" s="26" t="s">
        <v>334</v>
      </c>
      <c r="D1870" s="26" t="s">
        <v>2777</v>
      </c>
      <c r="E1870" s="26" t="s">
        <v>10434</v>
      </c>
      <c r="F1870" s="26" t="s">
        <v>2778</v>
      </c>
      <c r="G1870" s="26" t="s">
        <v>2779</v>
      </c>
      <c r="H1870" s="26" t="s">
        <v>2780</v>
      </c>
      <c r="I1870" s="26" t="s">
        <v>10416</v>
      </c>
      <c r="J1870" s="36" t="s">
        <v>55</v>
      </c>
      <c r="K1870" s="26">
        <v>625.82</v>
      </c>
      <c r="L1870" s="26">
        <v>655</v>
      </c>
      <c r="M1870" s="26" t="s">
        <v>140</v>
      </c>
      <c r="N1870" s="26" t="s">
        <v>2782</v>
      </c>
    </row>
    <row r="1871" spans="1:14">
      <c r="A1871" s="26" t="s">
        <v>331</v>
      </c>
      <c r="B1871" s="26" t="s">
        <v>2776</v>
      </c>
      <c r="C1871" s="26" t="s">
        <v>334</v>
      </c>
      <c r="D1871" s="26" t="s">
        <v>2777</v>
      </c>
      <c r="E1871" s="26" t="s">
        <v>10434</v>
      </c>
      <c r="F1871" s="26" t="s">
        <v>2778</v>
      </c>
      <c r="G1871" s="26" t="s">
        <v>2779</v>
      </c>
      <c r="H1871" s="26" t="s">
        <v>2780</v>
      </c>
      <c r="I1871" s="26" t="s">
        <v>10418</v>
      </c>
      <c r="J1871" s="36" t="s">
        <v>55</v>
      </c>
      <c r="K1871" s="26">
        <v>0</v>
      </c>
      <c r="L1871" s="26"/>
      <c r="M1871" s="26" t="s">
        <v>140</v>
      </c>
      <c r="N1871" s="26" t="s">
        <v>2782</v>
      </c>
    </row>
    <row r="1872" spans="1:14">
      <c r="A1872" s="26" t="s">
        <v>331</v>
      </c>
      <c r="B1872" s="26" t="s">
        <v>2776</v>
      </c>
      <c r="C1872" s="26" t="s">
        <v>334</v>
      </c>
      <c r="D1872" s="26" t="s">
        <v>2777</v>
      </c>
      <c r="E1872" s="26" t="s">
        <v>10434</v>
      </c>
      <c r="F1872" s="26" t="s">
        <v>2778</v>
      </c>
      <c r="G1872" s="26" t="s">
        <v>2779</v>
      </c>
      <c r="H1872" s="26" t="s">
        <v>2780</v>
      </c>
      <c r="I1872" s="26" t="s">
        <v>10420</v>
      </c>
      <c r="J1872" s="36" t="s">
        <v>55</v>
      </c>
      <c r="K1872" s="26">
        <v>0</v>
      </c>
      <c r="L1872" s="26"/>
      <c r="M1872" s="26" t="s">
        <v>140</v>
      </c>
      <c r="N1872" s="26" t="s">
        <v>2782</v>
      </c>
    </row>
    <row r="1873" spans="1:14">
      <c r="A1873" s="26" t="s">
        <v>331</v>
      </c>
      <c r="B1873" s="26" t="s">
        <v>2776</v>
      </c>
      <c r="C1873" s="26" t="s">
        <v>334</v>
      </c>
      <c r="D1873" s="26" t="s">
        <v>2777</v>
      </c>
      <c r="E1873" s="26" t="s">
        <v>10434</v>
      </c>
      <c r="F1873" s="26" t="s">
        <v>2778</v>
      </c>
      <c r="G1873" s="26" t="s">
        <v>2779</v>
      </c>
      <c r="H1873" s="26" t="s">
        <v>2780</v>
      </c>
      <c r="I1873" s="26" t="s">
        <v>10419</v>
      </c>
      <c r="J1873" s="36" t="s">
        <v>55</v>
      </c>
      <c r="K1873" s="26">
        <v>9.53</v>
      </c>
      <c r="L1873" s="26"/>
      <c r="M1873" s="26" t="s">
        <v>140</v>
      </c>
      <c r="N1873" s="26" t="s">
        <v>2782</v>
      </c>
    </row>
    <row r="1874" spans="1:14">
      <c r="A1874" s="26" t="s">
        <v>129</v>
      </c>
      <c r="B1874" s="26" t="s">
        <v>10674</v>
      </c>
      <c r="C1874" s="26" t="s">
        <v>807</v>
      </c>
      <c r="D1874" s="26" t="s">
        <v>2160</v>
      </c>
      <c r="E1874" s="26" t="s">
        <v>10425</v>
      </c>
      <c r="F1874" s="26" t="s">
        <v>2161</v>
      </c>
      <c r="G1874" s="26" t="s">
        <v>2162</v>
      </c>
      <c r="H1874" s="26" t="s">
        <v>2163</v>
      </c>
      <c r="I1874" s="26" t="s">
        <v>10416</v>
      </c>
      <c r="J1874" s="36" t="s">
        <v>55</v>
      </c>
      <c r="K1874" s="26">
        <v>389276.52</v>
      </c>
      <c r="L1874" s="26">
        <v>501919.57</v>
      </c>
      <c r="M1874" s="26" t="s">
        <v>173</v>
      </c>
      <c r="N1874" s="26" t="s">
        <v>10675</v>
      </c>
    </row>
    <row r="1875" spans="1:14">
      <c r="A1875" s="26" t="s">
        <v>129</v>
      </c>
      <c r="B1875" s="26" t="s">
        <v>10674</v>
      </c>
      <c r="C1875" s="26" t="s">
        <v>807</v>
      </c>
      <c r="D1875" s="26" t="s">
        <v>2160</v>
      </c>
      <c r="E1875" s="26" t="s">
        <v>10425</v>
      </c>
      <c r="F1875" s="26" t="s">
        <v>2161</v>
      </c>
      <c r="G1875" s="26" t="s">
        <v>2162</v>
      </c>
      <c r="H1875" s="26" t="s">
        <v>2163</v>
      </c>
      <c r="I1875" s="26" t="s">
        <v>10418</v>
      </c>
      <c r="J1875" s="36" t="s">
        <v>55</v>
      </c>
      <c r="K1875" s="26">
        <v>83794.33</v>
      </c>
      <c r="L1875" s="26"/>
      <c r="M1875" s="26" t="s">
        <v>173</v>
      </c>
      <c r="N1875" s="26" t="s">
        <v>10675</v>
      </c>
    </row>
    <row r="1876" spans="1:14">
      <c r="A1876" s="26" t="s">
        <v>129</v>
      </c>
      <c r="B1876" s="26" t="s">
        <v>10674</v>
      </c>
      <c r="C1876" s="26" t="s">
        <v>807</v>
      </c>
      <c r="D1876" s="26" t="s">
        <v>2160</v>
      </c>
      <c r="E1876" s="26" t="s">
        <v>10425</v>
      </c>
      <c r="F1876" s="26" t="s">
        <v>2161</v>
      </c>
      <c r="G1876" s="26" t="s">
        <v>2162</v>
      </c>
      <c r="H1876" s="26" t="s">
        <v>2163</v>
      </c>
      <c r="I1876" s="26" t="s">
        <v>10420</v>
      </c>
      <c r="J1876" s="36" t="s">
        <v>55</v>
      </c>
      <c r="K1876" s="26">
        <v>2493.47</v>
      </c>
      <c r="L1876" s="26"/>
      <c r="M1876" s="26" t="s">
        <v>173</v>
      </c>
      <c r="N1876" s="26" t="s">
        <v>10675</v>
      </c>
    </row>
    <row r="1877" spans="1:14">
      <c r="A1877" s="26" t="s">
        <v>129</v>
      </c>
      <c r="B1877" s="26" t="s">
        <v>10674</v>
      </c>
      <c r="C1877" s="26" t="s">
        <v>807</v>
      </c>
      <c r="D1877" s="26" t="s">
        <v>2160</v>
      </c>
      <c r="E1877" s="26" t="s">
        <v>10425</v>
      </c>
      <c r="F1877" s="26" t="s">
        <v>2161</v>
      </c>
      <c r="G1877" s="26" t="s">
        <v>2162</v>
      </c>
      <c r="H1877" s="26" t="s">
        <v>2163</v>
      </c>
      <c r="I1877" s="26" t="s">
        <v>10419</v>
      </c>
      <c r="J1877" s="36" t="s">
        <v>55</v>
      </c>
      <c r="K1877" s="26">
        <v>7203.97</v>
      </c>
      <c r="L1877" s="26"/>
      <c r="M1877" s="26" t="s">
        <v>173</v>
      </c>
      <c r="N1877" s="26" t="s">
        <v>10675</v>
      </c>
    </row>
    <row r="1878" spans="1:14">
      <c r="A1878" s="26" t="s">
        <v>119</v>
      </c>
      <c r="B1878" s="26" t="s">
        <v>2791</v>
      </c>
      <c r="C1878" s="26" t="s">
        <v>456</v>
      </c>
      <c r="D1878" s="26" t="s">
        <v>2792</v>
      </c>
      <c r="E1878" s="26" t="s">
        <v>10425</v>
      </c>
      <c r="F1878" s="26" t="s">
        <v>2793</v>
      </c>
      <c r="G1878" s="26" t="s">
        <v>2794</v>
      </c>
      <c r="H1878" s="26" t="s">
        <v>2795</v>
      </c>
      <c r="I1878" s="26" t="s">
        <v>10416</v>
      </c>
      <c r="J1878" s="36" t="s">
        <v>55</v>
      </c>
      <c r="K1878" s="26">
        <v>37357.5</v>
      </c>
      <c r="L1878" s="26">
        <v>40878.5</v>
      </c>
      <c r="M1878" s="26" t="s">
        <v>140</v>
      </c>
      <c r="N1878" s="26" t="s">
        <v>2797</v>
      </c>
    </row>
    <row r="1879" spans="1:14">
      <c r="A1879" s="26" t="s">
        <v>119</v>
      </c>
      <c r="B1879" s="26" t="s">
        <v>2791</v>
      </c>
      <c r="C1879" s="26" t="s">
        <v>456</v>
      </c>
      <c r="D1879" s="26" t="s">
        <v>2792</v>
      </c>
      <c r="E1879" s="26" t="s">
        <v>10425</v>
      </c>
      <c r="F1879" s="26" t="s">
        <v>2793</v>
      </c>
      <c r="G1879" s="26" t="s">
        <v>2794</v>
      </c>
      <c r="H1879" s="26" t="s">
        <v>2795</v>
      </c>
      <c r="I1879" s="26" t="s">
        <v>10418</v>
      </c>
      <c r="J1879" s="36" t="s">
        <v>55</v>
      </c>
      <c r="K1879" s="26">
        <v>0</v>
      </c>
      <c r="L1879" s="26"/>
      <c r="M1879" s="26" t="s">
        <v>140</v>
      </c>
      <c r="N1879" s="26" t="s">
        <v>2797</v>
      </c>
    </row>
    <row r="1880" spans="1:14">
      <c r="A1880" s="26" t="s">
        <v>119</v>
      </c>
      <c r="B1880" s="26" t="s">
        <v>2791</v>
      </c>
      <c r="C1880" s="26" t="s">
        <v>456</v>
      </c>
      <c r="D1880" s="26" t="s">
        <v>2792</v>
      </c>
      <c r="E1880" s="26" t="s">
        <v>10425</v>
      </c>
      <c r="F1880" s="26" t="s">
        <v>2793</v>
      </c>
      <c r="G1880" s="26" t="s">
        <v>2794</v>
      </c>
      <c r="H1880" s="26" t="s">
        <v>2795</v>
      </c>
      <c r="I1880" s="26" t="s">
        <v>10420</v>
      </c>
      <c r="J1880" s="36" t="s">
        <v>55</v>
      </c>
      <c r="K1880" s="26">
        <v>499.5</v>
      </c>
      <c r="L1880" s="26"/>
      <c r="M1880" s="26" t="s">
        <v>140</v>
      </c>
      <c r="N1880" s="26" t="s">
        <v>2797</v>
      </c>
    </row>
    <row r="1881" spans="1:14">
      <c r="A1881" s="26" t="s">
        <v>119</v>
      </c>
      <c r="B1881" s="26" t="s">
        <v>2791</v>
      </c>
      <c r="C1881" s="26" t="s">
        <v>456</v>
      </c>
      <c r="D1881" s="26" t="s">
        <v>2792</v>
      </c>
      <c r="E1881" s="26" t="s">
        <v>10425</v>
      </c>
      <c r="F1881" s="26" t="s">
        <v>2793</v>
      </c>
      <c r="G1881" s="26" t="s">
        <v>2794</v>
      </c>
      <c r="H1881" s="26" t="s">
        <v>2795</v>
      </c>
      <c r="I1881" s="26" t="s">
        <v>10419</v>
      </c>
      <c r="J1881" s="36" t="s">
        <v>55</v>
      </c>
      <c r="K1881" s="26">
        <v>569</v>
      </c>
      <c r="L1881" s="26"/>
      <c r="M1881" s="26" t="s">
        <v>140</v>
      </c>
      <c r="N1881" s="26" t="s">
        <v>2797</v>
      </c>
    </row>
    <row r="1882" spans="1:14">
      <c r="A1882" s="26" t="s">
        <v>200</v>
      </c>
      <c r="B1882" s="26" t="s">
        <v>10676</v>
      </c>
      <c r="C1882" s="26" t="s">
        <v>410</v>
      </c>
      <c r="D1882" s="26" t="s">
        <v>3726</v>
      </c>
      <c r="E1882" s="26" t="s">
        <v>10425</v>
      </c>
      <c r="F1882" s="26" t="s">
        <v>474</v>
      </c>
      <c r="G1882" s="26" t="s">
        <v>3727</v>
      </c>
      <c r="H1882" s="26" t="s">
        <v>3728</v>
      </c>
      <c r="I1882" s="26" t="s">
        <v>10416</v>
      </c>
      <c r="J1882" s="36" t="s">
        <v>55</v>
      </c>
      <c r="K1882" s="26">
        <v>1483763.6</v>
      </c>
      <c r="L1882" s="26">
        <v>1786106.6</v>
      </c>
      <c r="M1882" s="26" t="s">
        <v>1282</v>
      </c>
      <c r="N1882" s="26" t="s">
        <v>10677</v>
      </c>
    </row>
    <row r="1883" spans="1:14">
      <c r="A1883" s="26" t="s">
        <v>200</v>
      </c>
      <c r="B1883" s="26" t="s">
        <v>10676</v>
      </c>
      <c r="C1883" s="26" t="s">
        <v>410</v>
      </c>
      <c r="D1883" s="26" t="s">
        <v>3726</v>
      </c>
      <c r="E1883" s="26" t="s">
        <v>10425</v>
      </c>
      <c r="F1883" s="26" t="s">
        <v>474</v>
      </c>
      <c r="G1883" s="26" t="s">
        <v>3727</v>
      </c>
      <c r="H1883" s="26" t="s">
        <v>3728</v>
      </c>
      <c r="I1883" s="26" t="s">
        <v>10418</v>
      </c>
      <c r="J1883" s="36" t="s">
        <v>55</v>
      </c>
      <c r="K1883" s="26">
        <v>179495.47</v>
      </c>
      <c r="L1883" s="26"/>
      <c r="M1883" s="26" t="s">
        <v>1282</v>
      </c>
      <c r="N1883" s="26" t="s">
        <v>10677</v>
      </c>
    </row>
    <row r="1884" spans="1:14">
      <c r="A1884" s="26" t="s">
        <v>200</v>
      </c>
      <c r="B1884" s="26" t="s">
        <v>10676</v>
      </c>
      <c r="C1884" s="26" t="s">
        <v>410</v>
      </c>
      <c r="D1884" s="26" t="s">
        <v>3726</v>
      </c>
      <c r="E1884" s="26" t="s">
        <v>10425</v>
      </c>
      <c r="F1884" s="26" t="s">
        <v>474</v>
      </c>
      <c r="G1884" s="26" t="s">
        <v>3727</v>
      </c>
      <c r="H1884" s="26" t="s">
        <v>3728</v>
      </c>
      <c r="I1884" s="26" t="s">
        <v>10420</v>
      </c>
      <c r="J1884" s="36" t="s">
        <v>55</v>
      </c>
      <c r="K1884" s="26">
        <v>17186.6</v>
      </c>
      <c r="L1884" s="26"/>
      <c r="M1884" s="26" t="s">
        <v>1282</v>
      </c>
      <c r="N1884" s="26" t="s">
        <v>10677</v>
      </c>
    </row>
    <row r="1885" spans="1:14">
      <c r="A1885" s="26" t="s">
        <v>200</v>
      </c>
      <c r="B1885" s="26" t="s">
        <v>10676</v>
      </c>
      <c r="C1885" s="26" t="s">
        <v>410</v>
      </c>
      <c r="D1885" s="26" t="s">
        <v>3726</v>
      </c>
      <c r="E1885" s="26" t="s">
        <v>10425</v>
      </c>
      <c r="F1885" s="26" t="s">
        <v>474</v>
      </c>
      <c r="G1885" s="26" t="s">
        <v>3727</v>
      </c>
      <c r="H1885" s="26" t="s">
        <v>3728</v>
      </c>
      <c r="I1885" s="26" t="s">
        <v>10419</v>
      </c>
      <c r="J1885" s="36" t="s">
        <v>55</v>
      </c>
      <c r="K1885" s="26">
        <v>25328.03</v>
      </c>
      <c r="L1885" s="26"/>
      <c r="M1885" s="26" t="s">
        <v>1282</v>
      </c>
      <c r="N1885" s="26" t="s">
        <v>10677</v>
      </c>
    </row>
    <row r="1886" spans="1:14">
      <c r="A1886" s="26" t="s">
        <v>200</v>
      </c>
      <c r="B1886" s="26" t="s">
        <v>10678</v>
      </c>
      <c r="C1886" s="26" t="s">
        <v>203</v>
      </c>
      <c r="D1886" s="26" t="s">
        <v>2719</v>
      </c>
      <c r="E1886" s="26" t="s">
        <v>10425</v>
      </c>
      <c r="F1886" s="26" t="s">
        <v>2720</v>
      </c>
      <c r="G1886" s="26" t="s">
        <v>2721</v>
      </c>
      <c r="H1886" s="26" t="s">
        <v>2722</v>
      </c>
      <c r="I1886" s="26" t="s">
        <v>10416</v>
      </c>
      <c r="J1886" s="36" t="s">
        <v>55</v>
      </c>
      <c r="K1886" s="26">
        <v>68607.4</v>
      </c>
      <c r="L1886" s="26">
        <v>100996.82</v>
      </c>
      <c r="M1886" s="26" t="s">
        <v>140</v>
      </c>
      <c r="N1886" s="26" t="s">
        <v>10679</v>
      </c>
    </row>
    <row r="1887" spans="1:14">
      <c r="A1887" s="26" t="s">
        <v>200</v>
      </c>
      <c r="B1887" s="26" t="s">
        <v>10678</v>
      </c>
      <c r="C1887" s="26" t="s">
        <v>203</v>
      </c>
      <c r="D1887" s="26" t="s">
        <v>2719</v>
      </c>
      <c r="E1887" s="26" t="s">
        <v>10425</v>
      </c>
      <c r="F1887" s="26" t="s">
        <v>2720</v>
      </c>
      <c r="G1887" s="26" t="s">
        <v>2721</v>
      </c>
      <c r="H1887" s="26" t="s">
        <v>2722</v>
      </c>
      <c r="I1887" s="26" t="s">
        <v>10418</v>
      </c>
      <c r="J1887" s="36" t="s">
        <v>55</v>
      </c>
      <c r="K1887" s="26">
        <v>25528.15</v>
      </c>
      <c r="L1887" s="26"/>
      <c r="M1887" s="26" t="s">
        <v>140</v>
      </c>
      <c r="N1887" s="26" t="s">
        <v>10679</v>
      </c>
    </row>
    <row r="1888" spans="1:14">
      <c r="A1888" s="26" t="s">
        <v>200</v>
      </c>
      <c r="B1888" s="26" t="s">
        <v>10678</v>
      </c>
      <c r="C1888" s="26" t="s">
        <v>203</v>
      </c>
      <c r="D1888" s="26" t="s">
        <v>2719</v>
      </c>
      <c r="E1888" s="26" t="s">
        <v>10425</v>
      </c>
      <c r="F1888" s="26" t="s">
        <v>2720</v>
      </c>
      <c r="G1888" s="26" t="s">
        <v>2721</v>
      </c>
      <c r="H1888" s="26" t="s">
        <v>2722</v>
      </c>
      <c r="I1888" s="26" t="s">
        <v>10420</v>
      </c>
      <c r="J1888" s="36" t="s">
        <v>55</v>
      </c>
      <c r="K1888" s="26">
        <v>882.88</v>
      </c>
      <c r="L1888" s="26"/>
      <c r="M1888" s="26" t="s">
        <v>140</v>
      </c>
      <c r="N1888" s="26" t="s">
        <v>10679</v>
      </c>
    </row>
    <row r="1889" spans="1:14">
      <c r="A1889" s="26" t="s">
        <v>200</v>
      </c>
      <c r="B1889" s="26" t="s">
        <v>10678</v>
      </c>
      <c r="C1889" s="26" t="s">
        <v>203</v>
      </c>
      <c r="D1889" s="26" t="s">
        <v>2719</v>
      </c>
      <c r="E1889" s="26" t="s">
        <v>10425</v>
      </c>
      <c r="F1889" s="26" t="s">
        <v>2720</v>
      </c>
      <c r="G1889" s="26" t="s">
        <v>2721</v>
      </c>
      <c r="H1889" s="26" t="s">
        <v>2722</v>
      </c>
      <c r="I1889" s="26" t="s">
        <v>10419</v>
      </c>
      <c r="J1889" s="36" t="s">
        <v>55</v>
      </c>
      <c r="K1889" s="26">
        <v>1433.53</v>
      </c>
      <c r="L1889" s="26"/>
      <c r="M1889" s="26" t="s">
        <v>140</v>
      </c>
      <c r="N1889" s="26" t="s">
        <v>10679</v>
      </c>
    </row>
    <row r="1890" spans="1:14">
      <c r="A1890" s="26" t="s">
        <v>70</v>
      </c>
      <c r="B1890" s="26" t="s">
        <v>2820</v>
      </c>
      <c r="C1890" s="26" t="s">
        <v>670</v>
      </c>
      <c r="D1890" s="26" t="s">
        <v>2821</v>
      </c>
      <c r="E1890" s="26" t="s">
        <v>10425</v>
      </c>
      <c r="F1890" s="26" t="s">
        <v>962</v>
      </c>
      <c r="G1890" s="26" t="s">
        <v>2822</v>
      </c>
      <c r="H1890" s="26" t="s">
        <v>2823</v>
      </c>
      <c r="I1890" s="26" t="s">
        <v>10416</v>
      </c>
      <c r="J1890" s="36" t="s">
        <v>55</v>
      </c>
      <c r="K1890" s="26">
        <v>752.45</v>
      </c>
      <c r="L1890" s="26">
        <v>799.9</v>
      </c>
      <c r="M1890" s="26" t="s">
        <v>83</v>
      </c>
      <c r="N1890" s="26" t="s">
        <v>2824</v>
      </c>
    </row>
    <row r="1891" spans="1:14">
      <c r="A1891" s="26" t="s">
        <v>70</v>
      </c>
      <c r="B1891" s="26" t="s">
        <v>2820</v>
      </c>
      <c r="C1891" s="26" t="s">
        <v>670</v>
      </c>
      <c r="D1891" s="26" t="s">
        <v>2821</v>
      </c>
      <c r="E1891" s="26" t="s">
        <v>10425</v>
      </c>
      <c r="F1891" s="26" t="s">
        <v>962</v>
      </c>
      <c r="G1891" s="26" t="s">
        <v>2822</v>
      </c>
      <c r="H1891" s="26" t="s">
        <v>2823</v>
      </c>
      <c r="I1891" s="26" t="s">
        <v>10418</v>
      </c>
      <c r="J1891" s="36" t="s">
        <v>55</v>
      </c>
      <c r="K1891" s="26">
        <v>0</v>
      </c>
      <c r="L1891" s="26"/>
      <c r="M1891" s="26" t="s">
        <v>83</v>
      </c>
      <c r="N1891" s="26" t="s">
        <v>2824</v>
      </c>
    </row>
    <row r="1892" spans="1:14">
      <c r="A1892" s="26" t="s">
        <v>70</v>
      </c>
      <c r="B1892" s="26" t="s">
        <v>2820</v>
      </c>
      <c r="C1892" s="26" t="s">
        <v>670</v>
      </c>
      <c r="D1892" s="26" t="s">
        <v>2821</v>
      </c>
      <c r="E1892" s="26" t="s">
        <v>10425</v>
      </c>
      <c r="F1892" s="26" t="s">
        <v>962</v>
      </c>
      <c r="G1892" s="26" t="s">
        <v>2822</v>
      </c>
      <c r="H1892" s="26" t="s">
        <v>2823</v>
      </c>
      <c r="I1892" s="26" t="s">
        <v>10420</v>
      </c>
      <c r="J1892" s="36" t="s">
        <v>55</v>
      </c>
      <c r="K1892" s="26">
        <v>0</v>
      </c>
      <c r="L1892" s="26"/>
      <c r="M1892" s="26" t="s">
        <v>83</v>
      </c>
      <c r="N1892" s="26" t="s">
        <v>2824</v>
      </c>
    </row>
    <row r="1893" spans="1:14">
      <c r="A1893" s="26" t="s">
        <v>70</v>
      </c>
      <c r="B1893" s="26" t="s">
        <v>2820</v>
      </c>
      <c r="C1893" s="26" t="s">
        <v>670</v>
      </c>
      <c r="D1893" s="26" t="s">
        <v>2821</v>
      </c>
      <c r="E1893" s="26" t="s">
        <v>10425</v>
      </c>
      <c r="F1893" s="26" t="s">
        <v>962</v>
      </c>
      <c r="G1893" s="26" t="s">
        <v>2822</v>
      </c>
      <c r="H1893" s="26" t="s">
        <v>2823</v>
      </c>
      <c r="I1893" s="26" t="s">
        <v>10419</v>
      </c>
      <c r="J1893" s="36" t="s">
        <v>55</v>
      </c>
      <c r="K1893" s="26">
        <v>11.45</v>
      </c>
      <c r="L1893" s="26"/>
      <c r="M1893" s="26" t="s">
        <v>83</v>
      </c>
      <c r="N1893" s="26" t="s">
        <v>2824</v>
      </c>
    </row>
    <row r="1894" spans="1:14">
      <c r="A1894" s="26" t="s">
        <v>181</v>
      </c>
      <c r="B1894" s="26" t="s">
        <v>2813</v>
      </c>
      <c r="C1894" s="26" t="s">
        <v>1767</v>
      </c>
      <c r="D1894" s="26" t="s">
        <v>2814</v>
      </c>
      <c r="E1894" s="26" t="s">
        <v>10429</v>
      </c>
      <c r="F1894" s="26" t="s">
        <v>2815</v>
      </c>
      <c r="G1894" s="26" t="s">
        <v>2816</v>
      </c>
      <c r="H1894" s="26" t="s">
        <v>10680</v>
      </c>
      <c r="I1894" s="26" t="s">
        <v>10416</v>
      </c>
      <c r="J1894" s="36" t="s">
        <v>55</v>
      </c>
      <c r="K1894" s="26">
        <v>0</v>
      </c>
      <c r="L1894" s="26">
        <v>12104.82</v>
      </c>
      <c r="M1894" s="26" t="s">
        <v>97</v>
      </c>
      <c r="N1894" s="26" t="s">
        <v>2819</v>
      </c>
    </row>
    <row r="1895" spans="1:14">
      <c r="A1895" s="26" t="s">
        <v>181</v>
      </c>
      <c r="B1895" s="26" t="s">
        <v>2813</v>
      </c>
      <c r="C1895" s="26" t="s">
        <v>1767</v>
      </c>
      <c r="D1895" s="26" t="s">
        <v>2814</v>
      </c>
      <c r="E1895" s="26" t="s">
        <v>10429</v>
      </c>
      <c r="F1895" s="26" t="s">
        <v>2815</v>
      </c>
      <c r="G1895" s="26" t="s">
        <v>2816</v>
      </c>
      <c r="H1895" s="26" t="s">
        <v>10680</v>
      </c>
      <c r="I1895" s="26" t="s">
        <v>10418</v>
      </c>
      <c r="J1895" s="36" t="s">
        <v>55</v>
      </c>
      <c r="K1895" s="26">
        <v>11565.55</v>
      </c>
      <c r="L1895" s="26"/>
      <c r="M1895" s="26" t="s">
        <v>97</v>
      </c>
      <c r="N1895" s="26" t="s">
        <v>2819</v>
      </c>
    </row>
    <row r="1896" spans="1:14">
      <c r="A1896" s="26" t="s">
        <v>181</v>
      </c>
      <c r="B1896" s="26" t="s">
        <v>2813</v>
      </c>
      <c r="C1896" s="26" t="s">
        <v>1767</v>
      </c>
      <c r="D1896" s="26" t="s">
        <v>2814</v>
      </c>
      <c r="E1896" s="26" t="s">
        <v>10429</v>
      </c>
      <c r="F1896" s="26" t="s">
        <v>2815</v>
      </c>
      <c r="G1896" s="26" t="s">
        <v>2816</v>
      </c>
      <c r="H1896" s="26" t="s">
        <v>10680</v>
      </c>
      <c r="I1896" s="26" t="s">
        <v>10420</v>
      </c>
      <c r="J1896" s="36" t="s">
        <v>55</v>
      </c>
      <c r="K1896" s="26">
        <v>0</v>
      </c>
      <c r="L1896" s="26"/>
      <c r="M1896" s="26" t="s">
        <v>97</v>
      </c>
      <c r="N1896" s="26" t="s">
        <v>2819</v>
      </c>
    </row>
    <row r="1897" spans="1:14">
      <c r="A1897" s="26" t="s">
        <v>181</v>
      </c>
      <c r="B1897" s="26" t="s">
        <v>2813</v>
      </c>
      <c r="C1897" s="26" t="s">
        <v>1767</v>
      </c>
      <c r="D1897" s="26" t="s">
        <v>2814</v>
      </c>
      <c r="E1897" s="26" t="s">
        <v>10429</v>
      </c>
      <c r="F1897" s="26" t="s">
        <v>2815</v>
      </c>
      <c r="G1897" s="26" t="s">
        <v>2816</v>
      </c>
      <c r="H1897" s="26" t="s">
        <v>10680</v>
      </c>
      <c r="I1897" s="26" t="s">
        <v>10419</v>
      </c>
      <c r="J1897" s="36" t="s">
        <v>55</v>
      </c>
      <c r="K1897" s="26">
        <v>176.13</v>
      </c>
      <c r="L1897" s="26"/>
      <c r="M1897" s="26" t="s">
        <v>97</v>
      </c>
      <c r="N1897" s="26" t="s">
        <v>2819</v>
      </c>
    </row>
    <row r="1898" spans="1:14">
      <c r="A1898" s="26" t="s">
        <v>181</v>
      </c>
      <c r="B1898" s="26" t="s">
        <v>2813</v>
      </c>
      <c r="C1898" s="26" t="s">
        <v>1767</v>
      </c>
      <c r="D1898" s="26" t="s">
        <v>2814</v>
      </c>
      <c r="E1898" s="26" t="s">
        <v>10429</v>
      </c>
      <c r="F1898" s="26" t="s">
        <v>2815</v>
      </c>
      <c r="G1898" s="26" t="s">
        <v>2816</v>
      </c>
      <c r="H1898" s="26" t="s">
        <v>10681</v>
      </c>
      <c r="I1898" s="26" t="s">
        <v>10416</v>
      </c>
      <c r="J1898" s="36" t="s">
        <v>55</v>
      </c>
      <c r="K1898" s="26">
        <v>81391.38</v>
      </c>
      <c r="L1898" s="26">
        <v>85186.38</v>
      </c>
      <c r="M1898" s="26" t="s">
        <v>97</v>
      </c>
      <c r="N1898" s="26" t="s">
        <v>2819</v>
      </c>
    </row>
    <row r="1899" spans="1:14">
      <c r="A1899" s="26" t="s">
        <v>181</v>
      </c>
      <c r="B1899" s="26" t="s">
        <v>2813</v>
      </c>
      <c r="C1899" s="26" t="s">
        <v>1767</v>
      </c>
      <c r="D1899" s="26" t="s">
        <v>2814</v>
      </c>
      <c r="E1899" s="26" t="s">
        <v>10429</v>
      </c>
      <c r="F1899" s="26" t="s">
        <v>2815</v>
      </c>
      <c r="G1899" s="26" t="s">
        <v>2816</v>
      </c>
      <c r="H1899" s="26" t="s">
        <v>10681</v>
      </c>
      <c r="I1899" s="26" t="s">
        <v>10418</v>
      </c>
      <c r="J1899" s="36" t="s">
        <v>55</v>
      </c>
      <c r="K1899" s="26">
        <v>0</v>
      </c>
      <c r="L1899" s="26"/>
      <c r="M1899" s="26" t="s">
        <v>97</v>
      </c>
      <c r="N1899" s="26" t="s">
        <v>2819</v>
      </c>
    </row>
    <row r="1900" spans="1:14">
      <c r="A1900" s="26" t="s">
        <v>181</v>
      </c>
      <c r="B1900" s="26" t="s">
        <v>2813</v>
      </c>
      <c r="C1900" s="26" t="s">
        <v>1767</v>
      </c>
      <c r="D1900" s="26" t="s">
        <v>2814</v>
      </c>
      <c r="E1900" s="26" t="s">
        <v>10429</v>
      </c>
      <c r="F1900" s="26" t="s">
        <v>2815</v>
      </c>
      <c r="G1900" s="26" t="s">
        <v>2816</v>
      </c>
      <c r="H1900" s="26" t="s">
        <v>10681</v>
      </c>
      <c r="I1900" s="26" t="s">
        <v>10420</v>
      </c>
      <c r="J1900" s="36" t="s">
        <v>55</v>
      </c>
      <c r="K1900" s="26">
        <v>0</v>
      </c>
      <c r="L1900" s="26"/>
      <c r="M1900" s="26" t="s">
        <v>97</v>
      </c>
      <c r="N1900" s="26" t="s">
        <v>2819</v>
      </c>
    </row>
    <row r="1901" spans="1:14">
      <c r="A1901" s="26" t="s">
        <v>181</v>
      </c>
      <c r="B1901" s="26" t="s">
        <v>2813</v>
      </c>
      <c r="C1901" s="26" t="s">
        <v>1767</v>
      </c>
      <c r="D1901" s="26" t="s">
        <v>2814</v>
      </c>
      <c r="E1901" s="26" t="s">
        <v>10429</v>
      </c>
      <c r="F1901" s="26" t="s">
        <v>2815</v>
      </c>
      <c r="G1901" s="26" t="s">
        <v>2816</v>
      </c>
      <c r="H1901" s="26" t="s">
        <v>10681</v>
      </c>
      <c r="I1901" s="26" t="s">
        <v>10419</v>
      </c>
      <c r="J1901" s="36" t="s">
        <v>55</v>
      </c>
      <c r="K1901" s="26">
        <v>1239.42</v>
      </c>
      <c r="L1901" s="26"/>
      <c r="M1901" s="26" t="s">
        <v>97</v>
      </c>
      <c r="N1901" s="26" t="s">
        <v>2819</v>
      </c>
    </row>
    <row r="1902" spans="1:14">
      <c r="A1902" s="26" t="s">
        <v>70</v>
      </c>
      <c r="B1902" s="26" t="s">
        <v>10682</v>
      </c>
      <c r="C1902" s="26" t="s">
        <v>670</v>
      </c>
      <c r="D1902" s="26" t="s">
        <v>3396</v>
      </c>
      <c r="E1902" s="26" t="s">
        <v>10425</v>
      </c>
      <c r="F1902" s="26" t="s">
        <v>3397</v>
      </c>
      <c r="G1902" s="26" t="s">
        <v>3398</v>
      </c>
      <c r="H1902" s="26" t="s">
        <v>3399</v>
      </c>
      <c r="I1902" s="26" t="s">
        <v>10427</v>
      </c>
      <c r="J1902" s="36" t="s">
        <v>55</v>
      </c>
      <c r="K1902" s="26">
        <v>14609.85</v>
      </c>
      <c r="L1902" s="26">
        <v>15531.25</v>
      </c>
      <c r="M1902" s="26" t="s">
        <v>83</v>
      </c>
      <c r="N1902" s="26" t="s">
        <v>10683</v>
      </c>
    </row>
    <row r="1903" spans="1:14">
      <c r="A1903" s="26" t="s">
        <v>70</v>
      </c>
      <c r="B1903" s="26" t="s">
        <v>10682</v>
      </c>
      <c r="C1903" s="26" t="s">
        <v>670</v>
      </c>
      <c r="D1903" s="26" t="s">
        <v>3396</v>
      </c>
      <c r="E1903" s="26" t="s">
        <v>10425</v>
      </c>
      <c r="F1903" s="26" t="s">
        <v>3397</v>
      </c>
      <c r="G1903" s="26" t="s">
        <v>3398</v>
      </c>
      <c r="H1903" s="26" t="s">
        <v>3399</v>
      </c>
      <c r="I1903" s="26" t="s">
        <v>10428</v>
      </c>
      <c r="J1903" s="36" t="s">
        <v>55</v>
      </c>
      <c r="K1903" s="26">
        <v>0</v>
      </c>
      <c r="L1903" s="26"/>
      <c r="M1903" s="26" t="s">
        <v>83</v>
      </c>
      <c r="N1903" s="26" t="s">
        <v>10683</v>
      </c>
    </row>
    <row r="1904" spans="1:14">
      <c r="A1904" s="26" t="s">
        <v>70</v>
      </c>
      <c r="B1904" s="26" t="s">
        <v>10682</v>
      </c>
      <c r="C1904" s="26" t="s">
        <v>670</v>
      </c>
      <c r="D1904" s="26" t="s">
        <v>3396</v>
      </c>
      <c r="E1904" s="26" t="s">
        <v>10425</v>
      </c>
      <c r="F1904" s="26" t="s">
        <v>3397</v>
      </c>
      <c r="G1904" s="26" t="s">
        <v>3398</v>
      </c>
      <c r="H1904" s="26" t="s">
        <v>3399</v>
      </c>
      <c r="I1904" s="26" t="s">
        <v>10420</v>
      </c>
      <c r="J1904" s="36" t="s">
        <v>55</v>
      </c>
      <c r="K1904" s="26">
        <v>189.92805</v>
      </c>
      <c r="L1904" s="26"/>
      <c r="M1904" s="26" t="s">
        <v>83</v>
      </c>
      <c r="N1904" s="26" t="s">
        <v>10683</v>
      </c>
    </row>
    <row r="1905" spans="1:14">
      <c r="A1905" s="26" t="s">
        <v>70</v>
      </c>
      <c r="B1905" s="26" t="s">
        <v>10682</v>
      </c>
      <c r="C1905" s="26" t="s">
        <v>670</v>
      </c>
      <c r="D1905" s="26" t="s">
        <v>3396</v>
      </c>
      <c r="E1905" s="26" t="s">
        <v>10425</v>
      </c>
      <c r="F1905" s="26" t="s">
        <v>3397</v>
      </c>
      <c r="G1905" s="26" t="s">
        <v>3398</v>
      </c>
      <c r="H1905" s="26" t="s">
        <v>3399</v>
      </c>
      <c r="I1905" s="26" t="s">
        <v>10419</v>
      </c>
      <c r="J1905" s="36" t="s">
        <v>55</v>
      </c>
      <c r="K1905" s="26">
        <v>219.14775</v>
      </c>
      <c r="L1905" s="26"/>
      <c r="M1905" s="26" t="s">
        <v>83</v>
      </c>
      <c r="N1905" s="26" t="s">
        <v>10683</v>
      </c>
    </row>
    <row r="1906" spans="1:14">
      <c r="A1906" s="26" t="s">
        <v>85</v>
      </c>
      <c r="B1906" s="26" t="s">
        <v>2840</v>
      </c>
      <c r="C1906" s="26" t="s">
        <v>2841</v>
      </c>
      <c r="D1906" s="26" t="s">
        <v>2842</v>
      </c>
      <c r="E1906" s="26" t="s">
        <v>10425</v>
      </c>
      <c r="F1906" s="26" t="s">
        <v>2843</v>
      </c>
      <c r="G1906" s="26" t="s">
        <v>2844</v>
      </c>
      <c r="H1906" s="26" t="s">
        <v>2845</v>
      </c>
      <c r="I1906" s="26" t="s">
        <v>10416</v>
      </c>
      <c r="J1906" s="36" t="s">
        <v>55</v>
      </c>
      <c r="K1906" s="26">
        <v>4585.69</v>
      </c>
      <c r="L1906" s="26">
        <v>4921.32</v>
      </c>
      <c r="M1906" s="26" t="s">
        <v>83</v>
      </c>
      <c r="N1906" s="26" t="s">
        <v>2847</v>
      </c>
    </row>
    <row r="1907" spans="1:14">
      <c r="A1907" s="26" t="s">
        <v>85</v>
      </c>
      <c r="B1907" s="26" t="s">
        <v>2840</v>
      </c>
      <c r="C1907" s="26" t="s">
        <v>2841</v>
      </c>
      <c r="D1907" s="26" t="s">
        <v>2842</v>
      </c>
      <c r="E1907" s="26" t="s">
        <v>10425</v>
      </c>
      <c r="F1907" s="26" t="s">
        <v>2843</v>
      </c>
      <c r="G1907" s="26" t="s">
        <v>2844</v>
      </c>
      <c r="H1907" s="26" t="s">
        <v>2845</v>
      </c>
      <c r="I1907" s="26" t="s">
        <v>10418</v>
      </c>
      <c r="J1907" s="36" t="s">
        <v>55</v>
      </c>
      <c r="K1907" s="26">
        <v>0</v>
      </c>
      <c r="L1907" s="26"/>
      <c r="M1907" s="26" t="s">
        <v>83</v>
      </c>
      <c r="N1907" s="26" t="s">
        <v>2847</v>
      </c>
    </row>
    <row r="1908" spans="1:14">
      <c r="A1908" s="26" t="s">
        <v>85</v>
      </c>
      <c r="B1908" s="26" t="s">
        <v>2840</v>
      </c>
      <c r="C1908" s="26" t="s">
        <v>2841</v>
      </c>
      <c r="D1908" s="26" t="s">
        <v>2842</v>
      </c>
      <c r="E1908" s="26" t="s">
        <v>10425</v>
      </c>
      <c r="F1908" s="26" t="s">
        <v>2843</v>
      </c>
      <c r="G1908" s="26" t="s">
        <v>2844</v>
      </c>
      <c r="H1908" s="26" t="s">
        <v>2845</v>
      </c>
      <c r="I1908" s="26" t="s">
        <v>10420</v>
      </c>
      <c r="J1908" s="36" t="s">
        <v>55</v>
      </c>
      <c r="K1908" s="26">
        <v>44.34</v>
      </c>
      <c r="L1908" s="26"/>
      <c r="M1908" s="26" t="s">
        <v>83</v>
      </c>
      <c r="N1908" s="26" t="s">
        <v>2847</v>
      </c>
    </row>
    <row r="1909" spans="1:14">
      <c r="A1909" s="26" t="s">
        <v>85</v>
      </c>
      <c r="B1909" s="26" t="s">
        <v>2840</v>
      </c>
      <c r="C1909" s="26" t="s">
        <v>2841</v>
      </c>
      <c r="D1909" s="26" t="s">
        <v>2842</v>
      </c>
      <c r="E1909" s="26" t="s">
        <v>10425</v>
      </c>
      <c r="F1909" s="26" t="s">
        <v>2843</v>
      </c>
      <c r="G1909" s="26" t="s">
        <v>2844</v>
      </c>
      <c r="H1909" s="26" t="s">
        <v>2845</v>
      </c>
      <c r="I1909" s="26" t="s">
        <v>10419</v>
      </c>
      <c r="J1909" s="36" t="s">
        <v>55</v>
      </c>
      <c r="K1909" s="26">
        <v>69.83</v>
      </c>
      <c r="L1909" s="26"/>
      <c r="M1909" s="26" t="s">
        <v>83</v>
      </c>
      <c r="N1909" s="26" t="s">
        <v>2847</v>
      </c>
    </row>
    <row r="1910" spans="1:14">
      <c r="A1910" s="26" t="s">
        <v>200</v>
      </c>
      <c r="B1910" s="26" t="s">
        <v>2805</v>
      </c>
      <c r="C1910" s="26" t="s">
        <v>1121</v>
      </c>
      <c r="D1910" s="26" t="s">
        <v>2806</v>
      </c>
      <c r="E1910" s="26" t="s">
        <v>10425</v>
      </c>
      <c r="F1910" s="26" t="s">
        <v>1362</v>
      </c>
      <c r="G1910" s="26" t="s">
        <v>2807</v>
      </c>
      <c r="H1910" s="26" t="s">
        <v>2808</v>
      </c>
      <c r="I1910" s="26" t="s">
        <v>10416</v>
      </c>
      <c r="J1910" s="36" t="s">
        <v>55</v>
      </c>
      <c r="K1910" s="26">
        <v>45542.14</v>
      </c>
      <c r="L1910" s="26">
        <v>52149.18</v>
      </c>
      <c r="M1910" s="26" t="s">
        <v>1282</v>
      </c>
      <c r="N1910" s="26" t="s">
        <v>2810</v>
      </c>
    </row>
    <row r="1911" spans="1:14">
      <c r="A1911" s="26" t="s">
        <v>200</v>
      </c>
      <c r="B1911" s="26" t="s">
        <v>2805</v>
      </c>
      <c r="C1911" s="26" t="s">
        <v>1121</v>
      </c>
      <c r="D1911" s="26" t="s">
        <v>2806</v>
      </c>
      <c r="E1911" s="26" t="s">
        <v>10425</v>
      </c>
      <c r="F1911" s="26" t="s">
        <v>1362</v>
      </c>
      <c r="G1911" s="26" t="s">
        <v>2807</v>
      </c>
      <c r="H1911" s="26" t="s">
        <v>2808</v>
      </c>
      <c r="I1911" s="26" t="s">
        <v>10418</v>
      </c>
      <c r="J1911" s="36" t="s">
        <v>55</v>
      </c>
      <c r="K1911" s="26">
        <v>2916.12</v>
      </c>
      <c r="L1911" s="26"/>
      <c r="M1911" s="26" t="s">
        <v>1282</v>
      </c>
      <c r="N1911" s="26" t="s">
        <v>2810</v>
      </c>
    </row>
    <row r="1912" spans="1:14">
      <c r="A1912" s="26" t="s">
        <v>200</v>
      </c>
      <c r="B1912" s="26" t="s">
        <v>2805</v>
      </c>
      <c r="C1912" s="26" t="s">
        <v>1121</v>
      </c>
      <c r="D1912" s="26" t="s">
        <v>2806</v>
      </c>
      <c r="E1912" s="26" t="s">
        <v>10425</v>
      </c>
      <c r="F1912" s="26" t="s">
        <v>1362</v>
      </c>
      <c r="G1912" s="26" t="s">
        <v>2807</v>
      </c>
      <c r="H1912" s="26" t="s">
        <v>2808</v>
      </c>
      <c r="I1912" s="26" t="s">
        <v>10420</v>
      </c>
      <c r="J1912" s="36" t="s">
        <v>55</v>
      </c>
      <c r="K1912" s="26">
        <v>606.09</v>
      </c>
      <c r="L1912" s="26"/>
      <c r="M1912" s="26" t="s">
        <v>1282</v>
      </c>
      <c r="N1912" s="26" t="s">
        <v>2810</v>
      </c>
    </row>
    <row r="1913" spans="1:14">
      <c r="A1913" s="26" t="s">
        <v>200</v>
      </c>
      <c r="B1913" s="26" t="s">
        <v>2805</v>
      </c>
      <c r="C1913" s="26" t="s">
        <v>1121</v>
      </c>
      <c r="D1913" s="26" t="s">
        <v>2806</v>
      </c>
      <c r="E1913" s="26" t="s">
        <v>10425</v>
      </c>
      <c r="F1913" s="26" t="s">
        <v>1362</v>
      </c>
      <c r="G1913" s="26" t="s">
        <v>2807</v>
      </c>
      <c r="H1913" s="26" t="s">
        <v>2808</v>
      </c>
      <c r="I1913" s="26" t="s">
        <v>10419</v>
      </c>
      <c r="J1913" s="36" t="s">
        <v>55</v>
      </c>
      <c r="K1913" s="26">
        <v>737.89</v>
      </c>
      <c r="L1913" s="26"/>
      <c r="M1913" s="26" t="s">
        <v>1282</v>
      </c>
      <c r="N1913" s="26" t="s">
        <v>2810</v>
      </c>
    </row>
    <row r="1914" spans="1:14">
      <c r="A1914" s="26" t="s">
        <v>47</v>
      </c>
      <c r="B1914" s="26" t="s">
        <v>2833</v>
      </c>
      <c r="C1914" s="26" t="s">
        <v>2404</v>
      </c>
      <c r="D1914" s="26" t="s">
        <v>2834</v>
      </c>
      <c r="E1914" s="26" t="s">
        <v>10425</v>
      </c>
      <c r="F1914" s="26" t="s">
        <v>2835</v>
      </c>
      <c r="G1914" s="26" t="s">
        <v>2836</v>
      </c>
      <c r="H1914" s="26" t="s">
        <v>2837</v>
      </c>
      <c r="I1914" s="26" t="s">
        <v>10416</v>
      </c>
      <c r="J1914" s="36" t="s">
        <v>55</v>
      </c>
      <c r="K1914" s="26">
        <v>8314.25</v>
      </c>
      <c r="L1914" s="26">
        <v>11335.79</v>
      </c>
      <c r="M1914" s="26" t="s">
        <v>63</v>
      </c>
      <c r="N1914" s="26" t="s">
        <v>2839</v>
      </c>
    </row>
    <row r="1915" spans="1:14">
      <c r="A1915" s="26" t="s">
        <v>47</v>
      </c>
      <c r="B1915" s="26" t="s">
        <v>2833</v>
      </c>
      <c r="C1915" s="26" t="s">
        <v>2404</v>
      </c>
      <c r="D1915" s="26" t="s">
        <v>2834</v>
      </c>
      <c r="E1915" s="26" t="s">
        <v>10425</v>
      </c>
      <c r="F1915" s="26" t="s">
        <v>2835</v>
      </c>
      <c r="G1915" s="26" t="s">
        <v>2836</v>
      </c>
      <c r="H1915" s="26" t="s">
        <v>2837</v>
      </c>
      <c r="I1915" s="26" t="s">
        <v>10418</v>
      </c>
      <c r="J1915" s="36" t="s">
        <v>55</v>
      </c>
      <c r="K1915" s="26">
        <v>2239.55</v>
      </c>
      <c r="L1915" s="26"/>
      <c r="M1915" s="26" t="s">
        <v>63</v>
      </c>
      <c r="N1915" s="26" t="s">
        <v>2839</v>
      </c>
    </row>
    <row r="1916" spans="1:14">
      <c r="A1916" s="26" t="s">
        <v>47</v>
      </c>
      <c r="B1916" s="26" t="s">
        <v>2833</v>
      </c>
      <c r="C1916" s="26" t="s">
        <v>2404</v>
      </c>
      <c r="D1916" s="26" t="s">
        <v>2834</v>
      </c>
      <c r="E1916" s="26" t="s">
        <v>10425</v>
      </c>
      <c r="F1916" s="26" t="s">
        <v>2835</v>
      </c>
      <c r="G1916" s="26" t="s">
        <v>2836</v>
      </c>
      <c r="H1916" s="26" t="s">
        <v>2837</v>
      </c>
      <c r="I1916" s="26" t="s">
        <v>10420</v>
      </c>
      <c r="J1916" s="36" t="s">
        <v>55</v>
      </c>
      <c r="K1916" s="26">
        <v>111.17</v>
      </c>
      <c r="L1916" s="26"/>
      <c r="M1916" s="26" t="s">
        <v>63</v>
      </c>
      <c r="N1916" s="26" t="s">
        <v>2839</v>
      </c>
    </row>
    <row r="1917" spans="1:14">
      <c r="A1917" s="26" t="s">
        <v>47</v>
      </c>
      <c r="B1917" s="26" t="s">
        <v>2833</v>
      </c>
      <c r="C1917" s="26" t="s">
        <v>2404</v>
      </c>
      <c r="D1917" s="26" t="s">
        <v>2834</v>
      </c>
      <c r="E1917" s="26" t="s">
        <v>10425</v>
      </c>
      <c r="F1917" s="26" t="s">
        <v>2835</v>
      </c>
      <c r="G1917" s="26" t="s">
        <v>2836</v>
      </c>
      <c r="H1917" s="26" t="s">
        <v>2837</v>
      </c>
      <c r="I1917" s="26" t="s">
        <v>10419</v>
      </c>
      <c r="J1917" s="36" t="s">
        <v>55</v>
      </c>
      <c r="K1917" s="26">
        <v>160.7</v>
      </c>
      <c r="L1917" s="26"/>
      <c r="M1917" s="26" t="s">
        <v>63</v>
      </c>
      <c r="N1917" s="26" t="s">
        <v>2839</v>
      </c>
    </row>
    <row r="1918" spans="1:14">
      <c r="A1918" s="26" t="s">
        <v>163</v>
      </c>
      <c r="B1918" s="26" t="s">
        <v>2860</v>
      </c>
      <c r="C1918" s="26" t="s">
        <v>1229</v>
      </c>
      <c r="D1918" s="26" t="s">
        <v>2861</v>
      </c>
      <c r="E1918" s="26" t="s">
        <v>10429</v>
      </c>
      <c r="F1918" s="26" t="s">
        <v>2862</v>
      </c>
      <c r="G1918" s="26" t="s">
        <v>2863</v>
      </c>
      <c r="H1918" s="26" t="s">
        <v>2864</v>
      </c>
      <c r="I1918" s="26" t="s">
        <v>10416</v>
      </c>
      <c r="J1918" s="36" t="s">
        <v>9401</v>
      </c>
      <c r="K1918" s="26">
        <v>0</v>
      </c>
      <c r="L1918" s="26">
        <v>80000</v>
      </c>
      <c r="M1918" s="26" t="s">
        <v>140</v>
      </c>
      <c r="N1918" s="26" t="s">
        <v>2865</v>
      </c>
    </row>
    <row r="1919" spans="1:14">
      <c r="A1919" s="26" t="s">
        <v>163</v>
      </c>
      <c r="B1919" s="26" t="s">
        <v>2860</v>
      </c>
      <c r="C1919" s="26" t="s">
        <v>1229</v>
      </c>
      <c r="D1919" s="26" t="s">
        <v>2861</v>
      </c>
      <c r="E1919" s="26" t="s">
        <v>10429</v>
      </c>
      <c r="F1919" s="26" t="s">
        <v>2862</v>
      </c>
      <c r="G1919" s="26" t="s">
        <v>2863</v>
      </c>
      <c r="H1919" s="26" t="s">
        <v>2864</v>
      </c>
      <c r="I1919" s="26" t="s">
        <v>10418</v>
      </c>
      <c r="J1919" s="36" t="s">
        <v>9401</v>
      </c>
      <c r="K1919" s="26">
        <v>76436</v>
      </c>
      <c r="L1919" s="26"/>
      <c r="M1919" s="26" t="s">
        <v>140</v>
      </c>
      <c r="N1919" s="26" t="s">
        <v>2865</v>
      </c>
    </row>
    <row r="1920" spans="1:14">
      <c r="A1920" s="26" t="s">
        <v>163</v>
      </c>
      <c r="B1920" s="26" t="s">
        <v>2860</v>
      </c>
      <c r="C1920" s="26" t="s">
        <v>1229</v>
      </c>
      <c r="D1920" s="26" t="s">
        <v>2861</v>
      </c>
      <c r="E1920" s="26" t="s">
        <v>10429</v>
      </c>
      <c r="F1920" s="26" t="s">
        <v>2862</v>
      </c>
      <c r="G1920" s="26" t="s">
        <v>2863</v>
      </c>
      <c r="H1920" s="26" t="s">
        <v>2864</v>
      </c>
      <c r="I1920" s="26" t="s">
        <v>10420</v>
      </c>
      <c r="J1920" s="36" t="s">
        <v>9401</v>
      </c>
      <c r="K1920" s="26">
        <v>0</v>
      </c>
      <c r="L1920" s="26"/>
      <c r="M1920" s="26" t="s">
        <v>140</v>
      </c>
      <c r="N1920" s="26" t="s">
        <v>2865</v>
      </c>
    </row>
    <row r="1921" spans="1:14">
      <c r="A1921" s="26" t="s">
        <v>163</v>
      </c>
      <c r="B1921" s="26" t="s">
        <v>2860</v>
      </c>
      <c r="C1921" s="26" t="s">
        <v>1229</v>
      </c>
      <c r="D1921" s="26" t="s">
        <v>2861</v>
      </c>
      <c r="E1921" s="26" t="s">
        <v>10429</v>
      </c>
      <c r="F1921" s="26" t="s">
        <v>2862</v>
      </c>
      <c r="G1921" s="26" t="s">
        <v>2863</v>
      </c>
      <c r="H1921" s="26" t="s">
        <v>2864</v>
      </c>
      <c r="I1921" s="26" t="s">
        <v>10419</v>
      </c>
      <c r="J1921" s="36" t="s">
        <v>9401</v>
      </c>
      <c r="K1921" s="26">
        <v>1164</v>
      </c>
      <c r="L1921" s="26"/>
      <c r="M1921" s="26" t="s">
        <v>140</v>
      </c>
      <c r="N1921" s="26" t="s">
        <v>2865</v>
      </c>
    </row>
    <row r="1922" spans="1:14">
      <c r="A1922" s="26" t="s">
        <v>119</v>
      </c>
      <c r="B1922" s="26" t="s">
        <v>2848</v>
      </c>
      <c r="C1922" s="26" t="s">
        <v>996</v>
      </c>
      <c r="D1922" s="26" t="s">
        <v>2849</v>
      </c>
      <c r="E1922" s="26" t="s">
        <v>10425</v>
      </c>
      <c r="F1922" s="26" t="s">
        <v>998</v>
      </c>
      <c r="G1922" s="26" t="s">
        <v>2850</v>
      </c>
      <c r="H1922" s="26" t="s">
        <v>2851</v>
      </c>
      <c r="I1922" s="26" t="s">
        <v>10416</v>
      </c>
      <c r="J1922" s="36" t="s">
        <v>55</v>
      </c>
      <c r="K1922" s="26">
        <v>21222.89</v>
      </c>
      <c r="L1922" s="26">
        <v>22578.9</v>
      </c>
      <c r="M1922" s="26" t="s">
        <v>140</v>
      </c>
      <c r="N1922" s="26" t="s">
        <v>2853</v>
      </c>
    </row>
    <row r="1923" spans="1:14">
      <c r="A1923" s="26" t="s">
        <v>119</v>
      </c>
      <c r="B1923" s="26" t="s">
        <v>2848</v>
      </c>
      <c r="C1923" s="26" t="s">
        <v>996</v>
      </c>
      <c r="D1923" s="26" t="s">
        <v>2849</v>
      </c>
      <c r="E1923" s="26" t="s">
        <v>10425</v>
      </c>
      <c r="F1923" s="26" t="s">
        <v>998</v>
      </c>
      <c r="G1923" s="26" t="s">
        <v>2850</v>
      </c>
      <c r="H1923" s="26" t="s">
        <v>2851</v>
      </c>
      <c r="I1923" s="26" t="s">
        <v>10418</v>
      </c>
      <c r="J1923" s="36" t="s">
        <v>55</v>
      </c>
      <c r="K1923" s="26">
        <v>0</v>
      </c>
      <c r="L1923" s="26"/>
      <c r="M1923" s="26" t="s">
        <v>140</v>
      </c>
      <c r="N1923" s="26" t="s">
        <v>2853</v>
      </c>
    </row>
    <row r="1924" spans="1:14">
      <c r="A1924" s="26" t="s">
        <v>119</v>
      </c>
      <c r="B1924" s="26" t="s">
        <v>2848</v>
      </c>
      <c r="C1924" s="26" t="s">
        <v>996</v>
      </c>
      <c r="D1924" s="26" t="s">
        <v>2849</v>
      </c>
      <c r="E1924" s="26" t="s">
        <v>10425</v>
      </c>
      <c r="F1924" s="26" t="s">
        <v>998</v>
      </c>
      <c r="G1924" s="26" t="s">
        <v>2850</v>
      </c>
      <c r="H1924" s="26" t="s">
        <v>2851</v>
      </c>
      <c r="I1924" s="26" t="s">
        <v>10420</v>
      </c>
      <c r="J1924" s="36" t="s">
        <v>55</v>
      </c>
      <c r="K1924" s="26">
        <v>42.24</v>
      </c>
      <c r="L1924" s="26"/>
      <c r="M1924" s="26" t="s">
        <v>140</v>
      </c>
      <c r="N1924" s="26" t="s">
        <v>2853</v>
      </c>
    </row>
    <row r="1925" spans="1:14">
      <c r="A1925" s="26" t="s">
        <v>119</v>
      </c>
      <c r="B1925" s="26" t="s">
        <v>2848</v>
      </c>
      <c r="C1925" s="26" t="s">
        <v>996</v>
      </c>
      <c r="D1925" s="26" t="s">
        <v>2849</v>
      </c>
      <c r="E1925" s="26" t="s">
        <v>10425</v>
      </c>
      <c r="F1925" s="26" t="s">
        <v>998</v>
      </c>
      <c r="G1925" s="26" t="s">
        <v>2850</v>
      </c>
      <c r="H1925" s="26" t="s">
        <v>2851</v>
      </c>
      <c r="I1925" s="26" t="s">
        <v>10419</v>
      </c>
      <c r="J1925" s="36" t="s">
        <v>55</v>
      </c>
      <c r="K1925" s="26">
        <v>323.22</v>
      </c>
      <c r="L1925" s="26"/>
      <c r="M1925" s="26" t="s">
        <v>140</v>
      </c>
      <c r="N1925" s="26" t="s">
        <v>2853</v>
      </c>
    </row>
    <row r="1926" spans="1:14">
      <c r="A1926" s="26" t="s">
        <v>200</v>
      </c>
      <c r="B1926" s="26" t="s">
        <v>814</v>
      </c>
      <c r="C1926" s="26" t="s">
        <v>703</v>
      </c>
      <c r="D1926" s="26" t="s">
        <v>815</v>
      </c>
      <c r="E1926" s="26" t="s">
        <v>10425</v>
      </c>
      <c r="F1926" s="26" t="s">
        <v>816</v>
      </c>
      <c r="G1926" s="26" t="s">
        <v>817</v>
      </c>
      <c r="H1926" s="26" t="s">
        <v>818</v>
      </c>
      <c r="I1926" s="26" t="s">
        <v>10416</v>
      </c>
      <c r="J1926" s="36" t="s">
        <v>55</v>
      </c>
      <c r="K1926" s="26">
        <v>7710.21</v>
      </c>
      <c r="L1926" s="26">
        <v>9335.85</v>
      </c>
      <c r="M1926" s="26" t="s">
        <v>140</v>
      </c>
      <c r="N1926" s="26" t="s">
        <v>819</v>
      </c>
    </row>
    <row r="1927" spans="1:14">
      <c r="A1927" s="26" t="s">
        <v>200</v>
      </c>
      <c r="B1927" s="26" t="s">
        <v>814</v>
      </c>
      <c r="C1927" s="26" t="s">
        <v>703</v>
      </c>
      <c r="D1927" s="26" t="s">
        <v>815</v>
      </c>
      <c r="E1927" s="26" t="s">
        <v>10425</v>
      </c>
      <c r="F1927" s="26" t="s">
        <v>816</v>
      </c>
      <c r="G1927" s="26" t="s">
        <v>817</v>
      </c>
      <c r="H1927" s="26" t="s">
        <v>818</v>
      </c>
      <c r="I1927" s="26" t="s">
        <v>10418</v>
      </c>
      <c r="J1927" s="36" t="s">
        <v>55</v>
      </c>
      <c r="K1927" s="26">
        <v>983.91</v>
      </c>
      <c r="L1927" s="26"/>
      <c r="M1927" s="26" t="s">
        <v>140</v>
      </c>
      <c r="N1927" s="26" t="s">
        <v>819</v>
      </c>
    </row>
    <row r="1928" spans="1:14">
      <c r="A1928" s="26" t="s">
        <v>200</v>
      </c>
      <c r="B1928" s="26" t="s">
        <v>814</v>
      </c>
      <c r="C1928" s="26" t="s">
        <v>703</v>
      </c>
      <c r="D1928" s="26" t="s">
        <v>815</v>
      </c>
      <c r="E1928" s="26" t="s">
        <v>10425</v>
      </c>
      <c r="F1928" s="26" t="s">
        <v>816</v>
      </c>
      <c r="G1928" s="26" t="s">
        <v>817</v>
      </c>
      <c r="H1928" s="26" t="s">
        <v>818</v>
      </c>
      <c r="I1928" s="26" t="s">
        <v>10420</v>
      </c>
      <c r="J1928" s="36" t="s">
        <v>55</v>
      </c>
      <c r="K1928" s="26">
        <v>89.23</v>
      </c>
      <c r="L1928" s="26"/>
      <c r="M1928" s="26" t="s">
        <v>140</v>
      </c>
      <c r="N1928" s="26" t="s">
        <v>819</v>
      </c>
    </row>
    <row r="1929" spans="1:14">
      <c r="A1929" s="26" t="s">
        <v>200</v>
      </c>
      <c r="B1929" s="26" t="s">
        <v>814</v>
      </c>
      <c r="C1929" s="26" t="s">
        <v>703</v>
      </c>
      <c r="D1929" s="26" t="s">
        <v>815</v>
      </c>
      <c r="E1929" s="26" t="s">
        <v>10425</v>
      </c>
      <c r="F1929" s="26" t="s">
        <v>816</v>
      </c>
      <c r="G1929" s="26" t="s">
        <v>817</v>
      </c>
      <c r="H1929" s="26" t="s">
        <v>818</v>
      </c>
      <c r="I1929" s="26" t="s">
        <v>10419</v>
      </c>
      <c r="J1929" s="36" t="s">
        <v>55</v>
      </c>
      <c r="K1929" s="26">
        <v>132.39</v>
      </c>
      <c r="L1929" s="26"/>
      <c r="M1929" s="26" t="s">
        <v>140</v>
      </c>
      <c r="N1929" s="26" t="s">
        <v>819</v>
      </c>
    </row>
    <row r="1930" spans="1:14">
      <c r="A1930" s="26" t="s">
        <v>47</v>
      </c>
      <c r="B1930" s="26" t="s">
        <v>2873</v>
      </c>
      <c r="C1930" s="26" t="s">
        <v>50</v>
      </c>
      <c r="D1930" s="26" t="s">
        <v>2874</v>
      </c>
      <c r="E1930" s="26" t="s">
        <v>10425</v>
      </c>
      <c r="F1930" s="26" t="s">
        <v>2875</v>
      </c>
      <c r="G1930" s="26" t="s">
        <v>2876</v>
      </c>
      <c r="H1930" s="26" t="s">
        <v>2877</v>
      </c>
      <c r="I1930" s="26" t="s">
        <v>10416</v>
      </c>
      <c r="J1930" s="36" t="s">
        <v>55</v>
      </c>
      <c r="K1930" s="26">
        <v>28581.18</v>
      </c>
      <c r="L1930" s="26">
        <v>33930.94</v>
      </c>
      <c r="M1930" s="26" t="s">
        <v>97</v>
      </c>
      <c r="N1930" s="26" t="s">
        <v>2879</v>
      </c>
    </row>
    <row r="1931" spans="1:14">
      <c r="A1931" s="26" t="s">
        <v>47</v>
      </c>
      <c r="B1931" s="26" t="s">
        <v>2873</v>
      </c>
      <c r="C1931" s="26" t="s">
        <v>50</v>
      </c>
      <c r="D1931" s="26" t="s">
        <v>2874</v>
      </c>
      <c r="E1931" s="26" t="s">
        <v>10425</v>
      </c>
      <c r="F1931" s="26" t="s">
        <v>2875</v>
      </c>
      <c r="G1931" s="26" t="s">
        <v>2876</v>
      </c>
      <c r="H1931" s="26" t="s">
        <v>2877</v>
      </c>
      <c r="I1931" s="26" t="s">
        <v>10418</v>
      </c>
      <c r="J1931" s="36" t="s">
        <v>55</v>
      </c>
      <c r="K1931" s="26">
        <v>2974.22</v>
      </c>
      <c r="L1931" s="26"/>
      <c r="M1931" s="26" t="s">
        <v>97</v>
      </c>
      <c r="N1931" s="26" t="s">
        <v>2879</v>
      </c>
    </row>
    <row r="1932" spans="1:14">
      <c r="A1932" s="26" t="s">
        <v>47</v>
      </c>
      <c r="B1932" s="26" t="s">
        <v>2873</v>
      </c>
      <c r="C1932" s="26" t="s">
        <v>50</v>
      </c>
      <c r="D1932" s="26" t="s">
        <v>2874</v>
      </c>
      <c r="E1932" s="26" t="s">
        <v>10425</v>
      </c>
      <c r="F1932" s="26" t="s">
        <v>2875</v>
      </c>
      <c r="G1932" s="26" t="s">
        <v>2876</v>
      </c>
      <c r="H1932" s="26" t="s">
        <v>2877</v>
      </c>
      <c r="I1932" s="26" t="s">
        <v>10420</v>
      </c>
      <c r="J1932" s="36" t="s">
        <v>55</v>
      </c>
      <c r="K1932" s="26">
        <v>368.08</v>
      </c>
      <c r="L1932" s="26"/>
      <c r="M1932" s="26" t="s">
        <v>97</v>
      </c>
      <c r="N1932" s="26" t="s">
        <v>2879</v>
      </c>
    </row>
    <row r="1933" spans="1:14">
      <c r="A1933" s="26" t="s">
        <v>47</v>
      </c>
      <c r="B1933" s="26" t="s">
        <v>2873</v>
      </c>
      <c r="C1933" s="26" t="s">
        <v>50</v>
      </c>
      <c r="D1933" s="26" t="s">
        <v>2874</v>
      </c>
      <c r="E1933" s="26" t="s">
        <v>10425</v>
      </c>
      <c r="F1933" s="26" t="s">
        <v>2875</v>
      </c>
      <c r="G1933" s="26" t="s">
        <v>2876</v>
      </c>
      <c r="H1933" s="26" t="s">
        <v>2877</v>
      </c>
      <c r="I1933" s="26" t="s">
        <v>10419</v>
      </c>
      <c r="J1933" s="36" t="s">
        <v>55</v>
      </c>
      <c r="K1933" s="26">
        <v>480.56</v>
      </c>
      <c r="L1933" s="26"/>
      <c r="M1933" s="26" t="s">
        <v>97</v>
      </c>
      <c r="N1933" s="26" t="s">
        <v>2879</v>
      </c>
    </row>
    <row r="1934" spans="1:14">
      <c r="A1934" s="26" t="s">
        <v>181</v>
      </c>
      <c r="B1934" s="26" t="s">
        <v>2866</v>
      </c>
      <c r="C1934" s="26" t="s">
        <v>1397</v>
      </c>
      <c r="D1934" s="26" t="s">
        <v>2867</v>
      </c>
      <c r="E1934" s="26" t="s">
        <v>10425</v>
      </c>
      <c r="F1934" s="26" t="s">
        <v>2868</v>
      </c>
      <c r="G1934" s="26" t="s">
        <v>2869</v>
      </c>
      <c r="H1934" s="26" t="s">
        <v>2870</v>
      </c>
      <c r="I1934" s="26" t="s">
        <v>10416</v>
      </c>
      <c r="J1934" s="36" t="s">
        <v>55</v>
      </c>
      <c r="K1934" s="26">
        <v>892001.18</v>
      </c>
      <c r="L1934" s="26">
        <v>984337.69</v>
      </c>
      <c r="M1934" s="26" t="s">
        <v>97</v>
      </c>
      <c r="N1934" s="26" t="s">
        <v>2872</v>
      </c>
    </row>
    <row r="1935" spans="1:14">
      <c r="A1935" s="26" t="s">
        <v>181</v>
      </c>
      <c r="B1935" s="26" t="s">
        <v>2866</v>
      </c>
      <c r="C1935" s="26" t="s">
        <v>1397</v>
      </c>
      <c r="D1935" s="26" t="s">
        <v>2867</v>
      </c>
      <c r="E1935" s="26" t="s">
        <v>10425</v>
      </c>
      <c r="F1935" s="26" t="s">
        <v>2868</v>
      </c>
      <c r="G1935" s="26" t="s">
        <v>2869</v>
      </c>
      <c r="H1935" s="26" t="s">
        <v>2870</v>
      </c>
      <c r="I1935" s="26" t="s">
        <v>10418</v>
      </c>
      <c r="J1935" s="36" t="s">
        <v>55</v>
      </c>
      <c r="K1935" s="26">
        <v>30703.02</v>
      </c>
      <c r="L1935" s="26"/>
      <c r="M1935" s="26" t="s">
        <v>97</v>
      </c>
      <c r="N1935" s="26" t="s">
        <v>2872</v>
      </c>
    </row>
    <row r="1936" spans="1:14">
      <c r="A1936" s="26" t="s">
        <v>181</v>
      </c>
      <c r="B1936" s="26" t="s">
        <v>2866</v>
      </c>
      <c r="C1936" s="26" t="s">
        <v>1397</v>
      </c>
      <c r="D1936" s="26" t="s">
        <v>2867</v>
      </c>
      <c r="E1936" s="26" t="s">
        <v>10425</v>
      </c>
      <c r="F1936" s="26" t="s">
        <v>2868</v>
      </c>
      <c r="G1936" s="26" t="s">
        <v>2869</v>
      </c>
      <c r="H1936" s="26" t="s">
        <v>2870</v>
      </c>
      <c r="I1936" s="26" t="s">
        <v>10420</v>
      </c>
      <c r="J1936" s="36" t="s">
        <v>55</v>
      </c>
      <c r="K1936" s="26">
        <v>11238.45</v>
      </c>
      <c r="L1936" s="26"/>
      <c r="M1936" s="26" t="s">
        <v>97</v>
      </c>
      <c r="N1936" s="26" t="s">
        <v>2872</v>
      </c>
    </row>
    <row r="1937" spans="1:14">
      <c r="A1937" s="26" t="s">
        <v>181</v>
      </c>
      <c r="B1937" s="26" t="s">
        <v>2866</v>
      </c>
      <c r="C1937" s="26" t="s">
        <v>1397</v>
      </c>
      <c r="D1937" s="26" t="s">
        <v>2867</v>
      </c>
      <c r="E1937" s="26" t="s">
        <v>10425</v>
      </c>
      <c r="F1937" s="26" t="s">
        <v>2868</v>
      </c>
      <c r="G1937" s="26" t="s">
        <v>2869</v>
      </c>
      <c r="H1937" s="26" t="s">
        <v>2870</v>
      </c>
      <c r="I1937" s="26" t="s">
        <v>10419</v>
      </c>
      <c r="J1937" s="36" t="s">
        <v>55</v>
      </c>
      <c r="K1937" s="26">
        <v>14051.11</v>
      </c>
      <c r="L1937" s="26"/>
      <c r="M1937" s="26" t="s">
        <v>97</v>
      </c>
      <c r="N1937" s="26" t="s">
        <v>2872</v>
      </c>
    </row>
    <row r="1938" spans="1:14">
      <c r="A1938" s="26" t="s">
        <v>108</v>
      </c>
      <c r="B1938" s="26" t="s">
        <v>110</v>
      </c>
      <c r="C1938" s="26" t="s">
        <v>111</v>
      </c>
      <c r="D1938" s="26" t="s">
        <v>112</v>
      </c>
      <c r="E1938" s="26" t="s">
        <v>10425</v>
      </c>
      <c r="F1938" s="26" t="s">
        <v>113</v>
      </c>
      <c r="G1938" s="26" t="s">
        <v>114</v>
      </c>
      <c r="H1938" s="26" t="s">
        <v>115</v>
      </c>
      <c r="I1938" s="26" t="s">
        <v>10416</v>
      </c>
      <c r="J1938" s="36" t="s">
        <v>55</v>
      </c>
      <c r="K1938" s="26">
        <v>101357.13</v>
      </c>
      <c r="L1938" s="26">
        <v>114052.95</v>
      </c>
      <c r="M1938" s="26" t="s">
        <v>97</v>
      </c>
      <c r="N1938" s="26" t="s">
        <v>117</v>
      </c>
    </row>
    <row r="1939" spans="1:14">
      <c r="A1939" s="26" t="s">
        <v>108</v>
      </c>
      <c r="B1939" s="26" t="s">
        <v>110</v>
      </c>
      <c r="C1939" s="26" t="s">
        <v>111</v>
      </c>
      <c r="D1939" s="26" t="s">
        <v>112</v>
      </c>
      <c r="E1939" s="26" t="s">
        <v>10425</v>
      </c>
      <c r="F1939" s="26" t="s">
        <v>113</v>
      </c>
      <c r="G1939" s="26" t="s">
        <v>114</v>
      </c>
      <c r="H1939" s="26" t="s">
        <v>115</v>
      </c>
      <c r="I1939" s="26" t="s">
        <v>10418</v>
      </c>
      <c r="J1939" s="36" t="s">
        <v>55</v>
      </c>
      <c r="K1939" s="26">
        <v>4677.94</v>
      </c>
      <c r="L1939" s="26"/>
      <c r="M1939" s="26" t="s">
        <v>97</v>
      </c>
      <c r="N1939" s="26" t="s">
        <v>117</v>
      </c>
    </row>
    <row r="1940" spans="1:14">
      <c r="A1940" s="26" t="s">
        <v>108</v>
      </c>
      <c r="B1940" s="26" t="s">
        <v>110</v>
      </c>
      <c r="C1940" s="26" t="s">
        <v>111</v>
      </c>
      <c r="D1940" s="26" t="s">
        <v>112</v>
      </c>
      <c r="E1940" s="26" t="s">
        <v>10425</v>
      </c>
      <c r="F1940" s="26" t="s">
        <v>113</v>
      </c>
      <c r="G1940" s="26" t="s">
        <v>114</v>
      </c>
      <c r="H1940" s="26" t="s">
        <v>115</v>
      </c>
      <c r="I1940" s="26" t="s">
        <v>10420</v>
      </c>
      <c r="J1940" s="36" t="s">
        <v>55</v>
      </c>
      <c r="K1940" s="26">
        <v>1270.71</v>
      </c>
      <c r="L1940" s="26"/>
      <c r="M1940" s="26" t="s">
        <v>97</v>
      </c>
      <c r="N1940" s="26" t="s">
        <v>117</v>
      </c>
    </row>
    <row r="1941" spans="1:14">
      <c r="A1941" s="26" t="s">
        <v>108</v>
      </c>
      <c r="B1941" s="26" t="s">
        <v>110</v>
      </c>
      <c r="C1941" s="26" t="s">
        <v>111</v>
      </c>
      <c r="D1941" s="26" t="s">
        <v>112</v>
      </c>
      <c r="E1941" s="26" t="s">
        <v>10425</v>
      </c>
      <c r="F1941" s="26" t="s">
        <v>113</v>
      </c>
      <c r="G1941" s="26" t="s">
        <v>114</v>
      </c>
      <c r="H1941" s="26" t="s">
        <v>115</v>
      </c>
      <c r="I1941" s="26" t="s">
        <v>10419</v>
      </c>
      <c r="J1941" s="36" t="s">
        <v>55</v>
      </c>
      <c r="K1941" s="26">
        <v>1614.78</v>
      </c>
      <c r="L1941" s="26"/>
      <c r="M1941" s="26" t="s">
        <v>97</v>
      </c>
      <c r="N1941" s="26" t="s">
        <v>117</v>
      </c>
    </row>
    <row r="1942" spans="1:14">
      <c r="A1942" s="26" t="s">
        <v>70</v>
      </c>
      <c r="B1942" s="26" t="s">
        <v>10684</v>
      </c>
      <c r="C1942" s="26" t="s">
        <v>772</v>
      </c>
      <c r="D1942" s="26" t="s">
        <v>3262</v>
      </c>
      <c r="E1942" s="26" t="s">
        <v>10425</v>
      </c>
      <c r="F1942" s="26" t="s">
        <v>774</v>
      </c>
      <c r="G1942" s="26" t="s">
        <v>3263</v>
      </c>
      <c r="H1942" s="26" t="s">
        <v>3264</v>
      </c>
      <c r="I1942" s="26" t="s">
        <v>10416</v>
      </c>
      <c r="J1942" s="36" t="s">
        <v>55</v>
      </c>
      <c r="K1942" s="26">
        <v>89068.68</v>
      </c>
      <c r="L1942" s="26">
        <v>100634.46</v>
      </c>
      <c r="M1942" s="26" t="s">
        <v>83</v>
      </c>
      <c r="N1942" s="26" t="s">
        <v>10685</v>
      </c>
    </row>
    <row r="1943" spans="1:14">
      <c r="A1943" s="26" t="s">
        <v>70</v>
      </c>
      <c r="B1943" s="26" t="s">
        <v>10684</v>
      </c>
      <c r="C1943" s="26" t="s">
        <v>772</v>
      </c>
      <c r="D1943" s="26" t="s">
        <v>3262</v>
      </c>
      <c r="E1943" s="26" t="s">
        <v>10425</v>
      </c>
      <c r="F1943" s="26" t="s">
        <v>774</v>
      </c>
      <c r="G1943" s="26" t="s">
        <v>3263</v>
      </c>
      <c r="H1943" s="26" t="s">
        <v>3264</v>
      </c>
      <c r="I1943" s="26" t="s">
        <v>10418</v>
      </c>
      <c r="J1943" s="36" t="s">
        <v>55</v>
      </c>
      <c r="K1943" s="26">
        <v>4456.42</v>
      </c>
      <c r="L1943" s="26"/>
      <c r="M1943" s="26" t="s">
        <v>83</v>
      </c>
      <c r="N1943" s="26" t="s">
        <v>10685</v>
      </c>
    </row>
    <row r="1944" spans="1:14">
      <c r="A1944" s="26" t="s">
        <v>70</v>
      </c>
      <c r="B1944" s="26" t="s">
        <v>10684</v>
      </c>
      <c r="C1944" s="26" t="s">
        <v>772</v>
      </c>
      <c r="D1944" s="26" t="s">
        <v>3262</v>
      </c>
      <c r="E1944" s="26" t="s">
        <v>10425</v>
      </c>
      <c r="F1944" s="26" t="s">
        <v>774</v>
      </c>
      <c r="G1944" s="26" t="s">
        <v>3263</v>
      </c>
      <c r="H1944" s="26" t="s">
        <v>3264</v>
      </c>
      <c r="I1944" s="26" t="s">
        <v>10420</v>
      </c>
      <c r="J1944" s="36" t="s">
        <v>55</v>
      </c>
      <c r="K1944" s="26">
        <v>1156.54</v>
      </c>
      <c r="L1944" s="26"/>
      <c r="M1944" s="26" t="s">
        <v>83</v>
      </c>
      <c r="N1944" s="26" t="s">
        <v>10685</v>
      </c>
    </row>
    <row r="1945" spans="1:14">
      <c r="A1945" s="26" t="s">
        <v>70</v>
      </c>
      <c r="B1945" s="26" t="s">
        <v>10684</v>
      </c>
      <c r="C1945" s="26" t="s">
        <v>772</v>
      </c>
      <c r="D1945" s="26" t="s">
        <v>3262</v>
      </c>
      <c r="E1945" s="26" t="s">
        <v>10425</v>
      </c>
      <c r="F1945" s="26" t="s">
        <v>774</v>
      </c>
      <c r="G1945" s="26" t="s">
        <v>3263</v>
      </c>
      <c r="H1945" s="26" t="s">
        <v>3264</v>
      </c>
      <c r="I1945" s="26" t="s">
        <v>10419</v>
      </c>
      <c r="J1945" s="36" t="s">
        <v>55</v>
      </c>
      <c r="K1945" s="26">
        <v>1424.28</v>
      </c>
      <c r="L1945" s="26"/>
      <c r="M1945" s="26" t="s">
        <v>83</v>
      </c>
      <c r="N1945" s="26" t="s">
        <v>10685</v>
      </c>
    </row>
    <row r="1946" spans="1:14">
      <c r="A1946" s="26" t="s">
        <v>119</v>
      </c>
      <c r="B1946" s="26" t="s">
        <v>2881</v>
      </c>
      <c r="C1946" s="26" t="s">
        <v>313</v>
      </c>
      <c r="D1946" s="26" t="s">
        <v>2882</v>
      </c>
      <c r="E1946" s="26" t="s">
        <v>10425</v>
      </c>
      <c r="F1946" s="26" t="s">
        <v>2883</v>
      </c>
      <c r="G1946" s="26" t="s">
        <v>2884</v>
      </c>
      <c r="H1946" s="26" t="s">
        <v>2885</v>
      </c>
      <c r="I1946" s="26" t="s">
        <v>10416</v>
      </c>
      <c r="J1946" s="36" t="s">
        <v>55</v>
      </c>
      <c r="K1946" s="26">
        <v>700.48</v>
      </c>
      <c r="L1946" s="26">
        <v>744.59</v>
      </c>
      <c r="M1946" s="26" t="s">
        <v>140</v>
      </c>
      <c r="N1946" s="26" t="s">
        <v>2887</v>
      </c>
    </row>
    <row r="1947" spans="1:14">
      <c r="A1947" s="26" t="s">
        <v>119</v>
      </c>
      <c r="B1947" s="26" t="s">
        <v>2881</v>
      </c>
      <c r="C1947" s="26" t="s">
        <v>313</v>
      </c>
      <c r="D1947" s="26" t="s">
        <v>2882</v>
      </c>
      <c r="E1947" s="26" t="s">
        <v>10425</v>
      </c>
      <c r="F1947" s="26" t="s">
        <v>2883</v>
      </c>
      <c r="G1947" s="26" t="s">
        <v>2884</v>
      </c>
      <c r="H1947" s="26" t="s">
        <v>2885</v>
      </c>
      <c r="I1947" s="26" t="s">
        <v>10418</v>
      </c>
      <c r="J1947" s="36" t="s">
        <v>55</v>
      </c>
      <c r="K1947" s="26">
        <v>0</v>
      </c>
      <c r="L1947" s="26"/>
      <c r="M1947" s="26" t="s">
        <v>140</v>
      </c>
      <c r="N1947" s="26" t="s">
        <v>2887</v>
      </c>
    </row>
    <row r="1948" spans="1:14">
      <c r="A1948" s="26" t="s">
        <v>119</v>
      </c>
      <c r="B1948" s="26" t="s">
        <v>2881</v>
      </c>
      <c r="C1948" s="26" t="s">
        <v>313</v>
      </c>
      <c r="D1948" s="26" t="s">
        <v>2882</v>
      </c>
      <c r="E1948" s="26" t="s">
        <v>10425</v>
      </c>
      <c r="F1948" s="26" t="s">
        <v>2883</v>
      </c>
      <c r="G1948" s="26" t="s">
        <v>2884</v>
      </c>
      <c r="H1948" s="26" t="s">
        <v>2885</v>
      </c>
      <c r="I1948" s="26" t="s">
        <v>10420</v>
      </c>
      <c r="J1948" s="36" t="s">
        <v>55</v>
      </c>
      <c r="K1948" s="26">
        <v>0</v>
      </c>
      <c r="L1948" s="26"/>
      <c r="M1948" s="26" t="s">
        <v>140</v>
      </c>
      <c r="N1948" s="26" t="s">
        <v>2887</v>
      </c>
    </row>
    <row r="1949" spans="1:14">
      <c r="A1949" s="26" t="s">
        <v>119</v>
      </c>
      <c r="B1949" s="26" t="s">
        <v>2881</v>
      </c>
      <c r="C1949" s="26" t="s">
        <v>313</v>
      </c>
      <c r="D1949" s="26" t="s">
        <v>2882</v>
      </c>
      <c r="E1949" s="26" t="s">
        <v>10425</v>
      </c>
      <c r="F1949" s="26" t="s">
        <v>2883</v>
      </c>
      <c r="G1949" s="26" t="s">
        <v>2884</v>
      </c>
      <c r="H1949" s="26" t="s">
        <v>2885</v>
      </c>
      <c r="I1949" s="26" t="s">
        <v>10419</v>
      </c>
      <c r="J1949" s="36" t="s">
        <v>55</v>
      </c>
      <c r="K1949" s="26">
        <v>10.67</v>
      </c>
      <c r="L1949" s="26"/>
      <c r="M1949" s="26" t="s">
        <v>140</v>
      </c>
      <c r="N1949" s="26" t="s">
        <v>2887</v>
      </c>
    </row>
    <row r="1950" spans="1:14">
      <c r="A1950" s="26" t="s">
        <v>163</v>
      </c>
      <c r="B1950" s="26" t="s">
        <v>1109</v>
      </c>
      <c r="C1950" s="26" t="s">
        <v>1110</v>
      </c>
      <c r="D1950" s="26" t="s">
        <v>1111</v>
      </c>
      <c r="E1950" s="26" t="s">
        <v>10425</v>
      </c>
      <c r="F1950" s="26" t="s">
        <v>1112</v>
      </c>
      <c r="G1950" s="26" t="s">
        <v>1113</v>
      </c>
      <c r="H1950" s="26" t="s">
        <v>1114</v>
      </c>
      <c r="I1950" s="26" t="s">
        <v>10416</v>
      </c>
      <c r="J1950" s="36" t="s">
        <v>55</v>
      </c>
      <c r="K1950" s="26">
        <v>387868.89</v>
      </c>
      <c r="L1950" s="26">
        <v>446424.08</v>
      </c>
      <c r="M1950" s="26" t="s">
        <v>140</v>
      </c>
      <c r="N1950" s="26" t="s">
        <v>1117</v>
      </c>
    </row>
    <row r="1951" spans="1:14">
      <c r="A1951" s="26" t="s">
        <v>163</v>
      </c>
      <c r="B1951" s="26" t="s">
        <v>1109</v>
      </c>
      <c r="C1951" s="26" t="s">
        <v>1110</v>
      </c>
      <c r="D1951" s="26" t="s">
        <v>1111</v>
      </c>
      <c r="E1951" s="26" t="s">
        <v>10425</v>
      </c>
      <c r="F1951" s="26" t="s">
        <v>1112</v>
      </c>
      <c r="G1951" s="26" t="s">
        <v>1113</v>
      </c>
      <c r="H1951" s="26" t="s">
        <v>1114</v>
      </c>
      <c r="I1951" s="26" t="s">
        <v>10418</v>
      </c>
      <c r="J1951" s="36" t="s">
        <v>55</v>
      </c>
      <c r="K1951" s="26">
        <v>21985.12</v>
      </c>
      <c r="L1951" s="26"/>
      <c r="M1951" s="26" t="s">
        <v>140</v>
      </c>
      <c r="N1951" s="26" t="s">
        <v>1117</v>
      </c>
    </row>
    <row r="1952" spans="1:14">
      <c r="A1952" s="26" t="s">
        <v>163</v>
      </c>
      <c r="B1952" s="26" t="s">
        <v>1109</v>
      </c>
      <c r="C1952" s="26" t="s">
        <v>1110</v>
      </c>
      <c r="D1952" s="26" t="s">
        <v>1111</v>
      </c>
      <c r="E1952" s="26" t="s">
        <v>10425</v>
      </c>
      <c r="F1952" s="26" t="s">
        <v>1112</v>
      </c>
      <c r="G1952" s="26" t="s">
        <v>1113</v>
      </c>
      <c r="H1952" s="26" t="s">
        <v>1114</v>
      </c>
      <c r="I1952" s="26" t="s">
        <v>10420</v>
      </c>
      <c r="J1952" s="36" t="s">
        <v>55</v>
      </c>
      <c r="K1952" s="26">
        <v>4384.83</v>
      </c>
      <c r="L1952" s="26"/>
      <c r="M1952" s="26" t="s">
        <v>140</v>
      </c>
      <c r="N1952" s="26" t="s">
        <v>1117</v>
      </c>
    </row>
    <row r="1953" spans="1:14">
      <c r="A1953" s="26" t="s">
        <v>163</v>
      </c>
      <c r="B1953" s="26" t="s">
        <v>1109</v>
      </c>
      <c r="C1953" s="26" t="s">
        <v>1110</v>
      </c>
      <c r="D1953" s="26" t="s">
        <v>1111</v>
      </c>
      <c r="E1953" s="26" t="s">
        <v>10425</v>
      </c>
      <c r="F1953" s="26" t="s">
        <v>1112</v>
      </c>
      <c r="G1953" s="26" t="s">
        <v>1113</v>
      </c>
      <c r="H1953" s="26" t="s">
        <v>1114</v>
      </c>
      <c r="I1953" s="26" t="s">
        <v>10419</v>
      </c>
      <c r="J1953" s="36" t="s">
        <v>55</v>
      </c>
      <c r="K1953" s="26">
        <v>6245.12</v>
      </c>
      <c r="L1953" s="26"/>
      <c r="M1953" s="26" t="s">
        <v>140</v>
      </c>
      <c r="N1953" s="26" t="s">
        <v>1117</v>
      </c>
    </row>
    <row r="1954" spans="1:14">
      <c r="A1954" s="26" t="s">
        <v>119</v>
      </c>
      <c r="B1954" s="26" t="s">
        <v>2854</v>
      </c>
      <c r="C1954" s="26" t="s">
        <v>1429</v>
      </c>
      <c r="D1954" s="26" t="s">
        <v>2855</v>
      </c>
      <c r="E1954" s="26" t="s">
        <v>10425</v>
      </c>
      <c r="F1954" s="26" t="s">
        <v>1562</v>
      </c>
      <c r="G1954" s="26" t="s">
        <v>2856</v>
      </c>
      <c r="H1954" s="26" t="s">
        <v>2857</v>
      </c>
      <c r="I1954" s="26" t="s">
        <v>10416</v>
      </c>
      <c r="J1954" s="36" t="s">
        <v>55</v>
      </c>
      <c r="K1954" s="26">
        <v>25800.12</v>
      </c>
      <c r="L1954" s="26">
        <v>29062.32</v>
      </c>
      <c r="M1954" s="26" t="s">
        <v>140</v>
      </c>
      <c r="N1954" s="26" t="s">
        <v>2859</v>
      </c>
    </row>
    <row r="1955" spans="1:14">
      <c r="A1955" s="26" t="s">
        <v>119</v>
      </c>
      <c r="B1955" s="26" t="s">
        <v>2854</v>
      </c>
      <c r="C1955" s="26" t="s">
        <v>1429</v>
      </c>
      <c r="D1955" s="26" t="s">
        <v>2855</v>
      </c>
      <c r="E1955" s="26" t="s">
        <v>10425</v>
      </c>
      <c r="F1955" s="26" t="s">
        <v>1562</v>
      </c>
      <c r="G1955" s="26" t="s">
        <v>2856</v>
      </c>
      <c r="H1955" s="26" t="s">
        <v>2857</v>
      </c>
      <c r="I1955" s="26" t="s">
        <v>10418</v>
      </c>
      <c r="J1955" s="36" t="s">
        <v>55</v>
      </c>
      <c r="K1955" s="26">
        <v>1228.8</v>
      </c>
      <c r="L1955" s="26"/>
      <c r="M1955" s="26" t="s">
        <v>140</v>
      </c>
      <c r="N1955" s="26" t="s">
        <v>2859</v>
      </c>
    </row>
    <row r="1956" spans="1:14">
      <c r="A1956" s="26" t="s">
        <v>119</v>
      </c>
      <c r="B1956" s="26" t="s">
        <v>2854</v>
      </c>
      <c r="C1956" s="26" t="s">
        <v>1429</v>
      </c>
      <c r="D1956" s="26" t="s">
        <v>2855</v>
      </c>
      <c r="E1956" s="26" t="s">
        <v>10425</v>
      </c>
      <c r="F1956" s="26" t="s">
        <v>1562</v>
      </c>
      <c r="G1956" s="26" t="s">
        <v>2856</v>
      </c>
      <c r="H1956" s="26" t="s">
        <v>2857</v>
      </c>
      <c r="I1956" s="26" t="s">
        <v>10420</v>
      </c>
      <c r="J1956" s="36" t="s">
        <v>55</v>
      </c>
      <c r="K1956" s="26">
        <v>313.8</v>
      </c>
      <c r="L1956" s="26"/>
      <c r="M1956" s="26" t="s">
        <v>140</v>
      </c>
      <c r="N1956" s="26" t="s">
        <v>2859</v>
      </c>
    </row>
    <row r="1957" spans="1:14">
      <c r="A1957" s="26" t="s">
        <v>119</v>
      </c>
      <c r="B1957" s="26" t="s">
        <v>2854</v>
      </c>
      <c r="C1957" s="26" t="s">
        <v>1429</v>
      </c>
      <c r="D1957" s="26" t="s">
        <v>2855</v>
      </c>
      <c r="E1957" s="26" t="s">
        <v>10425</v>
      </c>
      <c r="F1957" s="26" t="s">
        <v>1562</v>
      </c>
      <c r="G1957" s="26" t="s">
        <v>2856</v>
      </c>
      <c r="H1957" s="26" t="s">
        <v>2857</v>
      </c>
      <c r="I1957" s="26" t="s">
        <v>10419</v>
      </c>
      <c r="J1957" s="36" t="s">
        <v>55</v>
      </c>
      <c r="K1957" s="26">
        <v>411.72</v>
      </c>
      <c r="L1957" s="26"/>
      <c r="M1957" s="26" t="s">
        <v>140</v>
      </c>
      <c r="N1957" s="26" t="s">
        <v>2859</v>
      </c>
    </row>
    <row r="1958" spans="1:14">
      <c r="A1958" s="26" t="s">
        <v>129</v>
      </c>
      <c r="B1958" s="26" t="s">
        <v>2825</v>
      </c>
      <c r="C1958" s="26" t="s">
        <v>132</v>
      </c>
      <c r="D1958" s="26" t="s">
        <v>2826</v>
      </c>
      <c r="E1958" s="26" t="s">
        <v>10425</v>
      </c>
      <c r="F1958" s="26" t="s">
        <v>2827</v>
      </c>
      <c r="G1958" s="26" t="s">
        <v>2828</v>
      </c>
      <c r="H1958" s="26" t="s">
        <v>2829</v>
      </c>
      <c r="I1958" s="26" t="s">
        <v>10416</v>
      </c>
      <c r="J1958" s="36" t="s">
        <v>55</v>
      </c>
      <c r="K1958" s="26">
        <v>4842517.36</v>
      </c>
      <c r="L1958" s="26">
        <v>5776602.12</v>
      </c>
      <c r="M1958" s="26" t="s">
        <v>173</v>
      </c>
      <c r="N1958" s="26" t="s">
        <v>2830</v>
      </c>
    </row>
    <row r="1959" spans="1:14">
      <c r="A1959" s="26" t="s">
        <v>129</v>
      </c>
      <c r="B1959" s="26" t="s">
        <v>2825</v>
      </c>
      <c r="C1959" s="26" t="s">
        <v>132</v>
      </c>
      <c r="D1959" s="26" t="s">
        <v>2826</v>
      </c>
      <c r="E1959" s="26" t="s">
        <v>10425</v>
      </c>
      <c r="F1959" s="26" t="s">
        <v>2827</v>
      </c>
      <c r="G1959" s="26" t="s">
        <v>2828</v>
      </c>
      <c r="H1959" s="26" t="s">
        <v>2829</v>
      </c>
      <c r="I1959" s="26" t="s">
        <v>10418</v>
      </c>
      <c r="J1959" s="36" t="s">
        <v>55</v>
      </c>
      <c r="K1959" s="26">
        <v>535792.2</v>
      </c>
      <c r="L1959" s="26"/>
      <c r="M1959" s="26" t="s">
        <v>173</v>
      </c>
      <c r="N1959" s="26" t="s">
        <v>2830</v>
      </c>
    </row>
    <row r="1960" spans="1:14">
      <c r="A1960" s="26" t="s">
        <v>129</v>
      </c>
      <c r="B1960" s="26" t="s">
        <v>2825</v>
      </c>
      <c r="C1960" s="26" t="s">
        <v>132</v>
      </c>
      <c r="D1960" s="26" t="s">
        <v>2826</v>
      </c>
      <c r="E1960" s="26" t="s">
        <v>10425</v>
      </c>
      <c r="F1960" s="26" t="s">
        <v>2827</v>
      </c>
      <c r="G1960" s="26" t="s">
        <v>2828</v>
      </c>
      <c r="H1960" s="26" t="s">
        <v>2829</v>
      </c>
      <c r="I1960" s="26" t="s">
        <v>10420</v>
      </c>
      <c r="J1960" s="36" t="s">
        <v>55</v>
      </c>
      <c r="K1960" s="26">
        <v>56423.54</v>
      </c>
      <c r="L1960" s="26"/>
      <c r="M1960" s="26" t="s">
        <v>173</v>
      </c>
      <c r="N1960" s="26" t="s">
        <v>2830</v>
      </c>
    </row>
    <row r="1961" spans="1:14">
      <c r="A1961" s="26" t="s">
        <v>129</v>
      </c>
      <c r="B1961" s="26" t="s">
        <v>2825</v>
      </c>
      <c r="C1961" s="26" t="s">
        <v>132</v>
      </c>
      <c r="D1961" s="26" t="s">
        <v>2826</v>
      </c>
      <c r="E1961" s="26" t="s">
        <v>10425</v>
      </c>
      <c r="F1961" s="26" t="s">
        <v>2827</v>
      </c>
      <c r="G1961" s="26" t="s">
        <v>2828</v>
      </c>
      <c r="H1961" s="26" t="s">
        <v>2829</v>
      </c>
      <c r="I1961" s="26" t="s">
        <v>10419</v>
      </c>
      <c r="J1961" s="36" t="s">
        <v>55</v>
      </c>
      <c r="K1961" s="26">
        <v>81902.14</v>
      </c>
      <c r="L1961" s="26"/>
      <c r="M1961" s="26" t="s">
        <v>173</v>
      </c>
      <c r="N1961" s="26" t="s">
        <v>2830</v>
      </c>
    </row>
    <row r="1962" spans="1:14">
      <c r="A1962" s="26" t="s">
        <v>200</v>
      </c>
      <c r="B1962" s="26" t="s">
        <v>10686</v>
      </c>
      <c r="C1962" s="26" t="s">
        <v>203</v>
      </c>
      <c r="D1962" s="26" t="s">
        <v>2003</v>
      </c>
      <c r="E1962" s="26" t="s">
        <v>10425</v>
      </c>
      <c r="F1962" s="26" t="s">
        <v>2004</v>
      </c>
      <c r="G1962" s="26" t="s">
        <v>2005</v>
      </c>
      <c r="H1962" s="26" t="s">
        <v>2006</v>
      </c>
      <c r="I1962" s="26" t="s">
        <v>10416</v>
      </c>
      <c r="J1962" s="36" t="s">
        <v>55</v>
      </c>
      <c r="K1962" s="26">
        <v>332441.88</v>
      </c>
      <c r="L1962" s="26">
        <v>386067.52</v>
      </c>
      <c r="M1962" s="26" t="s">
        <v>140</v>
      </c>
      <c r="N1962" s="26" t="s">
        <v>10687</v>
      </c>
    </row>
    <row r="1963" spans="1:14">
      <c r="A1963" s="26" t="s">
        <v>200</v>
      </c>
      <c r="B1963" s="26" t="s">
        <v>10686</v>
      </c>
      <c r="C1963" s="26" t="s">
        <v>203</v>
      </c>
      <c r="D1963" s="26" t="s">
        <v>2003</v>
      </c>
      <c r="E1963" s="26" t="s">
        <v>10425</v>
      </c>
      <c r="F1963" s="26" t="s">
        <v>2004</v>
      </c>
      <c r="G1963" s="26" t="s">
        <v>2005</v>
      </c>
      <c r="H1963" s="26" t="s">
        <v>2006</v>
      </c>
      <c r="I1963" s="26" t="s">
        <v>10418</v>
      </c>
      <c r="J1963" s="36" t="s">
        <v>55</v>
      </c>
      <c r="K1963" s="26">
        <v>27181.22</v>
      </c>
      <c r="L1963" s="26"/>
      <c r="M1963" s="26" t="s">
        <v>140</v>
      </c>
      <c r="N1963" s="26" t="s">
        <v>10687</v>
      </c>
    </row>
    <row r="1964" spans="1:14">
      <c r="A1964" s="26" t="s">
        <v>200</v>
      </c>
      <c r="B1964" s="26" t="s">
        <v>10686</v>
      </c>
      <c r="C1964" s="26" t="s">
        <v>203</v>
      </c>
      <c r="D1964" s="26" t="s">
        <v>2003</v>
      </c>
      <c r="E1964" s="26" t="s">
        <v>10425</v>
      </c>
      <c r="F1964" s="26" t="s">
        <v>2004</v>
      </c>
      <c r="G1964" s="26" t="s">
        <v>2005</v>
      </c>
      <c r="H1964" s="26" t="s">
        <v>2006</v>
      </c>
      <c r="I1964" s="26" t="s">
        <v>10420</v>
      </c>
      <c r="J1964" s="36" t="s">
        <v>55</v>
      </c>
      <c r="K1964" s="26">
        <v>3593.36</v>
      </c>
      <c r="L1964" s="26"/>
      <c r="M1964" s="26" t="s">
        <v>140</v>
      </c>
      <c r="N1964" s="26" t="s">
        <v>10687</v>
      </c>
    </row>
    <row r="1965" spans="1:14">
      <c r="A1965" s="26" t="s">
        <v>200</v>
      </c>
      <c r="B1965" s="26" t="s">
        <v>10686</v>
      </c>
      <c r="C1965" s="26" t="s">
        <v>203</v>
      </c>
      <c r="D1965" s="26" t="s">
        <v>2003</v>
      </c>
      <c r="E1965" s="26" t="s">
        <v>10425</v>
      </c>
      <c r="F1965" s="26" t="s">
        <v>2004</v>
      </c>
      <c r="G1965" s="26" t="s">
        <v>2005</v>
      </c>
      <c r="H1965" s="26" t="s">
        <v>2006</v>
      </c>
      <c r="I1965" s="26" t="s">
        <v>10419</v>
      </c>
      <c r="J1965" s="36" t="s">
        <v>55</v>
      </c>
      <c r="K1965" s="26">
        <v>5477.92</v>
      </c>
      <c r="L1965" s="26"/>
      <c r="M1965" s="26" t="s">
        <v>140</v>
      </c>
      <c r="N1965" s="26" t="s">
        <v>10687</v>
      </c>
    </row>
    <row r="1966" spans="1:14">
      <c r="A1966" s="26" t="s">
        <v>200</v>
      </c>
      <c r="B1966" s="26" t="s">
        <v>1411</v>
      </c>
      <c r="C1966" s="26" t="s">
        <v>703</v>
      </c>
      <c r="D1966" s="26" t="s">
        <v>1412</v>
      </c>
      <c r="E1966" s="26" t="s">
        <v>10425</v>
      </c>
      <c r="F1966" s="26" t="s">
        <v>1413</v>
      </c>
      <c r="G1966" s="26" t="s">
        <v>1414</v>
      </c>
      <c r="H1966" s="26" t="s">
        <v>1415</v>
      </c>
      <c r="I1966" s="26" t="s">
        <v>10416</v>
      </c>
      <c r="J1966" s="36" t="s">
        <v>55</v>
      </c>
      <c r="K1966" s="26">
        <v>11498.98</v>
      </c>
      <c r="L1966" s="26">
        <v>27572.32</v>
      </c>
      <c r="M1966" s="26" t="s">
        <v>1282</v>
      </c>
      <c r="N1966" s="26" t="s">
        <v>1417</v>
      </c>
    </row>
    <row r="1967" spans="1:14">
      <c r="A1967" s="26" t="s">
        <v>200</v>
      </c>
      <c r="B1967" s="26" t="s">
        <v>1411</v>
      </c>
      <c r="C1967" s="26" t="s">
        <v>703</v>
      </c>
      <c r="D1967" s="26" t="s">
        <v>1412</v>
      </c>
      <c r="E1967" s="26" t="s">
        <v>10425</v>
      </c>
      <c r="F1967" s="26" t="s">
        <v>1413</v>
      </c>
      <c r="G1967" s="26" t="s">
        <v>1414</v>
      </c>
      <c r="H1967" s="26" t="s">
        <v>1415</v>
      </c>
      <c r="I1967" s="26" t="s">
        <v>10418</v>
      </c>
      <c r="J1967" s="36" t="s">
        <v>55</v>
      </c>
      <c r="K1967" s="26">
        <v>14299.02</v>
      </c>
      <c r="L1967" s="26"/>
      <c r="M1967" s="26" t="s">
        <v>1282</v>
      </c>
      <c r="N1967" s="26" t="s">
        <v>1417</v>
      </c>
    </row>
    <row r="1968" spans="1:14">
      <c r="A1968" s="26" t="s">
        <v>200</v>
      </c>
      <c r="B1968" s="26" t="s">
        <v>1411</v>
      </c>
      <c r="C1968" s="26" t="s">
        <v>703</v>
      </c>
      <c r="D1968" s="26" t="s">
        <v>1412</v>
      </c>
      <c r="E1968" s="26" t="s">
        <v>10425</v>
      </c>
      <c r="F1968" s="26" t="s">
        <v>1413</v>
      </c>
      <c r="G1968" s="26" t="s">
        <v>1414</v>
      </c>
      <c r="H1968" s="26" t="s">
        <v>1415</v>
      </c>
      <c r="I1968" s="26" t="s">
        <v>10420</v>
      </c>
      <c r="J1968" s="36" t="s">
        <v>55</v>
      </c>
      <c r="K1968" s="26">
        <v>140.67</v>
      </c>
      <c r="L1968" s="26"/>
      <c r="M1968" s="26" t="s">
        <v>1282</v>
      </c>
      <c r="N1968" s="26" t="s">
        <v>1417</v>
      </c>
    </row>
    <row r="1969" spans="1:14">
      <c r="A1969" s="26" t="s">
        <v>200</v>
      </c>
      <c r="B1969" s="26" t="s">
        <v>1411</v>
      </c>
      <c r="C1969" s="26" t="s">
        <v>703</v>
      </c>
      <c r="D1969" s="26" t="s">
        <v>1412</v>
      </c>
      <c r="E1969" s="26" t="s">
        <v>10425</v>
      </c>
      <c r="F1969" s="26" t="s">
        <v>1413</v>
      </c>
      <c r="G1969" s="26" t="s">
        <v>1414</v>
      </c>
      <c r="H1969" s="26" t="s">
        <v>1415</v>
      </c>
      <c r="I1969" s="26" t="s">
        <v>10419</v>
      </c>
      <c r="J1969" s="36" t="s">
        <v>55</v>
      </c>
      <c r="K1969" s="26">
        <v>392.88</v>
      </c>
      <c r="L1969" s="26"/>
      <c r="M1969" s="26" t="s">
        <v>1282</v>
      </c>
      <c r="N1969" s="26" t="s">
        <v>1417</v>
      </c>
    </row>
    <row r="1970" spans="1:14">
      <c r="A1970" s="26" t="s">
        <v>119</v>
      </c>
      <c r="B1970" s="26" t="s">
        <v>2945</v>
      </c>
      <c r="C1970" s="26" t="s">
        <v>1033</v>
      </c>
      <c r="D1970" s="26" t="s">
        <v>2946</v>
      </c>
      <c r="E1970" s="26" t="s">
        <v>10425</v>
      </c>
      <c r="F1970" s="26" t="s">
        <v>2552</v>
      </c>
      <c r="G1970" s="26" t="s">
        <v>2947</v>
      </c>
      <c r="H1970" s="26" t="s">
        <v>2948</v>
      </c>
      <c r="I1970" s="26" t="s">
        <v>10416</v>
      </c>
      <c r="J1970" s="36" t="s">
        <v>55</v>
      </c>
      <c r="K1970" s="26">
        <v>46585.68</v>
      </c>
      <c r="L1970" s="26">
        <v>50176</v>
      </c>
      <c r="M1970" s="26" t="s">
        <v>140</v>
      </c>
      <c r="N1970" s="26" t="s">
        <v>2949</v>
      </c>
    </row>
    <row r="1971" spans="1:14">
      <c r="A1971" s="26" t="s">
        <v>119</v>
      </c>
      <c r="B1971" s="26" t="s">
        <v>2945</v>
      </c>
      <c r="C1971" s="26" t="s">
        <v>1033</v>
      </c>
      <c r="D1971" s="26" t="s">
        <v>2946</v>
      </c>
      <c r="E1971" s="26" t="s">
        <v>10425</v>
      </c>
      <c r="F1971" s="26" t="s">
        <v>2552</v>
      </c>
      <c r="G1971" s="26" t="s">
        <v>2947</v>
      </c>
      <c r="H1971" s="26" t="s">
        <v>2948</v>
      </c>
      <c r="I1971" s="26" t="s">
        <v>10418</v>
      </c>
      <c r="J1971" s="36" t="s">
        <v>55</v>
      </c>
      <c r="K1971" s="26">
        <v>0</v>
      </c>
      <c r="L1971" s="26"/>
      <c r="M1971" s="26" t="s">
        <v>140</v>
      </c>
      <c r="N1971" s="26" t="s">
        <v>2949</v>
      </c>
    </row>
    <row r="1972" spans="1:14">
      <c r="A1972" s="26" t="s">
        <v>119</v>
      </c>
      <c r="B1972" s="26" t="s">
        <v>2945</v>
      </c>
      <c r="C1972" s="26" t="s">
        <v>1033</v>
      </c>
      <c r="D1972" s="26" t="s">
        <v>2946</v>
      </c>
      <c r="E1972" s="26" t="s">
        <v>10425</v>
      </c>
      <c r="F1972" s="26" t="s">
        <v>2552</v>
      </c>
      <c r="G1972" s="26" t="s">
        <v>2947</v>
      </c>
      <c r="H1972" s="26" t="s">
        <v>2948</v>
      </c>
      <c r="I1972" s="26" t="s">
        <v>10420</v>
      </c>
      <c r="J1972" s="36" t="s">
        <v>55</v>
      </c>
      <c r="K1972" s="26">
        <v>622.96</v>
      </c>
      <c r="L1972" s="26"/>
      <c r="M1972" s="26" t="s">
        <v>140</v>
      </c>
      <c r="N1972" s="26" t="s">
        <v>2949</v>
      </c>
    </row>
    <row r="1973" spans="1:14">
      <c r="A1973" s="26" t="s">
        <v>119</v>
      </c>
      <c r="B1973" s="26" t="s">
        <v>2945</v>
      </c>
      <c r="C1973" s="26" t="s">
        <v>1033</v>
      </c>
      <c r="D1973" s="26" t="s">
        <v>2946</v>
      </c>
      <c r="E1973" s="26" t="s">
        <v>10425</v>
      </c>
      <c r="F1973" s="26" t="s">
        <v>2552</v>
      </c>
      <c r="G1973" s="26" t="s">
        <v>2947</v>
      </c>
      <c r="H1973" s="26" t="s">
        <v>2948</v>
      </c>
      <c r="I1973" s="26" t="s">
        <v>10419</v>
      </c>
      <c r="J1973" s="36" t="s">
        <v>55</v>
      </c>
      <c r="K1973" s="26">
        <v>709.44</v>
      </c>
      <c r="L1973" s="26"/>
      <c r="M1973" s="26" t="s">
        <v>140</v>
      </c>
      <c r="N1973" s="26" t="s">
        <v>2949</v>
      </c>
    </row>
    <row r="1974" spans="1:14">
      <c r="A1974" s="26" t="s">
        <v>70</v>
      </c>
      <c r="B1974" s="26" t="s">
        <v>2918</v>
      </c>
      <c r="C1974" s="26" t="s">
        <v>72</v>
      </c>
      <c r="D1974" s="26" t="s">
        <v>2919</v>
      </c>
      <c r="E1974" s="26" t="s">
        <v>10425</v>
      </c>
      <c r="F1974" s="26" t="s">
        <v>74</v>
      </c>
      <c r="G1974" s="26" t="s">
        <v>2920</v>
      </c>
      <c r="H1974" s="26" t="s">
        <v>2921</v>
      </c>
      <c r="I1974" s="26" t="s">
        <v>10416</v>
      </c>
      <c r="J1974" s="36" t="s">
        <v>55</v>
      </c>
      <c r="K1974" s="26">
        <v>2653742.84</v>
      </c>
      <c r="L1974" s="26">
        <v>2931568.34</v>
      </c>
      <c r="M1974" s="26" t="s">
        <v>83</v>
      </c>
      <c r="N1974" s="26" t="s">
        <v>2923</v>
      </c>
    </row>
    <row r="1975" spans="1:14">
      <c r="A1975" s="26" t="s">
        <v>70</v>
      </c>
      <c r="B1975" s="26" t="s">
        <v>2918</v>
      </c>
      <c r="C1975" s="26" t="s">
        <v>72</v>
      </c>
      <c r="D1975" s="26" t="s">
        <v>2919</v>
      </c>
      <c r="E1975" s="26" t="s">
        <v>10425</v>
      </c>
      <c r="F1975" s="26" t="s">
        <v>74</v>
      </c>
      <c r="G1975" s="26" t="s">
        <v>2920</v>
      </c>
      <c r="H1975" s="26" t="s">
        <v>2921</v>
      </c>
      <c r="I1975" s="26" t="s">
        <v>10418</v>
      </c>
      <c r="J1975" s="36" t="s">
        <v>55</v>
      </c>
      <c r="K1975" s="26">
        <v>69334.84</v>
      </c>
      <c r="L1975" s="26"/>
      <c r="M1975" s="26" t="s">
        <v>83</v>
      </c>
      <c r="N1975" s="26" t="s">
        <v>2923</v>
      </c>
    </row>
    <row r="1976" spans="1:14">
      <c r="A1976" s="26" t="s">
        <v>70</v>
      </c>
      <c r="B1976" s="26" t="s">
        <v>2918</v>
      </c>
      <c r="C1976" s="26" t="s">
        <v>72</v>
      </c>
      <c r="D1976" s="26" t="s">
        <v>2919</v>
      </c>
      <c r="E1976" s="26" t="s">
        <v>10425</v>
      </c>
      <c r="F1976" s="26" t="s">
        <v>74</v>
      </c>
      <c r="G1976" s="26" t="s">
        <v>2920</v>
      </c>
      <c r="H1976" s="26" t="s">
        <v>2921</v>
      </c>
      <c r="I1976" s="26" t="s">
        <v>10420</v>
      </c>
      <c r="J1976" s="36" t="s">
        <v>55</v>
      </c>
      <c r="K1976" s="26">
        <v>35102.25</v>
      </c>
      <c r="L1976" s="26"/>
      <c r="M1976" s="26" t="s">
        <v>83</v>
      </c>
      <c r="N1976" s="26" t="s">
        <v>2923</v>
      </c>
    </row>
    <row r="1977" spans="1:14">
      <c r="A1977" s="26" t="s">
        <v>70</v>
      </c>
      <c r="B1977" s="26" t="s">
        <v>2918</v>
      </c>
      <c r="C1977" s="26" t="s">
        <v>72</v>
      </c>
      <c r="D1977" s="26" t="s">
        <v>2919</v>
      </c>
      <c r="E1977" s="26" t="s">
        <v>10425</v>
      </c>
      <c r="F1977" s="26" t="s">
        <v>74</v>
      </c>
      <c r="G1977" s="26" t="s">
        <v>2920</v>
      </c>
      <c r="H1977" s="26" t="s">
        <v>2921</v>
      </c>
      <c r="I1977" s="26" t="s">
        <v>10419</v>
      </c>
      <c r="J1977" s="36" t="s">
        <v>55</v>
      </c>
      <c r="K1977" s="26">
        <v>41467.94</v>
      </c>
      <c r="L1977" s="26"/>
      <c r="M1977" s="26" t="s">
        <v>83</v>
      </c>
      <c r="N1977" s="26" t="s">
        <v>2923</v>
      </c>
    </row>
    <row r="1978" spans="1:14">
      <c r="A1978" s="26" t="s">
        <v>181</v>
      </c>
      <c r="B1978" s="26" t="s">
        <v>2910</v>
      </c>
      <c r="C1978" s="26" t="s">
        <v>1397</v>
      </c>
      <c r="D1978" s="26" t="s">
        <v>2911</v>
      </c>
      <c r="E1978" s="26" t="s">
        <v>10425</v>
      </c>
      <c r="F1978" s="26" t="s">
        <v>2912</v>
      </c>
      <c r="G1978" s="26" t="s">
        <v>2913</v>
      </c>
      <c r="H1978" s="26" t="s">
        <v>2914</v>
      </c>
      <c r="I1978" s="26" t="s">
        <v>10416</v>
      </c>
      <c r="J1978" s="36" t="s">
        <v>55</v>
      </c>
      <c r="K1978" s="26">
        <v>1601379.77</v>
      </c>
      <c r="L1978" s="26">
        <v>2142307.91</v>
      </c>
      <c r="M1978" s="26" t="s">
        <v>97</v>
      </c>
      <c r="N1978" s="26" t="s">
        <v>2916</v>
      </c>
    </row>
    <row r="1979" spans="1:14">
      <c r="A1979" s="26" t="s">
        <v>181</v>
      </c>
      <c r="B1979" s="26" t="s">
        <v>2910</v>
      </c>
      <c r="C1979" s="26" t="s">
        <v>1397</v>
      </c>
      <c r="D1979" s="26" t="s">
        <v>2911</v>
      </c>
      <c r="E1979" s="26" t="s">
        <v>10425</v>
      </c>
      <c r="F1979" s="26" t="s">
        <v>2912</v>
      </c>
      <c r="G1979" s="26" t="s">
        <v>2913</v>
      </c>
      <c r="H1979" s="26" t="s">
        <v>2914</v>
      </c>
      <c r="I1979" s="26" t="s">
        <v>10418</v>
      </c>
      <c r="J1979" s="36" t="s">
        <v>55</v>
      </c>
      <c r="K1979" s="26">
        <v>396674.65</v>
      </c>
      <c r="L1979" s="26"/>
      <c r="M1979" s="26" t="s">
        <v>97</v>
      </c>
      <c r="N1979" s="26" t="s">
        <v>2916</v>
      </c>
    </row>
    <row r="1980" spans="1:14">
      <c r="A1980" s="26" t="s">
        <v>181</v>
      </c>
      <c r="B1980" s="26" t="s">
        <v>2910</v>
      </c>
      <c r="C1980" s="26" t="s">
        <v>1397</v>
      </c>
      <c r="D1980" s="26" t="s">
        <v>2911</v>
      </c>
      <c r="E1980" s="26" t="s">
        <v>10425</v>
      </c>
      <c r="F1980" s="26" t="s">
        <v>2912</v>
      </c>
      <c r="G1980" s="26" t="s">
        <v>2913</v>
      </c>
      <c r="H1980" s="26" t="s">
        <v>2914</v>
      </c>
      <c r="I1980" s="26" t="s">
        <v>10420</v>
      </c>
      <c r="J1980" s="36" t="s">
        <v>55</v>
      </c>
      <c r="K1980" s="26">
        <v>17420.22</v>
      </c>
      <c r="L1980" s="26"/>
      <c r="M1980" s="26" t="s">
        <v>97</v>
      </c>
      <c r="N1980" s="26" t="s">
        <v>2916</v>
      </c>
    </row>
    <row r="1981" spans="1:14">
      <c r="A1981" s="26" t="s">
        <v>181</v>
      </c>
      <c r="B1981" s="26" t="s">
        <v>2910</v>
      </c>
      <c r="C1981" s="26" t="s">
        <v>1397</v>
      </c>
      <c r="D1981" s="26" t="s">
        <v>2911</v>
      </c>
      <c r="E1981" s="26" t="s">
        <v>10425</v>
      </c>
      <c r="F1981" s="26" t="s">
        <v>2912</v>
      </c>
      <c r="G1981" s="26" t="s">
        <v>2913</v>
      </c>
      <c r="H1981" s="26" t="s">
        <v>2914</v>
      </c>
      <c r="I1981" s="26" t="s">
        <v>10419</v>
      </c>
      <c r="J1981" s="36" t="s">
        <v>55</v>
      </c>
      <c r="K1981" s="26">
        <v>30428.44</v>
      </c>
      <c r="L1981" s="26"/>
      <c r="M1981" s="26" t="s">
        <v>97</v>
      </c>
      <c r="N1981" s="26" t="s">
        <v>2916</v>
      </c>
    </row>
    <row r="1982" spans="1:14">
      <c r="A1982" s="26" t="s">
        <v>129</v>
      </c>
      <c r="B1982" s="26" t="s">
        <v>2931</v>
      </c>
      <c r="C1982" s="26" t="s">
        <v>132</v>
      </c>
      <c r="D1982" s="26" t="s">
        <v>2932</v>
      </c>
      <c r="E1982" s="26" t="s">
        <v>10434</v>
      </c>
      <c r="F1982" s="26" t="s">
        <v>2933</v>
      </c>
      <c r="G1982" s="26" t="s">
        <v>2934</v>
      </c>
      <c r="H1982" s="26" t="s">
        <v>2935</v>
      </c>
      <c r="I1982" s="26" t="s">
        <v>10416</v>
      </c>
      <c r="J1982" s="36" t="s">
        <v>55</v>
      </c>
      <c r="K1982" s="26">
        <v>516618.51</v>
      </c>
      <c r="L1982" s="26">
        <v>567896.26</v>
      </c>
      <c r="M1982" s="26" t="s">
        <v>173</v>
      </c>
      <c r="N1982" s="26" t="s">
        <v>2937</v>
      </c>
    </row>
    <row r="1983" spans="1:14">
      <c r="A1983" s="26" t="s">
        <v>129</v>
      </c>
      <c r="B1983" s="26" t="s">
        <v>2931</v>
      </c>
      <c r="C1983" s="26" t="s">
        <v>132</v>
      </c>
      <c r="D1983" s="26" t="s">
        <v>2932</v>
      </c>
      <c r="E1983" s="26" t="s">
        <v>10434</v>
      </c>
      <c r="F1983" s="26" t="s">
        <v>2933</v>
      </c>
      <c r="G1983" s="26" t="s">
        <v>2934</v>
      </c>
      <c r="H1983" s="26" t="s">
        <v>2935</v>
      </c>
      <c r="I1983" s="26" t="s">
        <v>10418</v>
      </c>
      <c r="J1983" s="36" t="s">
        <v>55</v>
      </c>
      <c r="K1983" s="26">
        <v>25977.72</v>
      </c>
      <c r="L1983" s="26"/>
      <c r="M1983" s="26" t="s">
        <v>173</v>
      </c>
      <c r="N1983" s="26" t="s">
        <v>2937</v>
      </c>
    </row>
    <row r="1984" spans="1:14">
      <c r="A1984" s="26" t="s">
        <v>129</v>
      </c>
      <c r="B1984" s="26" t="s">
        <v>2931</v>
      </c>
      <c r="C1984" s="26" t="s">
        <v>132</v>
      </c>
      <c r="D1984" s="26" t="s">
        <v>2932</v>
      </c>
      <c r="E1984" s="26" t="s">
        <v>10434</v>
      </c>
      <c r="F1984" s="26" t="s">
        <v>2933</v>
      </c>
      <c r="G1984" s="26" t="s">
        <v>2934</v>
      </c>
      <c r="H1984" s="26" t="s">
        <v>2935</v>
      </c>
      <c r="I1984" s="26" t="s">
        <v>10420</v>
      </c>
      <c r="J1984" s="36" t="s">
        <v>55</v>
      </c>
      <c r="K1984" s="26">
        <v>0</v>
      </c>
      <c r="L1984" s="26"/>
      <c r="M1984" s="26" t="s">
        <v>173</v>
      </c>
      <c r="N1984" s="26" t="s">
        <v>2937</v>
      </c>
    </row>
    <row r="1985" spans="1:14">
      <c r="A1985" s="26" t="s">
        <v>129</v>
      </c>
      <c r="B1985" s="26" t="s">
        <v>2931</v>
      </c>
      <c r="C1985" s="26" t="s">
        <v>132</v>
      </c>
      <c r="D1985" s="26" t="s">
        <v>2932</v>
      </c>
      <c r="E1985" s="26" t="s">
        <v>10434</v>
      </c>
      <c r="F1985" s="26" t="s">
        <v>2933</v>
      </c>
      <c r="G1985" s="26" t="s">
        <v>2934</v>
      </c>
      <c r="H1985" s="26" t="s">
        <v>2935</v>
      </c>
      <c r="I1985" s="26" t="s">
        <v>10419</v>
      </c>
      <c r="J1985" s="36" t="s">
        <v>55</v>
      </c>
      <c r="K1985" s="26">
        <v>8263.43</v>
      </c>
      <c r="L1985" s="26"/>
      <c r="M1985" s="26" t="s">
        <v>173</v>
      </c>
      <c r="N1985" s="26" t="s">
        <v>2937</v>
      </c>
    </row>
    <row r="1986" spans="1:14">
      <c r="A1986" s="26" t="s">
        <v>200</v>
      </c>
      <c r="B1986" s="26" t="s">
        <v>2950</v>
      </c>
      <c r="C1986" s="26" t="s">
        <v>258</v>
      </c>
      <c r="D1986" s="26" t="s">
        <v>2951</v>
      </c>
      <c r="E1986" s="26" t="s">
        <v>10425</v>
      </c>
      <c r="F1986" s="26" t="s">
        <v>2952</v>
      </c>
      <c r="G1986" s="26" t="s">
        <v>2953</v>
      </c>
      <c r="H1986" s="26" t="s">
        <v>2954</v>
      </c>
      <c r="I1986" s="26" t="s">
        <v>10427</v>
      </c>
      <c r="J1986" s="36" t="s">
        <v>55</v>
      </c>
      <c r="K1986" s="26">
        <v>4268.98</v>
      </c>
      <c r="L1986" s="26">
        <v>4598</v>
      </c>
      <c r="M1986" s="26" t="s">
        <v>1282</v>
      </c>
      <c r="N1986" s="26" t="s">
        <v>2956</v>
      </c>
    </row>
    <row r="1987" spans="1:14">
      <c r="A1987" s="26" t="s">
        <v>200</v>
      </c>
      <c r="B1987" s="26" t="s">
        <v>2950</v>
      </c>
      <c r="C1987" s="26" t="s">
        <v>258</v>
      </c>
      <c r="D1987" s="26" t="s">
        <v>2951</v>
      </c>
      <c r="E1987" s="26" t="s">
        <v>10425</v>
      </c>
      <c r="F1987" s="26" t="s">
        <v>2952</v>
      </c>
      <c r="G1987" s="26" t="s">
        <v>2953</v>
      </c>
      <c r="H1987" s="26" t="s">
        <v>2954</v>
      </c>
      <c r="I1987" s="26" t="s">
        <v>10428</v>
      </c>
      <c r="J1987" s="36" t="s">
        <v>55</v>
      </c>
      <c r="K1987" s="26">
        <v>0</v>
      </c>
      <c r="L1987" s="26"/>
      <c r="M1987" s="26" t="s">
        <v>1282</v>
      </c>
      <c r="N1987" s="26" t="s">
        <v>2956</v>
      </c>
    </row>
    <row r="1988" spans="1:14">
      <c r="A1988" s="26" t="s">
        <v>200</v>
      </c>
      <c r="B1988" s="26" t="s">
        <v>2950</v>
      </c>
      <c r="C1988" s="26" t="s">
        <v>258</v>
      </c>
      <c r="D1988" s="26" t="s">
        <v>2951</v>
      </c>
      <c r="E1988" s="26" t="s">
        <v>10425</v>
      </c>
      <c r="F1988" s="26" t="s">
        <v>2952</v>
      </c>
      <c r="G1988" s="26" t="s">
        <v>2953</v>
      </c>
      <c r="H1988" s="26" t="s">
        <v>2954</v>
      </c>
      <c r="I1988" s="26" t="s">
        <v>10420</v>
      </c>
      <c r="J1988" s="36" t="s">
        <v>55</v>
      </c>
      <c r="K1988" s="26">
        <v>55.49674</v>
      </c>
      <c r="L1988" s="26"/>
      <c r="M1988" s="26" t="s">
        <v>1282</v>
      </c>
      <c r="N1988" s="26" t="s">
        <v>2956</v>
      </c>
    </row>
    <row r="1989" spans="1:14">
      <c r="A1989" s="26" t="s">
        <v>200</v>
      </c>
      <c r="B1989" s="26" t="s">
        <v>2950</v>
      </c>
      <c r="C1989" s="26" t="s">
        <v>258</v>
      </c>
      <c r="D1989" s="26" t="s">
        <v>2951</v>
      </c>
      <c r="E1989" s="26" t="s">
        <v>10425</v>
      </c>
      <c r="F1989" s="26" t="s">
        <v>2952</v>
      </c>
      <c r="G1989" s="26" t="s">
        <v>2953</v>
      </c>
      <c r="H1989" s="26" t="s">
        <v>2954</v>
      </c>
      <c r="I1989" s="26" t="s">
        <v>10419</v>
      </c>
      <c r="J1989" s="36" t="s">
        <v>55</v>
      </c>
      <c r="K1989" s="26">
        <v>64.0347</v>
      </c>
      <c r="L1989" s="26"/>
      <c r="M1989" s="26" t="s">
        <v>1282</v>
      </c>
      <c r="N1989" s="26" t="s">
        <v>2956</v>
      </c>
    </row>
    <row r="1990" spans="1:14">
      <c r="A1990" s="26" t="s">
        <v>181</v>
      </c>
      <c r="B1990" s="26" t="s">
        <v>2964</v>
      </c>
      <c r="C1990" s="26" t="s">
        <v>1767</v>
      </c>
      <c r="D1990" s="26" t="s">
        <v>2965</v>
      </c>
      <c r="E1990" s="26" t="s">
        <v>10425</v>
      </c>
      <c r="F1990" s="26" t="s">
        <v>2966</v>
      </c>
      <c r="G1990" s="26" t="s">
        <v>2967</v>
      </c>
      <c r="H1990" s="26" t="s">
        <v>2968</v>
      </c>
      <c r="I1990" s="26" t="s">
        <v>10427</v>
      </c>
      <c r="J1990" s="36" t="s">
        <v>55</v>
      </c>
      <c r="K1990" s="26">
        <v>34651.39</v>
      </c>
      <c r="L1990" s="26">
        <v>38285.51</v>
      </c>
      <c r="M1990" s="26" t="s">
        <v>97</v>
      </c>
      <c r="N1990" s="26" t="s">
        <v>2970</v>
      </c>
    </row>
    <row r="1991" spans="1:14">
      <c r="A1991" s="26" t="s">
        <v>181</v>
      </c>
      <c r="B1991" s="26" t="s">
        <v>2964</v>
      </c>
      <c r="C1991" s="26" t="s">
        <v>1767</v>
      </c>
      <c r="D1991" s="26" t="s">
        <v>2965</v>
      </c>
      <c r="E1991" s="26" t="s">
        <v>10425</v>
      </c>
      <c r="F1991" s="26" t="s">
        <v>2966</v>
      </c>
      <c r="G1991" s="26" t="s">
        <v>2967</v>
      </c>
      <c r="H1991" s="26" t="s">
        <v>2968</v>
      </c>
      <c r="I1991" s="26" t="s">
        <v>10428</v>
      </c>
      <c r="J1991" s="36" t="s">
        <v>55</v>
      </c>
      <c r="K1991" s="26">
        <v>1454.88</v>
      </c>
      <c r="L1991" s="26"/>
      <c r="M1991" s="26" t="s">
        <v>97</v>
      </c>
      <c r="N1991" s="26" t="s">
        <v>2970</v>
      </c>
    </row>
    <row r="1992" spans="1:14">
      <c r="A1992" s="26" t="s">
        <v>181</v>
      </c>
      <c r="B1992" s="26" t="s">
        <v>2964</v>
      </c>
      <c r="C1992" s="26" t="s">
        <v>1767</v>
      </c>
      <c r="D1992" s="26" t="s">
        <v>2965</v>
      </c>
      <c r="E1992" s="26" t="s">
        <v>10425</v>
      </c>
      <c r="F1992" s="26" t="s">
        <v>2966</v>
      </c>
      <c r="G1992" s="26" t="s">
        <v>2967</v>
      </c>
      <c r="H1992" s="26" t="s">
        <v>2968</v>
      </c>
      <c r="I1992" s="26" t="s">
        <v>10420</v>
      </c>
      <c r="J1992" s="36" t="s">
        <v>55</v>
      </c>
      <c r="K1992" s="26">
        <v>450.46807</v>
      </c>
      <c r="L1992" s="26"/>
      <c r="M1992" s="26" t="s">
        <v>97</v>
      </c>
      <c r="N1992" s="26" t="s">
        <v>2970</v>
      </c>
    </row>
    <row r="1993" spans="1:14">
      <c r="A1993" s="26" t="s">
        <v>181</v>
      </c>
      <c r="B1993" s="26" t="s">
        <v>2964</v>
      </c>
      <c r="C1993" s="26" t="s">
        <v>1767</v>
      </c>
      <c r="D1993" s="26" t="s">
        <v>2965</v>
      </c>
      <c r="E1993" s="26" t="s">
        <v>10425</v>
      </c>
      <c r="F1993" s="26" t="s">
        <v>2966</v>
      </c>
      <c r="G1993" s="26" t="s">
        <v>2967</v>
      </c>
      <c r="H1993" s="26" t="s">
        <v>2968</v>
      </c>
      <c r="I1993" s="26" t="s">
        <v>10419</v>
      </c>
      <c r="J1993" s="36" t="s">
        <v>55</v>
      </c>
      <c r="K1993" s="26">
        <v>541.59405</v>
      </c>
      <c r="L1993" s="26"/>
      <c r="M1993" s="26" t="s">
        <v>97</v>
      </c>
      <c r="N1993" s="26" t="s">
        <v>2970</v>
      </c>
    </row>
    <row r="1994" spans="1:14">
      <c r="A1994" s="26" t="s">
        <v>181</v>
      </c>
      <c r="B1994" s="26" t="s">
        <v>2925</v>
      </c>
      <c r="C1994" s="26" t="s">
        <v>1397</v>
      </c>
      <c r="D1994" s="26" t="s">
        <v>2926</v>
      </c>
      <c r="E1994" s="26" t="s">
        <v>10425</v>
      </c>
      <c r="F1994" s="26" t="s">
        <v>2912</v>
      </c>
      <c r="G1994" s="26" t="s">
        <v>2927</v>
      </c>
      <c r="H1994" s="26" t="s">
        <v>2928</v>
      </c>
      <c r="I1994" s="26" t="s">
        <v>10416</v>
      </c>
      <c r="J1994" s="36" t="s">
        <v>55</v>
      </c>
      <c r="K1994" s="26">
        <v>1076923.32</v>
      </c>
      <c r="L1994" s="26">
        <v>1219354.18</v>
      </c>
      <c r="M1994" s="26" t="s">
        <v>97</v>
      </c>
      <c r="N1994" s="26" t="s">
        <v>2930</v>
      </c>
    </row>
    <row r="1995" spans="1:14">
      <c r="A1995" s="26" t="s">
        <v>181</v>
      </c>
      <c r="B1995" s="26" t="s">
        <v>2925</v>
      </c>
      <c r="C1995" s="26" t="s">
        <v>1397</v>
      </c>
      <c r="D1995" s="26" t="s">
        <v>2926</v>
      </c>
      <c r="E1995" s="26" t="s">
        <v>10425</v>
      </c>
      <c r="F1995" s="26" t="s">
        <v>2912</v>
      </c>
      <c r="G1995" s="26" t="s">
        <v>2927</v>
      </c>
      <c r="H1995" s="26" t="s">
        <v>2928</v>
      </c>
      <c r="I1995" s="26" t="s">
        <v>10418</v>
      </c>
      <c r="J1995" s="36" t="s">
        <v>55</v>
      </c>
      <c r="K1995" s="26">
        <v>60760.77</v>
      </c>
      <c r="L1995" s="26"/>
      <c r="M1995" s="26" t="s">
        <v>97</v>
      </c>
      <c r="N1995" s="26" t="s">
        <v>2930</v>
      </c>
    </row>
    <row r="1996" spans="1:14">
      <c r="A1996" s="26" t="s">
        <v>181</v>
      </c>
      <c r="B1996" s="26" t="s">
        <v>2925</v>
      </c>
      <c r="C1996" s="26" t="s">
        <v>1397</v>
      </c>
      <c r="D1996" s="26" t="s">
        <v>2926</v>
      </c>
      <c r="E1996" s="26" t="s">
        <v>10425</v>
      </c>
      <c r="F1996" s="26" t="s">
        <v>2912</v>
      </c>
      <c r="G1996" s="26" t="s">
        <v>2927</v>
      </c>
      <c r="H1996" s="26" t="s">
        <v>2928</v>
      </c>
      <c r="I1996" s="26" t="s">
        <v>10420</v>
      </c>
      <c r="J1996" s="36" t="s">
        <v>55</v>
      </c>
      <c r="K1996" s="26">
        <v>9474.18</v>
      </c>
      <c r="L1996" s="26"/>
      <c r="M1996" s="26" t="s">
        <v>97</v>
      </c>
      <c r="N1996" s="26" t="s">
        <v>2930</v>
      </c>
    </row>
    <row r="1997" spans="1:14">
      <c r="A1997" s="26" t="s">
        <v>181</v>
      </c>
      <c r="B1997" s="26" t="s">
        <v>2925</v>
      </c>
      <c r="C1997" s="26" t="s">
        <v>1397</v>
      </c>
      <c r="D1997" s="26" t="s">
        <v>2926</v>
      </c>
      <c r="E1997" s="26" t="s">
        <v>10425</v>
      </c>
      <c r="F1997" s="26" t="s">
        <v>2912</v>
      </c>
      <c r="G1997" s="26" t="s">
        <v>2927</v>
      </c>
      <c r="H1997" s="26" t="s">
        <v>2928</v>
      </c>
      <c r="I1997" s="26" t="s">
        <v>10419</v>
      </c>
      <c r="J1997" s="36" t="s">
        <v>55</v>
      </c>
      <c r="K1997" s="26">
        <v>17325.58</v>
      </c>
      <c r="L1997" s="26"/>
      <c r="M1997" s="26" t="s">
        <v>97</v>
      </c>
      <c r="N1997" s="26" t="s">
        <v>2930</v>
      </c>
    </row>
    <row r="1998" spans="1:14">
      <c r="A1998" s="26" t="s">
        <v>220</v>
      </c>
      <c r="B1998" s="26" t="s">
        <v>2939</v>
      </c>
      <c r="C1998" s="26" t="s">
        <v>223</v>
      </c>
      <c r="D1998" s="26" t="s">
        <v>2940</v>
      </c>
      <c r="E1998" s="26" t="s">
        <v>10425</v>
      </c>
      <c r="F1998" s="26" t="s">
        <v>2254</v>
      </c>
      <c r="G1998" s="26" t="s">
        <v>2941</v>
      </c>
      <c r="H1998" s="26" t="s">
        <v>2942</v>
      </c>
      <c r="I1998" s="26" t="s">
        <v>10416</v>
      </c>
      <c r="J1998" s="36" t="s">
        <v>55</v>
      </c>
      <c r="K1998" s="26">
        <v>122497.11</v>
      </c>
      <c r="L1998" s="26">
        <v>128208.33</v>
      </c>
      <c r="M1998" s="26" t="s">
        <v>1282</v>
      </c>
      <c r="N1998" s="26" t="s">
        <v>2944</v>
      </c>
    </row>
    <row r="1999" spans="1:14">
      <c r="A1999" s="26" t="s">
        <v>220</v>
      </c>
      <c r="B1999" s="26" t="s">
        <v>2939</v>
      </c>
      <c r="C1999" s="26" t="s">
        <v>223</v>
      </c>
      <c r="D1999" s="26" t="s">
        <v>2940</v>
      </c>
      <c r="E1999" s="26" t="s">
        <v>10425</v>
      </c>
      <c r="F1999" s="26" t="s">
        <v>2254</v>
      </c>
      <c r="G1999" s="26" t="s">
        <v>2941</v>
      </c>
      <c r="H1999" s="26" t="s">
        <v>2942</v>
      </c>
      <c r="I1999" s="26" t="s">
        <v>10418</v>
      </c>
      <c r="J1999" s="36" t="s">
        <v>55</v>
      </c>
      <c r="K1999" s="26">
        <v>0</v>
      </c>
      <c r="L1999" s="26"/>
      <c r="M1999" s="26" t="s">
        <v>1282</v>
      </c>
      <c r="N1999" s="26" t="s">
        <v>2944</v>
      </c>
    </row>
    <row r="2000" spans="1:14">
      <c r="A2000" s="26" t="s">
        <v>220</v>
      </c>
      <c r="B2000" s="26" t="s">
        <v>2939</v>
      </c>
      <c r="C2000" s="26" t="s">
        <v>223</v>
      </c>
      <c r="D2000" s="26" t="s">
        <v>2940</v>
      </c>
      <c r="E2000" s="26" t="s">
        <v>10425</v>
      </c>
      <c r="F2000" s="26" t="s">
        <v>2254</v>
      </c>
      <c r="G2000" s="26" t="s">
        <v>2941</v>
      </c>
      <c r="H2000" s="26" t="s">
        <v>2942</v>
      </c>
      <c r="I2000" s="26" t="s">
        <v>10420</v>
      </c>
      <c r="J2000" s="36" t="s">
        <v>55</v>
      </c>
      <c r="K2000" s="26">
        <v>0</v>
      </c>
      <c r="L2000" s="26"/>
      <c r="M2000" s="26" t="s">
        <v>1282</v>
      </c>
      <c r="N2000" s="26" t="s">
        <v>2944</v>
      </c>
    </row>
    <row r="2001" spans="1:14">
      <c r="A2001" s="26" t="s">
        <v>220</v>
      </c>
      <c r="B2001" s="26" t="s">
        <v>2939</v>
      </c>
      <c r="C2001" s="26" t="s">
        <v>223</v>
      </c>
      <c r="D2001" s="26" t="s">
        <v>2940</v>
      </c>
      <c r="E2001" s="26" t="s">
        <v>10425</v>
      </c>
      <c r="F2001" s="26" t="s">
        <v>2254</v>
      </c>
      <c r="G2001" s="26" t="s">
        <v>2941</v>
      </c>
      <c r="H2001" s="26" t="s">
        <v>2942</v>
      </c>
      <c r="I2001" s="26" t="s">
        <v>10419</v>
      </c>
      <c r="J2001" s="36" t="s">
        <v>55</v>
      </c>
      <c r="K2001" s="26">
        <v>1864.92</v>
      </c>
      <c r="L2001" s="26"/>
      <c r="M2001" s="26" t="s">
        <v>1282</v>
      </c>
      <c r="N2001" s="26" t="s">
        <v>2944</v>
      </c>
    </row>
    <row r="2002" spans="1:14">
      <c r="A2002" s="26" t="s">
        <v>220</v>
      </c>
      <c r="B2002" s="26" t="s">
        <v>2705</v>
      </c>
      <c r="C2002" s="26" t="s">
        <v>223</v>
      </c>
      <c r="D2002" s="26" t="s">
        <v>2706</v>
      </c>
      <c r="E2002" s="26" t="s">
        <v>10425</v>
      </c>
      <c r="F2002" s="26" t="s">
        <v>2254</v>
      </c>
      <c r="G2002" s="26" t="s">
        <v>2707</v>
      </c>
      <c r="H2002" s="26" t="s">
        <v>2708</v>
      </c>
      <c r="I2002" s="26" t="s">
        <v>10416</v>
      </c>
      <c r="J2002" s="36" t="s">
        <v>55</v>
      </c>
      <c r="K2002" s="26">
        <v>138939.7</v>
      </c>
      <c r="L2002" s="26">
        <v>157991.05</v>
      </c>
      <c r="M2002" s="26" t="s">
        <v>1282</v>
      </c>
      <c r="N2002" s="26" t="s">
        <v>2710</v>
      </c>
    </row>
    <row r="2003" spans="1:14">
      <c r="A2003" s="26" t="s">
        <v>220</v>
      </c>
      <c r="B2003" s="26" t="s">
        <v>2705</v>
      </c>
      <c r="C2003" s="26" t="s">
        <v>223</v>
      </c>
      <c r="D2003" s="26" t="s">
        <v>2706</v>
      </c>
      <c r="E2003" s="26" t="s">
        <v>10425</v>
      </c>
      <c r="F2003" s="26" t="s">
        <v>2254</v>
      </c>
      <c r="G2003" s="26" t="s">
        <v>2707</v>
      </c>
      <c r="H2003" s="26" t="s">
        <v>2708</v>
      </c>
      <c r="I2003" s="26" t="s">
        <v>10418</v>
      </c>
      <c r="J2003" s="36" t="s">
        <v>55</v>
      </c>
      <c r="K2003" s="26">
        <v>7890.8</v>
      </c>
      <c r="L2003" s="26"/>
      <c r="M2003" s="26" t="s">
        <v>1282</v>
      </c>
      <c r="N2003" s="26" t="s">
        <v>2710</v>
      </c>
    </row>
    <row r="2004" spans="1:14">
      <c r="A2004" s="26" t="s">
        <v>220</v>
      </c>
      <c r="B2004" s="26" t="s">
        <v>2705</v>
      </c>
      <c r="C2004" s="26" t="s">
        <v>223</v>
      </c>
      <c r="D2004" s="26" t="s">
        <v>2706</v>
      </c>
      <c r="E2004" s="26" t="s">
        <v>10425</v>
      </c>
      <c r="F2004" s="26" t="s">
        <v>2254</v>
      </c>
      <c r="G2004" s="26" t="s">
        <v>2707</v>
      </c>
      <c r="H2004" s="26" t="s">
        <v>2708</v>
      </c>
      <c r="I2004" s="26" t="s">
        <v>10420</v>
      </c>
      <c r="J2004" s="36" t="s">
        <v>55</v>
      </c>
      <c r="K2004" s="26">
        <v>1827.12</v>
      </c>
      <c r="L2004" s="26"/>
      <c r="M2004" s="26" t="s">
        <v>1282</v>
      </c>
      <c r="N2004" s="26" t="s">
        <v>2710</v>
      </c>
    </row>
    <row r="2005" spans="1:14">
      <c r="A2005" s="26" t="s">
        <v>220</v>
      </c>
      <c r="B2005" s="26" t="s">
        <v>2705</v>
      </c>
      <c r="C2005" s="26" t="s">
        <v>223</v>
      </c>
      <c r="D2005" s="26" t="s">
        <v>2706</v>
      </c>
      <c r="E2005" s="26" t="s">
        <v>10425</v>
      </c>
      <c r="F2005" s="26" t="s">
        <v>2254</v>
      </c>
      <c r="G2005" s="26" t="s">
        <v>2707</v>
      </c>
      <c r="H2005" s="26" t="s">
        <v>2708</v>
      </c>
      <c r="I2005" s="26" t="s">
        <v>10419</v>
      </c>
      <c r="J2005" s="36" t="s">
        <v>55</v>
      </c>
      <c r="K2005" s="26">
        <v>2236.02</v>
      </c>
      <c r="L2005" s="26"/>
      <c r="M2005" s="26" t="s">
        <v>1282</v>
      </c>
      <c r="N2005" s="26" t="s">
        <v>2710</v>
      </c>
    </row>
    <row r="2006" spans="1:14">
      <c r="A2006" s="26" t="s">
        <v>70</v>
      </c>
      <c r="B2006" s="26" t="s">
        <v>2971</v>
      </c>
      <c r="C2006" s="26" t="s">
        <v>772</v>
      </c>
      <c r="D2006" s="26" t="s">
        <v>2972</v>
      </c>
      <c r="E2006" s="26" t="s">
        <v>10425</v>
      </c>
      <c r="F2006" s="26" t="s">
        <v>1332</v>
      </c>
      <c r="G2006" s="26" t="s">
        <v>2973</v>
      </c>
      <c r="H2006" s="26" t="s">
        <v>2974</v>
      </c>
      <c r="I2006" s="26" t="s">
        <v>10416</v>
      </c>
      <c r="J2006" s="36" t="s">
        <v>55</v>
      </c>
      <c r="K2006" s="26">
        <v>14791.02</v>
      </c>
      <c r="L2006" s="26">
        <v>15822.11</v>
      </c>
      <c r="M2006" s="26" t="s">
        <v>173</v>
      </c>
      <c r="N2006" s="26" t="s">
        <v>2976</v>
      </c>
    </row>
    <row r="2007" spans="1:14">
      <c r="A2007" s="26" t="s">
        <v>70</v>
      </c>
      <c r="B2007" s="26" t="s">
        <v>2971</v>
      </c>
      <c r="C2007" s="26" t="s">
        <v>772</v>
      </c>
      <c r="D2007" s="26" t="s">
        <v>2972</v>
      </c>
      <c r="E2007" s="26" t="s">
        <v>10425</v>
      </c>
      <c r="F2007" s="26" t="s">
        <v>1332</v>
      </c>
      <c r="G2007" s="26" t="s">
        <v>2973</v>
      </c>
      <c r="H2007" s="26" t="s">
        <v>2974</v>
      </c>
      <c r="I2007" s="26" t="s">
        <v>10418</v>
      </c>
      <c r="J2007" s="36" t="s">
        <v>55</v>
      </c>
      <c r="K2007" s="26">
        <v>92.44</v>
      </c>
      <c r="L2007" s="26"/>
      <c r="M2007" s="26" t="s">
        <v>173</v>
      </c>
      <c r="N2007" s="26" t="s">
        <v>2976</v>
      </c>
    </row>
    <row r="2008" spans="1:14">
      <c r="A2008" s="26" t="s">
        <v>70</v>
      </c>
      <c r="B2008" s="26" t="s">
        <v>2971</v>
      </c>
      <c r="C2008" s="26" t="s">
        <v>772</v>
      </c>
      <c r="D2008" s="26" t="s">
        <v>2972</v>
      </c>
      <c r="E2008" s="26" t="s">
        <v>10425</v>
      </c>
      <c r="F2008" s="26" t="s">
        <v>1332</v>
      </c>
      <c r="G2008" s="26" t="s">
        <v>2973</v>
      </c>
      <c r="H2008" s="26" t="s">
        <v>2974</v>
      </c>
      <c r="I2008" s="26" t="s">
        <v>10420</v>
      </c>
      <c r="J2008" s="36" t="s">
        <v>55</v>
      </c>
      <c r="K2008" s="26">
        <v>0</v>
      </c>
      <c r="L2008" s="26"/>
      <c r="M2008" s="26" t="s">
        <v>173</v>
      </c>
      <c r="N2008" s="26" t="s">
        <v>2976</v>
      </c>
    </row>
    <row r="2009" spans="1:14">
      <c r="A2009" s="26" t="s">
        <v>70</v>
      </c>
      <c r="B2009" s="26" t="s">
        <v>2971</v>
      </c>
      <c r="C2009" s="26" t="s">
        <v>772</v>
      </c>
      <c r="D2009" s="26" t="s">
        <v>2972</v>
      </c>
      <c r="E2009" s="26" t="s">
        <v>10425</v>
      </c>
      <c r="F2009" s="26" t="s">
        <v>1332</v>
      </c>
      <c r="G2009" s="26" t="s">
        <v>2973</v>
      </c>
      <c r="H2009" s="26" t="s">
        <v>2974</v>
      </c>
      <c r="I2009" s="26" t="s">
        <v>10419</v>
      </c>
      <c r="J2009" s="36" t="s">
        <v>55</v>
      </c>
      <c r="K2009" s="26">
        <v>226.65</v>
      </c>
      <c r="L2009" s="26"/>
      <c r="M2009" s="26" t="s">
        <v>173</v>
      </c>
      <c r="N2009" s="26" t="s">
        <v>2976</v>
      </c>
    </row>
    <row r="2010" spans="1:14">
      <c r="A2010" s="26" t="s">
        <v>129</v>
      </c>
      <c r="B2010" s="26" t="s">
        <v>2957</v>
      </c>
      <c r="C2010" s="26" t="s">
        <v>132</v>
      </c>
      <c r="D2010" s="26" t="s">
        <v>2958</v>
      </c>
      <c r="E2010" s="26" t="s">
        <v>10425</v>
      </c>
      <c r="F2010" s="26" t="s">
        <v>2154</v>
      </c>
      <c r="G2010" s="26" t="s">
        <v>2959</v>
      </c>
      <c r="H2010" s="26" t="s">
        <v>2960</v>
      </c>
      <c r="I2010" s="26" t="s">
        <v>10416</v>
      </c>
      <c r="J2010" s="36" t="s">
        <v>55</v>
      </c>
      <c r="K2010" s="26">
        <v>1068035.42</v>
      </c>
      <c r="L2010" s="26">
        <v>1320128.82</v>
      </c>
      <c r="M2010" s="26" t="s">
        <v>173</v>
      </c>
      <c r="N2010" s="26" t="s">
        <v>2962</v>
      </c>
    </row>
    <row r="2011" spans="1:14">
      <c r="A2011" s="26" t="s">
        <v>129</v>
      </c>
      <c r="B2011" s="26" t="s">
        <v>2957</v>
      </c>
      <c r="C2011" s="26" t="s">
        <v>132</v>
      </c>
      <c r="D2011" s="26" t="s">
        <v>2958</v>
      </c>
      <c r="E2011" s="26" t="s">
        <v>10425</v>
      </c>
      <c r="F2011" s="26" t="s">
        <v>2154</v>
      </c>
      <c r="G2011" s="26" t="s">
        <v>2959</v>
      </c>
      <c r="H2011" s="26" t="s">
        <v>2960</v>
      </c>
      <c r="I2011" s="26" t="s">
        <v>10418</v>
      </c>
      <c r="J2011" s="36" t="s">
        <v>55</v>
      </c>
      <c r="K2011" s="26">
        <v>165956.07</v>
      </c>
      <c r="L2011" s="26"/>
      <c r="M2011" s="26" t="s">
        <v>173</v>
      </c>
      <c r="N2011" s="26" t="s">
        <v>2962</v>
      </c>
    </row>
    <row r="2012" spans="1:14">
      <c r="A2012" s="26" t="s">
        <v>129</v>
      </c>
      <c r="B2012" s="26" t="s">
        <v>2957</v>
      </c>
      <c r="C2012" s="26" t="s">
        <v>132</v>
      </c>
      <c r="D2012" s="26" t="s">
        <v>2958</v>
      </c>
      <c r="E2012" s="26" t="s">
        <v>10425</v>
      </c>
      <c r="F2012" s="26" t="s">
        <v>2154</v>
      </c>
      <c r="G2012" s="26" t="s">
        <v>2959</v>
      </c>
      <c r="H2012" s="26" t="s">
        <v>2960</v>
      </c>
      <c r="I2012" s="26" t="s">
        <v>10420</v>
      </c>
      <c r="J2012" s="36" t="s">
        <v>55</v>
      </c>
      <c r="K2012" s="26">
        <v>7939.4</v>
      </c>
      <c r="L2012" s="26"/>
      <c r="M2012" s="26" t="s">
        <v>173</v>
      </c>
      <c r="N2012" s="26" t="s">
        <v>2962</v>
      </c>
    </row>
    <row r="2013" spans="1:14">
      <c r="A2013" s="26" t="s">
        <v>129</v>
      </c>
      <c r="B2013" s="26" t="s">
        <v>2957</v>
      </c>
      <c r="C2013" s="26" t="s">
        <v>132</v>
      </c>
      <c r="D2013" s="26" t="s">
        <v>2958</v>
      </c>
      <c r="E2013" s="26" t="s">
        <v>10425</v>
      </c>
      <c r="F2013" s="26" t="s">
        <v>2154</v>
      </c>
      <c r="G2013" s="26" t="s">
        <v>2959</v>
      </c>
      <c r="H2013" s="26" t="s">
        <v>2960</v>
      </c>
      <c r="I2013" s="26" t="s">
        <v>10419</v>
      </c>
      <c r="J2013" s="36" t="s">
        <v>55</v>
      </c>
      <c r="K2013" s="26">
        <v>18792.05</v>
      </c>
      <c r="L2013" s="26"/>
      <c r="M2013" s="26" t="s">
        <v>173</v>
      </c>
      <c r="N2013" s="26" t="s">
        <v>2962</v>
      </c>
    </row>
    <row r="2014" spans="1:14">
      <c r="A2014" s="26" t="s">
        <v>85</v>
      </c>
      <c r="B2014" s="26" t="s">
        <v>2978</v>
      </c>
      <c r="C2014" s="26" t="s">
        <v>1056</v>
      </c>
      <c r="D2014" s="26" t="s">
        <v>2979</v>
      </c>
      <c r="E2014" s="26" t="s">
        <v>10425</v>
      </c>
      <c r="F2014" s="26" t="s">
        <v>2980</v>
      </c>
      <c r="G2014" s="26" t="s">
        <v>2981</v>
      </c>
      <c r="H2014" s="26" t="s">
        <v>2982</v>
      </c>
      <c r="I2014" s="26" t="s">
        <v>10416</v>
      </c>
      <c r="J2014" s="36" t="s">
        <v>55</v>
      </c>
      <c r="K2014" s="26">
        <v>288745.09</v>
      </c>
      <c r="L2014" s="26">
        <v>302206.95</v>
      </c>
      <c r="M2014" s="26" t="s">
        <v>173</v>
      </c>
      <c r="N2014" s="26" t="s">
        <v>2984</v>
      </c>
    </row>
    <row r="2015" spans="1:14">
      <c r="A2015" s="26" t="s">
        <v>85</v>
      </c>
      <c r="B2015" s="26" t="s">
        <v>2978</v>
      </c>
      <c r="C2015" s="26" t="s">
        <v>1056</v>
      </c>
      <c r="D2015" s="26" t="s">
        <v>2979</v>
      </c>
      <c r="E2015" s="26" t="s">
        <v>10425</v>
      </c>
      <c r="F2015" s="26" t="s">
        <v>2980</v>
      </c>
      <c r="G2015" s="26" t="s">
        <v>2981</v>
      </c>
      <c r="H2015" s="26" t="s">
        <v>2982</v>
      </c>
      <c r="I2015" s="26" t="s">
        <v>10418</v>
      </c>
      <c r="J2015" s="36" t="s">
        <v>55</v>
      </c>
      <c r="K2015" s="26">
        <v>0</v>
      </c>
      <c r="L2015" s="26"/>
      <c r="M2015" s="26" t="s">
        <v>173</v>
      </c>
      <c r="N2015" s="26" t="s">
        <v>2984</v>
      </c>
    </row>
    <row r="2016" spans="1:14">
      <c r="A2016" s="26" t="s">
        <v>85</v>
      </c>
      <c r="B2016" s="26" t="s">
        <v>2978</v>
      </c>
      <c r="C2016" s="26" t="s">
        <v>1056</v>
      </c>
      <c r="D2016" s="26" t="s">
        <v>2979</v>
      </c>
      <c r="E2016" s="26" t="s">
        <v>10425</v>
      </c>
      <c r="F2016" s="26" t="s">
        <v>2980</v>
      </c>
      <c r="G2016" s="26" t="s">
        <v>2981</v>
      </c>
      <c r="H2016" s="26" t="s">
        <v>2982</v>
      </c>
      <c r="I2016" s="26" t="s">
        <v>10420</v>
      </c>
      <c r="J2016" s="36" t="s">
        <v>55</v>
      </c>
      <c r="K2016" s="26">
        <v>0</v>
      </c>
      <c r="L2016" s="26"/>
      <c r="M2016" s="26" t="s">
        <v>173</v>
      </c>
      <c r="N2016" s="26" t="s">
        <v>2984</v>
      </c>
    </row>
    <row r="2017" spans="1:14">
      <c r="A2017" s="26" t="s">
        <v>85</v>
      </c>
      <c r="B2017" s="26" t="s">
        <v>2978</v>
      </c>
      <c r="C2017" s="26" t="s">
        <v>1056</v>
      </c>
      <c r="D2017" s="26" t="s">
        <v>2979</v>
      </c>
      <c r="E2017" s="26" t="s">
        <v>10425</v>
      </c>
      <c r="F2017" s="26" t="s">
        <v>2980</v>
      </c>
      <c r="G2017" s="26" t="s">
        <v>2981</v>
      </c>
      <c r="H2017" s="26" t="s">
        <v>2982</v>
      </c>
      <c r="I2017" s="26" t="s">
        <v>10419</v>
      </c>
      <c r="J2017" s="36" t="s">
        <v>55</v>
      </c>
      <c r="K2017" s="26">
        <v>4395.7</v>
      </c>
      <c r="L2017" s="26"/>
      <c r="M2017" s="26" t="s">
        <v>173</v>
      </c>
      <c r="N2017" s="26" t="s">
        <v>2984</v>
      </c>
    </row>
    <row r="2018" spans="1:14">
      <c r="A2018" s="26" t="s">
        <v>200</v>
      </c>
      <c r="B2018" s="26" t="s">
        <v>3223</v>
      </c>
      <c r="C2018" s="26" t="s">
        <v>2315</v>
      </c>
      <c r="D2018" s="26" t="s">
        <v>3224</v>
      </c>
      <c r="E2018" s="26" t="s">
        <v>10429</v>
      </c>
      <c r="F2018" s="26" t="s">
        <v>3225</v>
      </c>
      <c r="G2018" s="26" t="s">
        <v>3226</v>
      </c>
      <c r="H2018" s="26" t="s">
        <v>3227</v>
      </c>
      <c r="I2018" s="26" t="s">
        <v>10416</v>
      </c>
      <c r="J2018" s="36" t="s">
        <v>55</v>
      </c>
      <c r="K2018" s="26">
        <v>86564.7</v>
      </c>
      <c r="L2018" s="26">
        <v>90601.2</v>
      </c>
      <c r="M2018" s="26" t="s">
        <v>1282</v>
      </c>
      <c r="N2018" s="26" t="s">
        <v>3229</v>
      </c>
    </row>
    <row r="2019" spans="1:14">
      <c r="A2019" s="26" t="s">
        <v>200</v>
      </c>
      <c r="B2019" s="26" t="s">
        <v>3223</v>
      </c>
      <c r="C2019" s="26" t="s">
        <v>2315</v>
      </c>
      <c r="D2019" s="26" t="s">
        <v>3224</v>
      </c>
      <c r="E2019" s="26" t="s">
        <v>10429</v>
      </c>
      <c r="F2019" s="26" t="s">
        <v>3225</v>
      </c>
      <c r="G2019" s="26" t="s">
        <v>3226</v>
      </c>
      <c r="H2019" s="26" t="s">
        <v>3227</v>
      </c>
      <c r="I2019" s="26" t="s">
        <v>10418</v>
      </c>
      <c r="J2019" s="36" t="s">
        <v>55</v>
      </c>
      <c r="K2019" s="26">
        <v>0</v>
      </c>
      <c r="L2019" s="26"/>
      <c r="M2019" s="26" t="s">
        <v>1282</v>
      </c>
      <c r="N2019" s="26" t="s">
        <v>3229</v>
      </c>
    </row>
    <row r="2020" spans="1:14">
      <c r="A2020" s="26" t="s">
        <v>200</v>
      </c>
      <c r="B2020" s="26" t="s">
        <v>3223</v>
      </c>
      <c r="C2020" s="26" t="s">
        <v>2315</v>
      </c>
      <c r="D2020" s="26" t="s">
        <v>3224</v>
      </c>
      <c r="E2020" s="26" t="s">
        <v>10429</v>
      </c>
      <c r="F2020" s="26" t="s">
        <v>3225</v>
      </c>
      <c r="G2020" s="26" t="s">
        <v>3226</v>
      </c>
      <c r="H2020" s="26" t="s">
        <v>3227</v>
      </c>
      <c r="I2020" s="26" t="s">
        <v>10420</v>
      </c>
      <c r="J2020" s="36" t="s">
        <v>55</v>
      </c>
      <c r="K2020" s="26">
        <v>0</v>
      </c>
      <c r="L2020" s="26"/>
      <c r="M2020" s="26" t="s">
        <v>1282</v>
      </c>
      <c r="N2020" s="26" t="s">
        <v>3229</v>
      </c>
    </row>
    <row r="2021" spans="1:14">
      <c r="A2021" s="26" t="s">
        <v>200</v>
      </c>
      <c r="B2021" s="26" t="s">
        <v>3223</v>
      </c>
      <c r="C2021" s="26" t="s">
        <v>2315</v>
      </c>
      <c r="D2021" s="26" t="s">
        <v>3224</v>
      </c>
      <c r="E2021" s="26" t="s">
        <v>10429</v>
      </c>
      <c r="F2021" s="26" t="s">
        <v>3225</v>
      </c>
      <c r="G2021" s="26" t="s">
        <v>3226</v>
      </c>
      <c r="H2021" s="26" t="s">
        <v>3227</v>
      </c>
      <c r="I2021" s="26" t="s">
        <v>10419</v>
      </c>
      <c r="J2021" s="36" t="s">
        <v>55</v>
      </c>
      <c r="K2021" s="26">
        <v>1318.5</v>
      </c>
      <c r="L2021" s="26"/>
      <c r="M2021" s="26" t="s">
        <v>1282</v>
      </c>
      <c r="N2021" s="26" t="s">
        <v>3229</v>
      </c>
    </row>
    <row r="2022" spans="1:14">
      <c r="A2022" s="26" t="s">
        <v>70</v>
      </c>
      <c r="B2022" s="26" t="s">
        <v>10688</v>
      </c>
      <c r="C2022" s="26" t="s">
        <v>143</v>
      </c>
      <c r="D2022" s="26" t="s">
        <v>10689</v>
      </c>
      <c r="E2022" s="26" t="s">
        <v>10425</v>
      </c>
      <c r="F2022" s="26" t="s">
        <v>3627</v>
      </c>
      <c r="G2022" s="26" t="s">
        <v>3628</v>
      </c>
      <c r="H2022" s="26" t="s">
        <v>3629</v>
      </c>
      <c r="I2022" s="26" t="s">
        <v>10416</v>
      </c>
      <c r="J2022" s="36" t="s">
        <v>55</v>
      </c>
      <c r="K2022" s="26">
        <v>57409.72</v>
      </c>
      <c r="L2022" s="26">
        <v>65775.41</v>
      </c>
      <c r="M2022" s="26" t="s">
        <v>83</v>
      </c>
      <c r="N2022" s="26" t="s">
        <v>10690</v>
      </c>
    </row>
    <row r="2023" spans="1:14">
      <c r="A2023" s="26" t="s">
        <v>70</v>
      </c>
      <c r="B2023" s="26" t="s">
        <v>10688</v>
      </c>
      <c r="C2023" s="26" t="s">
        <v>143</v>
      </c>
      <c r="D2023" s="26" t="s">
        <v>10689</v>
      </c>
      <c r="E2023" s="26" t="s">
        <v>10425</v>
      </c>
      <c r="F2023" s="26" t="s">
        <v>3627</v>
      </c>
      <c r="G2023" s="26" t="s">
        <v>3628</v>
      </c>
      <c r="H2023" s="26" t="s">
        <v>3629</v>
      </c>
      <c r="I2023" s="26" t="s">
        <v>10418</v>
      </c>
      <c r="J2023" s="36" t="s">
        <v>55</v>
      </c>
      <c r="K2023" s="26">
        <v>3741.15</v>
      </c>
      <c r="L2023" s="26"/>
      <c r="M2023" s="26" t="s">
        <v>83</v>
      </c>
      <c r="N2023" s="26" t="s">
        <v>10690</v>
      </c>
    </row>
    <row r="2024" spans="1:14">
      <c r="A2024" s="26" t="s">
        <v>70</v>
      </c>
      <c r="B2024" s="26" t="s">
        <v>10688</v>
      </c>
      <c r="C2024" s="26" t="s">
        <v>143</v>
      </c>
      <c r="D2024" s="26" t="s">
        <v>10689</v>
      </c>
      <c r="E2024" s="26" t="s">
        <v>10425</v>
      </c>
      <c r="F2024" s="26" t="s">
        <v>3627</v>
      </c>
      <c r="G2024" s="26" t="s">
        <v>3628</v>
      </c>
      <c r="H2024" s="26" t="s">
        <v>3629</v>
      </c>
      <c r="I2024" s="26" t="s">
        <v>10420</v>
      </c>
      <c r="J2024" s="36" t="s">
        <v>55</v>
      </c>
      <c r="K2024" s="26">
        <v>733.39</v>
      </c>
      <c r="L2024" s="26"/>
      <c r="M2024" s="26" t="s">
        <v>83</v>
      </c>
      <c r="N2024" s="26" t="s">
        <v>10690</v>
      </c>
    </row>
    <row r="2025" spans="1:14">
      <c r="A2025" s="26" t="s">
        <v>70</v>
      </c>
      <c r="B2025" s="26" t="s">
        <v>10688</v>
      </c>
      <c r="C2025" s="26" t="s">
        <v>143</v>
      </c>
      <c r="D2025" s="26" t="s">
        <v>10689</v>
      </c>
      <c r="E2025" s="26" t="s">
        <v>10425</v>
      </c>
      <c r="F2025" s="26" t="s">
        <v>3627</v>
      </c>
      <c r="G2025" s="26" t="s">
        <v>3628</v>
      </c>
      <c r="H2025" s="26" t="s">
        <v>3629</v>
      </c>
      <c r="I2025" s="26" t="s">
        <v>10419</v>
      </c>
      <c r="J2025" s="36" t="s">
        <v>55</v>
      </c>
      <c r="K2025" s="26">
        <v>931.22</v>
      </c>
      <c r="L2025" s="26"/>
      <c r="M2025" s="26" t="s">
        <v>83</v>
      </c>
      <c r="N2025" s="26" t="s">
        <v>10690</v>
      </c>
    </row>
    <row r="2026" spans="1:14">
      <c r="A2026" s="26" t="s">
        <v>331</v>
      </c>
      <c r="B2026" s="26" t="s">
        <v>2996</v>
      </c>
      <c r="C2026" s="26" t="s">
        <v>1172</v>
      </c>
      <c r="D2026" s="26" t="s">
        <v>2997</v>
      </c>
      <c r="E2026" s="26" t="s">
        <v>10425</v>
      </c>
      <c r="F2026" s="26" t="s">
        <v>2998</v>
      </c>
      <c r="G2026" s="26" t="s">
        <v>2999</v>
      </c>
      <c r="H2026" s="26" t="s">
        <v>3000</v>
      </c>
      <c r="I2026" s="26" t="s">
        <v>10416</v>
      </c>
      <c r="J2026" s="36" t="s">
        <v>55</v>
      </c>
      <c r="K2026" s="26">
        <v>113954.04</v>
      </c>
      <c r="L2026" s="26">
        <v>132554.74</v>
      </c>
      <c r="M2026" s="26" t="s">
        <v>140</v>
      </c>
      <c r="N2026" s="26" t="s">
        <v>3002</v>
      </c>
    </row>
    <row r="2027" spans="1:14">
      <c r="A2027" s="26" t="s">
        <v>331</v>
      </c>
      <c r="B2027" s="26" t="s">
        <v>2996</v>
      </c>
      <c r="C2027" s="26" t="s">
        <v>1172</v>
      </c>
      <c r="D2027" s="26" t="s">
        <v>2997</v>
      </c>
      <c r="E2027" s="26" t="s">
        <v>10425</v>
      </c>
      <c r="F2027" s="26" t="s">
        <v>2998</v>
      </c>
      <c r="G2027" s="26" t="s">
        <v>2999</v>
      </c>
      <c r="H2027" s="26" t="s">
        <v>3000</v>
      </c>
      <c r="I2027" s="26" t="s">
        <v>10418</v>
      </c>
      <c r="J2027" s="36" t="s">
        <v>55</v>
      </c>
      <c r="K2027" s="26">
        <v>9287.72</v>
      </c>
      <c r="L2027" s="26"/>
      <c r="M2027" s="26" t="s">
        <v>140</v>
      </c>
      <c r="N2027" s="26" t="s">
        <v>3002</v>
      </c>
    </row>
    <row r="2028" spans="1:14">
      <c r="A2028" s="26" t="s">
        <v>331</v>
      </c>
      <c r="B2028" s="26" t="s">
        <v>2996</v>
      </c>
      <c r="C2028" s="26" t="s">
        <v>1172</v>
      </c>
      <c r="D2028" s="26" t="s">
        <v>2997</v>
      </c>
      <c r="E2028" s="26" t="s">
        <v>10425</v>
      </c>
      <c r="F2028" s="26" t="s">
        <v>2998</v>
      </c>
      <c r="G2028" s="26" t="s">
        <v>2999</v>
      </c>
      <c r="H2028" s="26" t="s">
        <v>3000</v>
      </c>
      <c r="I2028" s="26" t="s">
        <v>10420</v>
      </c>
      <c r="J2028" s="36" t="s">
        <v>55</v>
      </c>
      <c r="K2028" s="26">
        <v>1470.8</v>
      </c>
      <c r="L2028" s="26"/>
      <c r="M2028" s="26" t="s">
        <v>140</v>
      </c>
      <c r="N2028" s="26" t="s">
        <v>3002</v>
      </c>
    </row>
    <row r="2029" spans="1:14">
      <c r="A2029" s="26" t="s">
        <v>331</v>
      </c>
      <c r="B2029" s="26" t="s">
        <v>2996</v>
      </c>
      <c r="C2029" s="26" t="s">
        <v>1172</v>
      </c>
      <c r="D2029" s="26" t="s">
        <v>2997</v>
      </c>
      <c r="E2029" s="26" t="s">
        <v>10425</v>
      </c>
      <c r="F2029" s="26" t="s">
        <v>2998</v>
      </c>
      <c r="G2029" s="26" t="s">
        <v>2999</v>
      </c>
      <c r="H2029" s="26" t="s">
        <v>3000</v>
      </c>
      <c r="I2029" s="26" t="s">
        <v>10419</v>
      </c>
      <c r="J2029" s="36" t="s">
        <v>55</v>
      </c>
      <c r="K2029" s="26">
        <v>1876.62</v>
      </c>
      <c r="L2029" s="26"/>
      <c r="M2029" s="26" t="s">
        <v>140</v>
      </c>
      <c r="N2029" s="26" t="s">
        <v>3002</v>
      </c>
    </row>
    <row r="2030" spans="1:14">
      <c r="A2030" s="26" t="s">
        <v>119</v>
      </c>
      <c r="B2030" s="26" t="s">
        <v>3004</v>
      </c>
      <c r="C2030" s="26" t="s">
        <v>1856</v>
      </c>
      <c r="D2030" s="26" t="s">
        <v>3005</v>
      </c>
      <c r="E2030" s="26" t="s">
        <v>10425</v>
      </c>
      <c r="F2030" s="26" t="s">
        <v>3006</v>
      </c>
      <c r="G2030" s="26" t="s">
        <v>3007</v>
      </c>
      <c r="H2030" s="26" t="s">
        <v>3008</v>
      </c>
      <c r="I2030" s="26" t="s">
        <v>10416</v>
      </c>
      <c r="J2030" s="36" t="s">
        <v>55</v>
      </c>
      <c r="K2030" s="26">
        <v>55974.16</v>
      </c>
      <c r="L2030" s="26">
        <v>63012.34</v>
      </c>
      <c r="M2030" s="26" t="s">
        <v>140</v>
      </c>
      <c r="N2030" s="26" t="s">
        <v>3009</v>
      </c>
    </row>
    <row r="2031" spans="1:14">
      <c r="A2031" s="26" t="s">
        <v>119</v>
      </c>
      <c r="B2031" s="26" t="s">
        <v>3004</v>
      </c>
      <c r="C2031" s="26" t="s">
        <v>1856</v>
      </c>
      <c r="D2031" s="26" t="s">
        <v>3005</v>
      </c>
      <c r="E2031" s="26" t="s">
        <v>10425</v>
      </c>
      <c r="F2031" s="26" t="s">
        <v>3006</v>
      </c>
      <c r="G2031" s="26" t="s">
        <v>3007</v>
      </c>
      <c r="H2031" s="26" t="s">
        <v>3008</v>
      </c>
      <c r="I2031" s="26" t="s">
        <v>10418</v>
      </c>
      <c r="J2031" s="36" t="s">
        <v>55</v>
      </c>
      <c r="K2031" s="26">
        <v>2562.71</v>
      </c>
      <c r="L2031" s="26"/>
      <c r="M2031" s="26" t="s">
        <v>140</v>
      </c>
      <c r="N2031" s="26" t="s">
        <v>3009</v>
      </c>
    </row>
    <row r="2032" spans="1:14">
      <c r="A2032" s="26" t="s">
        <v>119</v>
      </c>
      <c r="B2032" s="26" t="s">
        <v>3004</v>
      </c>
      <c r="C2032" s="26" t="s">
        <v>1856</v>
      </c>
      <c r="D2032" s="26" t="s">
        <v>3005</v>
      </c>
      <c r="E2032" s="26" t="s">
        <v>10425</v>
      </c>
      <c r="F2032" s="26" t="s">
        <v>3006</v>
      </c>
      <c r="G2032" s="26" t="s">
        <v>3007</v>
      </c>
      <c r="H2032" s="26" t="s">
        <v>3008</v>
      </c>
      <c r="I2032" s="26" t="s">
        <v>10420</v>
      </c>
      <c r="J2032" s="36" t="s">
        <v>55</v>
      </c>
      <c r="K2032" s="26">
        <v>748.48</v>
      </c>
      <c r="L2032" s="26"/>
      <c r="M2032" s="26" t="s">
        <v>140</v>
      </c>
      <c r="N2032" s="26" t="s">
        <v>3009</v>
      </c>
    </row>
    <row r="2033" spans="1:14">
      <c r="A2033" s="26" t="s">
        <v>119</v>
      </c>
      <c r="B2033" s="26" t="s">
        <v>3004</v>
      </c>
      <c r="C2033" s="26" t="s">
        <v>1856</v>
      </c>
      <c r="D2033" s="26" t="s">
        <v>3005</v>
      </c>
      <c r="E2033" s="26" t="s">
        <v>10425</v>
      </c>
      <c r="F2033" s="26" t="s">
        <v>3006</v>
      </c>
      <c r="G2033" s="26" t="s">
        <v>3007</v>
      </c>
      <c r="H2033" s="26" t="s">
        <v>3008</v>
      </c>
      <c r="I2033" s="26" t="s">
        <v>10419</v>
      </c>
      <c r="J2033" s="36" t="s">
        <v>55</v>
      </c>
      <c r="K2033" s="26">
        <v>891.43</v>
      </c>
      <c r="L2033" s="26"/>
      <c r="M2033" s="26" t="s">
        <v>140</v>
      </c>
      <c r="N2033" s="26" t="s">
        <v>3009</v>
      </c>
    </row>
    <row r="2034" spans="1:14">
      <c r="A2034" s="26" t="s">
        <v>200</v>
      </c>
      <c r="B2034" s="26" t="s">
        <v>10691</v>
      </c>
      <c r="C2034" s="26" t="s">
        <v>472</v>
      </c>
      <c r="D2034" s="26" t="s">
        <v>3182</v>
      </c>
      <c r="E2034" s="26" t="s">
        <v>10425</v>
      </c>
      <c r="F2034" s="26" t="s">
        <v>474</v>
      </c>
      <c r="G2034" s="26" t="s">
        <v>3183</v>
      </c>
      <c r="H2034" s="26" t="s">
        <v>3184</v>
      </c>
      <c r="I2034" s="26" t="s">
        <v>10416</v>
      </c>
      <c r="J2034" s="36" t="s">
        <v>55</v>
      </c>
      <c r="K2034" s="26">
        <v>132661.85</v>
      </c>
      <c r="L2034" s="26">
        <v>145496.64</v>
      </c>
      <c r="M2034" s="26" t="s">
        <v>1282</v>
      </c>
      <c r="N2034" s="26" t="s">
        <v>10692</v>
      </c>
    </row>
    <row r="2035" spans="1:14">
      <c r="A2035" s="26" t="s">
        <v>200</v>
      </c>
      <c r="B2035" s="26" t="s">
        <v>10691</v>
      </c>
      <c r="C2035" s="26" t="s">
        <v>472</v>
      </c>
      <c r="D2035" s="26" t="s">
        <v>3182</v>
      </c>
      <c r="E2035" s="26" t="s">
        <v>10425</v>
      </c>
      <c r="F2035" s="26" t="s">
        <v>474</v>
      </c>
      <c r="G2035" s="26" t="s">
        <v>3183</v>
      </c>
      <c r="H2035" s="26" t="s">
        <v>3184</v>
      </c>
      <c r="I2035" s="26" t="s">
        <v>10418</v>
      </c>
      <c r="J2035" s="36" t="s">
        <v>55</v>
      </c>
      <c r="K2035" s="26">
        <v>2683.63</v>
      </c>
      <c r="L2035" s="26"/>
      <c r="M2035" s="26" t="s">
        <v>1282</v>
      </c>
      <c r="N2035" s="26" t="s">
        <v>10692</v>
      </c>
    </row>
    <row r="2036" spans="1:14">
      <c r="A2036" s="26" t="s">
        <v>200</v>
      </c>
      <c r="B2036" s="26" t="s">
        <v>10691</v>
      </c>
      <c r="C2036" s="26" t="s">
        <v>472</v>
      </c>
      <c r="D2036" s="26" t="s">
        <v>3182</v>
      </c>
      <c r="E2036" s="26" t="s">
        <v>10425</v>
      </c>
      <c r="F2036" s="26" t="s">
        <v>474</v>
      </c>
      <c r="G2036" s="26" t="s">
        <v>3183</v>
      </c>
      <c r="H2036" s="26" t="s">
        <v>3184</v>
      </c>
      <c r="I2036" s="26" t="s">
        <v>10420</v>
      </c>
      <c r="J2036" s="36" t="s">
        <v>55</v>
      </c>
      <c r="K2036" s="26">
        <v>1542.59</v>
      </c>
      <c r="L2036" s="26"/>
      <c r="M2036" s="26" t="s">
        <v>1282</v>
      </c>
      <c r="N2036" s="26" t="s">
        <v>10692</v>
      </c>
    </row>
    <row r="2037" spans="1:14">
      <c r="A2037" s="26" t="s">
        <v>200</v>
      </c>
      <c r="B2037" s="26" t="s">
        <v>10691</v>
      </c>
      <c r="C2037" s="26" t="s">
        <v>472</v>
      </c>
      <c r="D2037" s="26" t="s">
        <v>3182</v>
      </c>
      <c r="E2037" s="26" t="s">
        <v>10425</v>
      </c>
      <c r="F2037" s="26" t="s">
        <v>474</v>
      </c>
      <c r="G2037" s="26" t="s">
        <v>3183</v>
      </c>
      <c r="H2037" s="26" t="s">
        <v>3184</v>
      </c>
      <c r="I2037" s="26" t="s">
        <v>10419</v>
      </c>
      <c r="J2037" s="36" t="s">
        <v>55</v>
      </c>
      <c r="K2037" s="26">
        <v>2061.17</v>
      </c>
      <c r="L2037" s="26"/>
      <c r="M2037" s="26" t="s">
        <v>1282</v>
      </c>
      <c r="N2037" s="26" t="s">
        <v>10692</v>
      </c>
    </row>
    <row r="2038" spans="1:14">
      <c r="A2038" s="26" t="s">
        <v>331</v>
      </c>
      <c r="B2038" s="26" t="s">
        <v>3018</v>
      </c>
      <c r="C2038" s="26" t="s">
        <v>693</v>
      </c>
      <c r="D2038" s="26" t="s">
        <v>3019</v>
      </c>
      <c r="E2038" s="26" t="s">
        <v>10425</v>
      </c>
      <c r="F2038" s="26" t="s">
        <v>3020</v>
      </c>
      <c r="G2038" s="26" t="s">
        <v>3021</v>
      </c>
      <c r="H2038" s="26" t="s">
        <v>3022</v>
      </c>
      <c r="I2038" s="26" t="s">
        <v>10416</v>
      </c>
      <c r="J2038" s="36" t="s">
        <v>55</v>
      </c>
      <c r="K2038" s="26">
        <v>2621897.04</v>
      </c>
      <c r="L2038" s="26">
        <v>3011372.84</v>
      </c>
      <c r="M2038" s="26" t="s">
        <v>140</v>
      </c>
      <c r="N2038" s="26" t="s">
        <v>3024</v>
      </c>
    </row>
    <row r="2039" spans="1:14">
      <c r="A2039" s="26" t="s">
        <v>331</v>
      </c>
      <c r="B2039" s="26" t="s">
        <v>3018</v>
      </c>
      <c r="C2039" s="26" t="s">
        <v>693</v>
      </c>
      <c r="D2039" s="26" t="s">
        <v>3019</v>
      </c>
      <c r="E2039" s="26" t="s">
        <v>10425</v>
      </c>
      <c r="F2039" s="26" t="s">
        <v>3020</v>
      </c>
      <c r="G2039" s="26" t="s">
        <v>3021</v>
      </c>
      <c r="H2039" s="26" t="s">
        <v>3022</v>
      </c>
      <c r="I2039" s="26" t="s">
        <v>10418</v>
      </c>
      <c r="J2039" s="36" t="s">
        <v>55</v>
      </c>
      <c r="K2039" s="26">
        <v>177521.92</v>
      </c>
      <c r="L2039" s="26"/>
      <c r="M2039" s="26" t="s">
        <v>140</v>
      </c>
      <c r="N2039" s="26" t="s">
        <v>3024</v>
      </c>
    </row>
    <row r="2040" spans="1:14">
      <c r="A2040" s="26" t="s">
        <v>331</v>
      </c>
      <c r="B2040" s="26" t="s">
        <v>3018</v>
      </c>
      <c r="C2040" s="26" t="s">
        <v>693</v>
      </c>
      <c r="D2040" s="26" t="s">
        <v>3019</v>
      </c>
      <c r="E2040" s="26" t="s">
        <v>10425</v>
      </c>
      <c r="F2040" s="26" t="s">
        <v>3020</v>
      </c>
      <c r="G2040" s="26" t="s">
        <v>3021</v>
      </c>
      <c r="H2040" s="26" t="s">
        <v>3022</v>
      </c>
      <c r="I2040" s="26" t="s">
        <v>10420</v>
      </c>
      <c r="J2040" s="36" t="s">
        <v>55</v>
      </c>
      <c r="K2040" s="26">
        <v>33806.8</v>
      </c>
      <c r="L2040" s="26"/>
      <c r="M2040" s="26" t="s">
        <v>140</v>
      </c>
      <c r="N2040" s="26" t="s">
        <v>3024</v>
      </c>
    </row>
    <row r="2041" spans="1:14">
      <c r="A2041" s="26" t="s">
        <v>331</v>
      </c>
      <c r="B2041" s="26" t="s">
        <v>3018</v>
      </c>
      <c r="C2041" s="26" t="s">
        <v>693</v>
      </c>
      <c r="D2041" s="26" t="s">
        <v>3019</v>
      </c>
      <c r="E2041" s="26" t="s">
        <v>10425</v>
      </c>
      <c r="F2041" s="26" t="s">
        <v>3020</v>
      </c>
      <c r="G2041" s="26" t="s">
        <v>3021</v>
      </c>
      <c r="H2041" s="26" t="s">
        <v>3022</v>
      </c>
      <c r="I2041" s="26" t="s">
        <v>10419</v>
      </c>
      <c r="J2041" s="36" t="s">
        <v>55</v>
      </c>
      <c r="K2041" s="26">
        <v>42632.8</v>
      </c>
      <c r="L2041" s="26"/>
      <c r="M2041" s="26" t="s">
        <v>140</v>
      </c>
      <c r="N2041" s="26" t="s">
        <v>3024</v>
      </c>
    </row>
    <row r="2042" spans="1:14">
      <c r="A2042" s="26" t="s">
        <v>129</v>
      </c>
      <c r="B2042" s="26" t="s">
        <v>3026</v>
      </c>
      <c r="C2042" s="26" t="s">
        <v>807</v>
      </c>
      <c r="D2042" s="26" t="s">
        <v>3027</v>
      </c>
      <c r="E2042" s="26" t="s">
        <v>10429</v>
      </c>
      <c r="F2042" s="26" t="s">
        <v>3028</v>
      </c>
      <c r="G2042" s="26" t="s">
        <v>3029</v>
      </c>
      <c r="H2042" s="26" t="s">
        <v>3030</v>
      </c>
      <c r="I2042" s="26" t="s">
        <v>10416</v>
      </c>
      <c r="J2042" s="36" t="s">
        <v>55</v>
      </c>
      <c r="K2042" s="26">
        <v>80691.72</v>
      </c>
      <c r="L2042" s="26">
        <v>84456.96</v>
      </c>
      <c r="M2042" s="26" t="s">
        <v>173</v>
      </c>
      <c r="N2042" s="26" t="s">
        <v>3032</v>
      </c>
    </row>
    <row r="2043" spans="1:14">
      <c r="A2043" s="26" t="s">
        <v>129</v>
      </c>
      <c r="B2043" s="26" t="s">
        <v>3026</v>
      </c>
      <c r="C2043" s="26" t="s">
        <v>807</v>
      </c>
      <c r="D2043" s="26" t="s">
        <v>3027</v>
      </c>
      <c r="E2043" s="26" t="s">
        <v>10429</v>
      </c>
      <c r="F2043" s="26" t="s">
        <v>3028</v>
      </c>
      <c r="G2043" s="26" t="s">
        <v>3029</v>
      </c>
      <c r="H2043" s="26" t="s">
        <v>3030</v>
      </c>
      <c r="I2043" s="26" t="s">
        <v>10418</v>
      </c>
      <c r="J2043" s="36" t="s">
        <v>55</v>
      </c>
      <c r="K2043" s="26">
        <v>0</v>
      </c>
      <c r="L2043" s="26"/>
      <c r="M2043" s="26" t="s">
        <v>173</v>
      </c>
      <c r="N2043" s="26" t="s">
        <v>3032</v>
      </c>
    </row>
    <row r="2044" spans="1:14">
      <c r="A2044" s="26" t="s">
        <v>129</v>
      </c>
      <c r="B2044" s="26" t="s">
        <v>3026</v>
      </c>
      <c r="C2044" s="26" t="s">
        <v>807</v>
      </c>
      <c r="D2044" s="26" t="s">
        <v>3027</v>
      </c>
      <c r="E2044" s="26" t="s">
        <v>10429</v>
      </c>
      <c r="F2044" s="26" t="s">
        <v>3028</v>
      </c>
      <c r="G2044" s="26" t="s">
        <v>3029</v>
      </c>
      <c r="H2044" s="26" t="s">
        <v>3030</v>
      </c>
      <c r="I2044" s="26" t="s">
        <v>10420</v>
      </c>
      <c r="J2044" s="36" t="s">
        <v>55</v>
      </c>
      <c r="K2044" s="26">
        <v>0</v>
      </c>
      <c r="L2044" s="26"/>
      <c r="M2044" s="26" t="s">
        <v>173</v>
      </c>
      <c r="N2044" s="26" t="s">
        <v>3032</v>
      </c>
    </row>
    <row r="2045" spans="1:14">
      <c r="A2045" s="26" t="s">
        <v>129</v>
      </c>
      <c r="B2045" s="26" t="s">
        <v>3026</v>
      </c>
      <c r="C2045" s="26" t="s">
        <v>807</v>
      </c>
      <c r="D2045" s="26" t="s">
        <v>3027</v>
      </c>
      <c r="E2045" s="26" t="s">
        <v>10429</v>
      </c>
      <c r="F2045" s="26" t="s">
        <v>3028</v>
      </c>
      <c r="G2045" s="26" t="s">
        <v>3029</v>
      </c>
      <c r="H2045" s="26" t="s">
        <v>3030</v>
      </c>
      <c r="I2045" s="26" t="s">
        <v>10419</v>
      </c>
      <c r="J2045" s="36" t="s">
        <v>55</v>
      </c>
      <c r="K2045" s="26">
        <v>1230.38</v>
      </c>
      <c r="L2045" s="26"/>
      <c r="M2045" s="26" t="s">
        <v>173</v>
      </c>
      <c r="N2045" s="26" t="s">
        <v>3032</v>
      </c>
    </row>
    <row r="2046" spans="1:14">
      <c r="A2046" s="26" t="s">
        <v>119</v>
      </c>
      <c r="B2046" s="26" t="s">
        <v>3050</v>
      </c>
      <c r="C2046" s="26" t="s">
        <v>585</v>
      </c>
      <c r="D2046" s="26" t="s">
        <v>3051</v>
      </c>
      <c r="E2046" s="26" t="s">
        <v>10425</v>
      </c>
      <c r="F2046" s="26" t="s">
        <v>3052</v>
      </c>
      <c r="G2046" s="26" t="s">
        <v>3053</v>
      </c>
      <c r="H2046" s="26" t="s">
        <v>3054</v>
      </c>
      <c r="I2046" s="26" t="s">
        <v>10416</v>
      </c>
      <c r="J2046" s="36" t="s">
        <v>55</v>
      </c>
      <c r="K2046" s="26">
        <v>36549.69</v>
      </c>
      <c r="L2046" s="26">
        <v>45024.97</v>
      </c>
      <c r="M2046" s="26" t="s">
        <v>140</v>
      </c>
      <c r="N2046" s="26" t="s">
        <v>3055</v>
      </c>
    </row>
    <row r="2047" spans="1:14">
      <c r="A2047" s="26" t="s">
        <v>119</v>
      </c>
      <c r="B2047" s="26" t="s">
        <v>3050</v>
      </c>
      <c r="C2047" s="26" t="s">
        <v>585</v>
      </c>
      <c r="D2047" s="26" t="s">
        <v>3051</v>
      </c>
      <c r="E2047" s="26" t="s">
        <v>10425</v>
      </c>
      <c r="F2047" s="26" t="s">
        <v>3052</v>
      </c>
      <c r="G2047" s="26" t="s">
        <v>3053</v>
      </c>
      <c r="H2047" s="26" t="s">
        <v>3054</v>
      </c>
      <c r="I2047" s="26" t="s">
        <v>10418</v>
      </c>
      <c r="J2047" s="36" t="s">
        <v>55</v>
      </c>
      <c r="K2047" s="26">
        <v>5429.06</v>
      </c>
      <c r="L2047" s="26"/>
      <c r="M2047" s="26" t="s">
        <v>140</v>
      </c>
      <c r="N2047" s="26" t="s">
        <v>3055</v>
      </c>
    </row>
    <row r="2048" spans="1:14">
      <c r="A2048" s="26" t="s">
        <v>119</v>
      </c>
      <c r="B2048" s="26" t="s">
        <v>3050</v>
      </c>
      <c r="C2048" s="26" t="s">
        <v>585</v>
      </c>
      <c r="D2048" s="26" t="s">
        <v>3051</v>
      </c>
      <c r="E2048" s="26" t="s">
        <v>10425</v>
      </c>
      <c r="F2048" s="26" t="s">
        <v>3052</v>
      </c>
      <c r="G2048" s="26" t="s">
        <v>3053</v>
      </c>
      <c r="H2048" s="26" t="s">
        <v>3054</v>
      </c>
      <c r="I2048" s="26" t="s">
        <v>10420</v>
      </c>
      <c r="J2048" s="36" t="s">
        <v>55</v>
      </c>
      <c r="K2048" s="26">
        <v>380.81</v>
      </c>
      <c r="L2048" s="26"/>
      <c r="M2048" s="26" t="s">
        <v>140</v>
      </c>
      <c r="N2048" s="26" t="s">
        <v>3055</v>
      </c>
    </row>
    <row r="2049" spans="1:14">
      <c r="A2049" s="26" t="s">
        <v>119</v>
      </c>
      <c r="B2049" s="26" t="s">
        <v>3050</v>
      </c>
      <c r="C2049" s="26" t="s">
        <v>585</v>
      </c>
      <c r="D2049" s="26" t="s">
        <v>3051</v>
      </c>
      <c r="E2049" s="26" t="s">
        <v>10425</v>
      </c>
      <c r="F2049" s="26" t="s">
        <v>3052</v>
      </c>
      <c r="G2049" s="26" t="s">
        <v>3053</v>
      </c>
      <c r="H2049" s="26" t="s">
        <v>3054</v>
      </c>
      <c r="I2049" s="26" t="s">
        <v>10419</v>
      </c>
      <c r="J2049" s="36" t="s">
        <v>55</v>
      </c>
      <c r="K2049" s="26">
        <v>639.27</v>
      </c>
      <c r="L2049" s="26"/>
      <c r="M2049" s="26" t="s">
        <v>140</v>
      </c>
      <c r="N2049" s="26" t="s">
        <v>3055</v>
      </c>
    </row>
    <row r="2050" spans="1:14">
      <c r="A2050" s="26" t="s">
        <v>119</v>
      </c>
      <c r="B2050" s="26" t="s">
        <v>10693</v>
      </c>
      <c r="C2050" s="26" t="s">
        <v>1429</v>
      </c>
      <c r="D2050" s="26" t="s">
        <v>3116</v>
      </c>
      <c r="E2050" s="26" t="s">
        <v>10425</v>
      </c>
      <c r="F2050" s="26" t="s">
        <v>3117</v>
      </c>
      <c r="G2050" s="26" t="s">
        <v>3118</v>
      </c>
      <c r="H2050" s="26" t="s">
        <v>3119</v>
      </c>
      <c r="I2050" s="26" t="s">
        <v>10416</v>
      </c>
      <c r="J2050" s="36" t="s">
        <v>55</v>
      </c>
      <c r="K2050" s="26">
        <v>94378.3</v>
      </c>
      <c r="L2050" s="26">
        <v>101579.1</v>
      </c>
      <c r="M2050" s="26" t="s">
        <v>140</v>
      </c>
      <c r="N2050" s="26" t="s">
        <v>10694</v>
      </c>
    </row>
    <row r="2051" spans="1:14">
      <c r="A2051" s="26" t="s">
        <v>119</v>
      </c>
      <c r="B2051" s="26" t="s">
        <v>10693</v>
      </c>
      <c r="C2051" s="26" t="s">
        <v>1429</v>
      </c>
      <c r="D2051" s="26" t="s">
        <v>3116</v>
      </c>
      <c r="E2051" s="26" t="s">
        <v>10425</v>
      </c>
      <c r="F2051" s="26" t="s">
        <v>3117</v>
      </c>
      <c r="G2051" s="26" t="s">
        <v>3118</v>
      </c>
      <c r="H2051" s="26" t="s">
        <v>3119</v>
      </c>
      <c r="I2051" s="26" t="s">
        <v>10418</v>
      </c>
      <c r="J2051" s="36" t="s">
        <v>55</v>
      </c>
      <c r="K2051" s="26">
        <v>0</v>
      </c>
      <c r="L2051" s="26"/>
      <c r="M2051" s="26" t="s">
        <v>140</v>
      </c>
      <c r="N2051" s="26" t="s">
        <v>10694</v>
      </c>
    </row>
    <row r="2052" spans="1:14">
      <c r="A2052" s="26" t="s">
        <v>119</v>
      </c>
      <c r="B2052" s="26" t="s">
        <v>10693</v>
      </c>
      <c r="C2052" s="26" t="s">
        <v>1429</v>
      </c>
      <c r="D2052" s="26" t="s">
        <v>3116</v>
      </c>
      <c r="E2052" s="26" t="s">
        <v>10425</v>
      </c>
      <c r="F2052" s="26" t="s">
        <v>3117</v>
      </c>
      <c r="G2052" s="26" t="s">
        <v>3118</v>
      </c>
      <c r="H2052" s="26" t="s">
        <v>3119</v>
      </c>
      <c r="I2052" s="26" t="s">
        <v>10420</v>
      </c>
      <c r="J2052" s="36" t="s">
        <v>55</v>
      </c>
      <c r="K2052" s="26">
        <v>1191.9</v>
      </c>
      <c r="L2052" s="26"/>
      <c r="M2052" s="26" t="s">
        <v>140</v>
      </c>
      <c r="N2052" s="26" t="s">
        <v>10694</v>
      </c>
    </row>
    <row r="2053" spans="1:14">
      <c r="A2053" s="26" t="s">
        <v>119</v>
      </c>
      <c r="B2053" s="26" t="s">
        <v>10693</v>
      </c>
      <c r="C2053" s="26" t="s">
        <v>1429</v>
      </c>
      <c r="D2053" s="26" t="s">
        <v>3116</v>
      </c>
      <c r="E2053" s="26" t="s">
        <v>10425</v>
      </c>
      <c r="F2053" s="26" t="s">
        <v>3117</v>
      </c>
      <c r="G2053" s="26" t="s">
        <v>3118</v>
      </c>
      <c r="H2053" s="26" t="s">
        <v>3119</v>
      </c>
      <c r="I2053" s="26" t="s">
        <v>10419</v>
      </c>
      <c r="J2053" s="36" t="s">
        <v>55</v>
      </c>
      <c r="K2053" s="26">
        <v>1437.6</v>
      </c>
      <c r="L2053" s="26"/>
      <c r="M2053" s="26" t="s">
        <v>140</v>
      </c>
      <c r="N2053" s="26" t="s">
        <v>10694</v>
      </c>
    </row>
    <row r="2054" spans="1:14">
      <c r="A2054" s="26" t="s">
        <v>516</v>
      </c>
      <c r="B2054" s="26" t="s">
        <v>3042</v>
      </c>
      <c r="C2054" s="26" t="s">
        <v>2762</v>
      </c>
      <c r="D2054" s="26" t="s">
        <v>3043</v>
      </c>
      <c r="E2054" s="26" t="s">
        <v>10425</v>
      </c>
      <c r="F2054" s="26" t="s">
        <v>3044</v>
      </c>
      <c r="G2054" s="26" t="s">
        <v>3045</v>
      </c>
      <c r="H2054" s="26" t="s">
        <v>3046</v>
      </c>
      <c r="I2054" s="26" t="s">
        <v>10416</v>
      </c>
      <c r="J2054" s="36" t="s">
        <v>55</v>
      </c>
      <c r="K2054" s="26">
        <v>5180636.27</v>
      </c>
      <c r="L2054" s="26">
        <v>6440635.12</v>
      </c>
      <c r="M2054" s="26" t="s">
        <v>173</v>
      </c>
      <c r="N2054" s="26" t="s">
        <v>3048</v>
      </c>
    </row>
    <row r="2055" spans="1:14">
      <c r="A2055" s="26" t="s">
        <v>516</v>
      </c>
      <c r="B2055" s="26" t="s">
        <v>3042</v>
      </c>
      <c r="C2055" s="26" t="s">
        <v>2762</v>
      </c>
      <c r="D2055" s="26" t="s">
        <v>3043</v>
      </c>
      <c r="E2055" s="26" t="s">
        <v>10425</v>
      </c>
      <c r="F2055" s="26" t="s">
        <v>3044</v>
      </c>
      <c r="G2055" s="26" t="s">
        <v>3045</v>
      </c>
      <c r="H2055" s="26" t="s">
        <v>3046</v>
      </c>
      <c r="I2055" s="26" t="s">
        <v>10418</v>
      </c>
      <c r="J2055" s="36" t="s">
        <v>55</v>
      </c>
      <c r="K2055" s="26">
        <v>827478.46</v>
      </c>
      <c r="L2055" s="26"/>
      <c r="M2055" s="26" t="s">
        <v>173</v>
      </c>
      <c r="N2055" s="26" t="s">
        <v>3048</v>
      </c>
    </row>
    <row r="2056" spans="1:14">
      <c r="A2056" s="26" t="s">
        <v>516</v>
      </c>
      <c r="B2056" s="26" t="s">
        <v>3042</v>
      </c>
      <c r="C2056" s="26" t="s">
        <v>2762</v>
      </c>
      <c r="D2056" s="26" t="s">
        <v>3043</v>
      </c>
      <c r="E2056" s="26" t="s">
        <v>10425</v>
      </c>
      <c r="F2056" s="26" t="s">
        <v>3044</v>
      </c>
      <c r="G2056" s="26" t="s">
        <v>3045</v>
      </c>
      <c r="H2056" s="26" t="s">
        <v>3046</v>
      </c>
      <c r="I2056" s="26" t="s">
        <v>10420</v>
      </c>
      <c r="J2056" s="36" t="s">
        <v>55</v>
      </c>
      <c r="K2056" s="26">
        <v>51120.06</v>
      </c>
      <c r="L2056" s="26"/>
      <c r="M2056" s="26" t="s">
        <v>173</v>
      </c>
      <c r="N2056" s="26" t="s">
        <v>3048</v>
      </c>
    </row>
    <row r="2057" spans="1:14">
      <c r="A2057" s="26" t="s">
        <v>516</v>
      </c>
      <c r="B2057" s="26" t="s">
        <v>3042</v>
      </c>
      <c r="C2057" s="26" t="s">
        <v>2762</v>
      </c>
      <c r="D2057" s="26" t="s">
        <v>3043</v>
      </c>
      <c r="E2057" s="26" t="s">
        <v>10425</v>
      </c>
      <c r="F2057" s="26" t="s">
        <v>3044</v>
      </c>
      <c r="G2057" s="26" t="s">
        <v>3045</v>
      </c>
      <c r="H2057" s="26" t="s">
        <v>3046</v>
      </c>
      <c r="I2057" s="26" t="s">
        <v>10419</v>
      </c>
      <c r="J2057" s="36" t="s">
        <v>55</v>
      </c>
      <c r="K2057" s="26">
        <v>91542.64</v>
      </c>
      <c r="L2057" s="26"/>
      <c r="M2057" s="26" t="s">
        <v>173</v>
      </c>
      <c r="N2057" s="26" t="s">
        <v>3048</v>
      </c>
    </row>
    <row r="2058" spans="1:14">
      <c r="A2058" s="26" t="s">
        <v>119</v>
      </c>
      <c r="B2058" s="26" t="s">
        <v>10695</v>
      </c>
      <c r="C2058" s="26" t="s">
        <v>431</v>
      </c>
      <c r="D2058" s="26" t="s">
        <v>9113</v>
      </c>
      <c r="E2058" s="26" t="s">
        <v>10434</v>
      </c>
      <c r="F2058" s="26" t="s">
        <v>9114</v>
      </c>
      <c r="G2058" s="26" t="s">
        <v>9115</v>
      </c>
      <c r="H2058" s="26" t="s">
        <v>9116</v>
      </c>
      <c r="I2058" s="26" t="s">
        <v>10416</v>
      </c>
      <c r="J2058" s="36" t="s">
        <v>55</v>
      </c>
      <c r="K2058" s="26">
        <v>1319397.79</v>
      </c>
      <c r="L2058" s="26">
        <v>1510537.14</v>
      </c>
      <c r="M2058" s="26" t="s">
        <v>140</v>
      </c>
      <c r="N2058" s="26" t="s">
        <v>10696</v>
      </c>
    </row>
    <row r="2059" spans="1:14">
      <c r="A2059" s="26" t="s">
        <v>119</v>
      </c>
      <c r="B2059" s="26" t="s">
        <v>10695</v>
      </c>
      <c r="C2059" s="26" t="s">
        <v>431</v>
      </c>
      <c r="D2059" s="26" t="s">
        <v>9113</v>
      </c>
      <c r="E2059" s="26" t="s">
        <v>10434</v>
      </c>
      <c r="F2059" s="26" t="s">
        <v>9114</v>
      </c>
      <c r="G2059" s="26" t="s">
        <v>9115</v>
      </c>
      <c r="H2059" s="26" t="s">
        <v>9116</v>
      </c>
      <c r="I2059" s="26" t="s">
        <v>10418</v>
      </c>
      <c r="J2059" s="36" t="s">
        <v>55</v>
      </c>
      <c r="K2059" s="26">
        <v>123844.21</v>
      </c>
      <c r="L2059" s="26"/>
      <c r="M2059" s="26" t="s">
        <v>140</v>
      </c>
      <c r="N2059" s="26" t="s">
        <v>10696</v>
      </c>
    </row>
    <row r="2060" spans="1:14">
      <c r="A2060" s="26" t="s">
        <v>119</v>
      </c>
      <c r="B2060" s="26" t="s">
        <v>10695</v>
      </c>
      <c r="C2060" s="26" t="s">
        <v>431</v>
      </c>
      <c r="D2060" s="26" t="s">
        <v>9113</v>
      </c>
      <c r="E2060" s="26" t="s">
        <v>10434</v>
      </c>
      <c r="F2060" s="26" t="s">
        <v>9114</v>
      </c>
      <c r="G2060" s="26" t="s">
        <v>9115</v>
      </c>
      <c r="H2060" s="26" t="s">
        <v>9116</v>
      </c>
      <c r="I2060" s="26" t="s">
        <v>10420</v>
      </c>
      <c r="J2060" s="36" t="s">
        <v>55</v>
      </c>
      <c r="K2060" s="26">
        <v>0</v>
      </c>
      <c r="L2060" s="26"/>
      <c r="M2060" s="26" t="s">
        <v>140</v>
      </c>
      <c r="N2060" s="26" t="s">
        <v>10696</v>
      </c>
    </row>
    <row r="2061" spans="1:14">
      <c r="A2061" s="26" t="s">
        <v>119</v>
      </c>
      <c r="B2061" s="26" t="s">
        <v>10695</v>
      </c>
      <c r="C2061" s="26" t="s">
        <v>431</v>
      </c>
      <c r="D2061" s="26" t="s">
        <v>9113</v>
      </c>
      <c r="E2061" s="26" t="s">
        <v>10434</v>
      </c>
      <c r="F2061" s="26" t="s">
        <v>9114</v>
      </c>
      <c r="G2061" s="26" t="s">
        <v>9115</v>
      </c>
      <c r="H2061" s="26" t="s">
        <v>9116</v>
      </c>
      <c r="I2061" s="26" t="s">
        <v>10419</v>
      </c>
      <c r="J2061" s="36" t="s">
        <v>55</v>
      </c>
      <c r="K2061" s="26">
        <v>21978.22</v>
      </c>
      <c r="L2061" s="26"/>
      <c r="M2061" s="26" t="s">
        <v>140</v>
      </c>
      <c r="N2061" s="26" t="s">
        <v>10696</v>
      </c>
    </row>
    <row r="2062" spans="1:14">
      <c r="A2062" s="26" t="s">
        <v>292</v>
      </c>
      <c r="B2062" s="26" t="s">
        <v>3034</v>
      </c>
      <c r="C2062" s="26" t="s">
        <v>1578</v>
      </c>
      <c r="D2062" s="26" t="s">
        <v>3035</v>
      </c>
      <c r="E2062" s="26" t="s">
        <v>10425</v>
      </c>
      <c r="F2062" s="26" t="s">
        <v>3036</v>
      </c>
      <c r="G2062" s="26" t="s">
        <v>3037</v>
      </c>
      <c r="H2062" s="26" t="s">
        <v>3038</v>
      </c>
      <c r="I2062" s="26" t="s">
        <v>10427</v>
      </c>
      <c r="J2062" s="36" t="s">
        <v>55</v>
      </c>
      <c r="K2062" s="26">
        <v>9063.61</v>
      </c>
      <c r="L2062" s="26">
        <v>11302.02</v>
      </c>
      <c r="M2062" s="26" t="s">
        <v>63</v>
      </c>
      <c r="N2062" s="26" t="s">
        <v>3040</v>
      </c>
    </row>
    <row r="2063" spans="1:14">
      <c r="A2063" s="26" t="s">
        <v>292</v>
      </c>
      <c r="B2063" s="26" t="s">
        <v>3034</v>
      </c>
      <c r="C2063" s="26" t="s">
        <v>1578</v>
      </c>
      <c r="D2063" s="26" t="s">
        <v>3035</v>
      </c>
      <c r="E2063" s="26" t="s">
        <v>10425</v>
      </c>
      <c r="F2063" s="26" t="s">
        <v>3036</v>
      </c>
      <c r="G2063" s="26" t="s">
        <v>3037</v>
      </c>
      <c r="H2063" s="26" t="s">
        <v>3038</v>
      </c>
      <c r="I2063" s="26" t="s">
        <v>10428</v>
      </c>
      <c r="J2063" s="36" t="s">
        <v>55</v>
      </c>
      <c r="K2063" s="26">
        <v>1448.54</v>
      </c>
      <c r="L2063" s="26"/>
      <c r="M2063" s="26" t="s">
        <v>63</v>
      </c>
      <c r="N2063" s="26" t="s">
        <v>3040</v>
      </c>
    </row>
    <row r="2064" spans="1:14">
      <c r="A2064" s="26" t="s">
        <v>292</v>
      </c>
      <c r="B2064" s="26" t="s">
        <v>3034</v>
      </c>
      <c r="C2064" s="26" t="s">
        <v>1578</v>
      </c>
      <c r="D2064" s="26" t="s">
        <v>3035</v>
      </c>
      <c r="E2064" s="26" t="s">
        <v>10425</v>
      </c>
      <c r="F2064" s="26" t="s">
        <v>3036</v>
      </c>
      <c r="G2064" s="26" t="s">
        <v>3037</v>
      </c>
      <c r="H2064" s="26" t="s">
        <v>3038</v>
      </c>
      <c r="I2064" s="26" t="s">
        <v>10420</v>
      </c>
      <c r="J2064" s="36" t="s">
        <v>55</v>
      </c>
      <c r="K2064" s="26">
        <v>117.82693</v>
      </c>
      <c r="L2064" s="26"/>
      <c r="M2064" s="26" t="s">
        <v>63</v>
      </c>
      <c r="N2064" s="26" t="s">
        <v>3040</v>
      </c>
    </row>
    <row r="2065" spans="1:14">
      <c r="A2065" s="26" t="s">
        <v>292</v>
      </c>
      <c r="B2065" s="26" t="s">
        <v>3034</v>
      </c>
      <c r="C2065" s="26" t="s">
        <v>1578</v>
      </c>
      <c r="D2065" s="26" t="s">
        <v>3035</v>
      </c>
      <c r="E2065" s="26" t="s">
        <v>10425</v>
      </c>
      <c r="F2065" s="26" t="s">
        <v>3036</v>
      </c>
      <c r="G2065" s="26" t="s">
        <v>3037</v>
      </c>
      <c r="H2065" s="26" t="s">
        <v>3038</v>
      </c>
      <c r="I2065" s="26" t="s">
        <v>10419</v>
      </c>
      <c r="J2065" s="36" t="s">
        <v>55</v>
      </c>
      <c r="K2065" s="26">
        <v>157.68225</v>
      </c>
      <c r="L2065" s="26"/>
      <c r="M2065" s="26" t="s">
        <v>63</v>
      </c>
      <c r="N2065" s="26" t="s">
        <v>3040</v>
      </c>
    </row>
    <row r="2066" spans="1:14">
      <c r="A2066" s="26" t="s">
        <v>129</v>
      </c>
      <c r="B2066" s="26" t="s">
        <v>3090</v>
      </c>
      <c r="C2066" s="26" t="s">
        <v>3091</v>
      </c>
      <c r="D2066" s="26" t="s">
        <v>3092</v>
      </c>
      <c r="E2066" s="26" t="s">
        <v>10425</v>
      </c>
      <c r="F2066" s="26" t="s">
        <v>3093</v>
      </c>
      <c r="G2066" s="26" t="s">
        <v>3094</v>
      </c>
      <c r="H2066" s="26" t="s">
        <v>3095</v>
      </c>
      <c r="I2066" s="26" t="s">
        <v>10416</v>
      </c>
      <c r="J2066" s="36" t="s">
        <v>55</v>
      </c>
      <c r="K2066" s="26">
        <v>101906.73</v>
      </c>
      <c r="L2066" s="26">
        <v>108000</v>
      </c>
      <c r="M2066" s="26" t="s">
        <v>173</v>
      </c>
      <c r="N2066" s="26" t="s">
        <v>3097</v>
      </c>
    </row>
    <row r="2067" spans="1:14">
      <c r="A2067" s="26" t="s">
        <v>129</v>
      </c>
      <c r="B2067" s="26" t="s">
        <v>3090</v>
      </c>
      <c r="C2067" s="26" t="s">
        <v>3091</v>
      </c>
      <c r="D2067" s="26" t="s">
        <v>3092</v>
      </c>
      <c r="E2067" s="26" t="s">
        <v>10425</v>
      </c>
      <c r="F2067" s="26" t="s">
        <v>3093</v>
      </c>
      <c r="G2067" s="26" t="s">
        <v>3094</v>
      </c>
      <c r="H2067" s="26" t="s">
        <v>3095</v>
      </c>
      <c r="I2067" s="26" t="s">
        <v>10418</v>
      </c>
      <c r="J2067" s="36" t="s">
        <v>55</v>
      </c>
      <c r="K2067" s="26">
        <v>0</v>
      </c>
      <c r="L2067" s="26"/>
      <c r="M2067" s="26" t="s">
        <v>173</v>
      </c>
      <c r="N2067" s="26" t="s">
        <v>3097</v>
      </c>
    </row>
    <row r="2068" spans="1:14">
      <c r="A2068" s="26" t="s">
        <v>129</v>
      </c>
      <c r="B2068" s="26" t="s">
        <v>3090</v>
      </c>
      <c r="C2068" s="26" t="s">
        <v>3091</v>
      </c>
      <c r="D2068" s="26" t="s">
        <v>3092</v>
      </c>
      <c r="E2068" s="26" t="s">
        <v>10425</v>
      </c>
      <c r="F2068" s="26" t="s">
        <v>3093</v>
      </c>
      <c r="G2068" s="26" t="s">
        <v>3094</v>
      </c>
      <c r="H2068" s="26" t="s">
        <v>3095</v>
      </c>
      <c r="I2068" s="26" t="s">
        <v>10420</v>
      </c>
      <c r="J2068" s="36" t="s">
        <v>55</v>
      </c>
      <c r="K2068" s="26">
        <v>1301.04</v>
      </c>
      <c r="L2068" s="26"/>
      <c r="M2068" s="26" t="s">
        <v>173</v>
      </c>
      <c r="N2068" s="26" t="s">
        <v>3097</v>
      </c>
    </row>
    <row r="2069" spans="1:14">
      <c r="A2069" s="26" t="s">
        <v>129</v>
      </c>
      <c r="B2069" s="26" t="s">
        <v>3090</v>
      </c>
      <c r="C2069" s="26" t="s">
        <v>3091</v>
      </c>
      <c r="D2069" s="26" t="s">
        <v>3092</v>
      </c>
      <c r="E2069" s="26" t="s">
        <v>10425</v>
      </c>
      <c r="F2069" s="26" t="s">
        <v>3093</v>
      </c>
      <c r="G2069" s="26" t="s">
        <v>3094</v>
      </c>
      <c r="H2069" s="26" t="s">
        <v>3095</v>
      </c>
      <c r="I2069" s="26" t="s">
        <v>10419</v>
      </c>
      <c r="J2069" s="36" t="s">
        <v>55</v>
      </c>
      <c r="K2069" s="26">
        <v>1552.05</v>
      </c>
      <c r="L2069" s="26"/>
      <c r="M2069" s="26" t="s">
        <v>173</v>
      </c>
      <c r="N2069" s="26" t="s">
        <v>3097</v>
      </c>
    </row>
    <row r="2070" spans="1:14">
      <c r="A2070" s="26" t="s">
        <v>331</v>
      </c>
      <c r="B2070" s="26" t="s">
        <v>2783</v>
      </c>
      <c r="C2070" s="26" t="s">
        <v>1172</v>
      </c>
      <c r="D2070" s="26" t="s">
        <v>2784</v>
      </c>
      <c r="E2070" s="26" t="s">
        <v>10425</v>
      </c>
      <c r="F2070" s="26" t="s">
        <v>2785</v>
      </c>
      <c r="G2070" s="26" t="s">
        <v>2786</v>
      </c>
      <c r="H2070" s="26" t="s">
        <v>2787</v>
      </c>
      <c r="I2070" s="26" t="s">
        <v>10416</v>
      </c>
      <c r="J2070" s="36" t="s">
        <v>55</v>
      </c>
      <c r="K2070" s="26">
        <v>688198.56</v>
      </c>
      <c r="L2070" s="26">
        <v>998116.1</v>
      </c>
      <c r="M2070" s="26" t="s">
        <v>140</v>
      </c>
      <c r="N2070" s="26" t="s">
        <v>2789</v>
      </c>
    </row>
    <row r="2071" spans="1:14">
      <c r="A2071" s="26" t="s">
        <v>331</v>
      </c>
      <c r="B2071" s="26" t="s">
        <v>2783</v>
      </c>
      <c r="C2071" s="26" t="s">
        <v>1172</v>
      </c>
      <c r="D2071" s="26" t="s">
        <v>2784</v>
      </c>
      <c r="E2071" s="26" t="s">
        <v>10425</v>
      </c>
      <c r="F2071" s="26" t="s">
        <v>2785</v>
      </c>
      <c r="G2071" s="26" t="s">
        <v>2786</v>
      </c>
      <c r="H2071" s="26" t="s">
        <v>2787</v>
      </c>
      <c r="I2071" s="26" t="s">
        <v>10418</v>
      </c>
      <c r="J2071" s="36" t="s">
        <v>55</v>
      </c>
      <c r="K2071" s="26">
        <v>242184.41</v>
      </c>
      <c r="L2071" s="26"/>
      <c r="M2071" s="26" t="s">
        <v>140</v>
      </c>
      <c r="N2071" s="26" t="s">
        <v>2789</v>
      </c>
    </row>
    <row r="2072" spans="1:14">
      <c r="A2072" s="26" t="s">
        <v>331</v>
      </c>
      <c r="B2072" s="26" t="s">
        <v>2783</v>
      </c>
      <c r="C2072" s="26" t="s">
        <v>1172</v>
      </c>
      <c r="D2072" s="26" t="s">
        <v>2784</v>
      </c>
      <c r="E2072" s="26" t="s">
        <v>10425</v>
      </c>
      <c r="F2072" s="26" t="s">
        <v>2785</v>
      </c>
      <c r="G2072" s="26" t="s">
        <v>2786</v>
      </c>
      <c r="H2072" s="26" t="s">
        <v>2787</v>
      </c>
      <c r="I2072" s="26" t="s">
        <v>10420</v>
      </c>
      <c r="J2072" s="36" t="s">
        <v>55</v>
      </c>
      <c r="K2072" s="26">
        <v>8648.3</v>
      </c>
      <c r="L2072" s="26"/>
      <c r="M2072" s="26" t="s">
        <v>140</v>
      </c>
      <c r="N2072" s="26" t="s">
        <v>2789</v>
      </c>
    </row>
    <row r="2073" spans="1:14">
      <c r="A2073" s="26" t="s">
        <v>331</v>
      </c>
      <c r="B2073" s="26" t="s">
        <v>2783</v>
      </c>
      <c r="C2073" s="26" t="s">
        <v>1172</v>
      </c>
      <c r="D2073" s="26" t="s">
        <v>2784</v>
      </c>
      <c r="E2073" s="26" t="s">
        <v>10425</v>
      </c>
      <c r="F2073" s="26" t="s">
        <v>2785</v>
      </c>
      <c r="G2073" s="26" t="s">
        <v>2786</v>
      </c>
      <c r="H2073" s="26" t="s">
        <v>2787</v>
      </c>
      <c r="I2073" s="26" t="s">
        <v>10419</v>
      </c>
      <c r="J2073" s="36" t="s">
        <v>55</v>
      </c>
      <c r="K2073" s="26">
        <v>14168.76</v>
      </c>
      <c r="L2073" s="26"/>
      <c r="M2073" s="26" t="s">
        <v>140</v>
      </c>
      <c r="N2073" s="26" t="s">
        <v>2789</v>
      </c>
    </row>
    <row r="2074" spans="1:14">
      <c r="A2074" s="26" t="s">
        <v>181</v>
      </c>
      <c r="B2074" s="26" t="s">
        <v>2987</v>
      </c>
      <c r="C2074" s="26" t="s">
        <v>1767</v>
      </c>
      <c r="D2074" s="26" t="s">
        <v>2988</v>
      </c>
      <c r="E2074" s="26" t="s">
        <v>10444</v>
      </c>
      <c r="F2074" s="26" t="s">
        <v>2989</v>
      </c>
      <c r="G2074" s="26" t="s">
        <v>2990</v>
      </c>
      <c r="H2074" s="26" t="s">
        <v>2991</v>
      </c>
      <c r="I2074" s="26" t="s">
        <v>10416</v>
      </c>
      <c r="J2074" s="36" t="s">
        <v>55</v>
      </c>
      <c r="K2074" s="26">
        <v>521406.58</v>
      </c>
      <c r="L2074" s="26">
        <v>600138.93</v>
      </c>
      <c r="M2074" s="26" t="s">
        <v>97</v>
      </c>
      <c r="N2074" s="26" t="s">
        <v>2993</v>
      </c>
    </row>
    <row r="2075" spans="1:14">
      <c r="A2075" s="26" t="s">
        <v>181</v>
      </c>
      <c r="B2075" s="26" t="s">
        <v>2987</v>
      </c>
      <c r="C2075" s="26" t="s">
        <v>1767</v>
      </c>
      <c r="D2075" s="26" t="s">
        <v>2988</v>
      </c>
      <c r="E2075" s="26" t="s">
        <v>10444</v>
      </c>
      <c r="F2075" s="26" t="s">
        <v>2989</v>
      </c>
      <c r="G2075" s="26" t="s">
        <v>2990</v>
      </c>
      <c r="H2075" s="26" t="s">
        <v>2991</v>
      </c>
      <c r="I2075" s="26" t="s">
        <v>10418</v>
      </c>
      <c r="J2075" s="36" t="s">
        <v>55</v>
      </c>
      <c r="K2075" s="26">
        <v>36988.89</v>
      </c>
      <c r="L2075" s="26"/>
      <c r="M2075" s="26" t="s">
        <v>97</v>
      </c>
      <c r="N2075" s="26" t="s">
        <v>2993</v>
      </c>
    </row>
    <row r="2076" spans="1:14">
      <c r="A2076" s="26" t="s">
        <v>181</v>
      </c>
      <c r="B2076" s="26" t="s">
        <v>2987</v>
      </c>
      <c r="C2076" s="26" t="s">
        <v>1767</v>
      </c>
      <c r="D2076" s="26" t="s">
        <v>2988</v>
      </c>
      <c r="E2076" s="26" t="s">
        <v>10444</v>
      </c>
      <c r="F2076" s="26" t="s">
        <v>2989</v>
      </c>
      <c r="G2076" s="26" t="s">
        <v>2990</v>
      </c>
      <c r="H2076" s="26" t="s">
        <v>2991</v>
      </c>
      <c r="I2076" s="26" t="s">
        <v>10420</v>
      </c>
      <c r="J2076" s="36" t="s">
        <v>55</v>
      </c>
      <c r="K2076" s="26">
        <v>6231.28</v>
      </c>
      <c r="L2076" s="26"/>
      <c r="M2076" s="26" t="s">
        <v>97</v>
      </c>
      <c r="N2076" s="26" t="s">
        <v>2993</v>
      </c>
    </row>
    <row r="2077" spans="1:14">
      <c r="A2077" s="26" t="s">
        <v>181</v>
      </c>
      <c r="B2077" s="26" t="s">
        <v>2987</v>
      </c>
      <c r="C2077" s="26" t="s">
        <v>1767</v>
      </c>
      <c r="D2077" s="26" t="s">
        <v>2988</v>
      </c>
      <c r="E2077" s="26" t="s">
        <v>10444</v>
      </c>
      <c r="F2077" s="26" t="s">
        <v>2989</v>
      </c>
      <c r="G2077" s="26" t="s">
        <v>2990</v>
      </c>
      <c r="H2077" s="26" t="s">
        <v>2991</v>
      </c>
      <c r="I2077" s="26" t="s">
        <v>10419</v>
      </c>
      <c r="J2077" s="36" t="s">
        <v>55</v>
      </c>
      <c r="K2077" s="26">
        <v>8505.92</v>
      </c>
      <c r="L2077" s="26"/>
      <c r="M2077" s="26" t="s">
        <v>97</v>
      </c>
      <c r="N2077" s="26" t="s">
        <v>2993</v>
      </c>
    </row>
    <row r="2078" spans="1:14">
      <c r="A2078" s="26" t="s">
        <v>163</v>
      </c>
      <c r="B2078" s="26" t="s">
        <v>3098</v>
      </c>
      <c r="C2078" s="26" t="s">
        <v>3099</v>
      </c>
      <c r="D2078" s="26" t="s">
        <v>3100</v>
      </c>
      <c r="E2078" s="26" t="s">
        <v>10425</v>
      </c>
      <c r="F2078" s="26" t="s">
        <v>3101</v>
      </c>
      <c r="G2078" s="26" t="s">
        <v>3102</v>
      </c>
      <c r="H2078" s="26" t="s">
        <v>3103</v>
      </c>
      <c r="I2078" s="26" t="s">
        <v>10416</v>
      </c>
      <c r="J2078" s="36" t="s">
        <v>55</v>
      </c>
      <c r="K2078" s="26">
        <v>122711.25</v>
      </c>
      <c r="L2078" s="26">
        <v>151546.9</v>
      </c>
      <c r="M2078" s="26" t="s">
        <v>140</v>
      </c>
      <c r="N2078" s="26" t="s">
        <v>3104</v>
      </c>
    </row>
    <row r="2079" spans="1:14">
      <c r="A2079" s="26" t="s">
        <v>163</v>
      </c>
      <c r="B2079" s="26" t="s">
        <v>3098</v>
      </c>
      <c r="C2079" s="26" t="s">
        <v>3099</v>
      </c>
      <c r="D2079" s="26" t="s">
        <v>3100</v>
      </c>
      <c r="E2079" s="26" t="s">
        <v>10425</v>
      </c>
      <c r="F2079" s="26" t="s">
        <v>3101</v>
      </c>
      <c r="G2079" s="26" t="s">
        <v>3102</v>
      </c>
      <c r="H2079" s="26" t="s">
        <v>3103</v>
      </c>
      <c r="I2079" s="26" t="s">
        <v>10418</v>
      </c>
      <c r="J2079" s="36" t="s">
        <v>55</v>
      </c>
      <c r="K2079" s="26">
        <v>20532.62</v>
      </c>
      <c r="L2079" s="26"/>
      <c r="M2079" s="26" t="s">
        <v>140</v>
      </c>
      <c r="N2079" s="26" t="s">
        <v>3104</v>
      </c>
    </row>
    <row r="2080" spans="1:14">
      <c r="A2080" s="26" t="s">
        <v>163</v>
      </c>
      <c r="B2080" s="26" t="s">
        <v>3098</v>
      </c>
      <c r="C2080" s="26" t="s">
        <v>3099</v>
      </c>
      <c r="D2080" s="26" t="s">
        <v>3100</v>
      </c>
      <c r="E2080" s="26" t="s">
        <v>10425</v>
      </c>
      <c r="F2080" s="26" t="s">
        <v>3101</v>
      </c>
      <c r="G2080" s="26" t="s">
        <v>3102</v>
      </c>
      <c r="H2080" s="26" t="s">
        <v>3103</v>
      </c>
      <c r="I2080" s="26" t="s">
        <v>10420</v>
      </c>
      <c r="J2080" s="36" t="s">
        <v>55</v>
      </c>
      <c r="K2080" s="26">
        <v>1575.22</v>
      </c>
      <c r="L2080" s="26"/>
      <c r="M2080" s="26" t="s">
        <v>140</v>
      </c>
      <c r="N2080" s="26" t="s">
        <v>3104</v>
      </c>
    </row>
    <row r="2081" spans="1:14">
      <c r="A2081" s="26" t="s">
        <v>163</v>
      </c>
      <c r="B2081" s="26" t="s">
        <v>3098</v>
      </c>
      <c r="C2081" s="26" t="s">
        <v>3099</v>
      </c>
      <c r="D2081" s="26" t="s">
        <v>3100</v>
      </c>
      <c r="E2081" s="26" t="s">
        <v>10425</v>
      </c>
      <c r="F2081" s="26" t="s">
        <v>3101</v>
      </c>
      <c r="G2081" s="26" t="s">
        <v>3102</v>
      </c>
      <c r="H2081" s="26" t="s">
        <v>3103</v>
      </c>
      <c r="I2081" s="26" t="s">
        <v>10419</v>
      </c>
      <c r="J2081" s="36" t="s">
        <v>55</v>
      </c>
      <c r="K2081" s="26">
        <v>2181.4</v>
      </c>
      <c r="L2081" s="26"/>
      <c r="M2081" s="26" t="s">
        <v>140</v>
      </c>
      <c r="N2081" s="26" t="s">
        <v>3104</v>
      </c>
    </row>
    <row r="2082" spans="1:14">
      <c r="A2082" s="26" t="s">
        <v>220</v>
      </c>
      <c r="B2082" s="26" t="s">
        <v>981</v>
      </c>
      <c r="C2082" s="26" t="s">
        <v>501</v>
      </c>
      <c r="D2082" s="26" t="s">
        <v>982</v>
      </c>
      <c r="E2082" s="26" t="s">
        <v>10425</v>
      </c>
      <c r="F2082" s="26" t="s">
        <v>225</v>
      </c>
      <c r="G2082" s="26" t="s">
        <v>983</v>
      </c>
      <c r="H2082" s="26" t="s">
        <v>984</v>
      </c>
      <c r="I2082" s="26" t="s">
        <v>10416</v>
      </c>
      <c r="J2082" s="36" t="s">
        <v>55</v>
      </c>
      <c r="K2082" s="26">
        <v>2022943.32</v>
      </c>
      <c r="L2082" s="26">
        <v>2200381.12</v>
      </c>
      <c r="M2082" s="26" t="s">
        <v>140</v>
      </c>
      <c r="N2082" s="26" t="s">
        <v>986</v>
      </c>
    </row>
    <row r="2083" spans="1:14">
      <c r="A2083" s="26" t="s">
        <v>220</v>
      </c>
      <c r="B2083" s="26" t="s">
        <v>981</v>
      </c>
      <c r="C2083" s="26" t="s">
        <v>501</v>
      </c>
      <c r="D2083" s="26" t="s">
        <v>982</v>
      </c>
      <c r="E2083" s="26" t="s">
        <v>10425</v>
      </c>
      <c r="F2083" s="26" t="s">
        <v>225</v>
      </c>
      <c r="G2083" s="26" t="s">
        <v>983</v>
      </c>
      <c r="H2083" s="26" t="s">
        <v>984</v>
      </c>
      <c r="I2083" s="26" t="s">
        <v>10418</v>
      </c>
      <c r="J2083" s="36" t="s">
        <v>55</v>
      </c>
      <c r="K2083" s="26">
        <v>34691.09</v>
      </c>
      <c r="L2083" s="26"/>
      <c r="M2083" s="26" t="s">
        <v>140</v>
      </c>
      <c r="N2083" s="26" t="s">
        <v>986</v>
      </c>
    </row>
    <row r="2084" spans="1:14">
      <c r="A2084" s="26" t="s">
        <v>220</v>
      </c>
      <c r="B2084" s="26" t="s">
        <v>981</v>
      </c>
      <c r="C2084" s="26" t="s">
        <v>501</v>
      </c>
      <c r="D2084" s="26" t="s">
        <v>982</v>
      </c>
      <c r="E2084" s="26" t="s">
        <v>10425</v>
      </c>
      <c r="F2084" s="26" t="s">
        <v>225</v>
      </c>
      <c r="G2084" s="26" t="s">
        <v>983</v>
      </c>
      <c r="H2084" s="26" t="s">
        <v>984</v>
      </c>
      <c r="I2084" s="26" t="s">
        <v>10420</v>
      </c>
      <c r="J2084" s="36" t="s">
        <v>55</v>
      </c>
      <c r="K2084" s="26">
        <v>12452.64</v>
      </c>
      <c r="L2084" s="26"/>
      <c r="M2084" s="26" t="s">
        <v>140</v>
      </c>
      <c r="N2084" s="26" t="s">
        <v>986</v>
      </c>
    </row>
    <row r="2085" spans="1:14">
      <c r="A2085" s="26" t="s">
        <v>220</v>
      </c>
      <c r="B2085" s="26" t="s">
        <v>981</v>
      </c>
      <c r="C2085" s="26" t="s">
        <v>501</v>
      </c>
      <c r="D2085" s="26" t="s">
        <v>982</v>
      </c>
      <c r="E2085" s="26" t="s">
        <v>10425</v>
      </c>
      <c r="F2085" s="26" t="s">
        <v>225</v>
      </c>
      <c r="G2085" s="26" t="s">
        <v>983</v>
      </c>
      <c r="H2085" s="26" t="s">
        <v>984</v>
      </c>
      <c r="I2085" s="26" t="s">
        <v>10419</v>
      </c>
      <c r="J2085" s="36" t="s">
        <v>55</v>
      </c>
      <c r="K2085" s="26">
        <v>31317.58</v>
      </c>
      <c r="L2085" s="26"/>
      <c r="M2085" s="26" t="s">
        <v>140</v>
      </c>
      <c r="N2085" s="26" t="s">
        <v>986</v>
      </c>
    </row>
    <row r="2086" spans="1:14">
      <c r="A2086" s="26" t="s">
        <v>200</v>
      </c>
      <c r="B2086" s="26" t="s">
        <v>3106</v>
      </c>
      <c r="C2086" s="26" t="s">
        <v>472</v>
      </c>
      <c r="D2086" s="26" t="s">
        <v>3107</v>
      </c>
      <c r="E2086" s="26" t="s">
        <v>10425</v>
      </c>
      <c r="F2086" s="26" t="s">
        <v>2210</v>
      </c>
      <c r="G2086" s="26" t="s">
        <v>3108</v>
      </c>
      <c r="H2086" s="26" t="s">
        <v>3109</v>
      </c>
      <c r="I2086" s="26" t="s">
        <v>10416</v>
      </c>
      <c r="J2086" s="36" t="s">
        <v>55</v>
      </c>
      <c r="K2086" s="26">
        <v>109913.12</v>
      </c>
      <c r="L2086" s="26">
        <v>122545.06</v>
      </c>
      <c r="M2086" s="26" t="s">
        <v>1282</v>
      </c>
      <c r="N2086" s="26" t="s">
        <v>3111</v>
      </c>
    </row>
    <row r="2087" spans="1:14">
      <c r="A2087" s="26" t="s">
        <v>200</v>
      </c>
      <c r="B2087" s="26" t="s">
        <v>3106</v>
      </c>
      <c r="C2087" s="26" t="s">
        <v>472</v>
      </c>
      <c r="D2087" s="26" t="s">
        <v>3107</v>
      </c>
      <c r="E2087" s="26" t="s">
        <v>10425</v>
      </c>
      <c r="F2087" s="26" t="s">
        <v>2210</v>
      </c>
      <c r="G2087" s="26" t="s">
        <v>3108</v>
      </c>
      <c r="H2087" s="26" t="s">
        <v>3109</v>
      </c>
      <c r="I2087" s="26" t="s">
        <v>10418</v>
      </c>
      <c r="J2087" s="36" t="s">
        <v>55</v>
      </c>
      <c r="K2087" s="26">
        <v>4152.73</v>
      </c>
      <c r="L2087" s="26"/>
      <c r="M2087" s="26" t="s">
        <v>1282</v>
      </c>
      <c r="N2087" s="26" t="s">
        <v>3111</v>
      </c>
    </row>
    <row r="2088" spans="1:14">
      <c r="A2088" s="26" t="s">
        <v>200</v>
      </c>
      <c r="B2088" s="26" t="s">
        <v>3106</v>
      </c>
      <c r="C2088" s="26" t="s">
        <v>472</v>
      </c>
      <c r="D2088" s="26" t="s">
        <v>3107</v>
      </c>
      <c r="E2088" s="26" t="s">
        <v>10425</v>
      </c>
      <c r="F2088" s="26" t="s">
        <v>2210</v>
      </c>
      <c r="G2088" s="26" t="s">
        <v>3108</v>
      </c>
      <c r="H2088" s="26" t="s">
        <v>3109</v>
      </c>
      <c r="I2088" s="26" t="s">
        <v>10420</v>
      </c>
      <c r="J2088" s="36" t="s">
        <v>55</v>
      </c>
      <c r="K2088" s="26">
        <v>1227.54</v>
      </c>
      <c r="L2088" s="26"/>
      <c r="M2088" s="26" t="s">
        <v>1282</v>
      </c>
      <c r="N2088" s="26" t="s">
        <v>3111</v>
      </c>
    </row>
    <row r="2089" spans="1:14">
      <c r="A2089" s="26" t="s">
        <v>200</v>
      </c>
      <c r="B2089" s="26" t="s">
        <v>3106</v>
      </c>
      <c r="C2089" s="26" t="s">
        <v>472</v>
      </c>
      <c r="D2089" s="26" t="s">
        <v>3107</v>
      </c>
      <c r="E2089" s="26" t="s">
        <v>10425</v>
      </c>
      <c r="F2089" s="26" t="s">
        <v>2210</v>
      </c>
      <c r="G2089" s="26" t="s">
        <v>3108</v>
      </c>
      <c r="H2089" s="26" t="s">
        <v>3109</v>
      </c>
      <c r="I2089" s="26" t="s">
        <v>10419</v>
      </c>
      <c r="J2089" s="36" t="s">
        <v>55</v>
      </c>
      <c r="K2089" s="26">
        <v>1737.06</v>
      </c>
      <c r="L2089" s="26"/>
      <c r="M2089" s="26" t="s">
        <v>1282</v>
      </c>
      <c r="N2089" s="26" t="s">
        <v>3111</v>
      </c>
    </row>
    <row r="2090" spans="1:14">
      <c r="A2090" s="26" t="s">
        <v>119</v>
      </c>
      <c r="B2090" s="26" t="s">
        <v>3115</v>
      </c>
      <c r="C2090" s="26" t="s">
        <v>1429</v>
      </c>
      <c r="D2090" s="26" t="s">
        <v>3116</v>
      </c>
      <c r="E2090" s="26" t="s">
        <v>10425</v>
      </c>
      <c r="F2090" s="26" t="s">
        <v>3117</v>
      </c>
      <c r="G2090" s="26" t="s">
        <v>3118</v>
      </c>
      <c r="H2090" s="26" t="s">
        <v>3119</v>
      </c>
      <c r="I2090" s="26" t="s">
        <v>10416</v>
      </c>
      <c r="J2090" s="36" t="s">
        <v>55</v>
      </c>
      <c r="K2090" s="26">
        <v>94378.3</v>
      </c>
      <c r="L2090" s="26">
        <v>101579.1</v>
      </c>
      <c r="M2090" s="26" t="s">
        <v>140</v>
      </c>
      <c r="N2090" s="26" t="s">
        <v>3120</v>
      </c>
    </row>
    <row r="2091" spans="1:14">
      <c r="A2091" s="26" t="s">
        <v>119</v>
      </c>
      <c r="B2091" s="26" t="s">
        <v>3115</v>
      </c>
      <c r="C2091" s="26" t="s">
        <v>1429</v>
      </c>
      <c r="D2091" s="26" t="s">
        <v>3116</v>
      </c>
      <c r="E2091" s="26" t="s">
        <v>10425</v>
      </c>
      <c r="F2091" s="26" t="s">
        <v>3117</v>
      </c>
      <c r="G2091" s="26" t="s">
        <v>3118</v>
      </c>
      <c r="H2091" s="26" t="s">
        <v>3119</v>
      </c>
      <c r="I2091" s="26" t="s">
        <v>10418</v>
      </c>
      <c r="J2091" s="36" t="s">
        <v>55</v>
      </c>
      <c r="K2091" s="26">
        <v>0</v>
      </c>
      <c r="L2091" s="26"/>
      <c r="M2091" s="26" t="s">
        <v>140</v>
      </c>
      <c r="N2091" s="26" t="s">
        <v>3120</v>
      </c>
    </row>
    <row r="2092" spans="1:14">
      <c r="A2092" s="26" t="s">
        <v>119</v>
      </c>
      <c r="B2092" s="26" t="s">
        <v>3115</v>
      </c>
      <c r="C2092" s="26" t="s">
        <v>1429</v>
      </c>
      <c r="D2092" s="26" t="s">
        <v>3116</v>
      </c>
      <c r="E2092" s="26" t="s">
        <v>10425</v>
      </c>
      <c r="F2092" s="26" t="s">
        <v>3117</v>
      </c>
      <c r="G2092" s="26" t="s">
        <v>3118</v>
      </c>
      <c r="H2092" s="26" t="s">
        <v>3119</v>
      </c>
      <c r="I2092" s="26" t="s">
        <v>10420</v>
      </c>
      <c r="J2092" s="36" t="s">
        <v>55</v>
      </c>
      <c r="K2092" s="26">
        <v>1191.9</v>
      </c>
      <c r="L2092" s="26"/>
      <c r="M2092" s="26" t="s">
        <v>140</v>
      </c>
      <c r="N2092" s="26" t="s">
        <v>3120</v>
      </c>
    </row>
    <row r="2093" spans="1:14">
      <c r="A2093" s="26" t="s">
        <v>119</v>
      </c>
      <c r="B2093" s="26" t="s">
        <v>3115</v>
      </c>
      <c r="C2093" s="26" t="s">
        <v>1429</v>
      </c>
      <c r="D2093" s="26" t="s">
        <v>3116</v>
      </c>
      <c r="E2093" s="26" t="s">
        <v>10425</v>
      </c>
      <c r="F2093" s="26" t="s">
        <v>3117</v>
      </c>
      <c r="G2093" s="26" t="s">
        <v>3118</v>
      </c>
      <c r="H2093" s="26" t="s">
        <v>3119</v>
      </c>
      <c r="I2093" s="26" t="s">
        <v>10419</v>
      </c>
      <c r="J2093" s="36" t="s">
        <v>55</v>
      </c>
      <c r="K2093" s="26">
        <v>1437.6</v>
      </c>
      <c r="L2093" s="26"/>
      <c r="M2093" s="26" t="s">
        <v>140</v>
      </c>
      <c r="N2093" s="26" t="s">
        <v>3120</v>
      </c>
    </row>
    <row r="2094" spans="1:14">
      <c r="A2094" s="26" t="s">
        <v>200</v>
      </c>
      <c r="B2094" s="26" t="s">
        <v>3127</v>
      </c>
      <c r="C2094" s="26" t="s">
        <v>857</v>
      </c>
      <c r="D2094" s="26" t="s">
        <v>3128</v>
      </c>
      <c r="E2094" s="26" t="s">
        <v>10425</v>
      </c>
      <c r="F2094" s="26" t="s">
        <v>3129</v>
      </c>
      <c r="G2094" s="26" t="s">
        <v>3130</v>
      </c>
      <c r="H2094" s="26" t="s">
        <v>3131</v>
      </c>
      <c r="I2094" s="26" t="s">
        <v>10416</v>
      </c>
      <c r="J2094" s="36" t="s">
        <v>55</v>
      </c>
      <c r="K2094" s="26">
        <v>2533.6</v>
      </c>
      <c r="L2094" s="26">
        <v>2728.88</v>
      </c>
      <c r="M2094" s="26" t="s">
        <v>140</v>
      </c>
      <c r="N2094" s="26" t="s">
        <v>3133</v>
      </c>
    </row>
    <row r="2095" spans="1:14">
      <c r="A2095" s="26" t="s">
        <v>200</v>
      </c>
      <c r="B2095" s="26" t="s">
        <v>3127</v>
      </c>
      <c r="C2095" s="26" t="s">
        <v>857</v>
      </c>
      <c r="D2095" s="26" t="s">
        <v>3128</v>
      </c>
      <c r="E2095" s="26" t="s">
        <v>10425</v>
      </c>
      <c r="F2095" s="26" t="s">
        <v>3129</v>
      </c>
      <c r="G2095" s="26" t="s">
        <v>3130</v>
      </c>
      <c r="H2095" s="26" t="s">
        <v>3131</v>
      </c>
      <c r="I2095" s="26" t="s">
        <v>10418</v>
      </c>
      <c r="J2095" s="36" t="s">
        <v>55</v>
      </c>
      <c r="K2095" s="26">
        <v>0</v>
      </c>
      <c r="L2095" s="26"/>
      <c r="M2095" s="26" t="s">
        <v>140</v>
      </c>
      <c r="N2095" s="26" t="s">
        <v>3133</v>
      </c>
    </row>
    <row r="2096" spans="1:14">
      <c r="A2096" s="26" t="s">
        <v>200</v>
      </c>
      <c r="B2096" s="26" t="s">
        <v>3127</v>
      </c>
      <c r="C2096" s="26" t="s">
        <v>857</v>
      </c>
      <c r="D2096" s="26" t="s">
        <v>3128</v>
      </c>
      <c r="E2096" s="26" t="s">
        <v>10425</v>
      </c>
      <c r="F2096" s="26" t="s">
        <v>3129</v>
      </c>
      <c r="G2096" s="26" t="s">
        <v>3130</v>
      </c>
      <c r="H2096" s="26" t="s">
        <v>3131</v>
      </c>
      <c r="I2096" s="26" t="s">
        <v>10420</v>
      </c>
      <c r="J2096" s="36" t="s">
        <v>55</v>
      </c>
      <c r="K2096" s="26">
        <v>33.88</v>
      </c>
      <c r="L2096" s="26"/>
      <c r="M2096" s="26" t="s">
        <v>140</v>
      </c>
      <c r="N2096" s="26" t="s">
        <v>3133</v>
      </c>
    </row>
    <row r="2097" spans="1:14">
      <c r="A2097" s="26" t="s">
        <v>200</v>
      </c>
      <c r="B2097" s="26" t="s">
        <v>3127</v>
      </c>
      <c r="C2097" s="26" t="s">
        <v>857</v>
      </c>
      <c r="D2097" s="26" t="s">
        <v>3128</v>
      </c>
      <c r="E2097" s="26" t="s">
        <v>10425</v>
      </c>
      <c r="F2097" s="26" t="s">
        <v>3129</v>
      </c>
      <c r="G2097" s="26" t="s">
        <v>3130</v>
      </c>
      <c r="H2097" s="26" t="s">
        <v>3131</v>
      </c>
      <c r="I2097" s="26" t="s">
        <v>10419</v>
      </c>
      <c r="J2097" s="36" t="s">
        <v>55</v>
      </c>
      <c r="K2097" s="26">
        <v>38.6</v>
      </c>
      <c r="L2097" s="26"/>
      <c r="M2097" s="26" t="s">
        <v>140</v>
      </c>
      <c r="N2097" s="26" t="s">
        <v>3133</v>
      </c>
    </row>
    <row r="2098" spans="1:14">
      <c r="A2098" s="26" t="s">
        <v>516</v>
      </c>
      <c r="B2098" s="26" t="s">
        <v>3134</v>
      </c>
      <c r="C2098" s="26" t="s">
        <v>621</v>
      </c>
      <c r="D2098" s="26" t="s">
        <v>3135</v>
      </c>
      <c r="E2098" s="26" t="s">
        <v>10425</v>
      </c>
      <c r="F2098" s="26" t="s">
        <v>2661</v>
      </c>
      <c r="G2098" s="26" t="s">
        <v>3136</v>
      </c>
      <c r="H2098" s="26" t="s">
        <v>3137</v>
      </c>
      <c r="I2098" s="26" t="s">
        <v>10416</v>
      </c>
      <c r="J2098" s="36" t="s">
        <v>55</v>
      </c>
      <c r="K2098" s="26">
        <v>443754.41</v>
      </c>
      <c r="L2098" s="26">
        <v>470334.87</v>
      </c>
      <c r="M2098" s="26" t="s">
        <v>173</v>
      </c>
      <c r="N2098" s="26" t="s">
        <v>3138</v>
      </c>
    </row>
    <row r="2099" spans="1:14">
      <c r="A2099" s="26" t="s">
        <v>516</v>
      </c>
      <c r="B2099" s="26" t="s">
        <v>3134</v>
      </c>
      <c r="C2099" s="26" t="s">
        <v>621</v>
      </c>
      <c r="D2099" s="26" t="s">
        <v>3135</v>
      </c>
      <c r="E2099" s="26" t="s">
        <v>10425</v>
      </c>
      <c r="F2099" s="26" t="s">
        <v>2661</v>
      </c>
      <c r="G2099" s="26" t="s">
        <v>3136</v>
      </c>
      <c r="H2099" s="26" t="s">
        <v>3137</v>
      </c>
      <c r="I2099" s="26" t="s">
        <v>10418</v>
      </c>
      <c r="J2099" s="36" t="s">
        <v>55</v>
      </c>
      <c r="K2099" s="26">
        <v>0</v>
      </c>
      <c r="L2099" s="26"/>
      <c r="M2099" s="26" t="s">
        <v>173</v>
      </c>
      <c r="N2099" s="26" t="s">
        <v>3138</v>
      </c>
    </row>
    <row r="2100" spans="1:14">
      <c r="A2100" s="26" t="s">
        <v>516</v>
      </c>
      <c r="B2100" s="26" t="s">
        <v>3134</v>
      </c>
      <c r="C2100" s="26" t="s">
        <v>621</v>
      </c>
      <c r="D2100" s="26" t="s">
        <v>3135</v>
      </c>
      <c r="E2100" s="26" t="s">
        <v>10425</v>
      </c>
      <c r="F2100" s="26" t="s">
        <v>2661</v>
      </c>
      <c r="G2100" s="26" t="s">
        <v>3136</v>
      </c>
      <c r="H2100" s="26" t="s">
        <v>3137</v>
      </c>
      <c r="I2100" s="26" t="s">
        <v>10420</v>
      </c>
      <c r="J2100" s="36" t="s">
        <v>55</v>
      </c>
      <c r="K2100" s="26">
        <v>5713.59</v>
      </c>
      <c r="L2100" s="26"/>
      <c r="M2100" s="26" t="s">
        <v>173</v>
      </c>
      <c r="N2100" s="26" t="s">
        <v>3138</v>
      </c>
    </row>
    <row r="2101" spans="1:14">
      <c r="A2101" s="26" t="s">
        <v>516</v>
      </c>
      <c r="B2101" s="26" t="s">
        <v>3134</v>
      </c>
      <c r="C2101" s="26" t="s">
        <v>621</v>
      </c>
      <c r="D2101" s="26" t="s">
        <v>3135</v>
      </c>
      <c r="E2101" s="26" t="s">
        <v>10425</v>
      </c>
      <c r="F2101" s="26" t="s">
        <v>2661</v>
      </c>
      <c r="G2101" s="26" t="s">
        <v>3136</v>
      </c>
      <c r="H2101" s="26" t="s">
        <v>3137</v>
      </c>
      <c r="I2101" s="26" t="s">
        <v>10419</v>
      </c>
      <c r="J2101" s="36" t="s">
        <v>55</v>
      </c>
      <c r="K2101" s="26">
        <v>6756.82</v>
      </c>
      <c r="L2101" s="26"/>
      <c r="M2101" s="26" t="s">
        <v>173</v>
      </c>
      <c r="N2101" s="26" t="s">
        <v>3138</v>
      </c>
    </row>
    <row r="2102" spans="1:14">
      <c r="A2102" s="26" t="s">
        <v>292</v>
      </c>
      <c r="B2102" s="26" t="s">
        <v>10697</v>
      </c>
      <c r="C2102" s="26" t="s">
        <v>1901</v>
      </c>
      <c r="D2102" s="26" t="s">
        <v>3915</v>
      </c>
      <c r="E2102" s="26" t="s">
        <v>10425</v>
      </c>
      <c r="F2102" s="26" t="s">
        <v>2692</v>
      </c>
      <c r="G2102" s="26" t="s">
        <v>3916</v>
      </c>
      <c r="H2102" s="26" t="s">
        <v>3917</v>
      </c>
      <c r="I2102" s="26" t="s">
        <v>10416</v>
      </c>
      <c r="J2102" s="36" t="s">
        <v>55</v>
      </c>
      <c r="K2102" s="26">
        <v>28080.84</v>
      </c>
      <c r="L2102" s="26">
        <v>29696</v>
      </c>
      <c r="M2102" s="26" t="s">
        <v>63</v>
      </c>
      <c r="N2102" s="26" t="s">
        <v>10698</v>
      </c>
    </row>
    <row r="2103" spans="1:14">
      <c r="A2103" s="26" t="s">
        <v>292</v>
      </c>
      <c r="B2103" s="26" t="s">
        <v>10697</v>
      </c>
      <c r="C2103" s="26" t="s">
        <v>1901</v>
      </c>
      <c r="D2103" s="26" t="s">
        <v>3915</v>
      </c>
      <c r="E2103" s="26" t="s">
        <v>10425</v>
      </c>
      <c r="F2103" s="26" t="s">
        <v>2692</v>
      </c>
      <c r="G2103" s="26" t="s">
        <v>3916</v>
      </c>
      <c r="H2103" s="26" t="s">
        <v>3917</v>
      </c>
      <c r="I2103" s="26" t="s">
        <v>10418</v>
      </c>
      <c r="J2103" s="36" t="s">
        <v>55</v>
      </c>
      <c r="K2103" s="26">
        <v>0</v>
      </c>
      <c r="L2103" s="26"/>
      <c r="M2103" s="26" t="s">
        <v>63</v>
      </c>
      <c r="N2103" s="26" t="s">
        <v>10698</v>
      </c>
    </row>
    <row r="2104" spans="1:14">
      <c r="A2104" s="26" t="s">
        <v>292</v>
      </c>
      <c r="B2104" s="26" t="s">
        <v>10697</v>
      </c>
      <c r="C2104" s="26" t="s">
        <v>1901</v>
      </c>
      <c r="D2104" s="26" t="s">
        <v>3915</v>
      </c>
      <c r="E2104" s="26" t="s">
        <v>10425</v>
      </c>
      <c r="F2104" s="26" t="s">
        <v>2692</v>
      </c>
      <c r="G2104" s="26" t="s">
        <v>3916</v>
      </c>
      <c r="H2104" s="26" t="s">
        <v>3917</v>
      </c>
      <c r="I2104" s="26" t="s">
        <v>10420</v>
      </c>
      <c r="J2104" s="36" t="s">
        <v>55</v>
      </c>
      <c r="K2104" s="26">
        <v>0</v>
      </c>
      <c r="L2104" s="26"/>
      <c r="M2104" s="26" t="s">
        <v>63</v>
      </c>
      <c r="N2104" s="26" t="s">
        <v>10698</v>
      </c>
    </row>
    <row r="2105" spans="1:14">
      <c r="A2105" s="26" t="s">
        <v>292</v>
      </c>
      <c r="B2105" s="26" t="s">
        <v>10697</v>
      </c>
      <c r="C2105" s="26" t="s">
        <v>1901</v>
      </c>
      <c r="D2105" s="26" t="s">
        <v>3915</v>
      </c>
      <c r="E2105" s="26" t="s">
        <v>10425</v>
      </c>
      <c r="F2105" s="26" t="s">
        <v>2692</v>
      </c>
      <c r="G2105" s="26" t="s">
        <v>3916</v>
      </c>
      <c r="H2105" s="26" t="s">
        <v>3917</v>
      </c>
      <c r="I2105" s="26" t="s">
        <v>10419</v>
      </c>
      <c r="J2105" s="36" t="s">
        <v>55</v>
      </c>
      <c r="K2105" s="26">
        <v>427.32</v>
      </c>
      <c r="L2105" s="26"/>
      <c r="M2105" s="26" t="s">
        <v>63</v>
      </c>
      <c r="N2105" s="26" t="s">
        <v>10698</v>
      </c>
    </row>
    <row r="2106" spans="1:14">
      <c r="A2106" s="26" t="s">
        <v>119</v>
      </c>
      <c r="B2106" s="26" t="s">
        <v>3139</v>
      </c>
      <c r="C2106" s="26" t="s">
        <v>1266</v>
      </c>
      <c r="D2106" s="26" t="s">
        <v>3140</v>
      </c>
      <c r="E2106" s="26" t="s">
        <v>10425</v>
      </c>
      <c r="F2106" s="26" t="s">
        <v>1268</v>
      </c>
      <c r="G2106" s="26" t="s">
        <v>3141</v>
      </c>
      <c r="H2106" s="26" t="s">
        <v>3142</v>
      </c>
      <c r="I2106" s="26" t="s">
        <v>10416</v>
      </c>
      <c r="J2106" s="36" t="s">
        <v>55</v>
      </c>
      <c r="K2106" s="26">
        <v>339388.2</v>
      </c>
      <c r="L2106" s="26">
        <v>372682.62</v>
      </c>
      <c r="M2106" s="26" t="s">
        <v>140</v>
      </c>
      <c r="N2106" s="26" t="s">
        <v>3144</v>
      </c>
    </row>
    <row r="2107" spans="1:14">
      <c r="A2107" s="26" t="s">
        <v>119</v>
      </c>
      <c r="B2107" s="26" t="s">
        <v>3139</v>
      </c>
      <c r="C2107" s="26" t="s">
        <v>1266</v>
      </c>
      <c r="D2107" s="26" t="s">
        <v>3140</v>
      </c>
      <c r="E2107" s="26" t="s">
        <v>10425</v>
      </c>
      <c r="F2107" s="26" t="s">
        <v>1268</v>
      </c>
      <c r="G2107" s="26" t="s">
        <v>3141</v>
      </c>
      <c r="H2107" s="26" t="s">
        <v>3142</v>
      </c>
      <c r="I2107" s="26" t="s">
        <v>10418</v>
      </c>
      <c r="J2107" s="36" t="s">
        <v>55</v>
      </c>
      <c r="K2107" s="26">
        <v>6873.98</v>
      </c>
      <c r="L2107" s="26"/>
      <c r="M2107" s="26" t="s">
        <v>140</v>
      </c>
      <c r="N2107" s="26" t="s">
        <v>3144</v>
      </c>
    </row>
    <row r="2108" spans="1:14">
      <c r="A2108" s="26" t="s">
        <v>119</v>
      </c>
      <c r="B2108" s="26" t="s">
        <v>3139</v>
      </c>
      <c r="C2108" s="26" t="s">
        <v>1266</v>
      </c>
      <c r="D2108" s="26" t="s">
        <v>3140</v>
      </c>
      <c r="E2108" s="26" t="s">
        <v>10425</v>
      </c>
      <c r="F2108" s="26" t="s">
        <v>1268</v>
      </c>
      <c r="G2108" s="26" t="s">
        <v>3141</v>
      </c>
      <c r="H2108" s="26" t="s">
        <v>3142</v>
      </c>
      <c r="I2108" s="26" t="s">
        <v>10420</v>
      </c>
      <c r="J2108" s="36" t="s">
        <v>55</v>
      </c>
      <c r="K2108" s="26">
        <v>4376.82</v>
      </c>
      <c r="L2108" s="26"/>
      <c r="M2108" s="26" t="s">
        <v>140</v>
      </c>
      <c r="N2108" s="26" t="s">
        <v>3144</v>
      </c>
    </row>
    <row r="2109" spans="1:14">
      <c r="A2109" s="26" t="s">
        <v>119</v>
      </c>
      <c r="B2109" s="26" t="s">
        <v>3139</v>
      </c>
      <c r="C2109" s="26" t="s">
        <v>1266</v>
      </c>
      <c r="D2109" s="26" t="s">
        <v>3140</v>
      </c>
      <c r="E2109" s="26" t="s">
        <v>10425</v>
      </c>
      <c r="F2109" s="26" t="s">
        <v>1268</v>
      </c>
      <c r="G2109" s="26" t="s">
        <v>3141</v>
      </c>
      <c r="H2109" s="26" t="s">
        <v>3142</v>
      </c>
      <c r="I2109" s="26" t="s">
        <v>10419</v>
      </c>
      <c r="J2109" s="36" t="s">
        <v>55</v>
      </c>
      <c r="K2109" s="26">
        <v>5272.91</v>
      </c>
      <c r="L2109" s="26"/>
      <c r="M2109" s="26" t="s">
        <v>140</v>
      </c>
      <c r="N2109" s="26" t="s">
        <v>3144</v>
      </c>
    </row>
    <row r="2110" spans="1:14">
      <c r="A2110" s="26" t="s">
        <v>292</v>
      </c>
      <c r="B2110" s="26" t="s">
        <v>10699</v>
      </c>
      <c r="C2110" s="26" t="s">
        <v>1901</v>
      </c>
      <c r="D2110" s="26" t="s">
        <v>3922</v>
      </c>
      <c r="E2110" s="26" t="s">
        <v>10429</v>
      </c>
      <c r="F2110" s="26" t="s">
        <v>2692</v>
      </c>
      <c r="G2110" s="26" t="s">
        <v>3923</v>
      </c>
      <c r="H2110" s="26" t="s">
        <v>3924</v>
      </c>
      <c r="I2110" s="26" t="s">
        <v>10416</v>
      </c>
      <c r="J2110" s="36" t="s">
        <v>55</v>
      </c>
      <c r="K2110" s="26">
        <v>499122.87</v>
      </c>
      <c r="L2110" s="26">
        <v>522393.95</v>
      </c>
      <c r="M2110" s="26" t="s">
        <v>63</v>
      </c>
      <c r="N2110" s="26" t="s">
        <v>10700</v>
      </c>
    </row>
    <row r="2111" spans="1:14">
      <c r="A2111" s="26" t="s">
        <v>292</v>
      </c>
      <c r="B2111" s="26" t="s">
        <v>10699</v>
      </c>
      <c r="C2111" s="26" t="s">
        <v>1901</v>
      </c>
      <c r="D2111" s="26" t="s">
        <v>3922</v>
      </c>
      <c r="E2111" s="26" t="s">
        <v>10429</v>
      </c>
      <c r="F2111" s="26" t="s">
        <v>2692</v>
      </c>
      <c r="G2111" s="26" t="s">
        <v>3923</v>
      </c>
      <c r="H2111" s="26" t="s">
        <v>3924</v>
      </c>
      <c r="I2111" s="26" t="s">
        <v>10418</v>
      </c>
      <c r="J2111" s="36" t="s">
        <v>55</v>
      </c>
      <c r="K2111" s="26">
        <v>0</v>
      </c>
      <c r="L2111" s="26"/>
      <c r="M2111" s="26" t="s">
        <v>63</v>
      </c>
      <c r="N2111" s="26" t="s">
        <v>10700</v>
      </c>
    </row>
    <row r="2112" spans="1:14">
      <c r="A2112" s="26" t="s">
        <v>292</v>
      </c>
      <c r="B2112" s="26" t="s">
        <v>10699</v>
      </c>
      <c r="C2112" s="26" t="s">
        <v>1901</v>
      </c>
      <c r="D2112" s="26" t="s">
        <v>3922</v>
      </c>
      <c r="E2112" s="26" t="s">
        <v>10429</v>
      </c>
      <c r="F2112" s="26" t="s">
        <v>2692</v>
      </c>
      <c r="G2112" s="26" t="s">
        <v>3923</v>
      </c>
      <c r="H2112" s="26" t="s">
        <v>3924</v>
      </c>
      <c r="I2112" s="26" t="s">
        <v>10420</v>
      </c>
      <c r="J2112" s="36" t="s">
        <v>55</v>
      </c>
      <c r="K2112" s="26">
        <v>0</v>
      </c>
      <c r="L2112" s="26"/>
      <c r="M2112" s="26" t="s">
        <v>63</v>
      </c>
      <c r="N2112" s="26" t="s">
        <v>10700</v>
      </c>
    </row>
    <row r="2113" spans="1:14">
      <c r="A2113" s="26" t="s">
        <v>292</v>
      </c>
      <c r="B2113" s="26" t="s">
        <v>10699</v>
      </c>
      <c r="C2113" s="26" t="s">
        <v>1901</v>
      </c>
      <c r="D2113" s="26" t="s">
        <v>3922</v>
      </c>
      <c r="E2113" s="26" t="s">
        <v>10429</v>
      </c>
      <c r="F2113" s="26" t="s">
        <v>2692</v>
      </c>
      <c r="G2113" s="26" t="s">
        <v>3923</v>
      </c>
      <c r="H2113" s="26" t="s">
        <v>3924</v>
      </c>
      <c r="I2113" s="26" t="s">
        <v>10419</v>
      </c>
      <c r="J2113" s="36" t="s">
        <v>55</v>
      </c>
      <c r="K2113" s="26">
        <v>7598.43</v>
      </c>
      <c r="L2113" s="26"/>
      <c r="M2113" s="26" t="s">
        <v>63</v>
      </c>
      <c r="N2113" s="26" t="s">
        <v>10700</v>
      </c>
    </row>
    <row r="2114" spans="1:14">
      <c r="A2114" s="26" t="s">
        <v>200</v>
      </c>
      <c r="B2114" s="26" t="s">
        <v>3064</v>
      </c>
      <c r="C2114" s="26" t="s">
        <v>410</v>
      </c>
      <c r="D2114" s="26" t="s">
        <v>3065</v>
      </c>
      <c r="E2114" s="26" t="s">
        <v>10425</v>
      </c>
      <c r="F2114" s="26" t="s">
        <v>3066</v>
      </c>
      <c r="G2114" s="26" t="s">
        <v>3067</v>
      </c>
      <c r="H2114" s="26" t="s">
        <v>3068</v>
      </c>
      <c r="I2114" s="26" t="s">
        <v>10416</v>
      </c>
      <c r="J2114" s="36" t="s">
        <v>55</v>
      </c>
      <c r="K2114" s="26">
        <v>1749825.05</v>
      </c>
      <c r="L2114" s="26">
        <v>1997805.45</v>
      </c>
      <c r="M2114" s="26" t="s">
        <v>1282</v>
      </c>
      <c r="N2114" s="26" t="s">
        <v>3070</v>
      </c>
    </row>
    <row r="2115" spans="1:14">
      <c r="A2115" s="26" t="s">
        <v>200</v>
      </c>
      <c r="B2115" s="26" t="s">
        <v>3064</v>
      </c>
      <c r="C2115" s="26" t="s">
        <v>410</v>
      </c>
      <c r="D2115" s="26" t="s">
        <v>3065</v>
      </c>
      <c r="E2115" s="26" t="s">
        <v>10425</v>
      </c>
      <c r="F2115" s="26" t="s">
        <v>3066</v>
      </c>
      <c r="G2115" s="26" t="s">
        <v>3067</v>
      </c>
      <c r="H2115" s="26" t="s">
        <v>3068</v>
      </c>
      <c r="I2115" s="26" t="s">
        <v>10418</v>
      </c>
      <c r="J2115" s="36" t="s">
        <v>55</v>
      </c>
      <c r="K2115" s="26">
        <v>202810.25</v>
      </c>
      <c r="L2115" s="26"/>
      <c r="M2115" s="26" t="s">
        <v>1282</v>
      </c>
      <c r="N2115" s="26" t="s">
        <v>3070</v>
      </c>
    </row>
    <row r="2116" spans="1:14">
      <c r="A2116" s="26" t="s">
        <v>200</v>
      </c>
      <c r="B2116" s="26" t="s">
        <v>3064</v>
      </c>
      <c r="C2116" s="26" t="s">
        <v>410</v>
      </c>
      <c r="D2116" s="26" t="s">
        <v>3065</v>
      </c>
      <c r="E2116" s="26" t="s">
        <v>10425</v>
      </c>
      <c r="F2116" s="26" t="s">
        <v>3066</v>
      </c>
      <c r="G2116" s="26" t="s">
        <v>3067</v>
      </c>
      <c r="H2116" s="26" t="s">
        <v>3068</v>
      </c>
      <c r="I2116" s="26" t="s">
        <v>10420</v>
      </c>
      <c r="J2116" s="36" t="s">
        <v>55</v>
      </c>
      <c r="K2116" s="26">
        <v>15434.55</v>
      </c>
      <c r="L2116" s="26"/>
      <c r="M2116" s="26" t="s">
        <v>1282</v>
      </c>
      <c r="N2116" s="26" t="s">
        <v>3070</v>
      </c>
    </row>
    <row r="2117" spans="1:14">
      <c r="A2117" s="26" t="s">
        <v>200</v>
      </c>
      <c r="B2117" s="26" t="s">
        <v>3064</v>
      </c>
      <c r="C2117" s="26" t="s">
        <v>410</v>
      </c>
      <c r="D2117" s="26" t="s">
        <v>3065</v>
      </c>
      <c r="E2117" s="26" t="s">
        <v>10425</v>
      </c>
      <c r="F2117" s="26" t="s">
        <v>3066</v>
      </c>
      <c r="G2117" s="26" t="s">
        <v>3067</v>
      </c>
      <c r="H2117" s="26" t="s">
        <v>3068</v>
      </c>
      <c r="I2117" s="26" t="s">
        <v>10419</v>
      </c>
      <c r="J2117" s="36" t="s">
        <v>55</v>
      </c>
      <c r="K2117" s="26">
        <v>29735.6</v>
      </c>
      <c r="L2117" s="26"/>
      <c r="M2117" s="26" t="s">
        <v>1282</v>
      </c>
      <c r="N2117" s="26" t="s">
        <v>3070</v>
      </c>
    </row>
    <row r="2118" spans="1:14">
      <c r="A2118" s="26" t="s">
        <v>292</v>
      </c>
      <c r="B2118" s="26" t="s">
        <v>10701</v>
      </c>
      <c r="C2118" s="26" t="s">
        <v>1901</v>
      </c>
      <c r="D2118" s="26" t="s">
        <v>4160</v>
      </c>
      <c r="E2118" s="26" t="s">
        <v>10429</v>
      </c>
      <c r="F2118" s="26" t="s">
        <v>2692</v>
      </c>
      <c r="G2118" s="26" t="s">
        <v>4161</v>
      </c>
      <c r="H2118" s="26" t="s">
        <v>4162</v>
      </c>
      <c r="I2118" s="26" t="s">
        <v>10416</v>
      </c>
      <c r="J2118" s="36" t="s">
        <v>9401</v>
      </c>
      <c r="K2118" s="26">
        <v>0</v>
      </c>
      <c r="L2118" s="26">
        <v>931304.88</v>
      </c>
      <c r="M2118" s="26" t="s">
        <v>63</v>
      </c>
      <c r="N2118" s="26" t="s">
        <v>10702</v>
      </c>
    </row>
    <row r="2119" spans="1:14">
      <c r="A2119" s="26" t="s">
        <v>292</v>
      </c>
      <c r="B2119" s="26" t="s">
        <v>10701</v>
      </c>
      <c r="C2119" s="26" t="s">
        <v>1901</v>
      </c>
      <c r="D2119" s="26" t="s">
        <v>4160</v>
      </c>
      <c r="E2119" s="26" t="s">
        <v>10429</v>
      </c>
      <c r="F2119" s="26" t="s">
        <v>2692</v>
      </c>
      <c r="G2119" s="26" t="s">
        <v>4161</v>
      </c>
      <c r="H2119" s="26" t="s">
        <v>4162</v>
      </c>
      <c r="I2119" s="26" t="s">
        <v>10418</v>
      </c>
      <c r="J2119" s="36" t="s">
        <v>9401</v>
      </c>
      <c r="K2119" s="26">
        <v>889815.25</v>
      </c>
      <c r="L2119" s="26"/>
      <c r="M2119" s="26" t="s">
        <v>63</v>
      </c>
      <c r="N2119" s="26" t="s">
        <v>10702</v>
      </c>
    </row>
    <row r="2120" spans="1:14">
      <c r="A2120" s="26" t="s">
        <v>292</v>
      </c>
      <c r="B2120" s="26" t="s">
        <v>10701</v>
      </c>
      <c r="C2120" s="26" t="s">
        <v>1901</v>
      </c>
      <c r="D2120" s="26" t="s">
        <v>4160</v>
      </c>
      <c r="E2120" s="26" t="s">
        <v>10429</v>
      </c>
      <c r="F2120" s="26" t="s">
        <v>2692</v>
      </c>
      <c r="G2120" s="26" t="s">
        <v>4161</v>
      </c>
      <c r="H2120" s="26" t="s">
        <v>4162</v>
      </c>
      <c r="I2120" s="26" t="s">
        <v>10420</v>
      </c>
      <c r="J2120" s="36" t="s">
        <v>9401</v>
      </c>
      <c r="K2120" s="26">
        <v>0</v>
      </c>
      <c r="L2120" s="26"/>
      <c r="M2120" s="26" t="s">
        <v>63</v>
      </c>
      <c r="N2120" s="26" t="s">
        <v>10702</v>
      </c>
    </row>
    <row r="2121" spans="1:14">
      <c r="A2121" s="26" t="s">
        <v>292</v>
      </c>
      <c r="B2121" s="26" t="s">
        <v>10701</v>
      </c>
      <c r="C2121" s="26" t="s">
        <v>1901</v>
      </c>
      <c r="D2121" s="26" t="s">
        <v>4160</v>
      </c>
      <c r="E2121" s="26" t="s">
        <v>10429</v>
      </c>
      <c r="F2121" s="26" t="s">
        <v>2692</v>
      </c>
      <c r="G2121" s="26" t="s">
        <v>4161</v>
      </c>
      <c r="H2121" s="26" t="s">
        <v>4162</v>
      </c>
      <c r="I2121" s="26" t="s">
        <v>10419</v>
      </c>
      <c r="J2121" s="36" t="s">
        <v>9401</v>
      </c>
      <c r="K2121" s="26">
        <v>13550.49</v>
      </c>
      <c r="L2121" s="26"/>
      <c r="M2121" s="26" t="s">
        <v>63</v>
      </c>
      <c r="N2121" s="26" t="s">
        <v>10702</v>
      </c>
    </row>
    <row r="2122" spans="1:14">
      <c r="A2122" s="26" t="s">
        <v>85</v>
      </c>
      <c r="B2122" s="26" t="s">
        <v>3121</v>
      </c>
      <c r="C2122" s="26" t="s">
        <v>1245</v>
      </c>
      <c r="D2122" s="26" t="s">
        <v>3122</v>
      </c>
      <c r="E2122" s="26" t="s">
        <v>10425</v>
      </c>
      <c r="F2122" s="26" t="s">
        <v>1247</v>
      </c>
      <c r="G2122" s="26" t="s">
        <v>3123</v>
      </c>
      <c r="H2122" s="26" t="s">
        <v>3124</v>
      </c>
      <c r="I2122" s="26" t="s">
        <v>10416</v>
      </c>
      <c r="J2122" s="36" t="s">
        <v>55</v>
      </c>
      <c r="K2122" s="26">
        <v>240413.78</v>
      </c>
      <c r="L2122" s="26">
        <v>267161</v>
      </c>
      <c r="M2122" s="26" t="s">
        <v>83</v>
      </c>
      <c r="N2122" s="26" t="s">
        <v>3125</v>
      </c>
    </row>
    <row r="2123" spans="1:14">
      <c r="A2123" s="26" t="s">
        <v>85</v>
      </c>
      <c r="B2123" s="26" t="s">
        <v>3121</v>
      </c>
      <c r="C2123" s="26" t="s">
        <v>1245</v>
      </c>
      <c r="D2123" s="26" t="s">
        <v>3122</v>
      </c>
      <c r="E2123" s="26" t="s">
        <v>10425</v>
      </c>
      <c r="F2123" s="26" t="s">
        <v>1247</v>
      </c>
      <c r="G2123" s="26" t="s">
        <v>3123</v>
      </c>
      <c r="H2123" s="26" t="s">
        <v>3124</v>
      </c>
      <c r="I2123" s="26" t="s">
        <v>10418</v>
      </c>
      <c r="J2123" s="36" t="s">
        <v>55</v>
      </c>
      <c r="K2123" s="26">
        <v>7901.6</v>
      </c>
      <c r="L2123" s="26"/>
      <c r="M2123" s="26" t="s">
        <v>83</v>
      </c>
      <c r="N2123" s="26" t="s">
        <v>3125</v>
      </c>
    </row>
    <row r="2124" spans="1:14">
      <c r="A2124" s="26" t="s">
        <v>85</v>
      </c>
      <c r="B2124" s="26" t="s">
        <v>3121</v>
      </c>
      <c r="C2124" s="26" t="s">
        <v>1245</v>
      </c>
      <c r="D2124" s="26" t="s">
        <v>3122</v>
      </c>
      <c r="E2124" s="26" t="s">
        <v>10425</v>
      </c>
      <c r="F2124" s="26" t="s">
        <v>1247</v>
      </c>
      <c r="G2124" s="26" t="s">
        <v>3123</v>
      </c>
      <c r="H2124" s="26" t="s">
        <v>3124</v>
      </c>
      <c r="I2124" s="26" t="s">
        <v>10420</v>
      </c>
      <c r="J2124" s="36" t="s">
        <v>55</v>
      </c>
      <c r="K2124" s="26">
        <v>3041.58</v>
      </c>
      <c r="L2124" s="26"/>
      <c r="M2124" s="26" t="s">
        <v>83</v>
      </c>
      <c r="N2124" s="26" t="s">
        <v>3125</v>
      </c>
    </row>
    <row r="2125" spans="1:14">
      <c r="A2125" s="26" t="s">
        <v>85</v>
      </c>
      <c r="B2125" s="26" t="s">
        <v>3121</v>
      </c>
      <c r="C2125" s="26" t="s">
        <v>1245</v>
      </c>
      <c r="D2125" s="26" t="s">
        <v>3122</v>
      </c>
      <c r="E2125" s="26" t="s">
        <v>10425</v>
      </c>
      <c r="F2125" s="26" t="s">
        <v>1247</v>
      </c>
      <c r="G2125" s="26" t="s">
        <v>3123</v>
      </c>
      <c r="H2125" s="26" t="s">
        <v>3124</v>
      </c>
      <c r="I2125" s="26" t="s">
        <v>10419</v>
      </c>
      <c r="J2125" s="36" t="s">
        <v>55</v>
      </c>
      <c r="K2125" s="26">
        <v>3781.82</v>
      </c>
      <c r="L2125" s="26"/>
      <c r="M2125" s="26" t="s">
        <v>83</v>
      </c>
      <c r="N2125" s="26" t="s">
        <v>3125</v>
      </c>
    </row>
    <row r="2126" spans="1:14">
      <c r="A2126" s="26" t="s">
        <v>85</v>
      </c>
      <c r="B2126" s="26" t="s">
        <v>3056</v>
      </c>
      <c r="C2126" s="26" t="s">
        <v>3057</v>
      </c>
      <c r="D2126" s="26" t="s">
        <v>3058</v>
      </c>
      <c r="E2126" s="26" t="s">
        <v>10425</v>
      </c>
      <c r="F2126" s="26" t="s">
        <v>3059</v>
      </c>
      <c r="G2126" s="26" t="s">
        <v>3060</v>
      </c>
      <c r="H2126" s="26" t="s">
        <v>3061</v>
      </c>
      <c r="I2126" s="26" t="s">
        <v>10427</v>
      </c>
      <c r="J2126" s="36" t="s">
        <v>55</v>
      </c>
      <c r="K2126" s="26">
        <v>7136.36</v>
      </c>
      <c r="L2126" s="26">
        <v>7809</v>
      </c>
      <c r="M2126" s="26" t="s">
        <v>83</v>
      </c>
      <c r="N2126" s="26" t="s">
        <v>3063</v>
      </c>
    </row>
    <row r="2127" spans="1:14">
      <c r="A2127" s="26" t="s">
        <v>85</v>
      </c>
      <c r="B2127" s="26" t="s">
        <v>3056</v>
      </c>
      <c r="C2127" s="26" t="s">
        <v>3057</v>
      </c>
      <c r="D2127" s="26" t="s">
        <v>3058</v>
      </c>
      <c r="E2127" s="26" t="s">
        <v>10425</v>
      </c>
      <c r="F2127" s="26" t="s">
        <v>3059</v>
      </c>
      <c r="G2127" s="26" t="s">
        <v>3060</v>
      </c>
      <c r="H2127" s="26" t="s">
        <v>3061</v>
      </c>
      <c r="I2127" s="26" t="s">
        <v>10428</v>
      </c>
      <c r="J2127" s="36" t="s">
        <v>55</v>
      </c>
      <c r="K2127" s="26">
        <v>0</v>
      </c>
      <c r="L2127" s="26"/>
      <c r="M2127" s="26" t="s">
        <v>83</v>
      </c>
      <c r="N2127" s="26" t="s">
        <v>3063</v>
      </c>
    </row>
    <row r="2128" spans="1:14">
      <c r="A2128" s="26" t="s">
        <v>85</v>
      </c>
      <c r="B2128" s="26" t="s">
        <v>3056</v>
      </c>
      <c r="C2128" s="26" t="s">
        <v>3057</v>
      </c>
      <c r="D2128" s="26" t="s">
        <v>3058</v>
      </c>
      <c r="E2128" s="26" t="s">
        <v>10425</v>
      </c>
      <c r="F2128" s="26" t="s">
        <v>3059</v>
      </c>
      <c r="G2128" s="26" t="s">
        <v>3060</v>
      </c>
      <c r="H2128" s="26" t="s">
        <v>3061</v>
      </c>
      <c r="I2128" s="26" t="s">
        <v>10420</v>
      </c>
      <c r="J2128" s="36" t="s">
        <v>55</v>
      </c>
      <c r="K2128" s="26">
        <v>92.77268</v>
      </c>
      <c r="L2128" s="26"/>
      <c r="M2128" s="26" t="s">
        <v>83</v>
      </c>
      <c r="N2128" s="26" t="s">
        <v>3063</v>
      </c>
    </row>
    <row r="2129" spans="1:14">
      <c r="A2129" s="26" t="s">
        <v>85</v>
      </c>
      <c r="B2129" s="26" t="s">
        <v>3056</v>
      </c>
      <c r="C2129" s="26" t="s">
        <v>3057</v>
      </c>
      <c r="D2129" s="26" t="s">
        <v>3058</v>
      </c>
      <c r="E2129" s="26" t="s">
        <v>10425</v>
      </c>
      <c r="F2129" s="26" t="s">
        <v>3059</v>
      </c>
      <c r="G2129" s="26" t="s">
        <v>3060</v>
      </c>
      <c r="H2129" s="26" t="s">
        <v>3061</v>
      </c>
      <c r="I2129" s="26" t="s">
        <v>10419</v>
      </c>
      <c r="J2129" s="36" t="s">
        <v>55</v>
      </c>
      <c r="K2129" s="26">
        <v>107.0454</v>
      </c>
      <c r="L2129" s="26"/>
      <c r="M2129" s="26" t="s">
        <v>83</v>
      </c>
      <c r="N2129" s="26" t="s">
        <v>3063</v>
      </c>
    </row>
    <row r="2130" spans="1:14">
      <c r="A2130" s="26" t="s">
        <v>220</v>
      </c>
      <c r="B2130" s="26" t="s">
        <v>3153</v>
      </c>
      <c r="C2130" s="26" t="s">
        <v>849</v>
      </c>
      <c r="D2130" s="26" t="s">
        <v>3154</v>
      </c>
      <c r="E2130" s="26" t="s">
        <v>10425</v>
      </c>
      <c r="F2130" s="26" t="s">
        <v>1834</v>
      </c>
      <c r="G2130" s="26" t="s">
        <v>3155</v>
      </c>
      <c r="H2130" s="26" t="s">
        <v>3156</v>
      </c>
      <c r="I2130" s="26" t="s">
        <v>10416</v>
      </c>
      <c r="J2130" s="36" t="s">
        <v>55</v>
      </c>
      <c r="K2130" s="26">
        <v>456139.34</v>
      </c>
      <c r="L2130" s="26">
        <v>641547.73</v>
      </c>
      <c r="M2130" s="26" t="s">
        <v>1282</v>
      </c>
      <c r="N2130" s="26" t="s">
        <v>3158</v>
      </c>
    </row>
    <row r="2131" spans="1:14">
      <c r="A2131" s="26" t="s">
        <v>220</v>
      </c>
      <c r="B2131" s="26" t="s">
        <v>3153</v>
      </c>
      <c r="C2131" s="26" t="s">
        <v>849</v>
      </c>
      <c r="D2131" s="26" t="s">
        <v>3154</v>
      </c>
      <c r="E2131" s="26" t="s">
        <v>10425</v>
      </c>
      <c r="F2131" s="26" t="s">
        <v>1834</v>
      </c>
      <c r="G2131" s="26" t="s">
        <v>3155</v>
      </c>
      <c r="H2131" s="26" t="s">
        <v>3156</v>
      </c>
      <c r="I2131" s="26" t="s">
        <v>10418</v>
      </c>
      <c r="J2131" s="36" t="s">
        <v>55</v>
      </c>
      <c r="K2131" s="26">
        <v>143259.37</v>
      </c>
      <c r="L2131" s="26"/>
      <c r="M2131" s="26" t="s">
        <v>1282</v>
      </c>
      <c r="N2131" s="26" t="s">
        <v>3158</v>
      </c>
    </row>
    <row r="2132" spans="1:14">
      <c r="A2132" s="26" t="s">
        <v>220</v>
      </c>
      <c r="B2132" s="26" t="s">
        <v>3153</v>
      </c>
      <c r="C2132" s="26" t="s">
        <v>849</v>
      </c>
      <c r="D2132" s="26" t="s">
        <v>3154</v>
      </c>
      <c r="E2132" s="26" t="s">
        <v>10425</v>
      </c>
      <c r="F2132" s="26" t="s">
        <v>1834</v>
      </c>
      <c r="G2132" s="26" t="s">
        <v>3155</v>
      </c>
      <c r="H2132" s="26" t="s">
        <v>3156</v>
      </c>
      <c r="I2132" s="26" t="s">
        <v>10420</v>
      </c>
      <c r="J2132" s="36" t="s">
        <v>55</v>
      </c>
      <c r="K2132" s="26">
        <v>4152.3</v>
      </c>
      <c r="L2132" s="26"/>
      <c r="M2132" s="26" t="s">
        <v>1282</v>
      </c>
      <c r="N2132" s="26" t="s">
        <v>3158</v>
      </c>
    </row>
    <row r="2133" spans="1:14">
      <c r="A2133" s="26" t="s">
        <v>220</v>
      </c>
      <c r="B2133" s="26" t="s">
        <v>3153</v>
      </c>
      <c r="C2133" s="26" t="s">
        <v>849</v>
      </c>
      <c r="D2133" s="26" t="s">
        <v>3154</v>
      </c>
      <c r="E2133" s="26" t="s">
        <v>10425</v>
      </c>
      <c r="F2133" s="26" t="s">
        <v>1834</v>
      </c>
      <c r="G2133" s="26" t="s">
        <v>3155</v>
      </c>
      <c r="H2133" s="26" t="s">
        <v>3156</v>
      </c>
      <c r="I2133" s="26" t="s">
        <v>10419</v>
      </c>
      <c r="J2133" s="36" t="s">
        <v>55</v>
      </c>
      <c r="K2133" s="26">
        <v>9127.6</v>
      </c>
      <c r="L2133" s="26"/>
      <c r="M2133" s="26" t="s">
        <v>1282</v>
      </c>
      <c r="N2133" s="26" t="s">
        <v>3158</v>
      </c>
    </row>
    <row r="2134" spans="1:14">
      <c r="A2134" s="26" t="s">
        <v>70</v>
      </c>
      <c r="B2134" s="26" t="s">
        <v>10703</v>
      </c>
      <c r="C2134" s="26" t="s">
        <v>670</v>
      </c>
      <c r="D2134" s="26" t="s">
        <v>5217</v>
      </c>
      <c r="E2134" s="26" t="s">
        <v>10425</v>
      </c>
      <c r="F2134" s="26" t="s">
        <v>74</v>
      </c>
      <c r="G2134" s="26" t="s">
        <v>5218</v>
      </c>
      <c r="H2134" s="26" t="s">
        <v>5219</v>
      </c>
      <c r="I2134" s="26" t="s">
        <v>10416</v>
      </c>
      <c r="J2134" s="36" t="s">
        <v>55</v>
      </c>
      <c r="K2134" s="26">
        <v>57651.67</v>
      </c>
      <c r="L2134" s="26">
        <v>64351.8</v>
      </c>
      <c r="M2134" s="26" t="s">
        <v>83</v>
      </c>
      <c r="N2134" s="26" t="s">
        <v>10704</v>
      </c>
    </row>
    <row r="2135" spans="1:14">
      <c r="A2135" s="26" t="s">
        <v>70</v>
      </c>
      <c r="B2135" s="26" t="s">
        <v>10703</v>
      </c>
      <c r="C2135" s="26" t="s">
        <v>670</v>
      </c>
      <c r="D2135" s="26" t="s">
        <v>5217</v>
      </c>
      <c r="E2135" s="26" t="s">
        <v>10425</v>
      </c>
      <c r="F2135" s="26" t="s">
        <v>74</v>
      </c>
      <c r="G2135" s="26" t="s">
        <v>5218</v>
      </c>
      <c r="H2135" s="26" t="s">
        <v>5219</v>
      </c>
      <c r="I2135" s="26" t="s">
        <v>10418</v>
      </c>
      <c r="J2135" s="36" t="s">
        <v>55</v>
      </c>
      <c r="K2135" s="26">
        <v>2194.29</v>
      </c>
      <c r="L2135" s="26"/>
      <c r="M2135" s="26" t="s">
        <v>83</v>
      </c>
      <c r="N2135" s="26" t="s">
        <v>10704</v>
      </c>
    </row>
    <row r="2136" spans="1:14">
      <c r="A2136" s="26" t="s">
        <v>70</v>
      </c>
      <c r="B2136" s="26" t="s">
        <v>10703</v>
      </c>
      <c r="C2136" s="26" t="s">
        <v>670</v>
      </c>
      <c r="D2136" s="26" t="s">
        <v>5217</v>
      </c>
      <c r="E2136" s="26" t="s">
        <v>10425</v>
      </c>
      <c r="F2136" s="26" t="s">
        <v>74</v>
      </c>
      <c r="G2136" s="26" t="s">
        <v>5218</v>
      </c>
      <c r="H2136" s="26" t="s">
        <v>5219</v>
      </c>
      <c r="I2136" s="26" t="s">
        <v>10420</v>
      </c>
      <c r="J2136" s="36" t="s">
        <v>55</v>
      </c>
      <c r="K2136" s="26">
        <v>698.11</v>
      </c>
      <c r="L2136" s="26"/>
      <c r="M2136" s="26" t="s">
        <v>83</v>
      </c>
      <c r="N2136" s="26" t="s">
        <v>10704</v>
      </c>
    </row>
    <row r="2137" spans="1:14">
      <c r="A2137" s="26" t="s">
        <v>70</v>
      </c>
      <c r="B2137" s="26" t="s">
        <v>10703</v>
      </c>
      <c r="C2137" s="26" t="s">
        <v>670</v>
      </c>
      <c r="D2137" s="26" t="s">
        <v>5217</v>
      </c>
      <c r="E2137" s="26" t="s">
        <v>10425</v>
      </c>
      <c r="F2137" s="26" t="s">
        <v>74</v>
      </c>
      <c r="G2137" s="26" t="s">
        <v>5218</v>
      </c>
      <c r="H2137" s="26" t="s">
        <v>5219</v>
      </c>
      <c r="I2137" s="26" t="s">
        <v>10419</v>
      </c>
      <c r="J2137" s="36" t="s">
        <v>55</v>
      </c>
      <c r="K2137" s="26">
        <v>911.7</v>
      </c>
      <c r="L2137" s="26"/>
      <c r="M2137" s="26" t="s">
        <v>83</v>
      </c>
      <c r="N2137" s="26" t="s">
        <v>10704</v>
      </c>
    </row>
    <row r="2138" spans="1:14">
      <c r="A2138" s="26" t="s">
        <v>119</v>
      </c>
      <c r="B2138" s="26" t="s">
        <v>3146</v>
      </c>
      <c r="C2138" s="26" t="s">
        <v>481</v>
      </c>
      <c r="D2138" s="26" t="s">
        <v>3147</v>
      </c>
      <c r="E2138" s="26" t="s">
        <v>10425</v>
      </c>
      <c r="F2138" s="26" t="s">
        <v>543</v>
      </c>
      <c r="G2138" s="26" t="s">
        <v>3148</v>
      </c>
      <c r="H2138" s="26" t="s">
        <v>3149</v>
      </c>
      <c r="I2138" s="26" t="s">
        <v>10416</v>
      </c>
      <c r="J2138" s="36" t="s">
        <v>55</v>
      </c>
      <c r="K2138" s="26">
        <v>431.2</v>
      </c>
      <c r="L2138" s="26">
        <v>456</v>
      </c>
      <c r="M2138" s="26" t="s">
        <v>140</v>
      </c>
      <c r="N2138" s="26" t="s">
        <v>3151</v>
      </c>
    </row>
    <row r="2139" spans="1:14">
      <c r="A2139" s="26" t="s">
        <v>119</v>
      </c>
      <c r="B2139" s="26" t="s">
        <v>3146</v>
      </c>
      <c r="C2139" s="26" t="s">
        <v>481</v>
      </c>
      <c r="D2139" s="26" t="s">
        <v>3147</v>
      </c>
      <c r="E2139" s="26" t="s">
        <v>10425</v>
      </c>
      <c r="F2139" s="26" t="s">
        <v>543</v>
      </c>
      <c r="G2139" s="26" t="s">
        <v>3148</v>
      </c>
      <c r="H2139" s="26" t="s">
        <v>3149</v>
      </c>
      <c r="I2139" s="26" t="s">
        <v>10418</v>
      </c>
      <c r="J2139" s="36" t="s">
        <v>55</v>
      </c>
      <c r="K2139" s="26">
        <v>0</v>
      </c>
      <c r="L2139" s="26"/>
      <c r="M2139" s="26" t="s">
        <v>140</v>
      </c>
      <c r="N2139" s="26" t="s">
        <v>3151</v>
      </c>
    </row>
    <row r="2140" spans="1:14">
      <c r="A2140" s="26" t="s">
        <v>119</v>
      </c>
      <c r="B2140" s="26" t="s">
        <v>3146</v>
      </c>
      <c r="C2140" s="26" t="s">
        <v>481</v>
      </c>
      <c r="D2140" s="26" t="s">
        <v>3147</v>
      </c>
      <c r="E2140" s="26" t="s">
        <v>10425</v>
      </c>
      <c r="F2140" s="26" t="s">
        <v>543</v>
      </c>
      <c r="G2140" s="26" t="s">
        <v>3148</v>
      </c>
      <c r="H2140" s="26" t="s">
        <v>3149</v>
      </c>
      <c r="I2140" s="26" t="s">
        <v>10420</v>
      </c>
      <c r="J2140" s="36" t="s">
        <v>55</v>
      </c>
      <c r="K2140" s="26">
        <v>0</v>
      </c>
      <c r="L2140" s="26"/>
      <c r="M2140" s="26" t="s">
        <v>140</v>
      </c>
      <c r="N2140" s="26" t="s">
        <v>3151</v>
      </c>
    </row>
    <row r="2141" spans="1:14">
      <c r="A2141" s="26" t="s">
        <v>119</v>
      </c>
      <c r="B2141" s="26" t="s">
        <v>3146</v>
      </c>
      <c r="C2141" s="26" t="s">
        <v>481</v>
      </c>
      <c r="D2141" s="26" t="s">
        <v>3147</v>
      </c>
      <c r="E2141" s="26" t="s">
        <v>10425</v>
      </c>
      <c r="F2141" s="26" t="s">
        <v>543</v>
      </c>
      <c r="G2141" s="26" t="s">
        <v>3148</v>
      </c>
      <c r="H2141" s="26" t="s">
        <v>3149</v>
      </c>
      <c r="I2141" s="26" t="s">
        <v>10419</v>
      </c>
      <c r="J2141" s="36" t="s">
        <v>55</v>
      </c>
      <c r="K2141" s="26">
        <v>6.56</v>
      </c>
      <c r="L2141" s="26"/>
      <c r="M2141" s="26" t="s">
        <v>140</v>
      </c>
      <c r="N2141" s="26" t="s">
        <v>3151</v>
      </c>
    </row>
    <row r="2142" spans="1:14">
      <c r="A2142" s="26" t="s">
        <v>70</v>
      </c>
      <c r="B2142" s="26" t="s">
        <v>10705</v>
      </c>
      <c r="C2142" s="26" t="s">
        <v>143</v>
      </c>
      <c r="D2142" s="26" t="s">
        <v>3814</v>
      </c>
      <c r="E2142" s="26" t="s">
        <v>10425</v>
      </c>
      <c r="F2142" s="26" t="s">
        <v>3627</v>
      </c>
      <c r="G2142" s="26" t="s">
        <v>3815</v>
      </c>
      <c r="H2142" s="26" t="s">
        <v>3816</v>
      </c>
      <c r="I2142" s="26" t="s">
        <v>10416</v>
      </c>
      <c r="J2142" s="36" t="s">
        <v>55</v>
      </c>
      <c r="K2142" s="26">
        <v>70397.07</v>
      </c>
      <c r="L2142" s="26">
        <v>80120.46</v>
      </c>
      <c r="M2142" s="26" t="s">
        <v>83</v>
      </c>
      <c r="N2142" s="26" t="s">
        <v>10706</v>
      </c>
    </row>
    <row r="2143" spans="1:14">
      <c r="A2143" s="26" t="s">
        <v>70</v>
      </c>
      <c r="B2143" s="26" t="s">
        <v>10705</v>
      </c>
      <c r="C2143" s="26" t="s">
        <v>143</v>
      </c>
      <c r="D2143" s="26" t="s">
        <v>3814</v>
      </c>
      <c r="E2143" s="26" t="s">
        <v>10425</v>
      </c>
      <c r="F2143" s="26" t="s">
        <v>3627</v>
      </c>
      <c r="G2143" s="26" t="s">
        <v>3815</v>
      </c>
      <c r="H2143" s="26" t="s">
        <v>3816</v>
      </c>
      <c r="I2143" s="26" t="s">
        <v>10418</v>
      </c>
      <c r="J2143" s="36" t="s">
        <v>55</v>
      </c>
      <c r="K2143" s="26">
        <v>4259.18</v>
      </c>
      <c r="L2143" s="26"/>
      <c r="M2143" s="26" t="s">
        <v>83</v>
      </c>
      <c r="N2143" s="26" t="s">
        <v>10706</v>
      </c>
    </row>
    <row r="2144" spans="1:14">
      <c r="A2144" s="26" t="s">
        <v>70</v>
      </c>
      <c r="B2144" s="26" t="s">
        <v>10705</v>
      </c>
      <c r="C2144" s="26" t="s">
        <v>143</v>
      </c>
      <c r="D2144" s="26" t="s">
        <v>3814</v>
      </c>
      <c r="E2144" s="26" t="s">
        <v>10425</v>
      </c>
      <c r="F2144" s="26" t="s">
        <v>3627</v>
      </c>
      <c r="G2144" s="26" t="s">
        <v>3815</v>
      </c>
      <c r="H2144" s="26" t="s">
        <v>3816</v>
      </c>
      <c r="I2144" s="26" t="s">
        <v>10420</v>
      </c>
      <c r="J2144" s="36" t="s">
        <v>55</v>
      </c>
      <c r="K2144" s="26">
        <v>721.95</v>
      </c>
      <c r="L2144" s="26"/>
      <c r="M2144" s="26" t="s">
        <v>83</v>
      </c>
      <c r="N2144" s="26" t="s">
        <v>10706</v>
      </c>
    </row>
    <row r="2145" spans="1:14">
      <c r="A2145" s="26" t="s">
        <v>70</v>
      </c>
      <c r="B2145" s="26" t="s">
        <v>10705</v>
      </c>
      <c r="C2145" s="26" t="s">
        <v>143</v>
      </c>
      <c r="D2145" s="26" t="s">
        <v>3814</v>
      </c>
      <c r="E2145" s="26" t="s">
        <v>10425</v>
      </c>
      <c r="F2145" s="26" t="s">
        <v>3627</v>
      </c>
      <c r="G2145" s="26" t="s">
        <v>3815</v>
      </c>
      <c r="H2145" s="26" t="s">
        <v>3816</v>
      </c>
      <c r="I2145" s="26" t="s">
        <v>10419</v>
      </c>
      <c r="J2145" s="36" t="s">
        <v>55</v>
      </c>
      <c r="K2145" s="26">
        <v>1136.78</v>
      </c>
      <c r="L2145" s="26"/>
      <c r="M2145" s="26" t="s">
        <v>83</v>
      </c>
      <c r="N2145" s="26" t="s">
        <v>10706</v>
      </c>
    </row>
    <row r="2146" spans="1:14">
      <c r="A2146" s="26" t="s">
        <v>200</v>
      </c>
      <c r="B2146" s="26" t="s">
        <v>3174</v>
      </c>
      <c r="C2146" s="26" t="s">
        <v>1811</v>
      </c>
      <c r="D2146" s="26" t="s">
        <v>3175</v>
      </c>
      <c r="E2146" s="26" t="s">
        <v>10425</v>
      </c>
      <c r="F2146" s="26" t="s">
        <v>3176</v>
      </c>
      <c r="G2146" s="26" t="s">
        <v>3177</v>
      </c>
      <c r="H2146" s="26" t="s">
        <v>3178</v>
      </c>
      <c r="I2146" s="26" t="s">
        <v>10416</v>
      </c>
      <c r="J2146" s="36" t="s">
        <v>55</v>
      </c>
      <c r="K2146" s="26">
        <v>3365.43</v>
      </c>
      <c r="L2146" s="26">
        <v>3577.68</v>
      </c>
      <c r="M2146" s="26" t="s">
        <v>1282</v>
      </c>
      <c r="N2146" s="26" t="s">
        <v>3180</v>
      </c>
    </row>
    <row r="2147" spans="1:14">
      <c r="A2147" s="26" t="s">
        <v>200</v>
      </c>
      <c r="B2147" s="26" t="s">
        <v>3174</v>
      </c>
      <c r="C2147" s="26" t="s">
        <v>1811</v>
      </c>
      <c r="D2147" s="26" t="s">
        <v>3175</v>
      </c>
      <c r="E2147" s="26" t="s">
        <v>10425</v>
      </c>
      <c r="F2147" s="26" t="s">
        <v>3176</v>
      </c>
      <c r="G2147" s="26" t="s">
        <v>3177</v>
      </c>
      <c r="H2147" s="26" t="s">
        <v>3178</v>
      </c>
      <c r="I2147" s="26" t="s">
        <v>10418</v>
      </c>
      <c r="J2147" s="36" t="s">
        <v>55</v>
      </c>
      <c r="K2147" s="26">
        <v>0</v>
      </c>
      <c r="L2147" s="26"/>
      <c r="M2147" s="26" t="s">
        <v>1282</v>
      </c>
      <c r="N2147" s="26" t="s">
        <v>3180</v>
      </c>
    </row>
    <row r="2148" spans="1:14">
      <c r="A2148" s="26" t="s">
        <v>200</v>
      </c>
      <c r="B2148" s="26" t="s">
        <v>3174</v>
      </c>
      <c r="C2148" s="26" t="s">
        <v>1811</v>
      </c>
      <c r="D2148" s="26" t="s">
        <v>3175</v>
      </c>
      <c r="E2148" s="26" t="s">
        <v>10425</v>
      </c>
      <c r="F2148" s="26" t="s">
        <v>3176</v>
      </c>
      <c r="G2148" s="26" t="s">
        <v>3177</v>
      </c>
      <c r="H2148" s="26" t="s">
        <v>3178</v>
      </c>
      <c r="I2148" s="26" t="s">
        <v>10420</v>
      </c>
      <c r="J2148" s="36" t="s">
        <v>55</v>
      </c>
      <c r="K2148" s="26">
        <v>0</v>
      </c>
      <c r="L2148" s="26"/>
      <c r="M2148" s="26" t="s">
        <v>1282</v>
      </c>
      <c r="N2148" s="26" t="s">
        <v>3180</v>
      </c>
    </row>
    <row r="2149" spans="1:14">
      <c r="A2149" s="26" t="s">
        <v>200</v>
      </c>
      <c r="B2149" s="26" t="s">
        <v>3174</v>
      </c>
      <c r="C2149" s="26" t="s">
        <v>1811</v>
      </c>
      <c r="D2149" s="26" t="s">
        <v>3175</v>
      </c>
      <c r="E2149" s="26" t="s">
        <v>10425</v>
      </c>
      <c r="F2149" s="26" t="s">
        <v>3176</v>
      </c>
      <c r="G2149" s="26" t="s">
        <v>3177</v>
      </c>
      <c r="H2149" s="26" t="s">
        <v>3178</v>
      </c>
      <c r="I2149" s="26" t="s">
        <v>10419</v>
      </c>
      <c r="J2149" s="36" t="s">
        <v>55</v>
      </c>
      <c r="K2149" s="26">
        <v>51.25</v>
      </c>
      <c r="L2149" s="26"/>
      <c r="M2149" s="26" t="s">
        <v>1282</v>
      </c>
      <c r="N2149" s="26" t="s">
        <v>3180</v>
      </c>
    </row>
    <row r="2150" spans="1:14">
      <c r="A2150" s="26" t="s">
        <v>200</v>
      </c>
      <c r="B2150" s="26" t="s">
        <v>3181</v>
      </c>
      <c r="C2150" s="26" t="s">
        <v>472</v>
      </c>
      <c r="D2150" s="26" t="s">
        <v>3182</v>
      </c>
      <c r="E2150" s="26" t="s">
        <v>10425</v>
      </c>
      <c r="F2150" s="26" t="s">
        <v>474</v>
      </c>
      <c r="G2150" s="26" t="s">
        <v>3183</v>
      </c>
      <c r="H2150" s="26" t="s">
        <v>3184</v>
      </c>
      <c r="I2150" s="26" t="s">
        <v>10416</v>
      </c>
      <c r="J2150" s="36" t="s">
        <v>55</v>
      </c>
      <c r="K2150" s="26">
        <v>132661.85</v>
      </c>
      <c r="L2150" s="26">
        <v>145496.64</v>
      </c>
      <c r="M2150" s="26" t="s">
        <v>1282</v>
      </c>
      <c r="N2150" s="26" t="s">
        <v>3186</v>
      </c>
    </row>
    <row r="2151" spans="1:14">
      <c r="A2151" s="26" t="s">
        <v>200</v>
      </c>
      <c r="B2151" s="26" t="s">
        <v>3181</v>
      </c>
      <c r="C2151" s="26" t="s">
        <v>472</v>
      </c>
      <c r="D2151" s="26" t="s">
        <v>3182</v>
      </c>
      <c r="E2151" s="26" t="s">
        <v>10425</v>
      </c>
      <c r="F2151" s="26" t="s">
        <v>474</v>
      </c>
      <c r="G2151" s="26" t="s">
        <v>3183</v>
      </c>
      <c r="H2151" s="26" t="s">
        <v>3184</v>
      </c>
      <c r="I2151" s="26" t="s">
        <v>10418</v>
      </c>
      <c r="J2151" s="36" t="s">
        <v>55</v>
      </c>
      <c r="K2151" s="26">
        <v>2683.63</v>
      </c>
      <c r="L2151" s="26"/>
      <c r="M2151" s="26" t="s">
        <v>1282</v>
      </c>
      <c r="N2151" s="26" t="s">
        <v>3186</v>
      </c>
    </row>
    <row r="2152" spans="1:14">
      <c r="A2152" s="26" t="s">
        <v>200</v>
      </c>
      <c r="B2152" s="26" t="s">
        <v>3181</v>
      </c>
      <c r="C2152" s="26" t="s">
        <v>472</v>
      </c>
      <c r="D2152" s="26" t="s">
        <v>3182</v>
      </c>
      <c r="E2152" s="26" t="s">
        <v>10425</v>
      </c>
      <c r="F2152" s="26" t="s">
        <v>474</v>
      </c>
      <c r="G2152" s="26" t="s">
        <v>3183</v>
      </c>
      <c r="H2152" s="26" t="s">
        <v>3184</v>
      </c>
      <c r="I2152" s="26" t="s">
        <v>10420</v>
      </c>
      <c r="J2152" s="36" t="s">
        <v>55</v>
      </c>
      <c r="K2152" s="26">
        <v>1542.59</v>
      </c>
      <c r="L2152" s="26"/>
      <c r="M2152" s="26" t="s">
        <v>1282</v>
      </c>
      <c r="N2152" s="26" t="s">
        <v>3186</v>
      </c>
    </row>
    <row r="2153" spans="1:14">
      <c r="A2153" s="26" t="s">
        <v>200</v>
      </c>
      <c r="B2153" s="26" t="s">
        <v>3181</v>
      </c>
      <c r="C2153" s="26" t="s">
        <v>472</v>
      </c>
      <c r="D2153" s="26" t="s">
        <v>3182</v>
      </c>
      <c r="E2153" s="26" t="s">
        <v>10425</v>
      </c>
      <c r="F2153" s="26" t="s">
        <v>474</v>
      </c>
      <c r="G2153" s="26" t="s">
        <v>3183</v>
      </c>
      <c r="H2153" s="26" t="s">
        <v>3184</v>
      </c>
      <c r="I2153" s="26" t="s">
        <v>10419</v>
      </c>
      <c r="J2153" s="36" t="s">
        <v>55</v>
      </c>
      <c r="K2153" s="26">
        <v>2061.17</v>
      </c>
      <c r="L2153" s="26"/>
      <c r="M2153" s="26" t="s">
        <v>1282</v>
      </c>
      <c r="N2153" s="26" t="s">
        <v>3186</v>
      </c>
    </row>
    <row r="2154" spans="1:14">
      <c r="A2154" s="26" t="s">
        <v>292</v>
      </c>
      <c r="B2154" s="26" t="s">
        <v>3168</v>
      </c>
      <c r="C2154" s="26" t="s">
        <v>1133</v>
      </c>
      <c r="D2154" s="26" t="s">
        <v>3169</v>
      </c>
      <c r="E2154" s="26" t="s">
        <v>10425</v>
      </c>
      <c r="F2154" s="26" t="s">
        <v>2692</v>
      </c>
      <c r="G2154" s="26" t="s">
        <v>3170</v>
      </c>
      <c r="H2154" s="26" t="s">
        <v>3171</v>
      </c>
      <c r="I2154" s="26" t="s">
        <v>10416</v>
      </c>
      <c r="J2154" s="36" t="s">
        <v>55</v>
      </c>
      <c r="K2154" s="26">
        <v>1106.8</v>
      </c>
      <c r="L2154" s="26">
        <v>1176.6</v>
      </c>
      <c r="M2154" s="26" t="s">
        <v>63</v>
      </c>
      <c r="N2154" s="26" t="s">
        <v>3172</v>
      </c>
    </row>
    <row r="2155" spans="1:14">
      <c r="A2155" s="26" t="s">
        <v>292</v>
      </c>
      <c r="B2155" s="26" t="s">
        <v>3168</v>
      </c>
      <c r="C2155" s="26" t="s">
        <v>1133</v>
      </c>
      <c r="D2155" s="26" t="s">
        <v>3169</v>
      </c>
      <c r="E2155" s="26" t="s">
        <v>10425</v>
      </c>
      <c r="F2155" s="26" t="s">
        <v>2692</v>
      </c>
      <c r="G2155" s="26" t="s">
        <v>3170</v>
      </c>
      <c r="H2155" s="26" t="s">
        <v>3171</v>
      </c>
      <c r="I2155" s="26" t="s">
        <v>10418</v>
      </c>
      <c r="J2155" s="36" t="s">
        <v>55</v>
      </c>
      <c r="K2155" s="26">
        <v>0</v>
      </c>
      <c r="L2155" s="26"/>
      <c r="M2155" s="26" t="s">
        <v>63</v>
      </c>
      <c r="N2155" s="26" t="s">
        <v>3172</v>
      </c>
    </row>
    <row r="2156" spans="1:14">
      <c r="A2156" s="26" t="s">
        <v>292</v>
      </c>
      <c r="B2156" s="26" t="s">
        <v>3168</v>
      </c>
      <c r="C2156" s="26" t="s">
        <v>1133</v>
      </c>
      <c r="D2156" s="26" t="s">
        <v>3169</v>
      </c>
      <c r="E2156" s="26" t="s">
        <v>10425</v>
      </c>
      <c r="F2156" s="26" t="s">
        <v>2692</v>
      </c>
      <c r="G2156" s="26" t="s">
        <v>3170</v>
      </c>
      <c r="H2156" s="26" t="s">
        <v>3171</v>
      </c>
      <c r="I2156" s="26" t="s">
        <v>10420</v>
      </c>
      <c r="J2156" s="36" t="s">
        <v>55</v>
      </c>
      <c r="K2156" s="26">
        <v>0</v>
      </c>
      <c r="L2156" s="26"/>
      <c r="M2156" s="26" t="s">
        <v>63</v>
      </c>
      <c r="N2156" s="26" t="s">
        <v>3172</v>
      </c>
    </row>
    <row r="2157" spans="1:14">
      <c r="A2157" s="26" t="s">
        <v>292</v>
      </c>
      <c r="B2157" s="26" t="s">
        <v>3168</v>
      </c>
      <c r="C2157" s="26" t="s">
        <v>1133</v>
      </c>
      <c r="D2157" s="26" t="s">
        <v>3169</v>
      </c>
      <c r="E2157" s="26" t="s">
        <v>10425</v>
      </c>
      <c r="F2157" s="26" t="s">
        <v>2692</v>
      </c>
      <c r="G2157" s="26" t="s">
        <v>3170</v>
      </c>
      <c r="H2157" s="26" t="s">
        <v>3171</v>
      </c>
      <c r="I2157" s="26" t="s">
        <v>10419</v>
      </c>
      <c r="J2157" s="36" t="s">
        <v>55</v>
      </c>
      <c r="K2157" s="26">
        <v>16.86</v>
      </c>
      <c r="L2157" s="26"/>
      <c r="M2157" s="26" t="s">
        <v>63</v>
      </c>
      <c r="N2157" s="26" t="s">
        <v>3172</v>
      </c>
    </row>
    <row r="2158" spans="1:14">
      <c r="A2158" s="26" t="s">
        <v>129</v>
      </c>
      <c r="B2158" s="26" t="s">
        <v>3209</v>
      </c>
      <c r="C2158" s="26" t="s">
        <v>712</v>
      </c>
      <c r="D2158" s="26" t="s">
        <v>3210</v>
      </c>
      <c r="E2158" s="26" t="s">
        <v>10429</v>
      </c>
      <c r="F2158" s="26" t="s">
        <v>3211</v>
      </c>
      <c r="G2158" s="26" t="s">
        <v>3212</v>
      </c>
      <c r="H2158" s="26" t="s">
        <v>3213</v>
      </c>
      <c r="I2158" s="26" t="s">
        <v>10416</v>
      </c>
      <c r="J2158" s="36" t="s">
        <v>9401</v>
      </c>
      <c r="K2158" s="26">
        <v>0</v>
      </c>
      <c r="L2158" s="26">
        <v>26729.04</v>
      </c>
      <c r="M2158" s="26" t="s">
        <v>173</v>
      </c>
      <c r="N2158" s="26" t="s">
        <v>3215</v>
      </c>
    </row>
    <row r="2159" spans="1:14">
      <c r="A2159" s="26" t="s">
        <v>129</v>
      </c>
      <c r="B2159" s="26" t="s">
        <v>3209</v>
      </c>
      <c r="C2159" s="26" t="s">
        <v>712</v>
      </c>
      <c r="D2159" s="26" t="s">
        <v>3210</v>
      </c>
      <c r="E2159" s="26" t="s">
        <v>10429</v>
      </c>
      <c r="F2159" s="26" t="s">
        <v>3211</v>
      </c>
      <c r="G2159" s="26" t="s">
        <v>3212</v>
      </c>
      <c r="H2159" s="26" t="s">
        <v>3213</v>
      </c>
      <c r="I2159" s="26" t="s">
        <v>10418</v>
      </c>
      <c r="J2159" s="36" t="s">
        <v>9401</v>
      </c>
      <c r="K2159" s="26">
        <v>25538.26</v>
      </c>
      <c r="L2159" s="26"/>
      <c r="M2159" s="26" t="s">
        <v>173</v>
      </c>
      <c r="N2159" s="26" t="s">
        <v>3215</v>
      </c>
    </row>
    <row r="2160" spans="1:14">
      <c r="A2160" s="26" t="s">
        <v>129</v>
      </c>
      <c r="B2160" s="26" t="s">
        <v>3209</v>
      </c>
      <c r="C2160" s="26" t="s">
        <v>712</v>
      </c>
      <c r="D2160" s="26" t="s">
        <v>3210</v>
      </c>
      <c r="E2160" s="26" t="s">
        <v>10429</v>
      </c>
      <c r="F2160" s="26" t="s">
        <v>3211</v>
      </c>
      <c r="G2160" s="26" t="s">
        <v>3212</v>
      </c>
      <c r="H2160" s="26" t="s">
        <v>3213</v>
      </c>
      <c r="I2160" s="26" t="s">
        <v>10420</v>
      </c>
      <c r="J2160" s="36" t="s">
        <v>9401</v>
      </c>
      <c r="K2160" s="26">
        <v>0</v>
      </c>
      <c r="L2160" s="26"/>
      <c r="M2160" s="26" t="s">
        <v>173</v>
      </c>
      <c r="N2160" s="26" t="s">
        <v>3215</v>
      </c>
    </row>
    <row r="2161" spans="1:14">
      <c r="A2161" s="26" t="s">
        <v>129</v>
      </c>
      <c r="B2161" s="26" t="s">
        <v>3209</v>
      </c>
      <c r="C2161" s="26" t="s">
        <v>712</v>
      </c>
      <c r="D2161" s="26" t="s">
        <v>3210</v>
      </c>
      <c r="E2161" s="26" t="s">
        <v>10429</v>
      </c>
      <c r="F2161" s="26" t="s">
        <v>3211</v>
      </c>
      <c r="G2161" s="26" t="s">
        <v>3212</v>
      </c>
      <c r="H2161" s="26" t="s">
        <v>3213</v>
      </c>
      <c r="I2161" s="26" t="s">
        <v>10419</v>
      </c>
      <c r="J2161" s="36" t="s">
        <v>9401</v>
      </c>
      <c r="K2161" s="26">
        <v>388.91</v>
      </c>
      <c r="L2161" s="26"/>
      <c r="M2161" s="26" t="s">
        <v>173</v>
      </c>
      <c r="N2161" s="26" t="s">
        <v>3215</v>
      </c>
    </row>
    <row r="2162" spans="1:14">
      <c r="A2162" s="26" t="s">
        <v>108</v>
      </c>
      <c r="B2162" s="26" t="s">
        <v>3161</v>
      </c>
      <c r="C2162" s="26" t="s">
        <v>780</v>
      </c>
      <c r="D2162" s="26" t="s">
        <v>3162</v>
      </c>
      <c r="E2162" s="26" t="s">
        <v>10425</v>
      </c>
      <c r="F2162" s="26" t="s">
        <v>379</v>
      </c>
      <c r="G2162" s="26" t="s">
        <v>3163</v>
      </c>
      <c r="H2162" s="26" t="s">
        <v>3164</v>
      </c>
      <c r="I2162" s="26" t="s">
        <v>10416</v>
      </c>
      <c r="J2162" s="36" t="s">
        <v>55</v>
      </c>
      <c r="K2162" s="26">
        <v>3006.32</v>
      </c>
      <c r="L2162" s="26">
        <v>3996.27</v>
      </c>
      <c r="M2162" s="26" t="s">
        <v>97</v>
      </c>
      <c r="N2162" s="26" t="s">
        <v>3166</v>
      </c>
    </row>
    <row r="2163" spans="1:14">
      <c r="A2163" s="26" t="s">
        <v>108</v>
      </c>
      <c r="B2163" s="26" t="s">
        <v>3161</v>
      </c>
      <c r="C2163" s="26" t="s">
        <v>780</v>
      </c>
      <c r="D2163" s="26" t="s">
        <v>3162</v>
      </c>
      <c r="E2163" s="26" t="s">
        <v>10425</v>
      </c>
      <c r="F2163" s="26" t="s">
        <v>379</v>
      </c>
      <c r="G2163" s="26" t="s">
        <v>3163</v>
      </c>
      <c r="H2163" s="26" t="s">
        <v>3164</v>
      </c>
      <c r="I2163" s="26" t="s">
        <v>10418</v>
      </c>
      <c r="J2163" s="36" t="s">
        <v>55</v>
      </c>
      <c r="K2163" s="26">
        <v>716.1</v>
      </c>
      <c r="L2163" s="26"/>
      <c r="M2163" s="26" t="s">
        <v>97</v>
      </c>
      <c r="N2163" s="26" t="s">
        <v>3166</v>
      </c>
    </row>
    <row r="2164" spans="1:14">
      <c r="A2164" s="26" t="s">
        <v>108</v>
      </c>
      <c r="B2164" s="26" t="s">
        <v>3161</v>
      </c>
      <c r="C2164" s="26" t="s">
        <v>780</v>
      </c>
      <c r="D2164" s="26" t="s">
        <v>3162</v>
      </c>
      <c r="E2164" s="26" t="s">
        <v>10425</v>
      </c>
      <c r="F2164" s="26" t="s">
        <v>379</v>
      </c>
      <c r="G2164" s="26" t="s">
        <v>3163</v>
      </c>
      <c r="H2164" s="26" t="s">
        <v>3164</v>
      </c>
      <c r="I2164" s="26" t="s">
        <v>10420</v>
      </c>
      <c r="J2164" s="36" t="s">
        <v>55</v>
      </c>
      <c r="K2164" s="26">
        <v>37.31</v>
      </c>
      <c r="L2164" s="26"/>
      <c r="M2164" s="26" t="s">
        <v>97</v>
      </c>
      <c r="N2164" s="26" t="s">
        <v>3166</v>
      </c>
    </row>
    <row r="2165" spans="1:14">
      <c r="A2165" s="26" t="s">
        <v>108</v>
      </c>
      <c r="B2165" s="26" t="s">
        <v>3161</v>
      </c>
      <c r="C2165" s="26" t="s">
        <v>780</v>
      </c>
      <c r="D2165" s="26" t="s">
        <v>3162</v>
      </c>
      <c r="E2165" s="26" t="s">
        <v>10425</v>
      </c>
      <c r="F2165" s="26" t="s">
        <v>379</v>
      </c>
      <c r="G2165" s="26" t="s">
        <v>3163</v>
      </c>
      <c r="H2165" s="26" t="s">
        <v>3164</v>
      </c>
      <c r="I2165" s="26" t="s">
        <v>10419</v>
      </c>
      <c r="J2165" s="36" t="s">
        <v>55</v>
      </c>
      <c r="K2165" s="26">
        <v>56.7</v>
      </c>
      <c r="L2165" s="26"/>
      <c r="M2165" s="26" t="s">
        <v>97</v>
      </c>
      <c r="N2165" s="26" t="s">
        <v>3166</v>
      </c>
    </row>
    <row r="2166" spans="1:14">
      <c r="A2166" s="26" t="s">
        <v>108</v>
      </c>
      <c r="B2166" s="26" t="s">
        <v>3196</v>
      </c>
      <c r="C2166" s="26" t="s">
        <v>3197</v>
      </c>
      <c r="D2166" s="26" t="s">
        <v>3198</v>
      </c>
      <c r="E2166" s="26" t="s">
        <v>10444</v>
      </c>
      <c r="F2166" s="26" t="s">
        <v>3199</v>
      </c>
      <c r="G2166" s="26" t="s">
        <v>3200</v>
      </c>
      <c r="H2166" s="26" t="s">
        <v>3201</v>
      </c>
      <c r="I2166" s="26" t="s">
        <v>10416</v>
      </c>
      <c r="J2166" s="36" t="s">
        <v>55</v>
      </c>
      <c r="K2166" s="26">
        <v>408219.44</v>
      </c>
      <c r="L2166" s="26">
        <v>519971.84</v>
      </c>
      <c r="M2166" s="26" t="s">
        <v>97</v>
      </c>
      <c r="N2166" s="26" t="s">
        <v>3202</v>
      </c>
    </row>
    <row r="2167" spans="1:14">
      <c r="A2167" s="26" t="s">
        <v>108</v>
      </c>
      <c r="B2167" s="26" t="s">
        <v>3196</v>
      </c>
      <c r="C2167" s="26" t="s">
        <v>3197</v>
      </c>
      <c r="D2167" s="26" t="s">
        <v>3198</v>
      </c>
      <c r="E2167" s="26" t="s">
        <v>10444</v>
      </c>
      <c r="F2167" s="26" t="s">
        <v>3199</v>
      </c>
      <c r="G2167" s="26" t="s">
        <v>3200</v>
      </c>
      <c r="H2167" s="26" t="s">
        <v>3201</v>
      </c>
      <c r="I2167" s="26" t="s">
        <v>10418</v>
      </c>
      <c r="J2167" s="36" t="s">
        <v>55</v>
      </c>
      <c r="K2167" s="26">
        <v>76530.24</v>
      </c>
      <c r="L2167" s="26"/>
      <c r="M2167" s="26" t="s">
        <v>97</v>
      </c>
      <c r="N2167" s="26" t="s">
        <v>3202</v>
      </c>
    </row>
    <row r="2168" spans="1:14">
      <c r="A2168" s="26" t="s">
        <v>108</v>
      </c>
      <c r="B2168" s="26" t="s">
        <v>3196</v>
      </c>
      <c r="C2168" s="26" t="s">
        <v>3197</v>
      </c>
      <c r="D2168" s="26" t="s">
        <v>3198</v>
      </c>
      <c r="E2168" s="26" t="s">
        <v>10444</v>
      </c>
      <c r="F2168" s="26" t="s">
        <v>3199</v>
      </c>
      <c r="G2168" s="26" t="s">
        <v>3200</v>
      </c>
      <c r="H2168" s="26" t="s">
        <v>3201</v>
      </c>
      <c r="I2168" s="26" t="s">
        <v>10420</v>
      </c>
      <c r="J2168" s="36" t="s">
        <v>55</v>
      </c>
      <c r="K2168" s="26">
        <v>4441.08</v>
      </c>
      <c r="L2168" s="26"/>
      <c r="M2168" s="26" t="s">
        <v>97</v>
      </c>
      <c r="N2168" s="26" t="s">
        <v>3202</v>
      </c>
    </row>
    <row r="2169" spans="1:14">
      <c r="A2169" s="26" t="s">
        <v>108</v>
      </c>
      <c r="B2169" s="26" t="s">
        <v>3196</v>
      </c>
      <c r="C2169" s="26" t="s">
        <v>3197</v>
      </c>
      <c r="D2169" s="26" t="s">
        <v>3198</v>
      </c>
      <c r="E2169" s="26" t="s">
        <v>10444</v>
      </c>
      <c r="F2169" s="26" t="s">
        <v>3199</v>
      </c>
      <c r="G2169" s="26" t="s">
        <v>3200</v>
      </c>
      <c r="H2169" s="26" t="s">
        <v>3201</v>
      </c>
      <c r="I2169" s="26" t="s">
        <v>10419</v>
      </c>
      <c r="J2169" s="36" t="s">
        <v>55</v>
      </c>
      <c r="K2169" s="26">
        <v>7382.33</v>
      </c>
      <c r="L2169" s="26"/>
      <c r="M2169" s="26" t="s">
        <v>97</v>
      </c>
      <c r="N2169" s="26" t="s">
        <v>3202</v>
      </c>
    </row>
    <row r="2170" spans="1:14">
      <c r="A2170" s="26" t="s">
        <v>220</v>
      </c>
      <c r="B2170" s="26" t="s">
        <v>2215</v>
      </c>
      <c r="C2170" s="26" t="s">
        <v>223</v>
      </c>
      <c r="D2170" s="26" t="s">
        <v>2216</v>
      </c>
      <c r="E2170" s="26" t="s">
        <v>10434</v>
      </c>
      <c r="F2170" s="26" t="s">
        <v>2217</v>
      </c>
      <c r="G2170" s="26" t="s">
        <v>2218</v>
      </c>
      <c r="H2170" s="26" t="s">
        <v>2219</v>
      </c>
      <c r="I2170" s="26" t="s">
        <v>10416</v>
      </c>
      <c r="J2170" s="36" t="s">
        <v>55</v>
      </c>
      <c r="K2170" s="26">
        <v>16691.2</v>
      </c>
      <c r="L2170" s="26">
        <v>20970.15</v>
      </c>
      <c r="M2170" s="26" t="s">
        <v>1282</v>
      </c>
      <c r="N2170" s="26" t="s">
        <v>2221</v>
      </c>
    </row>
    <row r="2171" spans="1:14">
      <c r="A2171" s="26" t="s">
        <v>220</v>
      </c>
      <c r="B2171" s="26" t="s">
        <v>2215</v>
      </c>
      <c r="C2171" s="26" t="s">
        <v>223</v>
      </c>
      <c r="D2171" s="26" t="s">
        <v>2216</v>
      </c>
      <c r="E2171" s="26" t="s">
        <v>10434</v>
      </c>
      <c r="F2171" s="26" t="s">
        <v>2217</v>
      </c>
      <c r="G2171" s="26" t="s">
        <v>2218</v>
      </c>
      <c r="H2171" s="26" t="s">
        <v>2219</v>
      </c>
      <c r="I2171" s="26" t="s">
        <v>10418</v>
      </c>
      <c r="J2171" s="36" t="s">
        <v>55</v>
      </c>
      <c r="K2171" s="26">
        <v>3344.07</v>
      </c>
      <c r="L2171" s="26"/>
      <c r="M2171" s="26" t="s">
        <v>1282</v>
      </c>
      <c r="N2171" s="26" t="s">
        <v>2221</v>
      </c>
    </row>
    <row r="2172" spans="1:14">
      <c r="A2172" s="26" t="s">
        <v>220</v>
      </c>
      <c r="B2172" s="26" t="s">
        <v>2215</v>
      </c>
      <c r="C2172" s="26" t="s">
        <v>223</v>
      </c>
      <c r="D2172" s="26" t="s">
        <v>2216</v>
      </c>
      <c r="E2172" s="26" t="s">
        <v>10434</v>
      </c>
      <c r="F2172" s="26" t="s">
        <v>2217</v>
      </c>
      <c r="G2172" s="26" t="s">
        <v>2218</v>
      </c>
      <c r="H2172" s="26" t="s">
        <v>2219</v>
      </c>
      <c r="I2172" s="26" t="s">
        <v>10420</v>
      </c>
      <c r="J2172" s="36" t="s">
        <v>55</v>
      </c>
      <c r="K2172" s="26">
        <v>0</v>
      </c>
      <c r="L2172" s="26"/>
      <c r="M2172" s="26" t="s">
        <v>1282</v>
      </c>
      <c r="N2172" s="26" t="s">
        <v>2221</v>
      </c>
    </row>
    <row r="2173" spans="1:14">
      <c r="A2173" s="26" t="s">
        <v>220</v>
      </c>
      <c r="B2173" s="26" t="s">
        <v>2215</v>
      </c>
      <c r="C2173" s="26" t="s">
        <v>223</v>
      </c>
      <c r="D2173" s="26" t="s">
        <v>2216</v>
      </c>
      <c r="E2173" s="26" t="s">
        <v>10434</v>
      </c>
      <c r="F2173" s="26" t="s">
        <v>2217</v>
      </c>
      <c r="G2173" s="26" t="s">
        <v>2218</v>
      </c>
      <c r="H2173" s="26" t="s">
        <v>2219</v>
      </c>
      <c r="I2173" s="26" t="s">
        <v>10419</v>
      </c>
      <c r="J2173" s="36" t="s">
        <v>55</v>
      </c>
      <c r="K2173" s="26">
        <v>306.12</v>
      </c>
      <c r="L2173" s="26"/>
      <c r="M2173" s="26" t="s">
        <v>1282</v>
      </c>
      <c r="N2173" s="26" t="s">
        <v>2221</v>
      </c>
    </row>
    <row r="2174" spans="1:14">
      <c r="A2174" s="26" t="s">
        <v>220</v>
      </c>
      <c r="B2174" s="26" t="s">
        <v>3188</v>
      </c>
      <c r="C2174" s="26" t="s">
        <v>849</v>
      </c>
      <c r="D2174" s="26" t="s">
        <v>3189</v>
      </c>
      <c r="E2174" s="26" t="s">
        <v>10425</v>
      </c>
      <c r="F2174" s="26" t="s">
        <v>3190</v>
      </c>
      <c r="G2174" s="26" t="s">
        <v>3191</v>
      </c>
      <c r="H2174" s="26" t="s">
        <v>3192</v>
      </c>
      <c r="I2174" s="26" t="s">
        <v>10427</v>
      </c>
      <c r="J2174" s="36" t="s">
        <v>55</v>
      </c>
      <c r="K2174" s="26">
        <v>12940.3</v>
      </c>
      <c r="L2174" s="26">
        <v>14160</v>
      </c>
      <c r="M2174" s="26" t="s">
        <v>1282</v>
      </c>
      <c r="N2174" s="26" t="s">
        <v>3194</v>
      </c>
    </row>
    <row r="2175" spans="1:14">
      <c r="A2175" s="26" t="s">
        <v>220</v>
      </c>
      <c r="B2175" s="26" t="s">
        <v>3188</v>
      </c>
      <c r="C2175" s="26" t="s">
        <v>849</v>
      </c>
      <c r="D2175" s="26" t="s">
        <v>3189</v>
      </c>
      <c r="E2175" s="26" t="s">
        <v>10425</v>
      </c>
      <c r="F2175" s="26" t="s">
        <v>3190</v>
      </c>
      <c r="G2175" s="26" t="s">
        <v>3191</v>
      </c>
      <c r="H2175" s="26" t="s">
        <v>3192</v>
      </c>
      <c r="I2175" s="26" t="s">
        <v>10428</v>
      </c>
      <c r="J2175" s="36" t="s">
        <v>55</v>
      </c>
      <c r="K2175" s="26">
        <v>0</v>
      </c>
      <c r="L2175" s="26"/>
      <c r="M2175" s="26" t="s">
        <v>1282</v>
      </c>
      <c r="N2175" s="26" t="s">
        <v>3194</v>
      </c>
    </row>
    <row r="2176" spans="1:14">
      <c r="A2176" s="26" t="s">
        <v>220</v>
      </c>
      <c r="B2176" s="26" t="s">
        <v>3188</v>
      </c>
      <c r="C2176" s="26" t="s">
        <v>849</v>
      </c>
      <c r="D2176" s="26" t="s">
        <v>3189</v>
      </c>
      <c r="E2176" s="26" t="s">
        <v>10425</v>
      </c>
      <c r="F2176" s="26" t="s">
        <v>3190</v>
      </c>
      <c r="G2176" s="26" t="s">
        <v>3191</v>
      </c>
      <c r="H2176" s="26" t="s">
        <v>3192</v>
      </c>
      <c r="I2176" s="26" t="s">
        <v>10420</v>
      </c>
      <c r="J2176" s="36" t="s">
        <v>55</v>
      </c>
      <c r="K2176" s="26">
        <v>168.2239</v>
      </c>
      <c r="L2176" s="26"/>
      <c r="M2176" s="26" t="s">
        <v>1282</v>
      </c>
      <c r="N2176" s="26" t="s">
        <v>3194</v>
      </c>
    </row>
    <row r="2177" spans="1:14">
      <c r="A2177" s="26" t="s">
        <v>220</v>
      </c>
      <c r="B2177" s="26" t="s">
        <v>3188</v>
      </c>
      <c r="C2177" s="26" t="s">
        <v>849</v>
      </c>
      <c r="D2177" s="26" t="s">
        <v>3189</v>
      </c>
      <c r="E2177" s="26" t="s">
        <v>10425</v>
      </c>
      <c r="F2177" s="26" t="s">
        <v>3190</v>
      </c>
      <c r="G2177" s="26" t="s">
        <v>3191</v>
      </c>
      <c r="H2177" s="26" t="s">
        <v>3192</v>
      </c>
      <c r="I2177" s="26" t="s">
        <v>10419</v>
      </c>
      <c r="J2177" s="36" t="s">
        <v>55</v>
      </c>
      <c r="K2177" s="26">
        <v>194.1045</v>
      </c>
      <c r="L2177" s="26"/>
      <c r="M2177" s="26" t="s">
        <v>1282</v>
      </c>
      <c r="N2177" s="26" t="s">
        <v>3194</v>
      </c>
    </row>
    <row r="2178" spans="1:14">
      <c r="A2178" s="26" t="s">
        <v>108</v>
      </c>
      <c r="B2178" s="26" t="s">
        <v>3216</v>
      </c>
      <c r="C2178" s="26" t="s">
        <v>1552</v>
      </c>
      <c r="D2178" s="26" t="s">
        <v>3217</v>
      </c>
      <c r="E2178" s="26" t="s">
        <v>10434</v>
      </c>
      <c r="F2178" s="26" t="s">
        <v>3218</v>
      </c>
      <c r="G2178" s="26" t="s">
        <v>3219</v>
      </c>
      <c r="H2178" s="26" t="s">
        <v>3220</v>
      </c>
      <c r="I2178" s="26" t="s">
        <v>10416</v>
      </c>
      <c r="J2178" s="36" t="s">
        <v>55</v>
      </c>
      <c r="K2178" s="26">
        <v>82.17</v>
      </c>
      <c r="L2178" s="26">
        <v>151009.84</v>
      </c>
      <c r="M2178" s="26" t="s">
        <v>97</v>
      </c>
      <c r="N2178" s="26" t="s">
        <v>3222</v>
      </c>
    </row>
    <row r="2179" spans="1:14">
      <c r="A2179" s="26" t="s">
        <v>108</v>
      </c>
      <c r="B2179" s="26" t="s">
        <v>3216</v>
      </c>
      <c r="C2179" s="26" t="s">
        <v>1552</v>
      </c>
      <c r="D2179" s="26" t="s">
        <v>3217</v>
      </c>
      <c r="E2179" s="26" t="s">
        <v>10434</v>
      </c>
      <c r="F2179" s="26" t="s">
        <v>3218</v>
      </c>
      <c r="G2179" s="26" t="s">
        <v>3219</v>
      </c>
      <c r="H2179" s="26" t="s">
        <v>3220</v>
      </c>
      <c r="I2179" s="26" t="s">
        <v>10418</v>
      </c>
      <c r="J2179" s="36" t="s">
        <v>55</v>
      </c>
      <c r="K2179" s="26">
        <v>144196.9</v>
      </c>
      <c r="L2179" s="26"/>
      <c r="M2179" s="26" t="s">
        <v>97</v>
      </c>
      <c r="N2179" s="26" t="s">
        <v>3222</v>
      </c>
    </row>
    <row r="2180" spans="1:14">
      <c r="A2180" s="26" t="s">
        <v>108</v>
      </c>
      <c r="B2180" s="26" t="s">
        <v>3216</v>
      </c>
      <c r="C2180" s="26" t="s">
        <v>1552</v>
      </c>
      <c r="D2180" s="26" t="s">
        <v>3217</v>
      </c>
      <c r="E2180" s="26" t="s">
        <v>10434</v>
      </c>
      <c r="F2180" s="26" t="s">
        <v>3218</v>
      </c>
      <c r="G2180" s="26" t="s">
        <v>3219</v>
      </c>
      <c r="H2180" s="26" t="s">
        <v>3220</v>
      </c>
      <c r="I2180" s="26" t="s">
        <v>10420</v>
      </c>
      <c r="J2180" s="36" t="s">
        <v>55</v>
      </c>
      <c r="K2180" s="26">
        <v>0</v>
      </c>
      <c r="L2180" s="26"/>
      <c r="M2180" s="26" t="s">
        <v>97</v>
      </c>
      <c r="N2180" s="26" t="s">
        <v>3222</v>
      </c>
    </row>
    <row r="2181" spans="1:14">
      <c r="A2181" s="26" t="s">
        <v>108</v>
      </c>
      <c r="B2181" s="26" t="s">
        <v>3216</v>
      </c>
      <c r="C2181" s="26" t="s">
        <v>1552</v>
      </c>
      <c r="D2181" s="26" t="s">
        <v>3217</v>
      </c>
      <c r="E2181" s="26" t="s">
        <v>10434</v>
      </c>
      <c r="F2181" s="26" t="s">
        <v>3218</v>
      </c>
      <c r="G2181" s="26" t="s">
        <v>3219</v>
      </c>
      <c r="H2181" s="26" t="s">
        <v>3220</v>
      </c>
      <c r="I2181" s="26" t="s">
        <v>10419</v>
      </c>
      <c r="J2181" s="36" t="s">
        <v>55</v>
      </c>
      <c r="K2181" s="26">
        <v>2201.65</v>
      </c>
      <c r="L2181" s="26"/>
      <c r="M2181" s="26" t="s">
        <v>97</v>
      </c>
      <c r="N2181" s="26" t="s">
        <v>3222</v>
      </c>
    </row>
    <row r="2182" spans="1:14">
      <c r="A2182" s="26" t="s">
        <v>119</v>
      </c>
      <c r="B2182" s="26" t="s">
        <v>3249</v>
      </c>
      <c r="C2182" s="26" t="s">
        <v>1033</v>
      </c>
      <c r="D2182" s="26" t="s">
        <v>3250</v>
      </c>
      <c r="E2182" s="26" t="s">
        <v>10425</v>
      </c>
      <c r="F2182" s="26" t="s">
        <v>3251</v>
      </c>
      <c r="G2182" s="26" t="s">
        <v>3252</v>
      </c>
      <c r="H2182" s="26" t="s">
        <v>3253</v>
      </c>
      <c r="I2182" s="26" t="s">
        <v>10416</v>
      </c>
      <c r="J2182" s="36" t="s">
        <v>55</v>
      </c>
      <c r="K2182" s="26">
        <v>1512063.38</v>
      </c>
      <c r="L2182" s="26">
        <v>2391490.92</v>
      </c>
      <c r="M2182" s="26" t="s">
        <v>140</v>
      </c>
      <c r="N2182" s="26" t="s">
        <v>3254</v>
      </c>
    </row>
    <row r="2183" spans="1:14">
      <c r="A2183" s="26" t="s">
        <v>119</v>
      </c>
      <c r="B2183" s="26" t="s">
        <v>3249</v>
      </c>
      <c r="C2183" s="26" t="s">
        <v>1033</v>
      </c>
      <c r="D2183" s="26" t="s">
        <v>3250</v>
      </c>
      <c r="E2183" s="26" t="s">
        <v>10425</v>
      </c>
      <c r="F2183" s="26" t="s">
        <v>3251</v>
      </c>
      <c r="G2183" s="26" t="s">
        <v>3252</v>
      </c>
      <c r="H2183" s="26" t="s">
        <v>3253</v>
      </c>
      <c r="I2183" s="26" t="s">
        <v>10418</v>
      </c>
      <c r="J2183" s="36" t="s">
        <v>55</v>
      </c>
      <c r="K2183" s="26">
        <v>720876.03</v>
      </c>
      <c r="L2183" s="26"/>
      <c r="M2183" s="26" t="s">
        <v>140</v>
      </c>
      <c r="N2183" s="26" t="s">
        <v>3254</v>
      </c>
    </row>
    <row r="2184" spans="1:14">
      <c r="A2184" s="26" t="s">
        <v>119</v>
      </c>
      <c r="B2184" s="26" t="s">
        <v>3249</v>
      </c>
      <c r="C2184" s="26" t="s">
        <v>1033</v>
      </c>
      <c r="D2184" s="26" t="s">
        <v>3250</v>
      </c>
      <c r="E2184" s="26" t="s">
        <v>10425</v>
      </c>
      <c r="F2184" s="26" t="s">
        <v>3251</v>
      </c>
      <c r="G2184" s="26" t="s">
        <v>3252</v>
      </c>
      <c r="H2184" s="26" t="s">
        <v>3253</v>
      </c>
      <c r="I2184" s="26" t="s">
        <v>10420</v>
      </c>
      <c r="J2184" s="36" t="s">
        <v>55</v>
      </c>
      <c r="K2184" s="26">
        <v>16929.6</v>
      </c>
      <c r="L2184" s="26"/>
      <c r="M2184" s="26" t="s">
        <v>140</v>
      </c>
      <c r="N2184" s="26" t="s">
        <v>3254</v>
      </c>
    </row>
    <row r="2185" spans="1:14">
      <c r="A2185" s="26" t="s">
        <v>119</v>
      </c>
      <c r="B2185" s="26" t="s">
        <v>3249</v>
      </c>
      <c r="C2185" s="26" t="s">
        <v>1033</v>
      </c>
      <c r="D2185" s="26" t="s">
        <v>3250</v>
      </c>
      <c r="E2185" s="26" t="s">
        <v>10425</v>
      </c>
      <c r="F2185" s="26" t="s">
        <v>3251</v>
      </c>
      <c r="G2185" s="26" t="s">
        <v>3252</v>
      </c>
      <c r="H2185" s="26" t="s">
        <v>3253</v>
      </c>
      <c r="I2185" s="26" t="s">
        <v>10419</v>
      </c>
      <c r="J2185" s="36" t="s">
        <v>55</v>
      </c>
      <c r="K2185" s="26">
        <v>34004.78</v>
      </c>
      <c r="L2185" s="26"/>
      <c r="M2185" s="26" t="s">
        <v>140</v>
      </c>
      <c r="N2185" s="26" t="s">
        <v>3254</v>
      </c>
    </row>
    <row r="2186" spans="1:14">
      <c r="A2186" s="26" t="s">
        <v>220</v>
      </c>
      <c r="B2186" s="26" t="s">
        <v>2733</v>
      </c>
      <c r="C2186" s="26" t="s">
        <v>501</v>
      </c>
      <c r="D2186" s="26" t="s">
        <v>2734</v>
      </c>
      <c r="E2186" s="26" t="s">
        <v>10425</v>
      </c>
      <c r="F2186" s="26" t="s">
        <v>2735</v>
      </c>
      <c r="G2186" s="26" t="s">
        <v>2736</v>
      </c>
      <c r="H2186" s="26" t="s">
        <v>2737</v>
      </c>
      <c r="I2186" s="26" t="s">
        <v>10416</v>
      </c>
      <c r="J2186" s="36" t="s">
        <v>55</v>
      </c>
      <c r="K2186" s="26">
        <v>221895.19</v>
      </c>
      <c r="L2186" s="26">
        <v>255275.95</v>
      </c>
      <c r="M2186" s="26" t="s">
        <v>1282</v>
      </c>
      <c r="N2186" s="26" t="s">
        <v>2739</v>
      </c>
    </row>
    <row r="2187" spans="1:14">
      <c r="A2187" s="26" t="s">
        <v>220</v>
      </c>
      <c r="B2187" s="26" t="s">
        <v>2733</v>
      </c>
      <c r="C2187" s="26" t="s">
        <v>501</v>
      </c>
      <c r="D2187" s="26" t="s">
        <v>2734</v>
      </c>
      <c r="E2187" s="26" t="s">
        <v>10425</v>
      </c>
      <c r="F2187" s="26" t="s">
        <v>2735</v>
      </c>
      <c r="G2187" s="26" t="s">
        <v>2736</v>
      </c>
      <c r="H2187" s="26" t="s">
        <v>2737</v>
      </c>
      <c r="I2187" s="26" t="s">
        <v>10418</v>
      </c>
      <c r="J2187" s="36" t="s">
        <v>55</v>
      </c>
      <c r="K2187" s="26">
        <v>16339.85</v>
      </c>
      <c r="L2187" s="26"/>
      <c r="M2187" s="26" t="s">
        <v>1282</v>
      </c>
      <c r="N2187" s="26" t="s">
        <v>2739</v>
      </c>
    </row>
    <row r="2188" spans="1:14">
      <c r="A2188" s="26" t="s">
        <v>220</v>
      </c>
      <c r="B2188" s="26" t="s">
        <v>2733</v>
      </c>
      <c r="C2188" s="26" t="s">
        <v>501</v>
      </c>
      <c r="D2188" s="26" t="s">
        <v>2734</v>
      </c>
      <c r="E2188" s="26" t="s">
        <v>10425</v>
      </c>
      <c r="F2188" s="26" t="s">
        <v>2735</v>
      </c>
      <c r="G2188" s="26" t="s">
        <v>2736</v>
      </c>
      <c r="H2188" s="26" t="s">
        <v>2737</v>
      </c>
      <c r="I2188" s="26" t="s">
        <v>10420</v>
      </c>
      <c r="J2188" s="36" t="s">
        <v>55</v>
      </c>
      <c r="K2188" s="26">
        <v>1925.59</v>
      </c>
      <c r="L2188" s="26"/>
      <c r="M2188" s="26" t="s">
        <v>1282</v>
      </c>
      <c r="N2188" s="26" t="s">
        <v>2739</v>
      </c>
    </row>
    <row r="2189" spans="1:14">
      <c r="A2189" s="26" t="s">
        <v>220</v>
      </c>
      <c r="B2189" s="26" t="s">
        <v>2733</v>
      </c>
      <c r="C2189" s="26" t="s">
        <v>501</v>
      </c>
      <c r="D2189" s="26" t="s">
        <v>2734</v>
      </c>
      <c r="E2189" s="26" t="s">
        <v>10425</v>
      </c>
      <c r="F2189" s="26" t="s">
        <v>2735</v>
      </c>
      <c r="G2189" s="26" t="s">
        <v>2736</v>
      </c>
      <c r="H2189" s="26" t="s">
        <v>2737</v>
      </c>
      <c r="I2189" s="26" t="s">
        <v>10419</v>
      </c>
      <c r="J2189" s="36" t="s">
        <v>55</v>
      </c>
      <c r="K2189" s="26">
        <v>3627.85</v>
      </c>
      <c r="L2189" s="26"/>
      <c r="M2189" s="26" t="s">
        <v>1282</v>
      </c>
      <c r="N2189" s="26" t="s">
        <v>2739</v>
      </c>
    </row>
    <row r="2190" spans="1:14">
      <c r="A2190" s="26" t="s">
        <v>331</v>
      </c>
      <c r="B2190" s="26" t="s">
        <v>3240</v>
      </c>
      <c r="C2190" s="26" t="s">
        <v>3241</v>
      </c>
      <c r="D2190" s="26" t="s">
        <v>3242</v>
      </c>
      <c r="E2190" s="26" t="s">
        <v>10425</v>
      </c>
      <c r="F2190" s="26" t="s">
        <v>3243</v>
      </c>
      <c r="G2190" s="26" t="s">
        <v>3244</v>
      </c>
      <c r="H2190" s="26" t="s">
        <v>3245</v>
      </c>
      <c r="I2190" s="26" t="s">
        <v>10416</v>
      </c>
      <c r="J2190" s="36" t="s">
        <v>55</v>
      </c>
      <c r="K2190" s="26">
        <v>338438.6</v>
      </c>
      <c r="L2190" s="26">
        <v>386615.05</v>
      </c>
      <c r="M2190" s="26" t="s">
        <v>140</v>
      </c>
      <c r="N2190" s="26" t="s">
        <v>3247</v>
      </c>
    </row>
    <row r="2191" spans="1:14">
      <c r="A2191" s="26" t="s">
        <v>331</v>
      </c>
      <c r="B2191" s="26" t="s">
        <v>3240</v>
      </c>
      <c r="C2191" s="26" t="s">
        <v>3241</v>
      </c>
      <c r="D2191" s="26" t="s">
        <v>3242</v>
      </c>
      <c r="E2191" s="26" t="s">
        <v>10425</v>
      </c>
      <c r="F2191" s="26" t="s">
        <v>3243</v>
      </c>
      <c r="G2191" s="26" t="s">
        <v>3244</v>
      </c>
      <c r="H2191" s="26" t="s">
        <v>3245</v>
      </c>
      <c r="I2191" s="26" t="s">
        <v>10418</v>
      </c>
      <c r="J2191" s="36" t="s">
        <v>55</v>
      </c>
      <c r="K2191" s="26">
        <v>22073.17</v>
      </c>
      <c r="L2191" s="26"/>
      <c r="M2191" s="26" t="s">
        <v>140</v>
      </c>
      <c r="N2191" s="26" t="s">
        <v>3247</v>
      </c>
    </row>
    <row r="2192" spans="1:14">
      <c r="A2192" s="26" t="s">
        <v>331</v>
      </c>
      <c r="B2192" s="26" t="s">
        <v>3240</v>
      </c>
      <c r="C2192" s="26" t="s">
        <v>3241</v>
      </c>
      <c r="D2192" s="26" t="s">
        <v>3242</v>
      </c>
      <c r="E2192" s="26" t="s">
        <v>10425</v>
      </c>
      <c r="F2192" s="26" t="s">
        <v>3243</v>
      </c>
      <c r="G2192" s="26" t="s">
        <v>3244</v>
      </c>
      <c r="H2192" s="26" t="s">
        <v>3245</v>
      </c>
      <c r="I2192" s="26" t="s">
        <v>10420</v>
      </c>
      <c r="J2192" s="36" t="s">
        <v>55</v>
      </c>
      <c r="K2192" s="26">
        <v>3214.58</v>
      </c>
      <c r="L2192" s="26"/>
      <c r="M2192" s="26" t="s">
        <v>140</v>
      </c>
      <c r="N2192" s="26" t="s">
        <v>3247</v>
      </c>
    </row>
    <row r="2193" spans="1:14">
      <c r="A2193" s="26" t="s">
        <v>331</v>
      </c>
      <c r="B2193" s="26" t="s">
        <v>3240</v>
      </c>
      <c r="C2193" s="26" t="s">
        <v>3241</v>
      </c>
      <c r="D2193" s="26" t="s">
        <v>3242</v>
      </c>
      <c r="E2193" s="26" t="s">
        <v>10425</v>
      </c>
      <c r="F2193" s="26" t="s">
        <v>3243</v>
      </c>
      <c r="G2193" s="26" t="s">
        <v>3244</v>
      </c>
      <c r="H2193" s="26" t="s">
        <v>3245</v>
      </c>
      <c r="I2193" s="26" t="s">
        <v>10419</v>
      </c>
      <c r="J2193" s="36" t="s">
        <v>55</v>
      </c>
      <c r="K2193" s="26">
        <v>5490.43</v>
      </c>
      <c r="L2193" s="26"/>
      <c r="M2193" s="26" t="s">
        <v>140</v>
      </c>
      <c r="N2193" s="26" t="s">
        <v>3247</v>
      </c>
    </row>
    <row r="2194" spans="1:14">
      <c r="A2194" s="26" t="s">
        <v>220</v>
      </c>
      <c r="B2194" s="26" t="s">
        <v>3284</v>
      </c>
      <c r="C2194" s="26" t="s">
        <v>799</v>
      </c>
      <c r="D2194" s="26" t="s">
        <v>3285</v>
      </c>
      <c r="E2194" s="26" t="s">
        <v>10425</v>
      </c>
      <c r="F2194" s="26" t="s">
        <v>801</v>
      </c>
      <c r="G2194" s="26" t="s">
        <v>3286</v>
      </c>
      <c r="H2194" s="26" t="s">
        <v>3287</v>
      </c>
      <c r="I2194" s="26" t="s">
        <v>10416</v>
      </c>
      <c r="J2194" s="36" t="s">
        <v>55</v>
      </c>
      <c r="K2194" s="26">
        <v>13453.19</v>
      </c>
      <c r="L2194" s="26">
        <v>15535.35</v>
      </c>
      <c r="M2194" s="26" t="s">
        <v>1282</v>
      </c>
      <c r="N2194" s="26" t="s">
        <v>3288</v>
      </c>
    </row>
    <row r="2195" spans="1:14">
      <c r="A2195" s="26" t="s">
        <v>220</v>
      </c>
      <c r="B2195" s="26" t="s">
        <v>3284</v>
      </c>
      <c r="C2195" s="26" t="s">
        <v>799</v>
      </c>
      <c r="D2195" s="26" t="s">
        <v>3285</v>
      </c>
      <c r="E2195" s="26" t="s">
        <v>10425</v>
      </c>
      <c r="F2195" s="26" t="s">
        <v>801</v>
      </c>
      <c r="G2195" s="26" t="s">
        <v>3286</v>
      </c>
      <c r="H2195" s="26" t="s">
        <v>3287</v>
      </c>
      <c r="I2195" s="26" t="s">
        <v>10418</v>
      </c>
      <c r="J2195" s="36" t="s">
        <v>55</v>
      </c>
      <c r="K2195" s="26">
        <v>983.34</v>
      </c>
      <c r="L2195" s="26"/>
      <c r="M2195" s="26" t="s">
        <v>1282</v>
      </c>
      <c r="N2195" s="26" t="s">
        <v>3288</v>
      </c>
    </row>
    <row r="2196" spans="1:14">
      <c r="A2196" s="26" t="s">
        <v>220</v>
      </c>
      <c r="B2196" s="26" t="s">
        <v>3284</v>
      </c>
      <c r="C2196" s="26" t="s">
        <v>799</v>
      </c>
      <c r="D2196" s="26" t="s">
        <v>3285</v>
      </c>
      <c r="E2196" s="26" t="s">
        <v>10425</v>
      </c>
      <c r="F2196" s="26" t="s">
        <v>801</v>
      </c>
      <c r="G2196" s="26" t="s">
        <v>3286</v>
      </c>
      <c r="H2196" s="26" t="s">
        <v>3287</v>
      </c>
      <c r="I2196" s="26" t="s">
        <v>10420</v>
      </c>
      <c r="J2196" s="36" t="s">
        <v>55</v>
      </c>
      <c r="K2196" s="26">
        <v>179.89</v>
      </c>
      <c r="L2196" s="26"/>
      <c r="M2196" s="26" t="s">
        <v>1282</v>
      </c>
      <c r="N2196" s="26" t="s">
        <v>3288</v>
      </c>
    </row>
    <row r="2197" spans="1:14">
      <c r="A2197" s="26" t="s">
        <v>220</v>
      </c>
      <c r="B2197" s="26" t="s">
        <v>3284</v>
      </c>
      <c r="C2197" s="26" t="s">
        <v>799</v>
      </c>
      <c r="D2197" s="26" t="s">
        <v>3285</v>
      </c>
      <c r="E2197" s="26" t="s">
        <v>10425</v>
      </c>
      <c r="F2197" s="26" t="s">
        <v>801</v>
      </c>
      <c r="G2197" s="26" t="s">
        <v>3286</v>
      </c>
      <c r="H2197" s="26" t="s">
        <v>3287</v>
      </c>
      <c r="I2197" s="26" t="s">
        <v>10419</v>
      </c>
      <c r="J2197" s="36" t="s">
        <v>55</v>
      </c>
      <c r="K2197" s="26">
        <v>219.84</v>
      </c>
      <c r="L2197" s="26"/>
      <c r="M2197" s="26" t="s">
        <v>1282</v>
      </c>
      <c r="N2197" s="26" t="s">
        <v>3288</v>
      </c>
    </row>
    <row r="2198" spans="1:14">
      <c r="A2198" s="26" t="s">
        <v>70</v>
      </c>
      <c r="B2198" s="26" t="s">
        <v>3255</v>
      </c>
      <c r="C2198" s="26" t="s">
        <v>772</v>
      </c>
      <c r="D2198" s="26" t="s">
        <v>3256</v>
      </c>
      <c r="E2198" s="26" t="s">
        <v>10425</v>
      </c>
      <c r="F2198" s="26" t="s">
        <v>1332</v>
      </c>
      <c r="G2198" s="26" t="s">
        <v>3257</v>
      </c>
      <c r="H2198" s="26" t="s">
        <v>3258</v>
      </c>
      <c r="I2198" s="26" t="s">
        <v>10416</v>
      </c>
      <c r="J2198" s="36" t="s">
        <v>55</v>
      </c>
      <c r="K2198" s="26">
        <v>195057</v>
      </c>
      <c r="L2198" s="26">
        <v>215573.9</v>
      </c>
      <c r="M2198" s="26" t="s">
        <v>83</v>
      </c>
      <c r="N2198" s="26" t="s">
        <v>3260</v>
      </c>
    </row>
    <row r="2199" spans="1:14">
      <c r="A2199" s="26" t="s">
        <v>70</v>
      </c>
      <c r="B2199" s="26" t="s">
        <v>3255</v>
      </c>
      <c r="C2199" s="26" t="s">
        <v>772</v>
      </c>
      <c r="D2199" s="26" t="s">
        <v>3256</v>
      </c>
      <c r="E2199" s="26" t="s">
        <v>10425</v>
      </c>
      <c r="F2199" s="26" t="s">
        <v>1332</v>
      </c>
      <c r="G2199" s="26" t="s">
        <v>3257</v>
      </c>
      <c r="H2199" s="26" t="s">
        <v>3258</v>
      </c>
      <c r="I2199" s="26" t="s">
        <v>10418</v>
      </c>
      <c r="J2199" s="36" t="s">
        <v>55</v>
      </c>
      <c r="K2199" s="26">
        <v>1976.24</v>
      </c>
      <c r="L2199" s="26"/>
      <c r="M2199" s="26" t="s">
        <v>83</v>
      </c>
      <c r="N2199" s="26" t="s">
        <v>3260</v>
      </c>
    </row>
    <row r="2200" spans="1:14">
      <c r="A2200" s="26" t="s">
        <v>70</v>
      </c>
      <c r="B2200" s="26" t="s">
        <v>3255</v>
      </c>
      <c r="C2200" s="26" t="s">
        <v>772</v>
      </c>
      <c r="D2200" s="26" t="s">
        <v>3256</v>
      </c>
      <c r="E2200" s="26" t="s">
        <v>10425</v>
      </c>
      <c r="F2200" s="26" t="s">
        <v>1332</v>
      </c>
      <c r="G2200" s="26" t="s">
        <v>3257</v>
      </c>
      <c r="H2200" s="26" t="s">
        <v>3258</v>
      </c>
      <c r="I2200" s="26" t="s">
        <v>10420</v>
      </c>
      <c r="J2200" s="36" t="s">
        <v>55</v>
      </c>
      <c r="K2200" s="26">
        <v>2607</v>
      </c>
      <c r="L2200" s="26"/>
      <c r="M2200" s="26" t="s">
        <v>83</v>
      </c>
      <c r="N2200" s="26" t="s">
        <v>3260</v>
      </c>
    </row>
    <row r="2201" spans="1:14">
      <c r="A2201" s="26" t="s">
        <v>70</v>
      </c>
      <c r="B2201" s="26" t="s">
        <v>3255</v>
      </c>
      <c r="C2201" s="26" t="s">
        <v>772</v>
      </c>
      <c r="D2201" s="26" t="s">
        <v>3256</v>
      </c>
      <c r="E2201" s="26" t="s">
        <v>10425</v>
      </c>
      <c r="F2201" s="26" t="s">
        <v>1332</v>
      </c>
      <c r="G2201" s="26" t="s">
        <v>3257</v>
      </c>
      <c r="H2201" s="26" t="s">
        <v>3258</v>
      </c>
      <c r="I2201" s="26" t="s">
        <v>10419</v>
      </c>
      <c r="J2201" s="36" t="s">
        <v>55</v>
      </c>
      <c r="K2201" s="26">
        <v>2998.6</v>
      </c>
      <c r="L2201" s="26"/>
      <c r="M2201" s="26" t="s">
        <v>83</v>
      </c>
      <c r="N2201" s="26" t="s">
        <v>3260</v>
      </c>
    </row>
    <row r="2202" spans="1:14">
      <c r="A2202" s="26" t="s">
        <v>516</v>
      </c>
      <c r="B2202" s="26" t="s">
        <v>3268</v>
      </c>
      <c r="C2202" s="26" t="s">
        <v>2762</v>
      </c>
      <c r="D2202" s="26" t="s">
        <v>3269</v>
      </c>
      <c r="E2202" s="26" t="s">
        <v>10434</v>
      </c>
      <c r="F2202" s="26" t="s">
        <v>3270</v>
      </c>
      <c r="G2202" s="26" t="s">
        <v>3271</v>
      </c>
      <c r="H2202" s="26" t="s">
        <v>3272</v>
      </c>
      <c r="I2202" s="26" t="s">
        <v>10416</v>
      </c>
      <c r="J2202" s="36" t="s">
        <v>55</v>
      </c>
      <c r="K2202" s="26">
        <v>112774.2</v>
      </c>
      <c r="L2202" s="26">
        <v>124156.16</v>
      </c>
      <c r="M2202" s="26" t="s">
        <v>173</v>
      </c>
      <c r="N2202" s="26" t="s">
        <v>3274</v>
      </c>
    </row>
    <row r="2203" spans="1:14">
      <c r="A2203" s="26" t="s">
        <v>516</v>
      </c>
      <c r="B2203" s="26" t="s">
        <v>3268</v>
      </c>
      <c r="C2203" s="26" t="s">
        <v>2762</v>
      </c>
      <c r="D2203" s="26" t="s">
        <v>3269</v>
      </c>
      <c r="E2203" s="26" t="s">
        <v>10434</v>
      </c>
      <c r="F2203" s="26" t="s">
        <v>3270</v>
      </c>
      <c r="G2203" s="26" t="s">
        <v>3271</v>
      </c>
      <c r="H2203" s="26" t="s">
        <v>3272</v>
      </c>
      <c r="I2203" s="26" t="s">
        <v>10418</v>
      </c>
      <c r="J2203" s="36" t="s">
        <v>55</v>
      </c>
      <c r="K2203" s="26">
        <v>5850.79</v>
      </c>
      <c r="L2203" s="26"/>
      <c r="M2203" s="26" t="s">
        <v>173</v>
      </c>
      <c r="N2203" s="26" t="s">
        <v>3274</v>
      </c>
    </row>
    <row r="2204" spans="1:14">
      <c r="A2204" s="26" t="s">
        <v>516</v>
      </c>
      <c r="B2204" s="26" t="s">
        <v>3268</v>
      </c>
      <c r="C2204" s="26" t="s">
        <v>2762</v>
      </c>
      <c r="D2204" s="26" t="s">
        <v>3269</v>
      </c>
      <c r="E2204" s="26" t="s">
        <v>10434</v>
      </c>
      <c r="F2204" s="26" t="s">
        <v>3270</v>
      </c>
      <c r="G2204" s="26" t="s">
        <v>3271</v>
      </c>
      <c r="H2204" s="26" t="s">
        <v>3272</v>
      </c>
      <c r="I2204" s="26" t="s">
        <v>10420</v>
      </c>
      <c r="J2204" s="36" t="s">
        <v>55</v>
      </c>
      <c r="K2204" s="26">
        <v>0</v>
      </c>
      <c r="L2204" s="26"/>
      <c r="M2204" s="26" t="s">
        <v>173</v>
      </c>
      <c r="N2204" s="26" t="s">
        <v>3274</v>
      </c>
    </row>
    <row r="2205" spans="1:14">
      <c r="A2205" s="26" t="s">
        <v>516</v>
      </c>
      <c r="B2205" s="26" t="s">
        <v>3268</v>
      </c>
      <c r="C2205" s="26" t="s">
        <v>2762</v>
      </c>
      <c r="D2205" s="26" t="s">
        <v>3269</v>
      </c>
      <c r="E2205" s="26" t="s">
        <v>10434</v>
      </c>
      <c r="F2205" s="26" t="s">
        <v>3270</v>
      </c>
      <c r="G2205" s="26" t="s">
        <v>3271</v>
      </c>
      <c r="H2205" s="26" t="s">
        <v>3272</v>
      </c>
      <c r="I2205" s="26" t="s">
        <v>10419</v>
      </c>
      <c r="J2205" s="36" t="s">
        <v>55</v>
      </c>
      <c r="K2205" s="26">
        <v>1806.48</v>
      </c>
      <c r="L2205" s="26"/>
      <c r="M2205" s="26" t="s">
        <v>173</v>
      </c>
      <c r="N2205" s="26" t="s">
        <v>3274</v>
      </c>
    </row>
    <row r="2206" spans="1:14">
      <c r="A2206" s="26" t="s">
        <v>70</v>
      </c>
      <c r="B2206" s="26" t="s">
        <v>10707</v>
      </c>
      <c r="C2206" s="26" t="s">
        <v>772</v>
      </c>
      <c r="D2206" s="26" t="s">
        <v>4894</v>
      </c>
      <c r="E2206" s="26" t="s">
        <v>10429</v>
      </c>
      <c r="F2206" s="26" t="s">
        <v>1968</v>
      </c>
      <c r="G2206" s="26" t="s">
        <v>4895</v>
      </c>
      <c r="H2206" s="26" t="s">
        <v>4896</v>
      </c>
      <c r="I2206" s="26" t="s">
        <v>10416</v>
      </c>
      <c r="J2206" s="36" t="s">
        <v>55</v>
      </c>
      <c r="K2206" s="26">
        <v>156815.07</v>
      </c>
      <c r="L2206" s="26">
        <v>164128.35</v>
      </c>
      <c r="M2206" s="26" t="s">
        <v>83</v>
      </c>
      <c r="N2206" s="26" t="s">
        <v>10708</v>
      </c>
    </row>
    <row r="2207" spans="1:14">
      <c r="A2207" s="26" t="s">
        <v>70</v>
      </c>
      <c r="B2207" s="26" t="s">
        <v>10707</v>
      </c>
      <c r="C2207" s="26" t="s">
        <v>772</v>
      </c>
      <c r="D2207" s="26" t="s">
        <v>4894</v>
      </c>
      <c r="E2207" s="26" t="s">
        <v>10429</v>
      </c>
      <c r="F2207" s="26" t="s">
        <v>1968</v>
      </c>
      <c r="G2207" s="26" t="s">
        <v>4895</v>
      </c>
      <c r="H2207" s="26" t="s">
        <v>4896</v>
      </c>
      <c r="I2207" s="26" t="s">
        <v>10418</v>
      </c>
      <c r="J2207" s="36" t="s">
        <v>55</v>
      </c>
      <c r="K2207" s="26">
        <v>0</v>
      </c>
      <c r="L2207" s="26"/>
      <c r="M2207" s="26" t="s">
        <v>83</v>
      </c>
      <c r="N2207" s="26" t="s">
        <v>10708</v>
      </c>
    </row>
    <row r="2208" spans="1:14">
      <c r="A2208" s="26" t="s">
        <v>70</v>
      </c>
      <c r="B2208" s="26" t="s">
        <v>10707</v>
      </c>
      <c r="C2208" s="26" t="s">
        <v>772</v>
      </c>
      <c r="D2208" s="26" t="s">
        <v>4894</v>
      </c>
      <c r="E2208" s="26" t="s">
        <v>10429</v>
      </c>
      <c r="F2208" s="26" t="s">
        <v>1968</v>
      </c>
      <c r="G2208" s="26" t="s">
        <v>4895</v>
      </c>
      <c r="H2208" s="26" t="s">
        <v>4896</v>
      </c>
      <c r="I2208" s="26" t="s">
        <v>10420</v>
      </c>
      <c r="J2208" s="36" t="s">
        <v>55</v>
      </c>
      <c r="K2208" s="26">
        <v>0</v>
      </c>
      <c r="L2208" s="26"/>
      <c r="M2208" s="26" t="s">
        <v>83</v>
      </c>
      <c r="N2208" s="26" t="s">
        <v>10708</v>
      </c>
    </row>
    <row r="2209" spans="1:14">
      <c r="A2209" s="26" t="s">
        <v>70</v>
      </c>
      <c r="B2209" s="26" t="s">
        <v>10707</v>
      </c>
      <c r="C2209" s="26" t="s">
        <v>772</v>
      </c>
      <c r="D2209" s="26" t="s">
        <v>4894</v>
      </c>
      <c r="E2209" s="26" t="s">
        <v>10429</v>
      </c>
      <c r="F2209" s="26" t="s">
        <v>1968</v>
      </c>
      <c r="G2209" s="26" t="s">
        <v>4895</v>
      </c>
      <c r="H2209" s="26" t="s">
        <v>4896</v>
      </c>
      <c r="I2209" s="26" t="s">
        <v>10419</v>
      </c>
      <c r="J2209" s="36" t="s">
        <v>55</v>
      </c>
      <c r="K2209" s="26">
        <v>2389.17</v>
      </c>
      <c r="L2209" s="26"/>
      <c r="M2209" s="26" t="s">
        <v>83</v>
      </c>
      <c r="N2209" s="26" t="s">
        <v>10708</v>
      </c>
    </row>
    <row r="2210" spans="1:14">
      <c r="A2210" s="26" t="s">
        <v>70</v>
      </c>
      <c r="B2210" s="26" t="s">
        <v>10709</v>
      </c>
      <c r="C2210" s="26" t="s">
        <v>72</v>
      </c>
      <c r="D2210" s="26" t="s">
        <v>4097</v>
      </c>
      <c r="E2210" s="26" t="s">
        <v>10425</v>
      </c>
      <c r="F2210" s="26" t="s">
        <v>1332</v>
      </c>
      <c r="G2210" s="26" t="s">
        <v>4098</v>
      </c>
      <c r="H2210" s="26" t="s">
        <v>4099</v>
      </c>
      <c r="I2210" s="26" t="s">
        <v>10416</v>
      </c>
      <c r="J2210" s="36" t="s">
        <v>55</v>
      </c>
      <c r="K2210" s="26">
        <v>1247857.98</v>
      </c>
      <c r="L2210" s="26">
        <v>2944062</v>
      </c>
      <c r="M2210" s="26" t="s">
        <v>83</v>
      </c>
      <c r="N2210" s="26" t="s">
        <v>10710</v>
      </c>
    </row>
    <row r="2211" spans="1:14">
      <c r="A2211" s="26" t="s">
        <v>70</v>
      </c>
      <c r="B2211" s="26" t="s">
        <v>10709</v>
      </c>
      <c r="C2211" s="26" t="s">
        <v>72</v>
      </c>
      <c r="D2211" s="26" t="s">
        <v>4097</v>
      </c>
      <c r="E2211" s="26" t="s">
        <v>10425</v>
      </c>
      <c r="F2211" s="26" t="s">
        <v>1332</v>
      </c>
      <c r="G2211" s="26" t="s">
        <v>4098</v>
      </c>
      <c r="H2211" s="26" t="s">
        <v>4099</v>
      </c>
      <c r="I2211" s="26" t="s">
        <v>10418</v>
      </c>
      <c r="J2211" s="36" t="s">
        <v>55</v>
      </c>
      <c r="K2211" s="26">
        <v>1506944.5</v>
      </c>
      <c r="L2211" s="26"/>
      <c r="M2211" s="26" t="s">
        <v>83</v>
      </c>
      <c r="N2211" s="26" t="s">
        <v>10710</v>
      </c>
    </row>
    <row r="2212" spans="1:14">
      <c r="A2212" s="26" t="s">
        <v>70</v>
      </c>
      <c r="B2212" s="26" t="s">
        <v>10709</v>
      </c>
      <c r="C2212" s="26" t="s">
        <v>72</v>
      </c>
      <c r="D2212" s="26" t="s">
        <v>4097</v>
      </c>
      <c r="E2212" s="26" t="s">
        <v>10425</v>
      </c>
      <c r="F2212" s="26" t="s">
        <v>1332</v>
      </c>
      <c r="G2212" s="26" t="s">
        <v>4098</v>
      </c>
      <c r="H2212" s="26" t="s">
        <v>4099</v>
      </c>
      <c r="I2212" s="26" t="s">
        <v>10420</v>
      </c>
      <c r="J2212" s="36" t="s">
        <v>55</v>
      </c>
      <c r="K2212" s="26">
        <v>14825.52</v>
      </c>
      <c r="L2212" s="26"/>
      <c r="M2212" s="26" t="s">
        <v>83</v>
      </c>
      <c r="N2212" s="26" t="s">
        <v>10710</v>
      </c>
    </row>
    <row r="2213" spans="1:14">
      <c r="A2213" s="26" t="s">
        <v>70</v>
      </c>
      <c r="B2213" s="26" t="s">
        <v>10709</v>
      </c>
      <c r="C2213" s="26" t="s">
        <v>72</v>
      </c>
      <c r="D2213" s="26" t="s">
        <v>4097</v>
      </c>
      <c r="E2213" s="26" t="s">
        <v>10425</v>
      </c>
      <c r="F2213" s="26" t="s">
        <v>1332</v>
      </c>
      <c r="G2213" s="26" t="s">
        <v>4098</v>
      </c>
      <c r="H2213" s="26" t="s">
        <v>4099</v>
      </c>
      <c r="I2213" s="26" t="s">
        <v>10419</v>
      </c>
      <c r="J2213" s="36" t="s">
        <v>55</v>
      </c>
      <c r="K2213" s="26">
        <v>41951.2</v>
      </c>
      <c r="L2213" s="26"/>
      <c r="M2213" s="26" t="s">
        <v>83</v>
      </c>
      <c r="N2213" s="26" t="s">
        <v>10710</v>
      </c>
    </row>
    <row r="2214" spans="1:14">
      <c r="A2214" s="26" t="s">
        <v>70</v>
      </c>
      <c r="B2214" s="26" t="s">
        <v>10711</v>
      </c>
      <c r="C2214" s="26" t="s">
        <v>72</v>
      </c>
      <c r="D2214" s="26" t="s">
        <v>4109</v>
      </c>
      <c r="E2214" s="26" t="s">
        <v>10425</v>
      </c>
      <c r="F2214" s="26" t="s">
        <v>1332</v>
      </c>
      <c r="G2214" s="26" t="s">
        <v>4110</v>
      </c>
      <c r="H2214" s="26" t="s">
        <v>4111</v>
      </c>
      <c r="I2214" s="26" t="s">
        <v>10416</v>
      </c>
      <c r="J2214" s="36" t="s">
        <v>55</v>
      </c>
      <c r="K2214" s="26">
        <v>1431192.26</v>
      </c>
      <c r="L2214" s="26">
        <v>2117638.66</v>
      </c>
      <c r="M2214" s="26" t="s">
        <v>83</v>
      </c>
      <c r="N2214" s="26" t="s">
        <v>10712</v>
      </c>
    </row>
    <row r="2215" spans="1:14">
      <c r="A2215" s="26" t="s">
        <v>70</v>
      </c>
      <c r="B2215" s="26" t="s">
        <v>10711</v>
      </c>
      <c r="C2215" s="26" t="s">
        <v>72</v>
      </c>
      <c r="D2215" s="26" t="s">
        <v>4109</v>
      </c>
      <c r="E2215" s="26" t="s">
        <v>10425</v>
      </c>
      <c r="F2215" s="26" t="s">
        <v>1332</v>
      </c>
      <c r="G2215" s="26" t="s">
        <v>4110</v>
      </c>
      <c r="H2215" s="26" t="s">
        <v>4111</v>
      </c>
      <c r="I2215" s="26" t="s">
        <v>10418</v>
      </c>
      <c r="J2215" s="36" t="s">
        <v>55</v>
      </c>
      <c r="K2215" s="26">
        <v>544399.1</v>
      </c>
      <c r="L2215" s="26"/>
      <c r="M2215" s="26" t="s">
        <v>83</v>
      </c>
      <c r="N2215" s="26" t="s">
        <v>10712</v>
      </c>
    </row>
    <row r="2216" spans="1:14">
      <c r="A2216" s="26" t="s">
        <v>70</v>
      </c>
      <c r="B2216" s="26" t="s">
        <v>10711</v>
      </c>
      <c r="C2216" s="26" t="s">
        <v>72</v>
      </c>
      <c r="D2216" s="26" t="s">
        <v>4109</v>
      </c>
      <c r="E2216" s="26" t="s">
        <v>10425</v>
      </c>
      <c r="F2216" s="26" t="s">
        <v>1332</v>
      </c>
      <c r="G2216" s="26" t="s">
        <v>4110</v>
      </c>
      <c r="H2216" s="26" t="s">
        <v>4111</v>
      </c>
      <c r="I2216" s="26" t="s">
        <v>10420</v>
      </c>
      <c r="J2216" s="36" t="s">
        <v>55</v>
      </c>
      <c r="K2216" s="26">
        <v>16668.42</v>
      </c>
      <c r="L2216" s="26"/>
      <c r="M2216" s="26" t="s">
        <v>83</v>
      </c>
      <c r="N2216" s="26" t="s">
        <v>10712</v>
      </c>
    </row>
    <row r="2217" spans="1:14">
      <c r="A2217" s="26" t="s">
        <v>70</v>
      </c>
      <c r="B2217" s="26" t="s">
        <v>10711</v>
      </c>
      <c r="C2217" s="26" t="s">
        <v>72</v>
      </c>
      <c r="D2217" s="26" t="s">
        <v>4109</v>
      </c>
      <c r="E2217" s="26" t="s">
        <v>10425</v>
      </c>
      <c r="F2217" s="26" t="s">
        <v>1332</v>
      </c>
      <c r="G2217" s="26" t="s">
        <v>4110</v>
      </c>
      <c r="H2217" s="26" t="s">
        <v>4111</v>
      </c>
      <c r="I2217" s="26" t="s">
        <v>10419</v>
      </c>
      <c r="J2217" s="36" t="s">
        <v>55</v>
      </c>
      <c r="K2217" s="26">
        <v>30085.14</v>
      </c>
      <c r="L2217" s="26"/>
      <c r="M2217" s="26" t="s">
        <v>83</v>
      </c>
      <c r="N2217" s="26" t="s">
        <v>10712</v>
      </c>
    </row>
    <row r="2218" spans="1:14">
      <c r="A2218" s="26" t="s">
        <v>129</v>
      </c>
      <c r="B2218" s="26" t="s">
        <v>3230</v>
      </c>
      <c r="C2218" s="26" t="s">
        <v>3091</v>
      </c>
      <c r="D2218" s="26" t="s">
        <v>3231</v>
      </c>
      <c r="E2218" s="26" t="s">
        <v>10434</v>
      </c>
      <c r="F2218" s="26" t="s">
        <v>3232</v>
      </c>
      <c r="G2218" s="26" t="s">
        <v>3233</v>
      </c>
      <c r="H2218" s="26" t="s">
        <v>3234</v>
      </c>
      <c r="I2218" s="26" t="s">
        <v>10416</v>
      </c>
      <c r="J2218" s="36" t="s">
        <v>55</v>
      </c>
      <c r="K2218" s="26">
        <v>799433.7</v>
      </c>
      <c r="L2218" s="26">
        <v>870712.1</v>
      </c>
      <c r="M2218" s="26" t="s">
        <v>173</v>
      </c>
      <c r="N2218" s="26" t="s">
        <v>3236</v>
      </c>
    </row>
    <row r="2219" spans="1:14">
      <c r="A2219" s="26" t="s">
        <v>129</v>
      </c>
      <c r="B2219" s="26" t="s">
        <v>3230</v>
      </c>
      <c r="C2219" s="26" t="s">
        <v>3091</v>
      </c>
      <c r="D2219" s="26" t="s">
        <v>3231</v>
      </c>
      <c r="E2219" s="26" t="s">
        <v>10434</v>
      </c>
      <c r="F2219" s="26" t="s">
        <v>3232</v>
      </c>
      <c r="G2219" s="26" t="s">
        <v>3233</v>
      </c>
      <c r="H2219" s="26" t="s">
        <v>3234</v>
      </c>
      <c r="I2219" s="26" t="s">
        <v>10418</v>
      </c>
      <c r="J2219" s="36" t="s">
        <v>55</v>
      </c>
      <c r="K2219" s="26">
        <v>32488.13</v>
      </c>
      <c r="L2219" s="26"/>
      <c r="M2219" s="26" t="s">
        <v>173</v>
      </c>
      <c r="N2219" s="26" t="s">
        <v>3236</v>
      </c>
    </row>
    <row r="2220" spans="1:14">
      <c r="A2220" s="26" t="s">
        <v>129</v>
      </c>
      <c r="B2220" s="26" t="s">
        <v>3230</v>
      </c>
      <c r="C2220" s="26" t="s">
        <v>3091</v>
      </c>
      <c r="D2220" s="26" t="s">
        <v>3231</v>
      </c>
      <c r="E2220" s="26" t="s">
        <v>10434</v>
      </c>
      <c r="F2220" s="26" t="s">
        <v>3232</v>
      </c>
      <c r="G2220" s="26" t="s">
        <v>3233</v>
      </c>
      <c r="H2220" s="26" t="s">
        <v>3234</v>
      </c>
      <c r="I2220" s="26" t="s">
        <v>10420</v>
      </c>
      <c r="J2220" s="36" t="s">
        <v>55</v>
      </c>
      <c r="K2220" s="26">
        <v>0</v>
      </c>
      <c r="L2220" s="26"/>
      <c r="M2220" s="26" t="s">
        <v>173</v>
      </c>
      <c r="N2220" s="26" t="s">
        <v>3236</v>
      </c>
    </row>
    <row r="2221" spans="1:14">
      <c r="A2221" s="26" t="s">
        <v>129</v>
      </c>
      <c r="B2221" s="26" t="s">
        <v>3230</v>
      </c>
      <c r="C2221" s="26" t="s">
        <v>3091</v>
      </c>
      <c r="D2221" s="26" t="s">
        <v>3231</v>
      </c>
      <c r="E2221" s="26" t="s">
        <v>10434</v>
      </c>
      <c r="F2221" s="26" t="s">
        <v>3232</v>
      </c>
      <c r="G2221" s="26" t="s">
        <v>3233</v>
      </c>
      <c r="H2221" s="26" t="s">
        <v>3234</v>
      </c>
      <c r="I2221" s="26" t="s">
        <v>10419</v>
      </c>
      <c r="J2221" s="36" t="s">
        <v>55</v>
      </c>
      <c r="K2221" s="26">
        <v>12668.32</v>
      </c>
      <c r="L2221" s="26"/>
      <c r="M2221" s="26" t="s">
        <v>173</v>
      </c>
      <c r="N2221" s="26" t="s">
        <v>3236</v>
      </c>
    </row>
    <row r="2222" spans="1:14">
      <c r="A2222" s="26" t="s">
        <v>331</v>
      </c>
      <c r="B2222" s="26" t="s">
        <v>3305</v>
      </c>
      <c r="C2222" s="26" t="s">
        <v>334</v>
      </c>
      <c r="D2222" s="26" t="s">
        <v>3306</v>
      </c>
      <c r="E2222" s="26" t="s">
        <v>10429</v>
      </c>
      <c r="F2222" s="26" t="s">
        <v>3307</v>
      </c>
      <c r="G2222" s="26" t="s">
        <v>3308</v>
      </c>
      <c r="H2222" s="26" t="s">
        <v>3309</v>
      </c>
      <c r="I2222" s="26" t="s">
        <v>10416</v>
      </c>
      <c r="J2222" s="36" t="s">
        <v>55</v>
      </c>
      <c r="K2222" s="26">
        <v>81688.66</v>
      </c>
      <c r="L2222" s="26">
        <v>361037.18</v>
      </c>
      <c r="M2222" s="26" t="s">
        <v>140</v>
      </c>
      <c r="N2222" s="26" t="s">
        <v>3311</v>
      </c>
    </row>
    <row r="2223" spans="1:14">
      <c r="A2223" s="26" t="s">
        <v>331</v>
      </c>
      <c r="B2223" s="26" t="s">
        <v>3305</v>
      </c>
      <c r="C2223" s="26" t="s">
        <v>334</v>
      </c>
      <c r="D2223" s="26" t="s">
        <v>3306</v>
      </c>
      <c r="E2223" s="26" t="s">
        <v>10429</v>
      </c>
      <c r="F2223" s="26" t="s">
        <v>3307</v>
      </c>
      <c r="G2223" s="26" t="s">
        <v>3308</v>
      </c>
      <c r="H2223" s="26" t="s">
        <v>3309</v>
      </c>
      <c r="I2223" s="26" t="s">
        <v>10418</v>
      </c>
      <c r="J2223" s="36" t="s">
        <v>55</v>
      </c>
      <c r="K2223" s="26">
        <v>263264.37</v>
      </c>
      <c r="L2223" s="26"/>
      <c r="M2223" s="26" t="s">
        <v>140</v>
      </c>
      <c r="N2223" s="26" t="s">
        <v>3311</v>
      </c>
    </row>
    <row r="2224" spans="1:14">
      <c r="A2224" s="26" t="s">
        <v>331</v>
      </c>
      <c r="B2224" s="26" t="s">
        <v>3305</v>
      </c>
      <c r="C2224" s="26" t="s">
        <v>334</v>
      </c>
      <c r="D2224" s="26" t="s">
        <v>3306</v>
      </c>
      <c r="E2224" s="26" t="s">
        <v>10429</v>
      </c>
      <c r="F2224" s="26" t="s">
        <v>3307</v>
      </c>
      <c r="G2224" s="26" t="s">
        <v>3308</v>
      </c>
      <c r="H2224" s="26" t="s">
        <v>3309</v>
      </c>
      <c r="I2224" s="26" t="s">
        <v>10420</v>
      </c>
      <c r="J2224" s="36" t="s">
        <v>55</v>
      </c>
      <c r="K2224" s="26">
        <v>0</v>
      </c>
      <c r="L2224" s="26"/>
      <c r="M2224" s="26" t="s">
        <v>140</v>
      </c>
      <c r="N2224" s="26" t="s">
        <v>3311</v>
      </c>
    </row>
    <row r="2225" spans="1:14">
      <c r="A2225" s="26" t="s">
        <v>331</v>
      </c>
      <c r="B2225" s="26" t="s">
        <v>3305</v>
      </c>
      <c r="C2225" s="26" t="s">
        <v>334</v>
      </c>
      <c r="D2225" s="26" t="s">
        <v>3306</v>
      </c>
      <c r="E2225" s="26" t="s">
        <v>10429</v>
      </c>
      <c r="F2225" s="26" t="s">
        <v>3307</v>
      </c>
      <c r="G2225" s="26" t="s">
        <v>3308</v>
      </c>
      <c r="H2225" s="26" t="s">
        <v>3309</v>
      </c>
      <c r="I2225" s="26" t="s">
        <v>10419</v>
      </c>
      <c r="J2225" s="36" t="s">
        <v>55</v>
      </c>
      <c r="K2225" s="26">
        <v>5252.51</v>
      </c>
      <c r="L2225" s="26"/>
      <c r="M2225" s="26" t="s">
        <v>140</v>
      </c>
      <c r="N2225" s="26" t="s">
        <v>3311</v>
      </c>
    </row>
    <row r="2226" spans="1:14">
      <c r="A2226" s="26" t="s">
        <v>331</v>
      </c>
      <c r="B2226" s="26" t="s">
        <v>3312</v>
      </c>
      <c r="C2226" s="26" t="s">
        <v>334</v>
      </c>
      <c r="D2226" s="26" t="s">
        <v>3313</v>
      </c>
      <c r="E2226" s="26" t="s">
        <v>10425</v>
      </c>
      <c r="F2226" s="26" t="s">
        <v>3307</v>
      </c>
      <c r="G2226" s="26" t="s">
        <v>3314</v>
      </c>
      <c r="H2226" s="26" t="s">
        <v>3315</v>
      </c>
      <c r="I2226" s="26" t="s">
        <v>10416</v>
      </c>
      <c r="J2226" s="36" t="s">
        <v>55</v>
      </c>
      <c r="K2226" s="26">
        <v>11988.62</v>
      </c>
      <c r="L2226" s="26">
        <v>82018.58</v>
      </c>
      <c r="M2226" s="26" t="s">
        <v>140</v>
      </c>
      <c r="N2226" s="26" t="s">
        <v>3318</v>
      </c>
    </row>
    <row r="2227" spans="1:14">
      <c r="A2227" s="26" t="s">
        <v>331</v>
      </c>
      <c r="B2227" s="26" t="s">
        <v>3312</v>
      </c>
      <c r="C2227" s="26" t="s">
        <v>334</v>
      </c>
      <c r="D2227" s="26" t="s">
        <v>3313</v>
      </c>
      <c r="E2227" s="26" t="s">
        <v>10425</v>
      </c>
      <c r="F2227" s="26" t="s">
        <v>3307</v>
      </c>
      <c r="G2227" s="26" t="s">
        <v>3314</v>
      </c>
      <c r="H2227" s="26" t="s">
        <v>3315</v>
      </c>
      <c r="I2227" s="26" t="s">
        <v>10418</v>
      </c>
      <c r="J2227" s="36" t="s">
        <v>55</v>
      </c>
      <c r="K2227" s="26">
        <v>65227.51</v>
      </c>
      <c r="L2227" s="26"/>
      <c r="M2227" s="26" t="s">
        <v>140</v>
      </c>
      <c r="N2227" s="26" t="s">
        <v>3318</v>
      </c>
    </row>
    <row r="2228" spans="1:14">
      <c r="A2228" s="26" t="s">
        <v>331</v>
      </c>
      <c r="B2228" s="26" t="s">
        <v>3312</v>
      </c>
      <c r="C2228" s="26" t="s">
        <v>334</v>
      </c>
      <c r="D2228" s="26" t="s">
        <v>3313</v>
      </c>
      <c r="E2228" s="26" t="s">
        <v>10425</v>
      </c>
      <c r="F2228" s="26" t="s">
        <v>3307</v>
      </c>
      <c r="G2228" s="26" t="s">
        <v>3314</v>
      </c>
      <c r="H2228" s="26" t="s">
        <v>3315</v>
      </c>
      <c r="I2228" s="26" t="s">
        <v>10420</v>
      </c>
      <c r="J2228" s="36" t="s">
        <v>55</v>
      </c>
      <c r="K2228" s="26">
        <v>0</v>
      </c>
      <c r="L2228" s="26"/>
      <c r="M2228" s="26" t="s">
        <v>140</v>
      </c>
      <c r="N2228" s="26" t="s">
        <v>3318</v>
      </c>
    </row>
    <row r="2229" spans="1:14">
      <c r="A2229" s="26" t="s">
        <v>331</v>
      </c>
      <c r="B2229" s="26" t="s">
        <v>3312</v>
      </c>
      <c r="C2229" s="26" t="s">
        <v>334</v>
      </c>
      <c r="D2229" s="26" t="s">
        <v>3313</v>
      </c>
      <c r="E2229" s="26" t="s">
        <v>10425</v>
      </c>
      <c r="F2229" s="26" t="s">
        <v>3307</v>
      </c>
      <c r="G2229" s="26" t="s">
        <v>3314</v>
      </c>
      <c r="H2229" s="26" t="s">
        <v>3315</v>
      </c>
      <c r="I2229" s="26" t="s">
        <v>10419</v>
      </c>
      <c r="J2229" s="36" t="s">
        <v>55</v>
      </c>
      <c r="K2229" s="26">
        <v>1175.93</v>
      </c>
      <c r="L2229" s="26"/>
      <c r="M2229" s="26" t="s">
        <v>140</v>
      </c>
      <c r="N2229" s="26" t="s">
        <v>3318</v>
      </c>
    </row>
    <row r="2230" spans="1:14">
      <c r="A2230" s="26" t="s">
        <v>70</v>
      </c>
      <c r="B2230" s="26" t="s">
        <v>3261</v>
      </c>
      <c r="C2230" s="26" t="s">
        <v>772</v>
      </c>
      <c r="D2230" s="26" t="s">
        <v>3262</v>
      </c>
      <c r="E2230" s="26" t="s">
        <v>10425</v>
      </c>
      <c r="F2230" s="26" t="s">
        <v>774</v>
      </c>
      <c r="G2230" s="26" t="s">
        <v>3263</v>
      </c>
      <c r="H2230" s="26" t="s">
        <v>3264</v>
      </c>
      <c r="I2230" s="26" t="s">
        <v>10416</v>
      </c>
      <c r="J2230" s="36" t="s">
        <v>55</v>
      </c>
      <c r="K2230" s="26">
        <v>89068.68</v>
      </c>
      <c r="L2230" s="26">
        <v>100634.46</v>
      </c>
      <c r="M2230" s="26" t="s">
        <v>83</v>
      </c>
      <c r="N2230" s="26" t="s">
        <v>3266</v>
      </c>
    </row>
    <row r="2231" spans="1:14">
      <c r="A2231" s="26" t="s">
        <v>70</v>
      </c>
      <c r="B2231" s="26" t="s">
        <v>3261</v>
      </c>
      <c r="C2231" s="26" t="s">
        <v>772</v>
      </c>
      <c r="D2231" s="26" t="s">
        <v>3262</v>
      </c>
      <c r="E2231" s="26" t="s">
        <v>10425</v>
      </c>
      <c r="F2231" s="26" t="s">
        <v>774</v>
      </c>
      <c r="G2231" s="26" t="s">
        <v>3263</v>
      </c>
      <c r="H2231" s="26" t="s">
        <v>3264</v>
      </c>
      <c r="I2231" s="26" t="s">
        <v>10418</v>
      </c>
      <c r="J2231" s="36" t="s">
        <v>55</v>
      </c>
      <c r="K2231" s="26">
        <v>4456.42</v>
      </c>
      <c r="L2231" s="26"/>
      <c r="M2231" s="26" t="s">
        <v>83</v>
      </c>
      <c r="N2231" s="26" t="s">
        <v>3266</v>
      </c>
    </row>
    <row r="2232" spans="1:14">
      <c r="A2232" s="26" t="s">
        <v>70</v>
      </c>
      <c r="B2232" s="26" t="s">
        <v>3261</v>
      </c>
      <c r="C2232" s="26" t="s">
        <v>772</v>
      </c>
      <c r="D2232" s="26" t="s">
        <v>3262</v>
      </c>
      <c r="E2232" s="26" t="s">
        <v>10425</v>
      </c>
      <c r="F2232" s="26" t="s">
        <v>774</v>
      </c>
      <c r="G2232" s="26" t="s">
        <v>3263</v>
      </c>
      <c r="H2232" s="26" t="s">
        <v>3264</v>
      </c>
      <c r="I2232" s="26" t="s">
        <v>10420</v>
      </c>
      <c r="J2232" s="36" t="s">
        <v>55</v>
      </c>
      <c r="K2232" s="26">
        <v>1156.54</v>
      </c>
      <c r="L2232" s="26"/>
      <c r="M2232" s="26" t="s">
        <v>83</v>
      </c>
      <c r="N2232" s="26" t="s">
        <v>3266</v>
      </c>
    </row>
    <row r="2233" spans="1:14">
      <c r="A2233" s="26" t="s">
        <v>70</v>
      </c>
      <c r="B2233" s="26" t="s">
        <v>3261</v>
      </c>
      <c r="C2233" s="26" t="s">
        <v>772</v>
      </c>
      <c r="D2233" s="26" t="s">
        <v>3262</v>
      </c>
      <c r="E2233" s="26" t="s">
        <v>10425</v>
      </c>
      <c r="F2233" s="26" t="s">
        <v>774</v>
      </c>
      <c r="G2233" s="26" t="s">
        <v>3263</v>
      </c>
      <c r="H2233" s="26" t="s">
        <v>3264</v>
      </c>
      <c r="I2233" s="26" t="s">
        <v>10419</v>
      </c>
      <c r="J2233" s="36" t="s">
        <v>55</v>
      </c>
      <c r="K2233" s="26">
        <v>1424.28</v>
      </c>
      <c r="L2233" s="26"/>
      <c r="M2233" s="26" t="s">
        <v>83</v>
      </c>
      <c r="N2233" s="26" t="s">
        <v>3266</v>
      </c>
    </row>
    <row r="2234" spans="1:14">
      <c r="A2234" s="26" t="s">
        <v>70</v>
      </c>
      <c r="B2234" s="26" t="s">
        <v>10713</v>
      </c>
      <c r="C2234" s="26" t="s">
        <v>772</v>
      </c>
      <c r="D2234" s="26" t="s">
        <v>4899</v>
      </c>
      <c r="E2234" s="26" t="s">
        <v>10425</v>
      </c>
      <c r="F2234" s="26" t="s">
        <v>1968</v>
      </c>
      <c r="G2234" s="26" t="s">
        <v>4900</v>
      </c>
      <c r="H2234" s="26" t="s">
        <v>4901</v>
      </c>
      <c r="I2234" s="26" t="s">
        <v>10416</v>
      </c>
      <c r="J2234" s="36" t="s">
        <v>55</v>
      </c>
      <c r="K2234" s="26">
        <v>129362.71</v>
      </c>
      <c r="L2234" s="26">
        <v>176258.5</v>
      </c>
      <c r="M2234" s="26" t="s">
        <v>83</v>
      </c>
      <c r="N2234" s="26" t="s">
        <v>10714</v>
      </c>
    </row>
    <row r="2235" spans="1:14">
      <c r="A2235" s="26" t="s">
        <v>70</v>
      </c>
      <c r="B2235" s="26" t="s">
        <v>10713</v>
      </c>
      <c r="C2235" s="26" t="s">
        <v>772</v>
      </c>
      <c r="D2235" s="26" t="s">
        <v>4899</v>
      </c>
      <c r="E2235" s="26" t="s">
        <v>10425</v>
      </c>
      <c r="F2235" s="26" t="s">
        <v>1968</v>
      </c>
      <c r="G2235" s="26" t="s">
        <v>4900</v>
      </c>
      <c r="H2235" s="26" t="s">
        <v>4901</v>
      </c>
      <c r="I2235" s="26" t="s">
        <v>10418</v>
      </c>
      <c r="J2235" s="36" t="s">
        <v>55</v>
      </c>
      <c r="K2235" s="26">
        <v>35234</v>
      </c>
      <c r="L2235" s="26"/>
      <c r="M2235" s="26" t="s">
        <v>83</v>
      </c>
      <c r="N2235" s="26" t="s">
        <v>10714</v>
      </c>
    </row>
    <row r="2236" spans="1:14">
      <c r="A2236" s="26" t="s">
        <v>70</v>
      </c>
      <c r="B2236" s="26" t="s">
        <v>10713</v>
      </c>
      <c r="C2236" s="26" t="s">
        <v>772</v>
      </c>
      <c r="D2236" s="26" t="s">
        <v>4899</v>
      </c>
      <c r="E2236" s="26" t="s">
        <v>10425</v>
      </c>
      <c r="F2236" s="26" t="s">
        <v>1968</v>
      </c>
      <c r="G2236" s="26" t="s">
        <v>4900</v>
      </c>
      <c r="H2236" s="26" t="s">
        <v>4901</v>
      </c>
      <c r="I2236" s="26" t="s">
        <v>10420</v>
      </c>
      <c r="J2236" s="36" t="s">
        <v>55</v>
      </c>
      <c r="K2236" s="26">
        <v>1222.83</v>
      </c>
      <c r="L2236" s="26"/>
      <c r="M2236" s="26" t="s">
        <v>83</v>
      </c>
      <c r="N2236" s="26" t="s">
        <v>10714</v>
      </c>
    </row>
    <row r="2237" spans="1:14">
      <c r="A2237" s="26" t="s">
        <v>70</v>
      </c>
      <c r="B2237" s="26" t="s">
        <v>10713</v>
      </c>
      <c r="C2237" s="26" t="s">
        <v>772</v>
      </c>
      <c r="D2237" s="26" t="s">
        <v>4899</v>
      </c>
      <c r="E2237" s="26" t="s">
        <v>10425</v>
      </c>
      <c r="F2237" s="26" t="s">
        <v>1968</v>
      </c>
      <c r="G2237" s="26" t="s">
        <v>4900</v>
      </c>
      <c r="H2237" s="26" t="s">
        <v>4901</v>
      </c>
      <c r="I2237" s="26" t="s">
        <v>10419</v>
      </c>
      <c r="J2237" s="36" t="s">
        <v>55</v>
      </c>
      <c r="K2237" s="26">
        <v>2506.27</v>
      </c>
      <c r="L2237" s="26"/>
      <c r="M2237" s="26" t="s">
        <v>83</v>
      </c>
      <c r="N2237" s="26" t="s">
        <v>10714</v>
      </c>
    </row>
    <row r="2238" spans="1:14">
      <c r="A2238" s="26" t="s">
        <v>70</v>
      </c>
      <c r="B2238" s="26" t="s">
        <v>10715</v>
      </c>
      <c r="C2238" s="26" t="s">
        <v>72</v>
      </c>
      <c r="D2238" s="26" t="s">
        <v>4035</v>
      </c>
      <c r="E2238" s="26" t="s">
        <v>10425</v>
      </c>
      <c r="F2238" s="26" t="s">
        <v>1332</v>
      </c>
      <c r="G2238" s="26" t="s">
        <v>4036</v>
      </c>
      <c r="H2238" s="26" t="s">
        <v>4037</v>
      </c>
      <c r="I2238" s="26" t="s">
        <v>10416</v>
      </c>
      <c r="J2238" s="36" t="s">
        <v>55</v>
      </c>
      <c r="K2238" s="26">
        <v>1431192.26</v>
      </c>
      <c r="L2238" s="26">
        <v>2117638.66</v>
      </c>
      <c r="M2238" s="26" t="s">
        <v>83</v>
      </c>
      <c r="N2238" s="26" t="s">
        <v>10716</v>
      </c>
    </row>
    <row r="2239" spans="1:14">
      <c r="A2239" s="26" t="s">
        <v>70</v>
      </c>
      <c r="B2239" s="26" t="s">
        <v>10715</v>
      </c>
      <c r="C2239" s="26" t="s">
        <v>72</v>
      </c>
      <c r="D2239" s="26" t="s">
        <v>4035</v>
      </c>
      <c r="E2239" s="26" t="s">
        <v>10425</v>
      </c>
      <c r="F2239" s="26" t="s">
        <v>1332</v>
      </c>
      <c r="G2239" s="26" t="s">
        <v>4036</v>
      </c>
      <c r="H2239" s="26" t="s">
        <v>4037</v>
      </c>
      <c r="I2239" s="26" t="s">
        <v>10418</v>
      </c>
      <c r="J2239" s="36" t="s">
        <v>55</v>
      </c>
      <c r="K2239" s="26">
        <v>544399.1</v>
      </c>
      <c r="L2239" s="26"/>
      <c r="M2239" s="26" t="s">
        <v>83</v>
      </c>
      <c r="N2239" s="26" t="s">
        <v>10716</v>
      </c>
    </row>
    <row r="2240" spans="1:14">
      <c r="A2240" s="26" t="s">
        <v>70</v>
      </c>
      <c r="B2240" s="26" t="s">
        <v>10715</v>
      </c>
      <c r="C2240" s="26" t="s">
        <v>72</v>
      </c>
      <c r="D2240" s="26" t="s">
        <v>4035</v>
      </c>
      <c r="E2240" s="26" t="s">
        <v>10425</v>
      </c>
      <c r="F2240" s="26" t="s">
        <v>1332</v>
      </c>
      <c r="G2240" s="26" t="s">
        <v>4036</v>
      </c>
      <c r="H2240" s="26" t="s">
        <v>4037</v>
      </c>
      <c r="I2240" s="26" t="s">
        <v>10420</v>
      </c>
      <c r="J2240" s="36" t="s">
        <v>55</v>
      </c>
      <c r="K2240" s="26">
        <v>16668.42</v>
      </c>
      <c r="L2240" s="26"/>
      <c r="M2240" s="26" t="s">
        <v>83</v>
      </c>
      <c r="N2240" s="26" t="s">
        <v>10716</v>
      </c>
    </row>
    <row r="2241" spans="1:14">
      <c r="A2241" s="26" t="s">
        <v>70</v>
      </c>
      <c r="B2241" s="26" t="s">
        <v>10715</v>
      </c>
      <c r="C2241" s="26" t="s">
        <v>72</v>
      </c>
      <c r="D2241" s="26" t="s">
        <v>4035</v>
      </c>
      <c r="E2241" s="26" t="s">
        <v>10425</v>
      </c>
      <c r="F2241" s="26" t="s">
        <v>1332</v>
      </c>
      <c r="G2241" s="26" t="s">
        <v>4036</v>
      </c>
      <c r="H2241" s="26" t="s">
        <v>4037</v>
      </c>
      <c r="I2241" s="26" t="s">
        <v>10419</v>
      </c>
      <c r="J2241" s="36" t="s">
        <v>55</v>
      </c>
      <c r="K2241" s="26">
        <v>30085.14</v>
      </c>
      <c r="L2241" s="26"/>
      <c r="M2241" s="26" t="s">
        <v>83</v>
      </c>
      <c r="N2241" s="26" t="s">
        <v>10716</v>
      </c>
    </row>
    <row r="2242" spans="1:14">
      <c r="A2242" s="26" t="s">
        <v>70</v>
      </c>
      <c r="B2242" s="26" t="s">
        <v>10717</v>
      </c>
      <c r="C2242" s="26" t="s">
        <v>72</v>
      </c>
      <c r="D2242" s="26" t="s">
        <v>4341</v>
      </c>
      <c r="E2242" s="26" t="s">
        <v>10425</v>
      </c>
      <c r="F2242" s="26" t="s">
        <v>1332</v>
      </c>
      <c r="G2242" s="26" t="s">
        <v>4342</v>
      </c>
      <c r="H2242" s="26" t="s">
        <v>4343</v>
      </c>
      <c r="I2242" s="26" t="s">
        <v>10416</v>
      </c>
      <c r="J2242" s="36" t="s">
        <v>55</v>
      </c>
      <c r="K2242" s="26">
        <v>2970049.62</v>
      </c>
      <c r="L2242" s="26">
        <v>4057311</v>
      </c>
      <c r="M2242" s="26" t="s">
        <v>83</v>
      </c>
      <c r="N2242" s="26" t="s">
        <v>10718</v>
      </c>
    </row>
    <row r="2243" spans="1:14">
      <c r="A2243" s="26" t="s">
        <v>70</v>
      </c>
      <c r="B2243" s="26" t="s">
        <v>10717</v>
      </c>
      <c r="C2243" s="26" t="s">
        <v>72</v>
      </c>
      <c r="D2243" s="26" t="s">
        <v>4341</v>
      </c>
      <c r="E2243" s="26" t="s">
        <v>10425</v>
      </c>
      <c r="F2243" s="26" t="s">
        <v>1332</v>
      </c>
      <c r="G2243" s="26" t="s">
        <v>4342</v>
      </c>
      <c r="H2243" s="26" t="s">
        <v>4343</v>
      </c>
      <c r="I2243" s="26" t="s">
        <v>10418</v>
      </c>
      <c r="J2243" s="36" t="s">
        <v>55</v>
      </c>
      <c r="K2243" s="26">
        <v>810775.68</v>
      </c>
      <c r="L2243" s="26"/>
      <c r="M2243" s="26" t="s">
        <v>83</v>
      </c>
      <c r="N2243" s="26" t="s">
        <v>10718</v>
      </c>
    </row>
    <row r="2244" spans="1:14">
      <c r="A2244" s="26" t="s">
        <v>70</v>
      </c>
      <c r="B2244" s="26" t="s">
        <v>10717</v>
      </c>
      <c r="C2244" s="26" t="s">
        <v>72</v>
      </c>
      <c r="D2244" s="26" t="s">
        <v>4341</v>
      </c>
      <c r="E2244" s="26" t="s">
        <v>10425</v>
      </c>
      <c r="F2244" s="26" t="s">
        <v>1332</v>
      </c>
      <c r="G2244" s="26" t="s">
        <v>4342</v>
      </c>
      <c r="H2244" s="26" t="s">
        <v>4343</v>
      </c>
      <c r="I2244" s="26" t="s">
        <v>10420</v>
      </c>
      <c r="J2244" s="36" t="s">
        <v>55</v>
      </c>
      <c r="K2244" s="26">
        <v>36330.74</v>
      </c>
      <c r="L2244" s="26"/>
      <c r="M2244" s="26" t="s">
        <v>83</v>
      </c>
      <c r="N2244" s="26" t="s">
        <v>10718</v>
      </c>
    </row>
    <row r="2245" spans="1:14">
      <c r="A2245" s="26" t="s">
        <v>70</v>
      </c>
      <c r="B2245" s="26" t="s">
        <v>10717</v>
      </c>
      <c r="C2245" s="26" t="s">
        <v>72</v>
      </c>
      <c r="D2245" s="26" t="s">
        <v>4341</v>
      </c>
      <c r="E2245" s="26" t="s">
        <v>10425</v>
      </c>
      <c r="F2245" s="26" t="s">
        <v>1332</v>
      </c>
      <c r="G2245" s="26" t="s">
        <v>4342</v>
      </c>
      <c r="H2245" s="26" t="s">
        <v>4343</v>
      </c>
      <c r="I2245" s="26" t="s">
        <v>10419</v>
      </c>
      <c r="J2245" s="36" t="s">
        <v>55</v>
      </c>
      <c r="K2245" s="26">
        <v>57575.98</v>
      </c>
      <c r="L2245" s="26"/>
      <c r="M2245" s="26" t="s">
        <v>83</v>
      </c>
      <c r="N2245" s="26" t="s">
        <v>10718</v>
      </c>
    </row>
    <row r="2246" spans="1:14">
      <c r="A2246" s="26" t="s">
        <v>70</v>
      </c>
      <c r="B2246" s="26" t="s">
        <v>10719</v>
      </c>
      <c r="C2246" s="26" t="s">
        <v>772</v>
      </c>
      <c r="D2246" s="26" t="s">
        <v>4859</v>
      </c>
      <c r="E2246" s="26" t="s">
        <v>10429</v>
      </c>
      <c r="F2246" s="26" t="s">
        <v>1968</v>
      </c>
      <c r="G2246" s="26" t="s">
        <v>4860</v>
      </c>
      <c r="H2246" s="26" t="s">
        <v>4861</v>
      </c>
      <c r="I2246" s="26" t="s">
        <v>10416</v>
      </c>
      <c r="J2246" s="36" t="s">
        <v>9401</v>
      </c>
      <c r="K2246" s="26">
        <v>0</v>
      </c>
      <c r="L2246" s="26">
        <v>36312.4</v>
      </c>
      <c r="M2246" s="26" t="s">
        <v>83</v>
      </c>
      <c r="N2246" s="26" t="s">
        <v>10720</v>
      </c>
    </row>
    <row r="2247" spans="1:14">
      <c r="A2247" s="26" t="s">
        <v>70</v>
      </c>
      <c r="B2247" s="26" t="s">
        <v>10719</v>
      </c>
      <c r="C2247" s="26" t="s">
        <v>772</v>
      </c>
      <c r="D2247" s="26" t="s">
        <v>4859</v>
      </c>
      <c r="E2247" s="26" t="s">
        <v>10429</v>
      </c>
      <c r="F2247" s="26" t="s">
        <v>1968</v>
      </c>
      <c r="G2247" s="26" t="s">
        <v>4860</v>
      </c>
      <c r="H2247" s="26" t="s">
        <v>4861</v>
      </c>
      <c r="I2247" s="26" t="s">
        <v>10418</v>
      </c>
      <c r="J2247" s="36" t="s">
        <v>9401</v>
      </c>
      <c r="K2247" s="26">
        <v>34694.68</v>
      </c>
      <c r="L2247" s="26"/>
      <c r="M2247" s="26" t="s">
        <v>83</v>
      </c>
      <c r="N2247" s="26" t="s">
        <v>10720</v>
      </c>
    </row>
    <row r="2248" spans="1:14">
      <c r="A2248" s="26" t="s">
        <v>70</v>
      </c>
      <c r="B2248" s="26" t="s">
        <v>10719</v>
      </c>
      <c r="C2248" s="26" t="s">
        <v>772</v>
      </c>
      <c r="D2248" s="26" t="s">
        <v>4859</v>
      </c>
      <c r="E2248" s="26" t="s">
        <v>10429</v>
      </c>
      <c r="F2248" s="26" t="s">
        <v>1968</v>
      </c>
      <c r="G2248" s="26" t="s">
        <v>4860</v>
      </c>
      <c r="H2248" s="26" t="s">
        <v>4861</v>
      </c>
      <c r="I2248" s="26" t="s">
        <v>10420</v>
      </c>
      <c r="J2248" s="36" t="s">
        <v>9401</v>
      </c>
      <c r="K2248" s="26">
        <v>0</v>
      </c>
      <c r="L2248" s="26"/>
      <c r="M2248" s="26" t="s">
        <v>83</v>
      </c>
      <c r="N2248" s="26" t="s">
        <v>10720</v>
      </c>
    </row>
    <row r="2249" spans="1:14">
      <c r="A2249" s="26" t="s">
        <v>70</v>
      </c>
      <c r="B2249" s="26" t="s">
        <v>10719</v>
      </c>
      <c r="C2249" s="26" t="s">
        <v>772</v>
      </c>
      <c r="D2249" s="26" t="s">
        <v>4859</v>
      </c>
      <c r="E2249" s="26" t="s">
        <v>10429</v>
      </c>
      <c r="F2249" s="26" t="s">
        <v>1968</v>
      </c>
      <c r="G2249" s="26" t="s">
        <v>4860</v>
      </c>
      <c r="H2249" s="26" t="s">
        <v>4861</v>
      </c>
      <c r="I2249" s="26" t="s">
        <v>10419</v>
      </c>
      <c r="J2249" s="36" t="s">
        <v>9401</v>
      </c>
      <c r="K2249" s="26">
        <v>528.35</v>
      </c>
      <c r="L2249" s="26"/>
      <c r="M2249" s="26" t="s">
        <v>83</v>
      </c>
      <c r="N2249" s="26" t="s">
        <v>10720</v>
      </c>
    </row>
    <row r="2250" spans="1:14">
      <c r="A2250" s="26" t="s">
        <v>119</v>
      </c>
      <c r="B2250" s="26" t="s">
        <v>3326</v>
      </c>
      <c r="C2250" s="26" t="s">
        <v>193</v>
      </c>
      <c r="D2250" s="26" t="s">
        <v>3327</v>
      </c>
      <c r="E2250" s="26" t="s">
        <v>10425</v>
      </c>
      <c r="F2250" s="26" t="s">
        <v>3328</v>
      </c>
      <c r="G2250" s="26" t="s">
        <v>3329</v>
      </c>
      <c r="H2250" s="26" t="s">
        <v>3330</v>
      </c>
      <c r="I2250" s="26" t="s">
        <v>10416</v>
      </c>
      <c r="J2250" s="36" t="s">
        <v>55</v>
      </c>
      <c r="K2250" s="26">
        <v>716626.42</v>
      </c>
      <c r="L2250" s="26">
        <v>839210.24</v>
      </c>
      <c r="M2250" s="26" t="s">
        <v>140</v>
      </c>
      <c r="N2250" s="26" t="s">
        <v>3332</v>
      </c>
    </row>
    <row r="2251" spans="1:14">
      <c r="A2251" s="26" t="s">
        <v>119</v>
      </c>
      <c r="B2251" s="26" t="s">
        <v>3326</v>
      </c>
      <c r="C2251" s="26" t="s">
        <v>193</v>
      </c>
      <c r="D2251" s="26" t="s">
        <v>3327</v>
      </c>
      <c r="E2251" s="26" t="s">
        <v>10425</v>
      </c>
      <c r="F2251" s="26" t="s">
        <v>3328</v>
      </c>
      <c r="G2251" s="26" t="s">
        <v>3329</v>
      </c>
      <c r="H2251" s="26" t="s">
        <v>3330</v>
      </c>
      <c r="I2251" s="26" t="s">
        <v>10418</v>
      </c>
      <c r="J2251" s="36" t="s">
        <v>55</v>
      </c>
      <c r="K2251" s="26">
        <v>63358.54</v>
      </c>
      <c r="L2251" s="26"/>
      <c r="M2251" s="26" t="s">
        <v>140</v>
      </c>
      <c r="N2251" s="26" t="s">
        <v>3332</v>
      </c>
    </row>
    <row r="2252" spans="1:14">
      <c r="A2252" s="26" t="s">
        <v>119</v>
      </c>
      <c r="B2252" s="26" t="s">
        <v>3326</v>
      </c>
      <c r="C2252" s="26" t="s">
        <v>193</v>
      </c>
      <c r="D2252" s="26" t="s">
        <v>3327</v>
      </c>
      <c r="E2252" s="26" t="s">
        <v>10425</v>
      </c>
      <c r="F2252" s="26" t="s">
        <v>3328</v>
      </c>
      <c r="G2252" s="26" t="s">
        <v>3329</v>
      </c>
      <c r="H2252" s="26" t="s">
        <v>3330</v>
      </c>
      <c r="I2252" s="26" t="s">
        <v>10420</v>
      </c>
      <c r="J2252" s="36" t="s">
        <v>55</v>
      </c>
      <c r="K2252" s="26">
        <v>9582.65</v>
      </c>
      <c r="L2252" s="26"/>
      <c r="M2252" s="26" t="s">
        <v>140</v>
      </c>
      <c r="N2252" s="26" t="s">
        <v>3332</v>
      </c>
    </row>
    <row r="2253" spans="1:14">
      <c r="A2253" s="26" t="s">
        <v>119</v>
      </c>
      <c r="B2253" s="26" t="s">
        <v>3326</v>
      </c>
      <c r="C2253" s="26" t="s">
        <v>193</v>
      </c>
      <c r="D2253" s="26" t="s">
        <v>3327</v>
      </c>
      <c r="E2253" s="26" t="s">
        <v>10425</v>
      </c>
      <c r="F2253" s="26" t="s">
        <v>3328</v>
      </c>
      <c r="G2253" s="26" t="s">
        <v>3329</v>
      </c>
      <c r="H2253" s="26" t="s">
        <v>3330</v>
      </c>
      <c r="I2253" s="26" t="s">
        <v>10419</v>
      </c>
      <c r="J2253" s="36" t="s">
        <v>55</v>
      </c>
      <c r="K2253" s="26">
        <v>11878.04</v>
      </c>
      <c r="L2253" s="26"/>
      <c r="M2253" s="26" t="s">
        <v>140</v>
      </c>
      <c r="N2253" s="26" t="s">
        <v>3332</v>
      </c>
    </row>
    <row r="2254" spans="1:14">
      <c r="A2254" s="26" t="s">
        <v>119</v>
      </c>
      <c r="B2254" s="26" t="s">
        <v>3289</v>
      </c>
      <c r="C2254" s="26" t="s">
        <v>1856</v>
      </c>
      <c r="D2254" s="26" t="s">
        <v>3290</v>
      </c>
      <c r="E2254" s="26" t="s">
        <v>10425</v>
      </c>
      <c r="F2254" s="26" t="s">
        <v>3291</v>
      </c>
      <c r="G2254" s="26" t="s">
        <v>3292</v>
      </c>
      <c r="H2254" s="26" t="s">
        <v>3293</v>
      </c>
      <c r="I2254" s="26" t="s">
        <v>10416</v>
      </c>
      <c r="J2254" s="36" t="s">
        <v>55</v>
      </c>
      <c r="K2254" s="26">
        <v>282658.48</v>
      </c>
      <c r="L2254" s="26">
        <v>306037.47</v>
      </c>
      <c r="M2254" s="26" t="s">
        <v>140</v>
      </c>
      <c r="N2254" s="26" t="s">
        <v>3295</v>
      </c>
    </row>
    <row r="2255" spans="1:14">
      <c r="A2255" s="26" t="s">
        <v>119</v>
      </c>
      <c r="B2255" s="26" t="s">
        <v>3289</v>
      </c>
      <c r="C2255" s="26" t="s">
        <v>1856</v>
      </c>
      <c r="D2255" s="26" t="s">
        <v>3290</v>
      </c>
      <c r="E2255" s="26" t="s">
        <v>10425</v>
      </c>
      <c r="F2255" s="26" t="s">
        <v>3291</v>
      </c>
      <c r="G2255" s="26" t="s">
        <v>3292</v>
      </c>
      <c r="H2255" s="26" t="s">
        <v>3293</v>
      </c>
      <c r="I2255" s="26" t="s">
        <v>10418</v>
      </c>
      <c r="J2255" s="36" t="s">
        <v>55</v>
      </c>
      <c r="K2255" s="26">
        <v>2389.1</v>
      </c>
      <c r="L2255" s="26"/>
      <c r="M2255" s="26" t="s">
        <v>140</v>
      </c>
      <c r="N2255" s="26" t="s">
        <v>3295</v>
      </c>
    </row>
    <row r="2256" spans="1:14">
      <c r="A2256" s="26" t="s">
        <v>119</v>
      </c>
      <c r="B2256" s="26" t="s">
        <v>3289</v>
      </c>
      <c r="C2256" s="26" t="s">
        <v>1856</v>
      </c>
      <c r="D2256" s="26" t="s">
        <v>3290</v>
      </c>
      <c r="E2256" s="26" t="s">
        <v>10425</v>
      </c>
      <c r="F2256" s="26" t="s">
        <v>3291</v>
      </c>
      <c r="G2256" s="26" t="s">
        <v>3292</v>
      </c>
      <c r="H2256" s="26" t="s">
        <v>3293</v>
      </c>
      <c r="I2256" s="26" t="s">
        <v>10420</v>
      </c>
      <c r="J2256" s="36" t="s">
        <v>55</v>
      </c>
      <c r="K2256" s="26">
        <v>2877.1</v>
      </c>
      <c r="L2256" s="26"/>
      <c r="M2256" s="26" t="s">
        <v>140</v>
      </c>
      <c r="N2256" s="26" t="s">
        <v>3295</v>
      </c>
    </row>
    <row r="2257" spans="1:14">
      <c r="A2257" s="26" t="s">
        <v>119</v>
      </c>
      <c r="B2257" s="26" t="s">
        <v>3289</v>
      </c>
      <c r="C2257" s="26" t="s">
        <v>1856</v>
      </c>
      <c r="D2257" s="26" t="s">
        <v>3290</v>
      </c>
      <c r="E2257" s="26" t="s">
        <v>10425</v>
      </c>
      <c r="F2257" s="26" t="s">
        <v>3291</v>
      </c>
      <c r="G2257" s="26" t="s">
        <v>3292</v>
      </c>
      <c r="H2257" s="26" t="s">
        <v>3293</v>
      </c>
      <c r="I2257" s="26" t="s">
        <v>10419</v>
      </c>
      <c r="J2257" s="36" t="s">
        <v>55</v>
      </c>
      <c r="K2257" s="26">
        <v>4341.06</v>
      </c>
      <c r="L2257" s="26"/>
      <c r="M2257" s="26" t="s">
        <v>140</v>
      </c>
      <c r="N2257" s="26" t="s">
        <v>3295</v>
      </c>
    </row>
    <row r="2258" spans="1:14">
      <c r="A2258" s="26" t="s">
        <v>200</v>
      </c>
      <c r="B2258" s="26" t="s">
        <v>10721</v>
      </c>
      <c r="C2258" s="26" t="s">
        <v>2315</v>
      </c>
      <c r="D2258" s="26" t="s">
        <v>3456</v>
      </c>
      <c r="E2258" s="26" t="s">
        <v>10425</v>
      </c>
      <c r="F2258" s="26" t="s">
        <v>2317</v>
      </c>
      <c r="G2258" s="26" t="s">
        <v>3457</v>
      </c>
      <c r="H2258" s="26" t="s">
        <v>3458</v>
      </c>
      <c r="I2258" s="26" t="s">
        <v>10416</v>
      </c>
      <c r="J2258" s="36" t="s">
        <v>55</v>
      </c>
      <c r="K2258" s="26">
        <v>113742.48</v>
      </c>
      <c r="L2258" s="26">
        <v>158514.56</v>
      </c>
      <c r="M2258" s="26" t="s">
        <v>1282</v>
      </c>
      <c r="N2258" s="26" t="s">
        <v>10722</v>
      </c>
    </row>
    <row r="2259" spans="1:14">
      <c r="A2259" s="26" t="s">
        <v>200</v>
      </c>
      <c r="B2259" s="26" t="s">
        <v>10721</v>
      </c>
      <c r="C2259" s="26" t="s">
        <v>2315</v>
      </c>
      <c r="D2259" s="26" t="s">
        <v>3456</v>
      </c>
      <c r="E2259" s="26" t="s">
        <v>10425</v>
      </c>
      <c r="F2259" s="26" t="s">
        <v>2317</v>
      </c>
      <c r="G2259" s="26" t="s">
        <v>3457</v>
      </c>
      <c r="H2259" s="26" t="s">
        <v>3458</v>
      </c>
      <c r="I2259" s="26" t="s">
        <v>10418</v>
      </c>
      <c r="J2259" s="36" t="s">
        <v>55</v>
      </c>
      <c r="K2259" s="26">
        <v>34855.91</v>
      </c>
      <c r="L2259" s="26"/>
      <c r="M2259" s="26" t="s">
        <v>1282</v>
      </c>
      <c r="N2259" s="26" t="s">
        <v>10722</v>
      </c>
    </row>
    <row r="2260" spans="1:14">
      <c r="A2260" s="26" t="s">
        <v>200</v>
      </c>
      <c r="B2260" s="26" t="s">
        <v>10721</v>
      </c>
      <c r="C2260" s="26" t="s">
        <v>2315</v>
      </c>
      <c r="D2260" s="26" t="s">
        <v>3456</v>
      </c>
      <c r="E2260" s="26" t="s">
        <v>10425</v>
      </c>
      <c r="F2260" s="26" t="s">
        <v>2317</v>
      </c>
      <c r="G2260" s="26" t="s">
        <v>3457</v>
      </c>
      <c r="H2260" s="26" t="s">
        <v>3458</v>
      </c>
      <c r="I2260" s="26" t="s">
        <v>10420</v>
      </c>
      <c r="J2260" s="36" t="s">
        <v>55</v>
      </c>
      <c r="K2260" s="26">
        <v>519.94</v>
      </c>
      <c r="L2260" s="26"/>
      <c r="M2260" s="26" t="s">
        <v>1282</v>
      </c>
      <c r="N2260" s="26" t="s">
        <v>10722</v>
      </c>
    </row>
    <row r="2261" spans="1:14">
      <c r="A2261" s="26" t="s">
        <v>200</v>
      </c>
      <c r="B2261" s="26" t="s">
        <v>10721</v>
      </c>
      <c r="C2261" s="26" t="s">
        <v>2315</v>
      </c>
      <c r="D2261" s="26" t="s">
        <v>3456</v>
      </c>
      <c r="E2261" s="26" t="s">
        <v>10425</v>
      </c>
      <c r="F2261" s="26" t="s">
        <v>2317</v>
      </c>
      <c r="G2261" s="26" t="s">
        <v>3457</v>
      </c>
      <c r="H2261" s="26" t="s">
        <v>3458</v>
      </c>
      <c r="I2261" s="26" t="s">
        <v>10419</v>
      </c>
      <c r="J2261" s="36" t="s">
        <v>55</v>
      </c>
      <c r="K2261" s="26">
        <v>2262.96</v>
      </c>
      <c r="L2261" s="26"/>
      <c r="M2261" s="26" t="s">
        <v>1282</v>
      </c>
      <c r="N2261" s="26" t="s">
        <v>10722</v>
      </c>
    </row>
    <row r="2262" spans="1:14">
      <c r="A2262" s="26" t="s">
        <v>70</v>
      </c>
      <c r="B2262" s="26" t="s">
        <v>3334</v>
      </c>
      <c r="C2262" s="26" t="s">
        <v>670</v>
      </c>
      <c r="D2262" s="26" t="s">
        <v>3335</v>
      </c>
      <c r="E2262" s="26" t="s">
        <v>10429</v>
      </c>
      <c r="F2262" s="26" t="s">
        <v>74</v>
      </c>
      <c r="G2262" s="26" t="s">
        <v>3336</v>
      </c>
      <c r="H2262" s="26" t="s">
        <v>3337</v>
      </c>
      <c r="I2262" s="26" t="s">
        <v>10416</v>
      </c>
      <c r="J2262" s="36" t="s">
        <v>55</v>
      </c>
      <c r="K2262" s="26">
        <v>2.41</v>
      </c>
      <c r="L2262" s="26">
        <v>2.41</v>
      </c>
      <c r="M2262" s="26" t="s">
        <v>83</v>
      </c>
      <c r="N2262" s="26" t="s">
        <v>3339</v>
      </c>
    </row>
    <row r="2263" spans="1:14">
      <c r="A2263" s="26" t="s">
        <v>70</v>
      </c>
      <c r="B2263" s="26" t="s">
        <v>3334</v>
      </c>
      <c r="C2263" s="26" t="s">
        <v>670</v>
      </c>
      <c r="D2263" s="26" t="s">
        <v>3335</v>
      </c>
      <c r="E2263" s="26" t="s">
        <v>10429</v>
      </c>
      <c r="F2263" s="26" t="s">
        <v>74</v>
      </c>
      <c r="G2263" s="26" t="s">
        <v>3336</v>
      </c>
      <c r="H2263" s="26" t="s">
        <v>3337</v>
      </c>
      <c r="I2263" s="26" t="s">
        <v>10418</v>
      </c>
      <c r="J2263" s="36" t="s">
        <v>55</v>
      </c>
      <c r="K2263" s="26">
        <v>0</v>
      </c>
      <c r="L2263" s="26"/>
      <c r="M2263" s="26" t="s">
        <v>83</v>
      </c>
      <c r="N2263" s="26" t="s">
        <v>3339</v>
      </c>
    </row>
    <row r="2264" spans="1:14">
      <c r="A2264" s="26" t="s">
        <v>70</v>
      </c>
      <c r="B2264" s="26" t="s">
        <v>3334</v>
      </c>
      <c r="C2264" s="26" t="s">
        <v>670</v>
      </c>
      <c r="D2264" s="26" t="s">
        <v>3335</v>
      </c>
      <c r="E2264" s="26" t="s">
        <v>10429</v>
      </c>
      <c r="F2264" s="26" t="s">
        <v>74</v>
      </c>
      <c r="G2264" s="26" t="s">
        <v>3336</v>
      </c>
      <c r="H2264" s="26" t="s">
        <v>3337</v>
      </c>
      <c r="I2264" s="26" t="s">
        <v>10420</v>
      </c>
      <c r="J2264" s="36" t="s">
        <v>55</v>
      </c>
      <c r="K2264" s="26">
        <v>0</v>
      </c>
      <c r="L2264" s="26"/>
      <c r="M2264" s="26" t="s">
        <v>83</v>
      </c>
      <c r="N2264" s="26" t="s">
        <v>3339</v>
      </c>
    </row>
    <row r="2265" spans="1:14">
      <c r="A2265" s="26" t="s">
        <v>70</v>
      </c>
      <c r="B2265" s="26" t="s">
        <v>3334</v>
      </c>
      <c r="C2265" s="26" t="s">
        <v>670</v>
      </c>
      <c r="D2265" s="26" t="s">
        <v>3335</v>
      </c>
      <c r="E2265" s="26" t="s">
        <v>10429</v>
      </c>
      <c r="F2265" s="26" t="s">
        <v>74</v>
      </c>
      <c r="G2265" s="26" t="s">
        <v>3336</v>
      </c>
      <c r="H2265" s="26" t="s">
        <v>3337</v>
      </c>
      <c r="I2265" s="26" t="s">
        <v>10419</v>
      </c>
      <c r="J2265" s="36" t="s">
        <v>55</v>
      </c>
      <c r="K2265" s="26">
        <v>0</v>
      </c>
      <c r="L2265" s="26"/>
      <c r="M2265" s="26" t="s">
        <v>83</v>
      </c>
      <c r="N2265" s="26" t="s">
        <v>3339</v>
      </c>
    </row>
    <row r="2266" spans="1:14">
      <c r="A2266" s="26" t="s">
        <v>200</v>
      </c>
      <c r="B2266" s="26" t="s">
        <v>3341</v>
      </c>
      <c r="C2266" s="26" t="s">
        <v>360</v>
      </c>
      <c r="D2266" s="26" t="s">
        <v>3342</v>
      </c>
      <c r="E2266" s="26" t="s">
        <v>10425</v>
      </c>
      <c r="F2266" s="26" t="s">
        <v>325</v>
      </c>
      <c r="G2266" s="26" t="s">
        <v>3343</v>
      </c>
      <c r="H2266" s="26" t="s">
        <v>3344</v>
      </c>
      <c r="I2266" s="26" t="s">
        <v>10416</v>
      </c>
      <c r="J2266" s="36" t="s">
        <v>55</v>
      </c>
      <c r="K2266" s="26">
        <v>102508.76</v>
      </c>
      <c r="L2266" s="26">
        <v>108973.68</v>
      </c>
      <c r="M2266" s="26" t="s">
        <v>1282</v>
      </c>
      <c r="N2266" s="26" t="s">
        <v>3346</v>
      </c>
    </row>
    <row r="2267" spans="1:14">
      <c r="A2267" s="26" t="s">
        <v>200</v>
      </c>
      <c r="B2267" s="26" t="s">
        <v>3341</v>
      </c>
      <c r="C2267" s="26" t="s">
        <v>360</v>
      </c>
      <c r="D2267" s="26" t="s">
        <v>3342</v>
      </c>
      <c r="E2267" s="26" t="s">
        <v>10425</v>
      </c>
      <c r="F2267" s="26" t="s">
        <v>325</v>
      </c>
      <c r="G2267" s="26" t="s">
        <v>3343</v>
      </c>
      <c r="H2267" s="26" t="s">
        <v>3344</v>
      </c>
      <c r="I2267" s="26" t="s">
        <v>10418</v>
      </c>
      <c r="J2267" s="36" t="s">
        <v>55</v>
      </c>
      <c r="K2267" s="26">
        <v>0</v>
      </c>
      <c r="L2267" s="26"/>
      <c r="M2267" s="26" t="s">
        <v>1282</v>
      </c>
      <c r="N2267" s="26" t="s">
        <v>3346</v>
      </c>
    </row>
    <row r="2268" spans="1:14">
      <c r="A2268" s="26" t="s">
        <v>200</v>
      </c>
      <c r="B2268" s="26" t="s">
        <v>3341</v>
      </c>
      <c r="C2268" s="26" t="s">
        <v>360</v>
      </c>
      <c r="D2268" s="26" t="s">
        <v>3342</v>
      </c>
      <c r="E2268" s="26" t="s">
        <v>10425</v>
      </c>
      <c r="F2268" s="26" t="s">
        <v>325</v>
      </c>
      <c r="G2268" s="26" t="s">
        <v>3343</v>
      </c>
      <c r="H2268" s="26" t="s">
        <v>3344</v>
      </c>
      <c r="I2268" s="26" t="s">
        <v>10420</v>
      </c>
      <c r="J2268" s="36" t="s">
        <v>55</v>
      </c>
      <c r="K2268" s="26">
        <v>0</v>
      </c>
      <c r="L2268" s="26"/>
      <c r="M2268" s="26" t="s">
        <v>1282</v>
      </c>
      <c r="N2268" s="26" t="s">
        <v>3346</v>
      </c>
    </row>
    <row r="2269" spans="1:14">
      <c r="A2269" s="26" t="s">
        <v>200</v>
      </c>
      <c r="B2269" s="26" t="s">
        <v>3341</v>
      </c>
      <c r="C2269" s="26" t="s">
        <v>360</v>
      </c>
      <c r="D2269" s="26" t="s">
        <v>3342</v>
      </c>
      <c r="E2269" s="26" t="s">
        <v>10425</v>
      </c>
      <c r="F2269" s="26" t="s">
        <v>325</v>
      </c>
      <c r="G2269" s="26" t="s">
        <v>3343</v>
      </c>
      <c r="H2269" s="26" t="s">
        <v>3344</v>
      </c>
      <c r="I2269" s="26" t="s">
        <v>10419</v>
      </c>
      <c r="J2269" s="36" t="s">
        <v>55</v>
      </c>
      <c r="K2269" s="26">
        <v>1561.08</v>
      </c>
      <c r="L2269" s="26"/>
      <c r="M2269" s="26" t="s">
        <v>1282</v>
      </c>
      <c r="N2269" s="26" t="s">
        <v>3346</v>
      </c>
    </row>
    <row r="2270" spans="1:14">
      <c r="A2270" s="26" t="s">
        <v>200</v>
      </c>
      <c r="B2270" s="26" t="s">
        <v>1685</v>
      </c>
      <c r="C2270" s="26" t="s">
        <v>360</v>
      </c>
      <c r="D2270" s="26" t="s">
        <v>1686</v>
      </c>
      <c r="E2270" s="26" t="s">
        <v>10425</v>
      </c>
      <c r="F2270" s="26" t="s">
        <v>1687</v>
      </c>
      <c r="G2270" s="26" t="s">
        <v>1688</v>
      </c>
      <c r="H2270" s="26" t="s">
        <v>1689</v>
      </c>
      <c r="I2270" s="26" t="s">
        <v>10416</v>
      </c>
      <c r="J2270" s="36" t="s">
        <v>55</v>
      </c>
      <c r="K2270" s="26">
        <v>145933.32</v>
      </c>
      <c r="L2270" s="26">
        <v>166248.27</v>
      </c>
      <c r="M2270" s="26" t="s">
        <v>1282</v>
      </c>
      <c r="N2270" s="26" t="s">
        <v>1691</v>
      </c>
    </row>
    <row r="2271" spans="1:14">
      <c r="A2271" s="26" t="s">
        <v>200</v>
      </c>
      <c r="B2271" s="26" t="s">
        <v>1685</v>
      </c>
      <c r="C2271" s="26" t="s">
        <v>360</v>
      </c>
      <c r="D2271" s="26" t="s">
        <v>1686</v>
      </c>
      <c r="E2271" s="26" t="s">
        <v>10425</v>
      </c>
      <c r="F2271" s="26" t="s">
        <v>1687</v>
      </c>
      <c r="G2271" s="26" t="s">
        <v>1688</v>
      </c>
      <c r="H2271" s="26" t="s">
        <v>1689</v>
      </c>
      <c r="I2271" s="26" t="s">
        <v>10418</v>
      </c>
      <c r="J2271" s="36" t="s">
        <v>55</v>
      </c>
      <c r="K2271" s="26">
        <v>8787.18</v>
      </c>
      <c r="L2271" s="26"/>
      <c r="M2271" s="26" t="s">
        <v>1282</v>
      </c>
      <c r="N2271" s="26" t="s">
        <v>1691</v>
      </c>
    </row>
    <row r="2272" spans="1:14">
      <c r="A2272" s="26" t="s">
        <v>200</v>
      </c>
      <c r="B2272" s="26" t="s">
        <v>1685</v>
      </c>
      <c r="C2272" s="26" t="s">
        <v>360</v>
      </c>
      <c r="D2272" s="26" t="s">
        <v>1686</v>
      </c>
      <c r="E2272" s="26" t="s">
        <v>10425</v>
      </c>
      <c r="F2272" s="26" t="s">
        <v>1687</v>
      </c>
      <c r="G2272" s="26" t="s">
        <v>1688</v>
      </c>
      <c r="H2272" s="26" t="s">
        <v>1689</v>
      </c>
      <c r="I2272" s="26" t="s">
        <v>10420</v>
      </c>
      <c r="J2272" s="36" t="s">
        <v>55</v>
      </c>
      <c r="K2272" s="26">
        <v>1690.38</v>
      </c>
      <c r="L2272" s="26"/>
      <c r="M2272" s="26" t="s">
        <v>1282</v>
      </c>
      <c r="N2272" s="26" t="s">
        <v>1691</v>
      </c>
    </row>
    <row r="2273" spans="1:14">
      <c r="A2273" s="26" t="s">
        <v>200</v>
      </c>
      <c r="B2273" s="26" t="s">
        <v>1685</v>
      </c>
      <c r="C2273" s="26" t="s">
        <v>360</v>
      </c>
      <c r="D2273" s="26" t="s">
        <v>1686</v>
      </c>
      <c r="E2273" s="26" t="s">
        <v>10425</v>
      </c>
      <c r="F2273" s="26" t="s">
        <v>1687</v>
      </c>
      <c r="G2273" s="26" t="s">
        <v>1688</v>
      </c>
      <c r="H2273" s="26" t="s">
        <v>1689</v>
      </c>
      <c r="I2273" s="26" t="s">
        <v>10419</v>
      </c>
      <c r="J2273" s="36" t="s">
        <v>55</v>
      </c>
      <c r="K2273" s="26">
        <v>2356.3</v>
      </c>
      <c r="L2273" s="26"/>
      <c r="M2273" s="26" t="s">
        <v>1282</v>
      </c>
      <c r="N2273" s="26" t="s">
        <v>1691</v>
      </c>
    </row>
    <row r="2274" spans="1:14">
      <c r="A2274" s="26" t="s">
        <v>516</v>
      </c>
      <c r="B2274" s="26" t="s">
        <v>3348</v>
      </c>
      <c r="C2274" s="26" t="s">
        <v>621</v>
      </c>
      <c r="D2274" s="26" t="s">
        <v>3349</v>
      </c>
      <c r="E2274" s="26" t="s">
        <v>10425</v>
      </c>
      <c r="F2274" s="26" t="s">
        <v>911</v>
      </c>
      <c r="G2274" s="26" t="s">
        <v>3350</v>
      </c>
      <c r="H2274" s="26" t="s">
        <v>3351</v>
      </c>
      <c r="I2274" s="26" t="s">
        <v>10427</v>
      </c>
      <c r="J2274" s="36" t="s">
        <v>55</v>
      </c>
      <c r="K2274" s="26">
        <v>0</v>
      </c>
      <c r="L2274" s="26">
        <v>2194.27</v>
      </c>
      <c r="M2274" s="26" t="s">
        <v>173</v>
      </c>
      <c r="N2274" s="26" t="s">
        <v>3353</v>
      </c>
    </row>
    <row r="2275" spans="1:14">
      <c r="A2275" s="26" t="s">
        <v>516</v>
      </c>
      <c r="B2275" s="26" t="s">
        <v>3348</v>
      </c>
      <c r="C2275" s="26" t="s">
        <v>621</v>
      </c>
      <c r="D2275" s="26" t="s">
        <v>3349</v>
      </c>
      <c r="E2275" s="26" t="s">
        <v>10425</v>
      </c>
      <c r="F2275" s="26" t="s">
        <v>911</v>
      </c>
      <c r="G2275" s="26" t="s">
        <v>3350</v>
      </c>
      <c r="H2275" s="26" t="s">
        <v>3351</v>
      </c>
      <c r="I2275" s="26" t="s">
        <v>10428</v>
      </c>
      <c r="J2275" s="36" t="s">
        <v>55</v>
      </c>
      <c r="K2275" s="26">
        <v>2064.25</v>
      </c>
      <c r="L2275" s="26"/>
      <c r="M2275" s="26" t="s">
        <v>173</v>
      </c>
      <c r="N2275" s="26" t="s">
        <v>3353</v>
      </c>
    </row>
    <row r="2276" spans="1:14">
      <c r="A2276" s="26" t="s">
        <v>516</v>
      </c>
      <c r="B2276" s="26" t="s">
        <v>3348</v>
      </c>
      <c r="C2276" s="26" t="s">
        <v>621</v>
      </c>
      <c r="D2276" s="26" t="s">
        <v>3349</v>
      </c>
      <c r="E2276" s="26" t="s">
        <v>10425</v>
      </c>
      <c r="F2276" s="26" t="s">
        <v>911</v>
      </c>
      <c r="G2276" s="26" t="s">
        <v>3350</v>
      </c>
      <c r="H2276" s="26" t="s">
        <v>3351</v>
      </c>
      <c r="I2276" s="26" t="s">
        <v>10420</v>
      </c>
      <c r="J2276" s="36" t="s">
        <v>55</v>
      </c>
      <c r="K2276" s="26">
        <v>0</v>
      </c>
      <c r="L2276" s="26"/>
      <c r="M2276" s="26" t="s">
        <v>173</v>
      </c>
      <c r="N2276" s="26" t="s">
        <v>3353</v>
      </c>
    </row>
    <row r="2277" spans="1:14">
      <c r="A2277" s="26" t="s">
        <v>516</v>
      </c>
      <c r="B2277" s="26" t="s">
        <v>3348</v>
      </c>
      <c r="C2277" s="26" t="s">
        <v>621</v>
      </c>
      <c r="D2277" s="26" t="s">
        <v>3349</v>
      </c>
      <c r="E2277" s="26" t="s">
        <v>10425</v>
      </c>
      <c r="F2277" s="26" t="s">
        <v>911</v>
      </c>
      <c r="G2277" s="26" t="s">
        <v>3350</v>
      </c>
      <c r="H2277" s="26" t="s">
        <v>3351</v>
      </c>
      <c r="I2277" s="26" t="s">
        <v>10419</v>
      </c>
      <c r="J2277" s="36" t="s">
        <v>55</v>
      </c>
      <c r="K2277" s="26">
        <v>30.96375</v>
      </c>
      <c r="L2277" s="26"/>
      <c r="M2277" s="26" t="s">
        <v>173</v>
      </c>
      <c r="N2277" s="26" t="s">
        <v>3353</v>
      </c>
    </row>
    <row r="2278" spans="1:14">
      <c r="A2278" s="26" t="s">
        <v>85</v>
      </c>
      <c r="B2278" s="26" t="s">
        <v>3362</v>
      </c>
      <c r="C2278" s="26" t="s">
        <v>1056</v>
      </c>
      <c r="D2278" s="26" t="s">
        <v>3363</v>
      </c>
      <c r="E2278" s="26" t="s">
        <v>10444</v>
      </c>
      <c r="F2278" s="26" t="s">
        <v>3364</v>
      </c>
      <c r="G2278" s="26" t="s">
        <v>3365</v>
      </c>
      <c r="H2278" s="26" t="s">
        <v>3366</v>
      </c>
      <c r="I2278" s="26" t="s">
        <v>10427</v>
      </c>
      <c r="J2278" s="36" t="s">
        <v>55</v>
      </c>
      <c r="K2278" s="26">
        <v>9070.06</v>
      </c>
      <c r="L2278" s="26">
        <v>9618</v>
      </c>
      <c r="M2278" s="26" t="s">
        <v>83</v>
      </c>
      <c r="N2278" s="26" t="s">
        <v>3368</v>
      </c>
    </row>
    <row r="2279" spans="1:14">
      <c r="A2279" s="26" t="s">
        <v>85</v>
      </c>
      <c r="B2279" s="26" t="s">
        <v>3362</v>
      </c>
      <c r="C2279" s="26" t="s">
        <v>1056</v>
      </c>
      <c r="D2279" s="26" t="s">
        <v>3363</v>
      </c>
      <c r="E2279" s="26" t="s">
        <v>10444</v>
      </c>
      <c r="F2279" s="26" t="s">
        <v>3364</v>
      </c>
      <c r="G2279" s="26" t="s">
        <v>3365</v>
      </c>
      <c r="H2279" s="26" t="s">
        <v>3366</v>
      </c>
      <c r="I2279" s="26" t="s">
        <v>10428</v>
      </c>
      <c r="J2279" s="36" t="s">
        <v>55</v>
      </c>
      <c r="K2279" s="26">
        <v>0</v>
      </c>
      <c r="L2279" s="26"/>
      <c r="M2279" s="26" t="s">
        <v>83</v>
      </c>
      <c r="N2279" s="26" t="s">
        <v>3368</v>
      </c>
    </row>
    <row r="2280" spans="1:14">
      <c r="A2280" s="26" t="s">
        <v>85</v>
      </c>
      <c r="B2280" s="26" t="s">
        <v>3362</v>
      </c>
      <c r="C2280" s="26" t="s">
        <v>1056</v>
      </c>
      <c r="D2280" s="26" t="s">
        <v>3363</v>
      </c>
      <c r="E2280" s="26" t="s">
        <v>10444</v>
      </c>
      <c r="F2280" s="26" t="s">
        <v>3364</v>
      </c>
      <c r="G2280" s="26" t="s">
        <v>3365</v>
      </c>
      <c r="H2280" s="26" t="s">
        <v>3366</v>
      </c>
      <c r="I2280" s="26" t="s">
        <v>10420</v>
      </c>
      <c r="J2280" s="36" t="s">
        <v>55</v>
      </c>
      <c r="K2280" s="26">
        <v>117.91078</v>
      </c>
      <c r="L2280" s="26"/>
      <c r="M2280" s="26" t="s">
        <v>83</v>
      </c>
      <c r="N2280" s="26" t="s">
        <v>3368</v>
      </c>
    </row>
    <row r="2281" spans="1:14">
      <c r="A2281" s="26" t="s">
        <v>85</v>
      </c>
      <c r="B2281" s="26" t="s">
        <v>3362</v>
      </c>
      <c r="C2281" s="26" t="s">
        <v>1056</v>
      </c>
      <c r="D2281" s="26" t="s">
        <v>3363</v>
      </c>
      <c r="E2281" s="26" t="s">
        <v>10444</v>
      </c>
      <c r="F2281" s="26" t="s">
        <v>3364</v>
      </c>
      <c r="G2281" s="26" t="s">
        <v>3365</v>
      </c>
      <c r="H2281" s="26" t="s">
        <v>3366</v>
      </c>
      <c r="I2281" s="26" t="s">
        <v>10419</v>
      </c>
      <c r="J2281" s="36" t="s">
        <v>55</v>
      </c>
      <c r="K2281" s="26">
        <v>136.0509</v>
      </c>
      <c r="L2281" s="26"/>
      <c r="M2281" s="26" t="s">
        <v>83</v>
      </c>
      <c r="N2281" s="26" t="s">
        <v>3368</v>
      </c>
    </row>
    <row r="2282" spans="1:14">
      <c r="A2282" s="26" t="s">
        <v>220</v>
      </c>
      <c r="B2282" s="26" t="s">
        <v>10723</v>
      </c>
      <c r="C2282" s="26" t="s">
        <v>223</v>
      </c>
      <c r="D2282" s="26" t="s">
        <v>10724</v>
      </c>
      <c r="E2282" s="26" t="s">
        <v>10425</v>
      </c>
      <c r="F2282" s="26" t="s">
        <v>10725</v>
      </c>
      <c r="G2282" s="26" t="s">
        <v>10726</v>
      </c>
      <c r="H2282" s="26" t="s">
        <v>3905</v>
      </c>
      <c r="I2282" s="26" t="s">
        <v>10416</v>
      </c>
      <c r="J2282" s="36" t="s">
        <v>55</v>
      </c>
      <c r="K2282" s="26">
        <v>1868721.13</v>
      </c>
      <c r="L2282" s="26">
        <v>2053404.68</v>
      </c>
      <c r="M2282" s="26" t="s">
        <v>1282</v>
      </c>
      <c r="N2282" s="26" t="s">
        <v>10727</v>
      </c>
    </row>
    <row r="2283" spans="1:14">
      <c r="A2283" s="26" t="s">
        <v>220</v>
      </c>
      <c r="B2283" s="26" t="s">
        <v>10723</v>
      </c>
      <c r="C2283" s="26" t="s">
        <v>223</v>
      </c>
      <c r="D2283" s="26" t="s">
        <v>10724</v>
      </c>
      <c r="E2283" s="26" t="s">
        <v>10425</v>
      </c>
      <c r="F2283" s="26" t="s">
        <v>10725</v>
      </c>
      <c r="G2283" s="26" t="s">
        <v>10726</v>
      </c>
      <c r="H2283" s="26" t="s">
        <v>3905</v>
      </c>
      <c r="I2283" s="26" t="s">
        <v>10418</v>
      </c>
      <c r="J2283" s="36" t="s">
        <v>55</v>
      </c>
      <c r="K2283" s="26">
        <v>39294</v>
      </c>
      <c r="L2283" s="26"/>
      <c r="M2283" s="26" t="s">
        <v>1282</v>
      </c>
      <c r="N2283" s="26" t="s">
        <v>10727</v>
      </c>
    </row>
    <row r="2284" spans="1:14">
      <c r="A2284" s="26" t="s">
        <v>220</v>
      </c>
      <c r="B2284" s="26" t="s">
        <v>10723</v>
      </c>
      <c r="C2284" s="26" t="s">
        <v>223</v>
      </c>
      <c r="D2284" s="26" t="s">
        <v>10724</v>
      </c>
      <c r="E2284" s="26" t="s">
        <v>10425</v>
      </c>
      <c r="F2284" s="26" t="s">
        <v>10725</v>
      </c>
      <c r="G2284" s="26" t="s">
        <v>10726</v>
      </c>
      <c r="H2284" s="26" t="s">
        <v>3905</v>
      </c>
      <c r="I2284" s="26" t="s">
        <v>10420</v>
      </c>
      <c r="J2284" s="36" t="s">
        <v>55</v>
      </c>
      <c r="K2284" s="26">
        <v>23929.37</v>
      </c>
      <c r="L2284" s="26"/>
      <c r="M2284" s="26" t="s">
        <v>1282</v>
      </c>
      <c r="N2284" s="26" t="s">
        <v>10727</v>
      </c>
    </row>
    <row r="2285" spans="1:14">
      <c r="A2285" s="26" t="s">
        <v>220</v>
      </c>
      <c r="B2285" s="26" t="s">
        <v>10723</v>
      </c>
      <c r="C2285" s="26" t="s">
        <v>223</v>
      </c>
      <c r="D2285" s="26" t="s">
        <v>10724</v>
      </c>
      <c r="E2285" s="26" t="s">
        <v>10425</v>
      </c>
      <c r="F2285" s="26" t="s">
        <v>10725</v>
      </c>
      <c r="G2285" s="26" t="s">
        <v>10726</v>
      </c>
      <c r="H2285" s="26" t="s">
        <v>3905</v>
      </c>
      <c r="I2285" s="26" t="s">
        <v>10419</v>
      </c>
      <c r="J2285" s="36" t="s">
        <v>55</v>
      </c>
      <c r="K2285" s="26">
        <v>29056.02</v>
      </c>
      <c r="L2285" s="26"/>
      <c r="M2285" s="26" t="s">
        <v>1282</v>
      </c>
      <c r="N2285" s="26" t="s">
        <v>10727</v>
      </c>
    </row>
    <row r="2286" spans="1:14">
      <c r="A2286" s="26" t="s">
        <v>108</v>
      </c>
      <c r="B2286" s="26" t="s">
        <v>3375</v>
      </c>
      <c r="C2286" s="26" t="s">
        <v>780</v>
      </c>
      <c r="D2286" s="26" t="s">
        <v>3376</v>
      </c>
      <c r="E2286" s="26" t="s">
        <v>10425</v>
      </c>
      <c r="F2286" s="26" t="s">
        <v>379</v>
      </c>
      <c r="G2286" s="26" t="s">
        <v>3377</v>
      </c>
      <c r="H2286" s="26" t="s">
        <v>3378</v>
      </c>
      <c r="I2286" s="26" t="s">
        <v>10416</v>
      </c>
      <c r="J2286" s="36" t="s">
        <v>55</v>
      </c>
      <c r="K2286" s="26">
        <v>2913.36</v>
      </c>
      <c r="L2286" s="26">
        <v>3138</v>
      </c>
      <c r="M2286" s="26" t="s">
        <v>97</v>
      </c>
      <c r="N2286" s="26" t="s">
        <v>3379</v>
      </c>
    </row>
    <row r="2287" spans="1:14">
      <c r="A2287" s="26" t="s">
        <v>108</v>
      </c>
      <c r="B2287" s="26" t="s">
        <v>3375</v>
      </c>
      <c r="C2287" s="26" t="s">
        <v>780</v>
      </c>
      <c r="D2287" s="26" t="s">
        <v>3376</v>
      </c>
      <c r="E2287" s="26" t="s">
        <v>10425</v>
      </c>
      <c r="F2287" s="26" t="s">
        <v>379</v>
      </c>
      <c r="G2287" s="26" t="s">
        <v>3377</v>
      </c>
      <c r="H2287" s="26" t="s">
        <v>3378</v>
      </c>
      <c r="I2287" s="26" t="s">
        <v>10418</v>
      </c>
      <c r="J2287" s="36" t="s">
        <v>55</v>
      </c>
      <c r="K2287" s="26">
        <v>0</v>
      </c>
      <c r="L2287" s="26"/>
      <c r="M2287" s="26" t="s">
        <v>97</v>
      </c>
      <c r="N2287" s="26" t="s">
        <v>3379</v>
      </c>
    </row>
    <row r="2288" spans="1:14">
      <c r="A2288" s="26" t="s">
        <v>108</v>
      </c>
      <c r="B2288" s="26" t="s">
        <v>3375</v>
      </c>
      <c r="C2288" s="26" t="s">
        <v>780</v>
      </c>
      <c r="D2288" s="26" t="s">
        <v>3376</v>
      </c>
      <c r="E2288" s="26" t="s">
        <v>10425</v>
      </c>
      <c r="F2288" s="26" t="s">
        <v>379</v>
      </c>
      <c r="G2288" s="26" t="s">
        <v>3377</v>
      </c>
      <c r="H2288" s="26" t="s">
        <v>3378</v>
      </c>
      <c r="I2288" s="26" t="s">
        <v>10420</v>
      </c>
      <c r="J2288" s="36" t="s">
        <v>55</v>
      </c>
      <c r="K2288" s="26">
        <v>38.94</v>
      </c>
      <c r="L2288" s="26"/>
      <c r="M2288" s="26" t="s">
        <v>97</v>
      </c>
      <c r="N2288" s="26" t="s">
        <v>3379</v>
      </c>
    </row>
    <row r="2289" spans="1:14">
      <c r="A2289" s="26" t="s">
        <v>108</v>
      </c>
      <c r="B2289" s="26" t="s">
        <v>3375</v>
      </c>
      <c r="C2289" s="26" t="s">
        <v>780</v>
      </c>
      <c r="D2289" s="26" t="s">
        <v>3376</v>
      </c>
      <c r="E2289" s="26" t="s">
        <v>10425</v>
      </c>
      <c r="F2289" s="26" t="s">
        <v>379</v>
      </c>
      <c r="G2289" s="26" t="s">
        <v>3377</v>
      </c>
      <c r="H2289" s="26" t="s">
        <v>3378</v>
      </c>
      <c r="I2289" s="26" t="s">
        <v>10419</v>
      </c>
      <c r="J2289" s="36" t="s">
        <v>55</v>
      </c>
      <c r="K2289" s="26">
        <v>44.46</v>
      </c>
      <c r="L2289" s="26"/>
      <c r="M2289" s="26" t="s">
        <v>97</v>
      </c>
      <c r="N2289" s="26" t="s">
        <v>3379</v>
      </c>
    </row>
    <row r="2290" spans="1:14">
      <c r="A2290" s="26" t="s">
        <v>70</v>
      </c>
      <c r="B2290" s="26" t="s">
        <v>10728</v>
      </c>
      <c r="C2290" s="26" t="s">
        <v>72</v>
      </c>
      <c r="D2290" s="26" t="s">
        <v>4097</v>
      </c>
      <c r="E2290" s="26" t="s">
        <v>10425</v>
      </c>
      <c r="F2290" s="26" t="s">
        <v>1020</v>
      </c>
      <c r="G2290" s="26" t="s">
        <v>4098</v>
      </c>
      <c r="H2290" s="26" t="s">
        <v>4099</v>
      </c>
      <c r="I2290" s="26" t="s">
        <v>10416</v>
      </c>
      <c r="J2290" s="36" t="s">
        <v>55</v>
      </c>
      <c r="K2290" s="26">
        <v>1247857.98</v>
      </c>
      <c r="L2290" s="26">
        <v>2944062</v>
      </c>
      <c r="M2290" s="26" t="s">
        <v>83</v>
      </c>
      <c r="N2290" s="26" t="s">
        <v>10729</v>
      </c>
    </row>
    <row r="2291" spans="1:14">
      <c r="A2291" s="26" t="s">
        <v>70</v>
      </c>
      <c r="B2291" s="26" t="s">
        <v>10728</v>
      </c>
      <c r="C2291" s="26" t="s">
        <v>72</v>
      </c>
      <c r="D2291" s="26" t="s">
        <v>4097</v>
      </c>
      <c r="E2291" s="26" t="s">
        <v>10425</v>
      </c>
      <c r="F2291" s="26" t="s">
        <v>1020</v>
      </c>
      <c r="G2291" s="26" t="s">
        <v>4098</v>
      </c>
      <c r="H2291" s="26" t="s">
        <v>4099</v>
      </c>
      <c r="I2291" s="26" t="s">
        <v>10418</v>
      </c>
      <c r="J2291" s="36" t="s">
        <v>55</v>
      </c>
      <c r="K2291" s="26">
        <v>1506944.5</v>
      </c>
      <c r="L2291" s="26"/>
      <c r="M2291" s="26" t="s">
        <v>83</v>
      </c>
      <c r="N2291" s="26" t="s">
        <v>10729</v>
      </c>
    </row>
    <row r="2292" spans="1:14">
      <c r="A2292" s="26" t="s">
        <v>70</v>
      </c>
      <c r="B2292" s="26" t="s">
        <v>10728</v>
      </c>
      <c r="C2292" s="26" t="s">
        <v>72</v>
      </c>
      <c r="D2292" s="26" t="s">
        <v>4097</v>
      </c>
      <c r="E2292" s="26" t="s">
        <v>10425</v>
      </c>
      <c r="F2292" s="26" t="s">
        <v>1020</v>
      </c>
      <c r="G2292" s="26" t="s">
        <v>4098</v>
      </c>
      <c r="H2292" s="26" t="s">
        <v>4099</v>
      </c>
      <c r="I2292" s="26" t="s">
        <v>10420</v>
      </c>
      <c r="J2292" s="36" t="s">
        <v>55</v>
      </c>
      <c r="K2292" s="26">
        <v>14825.52</v>
      </c>
      <c r="L2292" s="26"/>
      <c r="M2292" s="26" t="s">
        <v>83</v>
      </c>
      <c r="N2292" s="26" t="s">
        <v>10729</v>
      </c>
    </row>
    <row r="2293" spans="1:14">
      <c r="A2293" s="26" t="s">
        <v>70</v>
      </c>
      <c r="B2293" s="26" t="s">
        <v>10728</v>
      </c>
      <c r="C2293" s="26" t="s">
        <v>72</v>
      </c>
      <c r="D2293" s="26" t="s">
        <v>4097</v>
      </c>
      <c r="E2293" s="26" t="s">
        <v>10425</v>
      </c>
      <c r="F2293" s="26" t="s">
        <v>1020</v>
      </c>
      <c r="G2293" s="26" t="s">
        <v>4098</v>
      </c>
      <c r="H2293" s="26" t="s">
        <v>4099</v>
      </c>
      <c r="I2293" s="26" t="s">
        <v>10419</v>
      </c>
      <c r="J2293" s="36" t="s">
        <v>55</v>
      </c>
      <c r="K2293" s="26">
        <v>41951.2</v>
      </c>
      <c r="L2293" s="26"/>
      <c r="M2293" s="26" t="s">
        <v>83</v>
      </c>
      <c r="N2293" s="26" t="s">
        <v>10729</v>
      </c>
    </row>
    <row r="2294" spans="1:14">
      <c r="A2294" s="26" t="s">
        <v>85</v>
      </c>
      <c r="B2294" s="26" t="s">
        <v>3354</v>
      </c>
      <c r="C2294" s="26" t="s">
        <v>1056</v>
      </c>
      <c r="D2294" s="26" t="s">
        <v>3355</v>
      </c>
      <c r="E2294" s="26" t="s">
        <v>10425</v>
      </c>
      <c r="F2294" s="26" t="s">
        <v>3356</v>
      </c>
      <c r="G2294" s="26" t="s">
        <v>3357</v>
      </c>
      <c r="H2294" s="26" t="s">
        <v>3358</v>
      </c>
      <c r="I2294" s="26" t="s">
        <v>10427</v>
      </c>
      <c r="J2294" s="36" t="s">
        <v>55</v>
      </c>
      <c r="K2294" s="26">
        <v>19097.76</v>
      </c>
      <c r="L2294" s="26">
        <v>20878.14</v>
      </c>
      <c r="M2294" s="26" t="s">
        <v>83</v>
      </c>
      <c r="N2294" s="26" t="s">
        <v>3360</v>
      </c>
    </row>
    <row r="2295" spans="1:14">
      <c r="A2295" s="26" t="s">
        <v>85</v>
      </c>
      <c r="B2295" s="26" t="s">
        <v>3354</v>
      </c>
      <c r="C2295" s="26" t="s">
        <v>1056</v>
      </c>
      <c r="D2295" s="26" t="s">
        <v>3355</v>
      </c>
      <c r="E2295" s="26" t="s">
        <v>10425</v>
      </c>
      <c r="F2295" s="26" t="s">
        <v>3356</v>
      </c>
      <c r="G2295" s="26" t="s">
        <v>3357</v>
      </c>
      <c r="H2295" s="26" t="s">
        <v>3358</v>
      </c>
      <c r="I2295" s="26" t="s">
        <v>10428</v>
      </c>
      <c r="J2295" s="36" t="s">
        <v>55</v>
      </c>
      <c r="K2295" s="26">
        <v>290.24</v>
      </c>
      <c r="L2295" s="26"/>
      <c r="M2295" s="26" t="s">
        <v>83</v>
      </c>
      <c r="N2295" s="26" t="s">
        <v>3360</v>
      </c>
    </row>
    <row r="2296" spans="1:14">
      <c r="A2296" s="26" t="s">
        <v>85</v>
      </c>
      <c r="B2296" s="26" t="s">
        <v>3354</v>
      </c>
      <c r="C2296" s="26" t="s">
        <v>1056</v>
      </c>
      <c r="D2296" s="26" t="s">
        <v>3355</v>
      </c>
      <c r="E2296" s="26" t="s">
        <v>10425</v>
      </c>
      <c r="F2296" s="26" t="s">
        <v>3356</v>
      </c>
      <c r="G2296" s="26" t="s">
        <v>3357</v>
      </c>
      <c r="H2296" s="26" t="s">
        <v>3358</v>
      </c>
      <c r="I2296" s="26" t="s">
        <v>10420</v>
      </c>
      <c r="J2296" s="36" t="s">
        <v>55</v>
      </c>
      <c r="K2296" s="26">
        <v>248.27088</v>
      </c>
      <c r="L2296" s="26"/>
      <c r="M2296" s="26" t="s">
        <v>83</v>
      </c>
      <c r="N2296" s="26" t="s">
        <v>3360</v>
      </c>
    </row>
    <row r="2297" spans="1:14">
      <c r="A2297" s="26" t="s">
        <v>85</v>
      </c>
      <c r="B2297" s="26" t="s">
        <v>3354</v>
      </c>
      <c r="C2297" s="26" t="s">
        <v>1056</v>
      </c>
      <c r="D2297" s="26" t="s">
        <v>3355</v>
      </c>
      <c r="E2297" s="26" t="s">
        <v>10425</v>
      </c>
      <c r="F2297" s="26" t="s">
        <v>3356</v>
      </c>
      <c r="G2297" s="26" t="s">
        <v>3357</v>
      </c>
      <c r="H2297" s="26" t="s">
        <v>3358</v>
      </c>
      <c r="I2297" s="26" t="s">
        <v>10419</v>
      </c>
      <c r="J2297" s="36" t="s">
        <v>55</v>
      </c>
      <c r="K2297" s="26">
        <v>290.82</v>
      </c>
      <c r="L2297" s="26"/>
      <c r="M2297" s="26" t="s">
        <v>83</v>
      </c>
      <c r="N2297" s="26" t="s">
        <v>3360</v>
      </c>
    </row>
    <row r="2298" spans="1:14">
      <c r="A2298" s="26" t="s">
        <v>70</v>
      </c>
      <c r="B2298" s="26" t="s">
        <v>10730</v>
      </c>
      <c r="C2298" s="26" t="s">
        <v>72</v>
      </c>
      <c r="D2298" s="26" t="s">
        <v>4109</v>
      </c>
      <c r="E2298" s="26" t="s">
        <v>10425</v>
      </c>
      <c r="F2298" s="26" t="s">
        <v>1020</v>
      </c>
      <c r="G2298" s="26" t="s">
        <v>4110</v>
      </c>
      <c r="H2298" s="26" t="s">
        <v>4111</v>
      </c>
      <c r="I2298" s="26" t="s">
        <v>10416</v>
      </c>
      <c r="J2298" s="36" t="s">
        <v>55</v>
      </c>
      <c r="K2298" s="26">
        <v>1431192.26</v>
      </c>
      <c r="L2298" s="26">
        <v>2117638.66</v>
      </c>
      <c r="M2298" s="26" t="s">
        <v>83</v>
      </c>
      <c r="N2298" s="26" t="s">
        <v>10731</v>
      </c>
    </row>
    <row r="2299" spans="1:14">
      <c r="A2299" s="26" t="s">
        <v>70</v>
      </c>
      <c r="B2299" s="26" t="s">
        <v>10730</v>
      </c>
      <c r="C2299" s="26" t="s">
        <v>72</v>
      </c>
      <c r="D2299" s="26" t="s">
        <v>4109</v>
      </c>
      <c r="E2299" s="26" t="s">
        <v>10425</v>
      </c>
      <c r="F2299" s="26" t="s">
        <v>1020</v>
      </c>
      <c r="G2299" s="26" t="s">
        <v>4110</v>
      </c>
      <c r="H2299" s="26" t="s">
        <v>4111</v>
      </c>
      <c r="I2299" s="26" t="s">
        <v>10418</v>
      </c>
      <c r="J2299" s="36" t="s">
        <v>55</v>
      </c>
      <c r="K2299" s="26">
        <v>544399.1</v>
      </c>
      <c r="L2299" s="26"/>
      <c r="M2299" s="26" t="s">
        <v>83</v>
      </c>
      <c r="N2299" s="26" t="s">
        <v>10731</v>
      </c>
    </row>
    <row r="2300" spans="1:14">
      <c r="A2300" s="26" t="s">
        <v>70</v>
      </c>
      <c r="B2300" s="26" t="s">
        <v>10730</v>
      </c>
      <c r="C2300" s="26" t="s">
        <v>72</v>
      </c>
      <c r="D2300" s="26" t="s">
        <v>4109</v>
      </c>
      <c r="E2300" s="26" t="s">
        <v>10425</v>
      </c>
      <c r="F2300" s="26" t="s">
        <v>1020</v>
      </c>
      <c r="G2300" s="26" t="s">
        <v>4110</v>
      </c>
      <c r="H2300" s="26" t="s">
        <v>4111</v>
      </c>
      <c r="I2300" s="26" t="s">
        <v>10420</v>
      </c>
      <c r="J2300" s="36" t="s">
        <v>55</v>
      </c>
      <c r="K2300" s="26">
        <v>16668.42</v>
      </c>
      <c r="L2300" s="26"/>
      <c r="M2300" s="26" t="s">
        <v>83</v>
      </c>
      <c r="N2300" s="26" t="s">
        <v>10731</v>
      </c>
    </row>
    <row r="2301" spans="1:14">
      <c r="A2301" s="26" t="s">
        <v>70</v>
      </c>
      <c r="B2301" s="26" t="s">
        <v>10730</v>
      </c>
      <c r="C2301" s="26" t="s">
        <v>72</v>
      </c>
      <c r="D2301" s="26" t="s">
        <v>4109</v>
      </c>
      <c r="E2301" s="26" t="s">
        <v>10425</v>
      </c>
      <c r="F2301" s="26" t="s">
        <v>1020</v>
      </c>
      <c r="G2301" s="26" t="s">
        <v>4110</v>
      </c>
      <c r="H2301" s="26" t="s">
        <v>4111</v>
      </c>
      <c r="I2301" s="26" t="s">
        <v>10419</v>
      </c>
      <c r="J2301" s="36" t="s">
        <v>55</v>
      </c>
      <c r="K2301" s="26">
        <v>30085.14</v>
      </c>
      <c r="L2301" s="26"/>
      <c r="M2301" s="26" t="s">
        <v>83</v>
      </c>
      <c r="N2301" s="26" t="s">
        <v>10731</v>
      </c>
    </row>
    <row r="2302" spans="1:14">
      <c r="A2302" s="26" t="s">
        <v>200</v>
      </c>
      <c r="B2302" s="26" t="s">
        <v>3380</v>
      </c>
      <c r="C2302" s="26" t="s">
        <v>203</v>
      </c>
      <c r="D2302" s="26" t="s">
        <v>3381</v>
      </c>
      <c r="E2302" s="26" t="s">
        <v>10425</v>
      </c>
      <c r="F2302" s="26" t="s">
        <v>3382</v>
      </c>
      <c r="G2302" s="26" t="s">
        <v>3383</v>
      </c>
      <c r="H2302" s="26" t="s">
        <v>3384</v>
      </c>
      <c r="I2302" s="26" t="s">
        <v>10427</v>
      </c>
      <c r="J2302" s="36" t="s">
        <v>55</v>
      </c>
      <c r="K2302" s="26">
        <v>2406.54</v>
      </c>
      <c r="L2302" s="26">
        <v>2592</v>
      </c>
      <c r="M2302" s="26" t="s">
        <v>1282</v>
      </c>
      <c r="N2302" s="26" t="s">
        <v>3386</v>
      </c>
    </row>
    <row r="2303" spans="1:14">
      <c r="A2303" s="26" t="s">
        <v>200</v>
      </c>
      <c r="B2303" s="26" t="s">
        <v>3380</v>
      </c>
      <c r="C2303" s="26" t="s">
        <v>203</v>
      </c>
      <c r="D2303" s="26" t="s">
        <v>3381</v>
      </c>
      <c r="E2303" s="26" t="s">
        <v>10425</v>
      </c>
      <c r="F2303" s="26" t="s">
        <v>3382</v>
      </c>
      <c r="G2303" s="26" t="s">
        <v>3383</v>
      </c>
      <c r="H2303" s="26" t="s">
        <v>3384</v>
      </c>
      <c r="I2303" s="26" t="s">
        <v>10428</v>
      </c>
      <c r="J2303" s="36" t="s">
        <v>55</v>
      </c>
      <c r="K2303" s="26">
        <v>0</v>
      </c>
      <c r="L2303" s="26"/>
      <c r="M2303" s="26" t="s">
        <v>1282</v>
      </c>
      <c r="N2303" s="26" t="s">
        <v>3386</v>
      </c>
    </row>
    <row r="2304" spans="1:14">
      <c r="A2304" s="26" t="s">
        <v>200</v>
      </c>
      <c r="B2304" s="26" t="s">
        <v>3380</v>
      </c>
      <c r="C2304" s="26" t="s">
        <v>203</v>
      </c>
      <c r="D2304" s="26" t="s">
        <v>3381</v>
      </c>
      <c r="E2304" s="26" t="s">
        <v>10425</v>
      </c>
      <c r="F2304" s="26" t="s">
        <v>3382</v>
      </c>
      <c r="G2304" s="26" t="s">
        <v>3383</v>
      </c>
      <c r="H2304" s="26" t="s">
        <v>3384</v>
      </c>
      <c r="I2304" s="26" t="s">
        <v>10420</v>
      </c>
      <c r="J2304" s="36" t="s">
        <v>55</v>
      </c>
      <c r="K2304" s="26">
        <v>31.28502</v>
      </c>
      <c r="L2304" s="26"/>
      <c r="M2304" s="26" t="s">
        <v>1282</v>
      </c>
      <c r="N2304" s="26" t="s">
        <v>3386</v>
      </c>
    </row>
    <row r="2305" spans="1:14">
      <c r="A2305" s="26" t="s">
        <v>200</v>
      </c>
      <c r="B2305" s="26" t="s">
        <v>3380</v>
      </c>
      <c r="C2305" s="26" t="s">
        <v>203</v>
      </c>
      <c r="D2305" s="26" t="s">
        <v>3381</v>
      </c>
      <c r="E2305" s="26" t="s">
        <v>10425</v>
      </c>
      <c r="F2305" s="26" t="s">
        <v>3382</v>
      </c>
      <c r="G2305" s="26" t="s">
        <v>3383</v>
      </c>
      <c r="H2305" s="26" t="s">
        <v>3384</v>
      </c>
      <c r="I2305" s="26" t="s">
        <v>10419</v>
      </c>
      <c r="J2305" s="36" t="s">
        <v>55</v>
      </c>
      <c r="K2305" s="26">
        <v>36.0981</v>
      </c>
      <c r="L2305" s="26"/>
      <c r="M2305" s="26" t="s">
        <v>1282</v>
      </c>
      <c r="N2305" s="26" t="s">
        <v>3386</v>
      </c>
    </row>
    <row r="2306" spans="1:14">
      <c r="A2306" s="26" t="s">
        <v>181</v>
      </c>
      <c r="B2306" s="26" t="s">
        <v>10732</v>
      </c>
      <c r="C2306" s="26" t="s">
        <v>1397</v>
      </c>
      <c r="D2306" s="26" t="s">
        <v>10733</v>
      </c>
      <c r="E2306" s="26" t="s">
        <v>10425</v>
      </c>
      <c r="F2306" s="26" t="s">
        <v>3979</v>
      </c>
      <c r="G2306" s="26" t="s">
        <v>3980</v>
      </c>
      <c r="H2306" s="26" t="s">
        <v>3981</v>
      </c>
      <c r="I2306" s="26" t="s">
        <v>10416</v>
      </c>
      <c r="J2306" s="36" t="s">
        <v>55</v>
      </c>
      <c r="K2306" s="26">
        <v>43451.28</v>
      </c>
      <c r="L2306" s="26">
        <v>46076</v>
      </c>
      <c r="M2306" s="26" t="s">
        <v>97</v>
      </c>
      <c r="N2306" s="26" t="s">
        <v>10734</v>
      </c>
    </row>
    <row r="2307" spans="1:14">
      <c r="A2307" s="26" t="s">
        <v>181</v>
      </c>
      <c r="B2307" s="26" t="s">
        <v>10732</v>
      </c>
      <c r="C2307" s="26" t="s">
        <v>1397</v>
      </c>
      <c r="D2307" s="26" t="s">
        <v>10733</v>
      </c>
      <c r="E2307" s="26" t="s">
        <v>10425</v>
      </c>
      <c r="F2307" s="26" t="s">
        <v>3979</v>
      </c>
      <c r="G2307" s="26" t="s">
        <v>3980</v>
      </c>
      <c r="H2307" s="26" t="s">
        <v>3981</v>
      </c>
      <c r="I2307" s="26" t="s">
        <v>10418</v>
      </c>
      <c r="J2307" s="36" t="s">
        <v>55</v>
      </c>
      <c r="K2307" s="26">
        <v>0</v>
      </c>
      <c r="L2307" s="26"/>
      <c r="M2307" s="26" t="s">
        <v>97</v>
      </c>
      <c r="N2307" s="26" t="s">
        <v>10734</v>
      </c>
    </row>
    <row r="2308" spans="1:14">
      <c r="A2308" s="26" t="s">
        <v>181</v>
      </c>
      <c r="B2308" s="26" t="s">
        <v>10732</v>
      </c>
      <c r="C2308" s="26" t="s">
        <v>1397</v>
      </c>
      <c r="D2308" s="26" t="s">
        <v>10733</v>
      </c>
      <c r="E2308" s="26" t="s">
        <v>10425</v>
      </c>
      <c r="F2308" s="26" t="s">
        <v>3979</v>
      </c>
      <c r="G2308" s="26" t="s">
        <v>3980</v>
      </c>
      <c r="H2308" s="26" t="s">
        <v>3981</v>
      </c>
      <c r="I2308" s="26" t="s">
        <v>10420</v>
      </c>
      <c r="J2308" s="36" t="s">
        <v>55</v>
      </c>
      <c r="K2308" s="26">
        <v>580.86</v>
      </c>
      <c r="L2308" s="26"/>
      <c r="M2308" s="26" t="s">
        <v>97</v>
      </c>
      <c r="N2308" s="26" t="s">
        <v>10734</v>
      </c>
    </row>
    <row r="2309" spans="1:14">
      <c r="A2309" s="26" t="s">
        <v>181</v>
      </c>
      <c r="B2309" s="26" t="s">
        <v>10732</v>
      </c>
      <c r="C2309" s="26" t="s">
        <v>1397</v>
      </c>
      <c r="D2309" s="26" t="s">
        <v>10733</v>
      </c>
      <c r="E2309" s="26" t="s">
        <v>10425</v>
      </c>
      <c r="F2309" s="26" t="s">
        <v>3979</v>
      </c>
      <c r="G2309" s="26" t="s">
        <v>3980</v>
      </c>
      <c r="H2309" s="26" t="s">
        <v>3981</v>
      </c>
      <c r="I2309" s="26" t="s">
        <v>10419</v>
      </c>
      <c r="J2309" s="36" t="s">
        <v>55</v>
      </c>
      <c r="K2309" s="26">
        <v>661.62</v>
      </c>
      <c r="L2309" s="26"/>
      <c r="M2309" s="26" t="s">
        <v>97</v>
      </c>
      <c r="N2309" s="26" t="s">
        <v>10734</v>
      </c>
    </row>
    <row r="2310" spans="1:14">
      <c r="A2310" s="26" t="s">
        <v>70</v>
      </c>
      <c r="B2310" s="26" t="s">
        <v>3395</v>
      </c>
      <c r="C2310" s="26" t="s">
        <v>670</v>
      </c>
      <c r="D2310" s="26" t="s">
        <v>3396</v>
      </c>
      <c r="E2310" s="26" t="s">
        <v>10425</v>
      </c>
      <c r="F2310" s="26" t="s">
        <v>3397</v>
      </c>
      <c r="G2310" s="26" t="s">
        <v>3398</v>
      </c>
      <c r="H2310" s="26" t="s">
        <v>3399</v>
      </c>
      <c r="I2310" s="26" t="s">
        <v>10427</v>
      </c>
      <c r="J2310" s="36" t="s">
        <v>55</v>
      </c>
      <c r="K2310" s="26">
        <v>14609.85</v>
      </c>
      <c r="L2310" s="26">
        <v>15531.25</v>
      </c>
      <c r="M2310" s="26" t="s">
        <v>83</v>
      </c>
      <c r="N2310" s="26" t="s">
        <v>3401</v>
      </c>
    </row>
    <row r="2311" spans="1:14">
      <c r="A2311" s="26" t="s">
        <v>70</v>
      </c>
      <c r="B2311" s="26" t="s">
        <v>3395</v>
      </c>
      <c r="C2311" s="26" t="s">
        <v>670</v>
      </c>
      <c r="D2311" s="26" t="s">
        <v>3396</v>
      </c>
      <c r="E2311" s="26" t="s">
        <v>10425</v>
      </c>
      <c r="F2311" s="26" t="s">
        <v>3397</v>
      </c>
      <c r="G2311" s="26" t="s">
        <v>3398</v>
      </c>
      <c r="H2311" s="26" t="s">
        <v>3399</v>
      </c>
      <c r="I2311" s="26" t="s">
        <v>10428</v>
      </c>
      <c r="J2311" s="36" t="s">
        <v>55</v>
      </c>
      <c r="K2311" s="26">
        <v>0</v>
      </c>
      <c r="L2311" s="26"/>
      <c r="M2311" s="26" t="s">
        <v>83</v>
      </c>
      <c r="N2311" s="26" t="s">
        <v>3401</v>
      </c>
    </row>
    <row r="2312" spans="1:14">
      <c r="A2312" s="26" t="s">
        <v>70</v>
      </c>
      <c r="B2312" s="26" t="s">
        <v>3395</v>
      </c>
      <c r="C2312" s="26" t="s">
        <v>670</v>
      </c>
      <c r="D2312" s="26" t="s">
        <v>3396</v>
      </c>
      <c r="E2312" s="26" t="s">
        <v>10425</v>
      </c>
      <c r="F2312" s="26" t="s">
        <v>3397</v>
      </c>
      <c r="G2312" s="26" t="s">
        <v>3398</v>
      </c>
      <c r="H2312" s="26" t="s">
        <v>3399</v>
      </c>
      <c r="I2312" s="26" t="s">
        <v>10420</v>
      </c>
      <c r="J2312" s="36" t="s">
        <v>55</v>
      </c>
      <c r="K2312" s="26">
        <v>189.92805</v>
      </c>
      <c r="L2312" s="26"/>
      <c r="M2312" s="26" t="s">
        <v>83</v>
      </c>
      <c r="N2312" s="26" t="s">
        <v>3401</v>
      </c>
    </row>
    <row r="2313" spans="1:14">
      <c r="A2313" s="26" t="s">
        <v>70</v>
      </c>
      <c r="B2313" s="26" t="s">
        <v>3395</v>
      </c>
      <c r="C2313" s="26" t="s">
        <v>670</v>
      </c>
      <c r="D2313" s="26" t="s">
        <v>3396</v>
      </c>
      <c r="E2313" s="26" t="s">
        <v>10425</v>
      </c>
      <c r="F2313" s="26" t="s">
        <v>3397</v>
      </c>
      <c r="G2313" s="26" t="s">
        <v>3398</v>
      </c>
      <c r="H2313" s="26" t="s">
        <v>3399</v>
      </c>
      <c r="I2313" s="26" t="s">
        <v>10419</v>
      </c>
      <c r="J2313" s="36" t="s">
        <v>55</v>
      </c>
      <c r="K2313" s="26">
        <v>219.14775</v>
      </c>
      <c r="L2313" s="26"/>
      <c r="M2313" s="26" t="s">
        <v>83</v>
      </c>
      <c r="N2313" s="26" t="s">
        <v>3401</v>
      </c>
    </row>
    <row r="2314" spans="1:14">
      <c r="A2314" s="26" t="s">
        <v>70</v>
      </c>
      <c r="B2314" s="26" t="s">
        <v>71</v>
      </c>
      <c r="C2314" s="26" t="s">
        <v>72</v>
      </c>
      <c r="D2314" s="26" t="s">
        <v>73</v>
      </c>
      <c r="E2314" s="26" t="s">
        <v>10425</v>
      </c>
      <c r="F2314" s="26" t="s">
        <v>74</v>
      </c>
      <c r="G2314" s="26" t="s">
        <v>75</v>
      </c>
      <c r="H2314" s="26" t="s">
        <v>76</v>
      </c>
      <c r="I2314" s="26" t="s">
        <v>10416</v>
      </c>
      <c r="J2314" s="36" t="s">
        <v>55</v>
      </c>
      <c r="K2314" s="26">
        <v>3832196.69</v>
      </c>
      <c r="L2314" s="26">
        <v>4148362.76</v>
      </c>
      <c r="M2314" s="26" t="s">
        <v>83</v>
      </c>
      <c r="N2314" s="26" t="s">
        <v>80</v>
      </c>
    </row>
    <row r="2315" spans="1:14">
      <c r="A2315" s="26" t="s">
        <v>70</v>
      </c>
      <c r="B2315" s="26" t="s">
        <v>71</v>
      </c>
      <c r="C2315" s="26" t="s">
        <v>72</v>
      </c>
      <c r="D2315" s="26" t="s">
        <v>73</v>
      </c>
      <c r="E2315" s="26" t="s">
        <v>10425</v>
      </c>
      <c r="F2315" s="26" t="s">
        <v>74</v>
      </c>
      <c r="G2315" s="26" t="s">
        <v>75</v>
      </c>
      <c r="H2315" s="26" t="s">
        <v>76</v>
      </c>
      <c r="I2315" s="26" t="s">
        <v>10418</v>
      </c>
      <c r="J2315" s="36" t="s">
        <v>55</v>
      </c>
      <c r="K2315" s="26">
        <v>21046.44</v>
      </c>
      <c r="L2315" s="26"/>
      <c r="M2315" s="26" t="s">
        <v>83</v>
      </c>
      <c r="N2315" s="26" t="s">
        <v>80</v>
      </c>
    </row>
    <row r="2316" spans="1:14">
      <c r="A2316" s="26" t="s">
        <v>70</v>
      </c>
      <c r="B2316" s="26" t="s">
        <v>71</v>
      </c>
      <c r="C2316" s="26" t="s">
        <v>72</v>
      </c>
      <c r="D2316" s="26" t="s">
        <v>73</v>
      </c>
      <c r="E2316" s="26" t="s">
        <v>10425</v>
      </c>
      <c r="F2316" s="26" t="s">
        <v>74</v>
      </c>
      <c r="G2316" s="26" t="s">
        <v>75</v>
      </c>
      <c r="H2316" s="26" t="s">
        <v>76</v>
      </c>
      <c r="I2316" s="26" t="s">
        <v>10420</v>
      </c>
      <c r="J2316" s="36" t="s">
        <v>55</v>
      </c>
      <c r="K2316" s="26">
        <v>49754.63</v>
      </c>
      <c r="L2316" s="26"/>
      <c r="M2316" s="26" t="s">
        <v>83</v>
      </c>
      <c r="N2316" s="26" t="s">
        <v>80</v>
      </c>
    </row>
    <row r="2317" spans="1:14">
      <c r="A2317" s="26" t="s">
        <v>70</v>
      </c>
      <c r="B2317" s="26" t="s">
        <v>71</v>
      </c>
      <c r="C2317" s="26" t="s">
        <v>72</v>
      </c>
      <c r="D2317" s="26" t="s">
        <v>73</v>
      </c>
      <c r="E2317" s="26" t="s">
        <v>10425</v>
      </c>
      <c r="F2317" s="26" t="s">
        <v>74</v>
      </c>
      <c r="G2317" s="26" t="s">
        <v>75</v>
      </c>
      <c r="H2317" s="26" t="s">
        <v>76</v>
      </c>
      <c r="I2317" s="26" t="s">
        <v>10419</v>
      </c>
      <c r="J2317" s="36" t="s">
        <v>55</v>
      </c>
      <c r="K2317" s="26">
        <v>58681.45</v>
      </c>
      <c r="L2317" s="26"/>
      <c r="M2317" s="26" t="s">
        <v>83</v>
      </c>
      <c r="N2317" s="26" t="s">
        <v>80</v>
      </c>
    </row>
    <row r="2318" spans="1:14">
      <c r="A2318" s="26" t="s">
        <v>181</v>
      </c>
      <c r="B2318" s="26" t="s">
        <v>3073</v>
      </c>
      <c r="C2318" s="26" t="s">
        <v>1397</v>
      </c>
      <c r="D2318" s="26" t="s">
        <v>3074</v>
      </c>
      <c r="E2318" s="26" t="s">
        <v>10444</v>
      </c>
      <c r="F2318" s="26" t="s">
        <v>3075</v>
      </c>
      <c r="G2318" s="26" t="s">
        <v>3076</v>
      </c>
      <c r="H2318" s="26" t="s">
        <v>3077</v>
      </c>
      <c r="I2318" s="26" t="s">
        <v>10416</v>
      </c>
      <c r="J2318" s="36" t="s">
        <v>55</v>
      </c>
      <c r="K2318" s="26">
        <v>1609414.65</v>
      </c>
      <c r="L2318" s="26">
        <v>1946132.39</v>
      </c>
      <c r="M2318" s="26" t="s">
        <v>97</v>
      </c>
      <c r="N2318" s="26" t="s">
        <v>3079</v>
      </c>
    </row>
    <row r="2319" spans="1:14">
      <c r="A2319" s="26" t="s">
        <v>181</v>
      </c>
      <c r="B2319" s="26" t="s">
        <v>3073</v>
      </c>
      <c r="C2319" s="26" t="s">
        <v>1397</v>
      </c>
      <c r="D2319" s="26" t="s">
        <v>3074</v>
      </c>
      <c r="E2319" s="26" t="s">
        <v>10444</v>
      </c>
      <c r="F2319" s="26" t="s">
        <v>3075</v>
      </c>
      <c r="G2319" s="26" t="s">
        <v>3076</v>
      </c>
      <c r="H2319" s="26" t="s">
        <v>3077</v>
      </c>
      <c r="I2319" s="26" t="s">
        <v>10418</v>
      </c>
      <c r="J2319" s="36" t="s">
        <v>55</v>
      </c>
      <c r="K2319" s="26">
        <v>201579.05</v>
      </c>
      <c r="L2319" s="26"/>
      <c r="M2319" s="26" t="s">
        <v>97</v>
      </c>
      <c r="N2319" s="26" t="s">
        <v>3079</v>
      </c>
    </row>
    <row r="2320" spans="1:14">
      <c r="A2320" s="26" t="s">
        <v>181</v>
      </c>
      <c r="B2320" s="26" t="s">
        <v>3073</v>
      </c>
      <c r="C2320" s="26" t="s">
        <v>1397</v>
      </c>
      <c r="D2320" s="26" t="s">
        <v>3074</v>
      </c>
      <c r="E2320" s="26" t="s">
        <v>10444</v>
      </c>
      <c r="F2320" s="26" t="s">
        <v>3075</v>
      </c>
      <c r="G2320" s="26" t="s">
        <v>3076</v>
      </c>
      <c r="H2320" s="26" t="s">
        <v>3077</v>
      </c>
      <c r="I2320" s="26" t="s">
        <v>10420</v>
      </c>
      <c r="J2320" s="36" t="s">
        <v>55</v>
      </c>
      <c r="K2320" s="26">
        <v>20205.32</v>
      </c>
      <c r="L2320" s="26"/>
      <c r="M2320" s="26" t="s">
        <v>97</v>
      </c>
      <c r="N2320" s="26" t="s">
        <v>3079</v>
      </c>
    </row>
    <row r="2321" spans="1:14">
      <c r="A2321" s="26" t="s">
        <v>181</v>
      </c>
      <c r="B2321" s="26" t="s">
        <v>3073</v>
      </c>
      <c r="C2321" s="26" t="s">
        <v>1397</v>
      </c>
      <c r="D2321" s="26" t="s">
        <v>3074</v>
      </c>
      <c r="E2321" s="26" t="s">
        <v>10444</v>
      </c>
      <c r="F2321" s="26" t="s">
        <v>3075</v>
      </c>
      <c r="G2321" s="26" t="s">
        <v>3076</v>
      </c>
      <c r="H2321" s="26" t="s">
        <v>3077</v>
      </c>
      <c r="I2321" s="26" t="s">
        <v>10419</v>
      </c>
      <c r="J2321" s="36" t="s">
        <v>55</v>
      </c>
      <c r="K2321" s="26">
        <v>27577.79</v>
      </c>
      <c r="L2321" s="26"/>
      <c r="M2321" s="26" t="s">
        <v>97</v>
      </c>
      <c r="N2321" s="26" t="s">
        <v>3079</v>
      </c>
    </row>
    <row r="2322" spans="1:14">
      <c r="A2322" s="26" t="s">
        <v>181</v>
      </c>
      <c r="B2322" s="26" t="s">
        <v>630</v>
      </c>
      <c r="C2322" s="26" t="s">
        <v>631</v>
      </c>
      <c r="D2322" s="26" t="s">
        <v>632</v>
      </c>
      <c r="E2322" s="26" t="s">
        <v>10425</v>
      </c>
      <c r="F2322" s="26" t="s">
        <v>633</v>
      </c>
      <c r="G2322" s="26" t="s">
        <v>634</v>
      </c>
      <c r="H2322" s="26" t="s">
        <v>635</v>
      </c>
      <c r="I2322" s="26" t="s">
        <v>10416</v>
      </c>
      <c r="J2322" s="36" t="s">
        <v>55</v>
      </c>
      <c r="K2322" s="26">
        <v>319176.36</v>
      </c>
      <c r="L2322" s="26">
        <v>360900.35</v>
      </c>
      <c r="M2322" s="26" t="s">
        <v>63</v>
      </c>
      <c r="N2322" s="26" t="s">
        <v>637</v>
      </c>
    </row>
    <row r="2323" spans="1:14">
      <c r="A2323" s="26" t="s">
        <v>181</v>
      </c>
      <c r="B2323" s="26" t="s">
        <v>630</v>
      </c>
      <c r="C2323" s="26" t="s">
        <v>631</v>
      </c>
      <c r="D2323" s="26" t="s">
        <v>632</v>
      </c>
      <c r="E2323" s="26" t="s">
        <v>10425</v>
      </c>
      <c r="F2323" s="26" t="s">
        <v>633</v>
      </c>
      <c r="G2323" s="26" t="s">
        <v>634</v>
      </c>
      <c r="H2323" s="26" t="s">
        <v>635</v>
      </c>
      <c r="I2323" s="26" t="s">
        <v>10418</v>
      </c>
      <c r="J2323" s="36" t="s">
        <v>55</v>
      </c>
      <c r="K2323" s="26">
        <v>16464.54</v>
      </c>
      <c r="L2323" s="26"/>
      <c r="M2323" s="26" t="s">
        <v>63</v>
      </c>
      <c r="N2323" s="26" t="s">
        <v>637</v>
      </c>
    </row>
    <row r="2324" spans="1:14">
      <c r="A2324" s="26" t="s">
        <v>181</v>
      </c>
      <c r="B2324" s="26" t="s">
        <v>630</v>
      </c>
      <c r="C2324" s="26" t="s">
        <v>631</v>
      </c>
      <c r="D2324" s="26" t="s">
        <v>632</v>
      </c>
      <c r="E2324" s="26" t="s">
        <v>10425</v>
      </c>
      <c r="F2324" s="26" t="s">
        <v>633</v>
      </c>
      <c r="G2324" s="26" t="s">
        <v>634</v>
      </c>
      <c r="H2324" s="26" t="s">
        <v>635</v>
      </c>
      <c r="I2324" s="26" t="s">
        <v>10420</v>
      </c>
      <c r="J2324" s="36" t="s">
        <v>55</v>
      </c>
      <c r="K2324" s="26">
        <v>3907.32</v>
      </c>
      <c r="L2324" s="26"/>
      <c r="M2324" s="26" t="s">
        <v>63</v>
      </c>
      <c r="N2324" s="26" t="s">
        <v>637</v>
      </c>
    </row>
    <row r="2325" spans="1:14">
      <c r="A2325" s="26" t="s">
        <v>181</v>
      </c>
      <c r="B2325" s="26" t="s">
        <v>630</v>
      </c>
      <c r="C2325" s="26" t="s">
        <v>631</v>
      </c>
      <c r="D2325" s="26" t="s">
        <v>632</v>
      </c>
      <c r="E2325" s="26" t="s">
        <v>10425</v>
      </c>
      <c r="F2325" s="26" t="s">
        <v>633</v>
      </c>
      <c r="G2325" s="26" t="s">
        <v>634</v>
      </c>
      <c r="H2325" s="26" t="s">
        <v>635</v>
      </c>
      <c r="I2325" s="26" t="s">
        <v>10419</v>
      </c>
      <c r="J2325" s="36" t="s">
        <v>55</v>
      </c>
      <c r="K2325" s="26">
        <v>5111.6</v>
      </c>
      <c r="L2325" s="26"/>
      <c r="M2325" s="26" t="s">
        <v>63</v>
      </c>
      <c r="N2325" s="26" t="s">
        <v>637</v>
      </c>
    </row>
    <row r="2326" spans="1:14">
      <c r="A2326" s="26" t="s">
        <v>292</v>
      </c>
      <c r="B2326" s="26" t="s">
        <v>3410</v>
      </c>
      <c r="C2326" s="26" t="s">
        <v>1901</v>
      </c>
      <c r="D2326" s="26" t="s">
        <v>3411</v>
      </c>
      <c r="E2326" s="26" t="s">
        <v>10425</v>
      </c>
      <c r="F2326" s="26" t="s">
        <v>2146</v>
      </c>
      <c r="G2326" s="26" t="s">
        <v>3412</v>
      </c>
      <c r="H2326" s="26" t="s">
        <v>3413</v>
      </c>
      <c r="I2326" s="26" t="s">
        <v>10416</v>
      </c>
      <c r="J2326" s="36" t="s">
        <v>55</v>
      </c>
      <c r="K2326" s="26">
        <v>166817.9</v>
      </c>
      <c r="L2326" s="26">
        <v>179232.32</v>
      </c>
      <c r="M2326" s="26" t="s">
        <v>63</v>
      </c>
      <c r="N2326" s="26" t="s">
        <v>3416</v>
      </c>
    </row>
    <row r="2327" spans="1:14">
      <c r="A2327" s="26" t="s">
        <v>292</v>
      </c>
      <c r="B2327" s="26" t="s">
        <v>3410</v>
      </c>
      <c r="C2327" s="26" t="s">
        <v>1901</v>
      </c>
      <c r="D2327" s="26" t="s">
        <v>3411</v>
      </c>
      <c r="E2327" s="26" t="s">
        <v>10425</v>
      </c>
      <c r="F2327" s="26" t="s">
        <v>2146</v>
      </c>
      <c r="G2327" s="26" t="s">
        <v>3412</v>
      </c>
      <c r="H2327" s="26" t="s">
        <v>3413</v>
      </c>
      <c r="I2327" s="26" t="s">
        <v>10418</v>
      </c>
      <c r="J2327" s="36" t="s">
        <v>55</v>
      </c>
      <c r="K2327" s="26">
        <v>2115.13</v>
      </c>
      <c r="L2327" s="26"/>
      <c r="M2327" s="26" t="s">
        <v>63</v>
      </c>
      <c r="N2327" s="26" t="s">
        <v>3416</v>
      </c>
    </row>
    <row r="2328" spans="1:14">
      <c r="A2328" s="26" t="s">
        <v>292</v>
      </c>
      <c r="B2328" s="26" t="s">
        <v>3410</v>
      </c>
      <c r="C2328" s="26" t="s">
        <v>1901</v>
      </c>
      <c r="D2328" s="26" t="s">
        <v>3411</v>
      </c>
      <c r="E2328" s="26" t="s">
        <v>10425</v>
      </c>
      <c r="F2328" s="26" t="s">
        <v>2146</v>
      </c>
      <c r="G2328" s="26" t="s">
        <v>3412</v>
      </c>
      <c r="H2328" s="26" t="s">
        <v>3413</v>
      </c>
      <c r="I2328" s="26" t="s">
        <v>10420</v>
      </c>
      <c r="J2328" s="36" t="s">
        <v>55</v>
      </c>
      <c r="K2328" s="26">
        <v>2224.9</v>
      </c>
      <c r="L2328" s="26"/>
      <c r="M2328" s="26" t="s">
        <v>63</v>
      </c>
      <c r="N2328" s="26" t="s">
        <v>3416</v>
      </c>
    </row>
    <row r="2329" spans="1:14">
      <c r="A2329" s="26" t="s">
        <v>292</v>
      </c>
      <c r="B2329" s="26" t="s">
        <v>3410</v>
      </c>
      <c r="C2329" s="26" t="s">
        <v>1901</v>
      </c>
      <c r="D2329" s="26" t="s">
        <v>3411</v>
      </c>
      <c r="E2329" s="26" t="s">
        <v>10425</v>
      </c>
      <c r="F2329" s="26" t="s">
        <v>2146</v>
      </c>
      <c r="G2329" s="26" t="s">
        <v>3412</v>
      </c>
      <c r="H2329" s="26" t="s">
        <v>3413</v>
      </c>
      <c r="I2329" s="26" t="s">
        <v>10419</v>
      </c>
      <c r="J2329" s="36" t="s">
        <v>55</v>
      </c>
      <c r="K2329" s="26">
        <v>2572.61</v>
      </c>
      <c r="L2329" s="26"/>
      <c r="M2329" s="26" t="s">
        <v>63</v>
      </c>
      <c r="N2329" s="26" t="s">
        <v>3416</v>
      </c>
    </row>
    <row r="2330" spans="1:14">
      <c r="A2330" s="26" t="s">
        <v>200</v>
      </c>
      <c r="B2330" s="26" t="s">
        <v>3388</v>
      </c>
      <c r="C2330" s="26" t="s">
        <v>323</v>
      </c>
      <c r="D2330" s="26" t="s">
        <v>3389</v>
      </c>
      <c r="E2330" s="26" t="s">
        <v>10429</v>
      </c>
      <c r="F2330" s="26" t="s">
        <v>743</v>
      </c>
      <c r="G2330" s="26" t="s">
        <v>3390</v>
      </c>
      <c r="H2330" s="26" t="s">
        <v>3391</v>
      </c>
      <c r="I2330" s="26" t="s">
        <v>10416</v>
      </c>
      <c r="J2330" s="36" t="s">
        <v>55</v>
      </c>
      <c r="K2330" s="26">
        <v>1548706.16</v>
      </c>
      <c r="L2330" s="26">
        <v>1626682.2</v>
      </c>
      <c r="M2330" s="26" t="s">
        <v>1282</v>
      </c>
      <c r="N2330" s="26" t="s">
        <v>3393</v>
      </c>
    </row>
    <row r="2331" spans="1:14">
      <c r="A2331" s="26" t="s">
        <v>200</v>
      </c>
      <c r="B2331" s="26" t="s">
        <v>3388</v>
      </c>
      <c r="C2331" s="26" t="s">
        <v>323</v>
      </c>
      <c r="D2331" s="26" t="s">
        <v>3389</v>
      </c>
      <c r="E2331" s="26" t="s">
        <v>10429</v>
      </c>
      <c r="F2331" s="26" t="s">
        <v>743</v>
      </c>
      <c r="G2331" s="26" t="s">
        <v>3390</v>
      </c>
      <c r="H2331" s="26" t="s">
        <v>3391</v>
      </c>
      <c r="I2331" s="26" t="s">
        <v>10418</v>
      </c>
      <c r="J2331" s="36" t="s">
        <v>55</v>
      </c>
      <c r="K2331" s="26">
        <v>0</v>
      </c>
      <c r="L2331" s="26"/>
      <c r="M2331" s="26" t="s">
        <v>1282</v>
      </c>
      <c r="N2331" s="26" t="s">
        <v>3393</v>
      </c>
    </row>
    <row r="2332" spans="1:14">
      <c r="A2332" s="26" t="s">
        <v>200</v>
      </c>
      <c r="B2332" s="26" t="s">
        <v>3388</v>
      </c>
      <c r="C2332" s="26" t="s">
        <v>323</v>
      </c>
      <c r="D2332" s="26" t="s">
        <v>3389</v>
      </c>
      <c r="E2332" s="26" t="s">
        <v>10429</v>
      </c>
      <c r="F2332" s="26" t="s">
        <v>743</v>
      </c>
      <c r="G2332" s="26" t="s">
        <v>3390</v>
      </c>
      <c r="H2332" s="26" t="s">
        <v>3391</v>
      </c>
      <c r="I2332" s="26" t="s">
        <v>10420</v>
      </c>
      <c r="J2332" s="36" t="s">
        <v>55</v>
      </c>
      <c r="K2332" s="26">
        <v>5576.7</v>
      </c>
      <c r="L2332" s="26"/>
      <c r="M2332" s="26" t="s">
        <v>1282</v>
      </c>
      <c r="N2332" s="26" t="s">
        <v>3393</v>
      </c>
    </row>
    <row r="2333" spans="1:14">
      <c r="A2333" s="26" t="s">
        <v>200</v>
      </c>
      <c r="B2333" s="26" t="s">
        <v>3388</v>
      </c>
      <c r="C2333" s="26" t="s">
        <v>323</v>
      </c>
      <c r="D2333" s="26" t="s">
        <v>3389</v>
      </c>
      <c r="E2333" s="26" t="s">
        <v>10429</v>
      </c>
      <c r="F2333" s="26" t="s">
        <v>743</v>
      </c>
      <c r="G2333" s="26" t="s">
        <v>3390</v>
      </c>
      <c r="H2333" s="26" t="s">
        <v>3391</v>
      </c>
      <c r="I2333" s="26" t="s">
        <v>10419</v>
      </c>
      <c r="J2333" s="36" t="s">
        <v>55</v>
      </c>
      <c r="K2333" s="26">
        <v>23588.55</v>
      </c>
      <c r="L2333" s="26"/>
      <c r="M2333" s="26" t="s">
        <v>1282</v>
      </c>
      <c r="N2333" s="26" t="s">
        <v>3393</v>
      </c>
    </row>
    <row r="2334" spans="1:14">
      <c r="A2334" s="26" t="s">
        <v>70</v>
      </c>
      <c r="B2334" s="26" t="s">
        <v>10735</v>
      </c>
      <c r="C2334" s="26" t="s">
        <v>72</v>
      </c>
      <c r="D2334" s="26" t="s">
        <v>4694</v>
      </c>
      <c r="E2334" s="26" t="s">
        <v>10425</v>
      </c>
      <c r="F2334" s="26" t="s">
        <v>962</v>
      </c>
      <c r="G2334" s="26" t="s">
        <v>4695</v>
      </c>
      <c r="H2334" s="26" t="s">
        <v>4696</v>
      </c>
      <c r="I2334" s="26" t="s">
        <v>10416</v>
      </c>
      <c r="J2334" s="36" t="s">
        <v>55</v>
      </c>
      <c r="K2334" s="26">
        <v>2732905</v>
      </c>
      <c r="L2334" s="26">
        <v>3166458.9</v>
      </c>
      <c r="M2334" s="26" t="s">
        <v>83</v>
      </c>
      <c r="N2334" s="26" t="s">
        <v>10736</v>
      </c>
    </row>
    <row r="2335" spans="1:14">
      <c r="A2335" s="26" t="s">
        <v>70</v>
      </c>
      <c r="B2335" s="26" t="s">
        <v>10735</v>
      </c>
      <c r="C2335" s="26" t="s">
        <v>72</v>
      </c>
      <c r="D2335" s="26" t="s">
        <v>4694</v>
      </c>
      <c r="E2335" s="26" t="s">
        <v>10425</v>
      </c>
      <c r="F2335" s="26" t="s">
        <v>962</v>
      </c>
      <c r="G2335" s="26" t="s">
        <v>4695</v>
      </c>
      <c r="H2335" s="26" t="s">
        <v>4696</v>
      </c>
      <c r="I2335" s="26" t="s">
        <v>10418</v>
      </c>
      <c r="J2335" s="36" t="s">
        <v>55</v>
      </c>
      <c r="K2335" s="26">
        <v>210318.24</v>
      </c>
      <c r="L2335" s="26"/>
      <c r="M2335" s="26" t="s">
        <v>83</v>
      </c>
      <c r="N2335" s="26" t="s">
        <v>10736</v>
      </c>
    </row>
    <row r="2336" spans="1:14">
      <c r="A2336" s="26" t="s">
        <v>70</v>
      </c>
      <c r="B2336" s="26" t="s">
        <v>10735</v>
      </c>
      <c r="C2336" s="26" t="s">
        <v>72</v>
      </c>
      <c r="D2336" s="26" t="s">
        <v>4694</v>
      </c>
      <c r="E2336" s="26" t="s">
        <v>10425</v>
      </c>
      <c r="F2336" s="26" t="s">
        <v>962</v>
      </c>
      <c r="G2336" s="26" t="s">
        <v>4695</v>
      </c>
      <c r="H2336" s="26" t="s">
        <v>4696</v>
      </c>
      <c r="I2336" s="26" t="s">
        <v>10420</v>
      </c>
      <c r="J2336" s="36" t="s">
        <v>55</v>
      </c>
      <c r="K2336" s="26">
        <v>35919.05</v>
      </c>
      <c r="L2336" s="26"/>
      <c r="M2336" s="26" t="s">
        <v>83</v>
      </c>
      <c r="N2336" s="26" t="s">
        <v>10736</v>
      </c>
    </row>
    <row r="2337" spans="1:14">
      <c r="A2337" s="26" t="s">
        <v>70</v>
      </c>
      <c r="B2337" s="26" t="s">
        <v>10735</v>
      </c>
      <c r="C2337" s="26" t="s">
        <v>72</v>
      </c>
      <c r="D2337" s="26" t="s">
        <v>4694</v>
      </c>
      <c r="E2337" s="26" t="s">
        <v>10425</v>
      </c>
      <c r="F2337" s="26" t="s">
        <v>962</v>
      </c>
      <c r="G2337" s="26" t="s">
        <v>4695</v>
      </c>
      <c r="H2337" s="26" t="s">
        <v>4696</v>
      </c>
      <c r="I2337" s="26" t="s">
        <v>10419</v>
      </c>
      <c r="J2337" s="36" t="s">
        <v>55</v>
      </c>
      <c r="K2337" s="26">
        <v>44821.24</v>
      </c>
      <c r="L2337" s="26"/>
      <c r="M2337" s="26" t="s">
        <v>83</v>
      </c>
      <c r="N2337" s="26" t="s">
        <v>10736</v>
      </c>
    </row>
    <row r="2338" spans="1:14">
      <c r="A2338" s="26" t="s">
        <v>200</v>
      </c>
      <c r="B2338" s="26" t="s">
        <v>3417</v>
      </c>
      <c r="C2338" s="26" t="s">
        <v>1811</v>
      </c>
      <c r="D2338" s="26" t="s">
        <v>3418</v>
      </c>
      <c r="E2338" s="26" t="s">
        <v>10425</v>
      </c>
      <c r="F2338" s="26" t="s">
        <v>3419</v>
      </c>
      <c r="G2338" s="26" t="s">
        <v>3420</v>
      </c>
      <c r="H2338" s="26" t="s">
        <v>3421</v>
      </c>
      <c r="I2338" s="26" t="s">
        <v>10416</v>
      </c>
      <c r="J2338" s="36" t="s">
        <v>55</v>
      </c>
      <c r="K2338" s="26">
        <v>150283.64</v>
      </c>
      <c r="L2338" s="26">
        <v>175919.47</v>
      </c>
      <c r="M2338" s="26" t="s">
        <v>1282</v>
      </c>
      <c r="N2338" s="26" t="s">
        <v>3422</v>
      </c>
    </row>
    <row r="2339" spans="1:14">
      <c r="A2339" s="26" t="s">
        <v>200</v>
      </c>
      <c r="B2339" s="26" t="s">
        <v>3417</v>
      </c>
      <c r="C2339" s="26" t="s">
        <v>1811</v>
      </c>
      <c r="D2339" s="26" t="s">
        <v>3418</v>
      </c>
      <c r="E2339" s="26" t="s">
        <v>10425</v>
      </c>
      <c r="F2339" s="26" t="s">
        <v>3419</v>
      </c>
      <c r="G2339" s="26" t="s">
        <v>3420</v>
      </c>
      <c r="H2339" s="26" t="s">
        <v>3421</v>
      </c>
      <c r="I2339" s="26" t="s">
        <v>10418</v>
      </c>
      <c r="J2339" s="36" t="s">
        <v>55</v>
      </c>
      <c r="K2339" s="26">
        <v>13511.37</v>
      </c>
      <c r="L2339" s="26"/>
      <c r="M2339" s="26" t="s">
        <v>1282</v>
      </c>
      <c r="N2339" s="26" t="s">
        <v>3422</v>
      </c>
    </row>
    <row r="2340" spans="1:14">
      <c r="A2340" s="26" t="s">
        <v>200</v>
      </c>
      <c r="B2340" s="26" t="s">
        <v>3417</v>
      </c>
      <c r="C2340" s="26" t="s">
        <v>1811</v>
      </c>
      <c r="D2340" s="26" t="s">
        <v>3418</v>
      </c>
      <c r="E2340" s="26" t="s">
        <v>10425</v>
      </c>
      <c r="F2340" s="26" t="s">
        <v>3419</v>
      </c>
      <c r="G2340" s="26" t="s">
        <v>3420</v>
      </c>
      <c r="H2340" s="26" t="s">
        <v>3421</v>
      </c>
      <c r="I2340" s="26" t="s">
        <v>10420</v>
      </c>
      <c r="J2340" s="36" t="s">
        <v>55</v>
      </c>
      <c r="K2340" s="26">
        <v>1713.74</v>
      </c>
      <c r="L2340" s="26"/>
      <c r="M2340" s="26" t="s">
        <v>1282</v>
      </c>
      <c r="N2340" s="26" t="s">
        <v>3422</v>
      </c>
    </row>
    <row r="2341" spans="1:14">
      <c r="A2341" s="26" t="s">
        <v>200</v>
      </c>
      <c r="B2341" s="26" t="s">
        <v>3417</v>
      </c>
      <c r="C2341" s="26" t="s">
        <v>1811</v>
      </c>
      <c r="D2341" s="26" t="s">
        <v>3418</v>
      </c>
      <c r="E2341" s="26" t="s">
        <v>10425</v>
      </c>
      <c r="F2341" s="26" t="s">
        <v>3419</v>
      </c>
      <c r="G2341" s="26" t="s">
        <v>3420</v>
      </c>
      <c r="H2341" s="26" t="s">
        <v>3421</v>
      </c>
      <c r="I2341" s="26" t="s">
        <v>10419</v>
      </c>
      <c r="J2341" s="36" t="s">
        <v>55</v>
      </c>
      <c r="K2341" s="26">
        <v>2494.26</v>
      </c>
      <c r="L2341" s="26"/>
      <c r="M2341" s="26" t="s">
        <v>1282</v>
      </c>
      <c r="N2341" s="26" t="s">
        <v>3422</v>
      </c>
    </row>
    <row r="2342" spans="1:14">
      <c r="A2342" s="26" t="s">
        <v>200</v>
      </c>
      <c r="B2342" s="26" t="s">
        <v>10737</v>
      </c>
      <c r="C2342" s="26" t="s">
        <v>472</v>
      </c>
      <c r="D2342" s="26" t="s">
        <v>3182</v>
      </c>
      <c r="E2342" s="26" t="s">
        <v>10425</v>
      </c>
      <c r="F2342" s="26" t="s">
        <v>474</v>
      </c>
      <c r="G2342" s="26" t="s">
        <v>3480</v>
      </c>
      <c r="H2342" s="26" t="s">
        <v>3481</v>
      </c>
      <c r="I2342" s="26" t="s">
        <v>10416</v>
      </c>
      <c r="J2342" s="36" t="s">
        <v>55</v>
      </c>
      <c r="K2342" s="26">
        <v>57796.94</v>
      </c>
      <c r="L2342" s="26">
        <v>62067.32</v>
      </c>
      <c r="M2342" s="26" t="s">
        <v>1282</v>
      </c>
      <c r="N2342" s="26" t="s">
        <v>10738</v>
      </c>
    </row>
    <row r="2343" spans="1:14">
      <c r="A2343" s="26" t="s">
        <v>200</v>
      </c>
      <c r="B2343" s="26" t="s">
        <v>10737</v>
      </c>
      <c r="C2343" s="26" t="s">
        <v>472</v>
      </c>
      <c r="D2343" s="26" t="s">
        <v>3182</v>
      </c>
      <c r="E2343" s="26" t="s">
        <v>10425</v>
      </c>
      <c r="F2343" s="26" t="s">
        <v>474</v>
      </c>
      <c r="G2343" s="26" t="s">
        <v>3480</v>
      </c>
      <c r="H2343" s="26" t="s">
        <v>3481</v>
      </c>
      <c r="I2343" s="26" t="s">
        <v>10418</v>
      </c>
      <c r="J2343" s="36" t="s">
        <v>55</v>
      </c>
      <c r="K2343" s="26">
        <v>0</v>
      </c>
      <c r="L2343" s="26"/>
      <c r="M2343" s="26" t="s">
        <v>1282</v>
      </c>
      <c r="N2343" s="26" t="s">
        <v>10738</v>
      </c>
    </row>
    <row r="2344" spans="1:14">
      <c r="A2344" s="26" t="s">
        <v>200</v>
      </c>
      <c r="B2344" s="26" t="s">
        <v>10737</v>
      </c>
      <c r="C2344" s="26" t="s">
        <v>472</v>
      </c>
      <c r="D2344" s="26" t="s">
        <v>3182</v>
      </c>
      <c r="E2344" s="26" t="s">
        <v>10425</v>
      </c>
      <c r="F2344" s="26" t="s">
        <v>474</v>
      </c>
      <c r="G2344" s="26" t="s">
        <v>3480</v>
      </c>
      <c r="H2344" s="26" t="s">
        <v>3481</v>
      </c>
      <c r="I2344" s="26" t="s">
        <v>10420</v>
      </c>
      <c r="J2344" s="36" t="s">
        <v>55</v>
      </c>
      <c r="K2344" s="26">
        <v>597.24</v>
      </c>
      <c r="L2344" s="26"/>
      <c r="M2344" s="26" t="s">
        <v>1282</v>
      </c>
      <c r="N2344" s="26" t="s">
        <v>10738</v>
      </c>
    </row>
    <row r="2345" spans="1:14">
      <c r="A2345" s="26" t="s">
        <v>200</v>
      </c>
      <c r="B2345" s="26" t="s">
        <v>10737</v>
      </c>
      <c r="C2345" s="26" t="s">
        <v>472</v>
      </c>
      <c r="D2345" s="26" t="s">
        <v>3182</v>
      </c>
      <c r="E2345" s="26" t="s">
        <v>10425</v>
      </c>
      <c r="F2345" s="26" t="s">
        <v>474</v>
      </c>
      <c r="G2345" s="26" t="s">
        <v>3480</v>
      </c>
      <c r="H2345" s="26" t="s">
        <v>3481</v>
      </c>
      <c r="I2345" s="26" t="s">
        <v>10419</v>
      </c>
      <c r="J2345" s="36" t="s">
        <v>55</v>
      </c>
      <c r="K2345" s="26">
        <v>880.14</v>
      </c>
      <c r="L2345" s="26"/>
      <c r="M2345" s="26" t="s">
        <v>1282</v>
      </c>
      <c r="N2345" s="26" t="s">
        <v>10738</v>
      </c>
    </row>
    <row r="2346" spans="1:14">
      <c r="A2346" s="26" t="s">
        <v>85</v>
      </c>
      <c r="B2346" s="26" t="s">
        <v>3424</v>
      </c>
      <c r="C2346" s="26" t="s">
        <v>153</v>
      </c>
      <c r="D2346" s="26" t="s">
        <v>3425</v>
      </c>
      <c r="E2346" s="26" t="s">
        <v>10425</v>
      </c>
      <c r="F2346" s="26" t="s">
        <v>155</v>
      </c>
      <c r="G2346" s="26" t="s">
        <v>3426</v>
      </c>
      <c r="H2346" s="26" t="s">
        <v>3427</v>
      </c>
      <c r="I2346" s="26" t="s">
        <v>10416</v>
      </c>
      <c r="J2346" s="36" t="s">
        <v>55</v>
      </c>
      <c r="K2346" s="26">
        <v>51796</v>
      </c>
      <c r="L2346" s="26">
        <v>59335.08</v>
      </c>
      <c r="M2346" s="26" t="s">
        <v>83</v>
      </c>
      <c r="N2346" s="26" t="s">
        <v>3429</v>
      </c>
    </row>
    <row r="2347" spans="1:14">
      <c r="A2347" s="26" t="s">
        <v>85</v>
      </c>
      <c r="B2347" s="26" t="s">
        <v>3424</v>
      </c>
      <c r="C2347" s="26" t="s">
        <v>153</v>
      </c>
      <c r="D2347" s="26" t="s">
        <v>3425</v>
      </c>
      <c r="E2347" s="26" t="s">
        <v>10425</v>
      </c>
      <c r="F2347" s="26" t="s">
        <v>155</v>
      </c>
      <c r="G2347" s="26" t="s">
        <v>3426</v>
      </c>
      <c r="H2347" s="26" t="s">
        <v>3427</v>
      </c>
      <c r="I2347" s="26" t="s">
        <v>10418</v>
      </c>
      <c r="J2347" s="36" t="s">
        <v>55</v>
      </c>
      <c r="K2347" s="26">
        <v>3391.32</v>
      </c>
      <c r="L2347" s="26"/>
      <c r="M2347" s="26" t="s">
        <v>83</v>
      </c>
      <c r="N2347" s="26" t="s">
        <v>3429</v>
      </c>
    </row>
    <row r="2348" spans="1:14">
      <c r="A2348" s="26" t="s">
        <v>85</v>
      </c>
      <c r="B2348" s="26" t="s">
        <v>3424</v>
      </c>
      <c r="C2348" s="26" t="s">
        <v>153</v>
      </c>
      <c r="D2348" s="26" t="s">
        <v>3425</v>
      </c>
      <c r="E2348" s="26" t="s">
        <v>10425</v>
      </c>
      <c r="F2348" s="26" t="s">
        <v>155</v>
      </c>
      <c r="G2348" s="26" t="s">
        <v>3426</v>
      </c>
      <c r="H2348" s="26" t="s">
        <v>3427</v>
      </c>
      <c r="I2348" s="26" t="s">
        <v>10420</v>
      </c>
      <c r="J2348" s="36" t="s">
        <v>55</v>
      </c>
      <c r="K2348" s="26">
        <v>637.38</v>
      </c>
      <c r="L2348" s="26"/>
      <c r="M2348" s="26" t="s">
        <v>83</v>
      </c>
      <c r="N2348" s="26" t="s">
        <v>3429</v>
      </c>
    </row>
    <row r="2349" spans="1:14">
      <c r="A2349" s="26" t="s">
        <v>85</v>
      </c>
      <c r="B2349" s="26" t="s">
        <v>3424</v>
      </c>
      <c r="C2349" s="26" t="s">
        <v>153</v>
      </c>
      <c r="D2349" s="26" t="s">
        <v>3425</v>
      </c>
      <c r="E2349" s="26" t="s">
        <v>10425</v>
      </c>
      <c r="F2349" s="26" t="s">
        <v>155</v>
      </c>
      <c r="G2349" s="26" t="s">
        <v>3426</v>
      </c>
      <c r="H2349" s="26" t="s">
        <v>3427</v>
      </c>
      <c r="I2349" s="26" t="s">
        <v>10419</v>
      </c>
      <c r="J2349" s="36" t="s">
        <v>55</v>
      </c>
      <c r="K2349" s="26">
        <v>840.36</v>
      </c>
      <c r="L2349" s="26"/>
      <c r="M2349" s="26" t="s">
        <v>83</v>
      </c>
      <c r="N2349" s="26" t="s">
        <v>3429</v>
      </c>
    </row>
    <row r="2350" spans="1:14">
      <c r="A2350" s="26" t="s">
        <v>108</v>
      </c>
      <c r="B2350" s="26" t="s">
        <v>3276</v>
      </c>
      <c r="C2350" s="26" t="s">
        <v>3277</v>
      </c>
      <c r="D2350" s="26" t="s">
        <v>3278</v>
      </c>
      <c r="E2350" s="26" t="s">
        <v>10425</v>
      </c>
      <c r="F2350" s="26" t="s">
        <v>3279</v>
      </c>
      <c r="G2350" s="26" t="s">
        <v>3280</v>
      </c>
      <c r="H2350" s="26" t="s">
        <v>3281</v>
      </c>
      <c r="I2350" s="26" t="s">
        <v>10416</v>
      </c>
      <c r="J2350" s="36" t="s">
        <v>55</v>
      </c>
      <c r="K2350" s="26">
        <v>123580.59</v>
      </c>
      <c r="L2350" s="26">
        <v>151283.85</v>
      </c>
      <c r="M2350" s="26" t="s">
        <v>97</v>
      </c>
      <c r="N2350" s="26" t="s">
        <v>3282</v>
      </c>
    </row>
    <row r="2351" spans="1:14">
      <c r="A2351" s="26" t="s">
        <v>108</v>
      </c>
      <c r="B2351" s="26" t="s">
        <v>3276</v>
      </c>
      <c r="C2351" s="26" t="s">
        <v>3277</v>
      </c>
      <c r="D2351" s="26" t="s">
        <v>3278</v>
      </c>
      <c r="E2351" s="26" t="s">
        <v>10425</v>
      </c>
      <c r="F2351" s="26" t="s">
        <v>3279</v>
      </c>
      <c r="G2351" s="26" t="s">
        <v>3280</v>
      </c>
      <c r="H2351" s="26" t="s">
        <v>3281</v>
      </c>
      <c r="I2351" s="26" t="s">
        <v>10418</v>
      </c>
      <c r="J2351" s="36" t="s">
        <v>55</v>
      </c>
      <c r="K2351" s="26">
        <v>17575.51</v>
      </c>
      <c r="L2351" s="26"/>
      <c r="M2351" s="26" t="s">
        <v>97</v>
      </c>
      <c r="N2351" s="26" t="s">
        <v>3282</v>
      </c>
    </row>
    <row r="2352" spans="1:14">
      <c r="A2352" s="26" t="s">
        <v>108</v>
      </c>
      <c r="B2352" s="26" t="s">
        <v>3276</v>
      </c>
      <c r="C2352" s="26" t="s">
        <v>3277</v>
      </c>
      <c r="D2352" s="26" t="s">
        <v>3278</v>
      </c>
      <c r="E2352" s="26" t="s">
        <v>10425</v>
      </c>
      <c r="F2352" s="26" t="s">
        <v>3279</v>
      </c>
      <c r="G2352" s="26" t="s">
        <v>3280</v>
      </c>
      <c r="H2352" s="26" t="s">
        <v>3281</v>
      </c>
      <c r="I2352" s="26" t="s">
        <v>10420</v>
      </c>
      <c r="J2352" s="36" t="s">
        <v>55</v>
      </c>
      <c r="K2352" s="26">
        <v>1170.12</v>
      </c>
      <c r="L2352" s="26"/>
      <c r="M2352" s="26" t="s">
        <v>97</v>
      </c>
      <c r="N2352" s="26" t="s">
        <v>3282</v>
      </c>
    </row>
    <row r="2353" spans="1:14">
      <c r="A2353" s="26" t="s">
        <v>108</v>
      </c>
      <c r="B2353" s="26" t="s">
        <v>3276</v>
      </c>
      <c r="C2353" s="26" t="s">
        <v>3277</v>
      </c>
      <c r="D2353" s="26" t="s">
        <v>3278</v>
      </c>
      <c r="E2353" s="26" t="s">
        <v>10425</v>
      </c>
      <c r="F2353" s="26" t="s">
        <v>3279</v>
      </c>
      <c r="G2353" s="26" t="s">
        <v>3280</v>
      </c>
      <c r="H2353" s="26" t="s">
        <v>3281</v>
      </c>
      <c r="I2353" s="26" t="s">
        <v>10419</v>
      </c>
      <c r="J2353" s="36" t="s">
        <v>55</v>
      </c>
      <c r="K2353" s="26">
        <v>2149.44</v>
      </c>
      <c r="L2353" s="26"/>
      <c r="M2353" s="26" t="s">
        <v>97</v>
      </c>
      <c r="N2353" s="26" t="s">
        <v>3282</v>
      </c>
    </row>
    <row r="2354" spans="1:14">
      <c r="A2354" s="26" t="s">
        <v>200</v>
      </c>
      <c r="B2354" s="26" t="s">
        <v>3431</v>
      </c>
      <c r="C2354" s="26" t="s">
        <v>1811</v>
      </c>
      <c r="D2354" s="26" t="s">
        <v>3432</v>
      </c>
      <c r="E2354" s="26" t="s">
        <v>10425</v>
      </c>
      <c r="F2354" s="26" t="s">
        <v>3419</v>
      </c>
      <c r="G2354" s="26" t="s">
        <v>3433</v>
      </c>
      <c r="H2354" s="26" t="s">
        <v>3434</v>
      </c>
      <c r="I2354" s="26" t="s">
        <v>10416</v>
      </c>
      <c r="J2354" s="36" t="s">
        <v>55</v>
      </c>
      <c r="K2354" s="26">
        <v>136251.16</v>
      </c>
      <c r="L2354" s="26">
        <v>161195.43</v>
      </c>
      <c r="M2354" s="26" t="s">
        <v>1282</v>
      </c>
      <c r="N2354" s="26" t="s">
        <v>3436</v>
      </c>
    </row>
    <row r="2355" spans="1:14">
      <c r="A2355" s="26" t="s">
        <v>200</v>
      </c>
      <c r="B2355" s="26" t="s">
        <v>3431</v>
      </c>
      <c r="C2355" s="26" t="s">
        <v>1811</v>
      </c>
      <c r="D2355" s="26" t="s">
        <v>3432</v>
      </c>
      <c r="E2355" s="26" t="s">
        <v>10425</v>
      </c>
      <c r="F2355" s="26" t="s">
        <v>3419</v>
      </c>
      <c r="G2355" s="26" t="s">
        <v>3433</v>
      </c>
      <c r="H2355" s="26" t="s">
        <v>3434</v>
      </c>
      <c r="I2355" s="26" t="s">
        <v>10418</v>
      </c>
      <c r="J2355" s="36" t="s">
        <v>55</v>
      </c>
      <c r="K2355" s="26">
        <v>13878.21</v>
      </c>
      <c r="L2355" s="26"/>
      <c r="M2355" s="26" t="s">
        <v>1282</v>
      </c>
      <c r="N2355" s="26" t="s">
        <v>3436</v>
      </c>
    </row>
    <row r="2356" spans="1:14">
      <c r="A2356" s="26" t="s">
        <v>200</v>
      </c>
      <c r="B2356" s="26" t="s">
        <v>3431</v>
      </c>
      <c r="C2356" s="26" t="s">
        <v>1811</v>
      </c>
      <c r="D2356" s="26" t="s">
        <v>3432</v>
      </c>
      <c r="E2356" s="26" t="s">
        <v>10425</v>
      </c>
      <c r="F2356" s="26" t="s">
        <v>3419</v>
      </c>
      <c r="G2356" s="26" t="s">
        <v>3433</v>
      </c>
      <c r="H2356" s="26" t="s">
        <v>3434</v>
      </c>
      <c r="I2356" s="26" t="s">
        <v>10420</v>
      </c>
      <c r="J2356" s="36" t="s">
        <v>55</v>
      </c>
      <c r="K2356" s="26">
        <v>1526.08</v>
      </c>
      <c r="L2356" s="26"/>
      <c r="M2356" s="26" t="s">
        <v>1282</v>
      </c>
      <c r="N2356" s="26" t="s">
        <v>3436</v>
      </c>
    </row>
    <row r="2357" spans="1:14">
      <c r="A2357" s="26" t="s">
        <v>200</v>
      </c>
      <c r="B2357" s="26" t="s">
        <v>3431</v>
      </c>
      <c r="C2357" s="26" t="s">
        <v>1811</v>
      </c>
      <c r="D2357" s="26" t="s">
        <v>3432</v>
      </c>
      <c r="E2357" s="26" t="s">
        <v>10425</v>
      </c>
      <c r="F2357" s="26" t="s">
        <v>3419</v>
      </c>
      <c r="G2357" s="26" t="s">
        <v>3433</v>
      </c>
      <c r="H2357" s="26" t="s">
        <v>3434</v>
      </c>
      <c r="I2357" s="26" t="s">
        <v>10419</v>
      </c>
      <c r="J2357" s="36" t="s">
        <v>55</v>
      </c>
      <c r="K2357" s="26">
        <v>2286.21</v>
      </c>
      <c r="L2357" s="26"/>
      <c r="M2357" s="26" t="s">
        <v>1282</v>
      </c>
      <c r="N2357" s="26" t="s">
        <v>3436</v>
      </c>
    </row>
    <row r="2358" spans="1:14">
      <c r="A2358" s="26" t="s">
        <v>331</v>
      </c>
      <c r="B2358" s="26" t="s">
        <v>3403</v>
      </c>
      <c r="C2358" s="26" t="s">
        <v>693</v>
      </c>
      <c r="D2358" s="26" t="s">
        <v>3404</v>
      </c>
      <c r="E2358" s="26" t="s">
        <v>10425</v>
      </c>
      <c r="F2358" s="26" t="s">
        <v>3405</v>
      </c>
      <c r="G2358" s="26" t="s">
        <v>3406</v>
      </c>
      <c r="H2358" s="26" t="s">
        <v>3407</v>
      </c>
      <c r="I2358" s="26" t="s">
        <v>10416</v>
      </c>
      <c r="J2358" s="36" t="s">
        <v>55</v>
      </c>
      <c r="K2358" s="26">
        <v>100332.47</v>
      </c>
      <c r="L2358" s="26">
        <v>119494.49</v>
      </c>
      <c r="M2358" s="26" t="s">
        <v>140</v>
      </c>
      <c r="N2358" s="26" t="s">
        <v>3409</v>
      </c>
    </row>
    <row r="2359" spans="1:14">
      <c r="A2359" s="26" t="s">
        <v>331</v>
      </c>
      <c r="B2359" s="26" t="s">
        <v>3403</v>
      </c>
      <c r="C2359" s="26" t="s">
        <v>693</v>
      </c>
      <c r="D2359" s="26" t="s">
        <v>3404</v>
      </c>
      <c r="E2359" s="26" t="s">
        <v>10425</v>
      </c>
      <c r="F2359" s="26" t="s">
        <v>3405</v>
      </c>
      <c r="G2359" s="26" t="s">
        <v>3406</v>
      </c>
      <c r="H2359" s="26" t="s">
        <v>3407</v>
      </c>
      <c r="I2359" s="26" t="s">
        <v>10418</v>
      </c>
      <c r="J2359" s="36" t="s">
        <v>55</v>
      </c>
      <c r="K2359" s="26">
        <v>11192.57</v>
      </c>
      <c r="L2359" s="26"/>
      <c r="M2359" s="26" t="s">
        <v>140</v>
      </c>
      <c r="N2359" s="26" t="s">
        <v>3409</v>
      </c>
    </row>
    <row r="2360" spans="1:14">
      <c r="A2360" s="26" t="s">
        <v>331</v>
      </c>
      <c r="B2360" s="26" t="s">
        <v>3403</v>
      </c>
      <c r="C2360" s="26" t="s">
        <v>693</v>
      </c>
      <c r="D2360" s="26" t="s">
        <v>3404</v>
      </c>
      <c r="E2360" s="26" t="s">
        <v>10425</v>
      </c>
      <c r="F2360" s="26" t="s">
        <v>3405</v>
      </c>
      <c r="G2360" s="26" t="s">
        <v>3406</v>
      </c>
      <c r="H2360" s="26" t="s">
        <v>3407</v>
      </c>
      <c r="I2360" s="26" t="s">
        <v>10420</v>
      </c>
      <c r="J2360" s="36" t="s">
        <v>55</v>
      </c>
      <c r="K2360" s="26">
        <v>893.8</v>
      </c>
      <c r="L2360" s="26"/>
      <c r="M2360" s="26" t="s">
        <v>140</v>
      </c>
      <c r="N2360" s="26" t="s">
        <v>3409</v>
      </c>
    </row>
    <row r="2361" spans="1:14">
      <c r="A2361" s="26" t="s">
        <v>331</v>
      </c>
      <c r="B2361" s="26" t="s">
        <v>3403</v>
      </c>
      <c r="C2361" s="26" t="s">
        <v>693</v>
      </c>
      <c r="D2361" s="26" t="s">
        <v>3404</v>
      </c>
      <c r="E2361" s="26" t="s">
        <v>10425</v>
      </c>
      <c r="F2361" s="26" t="s">
        <v>3405</v>
      </c>
      <c r="G2361" s="26" t="s">
        <v>3406</v>
      </c>
      <c r="H2361" s="26" t="s">
        <v>3407</v>
      </c>
      <c r="I2361" s="26" t="s">
        <v>10419</v>
      </c>
      <c r="J2361" s="36" t="s">
        <v>55</v>
      </c>
      <c r="K2361" s="26">
        <v>1698.33</v>
      </c>
      <c r="L2361" s="26"/>
      <c r="M2361" s="26" t="s">
        <v>140</v>
      </c>
      <c r="N2361" s="26" t="s">
        <v>3409</v>
      </c>
    </row>
    <row r="2362" spans="1:14">
      <c r="A2362" s="26" t="s">
        <v>85</v>
      </c>
      <c r="B2362" s="26" t="s">
        <v>6623</v>
      </c>
      <c r="C2362" s="26" t="s">
        <v>385</v>
      </c>
      <c r="D2362" s="26" t="s">
        <v>6560</v>
      </c>
      <c r="E2362" s="26" t="s">
        <v>10425</v>
      </c>
      <c r="F2362" s="26" t="s">
        <v>6561</v>
      </c>
      <c r="G2362" s="26" t="s">
        <v>6562</v>
      </c>
      <c r="H2362" s="26" t="s">
        <v>6563</v>
      </c>
      <c r="I2362" s="26" t="s">
        <v>10427</v>
      </c>
      <c r="J2362" s="36" t="s">
        <v>55</v>
      </c>
      <c r="K2362" s="26">
        <v>18785.7</v>
      </c>
      <c r="L2362" s="26">
        <v>20340</v>
      </c>
      <c r="M2362" s="26" t="s">
        <v>83</v>
      </c>
      <c r="N2362" s="26" t="s">
        <v>6625</v>
      </c>
    </row>
    <row r="2363" spans="1:14">
      <c r="A2363" s="26" t="s">
        <v>85</v>
      </c>
      <c r="B2363" s="26" t="s">
        <v>6623</v>
      </c>
      <c r="C2363" s="26" t="s">
        <v>385</v>
      </c>
      <c r="D2363" s="26" t="s">
        <v>6560</v>
      </c>
      <c r="E2363" s="26" t="s">
        <v>10425</v>
      </c>
      <c r="F2363" s="26" t="s">
        <v>6561</v>
      </c>
      <c r="G2363" s="26" t="s">
        <v>6562</v>
      </c>
      <c r="H2363" s="26" t="s">
        <v>6563</v>
      </c>
      <c r="I2363" s="26" t="s">
        <v>10428</v>
      </c>
      <c r="J2363" s="36" t="s">
        <v>55</v>
      </c>
      <c r="K2363" s="26">
        <v>0</v>
      </c>
      <c r="L2363" s="26"/>
      <c r="M2363" s="26" t="s">
        <v>83</v>
      </c>
      <c r="N2363" s="26" t="s">
        <v>6625</v>
      </c>
    </row>
    <row r="2364" spans="1:14">
      <c r="A2364" s="26" t="s">
        <v>85</v>
      </c>
      <c r="B2364" s="26" t="s">
        <v>6623</v>
      </c>
      <c r="C2364" s="26" t="s">
        <v>385</v>
      </c>
      <c r="D2364" s="26" t="s">
        <v>6560</v>
      </c>
      <c r="E2364" s="26" t="s">
        <v>10425</v>
      </c>
      <c r="F2364" s="26" t="s">
        <v>6561</v>
      </c>
      <c r="G2364" s="26" t="s">
        <v>6562</v>
      </c>
      <c r="H2364" s="26" t="s">
        <v>6563</v>
      </c>
      <c r="I2364" s="26" t="s">
        <v>10420</v>
      </c>
      <c r="J2364" s="36" t="s">
        <v>55</v>
      </c>
      <c r="K2364" s="26">
        <v>244.2141</v>
      </c>
      <c r="L2364" s="26"/>
      <c r="M2364" s="26" t="s">
        <v>83</v>
      </c>
      <c r="N2364" s="26" t="s">
        <v>6625</v>
      </c>
    </row>
    <row r="2365" spans="1:14">
      <c r="A2365" s="26" t="s">
        <v>85</v>
      </c>
      <c r="B2365" s="26" t="s">
        <v>6623</v>
      </c>
      <c r="C2365" s="26" t="s">
        <v>385</v>
      </c>
      <c r="D2365" s="26" t="s">
        <v>6560</v>
      </c>
      <c r="E2365" s="26" t="s">
        <v>10425</v>
      </c>
      <c r="F2365" s="26" t="s">
        <v>6561</v>
      </c>
      <c r="G2365" s="26" t="s">
        <v>6562</v>
      </c>
      <c r="H2365" s="26" t="s">
        <v>6563</v>
      </c>
      <c r="I2365" s="26" t="s">
        <v>10419</v>
      </c>
      <c r="J2365" s="36" t="s">
        <v>55</v>
      </c>
      <c r="K2365" s="26">
        <v>281.7855</v>
      </c>
      <c r="L2365" s="26"/>
      <c r="M2365" s="26" t="s">
        <v>83</v>
      </c>
      <c r="N2365" s="26" t="s">
        <v>6625</v>
      </c>
    </row>
    <row r="2366" spans="1:14">
      <c r="A2366" s="26" t="s">
        <v>108</v>
      </c>
      <c r="B2366" s="26" t="s">
        <v>3437</v>
      </c>
      <c r="C2366" s="26" t="s">
        <v>780</v>
      </c>
      <c r="D2366" s="26" t="s">
        <v>3438</v>
      </c>
      <c r="E2366" s="26" t="s">
        <v>10425</v>
      </c>
      <c r="F2366" s="26" t="s">
        <v>379</v>
      </c>
      <c r="G2366" s="26" t="s">
        <v>3439</v>
      </c>
      <c r="H2366" s="26" t="s">
        <v>3440</v>
      </c>
      <c r="I2366" s="26" t="s">
        <v>10416</v>
      </c>
      <c r="J2366" s="36" t="s">
        <v>55</v>
      </c>
      <c r="K2366" s="26">
        <v>15304.52</v>
      </c>
      <c r="L2366" s="26">
        <v>21359.48</v>
      </c>
      <c r="M2366" s="26" t="s">
        <v>97</v>
      </c>
      <c r="N2366" s="26" t="s">
        <v>3441</v>
      </c>
    </row>
    <row r="2367" spans="1:14">
      <c r="A2367" s="26" t="s">
        <v>108</v>
      </c>
      <c r="B2367" s="26" t="s">
        <v>3437</v>
      </c>
      <c r="C2367" s="26" t="s">
        <v>780</v>
      </c>
      <c r="D2367" s="26" t="s">
        <v>3438</v>
      </c>
      <c r="E2367" s="26" t="s">
        <v>10425</v>
      </c>
      <c r="F2367" s="26" t="s">
        <v>379</v>
      </c>
      <c r="G2367" s="26" t="s">
        <v>3439</v>
      </c>
      <c r="H2367" s="26" t="s">
        <v>3440</v>
      </c>
      <c r="I2367" s="26" t="s">
        <v>10418</v>
      </c>
      <c r="J2367" s="36" t="s">
        <v>55</v>
      </c>
      <c r="K2367" s="26">
        <v>4672.23</v>
      </c>
      <c r="L2367" s="26"/>
      <c r="M2367" s="26" t="s">
        <v>97</v>
      </c>
      <c r="N2367" s="26" t="s">
        <v>3441</v>
      </c>
    </row>
    <row r="2368" spans="1:14">
      <c r="A2368" s="26" t="s">
        <v>108</v>
      </c>
      <c r="B2368" s="26" t="s">
        <v>3437</v>
      </c>
      <c r="C2368" s="26" t="s">
        <v>780</v>
      </c>
      <c r="D2368" s="26" t="s">
        <v>3438</v>
      </c>
      <c r="E2368" s="26" t="s">
        <v>10425</v>
      </c>
      <c r="F2368" s="26" t="s">
        <v>379</v>
      </c>
      <c r="G2368" s="26" t="s">
        <v>3439</v>
      </c>
      <c r="H2368" s="26" t="s">
        <v>3440</v>
      </c>
      <c r="I2368" s="26" t="s">
        <v>10420</v>
      </c>
      <c r="J2368" s="36" t="s">
        <v>55</v>
      </c>
      <c r="K2368" s="26">
        <v>117.27</v>
      </c>
      <c r="L2368" s="26"/>
      <c r="M2368" s="26" t="s">
        <v>97</v>
      </c>
      <c r="N2368" s="26" t="s">
        <v>3441</v>
      </c>
    </row>
    <row r="2369" spans="1:14">
      <c r="A2369" s="26" t="s">
        <v>108</v>
      </c>
      <c r="B2369" s="26" t="s">
        <v>3437</v>
      </c>
      <c r="C2369" s="26" t="s">
        <v>780</v>
      </c>
      <c r="D2369" s="26" t="s">
        <v>3438</v>
      </c>
      <c r="E2369" s="26" t="s">
        <v>10425</v>
      </c>
      <c r="F2369" s="26" t="s">
        <v>379</v>
      </c>
      <c r="G2369" s="26" t="s">
        <v>3439</v>
      </c>
      <c r="H2369" s="26" t="s">
        <v>3440</v>
      </c>
      <c r="I2369" s="26" t="s">
        <v>10419</v>
      </c>
      <c r="J2369" s="36" t="s">
        <v>55</v>
      </c>
      <c r="K2369" s="26">
        <v>304.29</v>
      </c>
      <c r="L2369" s="26"/>
      <c r="M2369" s="26" t="s">
        <v>97</v>
      </c>
      <c r="N2369" s="26" t="s">
        <v>3441</v>
      </c>
    </row>
    <row r="2370" spans="1:14">
      <c r="A2370" s="26" t="s">
        <v>181</v>
      </c>
      <c r="B2370" s="26" t="s">
        <v>3447</v>
      </c>
      <c r="C2370" s="26" t="s">
        <v>448</v>
      </c>
      <c r="D2370" s="26" t="s">
        <v>3448</v>
      </c>
      <c r="E2370" s="26" t="s">
        <v>10425</v>
      </c>
      <c r="F2370" s="26" t="s">
        <v>3449</v>
      </c>
      <c r="G2370" s="26" t="s">
        <v>3450</v>
      </c>
      <c r="H2370" s="26" t="s">
        <v>3451</v>
      </c>
      <c r="I2370" s="26" t="s">
        <v>10427</v>
      </c>
      <c r="J2370" s="36" t="s">
        <v>55</v>
      </c>
      <c r="K2370" s="26">
        <v>10664.03</v>
      </c>
      <c r="L2370" s="26">
        <v>11308.26</v>
      </c>
      <c r="M2370" s="26" t="s">
        <v>97</v>
      </c>
      <c r="N2370" s="26" t="s">
        <v>3454</v>
      </c>
    </row>
    <row r="2371" spans="1:14">
      <c r="A2371" s="26" t="s">
        <v>181</v>
      </c>
      <c r="B2371" s="26" t="s">
        <v>3447</v>
      </c>
      <c r="C2371" s="26" t="s">
        <v>448</v>
      </c>
      <c r="D2371" s="26" t="s">
        <v>3448</v>
      </c>
      <c r="E2371" s="26" t="s">
        <v>10425</v>
      </c>
      <c r="F2371" s="26" t="s">
        <v>3449</v>
      </c>
      <c r="G2371" s="26" t="s">
        <v>3450</v>
      </c>
      <c r="H2371" s="26" t="s">
        <v>3451</v>
      </c>
      <c r="I2371" s="26" t="s">
        <v>10428</v>
      </c>
      <c r="J2371" s="36" t="s">
        <v>55</v>
      </c>
      <c r="K2371" s="26">
        <v>0</v>
      </c>
      <c r="L2371" s="26"/>
      <c r="M2371" s="26" t="s">
        <v>97</v>
      </c>
      <c r="N2371" s="26" t="s">
        <v>3454</v>
      </c>
    </row>
    <row r="2372" spans="1:14">
      <c r="A2372" s="26" t="s">
        <v>181</v>
      </c>
      <c r="B2372" s="26" t="s">
        <v>3447</v>
      </c>
      <c r="C2372" s="26" t="s">
        <v>448</v>
      </c>
      <c r="D2372" s="26" t="s">
        <v>3448</v>
      </c>
      <c r="E2372" s="26" t="s">
        <v>10425</v>
      </c>
      <c r="F2372" s="26" t="s">
        <v>3449</v>
      </c>
      <c r="G2372" s="26" t="s">
        <v>3450</v>
      </c>
      <c r="H2372" s="26" t="s">
        <v>3451</v>
      </c>
      <c r="I2372" s="26" t="s">
        <v>10420</v>
      </c>
      <c r="J2372" s="36" t="s">
        <v>55</v>
      </c>
      <c r="K2372" s="26">
        <v>138.63239</v>
      </c>
      <c r="L2372" s="26"/>
      <c r="M2372" s="26" t="s">
        <v>97</v>
      </c>
      <c r="N2372" s="26" t="s">
        <v>3454</v>
      </c>
    </row>
    <row r="2373" spans="1:14">
      <c r="A2373" s="26" t="s">
        <v>181</v>
      </c>
      <c r="B2373" s="26" t="s">
        <v>3447</v>
      </c>
      <c r="C2373" s="26" t="s">
        <v>448</v>
      </c>
      <c r="D2373" s="26" t="s">
        <v>3448</v>
      </c>
      <c r="E2373" s="26" t="s">
        <v>10425</v>
      </c>
      <c r="F2373" s="26" t="s">
        <v>3449</v>
      </c>
      <c r="G2373" s="26" t="s">
        <v>3450</v>
      </c>
      <c r="H2373" s="26" t="s">
        <v>3451</v>
      </c>
      <c r="I2373" s="26" t="s">
        <v>10419</v>
      </c>
      <c r="J2373" s="36" t="s">
        <v>55</v>
      </c>
      <c r="K2373" s="26">
        <v>159.96045</v>
      </c>
      <c r="L2373" s="26"/>
      <c r="M2373" s="26" t="s">
        <v>97</v>
      </c>
      <c r="N2373" s="26" t="s">
        <v>3454</v>
      </c>
    </row>
    <row r="2374" spans="1:14">
      <c r="A2374" s="26" t="s">
        <v>200</v>
      </c>
      <c r="B2374" s="26" t="s">
        <v>3463</v>
      </c>
      <c r="C2374" s="26" t="s">
        <v>360</v>
      </c>
      <c r="D2374" s="26" t="s">
        <v>3464</v>
      </c>
      <c r="E2374" s="26" t="s">
        <v>10425</v>
      </c>
      <c r="F2374" s="26" t="s">
        <v>3465</v>
      </c>
      <c r="G2374" s="26" t="s">
        <v>3466</v>
      </c>
      <c r="H2374" s="26" t="s">
        <v>3467</v>
      </c>
      <c r="I2374" s="26" t="s">
        <v>10416</v>
      </c>
      <c r="J2374" s="36" t="s">
        <v>55</v>
      </c>
      <c r="K2374" s="26">
        <v>16333.04</v>
      </c>
      <c r="L2374" s="26">
        <v>17597.12</v>
      </c>
      <c r="M2374" s="26" t="s">
        <v>1282</v>
      </c>
      <c r="N2374" s="26" t="s">
        <v>3469</v>
      </c>
    </row>
    <row r="2375" spans="1:14">
      <c r="A2375" s="26" t="s">
        <v>200</v>
      </c>
      <c r="B2375" s="26" t="s">
        <v>3463</v>
      </c>
      <c r="C2375" s="26" t="s">
        <v>360</v>
      </c>
      <c r="D2375" s="26" t="s">
        <v>3464</v>
      </c>
      <c r="E2375" s="26" t="s">
        <v>10425</v>
      </c>
      <c r="F2375" s="26" t="s">
        <v>3465</v>
      </c>
      <c r="G2375" s="26" t="s">
        <v>3466</v>
      </c>
      <c r="H2375" s="26" t="s">
        <v>3467</v>
      </c>
      <c r="I2375" s="26" t="s">
        <v>10418</v>
      </c>
      <c r="J2375" s="36" t="s">
        <v>55</v>
      </c>
      <c r="K2375" s="26">
        <v>629.08</v>
      </c>
      <c r="L2375" s="26"/>
      <c r="M2375" s="26" t="s">
        <v>1282</v>
      </c>
      <c r="N2375" s="26" t="s">
        <v>3469</v>
      </c>
    </row>
    <row r="2376" spans="1:14">
      <c r="A2376" s="26" t="s">
        <v>200</v>
      </c>
      <c r="B2376" s="26" t="s">
        <v>3463</v>
      </c>
      <c r="C2376" s="26" t="s">
        <v>360</v>
      </c>
      <c r="D2376" s="26" t="s">
        <v>3464</v>
      </c>
      <c r="E2376" s="26" t="s">
        <v>10425</v>
      </c>
      <c r="F2376" s="26" t="s">
        <v>3465</v>
      </c>
      <c r="G2376" s="26" t="s">
        <v>3466</v>
      </c>
      <c r="H2376" s="26" t="s">
        <v>3467</v>
      </c>
      <c r="I2376" s="26" t="s">
        <v>10420</v>
      </c>
      <c r="J2376" s="36" t="s">
        <v>55</v>
      </c>
      <c r="K2376" s="26">
        <v>200.64</v>
      </c>
      <c r="L2376" s="26"/>
      <c r="M2376" s="26" t="s">
        <v>1282</v>
      </c>
      <c r="N2376" s="26" t="s">
        <v>3469</v>
      </c>
    </row>
    <row r="2377" spans="1:14">
      <c r="A2377" s="26" t="s">
        <v>200</v>
      </c>
      <c r="B2377" s="26" t="s">
        <v>3463</v>
      </c>
      <c r="C2377" s="26" t="s">
        <v>360</v>
      </c>
      <c r="D2377" s="26" t="s">
        <v>3464</v>
      </c>
      <c r="E2377" s="26" t="s">
        <v>10425</v>
      </c>
      <c r="F2377" s="26" t="s">
        <v>3465</v>
      </c>
      <c r="G2377" s="26" t="s">
        <v>3466</v>
      </c>
      <c r="H2377" s="26" t="s">
        <v>3467</v>
      </c>
      <c r="I2377" s="26" t="s">
        <v>10419</v>
      </c>
      <c r="J2377" s="36" t="s">
        <v>55</v>
      </c>
      <c r="K2377" s="26">
        <v>258.4</v>
      </c>
      <c r="L2377" s="26"/>
      <c r="M2377" s="26" t="s">
        <v>1282</v>
      </c>
      <c r="N2377" s="26" t="s">
        <v>3469</v>
      </c>
    </row>
    <row r="2378" spans="1:14">
      <c r="A2378" s="26" t="s">
        <v>200</v>
      </c>
      <c r="B2378" s="26" t="s">
        <v>3455</v>
      </c>
      <c r="C2378" s="26" t="s">
        <v>2315</v>
      </c>
      <c r="D2378" s="26" t="s">
        <v>3456</v>
      </c>
      <c r="E2378" s="26" t="s">
        <v>10425</v>
      </c>
      <c r="F2378" s="26" t="s">
        <v>2317</v>
      </c>
      <c r="G2378" s="26" t="s">
        <v>3457</v>
      </c>
      <c r="H2378" s="26" t="s">
        <v>3458</v>
      </c>
      <c r="I2378" s="26" t="s">
        <v>10416</v>
      </c>
      <c r="J2378" s="36" t="s">
        <v>55</v>
      </c>
      <c r="K2378" s="26">
        <v>113742.48</v>
      </c>
      <c r="L2378" s="26">
        <v>158514.56</v>
      </c>
      <c r="M2378" s="26" t="s">
        <v>1282</v>
      </c>
      <c r="N2378" s="26" t="s">
        <v>3460</v>
      </c>
    </row>
    <row r="2379" spans="1:14">
      <c r="A2379" s="26" t="s">
        <v>200</v>
      </c>
      <c r="B2379" s="26" t="s">
        <v>3455</v>
      </c>
      <c r="C2379" s="26" t="s">
        <v>2315</v>
      </c>
      <c r="D2379" s="26" t="s">
        <v>3456</v>
      </c>
      <c r="E2379" s="26" t="s">
        <v>10425</v>
      </c>
      <c r="F2379" s="26" t="s">
        <v>2317</v>
      </c>
      <c r="G2379" s="26" t="s">
        <v>3457</v>
      </c>
      <c r="H2379" s="26" t="s">
        <v>3458</v>
      </c>
      <c r="I2379" s="26" t="s">
        <v>10418</v>
      </c>
      <c r="J2379" s="36" t="s">
        <v>55</v>
      </c>
      <c r="K2379" s="26">
        <v>34855.91</v>
      </c>
      <c r="L2379" s="26"/>
      <c r="M2379" s="26" t="s">
        <v>1282</v>
      </c>
      <c r="N2379" s="26" t="s">
        <v>3460</v>
      </c>
    </row>
    <row r="2380" spans="1:14">
      <c r="A2380" s="26" t="s">
        <v>200</v>
      </c>
      <c r="B2380" s="26" t="s">
        <v>3455</v>
      </c>
      <c r="C2380" s="26" t="s">
        <v>2315</v>
      </c>
      <c r="D2380" s="26" t="s">
        <v>3456</v>
      </c>
      <c r="E2380" s="26" t="s">
        <v>10425</v>
      </c>
      <c r="F2380" s="26" t="s">
        <v>2317</v>
      </c>
      <c r="G2380" s="26" t="s">
        <v>3457</v>
      </c>
      <c r="H2380" s="26" t="s">
        <v>3458</v>
      </c>
      <c r="I2380" s="26" t="s">
        <v>10420</v>
      </c>
      <c r="J2380" s="36" t="s">
        <v>55</v>
      </c>
      <c r="K2380" s="26">
        <v>519.94</v>
      </c>
      <c r="L2380" s="26"/>
      <c r="M2380" s="26" t="s">
        <v>1282</v>
      </c>
      <c r="N2380" s="26" t="s">
        <v>3460</v>
      </c>
    </row>
    <row r="2381" spans="1:14">
      <c r="A2381" s="26" t="s">
        <v>200</v>
      </c>
      <c r="B2381" s="26" t="s">
        <v>3455</v>
      </c>
      <c r="C2381" s="26" t="s">
        <v>2315</v>
      </c>
      <c r="D2381" s="26" t="s">
        <v>3456</v>
      </c>
      <c r="E2381" s="26" t="s">
        <v>10425</v>
      </c>
      <c r="F2381" s="26" t="s">
        <v>2317</v>
      </c>
      <c r="G2381" s="26" t="s">
        <v>3457</v>
      </c>
      <c r="H2381" s="26" t="s">
        <v>3458</v>
      </c>
      <c r="I2381" s="26" t="s">
        <v>10419</v>
      </c>
      <c r="J2381" s="36" t="s">
        <v>55</v>
      </c>
      <c r="K2381" s="26">
        <v>2262.96</v>
      </c>
      <c r="L2381" s="26"/>
      <c r="M2381" s="26" t="s">
        <v>1282</v>
      </c>
      <c r="N2381" s="26" t="s">
        <v>3460</v>
      </c>
    </row>
    <row r="2382" spans="1:14">
      <c r="A2382" s="26" t="s">
        <v>85</v>
      </c>
      <c r="B2382" s="26" t="s">
        <v>3471</v>
      </c>
      <c r="C2382" s="26" t="s">
        <v>100</v>
      </c>
      <c r="D2382" s="26" t="s">
        <v>3472</v>
      </c>
      <c r="E2382" s="26" t="s">
        <v>10434</v>
      </c>
      <c r="F2382" s="26" t="s">
        <v>3473</v>
      </c>
      <c r="G2382" s="26" t="s">
        <v>3474</v>
      </c>
      <c r="H2382" s="26" t="s">
        <v>3475</v>
      </c>
      <c r="I2382" s="26" t="s">
        <v>10416</v>
      </c>
      <c r="J2382" s="36" t="s">
        <v>55</v>
      </c>
      <c r="K2382" s="26">
        <v>165242.78</v>
      </c>
      <c r="L2382" s="26">
        <v>184373.2</v>
      </c>
      <c r="M2382" s="26" t="s">
        <v>83</v>
      </c>
      <c r="N2382" s="26" t="s">
        <v>3477</v>
      </c>
    </row>
    <row r="2383" spans="1:14">
      <c r="A2383" s="26" t="s">
        <v>85</v>
      </c>
      <c r="B2383" s="26" t="s">
        <v>3471</v>
      </c>
      <c r="C2383" s="26" t="s">
        <v>100</v>
      </c>
      <c r="D2383" s="26" t="s">
        <v>3472</v>
      </c>
      <c r="E2383" s="26" t="s">
        <v>10434</v>
      </c>
      <c r="F2383" s="26" t="s">
        <v>3473</v>
      </c>
      <c r="G2383" s="26" t="s">
        <v>3474</v>
      </c>
      <c r="H2383" s="26" t="s">
        <v>3475</v>
      </c>
      <c r="I2383" s="26" t="s">
        <v>10418</v>
      </c>
      <c r="J2383" s="36" t="s">
        <v>55</v>
      </c>
      <c r="K2383" s="26">
        <v>10916.6</v>
      </c>
      <c r="L2383" s="26"/>
      <c r="M2383" s="26" t="s">
        <v>83</v>
      </c>
      <c r="N2383" s="26" t="s">
        <v>3477</v>
      </c>
    </row>
    <row r="2384" spans="1:14">
      <c r="A2384" s="26" t="s">
        <v>85</v>
      </c>
      <c r="B2384" s="26" t="s">
        <v>3471</v>
      </c>
      <c r="C2384" s="26" t="s">
        <v>100</v>
      </c>
      <c r="D2384" s="26" t="s">
        <v>3472</v>
      </c>
      <c r="E2384" s="26" t="s">
        <v>10434</v>
      </c>
      <c r="F2384" s="26" t="s">
        <v>3473</v>
      </c>
      <c r="G2384" s="26" t="s">
        <v>3474</v>
      </c>
      <c r="H2384" s="26" t="s">
        <v>3475</v>
      </c>
      <c r="I2384" s="26" t="s">
        <v>10420</v>
      </c>
      <c r="J2384" s="36" t="s">
        <v>55</v>
      </c>
      <c r="K2384" s="26">
        <v>0</v>
      </c>
      <c r="L2384" s="26"/>
      <c r="M2384" s="26" t="s">
        <v>83</v>
      </c>
      <c r="N2384" s="26" t="s">
        <v>3477</v>
      </c>
    </row>
    <row r="2385" spans="1:14">
      <c r="A2385" s="26" t="s">
        <v>85</v>
      </c>
      <c r="B2385" s="26" t="s">
        <v>3471</v>
      </c>
      <c r="C2385" s="26" t="s">
        <v>100</v>
      </c>
      <c r="D2385" s="26" t="s">
        <v>3472</v>
      </c>
      <c r="E2385" s="26" t="s">
        <v>10434</v>
      </c>
      <c r="F2385" s="26" t="s">
        <v>3473</v>
      </c>
      <c r="G2385" s="26" t="s">
        <v>3474</v>
      </c>
      <c r="H2385" s="26" t="s">
        <v>3475</v>
      </c>
      <c r="I2385" s="26" t="s">
        <v>10419</v>
      </c>
      <c r="J2385" s="36" t="s">
        <v>55</v>
      </c>
      <c r="K2385" s="26">
        <v>2682.64</v>
      </c>
      <c r="L2385" s="26"/>
      <c r="M2385" s="26" t="s">
        <v>83</v>
      </c>
      <c r="N2385" s="26" t="s">
        <v>3477</v>
      </c>
    </row>
    <row r="2386" spans="1:14">
      <c r="A2386" s="26" t="s">
        <v>70</v>
      </c>
      <c r="B2386" s="26" t="s">
        <v>3492</v>
      </c>
      <c r="C2386" s="26" t="s">
        <v>670</v>
      </c>
      <c r="D2386" s="26" t="s">
        <v>3493</v>
      </c>
      <c r="E2386" s="26" t="s">
        <v>10425</v>
      </c>
      <c r="F2386" s="26" t="s">
        <v>962</v>
      </c>
      <c r="G2386" s="26" t="s">
        <v>3494</v>
      </c>
      <c r="H2386" s="26" t="s">
        <v>3495</v>
      </c>
      <c r="I2386" s="26" t="s">
        <v>10416</v>
      </c>
      <c r="J2386" s="36" t="s">
        <v>55</v>
      </c>
      <c r="K2386" s="26">
        <v>31528.7</v>
      </c>
      <c r="L2386" s="26">
        <v>37164</v>
      </c>
      <c r="M2386" s="26" t="s">
        <v>83</v>
      </c>
      <c r="N2386" s="26" t="s">
        <v>3496</v>
      </c>
    </row>
    <row r="2387" spans="1:14">
      <c r="A2387" s="26" t="s">
        <v>70</v>
      </c>
      <c r="B2387" s="26" t="s">
        <v>3492</v>
      </c>
      <c r="C2387" s="26" t="s">
        <v>670</v>
      </c>
      <c r="D2387" s="26" t="s">
        <v>3493</v>
      </c>
      <c r="E2387" s="26" t="s">
        <v>10425</v>
      </c>
      <c r="F2387" s="26" t="s">
        <v>962</v>
      </c>
      <c r="G2387" s="26" t="s">
        <v>3494</v>
      </c>
      <c r="H2387" s="26" t="s">
        <v>3495</v>
      </c>
      <c r="I2387" s="26" t="s">
        <v>10418</v>
      </c>
      <c r="J2387" s="36" t="s">
        <v>55</v>
      </c>
      <c r="K2387" s="26">
        <v>3034.24</v>
      </c>
      <c r="L2387" s="26"/>
      <c r="M2387" s="26" t="s">
        <v>83</v>
      </c>
      <c r="N2387" s="26" t="s">
        <v>3496</v>
      </c>
    </row>
    <row r="2388" spans="1:14">
      <c r="A2388" s="26" t="s">
        <v>70</v>
      </c>
      <c r="B2388" s="26" t="s">
        <v>3492</v>
      </c>
      <c r="C2388" s="26" t="s">
        <v>670</v>
      </c>
      <c r="D2388" s="26" t="s">
        <v>3493</v>
      </c>
      <c r="E2388" s="26" t="s">
        <v>10425</v>
      </c>
      <c r="F2388" s="26" t="s">
        <v>962</v>
      </c>
      <c r="G2388" s="26" t="s">
        <v>3494</v>
      </c>
      <c r="H2388" s="26" t="s">
        <v>3495</v>
      </c>
      <c r="I2388" s="26" t="s">
        <v>10420</v>
      </c>
      <c r="J2388" s="36" t="s">
        <v>55</v>
      </c>
      <c r="K2388" s="26">
        <v>402.32</v>
      </c>
      <c r="L2388" s="26"/>
      <c r="M2388" s="26" t="s">
        <v>83</v>
      </c>
      <c r="N2388" s="26" t="s">
        <v>3496</v>
      </c>
    </row>
    <row r="2389" spans="1:14">
      <c r="A2389" s="26" t="s">
        <v>70</v>
      </c>
      <c r="B2389" s="26" t="s">
        <v>3492</v>
      </c>
      <c r="C2389" s="26" t="s">
        <v>670</v>
      </c>
      <c r="D2389" s="26" t="s">
        <v>3493</v>
      </c>
      <c r="E2389" s="26" t="s">
        <v>10425</v>
      </c>
      <c r="F2389" s="26" t="s">
        <v>962</v>
      </c>
      <c r="G2389" s="26" t="s">
        <v>3494</v>
      </c>
      <c r="H2389" s="26" t="s">
        <v>3495</v>
      </c>
      <c r="I2389" s="26" t="s">
        <v>10419</v>
      </c>
      <c r="J2389" s="36" t="s">
        <v>55</v>
      </c>
      <c r="K2389" s="26">
        <v>526.34</v>
      </c>
      <c r="L2389" s="26"/>
      <c r="M2389" s="26" t="s">
        <v>83</v>
      </c>
      <c r="N2389" s="26" t="s">
        <v>3496</v>
      </c>
    </row>
    <row r="2390" spans="1:14">
      <c r="A2390" s="26" t="s">
        <v>70</v>
      </c>
      <c r="B2390" s="26" t="s">
        <v>3505</v>
      </c>
      <c r="C2390" s="26" t="s">
        <v>670</v>
      </c>
      <c r="D2390" s="26" t="s">
        <v>3506</v>
      </c>
      <c r="E2390" s="26" t="s">
        <v>10425</v>
      </c>
      <c r="F2390" s="26" t="s">
        <v>962</v>
      </c>
      <c r="G2390" s="26" t="s">
        <v>3507</v>
      </c>
      <c r="H2390" s="26" t="s">
        <v>3508</v>
      </c>
      <c r="I2390" s="26" t="s">
        <v>10416</v>
      </c>
      <c r="J2390" s="36" t="s">
        <v>55</v>
      </c>
      <c r="K2390" s="26">
        <v>38570.02</v>
      </c>
      <c r="L2390" s="26">
        <v>41002.5</v>
      </c>
      <c r="M2390" s="26" t="s">
        <v>83</v>
      </c>
      <c r="N2390" s="26" t="s">
        <v>3510</v>
      </c>
    </row>
    <row r="2391" spans="1:14">
      <c r="A2391" s="26" t="s">
        <v>70</v>
      </c>
      <c r="B2391" s="26" t="s">
        <v>3505</v>
      </c>
      <c r="C2391" s="26" t="s">
        <v>670</v>
      </c>
      <c r="D2391" s="26" t="s">
        <v>3506</v>
      </c>
      <c r="E2391" s="26" t="s">
        <v>10425</v>
      </c>
      <c r="F2391" s="26" t="s">
        <v>962</v>
      </c>
      <c r="G2391" s="26" t="s">
        <v>3507</v>
      </c>
      <c r="H2391" s="26" t="s">
        <v>3508</v>
      </c>
      <c r="I2391" s="26" t="s">
        <v>10418</v>
      </c>
      <c r="J2391" s="36" t="s">
        <v>55</v>
      </c>
      <c r="K2391" s="26">
        <v>0</v>
      </c>
      <c r="L2391" s="26"/>
      <c r="M2391" s="26" t="s">
        <v>83</v>
      </c>
      <c r="N2391" s="26" t="s">
        <v>3510</v>
      </c>
    </row>
    <row r="2392" spans="1:14">
      <c r="A2392" s="26" t="s">
        <v>70</v>
      </c>
      <c r="B2392" s="26" t="s">
        <v>3505</v>
      </c>
      <c r="C2392" s="26" t="s">
        <v>670</v>
      </c>
      <c r="D2392" s="26" t="s">
        <v>3506</v>
      </c>
      <c r="E2392" s="26" t="s">
        <v>10425</v>
      </c>
      <c r="F2392" s="26" t="s">
        <v>962</v>
      </c>
      <c r="G2392" s="26" t="s">
        <v>3507</v>
      </c>
      <c r="H2392" s="26" t="s">
        <v>3508</v>
      </c>
      <c r="I2392" s="26" t="s">
        <v>10420</v>
      </c>
      <c r="J2392" s="36" t="s">
        <v>55</v>
      </c>
      <c r="K2392" s="26">
        <v>0</v>
      </c>
      <c r="L2392" s="26"/>
      <c r="M2392" s="26" t="s">
        <v>83</v>
      </c>
      <c r="N2392" s="26" t="s">
        <v>3510</v>
      </c>
    </row>
    <row r="2393" spans="1:14">
      <c r="A2393" s="26" t="s">
        <v>70</v>
      </c>
      <c r="B2393" s="26" t="s">
        <v>3505</v>
      </c>
      <c r="C2393" s="26" t="s">
        <v>670</v>
      </c>
      <c r="D2393" s="26" t="s">
        <v>3506</v>
      </c>
      <c r="E2393" s="26" t="s">
        <v>10425</v>
      </c>
      <c r="F2393" s="26" t="s">
        <v>962</v>
      </c>
      <c r="G2393" s="26" t="s">
        <v>3507</v>
      </c>
      <c r="H2393" s="26" t="s">
        <v>3508</v>
      </c>
      <c r="I2393" s="26" t="s">
        <v>10419</v>
      </c>
      <c r="J2393" s="36" t="s">
        <v>55</v>
      </c>
      <c r="K2393" s="26">
        <v>587.36</v>
      </c>
      <c r="L2393" s="26"/>
      <c r="M2393" s="26" t="s">
        <v>83</v>
      </c>
      <c r="N2393" s="26" t="s">
        <v>3510</v>
      </c>
    </row>
    <row r="2394" spans="1:14">
      <c r="A2394" s="26" t="s">
        <v>181</v>
      </c>
      <c r="B2394" s="26" t="s">
        <v>3498</v>
      </c>
      <c r="C2394" s="26" t="s">
        <v>448</v>
      </c>
      <c r="D2394" s="26" t="s">
        <v>3499</v>
      </c>
      <c r="E2394" s="26" t="s">
        <v>10425</v>
      </c>
      <c r="F2394" s="26" t="s">
        <v>843</v>
      </c>
      <c r="G2394" s="26" t="s">
        <v>3500</v>
      </c>
      <c r="H2394" s="26" t="s">
        <v>3501</v>
      </c>
      <c r="I2394" s="26" t="s">
        <v>10416</v>
      </c>
      <c r="J2394" s="36" t="s">
        <v>55</v>
      </c>
      <c r="K2394" s="26">
        <v>1365274.07</v>
      </c>
      <c r="L2394" s="26">
        <v>1830154.55</v>
      </c>
      <c r="M2394" s="26" t="s">
        <v>97</v>
      </c>
      <c r="N2394" s="26" t="s">
        <v>3503</v>
      </c>
    </row>
    <row r="2395" spans="1:14">
      <c r="A2395" s="26" t="s">
        <v>181</v>
      </c>
      <c r="B2395" s="26" t="s">
        <v>3498</v>
      </c>
      <c r="C2395" s="26" t="s">
        <v>448</v>
      </c>
      <c r="D2395" s="26" t="s">
        <v>3499</v>
      </c>
      <c r="E2395" s="26" t="s">
        <v>10425</v>
      </c>
      <c r="F2395" s="26" t="s">
        <v>843</v>
      </c>
      <c r="G2395" s="26" t="s">
        <v>3500</v>
      </c>
      <c r="H2395" s="26" t="s">
        <v>3501</v>
      </c>
      <c r="I2395" s="26" t="s">
        <v>10418</v>
      </c>
      <c r="J2395" s="36" t="s">
        <v>55</v>
      </c>
      <c r="K2395" s="26">
        <v>343704.35</v>
      </c>
      <c r="L2395" s="26"/>
      <c r="M2395" s="26" t="s">
        <v>97</v>
      </c>
      <c r="N2395" s="26" t="s">
        <v>3503</v>
      </c>
    </row>
    <row r="2396" spans="1:14">
      <c r="A2396" s="26" t="s">
        <v>181</v>
      </c>
      <c r="B2396" s="26" t="s">
        <v>3498</v>
      </c>
      <c r="C2396" s="26" t="s">
        <v>448</v>
      </c>
      <c r="D2396" s="26" t="s">
        <v>3499</v>
      </c>
      <c r="E2396" s="26" t="s">
        <v>10425</v>
      </c>
      <c r="F2396" s="26" t="s">
        <v>843</v>
      </c>
      <c r="G2396" s="26" t="s">
        <v>3500</v>
      </c>
      <c r="H2396" s="26" t="s">
        <v>3501</v>
      </c>
      <c r="I2396" s="26" t="s">
        <v>10420</v>
      </c>
      <c r="J2396" s="36" t="s">
        <v>55</v>
      </c>
      <c r="K2396" s="26">
        <v>12794.4</v>
      </c>
      <c r="L2396" s="26"/>
      <c r="M2396" s="26" t="s">
        <v>97</v>
      </c>
      <c r="N2396" s="26" t="s">
        <v>3503</v>
      </c>
    </row>
    <row r="2397" spans="1:14">
      <c r="A2397" s="26" t="s">
        <v>181</v>
      </c>
      <c r="B2397" s="26" t="s">
        <v>3498</v>
      </c>
      <c r="C2397" s="26" t="s">
        <v>448</v>
      </c>
      <c r="D2397" s="26" t="s">
        <v>3499</v>
      </c>
      <c r="E2397" s="26" t="s">
        <v>10425</v>
      </c>
      <c r="F2397" s="26" t="s">
        <v>843</v>
      </c>
      <c r="G2397" s="26" t="s">
        <v>3500</v>
      </c>
      <c r="H2397" s="26" t="s">
        <v>3501</v>
      </c>
      <c r="I2397" s="26" t="s">
        <v>10419</v>
      </c>
      <c r="J2397" s="36" t="s">
        <v>55</v>
      </c>
      <c r="K2397" s="26">
        <v>26025.24</v>
      </c>
      <c r="L2397" s="26"/>
      <c r="M2397" s="26" t="s">
        <v>97</v>
      </c>
      <c r="N2397" s="26" t="s">
        <v>3503</v>
      </c>
    </row>
    <row r="2398" spans="1:14">
      <c r="A2398" s="26" t="s">
        <v>200</v>
      </c>
      <c r="B2398" s="26" t="s">
        <v>3478</v>
      </c>
      <c r="C2398" s="26" t="s">
        <v>472</v>
      </c>
      <c r="D2398" s="26" t="s">
        <v>3479</v>
      </c>
      <c r="E2398" s="26" t="s">
        <v>10425</v>
      </c>
      <c r="F2398" s="26" t="s">
        <v>474</v>
      </c>
      <c r="G2398" s="26" t="s">
        <v>3480</v>
      </c>
      <c r="H2398" s="26" t="s">
        <v>3481</v>
      </c>
      <c r="I2398" s="26" t="s">
        <v>10416</v>
      </c>
      <c r="J2398" s="36" t="s">
        <v>55</v>
      </c>
      <c r="K2398" s="26">
        <v>57796.94</v>
      </c>
      <c r="L2398" s="26">
        <v>62067.32</v>
      </c>
      <c r="M2398" s="26" t="s">
        <v>1282</v>
      </c>
      <c r="N2398" s="26" t="s">
        <v>3483</v>
      </c>
    </row>
    <row r="2399" spans="1:14">
      <c r="A2399" s="26" t="s">
        <v>200</v>
      </c>
      <c r="B2399" s="26" t="s">
        <v>3478</v>
      </c>
      <c r="C2399" s="26" t="s">
        <v>472</v>
      </c>
      <c r="D2399" s="26" t="s">
        <v>3479</v>
      </c>
      <c r="E2399" s="26" t="s">
        <v>10425</v>
      </c>
      <c r="F2399" s="26" t="s">
        <v>474</v>
      </c>
      <c r="G2399" s="26" t="s">
        <v>3480</v>
      </c>
      <c r="H2399" s="26" t="s">
        <v>3481</v>
      </c>
      <c r="I2399" s="26" t="s">
        <v>10418</v>
      </c>
      <c r="J2399" s="36" t="s">
        <v>55</v>
      </c>
      <c r="K2399" s="26">
        <v>0</v>
      </c>
      <c r="L2399" s="26"/>
      <c r="M2399" s="26" t="s">
        <v>1282</v>
      </c>
      <c r="N2399" s="26" t="s">
        <v>3483</v>
      </c>
    </row>
    <row r="2400" spans="1:14">
      <c r="A2400" s="26" t="s">
        <v>200</v>
      </c>
      <c r="B2400" s="26" t="s">
        <v>3478</v>
      </c>
      <c r="C2400" s="26" t="s">
        <v>472</v>
      </c>
      <c r="D2400" s="26" t="s">
        <v>3479</v>
      </c>
      <c r="E2400" s="26" t="s">
        <v>10425</v>
      </c>
      <c r="F2400" s="26" t="s">
        <v>474</v>
      </c>
      <c r="G2400" s="26" t="s">
        <v>3480</v>
      </c>
      <c r="H2400" s="26" t="s">
        <v>3481</v>
      </c>
      <c r="I2400" s="26" t="s">
        <v>10420</v>
      </c>
      <c r="J2400" s="36" t="s">
        <v>55</v>
      </c>
      <c r="K2400" s="26">
        <v>597.24</v>
      </c>
      <c r="L2400" s="26"/>
      <c r="M2400" s="26" t="s">
        <v>1282</v>
      </c>
      <c r="N2400" s="26" t="s">
        <v>3483</v>
      </c>
    </row>
    <row r="2401" spans="1:14">
      <c r="A2401" s="26" t="s">
        <v>200</v>
      </c>
      <c r="B2401" s="26" t="s">
        <v>3478</v>
      </c>
      <c r="C2401" s="26" t="s">
        <v>472</v>
      </c>
      <c r="D2401" s="26" t="s">
        <v>3479</v>
      </c>
      <c r="E2401" s="26" t="s">
        <v>10425</v>
      </c>
      <c r="F2401" s="26" t="s">
        <v>474</v>
      </c>
      <c r="G2401" s="26" t="s">
        <v>3480</v>
      </c>
      <c r="H2401" s="26" t="s">
        <v>3481</v>
      </c>
      <c r="I2401" s="26" t="s">
        <v>10419</v>
      </c>
      <c r="J2401" s="36" t="s">
        <v>55</v>
      </c>
      <c r="K2401" s="26">
        <v>880.14</v>
      </c>
      <c r="L2401" s="26"/>
      <c r="M2401" s="26" t="s">
        <v>1282</v>
      </c>
      <c r="N2401" s="26" t="s">
        <v>3483</v>
      </c>
    </row>
    <row r="2402" spans="1:14">
      <c r="A2402" s="26" t="s">
        <v>200</v>
      </c>
      <c r="B2402" s="26" t="s">
        <v>10739</v>
      </c>
      <c r="C2402" s="26" t="s">
        <v>323</v>
      </c>
      <c r="D2402" s="26" t="s">
        <v>3684</v>
      </c>
      <c r="E2402" s="26" t="s">
        <v>10434</v>
      </c>
      <c r="F2402" s="26" t="s">
        <v>3685</v>
      </c>
      <c r="G2402" s="26" t="s">
        <v>3686</v>
      </c>
      <c r="H2402" s="26" t="s">
        <v>3687</v>
      </c>
      <c r="I2402" s="26" t="s">
        <v>10416</v>
      </c>
      <c r="J2402" s="36" t="s">
        <v>55</v>
      </c>
      <c r="K2402" s="26">
        <v>315643.41</v>
      </c>
      <c r="L2402" s="26">
        <v>348517.64</v>
      </c>
      <c r="M2402" s="26" t="s">
        <v>1282</v>
      </c>
      <c r="N2402" s="26" t="s">
        <v>10740</v>
      </c>
    </row>
    <row r="2403" spans="1:14">
      <c r="A2403" s="26" t="s">
        <v>200</v>
      </c>
      <c r="B2403" s="26" t="s">
        <v>10739</v>
      </c>
      <c r="C2403" s="26" t="s">
        <v>323</v>
      </c>
      <c r="D2403" s="26" t="s">
        <v>3684</v>
      </c>
      <c r="E2403" s="26" t="s">
        <v>10434</v>
      </c>
      <c r="F2403" s="26" t="s">
        <v>3685</v>
      </c>
      <c r="G2403" s="26" t="s">
        <v>3686</v>
      </c>
      <c r="H2403" s="26" t="s">
        <v>3687</v>
      </c>
      <c r="I2403" s="26" t="s">
        <v>10418</v>
      </c>
      <c r="J2403" s="36" t="s">
        <v>55</v>
      </c>
      <c r="K2403" s="26">
        <v>17348.02</v>
      </c>
      <c r="L2403" s="26"/>
      <c r="M2403" s="26" t="s">
        <v>1282</v>
      </c>
      <c r="N2403" s="26" t="s">
        <v>10740</v>
      </c>
    </row>
    <row r="2404" spans="1:14">
      <c r="A2404" s="26" t="s">
        <v>200</v>
      </c>
      <c r="B2404" s="26" t="s">
        <v>10739</v>
      </c>
      <c r="C2404" s="26" t="s">
        <v>323</v>
      </c>
      <c r="D2404" s="26" t="s">
        <v>3684</v>
      </c>
      <c r="E2404" s="26" t="s">
        <v>10434</v>
      </c>
      <c r="F2404" s="26" t="s">
        <v>3685</v>
      </c>
      <c r="G2404" s="26" t="s">
        <v>3686</v>
      </c>
      <c r="H2404" s="26" t="s">
        <v>3687</v>
      </c>
      <c r="I2404" s="26" t="s">
        <v>10420</v>
      </c>
      <c r="J2404" s="36" t="s">
        <v>55</v>
      </c>
      <c r="K2404" s="26">
        <v>0</v>
      </c>
      <c r="L2404" s="26"/>
      <c r="M2404" s="26" t="s">
        <v>1282</v>
      </c>
      <c r="N2404" s="26" t="s">
        <v>10740</v>
      </c>
    </row>
    <row r="2405" spans="1:14">
      <c r="A2405" s="26" t="s">
        <v>200</v>
      </c>
      <c r="B2405" s="26" t="s">
        <v>10739</v>
      </c>
      <c r="C2405" s="26" t="s">
        <v>323</v>
      </c>
      <c r="D2405" s="26" t="s">
        <v>3684</v>
      </c>
      <c r="E2405" s="26" t="s">
        <v>10434</v>
      </c>
      <c r="F2405" s="26" t="s">
        <v>3685</v>
      </c>
      <c r="G2405" s="26" t="s">
        <v>3686</v>
      </c>
      <c r="H2405" s="26" t="s">
        <v>3687</v>
      </c>
      <c r="I2405" s="26" t="s">
        <v>10419</v>
      </c>
      <c r="J2405" s="36" t="s">
        <v>55</v>
      </c>
      <c r="K2405" s="26">
        <v>5070.54</v>
      </c>
      <c r="L2405" s="26"/>
      <c r="M2405" s="26" t="s">
        <v>1282</v>
      </c>
      <c r="N2405" s="26" t="s">
        <v>10740</v>
      </c>
    </row>
    <row r="2406" spans="1:14">
      <c r="A2406" s="26" t="s">
        <v>85</v>
      </c>
      <c r="B2406" s="26" t="s">
        <v>3519</v>
      </c>
      <c r="C2406" s="26" t="s">
        <v>100</v>
      </c>
      <c r="D2406" s="26" t="s">
        <v>3520</v>
      </c>
      <c r="E2406" s="26" t="s">
        <v>10434</v>
      </c>
      <c r="F2406" s="26" t="s">
        <v>3521</v>
      </c>
      <c r="G2406" s="26" t="s">
        <v>3522</v>
      </c>
      <c r="H2406" s="26" t="s">
        <v>3523</v>
      </c>
      <c r="I2406" s="26" t="s">
        <v>10416</v>
      </c>
      <c r="J2406" s="36" t="s">
        <v>55</v>
      </c>
      <c r="K2406" s="26">
        <v>13066.58</v>
      </c>
      <c r="L2406" s="26">
        <v>15084.28</v>
      </c>
      <c r="M2406" s="26" t="s">
        <v>83</v>
      </c>
      <c r="N2406" s="26" t="s">
        <v>3524</v>
      </c>
    </row>
    <row r="2407" spans="1:14">
      <c r="A2407" s="26" t="s">
        <v>85</v>
      </c>
      <c r="B2407" s="26" t="s">
        <v>3519</v>
      </c>
      <c r="C2407" s="26" t="s">
        <v>100</v>
      </c>
      <c r="D2407" s="26" t="s">
        <v>3520</v>
      </c>
      <c r="E2407" s="26" t="s">
        <v>10434</v>
      </c>
      <c r="F2407" s="26" t="s">
        <v>3521</v>
      </c>
      <c r="G2407" s="26" t="s">
        <v>3522</v>
      </c>
      <c r="H2407" s="26" t="s">
        <v>3523</v>
      </c>
      <c r="I2407" s="26" t="s">
        <v>10418</v>
      </c>
      <c r="J2407" s="36" t="s">
        <v>55</v>
      </c>
      <c r="K2407" s="26">
        <v>1345.7</v>
      </c>
      <c r="L2407" s="26"/>
      <c r="M2407" s="26" t="s">
        <v>83</v>
      </c>
      <c r="N2407" s="26" t="s">
        <v>3524</v>
      </c>
    </row>
    <row r="2408" spans="1:14">
      <c r="A2408" s="26" t="s">
        <v>85</v>
      </c>
      <c r="B2408" s="26" t="s">
        <v>3519</v>
      </c>
      <c r="C2408" s="26" t="s">
        <v>100</v>
      </c>
      <c r="D2408" s="26" t="s">
        <v>3520</v>
      </c>
      <c r="E2408" s="26" t="s">
        <v>10434</v>
      </c>
      <c r="F2408" s="26" t="s">
        <v>3521</v>
      </c>
      <c r="G2408" s="26" t="s">
        <v>3522</v>
      </c>
      <c r="H2408" s="26" t="s">
        <v>3523</v>
      </c>
      <c r="I2408" s="26" t="s">
        <v>10420</v>
      </c>
      <c r="J2408" s="36" t="s">
        <v>55</v>
      </c>
      <c r="K2408" s="26">
        <v>0</v>
      </c>
      <c r="L2408" s="26"/>
      <c r="M2408" s="26" t="s">
        <v>83</v>
      </c>
      <c r="N2408" s="26" t="s">
        <v>3524</v>
      </c>
    </row>
    <row r="2409" spans="1:14">
      <c r="A2409" s="26" t="s">
        <v>85</v>
      </c>
      <c r="B2409" s="26" t="s">
        <v>3519</v>
      </c>
      <c r="C2409" s="26" t="s">
        <v>100</v>
      </c>
      <c r="D2409" s="26" t="s">
        <v>3520</v>
      </c>
      <c r="E2409" s="26" t="s">
        <v>10434</v>
      </c>
      <c r="F2409" s="26" t="s">
        <v>3521</v>
      </c>
      <c r="G2409" s="26" t="s">
        <v>3522</v>
      </c>
      <c r="H2409" s="26" t="s">
        <v>3523</v>
      </c>
      <c r="I2409" s="26" t="s">
        <v>10419</v>
      </c>
      <c r="J2409" s="36" t="s">
        <v>55</v>
      </c>
      <c r="K2409" s="26">
        <v>219.47</v>
      </c>
      <c r="L2409" s="26"/>
      <c r="M2409" s="26" t="s">
        <v>83</v>
      </c>
      <c r="N2409" s="26" t="s">
        <v>3524</v>
      </c>
    </row>
    <row r="2410" spans="1:14">
      <c r="A2410" s="26" t="s">
        <v>200</v>
      </c>
      <c r="B2410" s="26" t="s">
        <v>10741</v>
      </c>
      <c r="C2410" s="26" t="s">
        <v>857</v>
      </c>
      <c r="D2410" s="26" t="s">
        <v>4175</v>
      </c>
      <c r="E2410" s="26" t="s">
        <v>10425</v>
      </c>
      <c r="F2410" s="26" t="s">
        <v>4176</v>
      </c>
      <c r="G2410" s="26" t="s">
        <v>4177</v>
      </c>
      <c r="H2410" s="26" t="s">
        <v>10742</v>
      </c>
      <c r="I2410" s="26" t="s">
        <v>10416</v>
      </c>
      <c r="J2410" s="36" t="s">
        <v>55</v>
      </c>
      <c r="K2410" s="26">
        <v>907777.94</v>
      </c>
      <c r="L2410" s="26">
        <v>972939.75</v>
      </c>
      <c r="M2410" s="26" t="s">
        <v>1282</v>
      </c>
      <c r="N2410" s="26" t="s">
        <v>10743</v>
      </c>
    </row>
    <row r="2411" spans="1:14">
      <c r="A2411" s="26" t="s">
        <v>200</v>
      </c>
      <c r="B2411" s="26" t="s">
        <v>10741</v>
      </c>
      <c r="C2411" s="26" t="s">
        <v>857</v>
      </c>
      <c r="D2411" s="26" t="s">
        <v>4175</v>
      </c>
      <c r="E2411" s="26" t="s">
        <v>10425</v>
      </c>
      <c r="F2411" s="26" t="s">
        <v>4176</v>
      </c>
      <c r="G2411" s="26" t="s">
        <v>4177</v>
      </c>
      <c r="H2411" s="26" t="s">
        <v>10742</v>
      </c>
      <c r="I2411" s="26" t="s">
        <v>10418</v>
      </c>
      <c r="J2411" s="36" t="s">
        <v>55</v>
      </c>
      <c r="K2411" s="26">
        <v>0</v>
      </c>
      <c r="L2411" s="26"/>
      <c r="M2411" s="26" t="s">
        <v>1282</v>
      </c>
      <c r="N2411" s="26" t="s">
        <v>10743</v>
      </c>
    </row>
    <row r="2412" spans="1:14">
      <c r="A2412" s="26" t="s">
        <v>200</v>
      </c>
      <c r="B2412" s="26" t="s">
        <v>10741</v>
      </c>
      <c r="C2412" s="26" t="s">
        <v>857</v>
      </c>
      <c r="D2412" s="26" t="s">
        <v>4175</v>
      </c>
      <c r="E2412" s="26" t="s">
        <v>10425</v>
      </c>
      <c r="F2412" s="26" t="s">
        <v>4176</v>
      </c>
      <c r="G2412" s="26" t="s">
        <v>4177</v>
      </c>
      <c r="H2412" s="26" t="s">
        <v>10742</v>
      </c>
      <c r="I2412" s="26" t="s">
        <v>10420</v>
      </c>
      <c r="J2412" s="36" t="s">
        <v>55</v>
      </c>
      <c r="K2412" s="26">
        <v>7552.65</v>
      </c>
      <c r="L2412" s="26"/>
      <c r="M2412" s="26" t="s">
        <v>1282</v>
      </c>
      <c r="N2412" s="26" t="s">
        <v>10743</v>
      </c>
    </row>
    <row r="2413" spans="1:14">
      <c r="A2413" s="26" t="s">
        <v>200</v>
      </c>
      <c r="B2413" s="26" t="s">
        <v>10741</v>
      </c>
      <c r="C2413" s="26" t="s">
        <v>857</v>
      </c>
      <c r="D2413" s="26" t="s">
        <v>4175</v>
      </c>
      <c r="E2413" s="26" t="s">
        <v>10425</v>
      </c>
      <c r="F2413" s="26" t="s">
        <v>4176</v>
      </c>
      <c r="G2413" s="26" t="s">
        <v>4177</v>
      </c>
      <c r="H2413" s="26" t="s">
        <v>10742</v>
      </c>
      <c r="I2413" s="26" t="s">
        <v>10419</v>
      </c>
      <c r="J2413" s="36" t="s">
        <v>55</v>
      </c>
      <c r="K2413" s="26">
        <v>13824.47</v>
      </c>
      <c r="L2413" s="26"/>
      <c r="M2413" s="26" t="s">
        <v>1282</v>
      </c>
      <c r="N2413" s="26" t="s">
        <v>10743</v>
      </c>
    </row>
    <row r="2414" spans="1:14">
      <c r="A2414" s="26" t="s">
        <v>200</v>
      </c>
      <c r="B2414" s="26" t="s">
        <v>10741</v>
      </c>
      <c r="C2414" s="26" t="s">
        <v>857</v>
      </c>
      <c r="D2414" s="26" t="s">
        <v>4175</v>
      </c>
      <c r="E2414" s="26" t="s">
        <v>10425</v>
      </c>
      <c r="F2414" s="26" t="s">
        <v>4176</v>
      </c>
      <c r="G2414" s="26" t="s">
        <v>4177</v>
      </c>
      <c r="H2414" s="26" t="s">
        <v>10744</v>
      </c>
      <c r="I2414" s="26" t="s">
        <v>10416</v>
      </c>
      <c r="J2414" s="36" t="s">
        <v>55</v>
      </c>
      <c r="K2414" s="26">
        <v>982842.49</v>
      </c>
      <c r="L2414" s="26">
        <v>1057467.97</v>
      </c>
      <c r="M2414" s="26" t="s">
        <v>1282</v>
      </c>
      <c r="N2414" s="26" t="s">
        <v>10743</v>
      </c>
    </row>
    <row r="2415" spans="1:14">
      <c r="A2415" s="26" t="s">
        <v>200</v>
      </c>
      <c r="B2415" s="26" t="s">
        <v>10741</v>
      </c>
      <c r="C2415" s="26" t="s">
        <v>857</v>
      </c>
      <c r="D2415" s="26" t="s">
        <v>4175</v>
      </c>
      <c r="E2415" s="26" t="s">
        <v>10425</v>
      </c>
      <c r="F2415" s="26" t="s">
        <v>4176</v>
      </c>
      <c r="G2415" s="26" t="s">
        <v>4177</v>
      </c>
      <c r="H2415" s="26" t="s">
        <v>10744</v>
      </c>
      <c r="I2415" s="26" t="s">
        <v>10418</v>
      </c>
      <c r="J2415" s="36" t="s">
        <v>55</v>
      </c>
      <c r="K2415" s="26">
        <v>0</v>
      </c>
      <c r="L2415" s="26"/>
      <c r="M2415" s="26" t="s">
        <v>1282</v>
      </c>
      <c r="N2415" s="26" t="s">
        <v>10743</v>
      </c>
    </row>
    <row r="2416" spans="1:14">
      <c r="A2416" s="26" t="s">
        <v>200</v>
      </c>
      <c r="B2416" s="26" t="s">
        <v>10741</v>
      </c>
      <c r="C2416" s="26" t="s">
        <v>857</v>
      </c>
      <c r="D2416" s="26" t="s">
        <v>4175</v>
      </c>
      <c r="E2416" s="26" t="s">
        <v>10425</v>
      </c>
      <c r="F2416" s="26" t="s">
        <v>4176</v>
      </c>
      <c r="G2416" s="26" t="s">
        <v>4177</v>
      </c>
      <c r="H2416" s="26" t="s">
        <v>10744</v>
      </c>
      <c r="I2416" s="26" t="s">
        <v>10420</v>
      </c>
      <c r="J2416" s="36" t="s">
        <v>55</v>
      </c>
      <c r="K2416" s="26">
        <v>12069.88</v>
      </c>
      <c r="L2416" s="26"/>
      <c r="M2416" s="26" t="s">
        <v>1282</v>
      </c>
      <c r="N2416" s="26" t="s">
        <v>10743</v>
      </c>
    </row>
    <row r="2417" spans="1:14">
      <c r="A2417" s="26" t="s">
        <v>200</v>
      </c>
      <c r="B2417" s="26" t="s">
        <v>10741</v>
      </c>
      <c r="C2417" s="26" t="s">
        <v>857</v>
      </c>
      <c r="D2417" s="26" t="s">
        <v>4175</v>
      </c>
      <c r="E2417" s="26" t="s">
        <v>10425</v>
      </c>
      <c r="F2417" s="26" t="s">
        <v>4176</v>
      </c>
      <c r="G2417" s="26" t="s">
        <v>4177</v>
      </c>
      <c r="H2417" s="26" t="s">
        <v>10744</v>
      </c>
      <c r="I2417" s="26" t="s">
        <v>10419</v>
      </c>
      <c r="J2417" s="36" t="s">
        <v>55</v>
      </c>
      <c r="K2417" s="26">
        <v>14968.48</v>
      </c>
      <c r="L2417" s="26"/>
      <c r="M2417" s="26" t="s">
        <v>1282</v>
      </c>
      <c r="N2417" s="26" t="s">
        <v>10743</v>
      </c>
    </row>
    <row r="2418" spans="1:14">
      <c r="A2418" s="26" t="s">
        <v>163</v>
      </c>
      <c r="B2418" s="26" t="s">
        <v>3532</v>
      </c>
      <c r="C2418" s="26" t="s">
        <v>1110</v>
      </c>
      <c r="D2418" s="26" t="s">
        <v>3533</v>
      </c>
      <c r="E2418" s="26" t="s">
        <v>10425</v>
      </c>
      <c r="F2418" s="26" t="s">
        <v>3534</v>
      </c>
      <c r="G2418" s="26" t="s">
        <v>3535</v>
      </c>
      <c r="H2418" s="26" t="s">
        <v>3536</v>
      </c>
      <c r="I2418" s="26" t="s">
        <v>10427</v>
      </c>
      <c r="J2418" s="36" t="s">
        <v>55</v>
      </c>
      <c r="K2418" s="26">
        <v>128326.26</v>
      </c>
      <c r="L2418" s="26">
        <v>147909.84</v>
      </c>
      <c r="M2418" s="26" t="s">
        <v>140</v>
      </c>
      <c r="N2418" s="26" t="s">
        <v>3538</v>
      </c>
    </row>
    <row r="2419" spans="1:14">
      <c r="A2419" s="26" t="s">
        <v>163</v>
      </c>
      <c r="B2419" s="26" t="s">
        <v>3532</v>
      </c>
      <c r="C2419" s="26" t="s">
        <v>1110</v>
      </c>
      <c r="D2419" s="26" t="s">
        <v>3533</v>
      </c>
      <c r="E2419" s="26" t="s">
        <v>10425</v>
      </c>
      <c r="F2419" s="26" t="s">
        <v>3534</v>
      </c>
      <c r="G2419" s="26" t="s">
        <v>3535</v>
      </c>
      <c r="H2419" s="26" t="s">
        <v>3536</v>
      </c>
      <c r="I2419" s="26" t="s">
        <v>10428</v>
      </c>
      <c r="J2419" s="36" t="s">
        <v>55</v>
      </c>
      <c r="K2419" s="26">
        <v>9118.64</v>
      </c>
      <c r="L2419" s="26"/>
      <c r="M2419" s="26" t="s">
        <v>140</v>
      </c>
      <c r="N2419" s="26" t="s">
        <v>3538</v>
      </c>
    </row>
    <row r="2420" spans="1:14">
      <c r="A2420" s="26" t="s">
        <v>163</v>
      </c>
      <c r="B2420" s="26" t="s">
        <v>3532</v>
      </c>
      <c r="C2420" s="26" t="s">
        <v>1110</v>
      </c>
      <c r="D2420" s="26" t="s">
        <v>3533</v>
      </c>
      <c r="E2420" s="26" t="s">
        <v>10425</v>
      </c>
      <c r="F2420" s="26" t="s">
        <v>3534</v>
      </c>
      <c r="G2420" s="26" t="s">
        <v>3535</v>
      </c>
      <c r="H2420" s="26" t="s">
        <v>3536</v>
      </c>
      <c r="I2420" s="26" t="s">
        <v>10420</v>
      </c>
      <c r="J2420" s="36" t="s">
        <v>55</v>
      </c>
      <c r="K2420" s="26">
        <v>1668.24138</v>
      </c>
      <c r="L2420" s="26"/>
      <c r="M2420" s="26" t="s">
        <v>140</v>
      </c>
      <c r="N2420" s="26" t="s">
        <v>3538</v>
      </c>
    </row>
    <row r="2421" spans="1:14">
      <c r="A2421" s="26" t="s">
        <v>163</v>
      </c>
      <c r="B2421" s="26" t="s">
        <v>3532</v>
      </c>
      <c r="C2421" s="26" t="s">
        <v>1110</v>
      </c>
      <c r="D2421" s="26" t="s">
        <v>3533</v>
      </c>
      <c r="E2421" s="26" t="s">
        <v>10425</v>
      </c>
      <c r="F2421" s="26" t="s">
        <v>3534</v>
      </c>
      <c r="G2421" s="26" t="s">
        <v>3535</v>
      </c>
      <c r="H2421" s="26" t="s">
        <v>3536</v>
      </c>
      <c r="I2421" s="26" t="s">
        <v>10419</v>
      </c>
      <c r="J2421" s="36" t="s">
        <v>55</v>
      </c>
      <c r="K2421" s="26">
        <v>2061.6735</v>
      </c>
      <c r="L2421" s="26"/>
      <c r="M2421" s="26" t="s">
        <v>140</v>
      </c>
      <c r="N2421" s="26" t="s">
        <v>3538</v>
      </c>
    </row>
    <row r="2422" spans="1:14">
      <c r="A2422" s="26" t="s">
        <v>119</v>
      </c>
      <c r="B2422" s="26" t="s">
        <v>3548</v>
      </c>
      <c r="C2422" s="26" t="s">
        <v>313</v>
      </c>
      <c r="D2422" s="26" t="s">
        <v>3549</v>
      </c>
      <c r="E2422" s="26" t="s">
        <v>10425</v>
      </c>
      <c r="F2422" s="26" t="s">
        <v>2883</v>
      </c>
      <c r="G2422" s="26" t="s">
        <v>3550</v>
      </c>
      <c r="H2422" s="26" t="s">
        <v>3551</v>
      </c>
      <c r="I2422" s="26" t="s">
        <v>10416</v>
      </c>
      <c r="J2422" s="36" t="s">
        <v>55</v>
      </c>
      <c r="K2422" s="26">
        <v>8432.88</v>
      </c>
      <c r="L2422" s="26">
        <v>11200.7</v>
      </c>
      <c r="M2422" s="26" t="s">
        <v>140</v>
      </c>
      <c r="N2422" s="26" t="s">
        <v>3553</v>
      </c>
    </row>
    <row r="2423" spans="1:14">
      <c r="A2423" s="26" t="s">
        <v>119</v>
      </c>
      <c r="B2423" s="26" t="s">
        <v>3548</v>
      </c>
      <c r="C2423" s="26" t="s">
        <v>313</v>
      </c>
      <c r="D2423" s="26" t="s">
        <v>3549</v>
      </c>
      <c r="E2423" s="26" t="s">
        <v>10425</v>
      </c>
      <c r="F2423" s="26" t="s">
        <v>2883</v>
      </c>
      <c r="G2423" s="26" t="s">
        <v>3550</v>
      </c>
      <c r="H2423" s="26" t="s">
        <v>3551</v>
      </c>
      <c r="I2423" s="26" t="s">
        <v>10418</v>
      </c>
      <c r="J2423" s="36" t="s">
        <v>55</v>
      </c>
      <c r="K2423" s="26">
        <v>2002.48</v>
      </c>
      <c r="L2423" s="26"/>
      <c r="M2423" s="26" t="s">
        <v>140</v>
      </c>
      <c r="N2423" s="26" t="s">
        <v>3553</v>
      </c>
    </row>
    <row r="2424" spans="1:14">
      <c r="A2424" s="26" t="s">
        <v>119</v>
      </c>
      <c r="B2424" s="26" t="s">
        <v>3548</v>
      </c>
      <c r="C2424" s="26" t="s">
        <v>313</v>
      </c>
      <c r="D2424" s="26" t="s">
        <v>3549</v>
      </c>
      <c r="E2424" s="26" t="s">
        <v>10425</v>
      </c>
      <c r="F2424" s="26" t="s">
        <v>2883</v>
      </c>
      <c r="G2424" s="26" t="s">
        <v>3550</v>
      </c>
      <c r="H2424" s="26" t="s">
        <v>3551</v>
      </c>
      <c r="I2424" s="26" t="s">
        <v>10420</v>
      </c>
      <c r="J2424" s="36" t="s">
        <v>55</v>
      </c>
      <c r="K2424" s="26">
        <v>102.34</v>
      </c>
      <c r="L2424" s="26"/>
      <c r="M2424" s="26" t="s">
        <v>140</v>
      </c>
      <c r="N2424" s="26" t="s">
        <v>3553</v>
      </c>
    </row>
    <row r="2425" spans="1:14">
      <c r="A2425" s="26" t="s">
        <v>119</v>
      </c>
      <c r="B2425" s="26" t="s">
        <v>3548</v>
      </c>
      <c r="C2425" s="26" t="s">
        <v>313</v>
      </c>
      <c r="D2425" s="26" t="s">
        <v>3549</v>
      </c>
      <c r="E2425" s="26" t="s">
        <v>10425</v>
      </c>
      <c r="F2425" s="26" t="s">
        <v>2883</v>
      </c>
      <c r="G2425" s="26" t="s">
        <v>3550</v>
      </c>
      <c r="H2425" s="26" t="s">
        <v>3551</v>
      </c>
      <c r="I2425" s="26" t="s">
        <v>10419</v>
      </c>
      <c r="J2425" s="36" t="s">
        <v>55</v>
      </c>
      <c r="K2425" s="26">
        <v>158.92</v>
      </c>
      <c r="L2425" s="26"/>
      <c r="M2425" s="26" t="s">
        <v>140</v>
      </c>
      <c r="N2425" s="26" t="s">
        <v>3553</v>
      </c>
    </row>
    <row r="2426" spans="1:14">
      <c r="A2426" s="26" t="s">
        <v>108</v>
      </c>
      <c r="B2426" s="26" t="s">
        <v>3554</v>
      </c>
      <c r="C2426" s="26" t="s">
        <v>111</v>
      </c>
      <c r="D2426" s="26" t="s">
        <v>3555</v>
      </c>
      <c r="E2426" s="26" t="s">
        <v>10425</v>
      </c>
      <c r="F2426" s="26" t="s">
        <v>241</v>
      </c>
      <c r="G2426" s="26" t="s">
        <v>3556</v>
      </c>
      <c r="H2426" s="26" t="s">
        <v>3557</v>
      </c>
      <c r="I2426" s="26" t="s">
        <v>10416</v>
      </c>
      <c r="J2426" s="36" t="s">
        <v>55</v>
      </c>
      <c r="K2426" s="26">
        <v>119318.52</v>
      </c>
      <c r="L2426" s="26">
        <v>138452.9</v>
      </c>
      <c r="M2426" s="26" t="s">
        <v>97</v>
      </c>
      <c r="N2426" s="26" t="s">
        <v>3559</v>
      </c>
    </row>
    <row r="2427" spans="1:14">
      <c r="A2427" s="26" t="s">
        <v>108</v>
      </c>
      <c r="B2427" s="26" t="s">
        <v>3554</v>
      </c>
      <c r="C2427" s="26" t="s">
        <v>111</v>
      </c>
      <c r="D2427" s="26" t="s">
        <v>3555</v>
      </c>
      <c r="E2427" s="26" t="s">
        <v>10425</v>
      </c>
      <c r="F2427" s="26" t="s">
        <v>241</v>
      </c>
      <c r="G2427" s="26" t="s">
        <v>3556</v>
      </c>
      <c r="H2427" s="26" t="s">
        <v>3557</v>
      </c>
      <c r="I2427" s="26" t="s">
        <v>10418</v>
      </c>
      <c r="J2427" s="36" t="s">
        <v>55</v>
      </c>
      <c r="K2427" s="26">
        <v>9441.36</v>
      </c>
      <c r="L2427" s="26"/>
      <c r="M2427" s="26" t="s">
        <v>97</v>
      </c>
      <c r="N2427" s="26" t="s">
        <v>3559</v>
      </c>
    </row>
    <row r="2428" spans="1:14">
      <c r="A2428" s="26" t="s">
        <v>108</v>
      </c>
      <c r="B2428" s="26" t="s">
        <v>3554</v>
      </c>
      <c r="C2428" s="26" t="s">
        <v>111</v>
      </c>
      <c r="D2428" s="26" t="s">
        <v>3555</v>
      </c>
      <c r="E2428" s="26" t="s">
        <v>10425</v>
      </c>
      <c r="F2428" s="26" t="s">
        <v>241</v>
      </c>
      <c r="G2428" s="26" t="s">
        <v>3556</v>
      </c>
      <c r="H2428" s="26" t="s">
        <v>3557</v>
      </c>
      <c r="I2428" s="26" t="s">
        <v>10420</v>
      </c>
      <c r="J2428" s="36" t="s">
        <v>55</v>
      </c>
      <c r="K2428" s="26">
        <v>1500.76</v>
      </c>
      <c r="L2428" s="26"/>
      <c r="M2428" s="26" t="s">
        <v>97</v>
      </c>
      <c r="N2428" s="26" t="s">
        <v>3559</v>
      </c>
    </row>
    <row r="2429" spans="1:14">
      <c r="A2429" s="26" t="s">
        <v>108</v>
      </c>
      <c r="B2429" s="26" t="s">
        <v>3554</v>
      </c>
      <c r="C2429" s="26" t="s">
        <v>111</v>
      </c>
      <c r="D2429" s="26" t="s">
        <v>3555</v>
      </c>
      <c r="E2429" s="26" t="s">
        <v>10425</v>
      </c>
      <c r="F2429" s="26" t="s">
        <v>241</v>
      </c>
      <c r="G2429" s="26" t="s">
        <v>3556</v>
      </c>
      <c r="H2429" s="26" t="s">
        <v>3557</v>
      </c>
      <c r="I2429" s="26" t="s">
        <v>10419</v>
      </c>
      <c r="J2429" s="36" t="s">
        <v>55</v>
      </c>
      <c r="K2429" s="26">
        <v>1961.47</v>
      </c>
      <c r="L2429" s="26"/>
      <c r="M2429" s="26" t="s">
        <v>97</v>
      </c>
      <c r="N2429" s="26" t="s">
        <v>3559</v>
      </c>
    </row>
    <row r="2430" spans="1:14">
      <c r="A2430" s="26" t="s">
        <v>163</v>
      </c>
      <c r="B2430" s="26" t="s">
        <v>3560</v>
      </c>
      <c r="C2430" s="26" t="s">
        <v>1420</v>
      </c>
      <c r="D2430" s="26" t="s">
        <v>3561</v>
      </c>
      <c r="E2430" s="26" t="s">
        <v>10425</v>
      </c>
      <c r="F2430" s="26" t="s">
        <v>3279</v>
      </c>
      <c r="G2430" s="26" t="s">
        <v>3562</v>
      </c>
      <c r="H2430" s="26" t="s">
        <v>3563</v>
      </c>
      <c r="I2430" s="26" t="s">
        <v>10416</v>
      </c>
      <c r="J2430" s="36" t="s">
        <v>55</v>
      </c>
      <c r="K2430" s="26">
        <v>60571.82</v>
      </c>
      <c r="L2430" s="26">
        <v>65240</v>
      </c>
      <c r="M2430" s="26" t="s">
        <v>140</v>
      </c>
      <c r="N2430" s="26" t="s">
        <v>3564</v>
      </c>
    </row>
    <row r="2431" spans="1:14">
      <c r="A2431" s="26" t="s">
        <v>163</v>
      </c>
      <c r="B2431" s="26" t="s">
        <v>3560</v>
      </c>
      <c r="C2431" s="26" t="s">
        <v>1420</v>
      </c>
      <c r="D2431" s="26" t="s">
        <v>3561</v>
      </c>
      <c r="E2431" s="26" t="s">
        <v>10425</v>
      </c>
      <c r="F2431" s="26" t="s">
        <v>3279</v>
      </c>
      <c r="G2431" s="26" t="s">
        <v>3562</v>
      </c>
      <c r="H2431" s="26" t="s">
        <v>3563</v>
      </c>
      <c r="I2431" s="26" t="s">
        <v>10418</v>
      </c>
      <c r="J2431" s="36" t="s">
        <v>55</v>
      </c>
      <c r="K2431" s="26">
        <v>0</v>
      </c>
      <c r="L2431" s="26"/>
      <c r="M2431" s="26" t="s">
        <v>140</v>
      </c>
      <c r="N2431" s="26" t="s">
        <v>3564</v>
      </c>
    </row>
    <row r="2432" spans="1:14">
      <c r="A2432" s="26" t="s">
        <v>163</v>
      </c>
      <c r="B2432" s="26" t="s">
        <v>3560</v>
      </c>
      <c r="C2432" s="26" t="s">
        <v>1420</v>
      </c>
      <c r="D2432" s="26" t="s">
        <v>3561</v>
      </c>
      <c r="E2432" s="26" t="s">
        <v>10425</v>
      </c>
      <c r="F2432" s="26" t="s">
        <v>3279</v>
      </c>
      <c r="G2432" s="26" t="s">
        <v>3562</v>
      </c>
      <c r="H2432" s="26" t="s">
        <v>3563</v>
      </c>
      <c r="I2432" s="26" t="s">
        <v>10420</v>
      </c>
      <c r="J2432" s="36" t="s">
        <v>55</v>
      </c>
      <c r="K2432" s="26">
        <v>809.96</v>
      </c>
      <c r="L2432" s="26"/>
      <c r="M2432" s="26" t="s">
        <v>140</v>
      </c>
      <c r="N2432" s="26" t="s">
        <v>3564</v>
      </c>
    </row>
    <row r="2433" spans="1:14">
      <c r="A2433" s="26" t="s">
        <v>163</v>
      </c>
      <c r="B2433" s="26" t="s">
        <v>3560</v>
      </c>
      <c r="C2433" s="26" t="s">
        <v>1420</v>
      </c>
      <c r="D2433" s="26" t="s">
        <v>3561</v>
      </c>
      <c r="E2433" s="26" t="s">
        <v>10425</v>
      </c>
      <c r="F2433" s="26" t="s">
        <v>3279</v>
      </c>
      <c r="G2433" s="26" t="s">
        <v>3562</v>
      </c>
      <c r="H2433" s="26" t="s">
        <v>3563</v>
      </c>
      <c r="I2433" s="26" t="s">
        <v>10419</v>
      </c>
      <c r="J2433" s="36" t="s">
        <v>55</v>
      </c>
      <c r="K2433" s="26">
        <v>922.42</v>
      </c>
      <c r="L2433" s="26"/>
      <c r="M2433" s="26" t="s">
        <v>140</v>
      </c>
      <c r="N2433" s="26" t="s">
        <v>3564</v>
      </c>
    </row>
    <row r="2434" spans="1:14">
      <c r="A2434" s="26" t="s">
        <v>220</v>
      </c>
      <c r="B2434" s="26" t="s">
        <v>10745</v>
      </c>
      <c r="C2434" s="26" t="s">
        <v>223</v>
      </c>
      <c r="D2434" s="26" t="s">
        <v>5300</v>
      </c>
      <c r="E2434" s="26" t="s">
        <v>10425</v>
      </c>
      <c r="F2434" s="26" t="s">
        <v>5301</v>
      </c>
      <c r="G2434" s="26" t="s">
        <v>5302</v>
      </c>
      <c r="H2434" s="26" t="s">
        <v>5303</v>
      </c>
      <c r="I2434" s="26" t="s">
        <v>10416</v>
      </c>
      <c r="J2434" s="36" t="s">
        <v>55</v>
      </c>
      <c r="K2434" s="26">
        <v>6149133.37</v>
      </c>
      <c r="L2434" s="26">
        <v>6855180.62</v>
      </c>
      <c r="M2434" s="26" t="s">
        <v>1282</v>
      </c>
      <c r="N2434" s="26" t="s">
        <v>10746</v>
      </c>
    </row>
    <row r="2435" spans="1:14">
      <c r="A2435" s="26" t="s">
        <v>220</v>
      </c>
      <c r="B2435" s="26" t="s">
        <v>10745</v>
      </c>
      <c r="C2435" s="26" t="s">
        <v>223</v>
      </c>
      <c r="D2435" s="26" t="s">
        <v>5300</v>
      </c>
      <c r="E2435" s="26" t="s">
        <v>10425</v>
      </c>
      <c r="F2435" s="26" t="s">
        <v>5301</v>
      </c>
      <c r="G2435" s="26" t="s">
        <v>5302</v>
      </c>
      <c r="H2435" s="26" t="s">
        <v>5303</v>
      </c>
      <c r="I2435" s="26" t="s">
        <v>10418</v>
      </c>
      <c r="J2435" s="36" t="s">
        <v>55</v>
      </c>
      <c r="K2435" s="26">
        <v>230488.18</v>
      </c>
      <c r="L2435" s="26"/>
      <c r="M2435" s="26" t="s">
        <v>1282</v>
      </c>
      <c r="N2435" s="26" t="s">
        <v>10746</v>
      </c>
    </row>
    <row r="2436" spans="1:14">
      <c r="A2436" s="26" t="s">
        <v>220</v>
      </c>
      <c r="B2436" s="26" t="s">
        <v>10745</v>
      </c>
      <c r="C2436" s="26" t="s">
        <v>223</v>
      </c>
      <c r="D2436" s="26" t="s">
        <v>5300</v>
      </c>
      <c r="E2436" s="26" t="s">
        <v>10425</v>
      </c>
      <c r="F2436" s="26" t="s">
        <v>5301</v>
      </c>
      <c r="G2436" s="26" t="s">
        <v>5302</v>
      </c>
      <c r="H2436" s="26" t="s">
        <v>5303</v>
      </c>
      <c r="I2436" s="26" t="s">
        <v>10420</v>
      </c>
      <c r="J2436" s="36" t="s">
        <v>55</v>
      </c>
      <c r="K2436" s="26">
        <v>70361.72</v>
      </c>
      <c r="L2436" s="26"/>
      <c r="M2436" s="26" t="s">
        <v>1282</v>
      </c>
      <c r="N2436" s="26" t="s">
        <v>10746</v>
      </c>
    </row>
    <row r="2437" spans="1:14">
      <c r="A2437" s="26" t="s">
        <v>220</v>
      </c>
      <c r="B2437" s="26" t="s">
        <v>10745</v>
      </c>
      <c r="C2437" s="26" t="s">
        <v>223</v>
      </c>
      <c r="D2437" s="26" t="s">
        <v>5300</v>
      </c>
      <c r="E2437" s="26" t="s">
        <v>10425</v>
      </c>
      <c r="F2437" s="26" t="s">
        <v>5301</v>
      </c>
      <c r="G2437" s="26" t="s">
        <v>5302</v>
      </c>
      <c r="H2437" s="26" t="s">
        <v>5303</v>
      </c>
      <c r="I2437" s="26" t="s">
        <v>10419</v>
      </c>
      <c r="J2437" s="36" t="s">
        <v>55</v>
      </c>
      <c r="K2437" s="26">
        <v>97158.54</v>
      </c>
      <c r="L2437" s="26"/>
      <c r="M2437" s="26" t="s">
        <v>1282</v>
      </c>
      <c r="N2437" s="26" t="s">
        <v>10746</v>
      </c>
    </row>
    <row r="2438" spans="1:14">
      <c r="A2438" s="26" t="s">
        <v>70</v>
      </c>
      <c r="B2438" s="26" t="s">
        <v>3576</v>
      </c>
      <c r="C2438" s="26" t="s">
        <v>670</v>
      </c>
      <c r="D2438" s="26" t="s">
        <v>3577</v>
      </c>
      <c r="E2438" s="26" t="s">
        <v>10425</v>
      </c>
      <c r="F2438" s="26" t="s">
        <v>962</v>
      </c>
      <c r="G2438" s="26" t="s">
        <v>3578</v>
      </c>
      <c r="H2438" s="26" t="s">
        <v>3579</v>
      </c>
      <c r="I2438" s="26" t="s">
        <v>10416</v>
      </c>
      <c r="J2438" s="36" t="s">
        <v>55</v>
      </c>
      <c r="K2438" s="26">
        <v>134927.63</v>
      </c>
      <c r="L2438" s="26">
        <v>149120.25</v>
      </c>
      <c r="M2438" s="26" t="s">
        <v>83</v>
      </c>
      <c r="N2438" s="26" t="s">
        <v>3581</v>
      </c>
    </row>
    <row r="2439" spans="1:14">
      <c r="A2439" s="26" t="s">
        <v>70</v>
      </c>
      <c r="B2439" s="26" t="s">
        <v>3576</v>
      </c>
      <c r="C2439" s="26" t="s">
        <v>670</v>
      </c>
      <c r="D2439" s="26" t="s">
        <v>3577</v>
      </c>
      <c r="E2439" s="26" t="s">
        <v>10425</v>
      </c>
      <c r="F2439" s="26" t="s">
        <v>962</v>
      </c>
      <c r="G2439" s="26" t="s">
        <v>3578</v>
      </c>
      <c r="H2439" s="26" t="s">
        <v>3579</v>
      </c>
      <c r="I2439" s="26" t="s">
        <v>10418</v>
      </c>
      <c r="J2439" s="36" t="s">
        <v>55</v>
      </c>
      <c r="K2439" s="26">
        <v>3945.74</v>
      </c>
      <c r="L2439" s="26"/>
      <c r="M2439" s="26" t="s">
        <v>83</v>
      </c>
      <c r="N2439" s="26" t="s">
        <v>3581</v>
      </c>
    </row>
    <row r="2440" spans="1:14">
      <c r="A2440" s="26" t="s">
        <v>70</v>
      </c>
      <c r="B2440" s="26" t="s">
        <v>3576</v>
      </c>
      <c r="C2440" s="26" t="s">
        <v>670</v>
      </c>
      <c r="D2440" s="26" t="s">
        <v>3577</v>
      </c>
      <c r="E2440" s="26" t="s">
        <v>10425</v>
      </c>
      <c r="F2440" s="26" t="s">
        <v>962</v>
      </c>
      <c r="G2440" s="26" t="s">
        <v>3578</v>
      </c>
      <c r="H2440" s="26" t="s">
        <v>3579</v>
      </c>
      <c r="I2440" s="26" t="s">
        <v>10420</v>
      </c>
      <c r="J2440" s="36" t="s">
        <v>55</v>
      </c>
      <c r="K2440" s="26">
        <v>1421.42</v>
      </c>
      <c r="L2440" s="26"/>
      <c r="M2440" s="26" t="s">
        <v>83</v>
      </c>
      <c r="N2440" s="26" t="s">
        <v>3581</v>
      </c>
    </row>
    <row r="2441" spans="1:14">
      <c r="A2441" s="26" t="s">
        <v>70</v>
      </c>
      <c r="B2441" s="26" t="s">
        <v>3576</v>
      </c>
      <c r="C2441" s="26" t="s">
        <v>670</v>
      </c>
      <c r="D2441" s="26" t="s">
        <v>3577</v>
      </c>
      <c r="E2441" s="26" t="s">
        <v>10425</v>
      </c>
      <c r="F2441" s="26" t="s">
        <v>962</v>
      </c>
      <c r="G2441" s="26" t="s">
        <v>3578</v>
      </c>
      <c r="H2441" s="26" t="s">
        <v>3579</v>
      </c>
      <c r="I2441" s="26" t="s">
        <v>10419</v>
      </c>
      <c r="J2441" s="36" t="s">
        <v>55</v>
      </c>
      <c r="K2441" s="26">
        <v>2114.93</v>
      </c>
      <c r="L2441" s="26"/>
      <c r="M2441" s="26" t="s">
        <v>83</v>
      </c>
      <c r="N2441" s="26" t="s">
        <v>3581</v>
      </c>
    </row>
    <row r="2442" spans="1:14">
      <c r="A2442" s="26" t="s">
        <v>331</v>
      </c>
      <c r="B2442" s="26" t="s">
        <v>3511</v>
      </c>
      <c r="C2442" s="26" t="s">
        <v>693</v>
      </c>
      <c r="D2442" s="26" t="s">
        <v>3512</v>
      </c>
      <c r="E2442" s="26" t="s">
        <v>10434</v>
      </c>
      <c r="F2442" s="26" t="s">
        <v>3513</v>
      </c>
      <c r="G2442" s="26" t="s">
        <v>3514</v>
      </c>
      <c r="H2442" s="26" t="s">
        <v>10587</v>
      </c>
      <c r="I2442" s="26" t="s">
        <v>10416</v>
      </c>
      <c r="J2442" s="36" t="s">
        <v>55</v>
      </c>
      <c r="K2442" s="26">
        <v>2483726.03</v>
      </c>
      <c r="L2442" s="26">
        <v>2742852.09</v>
      </c>
      <c r="M2442" s="26" t="s">
        <v>140</v>
      </c>
      <c r="N2442" s="26" t="s">
        <v>3517</v>
      </c>
    </row>
    <row r="2443" spans="1:14">
      <c r="A2443" s="26" t="s">
        <v>331</v>
      </c>
      <c r="B2443" s="26" t="s">
        <v>3511</v>
      </c>
      <c r="C2443" s="26" t="s">
        <v>693</v>
      </c>
      <c r="D2443" s="26" t="s">
        <v>3512</v>
      </c>
      <c r="E2443" s="26" t="s">
        <v>10434</v>
      </c>
      <c r="F2443" s="26" t="s">
        <v>3513</v>
      </c>
      <c r="G2443" s="26" t="s">
        <v>3514</v>
      </c>
      <c r="H2443" s="26" t="s">
        <v>10587</v>
      </c>
      <c r="I2443" s="26" t="s">
        <v>10418</v>
      </c>
      <c r="J2443" s="36" t="s">
        <v>55</v>
      </c>
      <c r="K2443" s="26">
        <v>136929.82</v>
      </c>
      <c r="L2443" s="26"/>
      <c r="M2443" s="26" t="s">
        <v>140</v>
      </c>
      <c r="N2443" s="26" t="s">
        <v>3517</v>
      </c>
    </row>
    <row r="2444" spans="1:14">
      <c r="A2444" s="26" t="s">
        <v>331</v>
      </c>
      <c r="B2444" s="26" t="s">
        <v>3511</v>
      </c>
      <c r="C2444" s="26" t="s">
        <v>693</v>
      </c>
      <c r="D2444" s="26" t="s">
        <v>3512</v>
      </c>
      <c r="E2444" s="26" t="s">
        <v>10434</v>
      </c>
      <c r="F2444" s="26" t="s">
        <v>3513</v>
      </c>
      <c r="G2444" s="26" t="s">
        <v>3514</v>
      </c>
      <c r="H2444" s="26" t="s">
        <v>10587</v>
      </c>
      <c r="I2444" s="26" t="s">
        <v>10420</v>
      </c>
      <c r="J2444" s="36" t="s">
        <v>55</v>
      </c>
      <c r="K2444" s="26">
        <v>0</v>
      </c>
      <c r="L2444" s="26"/>
      <c r="M2444" s="26" t="s">
        <v>140</v>
      </c>
      <c r="N2444" s="26" t="s">
        <v>3517</v>
      </c>
    </row>
    <row r="2445" spans="1:14">
      <c r="A2445" s="26" t="s">
        <v>331</v>
      </c>
      <c r="B2445" s="26" t="s">
        <v>3511</v>
      </c>
      <c r="C2445" s="26" t="s">
        <v>693</v>
      </c>
      <c r="D2445" s="26" t="s">
        <v>3512</v>
      </c>
      <c r="E2445" s="26" t="s">
        <v>10434</v>
      </c>
      <c r="F2445" s="26" t="s">
        <v>3513</v>
      </c>
      <c r="G2445" s="26" t="s">
        <v>3514</v>
      </c>
      <c r="H2445" s="26" t="s">
        <v>10587</v>
      </c>
      <c r="I2445" s="26" t="s">
        <v>10419</v>
      </c>
      <c r="J2445" s="36" t="s">
        <v>55</v>
      </c>
      <c r="K2445" s="26">
        <v>39908.03</v>
      </c>
      <c r="L2445" s="26"/>
      <c r="M2445" s="26" t="s">
        <v>140</v>
      </c>
      <c r="N2445" s="26" t="s">
        <v>3517</v>
      </c>
    </row>
    <row r="2446" spans="1:14">
      <c r="A2446" s="26" t="s">
        <v>331</v>
      </c>
      <c r="B2446" s="26" t="s">
        <v>3511</v>
      </c>
      <c r="C2446" s="26" t="s">
        <v>693</v>
      </c>
      <c r="D2446" s="26" t="s">
        <v>3512</v>
      </c>
      <c r="E2446" s="26" t="s">
        <v>10434</v>
      </c>
      <c r="F2446" s="26" t="s">
        <v>3513</v>
      </c>
      <c r="G2446" s="26" t="s">
        <v>3514</v>
      </c>
      <c r="H2446" s="26" t="s">
        <v>10589</v>
      </c>
      <c r="I2446" s="26" t="s">
        <v>10416</v>
      </c>
      <c r="J2446" s="36" t="s">
        <v>55</v>
      </c>
      <c r="K2446" s="26">
        <v>1348752.8</v>
      </c>
      <c r="L2446" s="26">
        <v>1482370.94</v>
      </c>
      <c r="M2446" s="26" t="s">
        <v>140</v>
      </c>
      <c r="N2446" s="26" t="s">
        <v>3517</v>
      </c>
    </row>
    <row r="2447" spans="1:14">
      <c r="A2447" s="26" t="s">
        <v>331</v>
      </c>
      <c r="B2447" s="26" t="s">
        <v>3511</v>
      </c>
      <c r="C2447" s="26" t="s">
        <v>693</v>
      </c>
      <c r="D2447" s="26" t="s">
        <v>3512</v>
      </c>
      <c r="E2447" s="26" t="s">
        <v>10434</v>
      </c>
      <c r="F2447" s="26" t="s">
        <v>3513</v>
      </c>
      <c r="G2447" s="26" t="s">
        <v>3514</v>
      </c>
      <c r="H2447" s="26" t="s">
        <v>10589</v>
      </c>
      <c r="I2447" s="26" t="s">
        <v>10418</v>
      </c>
      <c r="J2447" s="36" t="s">
        <v>55</v>
      </c>
      <c r="K2447" s="26">
        <v>67577.22</v>
      </c>
      <c r="L2447" s="26"/>
      <c r="M2447" s="26" t="s">
        <v>140</v>
      </c>
      <c r="N2447" s="26" t="s">
        <v>3517</v>
      </c>
    </row>
    <row r="2448" spans="1:14">
      <c r="A2448" s="26" t="s">
        <v>331</v>
      </c>
      <c r="B2448" s="26" t="s">
        <v>3511</v>
      </c>
      <c r="C2448" s="26" t="s">
        <v>693</v>
      </c>
      <c r="D2448" s="26" t="s">
        <v>3512</v>
      </c>
      <c r="E2448" s="26" t="s">
        <v>10434</v>
      </c>
      <c r="F2448" s="26" t="s">
        <v>3513</v>
      </c>
      <c r="G2448" s="26" t="s">
        <v>3514</v>
      </c>
      <c r="H2448" s="26" t="s">
        <v>10589</v>
      </c>
      <c r="I2448" s="26" t="s">
        <v>10420</v>
      </c>
      <c r="J2448" s="36" t="s">
        <v>55</v>
      </c>
      <c r="K2448" s="26">
        <v>0</v>
      </c>
      <c r="L2448" s="26"/>
      <c r="M2448" s="26" t="s">
        <v>140</v>
      </c>
      <c r="N2448" s="26" t="s">
        <v>3517</v>
      </c>
    </row>
    <row r="2449" spans="1:14">
      <c r="A2449" s="26" t="s">
        <v>331</v>
      </c>
      <c r="B2449" s="26" t="s">
        <v>3511</v>
      </c>
      <c r="C2449" s="26" t="s">
        <v>693</v>
      </c>
      <c r="D2449" s="26" t="s">
        <v>3512</v>
      </c>
      <c r="E2449" s="26" t="s">
        <v>10434</v>
      </c>
      <c r="F2449" s="26" t="s">
        <v>3513</v>
      </c>
      <c r="G2449" s="26" t="s">
        <v>3514</v>
      </c>
      <c r="H2449" s="26" t="s">
        <v>10589</v>
      </c>
      <c r="I2449" s="26" t="s">
        <v>10419</v>
      </c>
      <c r="J2449" s="36" t="s">
        <v>55</v>
      </c>
      <c r="K2449" s="26">
        <v>21568.4</v>
      </c>
      <c r="L2449" s="26"/>
      <c r="M2449" s="26" t="s">
        <v>140</v>
      </c>
      <c r="N2449" s="26" t="s">
        <v>3517</v>
      </c>
    </row>
    <row r="2450" spans="1:14">
      <c r="A2450" s="26" t="s">
        <v>70</v>
      </c>
      <c r="B2450" s="26" t="s">
        <v>10747</v>
      </c>
      <c r="C2450" s="26" t="s">
        <v>772</v>
      </c>
      <c r="D2450" s="26" t="s">
        <v>4123</v>
      </c>
      <c r="E2450" s="26" t="s">
        <v>10425</v>
      </c>
      <c r="F2450" s="26" t="s">
        <v>4124</v>
      </c>
      <c r="G2450" s="26" t="s">
        <v>4125</v>
      </c>
      <c r="H2450" s="26" t="s">
        <v>4126</v>
      </c>
      <c r="I2450" s="26" t="s">
        <v>10416</v>
      </c>
      <c r="J2450" s="36" t="s">
        <v>55</v>
      </c>
      <c r="K2450" s="26">
        <v>1523665.2</v>
      </c>
      <c r="L2450" s="26">
        <v>2072327.04</v>
      </c>
      <c r="M2450" s="26" t="s">
        <v>83</v>
      </c>
      <c r="N2450" s="26" t="s">
        <v>10748</v>
      </c>
    </row>
    <row r="2451" spans="1:14">
      <c r="A2451" s="26" t="s">
        <v>70</v>
      </c>
      <c r="B2451" s="26" t="s">
        <v>10747</v>
      </c>
      <c r="C2451" s="26" t="s">
        <v>772</v>
      </c>
      <c r="D2451" s="26" t="s">
        <v>4123</v>
      </c>
      <c r="E2451" s="26" t="s">
        <v>10425</v>
      </c>
      <c r="F2451" s="26" t="s">
        <v>4124</v>
      </c>
      <c r="G2451" s="26" t="s">
        <v>4125</v>
      </c>
      <c r="H2451" s="26" t="s">
        <v>4126</v>
      </c>
      <c r="I2451" s="26" t="s">
        <v>10418</v>
      </c>
      <c r="J2451" s="36" t="s">
        <v>55</v>
      </c>
      <c r="K2451" s="26">
        <v>411804.41</v>
      </c>
      <c r="L2451" s="26"/>
      <c r="M2451" s="26" t="s">
        <v>83</v>
      </c>
      <c r="N2451" s="26" t="s">
        <v>10748</v>
      </c>
    </row>
    <row r="2452" spans="1:14">
      <c r="A2452" s="26" t="s">
        <v>70</v>
      </c>
      <c r="B2452" s="26" t="s">
        <v>10747</v>
      </c>
      <c r="C2452" s="26" t="s">
        <v>772</v>
      </c>
      <c r="D2452" s="26" t="s">
        <v>4123</v>
      </c>
      <c r="E2452" s="26" t="s">
        <v>10425</v>
      </c>
      <c r="F2452" s="26" t="s">
        <v>4124</v>
      </c>
      <c r="G2452" s="26" t="s">
        <v>4125</v>
      </c>
      <c r="H2452" s="26" t="s">
        <v>4126</v>
      </c>
      <c r="I2452" s="26" t="s">
        <v>10420</v>
      </c>
      <c r="J2452" s="36" t="s">
        <v>55</v>
      </c>
      <c r="K2452" s="26">
        <v>14198.64</v>
      </c>
      <c r="L2452" s="26"/>
      <c r="M2452" s="26" t="s">
        <v>83</v>
      </c>
      <c r="N2452" s="26" t="s">
        <v>10748</v>
      </c>
    </row>
    <row r="2453" spans="1:14">
      <c r="A2453" s="26" t="s">
        <v>70</v>
      </c>
      <c r="B2453" s="26" t="s">
        <v>10747</v>
      </c>
      <c r="C2453" s="26" t="s">
        <v>772</v>
      </c>
      <c r="D2453" s="26" t="s">
        <v>4123</v>
      </c>
      <c r="E2453" s="26" t="s">
        <v>10425</v>
      </c>
      <c r="F2453" s="26" t="s">
        <v>4124</v>
      </c>
      <c r="G2453" s="26" t="s">
        <v>4125</v>
      </c>
      <c r="H2453" s="26" t="s">
        <v>4126</v>
      </c>
      <c r="I2453" s="26" t="s">
        <v>10419</v>
      </c>
      <c r="J2453" s="36" t="s">
        <v>55</v>
      </c>
      <c r="K2453" s="26">
        <v>29476</v>
      </c>
      <c r="L2453" s="26"/>
      <c r="M2453" s="26" t="s">
        <v>83</v>
      </c>
      <c r="N2453" s="26" t="s">
        <v>10748</v>
      </c>
    </row>
    <row r="2454" spans="1:14">
      <c r="A2454" s="26" t="s">
        <v>200</v>
      </c>
      <c r="B2454" s="26" t="s">
        <v>3584</v>
      </c>
      <c r="C2454" s="26" t="s">
        <v>203</v>
      </c>
      <c r="D2454" s="26" t="s">
        <v>3585</v>
      </c>
      <c r="E2454" s="26" t="s">
        <v>10425</v>
      </c>
      <c r="F2454" s="26" t="s">
        <v>205</v>
      </c>
      <c r="G2454" s="26" t="s">
        <v>3586</v>
      </c>
      <c r="H2454" s="26" t="s">
        <v>3587</v>
      </c>
      <c r="I2454" s="26" t="s">
        <v>10416</v>
      </c>
      <c r="J2454" s="36" t="s">
        <v>55</v>
      </c>
      <c r="K2454" s="26">
        <v>16356.24</v>
      </c>
      <c r="L2454" s="26">
        <v>18662.24</v>
      </c>
      <c r="M2454" s="26" t="s">
        <v>1282</v>
      </c>
      <c r="N2454" s="26" t="s">
        <v>3589</v>
      </c>
    </row>
    <row r="2455" spans="1:14">
      <c r="A2455" s="26" t="s">
        <v>200</v>
      </c>
      <c r="B2455" s="26" t="s">
        <v>3584</v>
      </c>
      <c r="C2455" s="26" t="s">
        <v>203</v>
      </c>
      <c r="D2455" s="26" t="s">
        <v>3585</v>
      </c>
      <c r="E2455" s="26" t="s">
        <v>10425</v>
      </c>
      <c r="F2455" s="26" t="s">
        <v>205</v>
      </c>
      <c r="G2455" s="26" t="s">
        <v>3586</v>
      </c>
      <c r="H2455" s="26" t="s">
        <v>3587</v>
      </c>
      <c r="I2455" s="26" t="s">
        <v>10418</v>
      </c>
      <c r="J2455" s="36" t="s">
        <v>55</v>
      </c>
      <c r="K2455" s="26">
        <v>983.42</v>
      </c>
      <c r="L2455" s="26"/>
      <c r="M2455" s="26" t="s">
        <v>1282</v>
      </c>
      <c r="N2455" s="26" t="s">
        <v>3589</v>
      </c>
    </row>
    <row r="2456" spans="1:14">
      <c r="A2456" s="26" t="s">
        <v>200</v>
      </c>
      <c r="B2456" s="26" t="s">
        <v>3584</v>
      </c>
      <c r="C2456" s="26" t="s">
        <v>203</v>
      </c>
      <c r="D2456" s="26" t="s">
        <v>3585</v>
      </c>
      <c r="E2456" s="26" t="s">
        <v>10425</v>
      </c>
      <c r="F2456" s="26" t="s">
        <v>205</v>
      </c>
      <c r="G2456" s="26" t="s">
        <v>3586</v>
      </c>
      <c r="H2456" s="26" t="s">
        <v>3587</v>
      </c>
      <c r="I2456" s="26" t="s">
        <v>10420</v>
      </c>
      <c r="J2456" s="36" t="s">
        <v>55</v>
      </c>
      <c r="K2456" s="26">
        <v>218.72</v>
      </c>
      <c r="L2456" s="26"/>
      <c r="M2456" s="26" t="s">
        <v>1282</v>
      </c>
      <c r="N2456" s="26" t="s">
        <v>3589</v>
      </c>
    </row>
    <row r="2457" spans="1:14">
      <c r="A2457" s="26" t="s">
        <v>200</v>
      </c>
      <c r="B2457" s="26" t="s">
        <v>3584</v>
      </c>
      <c r="C2457" s="26" t="s">
        <v>203</v>
      </c>
      <c r="D2457" s="26" t="s">
        <v>3585</v>
      </c>
      <c r="E2457" s="26" t="s">
        <v>10425</v>
      </c>
      <c r="F2457" s="26" t="s">
        <v>205</v>
      </c>
      <c r="G2457" s="26" t="s">
        <v>3586</v>
      </c>
      <c r="H2457" s="26" t="s">
        <v>3587</v>
      </c>
      <c r="I2457" s="26" t="s">
        <v>10419</v>
      </c>
      <c r="J2457" s="36" t="s">
        <v>55</v>
      </c>
      <c r="K2457" s="26">
        <v>264.06</v>
      </c>
      <c r="L2457" s="26"/>
      <c r="M2457" s="26" t="s">
        <v>1282</v>
      </c>
      <c r="N2457" s="26" t="s">
        <v>3589</v>
      </c>
    </row>
    <row r="2458" spans="1:14">
      <c r="A2458" s="26" t="s">
        <v>292</v>
      </c>
      <c r="B2458" s="26" t="s">
        <v>3590</v>
      </c>
      <c r="C2458" s="26" t="s">
        <v>295</v>
      </c>
      <c r="D2458" s="26" t="s">
        <v>3591</v>
      </c>
      <c r="E2458" s="26" t="s">
        <v>10425</v>
      </c>
      <c r="F2458" s="26" t="s">
        <v>1077</v>
      </c>
      <c r="G2458" s="26" t="s">
        <v>3592</v>
      </c>
      <c r="H2458" s="26" t="s">
        <v>3593</v>
      </c>
      <c r="I2458" s="26" t="s">
        <v>10427</v>
      </c>
      <c r="J2458" s="36" t="s">
        <v>55</v>
      </c>
      <c r="K2458" s="26">
        <v>5070.1</v>
      </c>
      <c r="L2458" s="26">
        <v>5456</v>
      </c>
      <c r="M2458" s="26" t="s">
        <v>63</v>
      </c>
      <c r="N2458" s="26" t="s">
        <v>3595</v>
      </c>
    </row>
    <row r="2459" spans="1:14">
      <c r="A2459" s="26" t="s">
        <v>292</v>
      </c>
      <c r="B2459" s="26" t="s">
        <v>3590</v>
      </c>
      <c r="C2459" s="26" t="s">
        <v>295</v>
      </c>
      <c r="D2459" s="26" t="s">
        <v>3591</v>
      </c>
      <c r="E2459" s="26" t="s">
        <v>10425</v>
      </c>
      <c r="F2459" s="26" t="s">
        <v>1077</v>
      </c>
      <c r="G2459" s="26" t="s">
        <v>3592</v>
      </c>
      <c r="H2459" s="26" t="s">
        <v>3593</v>
      </c>
      <c r="I2459" s="26" t="s">
        <v>10428</v>
      </c>
      <c r="J2459" s="36" t="s">
        <v>55</v>
      </c>
      <c r="K2459" s="26">
        <v>0</v>
      </c>
      <c r="L2459" s="26"/>
      <c r="M2459" s="26" t="s">
        <v>63</v>
      </c>
      <c r="N2459" s="26" t="s">
        <v>3595</v>
      </c>
    </row>
    <row r="2460" spans="1:14">
      <c r="A2460" s="26" t="s">
        <v>292</v>
      </c>
      <c r="B2460" s="26" t="s">
        <v>3590</v>
      </c>
      <c r="C2460" s="26" t="s">
        <v>295</v>
      </c>
      <c r="D2460" s="26" t="s">
        <v>3591</v>
      </c>
      <c r="E2460" s="26" t="s">
        <v>10425</v>
      </c>
      <c r="F2460" s="26" t="s">
        <v>1077</v>
      </c>
      <c r="G2460" s="26" t="s">
        <v>3592</v>
      </c>
      <c r="H2460" s="26" t="s">
        <v>3593</v>
      </c>
      <c r="I2460" s="26" t="s">
        <v>10420</v>
      </c>
      <c r="J2460" s="36" t="s">
        <v>55</v>
      </c>
      <c r="K2460" s="26">
        <v>65.9113</v>
      </c>
      <c r="L2460" s="26"/>
      <c r="M2460" s="26" t="s">
        <v>63</v>
      </c>
      <c r="N2460" s="26" t="s">
        <v>3595</v>
      </c>
    </row>
    <row r="2461" spans="1:14">
      <c r="A2461" s="26" t="s">
        <v>292</v>
      </c>
      <c r="B2461" s="26" t="s">
        <v>3590</v>
      </c>
      <c r="C2461" s="26" t="s">
        <v>295</v>
      </c>
      <c r="D2461" s="26" t="s">
        <v>3591</v>
      </c>
      <c r="E2461" s="26" t="s">
        <v>10425</v>
      </c>
      <c r="F2461" s="26" t="s">
        <v>1077</v>
      </c>
      <c r="G2461" s="26" t="s">
        <v>3592</v>
      </c>
      <c r="H2461" s="26" t="s">
        <v>3593</v>
      </c>
      <c r="I2461" s="26" t="s">
        <v>10419</v>
      </c>
      <c r="J2461" s="36" t="s">
        <v>55</v>
      </c>
      <c r="K2461" s="26">
        <v>76.0515</v>
      </c>
      <c r="L2461" s="26"/>
      <c r="M2461" s="26" t="s">
        <v>63</v>
      </c>
      <c r="N2461" s="26" t="s">
        <v>3595</v>
      </c>
    </row>
    <row r="2462" spans="1:14">
      <c r="A2462" s="26" t="s">
        <v>292</v>
      </c>
      <c r="B2462" s="26" t="s">
        <v>3618</v>
      </c>
      <c r="C2462" s="26" t="s">
        <v>295</v>
      </c>
      <c r="D2462" s="26" t="s">
        <v>3619</v>
      </c>
      <c r="E2462" s="26" t="s">
        <v>10425</v>
      </c>
      <c r="F2462" s="26" t="s">
        <v>3620</v>
      </c>
      <c r="G2462" s="26" t="s">
        <v>3621</v>
      </c>
      <c r="H2462" s="26" t="s">
        <v>3622</v>
      </c>
      <c r="I2462" s="26" t="s">
        <v>10427</v>
      </c>
      <c r="J2462" s="36" t="s">
        <v>55</v>
      </c>
      <c r="K2462" s="26">
        <v>27294.42</v>
      </c>
      <c r="L2462" s="26">
        <v>29436.88</v>
      </c>
      <c r="M2462" s="26" t="s">
        <v>63</v>
      </c>
      <c r="N2462" s="26" t="s">
        <v>3624</v>
      </c>
    </row>
    <row r="2463" spans="1:14">
      <c r="A2463" s="26" t="s">
        <v>292</v>
      </c>
      <c r="B2463" s="26" t="s">
        <v>3618</v>
      </c>
      <c r="C2463" s="26" t="s">
        <v>295</v>
      </c>
      <c r="D2463" s="26" t="s">
        <v>3619</v>
      </c>
      <c r="E2463" s="26" t="s">
        <v>10425</v>
      </c>
      <c r="F2463" s="26" t="s">
        <v>3620</v>
      </c>
      <c r="G2463" s="26" t="s">
        <v>3621</v>
      </c>
      <c r="H2463" s="26" t="s">
        <v>3622</v>
      </c>
      <c r="I2463" s="26" t="s">
        <v>10428</v>
      </c>
      <c r="J2463" s="36" t="s">
        <v>55</v>
      </c>
      <c r="K2463" s="26">
        <v>51.93</v>
      </c>
      <c r="L2463" s="26"/>
      <c r="M2463" s="26" t="s">
        <v>63</v>
      </c>
      <c r="N2463" s="26" t="s">
        <v>3624</v>
      </c>
    </row>
    <row r="2464" spans="1:14">
      <c r="A2464" s="26" t="s">
        <v>292</v>
      </c>
      <c r="B2464" s="26" t="s">
        <v>3618</v>
      </c>
      <c r="C2464" s="26" t="s">
        <v>295</v>
      </c>
      <c r="D2464" s="26" t="s">
        <v>3619</v>
      </c>
      <c r="E2464" s="26" t="s">
        <v>10425</v>
      </c>
      <c r="F2464" s="26" t="s">
        <v>3620</v>
      </c>
      <c r="G2464" s="26" t="s">
        <v>3621</v>
      </c>
      <c r="H2464" s="26" t="s">
        <v>3622</v>
      </c>
      <c r="I2464" s="26" t="s">
        <v>10420</v>
      </c>
      <c r="J2464" s="36" t="s">
        <v>55</v>
      </c>
      <c r="K2464" s="26">
        <v>354.82746</v>
      </c>
      <c r="L2464" s="26"/>
      <c r="M2464" s="26" t="s">
        <v>63</v>
      </c>
      <c r="N2464" s="26" t="s">
        <v>3624</v>
      </c>
    </row>
    <row r="2465" spans="1:14">
      <c r="A2465" s="26" t="s">
        <v>292</v>
      </c>
      <c r="B2465" s="26" t="s">
        <v>3618</v>
      </c>
      <c r="C2465" s="26" t="s">
        <v>295</v>
      </c>
      <c r="D2465" s="26" t="s">
        <v>3619</v>
      </c>
      <c r="E2465" s="26" t="s">
        <v>10425</v>
      </c>
      <c r="F2465" s="26" t="s">
        <v>3620</v>
      </c>
      <c r="G2465" s="26" t="s">
        <v>3621</v>
      </c>
      <c r="H2465" s="26" t="s">
        <v>3622</v>
      </c>
      <c r="I2465" s="26" t="s">
        <v>10419</v>
      </c>
      <c r="J2465" s="36" t="s">
        <v>55</v>
      </c>
      <c r="K2465" s="26">
        <v>410.19525</v>
      </c>
      <c r="L2465" s="26"/>
      <c r="M2465" s="26" t="s">
        <v>63</v>
      </c>
      <c r="N2465" s="26" t="s">
        <v>3624</v>
      </c>
    </row>
    <row r="2466" spans="1:14">
      <c r="A2466" s="26" t="s">
        <v>292</v>
      </c>
      <c r="B2466" s="26" t="s">
        <v>10749</v>
      </c>
      <c r="C2466" s="26" t="s">
        <v>4368</v>
      </c>
      <c r="D2466" s="26" t="s">
        <v>4369</v>
      </c>
      <c r="E2466" s="26" t="s">
        <v>10425</v>
      </c>
      <c r="F2466" s="26" t="s">
        <v>4370</v>
      </c>
      <c r="G2466" s="26" t="s">
        <v>4371</v>
      </c>
      <c r="H2466" s="26" t="s">
        <v>4372</v>
      </c>
      <c r="I2466" s="26" t="s">
        <v>10416</v>
      </c>
      <c r="J2466" s="36" t="s">
        <v>55</v>
      </c>
      <c r="K2466" s="26">
        <v>40588.98</v>
      </c>
      <c r="L2466" s="26">
        <v>46550.49</v>
      </c>
      <c r="M2466" s="26" t="s">
        <v>63</v>
      </c>
      <c r="N2466" s="26" t="s">
        <v>10750</v>
      </c>
    </row>
    <row r="2467" spans="1:14">
      <c r="A2467" s="26" t="s">
        <v>292</v>
      </c>
      <c r="B2467" s="26" t="s">
        <v>10749</v>
      </c>
      <c r="C2467" s="26" t="s">
        <v>4368</v>
      </c>
      <c r="D2467" s="26" t="s">
        <v>4369</v>
      </c>
      <c r="E2467" s="26" t="s">
        <v>10425</v>
      </c>
      <c r="F2467" s="26" t="s">
        <v>4370</v>
      </c>
      <c r="G2467" s="26" t="s">
        <v>4371</v>
      </c>
      <c r="H2467" s="26" t="s">
        <v>4372</v>
      </c>
      <c r="I2467" s="26" t="s">
        <v>10418</v>
      </c>
      <c r="J2467" s="36" t="s">
        <v>55</v>
      </c>
      <c r="K2467" s="26">
        <v>2703.4</v>
      </c>
      <c r="L2467" s="26"/>
      <c r="M2467" s="26" t="s">
        <v>63</v>
      </c>
      <c r="N2467" s="26" t="s">
        <v>10750</v>
      </c>
    </row>
    <row r="2468" spans="1:14">
      <c r="A2468" s="26" t="s">
        <v>292</v>
      </c>
      <c r="B2468" s="26" t="s">
        <v>10749</v>
      </c>
      <c r="C2468" s="26" t="s">
        <v>4368</v>
      </c>
      <c r="D2468" s="26" t="s">
        <v>4369</v>
      </c>
      <c r="E2468" s="26" t="s">
        <v>10425</v>
      </c>
      <c r="F2468" s="26" t="s">
        <v>4370</v>
      </c>
      <c r="G2468" s="26" t="s">
        <v>4371</v>
      </c>
      <c r="H2468" s="26" t="s">
        <v>4372</v>
      </c>
      <c r="I2468" s="26" t="s">
        <v>10420</v>
      </c>
      <c r="J2468" s="36" t="s">
        <v>55</v>
      </c>
      <c r="K2468" s="26">
        <v>504.05</v>
      </c>
      <c r="L2468" s="26"/>
      <c r="M2468" s="26" t="s">
        <v>63</v>
      </c>
      <c r="N2468" s="26" t="s">
        <v>10750</v>
      </c>
    </row>
    <row r="2469" spans="1:14">
      <c r="A2469" s="26" t="s">
        <v>292</v>
      </c>
      <c r="B2469" s="26" t="s">
        <v>10749</v>
      </c>
      <c r="C2469" s="26" t="s">
        <v>4368</v>
      </c>
      <c r="D2469" s="26" t="s">
        <v>4369</v>
      </c>
      <c r="E2469" s="26" t="s">
        <v>10425</v>
      </c>
      <c r="F2469" s="26" t="s">
        <v>4370</v>
      </c>
      <c r="G2469" s="26" t="s">
        <v>4371</v>
      </c>
      <c r="H2469" s="26" t="s">
        <v>4372</v>
      </c>
      <c r="I2469" s="26" t="s">
        <v>10419</v>
      </c>
      <c r="J2469" s="36" t="s">
        <v>55</v>
      </c>
      <c r="K2469" s="26">
        <v>659.24</v>
      </c>
      <c r="L2469" s="26"/>
      <c r="M2469" s="26" t="s">
        <v>63</v>
      </c>
      <c r="N2469" s="26" t="s">
        <v>10750</v>
      </c>
    </row>
    <row r="2470" spans="1:14">
      <c r="A2470" s="26" t="s">
        <v>331</v>
      </c>
      <c r="B2470" s="26" t="s">
        <v>3633</v>
      </c>
      <c r="C2470" s="26" t="s">
        <v>1172</v>
      </c>
      <c r="D2470" s="26" t="s">
        <v>3634</v>
      </c>
      <c r="E2470" s="26" t="s">
        <v>10425</v>
      </c>
      <c r="F2470" s="26" t="s">
        <v>3635</v>
      </c>
      <c r="G2470" s="26" t="s">
        <v>3636</v>
      </c>
      <c r="H2470" s="26" t="s">
        <v>3637</v>
      </c>
      <c r="I2470" s="26" t="s">
        <v>10416</v>
      </c>
      <c r="J2470" s="36" t="s">
        <v>55</v>
      </c>
      <c r="K2470" s="26">
        <v>178350.05</v>
      </c>
      <c r="L2470" s="26">
        <v>199110.09</v>
      </c>
      <c r="M2470" s="26" t="s">
        <v>140</v>
      </c>
      <c r="N2470" s="26" t="s">
        <v>3639</v>
      </c>
    </row>
    <row r="2471" spans="1:14">
      <c r="A2471" s="26" t="s">
        <v>331</v>
      </c>
      <c r="B2471" s="26" t="s">
        <v>3633</v>
      </c>
      <c r="C2471" s="26" t="s">
        <v>1172</v>
      </c>
      <c r="D2471" s="26" t="s">
        <v>3634</v>
      </c>
      <c r="E2471" s="26" t="s">
        <v>10425</v>
      </c>
      <c r="F2471" s="26" t="s">
        <v>3635</v>
      </c>
      <c r="G2471" s="26" t="s">
        <v>3636</v>
      </c>
      <c r="H2471" s="26" t="s">
        <v>3637</v>
      </c>
      <c r="I2471" s="26" t="s">
        <v>10418</v>
      </c>
      <c r="J2471" s="36" t="s">
        <v>55</v>
      </c>
      <c r="K2471" s="26">
        <v>13691.38</v>
      </c>
      <c r="L2471" s="26"/>
      <c r="M2471" s="26" t="s">
        <v>140</v>
      </c>
      <c r="N2471" s="26" t="s">
        <v>3639</v>
      </c>
    </row>
    <row r="2472" spans="1:14">
      <c r="A2472" s="26" t="s">
        <v>331</v>
      </c>
      <c r="B2472" s="26" t="s">
        <v>3633</v>
      </c>
      <c r="C2472" s="26" t="s">
        <v>1172</v>
      </c>
      <c r="D2472" s="26" t="s">
        <v>3634</v>
      </c>
      <c r="E2472" s="26" t="s">
        <v>10425</v>
      </c>
      <c r="F2472" s="26" t="s">
        <v>3635</v>
      </c>
      <c r="G2472" s="26" t="s">
        <v>3636</v>
      </c>
      <c r="H2472" s="26" t="s">
        <v>3637</v>
      </c>
      <c r="I2472" s="26" t="s">
        <v>10420</v>
      </c>
      <c r="J2472" s="36" t="s">
        <v>55</v>
      </c>
      <c r="K2472" s="26">
        <v>2152.99</v>
      </c>
      <c r="L2472" s="26"/>
      <c r="M2472" s="26" t="s">
        <v>140</v>
      </c>
      <c r="N2472" s="26" t="s">
        <v>3639</v>
      </c>
    </row>
    <row r="2473" spans="1:14">
      <c r="A2473" s="26" t="s">
        <v>331</v>
      </c>
      <c r="B2473" s="26" t="s">
        <v>3633</v>
      </c>
      <c r="C2473" s="26" t="s">
        <v>1172</v>
      </c>
      <c r="D2473" s="26" t="s">
        <v>3634</v>
      </c>
      <c r="E2473" s="26" t="s">
        <v>10425</v>
      </c>
      <c r="F2473" s="26" t="s">
        <v>3635</v>
      </c>
      <c r="G2473" s="26" t="s">
        <v>3636</v>
      </c>
      <c r="H2473" s="26" t="s">
        <v>3637</v>
      </c>
      <c r="I2473" s="26" t="s">
        <v>10419</v>
      </c>
      <c r="J2473" s="36" t="s">
        <v>55</v>
      </c>
      <c r="K2473" s="26">
        <v>2924.57</v>
      </c>
      <c r="L2473" s="26"/>
      <c r="M2473" s="26" t="s">
        <v>140</v>
      </c>
      <c r="N2473" s="26" t="s">
        <v>3639</v>
      </c>
    </row>
    <row r="2474" spans="1:14">
      <c r="A2474" s="26" t="s">
        <v>220</v>
      </c>
      <c r="B2474" s="26" t="s">
        <v>3596</v>
      </c>
      <c r="C2474" s="26" t="s">
        <v>223</v>
      </c>
      <c r="D2474" s="26" t="s">
        <v>3597</v>
      </c>
      <c r="E2474" s="26" t="s">
        <v>10425</v>
      </c>
      <c r="F2474" s="26" t="s">
        <v>1695</v>
      </c>
      <c r="G2474" s="26" t="s">
        <v>3598</v>
      </c>
      <c r="H2474" s="26" t="s">
        <v>3599</v>
      </c>
      <c r="I2474" s="26" t="s">
        <v>10416</v>
      </c>
      <c r="J2474" s="36" t="s">
        <v>55</v>
      </c>
      <c r="K2474" s="26">
        <v>120822.06</v>
      </c>
      <c r="L2474" s="26">
        <v>139448.6</v>
      </c>
      <c r="M2474" s="26" t="s">
        <v>1282</v>
      </c>
      <c r="N2474" s="26" t="s">
        <v>3601</v>
      </c>
    </row>
    <row r="2475" spans="1:14">
      <c r="A2475" s="26" t="s">
        <v>220</v>
      </c>
      <c r="B2475" s="26" t="s">
        <v>3596</v>
      </c>
      <c r="C2475" s="26" t="s">
        <v>223</v>
      </c>
      <c r="D2475" s="26" t="s">
        <v>3597</v>
      </c>
      <c r="E2475" s="26" t="s">
        <v>10425</v>
      </c>
      <c r="F2475" s="26" t="s">
        <v>1695</v>
      </c>
      <c r="G2475" s="26" t="s">
        <v>3598</v>
      </c>
      <c r="H2475" s="26" t="s">
        <v>3599</v>
      </c>
      <c r="I2475" s="26" t="s">
        <v>10418</v>
      </c>
      <c r="J2475" s="36" t="s">
        <v>55</v>
      </c>
      <c r="K2475" s="26">
        <v>9030.48</v>
      </c>
      <c r="L2475" s="26"/>
      <c r="M2475" s="26" t="s">
        <v>1282</v>
      </c>
      <c r="N2475" s="26" t="s">
        <v>3601</v>
      </c>
    </row>
    <row r="2476" spans="1:14">
      <c r="A2476" s="26" t="s">
        <v>220</v>
      </c>
      <c r="B2476" s="26" t="s">
        <v>3596</v>
      </c>
      <c r="C2476" s="26" t="s">
        <v>223</v>
      </c>
      <c r="D2476" s="26" t="s">
        <v>3597</v>
      </c>
      <c r="E2476" s="26" t="s">
        <v>10425</v>
      </c>
      <c r="F2476" s="26" t="s">
        <v>1695</v>
      </c>
      <c r="G2476" s="26" t="s">
        <v>3598</v>
      </c>
      <c r="H2476" s="26" t="s">
        <v>3599</v>
      </c>
      <c r="I2476" s="26" t="s">
        <v>10420</v>
      </c>
      <c r="J2476" s="36" t="s">
        <v>55</v>
      </c>
      <c r="K2476" s="26">
        <v>1343.4</v>
      </c>
      <c r="L2476" s="26"/>
      <c r="M2476" s="26" t="s">
        <v>1282</v>
      </c>
      <c r="N2476" s="26" t="s">
        <v>3601</v>
      </c>
    </row>
    <row r="2477" spans="1:14">
      <c r="A2477" s="26" t="s">
        <v>220</v>
      </c>
      <c r="B2477" s="26" t="s">
        <v>3596</v>
      </c>
      <c r="C2477" s="26" t="s">
        <v>223</v>
      </c>
      <c r="D2477" s="26" t="s">
        <v>3597</v>
      </c>
      <c r="E2477" s="26" t="s">
        <v>10425</v>
      </c>
      <c r="F2477" s="26" t="s">
        <v>1695</v>
      </c>
      <c r="G2477" s="26" t="s">
        <v>3598</v>
      </c>
      <c r="H2477" s="26" t="s">
        <v>3599</v>
      </c>
      <c r="I2477" s="26" t="s">
        <v>10419</v>
      </c>
      <c r="J2477" s="36" t="s">
        <v>55</v>
      </c>
      <c r="K2477" s="26">
        <v>1977.48</v>
      </c>
      <c r="L2477" s="26"/>
      <c r="M2477" s="26" t="s">
        <v>1282</v>
      </c>
      <c r="N2477" s="26" t="s">
        <v>3601</v>
      </c>
    </row>
    <row r="2478" spans="1:14">
      <c r="A2478" s="26" t="s">
        <v>85</v>
      </c>
      <c r="B2478" s="26" t="s">
        <v>3640</v>
      </c>
      <c r="C2478" s="26" t="s">
        <v>2337</v>
      </c>
      <c r="D2478" s="26" t="s">
        <v>3641</v>
      </c>
      <c r="E2478" s="26" t="s">
        <v>10425</v>
      </c>
      <c r="F2478" s="26" t="s">
        <v>3642</v>
      </c>
      <c r="G2478" s="26" t="s">
        <v>3643</v>
      </c>
      <c r="H2478" s="26" t="s">
        <v>3644</v>
      </c>
      <c r="I2478" s="26" t="s">
        <v>10416</v>
      </c>
      <c r="J2478" s="36" t="s">
        <v>55</v>
      </c>
      <c r="K2478" s="26">
        <v>523117.45</v>
      </c>
      <c r="L2478" s="26">
        <v>668865.13</v>
      </c>
      <c r="M2478" s="26" t="s">
        <v>83</v>
      </c>
      <c r="N2478" s="26" t="s">
        <v>3646</v>
      </c>
    </row>
    <row r="2479" spans="1:14">
      <c r="A2479" s="26" t="s">
        <v>85</v>
      </c>
      <c r="B2479" s="26" t="s">
        <v>3640</v>
      </c>
      <c r="C2479" s="26" t="s">
        <v>2337</v>
      </c>
      <c r="D2479" s="26" t="s">
        <v>3641</v>
      </c>
      <c r="E2479" s="26" t="s">
        <v>10425</v>
      </c>
      <c r="F2479" s="26" t="s">
        <v>3642</v>
      </c>
      <c r="G2479" s="26" t="s">
        <v>3643</v>
      </c>
      <c r="H2479" s="26" t="s">
        <v>3644</v>
      </c>
      <c r="I2479" s="26" t="s">
        <v>10418</v>
      </c>
      <c r="J2479" s="36" t="s">
        <v>55</v>
      </c>
      <c r="K2479" s="26">
        <v>99741.99</v>
      </c>
      <c r="L2479" s="26"/>
      <c r="M2479" s="26" t="s">
        <v>83</v>
      </c>
      <c r="N2479" s="26" t="s">
        <v>3646</v>
      </c>
    </row>
    <row r="2480" spans="1:14">
      <c r="A2480" s="26" t="s">
        <v>85</v>
      </c>
      <c r="B2480" s="26" t="s">
        <v>3640</v>
      </c>
      <c r="C2480" s="26" t="s">
        <v>2337</v>
      </c>
      <c r="D2480" s="26" t="s">
        <v>3641</v>
      </c>
      <c r="E2480" s="26" t="s">
        <v>10425</v>
      </c>
      <c r="F2480" s="26" t="s">
        <v>3642</v>
      </c>
      <c r="G2480" s="26" t="s">
        <v>3643</v>
      </c>
      <c r="H2480" s="26" t="s">
        <v>3644</v>
      </c>
      <c r="I2480" s="26" t="s">
        <v>10420</v>
      </c>
      <c r="J2480" s="36" t="s">
        <v>55</v>
      </c>
      <c r="K2480" s="26">
        <v>6421.37</v>
      </c>
      <c r="L2480" s="26"/>
      <c r="M2480" s="26" t="s">
        <v>83</v>
      </c>
      <c r="N2480" s="26" t="s">
        <v>3646</v>
      </c>
    </row>
    <row r="2481" spans="1:14">
      <c r="A2481" s="26" t="s">
        <v>85</v>
      </c>
      <c r="B2481" s="26" t="s">
        <v>3640</v>
      </c>
      <c r="C2481" s="26" t="s">
        <v>2337</v>
      </c>
      <c r="D2481" s="26" t="s">
        <v>3641</v>
      </c>
      <c r="E2481" s="26" t="s">
        <v>10425</v>
      </c>
      <c r="F2481" s="26" t="s">
        <v>3642</v>
      </c>
      <c r="G2481" s="26" t="s">
        <v>3643</v>
      </c>
      <c r="H2481" s="26" t="s">
        <v>3644</v>
      </c>
      <c r="I2481" s="26" t="s">
        <v>10419</v>
      </c>
      <c r="J2481" s="36" t="s">
        <v>55</v>
      </c>
      <c r="K2481" s="26">
        <v>9485.16</v>
      </c>
      <c r="L2481" s="26"/>
      <c r="M2481" s="26" t="s">
        <v>83</v>
      </c>
      <c r="N2481" s="26" t="s">
        <v>3646</v>
      </c>
    </row>
    <row r="2482" spans="1:14">
      <c r="A2482" s="26" t="s">
        <v>331</v>
      </c>
      <c r="B2482" s="26" t="s">
        <v>3611</v>
      </c>
      <c r="C2482" s="26" t="s">
        <v>334</v>
      </c>
      <c r="D2482" s="26" t="s">
        <v>3612</v>
      </c>
      <c r="E2482" s="26" t="s">
        <v>10434</v>
      </c>
      <c r="F2482" s="26" t="s">
        <v>336</v>
      </c>
      <c r="G2482" s="26" t="s">
        <v>3613</v>
      </c>
      <c r="H2482" s="26" t="s">
        <v>3614</v>
      </c>
      <c r="I2482" s="26" t="s">
        <v>10416</v>
      </c>
      <c r="J2482" s="36" t="s">
        <v>55</v>
      </c>
      <c r="K2482" s="26">
        <v>1273791.31</v>
      </c>
      <c r="L2482" s="26">
        <v>1450757.89</v>
      </c>
      <c r="M2482" s="26" t="s">
        <v>140</v>
      </c>
      <c r="N2482" s="26" t="s">
        <v>3616</v>
      </c>
    </row>
    <row r="2483" spans="1:14">
      <c r="A2483" s="26" t="s">
        <v>331</v>
      </c>
      <c r="B2483" s="26" t="s">
        <v>3611</v>
      </c>
      <c r="C2483" s="26" t="s">
        <v>334</v>
      </c>
      <c r="D2483" s="26" t="s">
        <v>3612</v>
      </c>
      <c r="E2483" s="26" t="s">
        <v>10434</v>
      </c>
      <c r="F2483" s="26" t="s">
        <v>336</v>
      </c>
      <c r="G2483" s="26" t="s">
        <v>3613</v>
      </c>
      <c r="H2483" s="26" t="s">
        <v>3614</v>
      </c>
      <c r="I2483" s="26" t="s">
        <v>10418</v>
      </c>
      <c r="J2483" s="36" t="s">
        <v>55</v>
      </c>
      <c r="K2483" s="26">
        <v>112335.09</v>
      </c>
      <c r="L2483" s="26"/>
      <c r="M2483" s="26" t="s">
        <v>140</v>
      </c>
      <c r="N2483" s="26" t="s">
        <v>3616</v>
      </c>
    </row>
    <row r="2484" spans="1:14">
      <c r="A2484" s="26" t="s">
        <v>331</v>
      </c>
      <c r="B2484" s="26" t="s">
        <v>3611</v>
      </c>
      <c r="C2484" s="26" t="s">
        <v>334</v>
      </c>
      <c r="D2484" s="26" t="s">
        <v>3612</v>
      </c>
      <c r="E2484" s="26" t="s">
        <v>10434</v>
      </c>
      <c r="F2484" s="26" t="s">
        <v>336</v>
      </c>
      <c r="G2484" s="26" t="s">
        <v>3613</v>
      </c>
      <c r="H2484" s="26" t="s">
        <v>3614</v>
      </c>
      <c r="I2484" s="26" t="s">
        <v>10420</v>
      </c>
      <c r="J2484" s="36" t="s">
        <v>55</v>
      </c>
      <c r="K2484" s="26">
        <v>0</v>
      </c>
      <c r="L2484" s="26"/>
      <c r="M2484" s="26" t="s">
        <v>140</v>
      </c>
      <c r="N2484" s="26" t="s">
        <v>3616</v>
      </c>
    </row>
    <row r="2485" spans="1:14">
      <c r="A2485" s="26" t="s">
        <v>331</v>
      </c>
      <c r="B2485" s="26" t="s">
        <v>3611</v>
      </c>
      <c r="C2485" s="26" t="s">
        <v>334</v>
      </c>
      <c r="D2485" s="26" t="s">
        <v>3612</v>
      </c>
      <c r="E2485" s="26" t="s">
        <v>10434</v>
      </c>
      <c r="F2485" s="26" t="s">
        <v>336</v>
      </c>
      <c r="G2485" s="26" t="s">
        <v>3613</v>
      </c>
      <c r="H2485" s="26" t="s">
        <v>3614</v>
      </c>
      <c r="I2485" s="26" t="s">
        <v>10419</v>
      </c>
      <c r="J2485" s="36" t="s">
        <v>55</v>
      </c>
      <c r="K2485" s="26">
        <v>21108.06</v>
      </c>
      <c r="L2485" s="26"/>
      <c r="M2485" s="26" t="s">
        <v>140</v>
      </c>
      <c r="N2485" s="26" t="s">
        <v>3616</v>
      </c>
    </row>
    <row r="2486" spans="1:14">
      <c r="A2486" s="26" t="s">
        <v>181</v>
      </c>
      <c r="B2486" s="26" t="s">
        <v>3525</v>
      </c>
      <c r="C2486" s="26" t="s">
        <v>2557</v>
      </c>
      <c r="D2486" s="26" t="s">
        <v>3526</v>
      </c>
      <c r="E2486" s="26" t="s">
        <v>10425</v>
      </c>
      <c r="F2486" s="26" t="s">
        <v>3527</v>
      </c>
      <c r="G2486" s="26" t="s">
        <v>3528</v>
      </c>
      <c r="H2486" s="26" t="s">
        <v>10593</v>
      </c>
      <c r="I2486" s="26" t="s">
        <v>10416</v>
      </c>
      <c r="J2486" s="36" t="s">
        <v>55</v>
      </c>
      <c r="K2486" s="26">
        <v>468456.15</v>
      </c>
      <c r="L2486" s="26">
        <v>498000</v>
      </c>
      <c r="M2486" s="26" t="s">
        <v>97</v>
      </c>
      <c r="N2486" s="26" t="s">
        <v>3531</v>
      </c>
    </row>
    <row r="2487" spans="1:14">
      <c r="A2487" s="26" t="s">
        <v>181</v>
      </c>
      <c r="B2487" s="26" t="s">
        <v>3525</v>
      </c>
      <c r="C2487" s="26" t="s">
        <v>2557</v>
      </c>
      <c r="D2487" s="26" t="s">
        <v>3526</v>
      </c>
      <c r="E2487" s="26" t="s">
        <v>10425</v>
      </c>
      <c r="F2487" s="26" t="s">
        <v>3527</v>
      </c>
      <c r="G2487" s="26" t="s">
        <v>3528</v>
      </c>
      <c r="H2487" s="26" t="s">
        <v>10593</v>
      </c>
      <c r="I2487" s="26" t="s">
        <v>10418</v>
      </c>
      <c r="J2487" s="36" t="s">
        <v>55</v>
      </c>
      <c r="K2487" s="26">
        <v>0</v>
      </c>
      <c r="L2487" s="26"/>
      <c r="M2487" s="26" t="s">
        <v>97</v>
      </c>
      <c r="N2487" s="26" t="s">
        <v>3531</v>
      </c>
    </row>
    <row r="2488" spans="1:14">
      <c r="A2488" s="26" t="s">
        <v>181</v>
      </c>
      <c r="B2488" s="26" t="s">
        <v>3525</v>
      </c>
      <c r="C2488" s="26" t="s">
        <v>2557</v>
      </c>
      <c r="D2488" s="26" t="s">
        <v>3526</v>
      </c>
      <c r="E2488" s="26" t="s">
        <v>10425</v>
      </c>
      <c r="F2488" s="26" t="s">
        <v>3527</v>
      </c>
      <c r="G2488" s="26" t="s">
        <v>3528</v>
      </c>
      <c r="H2488" s="26" t="s">
        <v>10593</v>
      </c>
      <c r="I2488" s="26" t="s">
        <v>10420</v>
      </c>
      <c r="J2488" s="36" t="s">
        <v>55</v>
      </c>
      <c r="K2488" s="26">
        <v>0</v>
      </c>
      <c r="L2488" s="26"/>
      <c r="M2488" s="26" t="s">
        <v>97</v>
      </c>
      <c r="N2488" s="26" t="s">
        <v>3531</v>
      </c>
    </row>
    <row r="2489" spans="1:14">
      <c r="A2489" s="26" t="s">
        <v>181</v>
      </c>
      <c r="B2489" s="26" t="s">
        <v>3525</v>
      </c>
      <c r="C2489" s="26" t="s">
        <v>2557</v>
      </c>
      <c r="D2489" s="26" t="s">
        <v>3526</v>
      </c>
      <c r="E2489" s="26" t="s">
        <v>10425</v>
      </c>
      <c r="F2489" s="26" t="s">
        <v>3527</v>
      </c>
      <c r="G2489" s="26" t="s">
        <v>3528</v>
      </c>
      <c r="H2489" s="26" t="s">
        <v>10593</v>
      </c>
      <c r="I2489" s="26" t="s">
        <v>10419</v>
      </c>
      <c r="J2489" s="36" t="s">
        <v>55</v>
      </c>
      <c r="K2489" s="26">
        <v>7133.85</v>
      </c>
      <c r="L2489" s="26"/>
      <c r="M2489" s="26" t="s">
        <v>97</v>
      </c>
      <c r="N2489" s="26" t="s">
        <v>3531</v>
      </c>
    </row>
    <row r="2490" spans="1:14">
      <c r="A2490" s="26" t="s">
        <v>181</v>
      </c>
      <c r="B2490" s="26" t="s">
        <v>3525</v>
      </c>
      <c r="C2490" s="26" t="s">
        <v>2557</v>
      </c>
      <c r="D2490" s="26" t="s">
        <v>3526</v>
      </c>
      <c r="E2490" s="26" t="s">
        <v>10425</v>
      </c>
      <c r="F2490" s="26" t="s">
        <v>3527</v>
      </c>
      <c r="G2490" s="26" t="s">
        <v>3528</v>
      </c>
      <c r="H2490" s="26" t="s">
        <v>10595</v>
      </c>
      <c r="I2490" s="26" t="s">
        <v>10416</v>
      </c>
      <c r="J2490" s="36" t="s">
        <v>55</v>
      </c>
      <c r="K2490" s="26">
        <v>71262.88</v>
      </c>
      <c r="L2490" s="26">
        <v>81854.76</v>
      </c>
      <c r="M2490" s="26" t="s">
        <v>97</v>
      </c>
      <c r="N2490" s="26" t="s">
        <v>3531</v>
      </c>
    </row>
    <row r="2491" spans="1:14">
      <c r="A2491" s="26" t="s">
        <v>181</v>
      </c>
      <c r="B2491" s="26" t="s">
        <v>3525</v>
      </c>
      <c r="C2491" s="26" t="s">
        <v>2557</v>
      </c>
      <c r="D2491" s="26" t="s">
        <v>3526</v>
      </c>
      <c r="E2491" s="26" t="s">
        <v>10425</v>
      </c>
      <c r="F2491" s="26" t="s">
        <v>3527</v>
      </c>
      <c r="G2491" s="26" t="s">
        <v>3528</v>
      </c>
      <c r="H2491" s="26" t="s">
        <v>10595</v>
      </c>
      <c r="I2491" s="26" t="s">
        <v>10418</v>
      </c>
      <c r="J2491" s="36" t="s">
        <v>55</v>
      </c>
      <c r="K2491" s="26">
        <v>4811.33</v>
      </c>
      <c r="L2491" s="26"/>
      <c r="M2491" s="26" t="s">
        <v>97</v>
      </c>
      <c r="N2491" s="26" t="s">
        <v>3531</v>
      </c>
    </row>
    <row r="2492" spans="1:14">
      <c r="A2492" s="26" t="s">
        <v>181</v>
      </c>
      <c r="B2492" s="26" t="s">
        <v>3525</v>
      </c>
      <c r="C2492" s="26" t="s">
        <v>2557</v>
      </c>
      <c r="D2492" s="26" t="s">
        <v>3526</v>
      </c>
      <c r="E2492" s="26" t="s">
        <v>10425</v>
      </c>
      <c r="F2492" s="26" t="s">
        <v>3527</v>
      </c>
      <c r="G2492" s="26" t="s">
        <v>3528</v>
      </c>
      <c r="H2492" s="26" t="s">
        <v>10595</v>
      </c>
      <c r="I2492" s="26" t="s">
        <v>10420</v>
      </c>
      <c r="J2492" s="36" t="s">
        <v>55</v>
      </c>
      <c r="K2492" s="26">
        <v>938.56</v>
      </c>
      <c r="L2492" s="26"/>
      <c r="M2492" s="26" t="s">
        <v>97</v>
      </c>
      <c r="N2492" s="26" t="s">
        <v>3531</v>
      </c>
    </row>
    <row r="2493" spans="1:14">
      <c r="A2493" s="26" t="s">
        <v>181</v>
      </c>
      <c r="B2493" s="26" t="s">
        <v>3525</v>
      </c>
      <c r="C2493" s="26" t="s">
        <v>2557</v>
      </c>
      <c r="D2493" s="26" t="s">
        <v>3526</v>
      </c>
      <c r="E2493" s="26" t="s">
        <v>10425</v>
      </c>
      <c r="F2493" s="26" t="s">
        <v>3527</v>
      </c>
      <c r="G2493" s="26" t="s">
        <v>3528</v>
      </c>
      <c r="H2493" s="26" t="s">
        <v>10595</v>
      </c>
      <c r="I2493" s="26" t="s">
        <v>10419</v>
      </c>
      <c r="J2493" s="36" t="s">
        <v>55</v>
      </c>
      <c r="K2493" s="26">
        <v>1158.52</v>
      </c>
      <c r="L2493" s="26"/>
      <c r="M2493" s="26" t="s">
        <v>97</v>
      </c>
      <c r="N2493" s="26" t="s">
        <v>3531</v>
      </c>
    </row>
    <row r="2494" spans="1:14">
      <c r="A2494" s="26" t="s">
        <v>181</v>
      </c>
      <c r="B2494" s="26" t="s">
        <v>3525</v>
      </c>
      <c r="C2494" s="26" t="s">
        <v>2557</v>
      </c>
      <c r="D2494" s="26" t="s">
        <v>3526</v>
      </c>
      <c r="E2494" s="26" t="s">
        <v>10425</v>
      </c>
      <c r="F2494" s="26" t="s">
        <v>3527</v>
      </c>
      <c r="G2494" s="26" t="s">
        <v>3528</v>
      </c>
      <c r="H2494" s="26" t="s">
        <v>10596</v>
      </c>
      <c r="I2494" s="26" t="s">
        <v>10416</v>
      </c>
      <c r="J2494" s="36" t="s">
        <v>55</v>
      </c>
      <c r="K2494" s="26">
        <v>35631.44</v>
      </c>
      <c r="L2494" s="26">
        <v>40927.38</v>
      </c>
      <c r="M2494" s="26" t="s">
        <v>97</v>
      </c>
      <c r="N2494" s="26" t="s">
        <v>3531</v>
      </c>
    </row>
    <row r="2495" spans="1:14">
      <c r="A2495" s="26" t="s">
        <v>181</v>
      </c>
      <c r="B2495" s="26" t="s">
        <v>3525</v>
      </c>
      <c r="C2495" s="26" t="s">
        <v>2557</v>
      </c>
      <c r="D2495" s="26" t="s">
        <v>3526</v>
      </c>
      <c r="E2495" s="26" t="s">
        <v>10425</v>
      </c>
      <c r="F2495" s="26" t="s">
        <v>3527</v>
      </c>
      <c r="G2495" s="26" t="s">
        <v>3528</v>
      </c>
      <c r="H2495" s="26" t="s">
        <v>10596</v>
      </c>
      <c r="I2495" s="26" t="s">
        <v>10418</v>
      </c>
      <c r="J2495" s="36" t="s">
        <v>55</v>
      </c>
      <c r="K2495" s="26">
        <v>2405.66</v>
      </c>
      <c r="L2495" s="26"/>
      <c r="M2495" s="26" t="s">
        <v>97</v>
      </c>
      <c r="N2495" s="26" t="s">
        <v>3531</v>
      </c>
    </row>
    <row r="2496" spans="1:14">
      <c r="A2496" s="26" t="s">
        <v>181</v>
      </c>
      <c r="B2496" s="26" t="s">
        <v>3525</v>
      </c>
      <c r="C2496" s="26" t="s">
        <v>2557</v>
      </c>
      <c r="D2496" s="26" t="s">
        <v>3526</v>
      </c>
      <c r="E2496" s="26" t="s">
        <v>10425</v>
      </c>
      <c r="F2496" s="26" t="s">
        <v>3527</v>
      </c>
      <c r="G2496" s="26" t="s">
        <v>3528</v>
      </c>
      <c r="H2496" s="26" t="s">
        <v>10596</v>
      </c>
      <c r="I2496" s="26" t="s">
        <v>10420</v>
      </c>
      <c r="J2496" s="36" t="s">
        <v>55</v>
      </c>
      <c r="K2496" s="26">
        <v>469.28</v>
      </c>
      <c r="L2496" s="26"/>
      <c r="M2496" s="26" t="s">
        <v>97</v>
      </c>
      <c r="N2496" s="26" t="s">
        <v>3531</v>
      </c>
    </row>
    <row r="2497" spans="1:14">
      <c r="A2497" s="26" t="s">
        <v>181</v>
      </c>
      <c r="B2497" s="26" t="s">
        <v>3525</v>
      </c>
      <c r="C2497" s="26" t="s">
        <v>2557</v>
      </c>
      <c r="D2497" s="26" t="s">
        <v>3526</v>
      </c>
      <c r="E2497" s="26" t="s">
        <v>10425</v>
      </c>
      <c r="F2497" s="26" t="s">
        <v>3527</v>
      </c>
      <c r="G2497" s="26" t="s">
        <v>3528</v>
      </c>
      <c r="H2497" s="26" t="s">
        <v>10596</v>
      </c>
      <c r="I2497" s="26" t="s">
        <v>10419</v>
      </c>
      <c r="J2497" s="36" t="s">
        <v>55</v>
      </c>
      <c r="K2497" s="26">
        <v>579.26</v>
      </c>
      <c r="L2497" s="26"/>
      <c r="M2497" s="26" t="s">
        <v>97</v>
      </c>
      <c r="N2497" s="26" t="s">
        <v>3531</v>
      </c>
    </row>
    <row r="2498" spans="1:14">
      <c r="A2498" s="26" t="s">
        <v>181</v>
      </c>
      <c r="B2498" s="26" t="s">
        <v>3525</v>
      </c>
      <c r="C2498" s="26" t="s">
        <v>2557</v>
      </c>
      <c r="D2498" s="26" t="s">
        <v>3526</v>
      </c>
      <c r="E2498" s="26" t="s">
        <v>10425</v>
      </c>
      <c r="F2498" s="26" t="s">
        <v>3527</v>
      </c>
      <c r="G2498" s="26" t="s">
        <v>3528</v>
      </c>
      <c r="H2498" s="26" t="s">
        <v>10597</v>
      </c>
      <c r="I2498" s="26" t="s">
        <v>10416</v>
      </c>
      <c r="J2498" s="36" t="s">
        <v>55</v>
      </c>
      <c r="K2498" s="26">
        <v>144535.72</v>
      </c>
      <c r="L2498" s="26">
        <v>166063.6</v>
      </c>
      <c r="M2498" s="26" t="s">
        <v>97</v>
      </c>
      <c r="N2498" s="26" t="s">
        <v>3531</v>
      </c>
    </row>
    <row r="2499" spans="1:14">
      <c r="A2499" s="26" t="s">
        <v>181</v>
      </c>
      <c r="B2499" s="26" t="s">
        <v>3525</v>
      </c>
      <c r="C2499" s="26" t="s">
        <v>2557</v>
      </c>
      <c r="D2499" s="26" t="s">
        <v>3526</v>
      </c>
      <c r="E2499" s="26" t="s">
        <v>10425</v>
      </c>
      <c r="F2499" s="26" t="s">
        <v>3527</v>
      </c>
      <c r="G2499" s="26" t="s">
        <v>3528</v>
      </c>
      <c r="H2499" s="26" t="s">
        <v>10597</v>
      </c>
      <c r="I2499" s="26" t="s">
        <v>10418</v>
      </c>
      <c r="J2499" s="36" t="s">
        <v>55</v>
      </c>
      <c r="K2499" s="26">
        <v>9842.86</v>
      </c>
      <c r="L2499" s="26"/>
      <c r="M2499" s="26" t="s">
        <v>97</v>
      </c>
      <c r="N2499" s="26" t="s">
        <v>3531</v>
      </c>
    </row>
    <row r="2500" spans="1:14">
      <c r="A2500" s="26" t="s">
        <v>181</v>
      </c>
      <c r="B2500" s="26" t="s">
        <v>3525</v>
      </c>
      <c r="C2500" s="26" t="s">
        <v>2557</v>
      </c>
      <c r="D2500" s="26" t="s">
        <v>3526</v>
      </c>
      <c r="E2500" s="26" t="s">
        <v>10425</v>
      </c>
      <c r="F2500" s="26" t="s">
        <v>3527</v>
      </c>
      <c r="G2500" s="26" t="s">
        <v>3528</v>
      </c>
      <c r="H2500" s="26" t="s">
        <v>10597</v>
      </c>
      <c r="I2500" s="26" t="s">
        <v>10420</v>
      </c>
      <c r="J2500" s="36" t="s">
        <v>55</v>
      </c>
      <c r="K2500" s="26">
        <v>1861</v>
      </c>
      <c r="L2500" s="26"/>
      <c r="M2500" s="26" t="s">
        <v>97</v>
      </c>
      <c r="N2500" s="26" t="s">
        <v>3531</v>
      </c>
    </row>
    <row r="2501" spans="1:14">
      <c r="A2501" s="26" t="s">
        <v>181</v>
      </c>
      <c r="B2501" s="26" t="s">
        <v>3525</v>
      </c>
      <c r="C2501" s="26" t="s">
        <v>2557</v>
      </c>
      <c r="D2501" s="26" t="s">
        <v>3526</v>
      </c>
      <c r="E2501" s="26" t="s">
        <v>10425</v>
      </c>
      <c r="F2501" s="26" t="s">
        <v>3527</v>
      </c>
      <c r="G2501" s="26" t="s">
        <v>3528</v>
      </c>
      <c r="H2501" s="26" t="s">
        <v>10597</v>
      </c>
      <c r="I2501" s="26" t="s">
        <v>10419</v>
      </c>
      <c r="J2501" s="36" t="s">
        <v>55</v>
      </c>
      <c r="K2501" s="26">
        <v>2351.08</v>
      </c>
      <c r="L2501" s="26"/>
      <c r="M2501" s="26" t="s">
        <v>97</v>
      </c>
      <c r="N2501" s="26" t="s">
        <v>3531</v>
      </c>
    </row>
    <row r="2502" spans="1:14">
      <c r="A2502" s="26" t="s">
        <v>220</v>
      </c>
      <c r="B2502" s="26" t="s">
        <v>3650</v>
      </c>
      <c r="C2502" s="26" t="s">
        <v>223</v>
      </c>
      <c r="D2502" s="26" t="s">
        <v>3651</v>
      </c>
      <c r="E2502" s="26" t="s">
        <v>10434</v>
      </c>
      <c r="F2502" s="26" t="s">
        <v>3652</v>
      </c>
      <c r="G2502" s="26" t="s">
        <v>3653</v>
      </c>
      <c r="H2502" s="26" t="s">
        <v>3654</v>
      </c>
      <c r="I2502" s="26" t="s">
        <v>10416</v>
      </c>
      <c r="J2502" s="36" t="s">
        <v>55</v>
      </c>
      <c r="K2502" s="26">
        <v>851138.02</v>
      </c>
      <c r="L2502" s="26">
        <v>982406.32</v>
      </c>
      <c r="M2502" s="26" t="s">
        <v>1282</v>
      </c>
      <c r="N2502" s="26" t="s">
        <v>3656</v>
      </c>
    </row>
    <row r="2503" spans="1:14">
      <c r="A2503" s="26" t="s">
        <v>220</v>
      </c>
      <c r="B2503" s="26" t="s">
        <v>3650</v>
      </c>
      <c r="C2503" s="26" t="s">
        <v>223</v>
      </c>
      <c r="D2503" s="26" t="s">
        <v>3651</v>
      </c>
      <c r="E2503" s="26" t="s">
        <v>10434</v>
      </c>
      <c r="F2503" s="26" t="s">
        <v>3652</v>
      </c>
      <c r="G2503" s="26" t="s">
        <v>3653</v>
      </c>
      <c r="H2503" s="26" t="s">
        <v>3654</v>
      </c>
      <c r="I2503" s="26" t="s">
        <v>10418</v>
      </c>
      <c r="J2503" s="36" t="s">
        <v>55</v>
      </c>
      <c r="K2503" s="26">
        <v>87501.41</v>
      </c>
      <c r="L2503" s="26"/>
      <c r="M2503" s="26" t="s">
        <v>1282</v>
      </c>
      <c r="N2503" s="26" t="s">
        <v>3656</v>
      </c>
    </row>
    <row r="2504" spans="1:14">
      <c r="A2504" s="26" t="s">
        <v>220</v>
      </c>
      <c r="B2504" s="26" t="s">
        <v>3650</v>
      </c>
      <c r="C2504" s="26" t="s">
        <v>223</v>
      </c>
      <c r="D2504" s="26" t="s">
        <v>3651</v>
      </c>
      <c r="E2504" s="26" t="s">
        <v>10434</v>
      </c>
      <c r="F2504" s="26" t="s">
        <v>3652</v>
      </c>
      <c r="G2504" s="26" t="s">
        <v>3653</v>
      </c>
      <c r="H2504" s="26" t="s">
        <v>3654</v>
      </c>
      <c r="I2504" s="26" t="s">
        <v>10420</v>
      </c>
      <c r="J2504" s="36" t="s">
        <v>55</v>
      </c>
      <c r="K2504" s="26">
        <v>0</v>
      </c>
      <c r="L2504" s="26"/>
      <c r="M2504" s="26" t="s">
        <v>1282</v>
      </c>
      <c r="N2504" s="26" t="s">
        <v>3656</v>
      </c>
    </row>
    <row r="2505" spans="1:14">
      <c r="A2505" s="26" t="s">
        <v>220</v>
      </c>
      <c r="B2505" s="26" t="s">
        <v>3650</v>
      </c>
      <c r="C2505" s="26" t="s">
        <v>223</v>
      </c>
      <c r="D2505" s="26" t="s">
        <v>3651</v>
      </c>
      <c r="E2505" s="26" t="s">
        <v>10434</v>
      </c>
      <c r="F2505" s="26" t="s">
        <v>3652</v>
      </c>
      <c r="G2505" s="26" t="s">
        <v>3653</v>
      </c>
      <c r="H2505" s="26" t="s">
        <v>3654</v>
      </c>
      <c r="I2505" s="26" t="s">
        <v>10419</v>
      </c>
      <c r="J2505" s="36" t="s">
        <v>55</v>
      </c>
      <c r="K2505" s="26">
        <v>14295.37</v>
      </c>
      <c r="L2505" s="26"/>
      <c r="M2505" s="26" t="s">
        <v>1282</v>
      </c>
      <c r="N2505" s="26" t="s">
        <v>3656</v>
      </c>
    </row>
    <row r="2506" spans="1:14">
      <c r="A2506" s="26" t="s">
        <v>47</v>
      </c>
      <c r="B2506" s="26" t="s">
        <v>3485</v>
      </c>
      <c r="C2506" s="26" t="s">
        <v>305</v>
      </c>
      <c r="D2506" s="26" t="s">
        <v>3486</v>
      </c>
      <c r="E2506" s="26" t="s">
        <v>10425</v>
      </c>
      <c r="F2506" s="26" t="s">
        <v>3487</v>
      </c>
      <c r="G2506" s="26" t="s">
        <v>3488</v>
      </c>
      <c r="H2506" s="26" t="s">
        <v>3489</v>
      </c>
      <c r="I2506" s="26" t="s">
        <v>10416</v>
      </c>
      <c r="J2506" s="36" t="s">
        <v>55</v>
      </c>
      <c r="K2506" s="26">
        <v>96159.56</v>
      </c>
      <c r="L2506" s="26">
        <v>106423.05</v>
      </c>
      <c r="M2506" s="26" t="s">
        <v>97</v>
      </c>
      <c r="N2506" s="26" t="s">
        <v>3490</v>
      </c>
    </row>
    <row r="2507" spans="1:14">
      <c r="A2507" s="26" t="s">
        <v>47</v>
      </c>
      <c r="B2507" s="26" t="s">
        <v>3485</v>
      </c>
      <c r="C2507" s="26" t="s">
        <v>305</v>
      </c>
      <c r="D2507" s="26" t="s">
        <v>3486</v>
      </c>
      <c r="E2507" s="26" t="s">
        <v>10425</v>
      </c>
      <c r="F2507" s="26" t="s">
        <v>3487</v>
      </c>
      <c r="G2507" s="26" t="s">
        <v>3488</v>
      </c>
      <c r="H2507" s="26" t="s">
        <v>3489</v>
      </c>
      <c r="I2507" s="26" t="s">
        <v>10418</v>
      </c>
      <c r="J2507" s="36" t="s">
        <v>55</v>
      </c>
      <c r="K2507" s="26">
        <v>3949.94</v>
      </c>
      <c r="L2507" s="26"/>
      <c r="M2507" s="26" t="s">
        <v>97</v>
      </c>
      <c r="N2507" s="26" t="s">
        <v>3490</v>
      </c>
    </row>
    <row r="2508" spans="1:14">
      <c r="A2508" s="26" t="s">
        <v>47</v>
      </c>
      <c r="B2508" s="26" t="s">
        <v>3485</v>
      </c>
      <c r="C2508" s="26" t="s">
        <v>305</v>
      </c>
      <c r="D2508" s="26" t="s">
        <v>3486</v>
      </c>
      <c r="E2508" s="26" t="s">
        <v>10425</v>
      </c>
      <c r="F2508" s="26" t="s">
        <v>3487</v>
      </c>
      <c r="G2508" s="26" t="s">
        <v>3488</v>
      </c>
      <c r="H2508" s="26" t="s">
        <v>3489</v>
      </c>
      <c r="I2508" s="26" t="s">
        <v>10420</v>
      </c>
      <c r="J2508" s="36" t="s">
        <v>55</v>
      </c>
      <c r="K2508" s="26">
        <v>0</v>
      </c>
      <c r="L2508" s="26"/>
      <c r="M2508" s="26" t="s">
        <v>97</v>
      </c>
      <c r="N2508" s="26" t="s">
        <v>3490</v>
      </c>
    </row>
    <row r="2509" spans="1:14">
      <c r="A2509" s="26" t="s">
        <v>47</v>
      </c>
      <c r="B2509" s="26" t="s">
        <v>3485</v>
      </c>
      <c r="C2509" s="26" t="s">
        <v>305</v>
      </c>
      <c r="D2509" s="26" t="s">
        <v>3486</v>
      </c>
      <c r="E2509" s="26" t="s">
        <v>10425</v>
      </c>
      <c r="F2509" s="26" t="s">
        <v>3487</v>
      </c>
      <c r="G2509" s="26" t="s">
        <v>3488</v>
      </c>
      <c r="H2509" s="26" t="s">
        <v>3489</v>
      </c>
      <c r="I2509" s="26" t="s">
        <v>10419</v>
      </c>
      <c r="J2509" s="36" t="s">
        <v>55</v>
      </c>
      <c r="K2509" s="26">
        <v>1524.51</v>
      </c>
      <c r="L2509" s="26"/>
      <c r="M2509" s="26" t="s">
        <v>97</v>
      </c>
      <c r="N2509" s="26" t="s">
        <v>3490</v>
      </c>
    </row>
    <row r="2510" spans="1:14">
      <c r="A2510" s="26" t="s">
        <v>200</v>
      </c>
      <c r="B2510" s="26" t="s">
        <v>3664</v>
      </c>
      <c r="C2510" s="26" t="s">
        <v>1121</v>
      </c>
      <c r="D2510" s="26" t="s">
        <v>3665</v>
      </c>
      <c r="E2510" s="26" t="s">
        <v>10425</v>
      </c>
      <c r="F2510" s="26" t="s">
        <v>1123</v>
      </c>
      <c r="G2510" s="26" t="s">
        <v>3666</v>
      </c>
      <c r="H2510" s="26" t="s">
        <v>3667</v>
      </c>
      <c r="I2510" s="26" t="s">
        <v>10416</v>
      </c>
      <c r="J2510" s="36" t="s">
        <v>55</v>
      </c>
      <c r="K2510" s="26">
        <v>97030.04</v>
      </c>
      <c r="L2510" s="26">
        <v>116559.7</v>
      </c>
      <c r="M2510" s="26" t="s">
        <v>1282</v>
      </c>
      <c r="N2510" s="26" t="s">
        <v>3669</v>
      </c>
    </row>
    <row r="2511" spans="1:14">
      <c r="A2511" s="26" t="s">
        <v>200</v>
      </c>
      <c r="B2511" s="26" t="s">
        <v>3664</v>
      </c>
      <c r="C2511" s="26" t="s">
        <v>1121</v>
      </c>
      <c r="D2511" s="26" t="s">
        <v>3665</v>
      </c>
      <c r="E2511" s="26" t="s">
        <v>10425</v>
      </c>
      <c r="F2511" s="26" t="s">
        <v>1123</v>
      </c>
      <c r="G2511" s="26" t="s">
        <v>3666</v>
      </c>
      <c r="H2511" s="26" t="s">
        <v>3667</v>
      </c>
      <c r="I2511" s="26" t="s">
        <v>10418</v>
      </c>
      <c r="J2511" s="36" t="s">
        <v>55</v>
      </c>
      <c r="K2511" s="26">
        <v>11452.89</v>
      </c>
      <c r="L2511" s="26"/>
      <c r="M2511" s="26" t="s">
        <v>1282</v>
      </c>
      <c r="N2511" s="26" t="s">
        <v>3669</v>
      </c>
    </row>
    <row r="2512" spans="1:14">
      <c r="A2512" s="26" t="s">
        <v>200</v>
      </c>
      <c r="B2512" s="26" t="s">
        <v>3664</v>
      </c>
      <c r="C2512" s="26" t="s">
        <v>1121</v>
      </c>
      <c r="D2512" s="26" t="s">
        <v>3665</v>
      </c>
      <c r="E2512" s="26" t="s">
        <v>10425</v>
      </c>
      <c r="F2512" s="26" t="s">
        <v>1123</v>
      </c>
      <c r="G2512" s="26" t="s">
        <v>3666</v>
      </c>
      <c r="H2512" s="26" t="s">
        <v>3667</v>
      </c>
      <c r="I2512" s="26" t="s">
        <v>10420</v>
      </c>
      <c r="J2512" s="36" t="s">
        <v>55</v>
      </c>
      <c r="K2512" s="26">
        <v>1179.39</v>
      </c>
      <c r="L2512" s="26"/>
      <c r="M2512" s="26" t="s">
        <v>1282</v>
      </c>
      <c r="N2512" s="26" t="s">
        <v>3669</v>
      </c>
    </row>
    <row r="2513" spans="1:14">
      <c r="A2513" s="26" t="s">
        <v>200</v>
      </c>
      <c r="B2513" s="26" t="s">
        <v>3664</v>
      </c>
      <c r="C2513" s="26" t="s">
        <v>1121</v>
      </c>
      <c r="D2513" s="26" t="s">
        <v>3665</v>
      </c>
      <c r="E2513" s="26" t="s">
        <v>10425</v>
      </c>
      <c r="F2513" s="26" t="s">
        <v>1123</v>
      </c>
      <c r="G2513" s="26" t="s">
        <v>3666</v>
      </c>
      <c r="H2513" s="26" t="s">
        <v>3667</v>
      </c>
      <c r="I2513" s="26" t="s">
        <v>10419</v>
      </c>
      <c r="J2513" s="36" t="s">
        <v>55</v>
      </c>
      <c r="K2513" s="26">
        <v>1652.09</v>
      </c>
      <c r="L2513" s="26"/>
      <c r="M2513" s="26" t="s">
        <v>1282</v>
      </c>
      <c r="N2513" s="26" t="s">
        <v>3669</v>
      </c>
    </row>
    <row r="2514" spans="1:14">
      <c r="A2514" s="26" t="s">
        <v>70</v>
      </c>
      <c r="B2514" s="26" t="s">
        <v>10751</v>
      </c>
      <c r="C2514" s="26" t="s">
        <v>670</v>
      </c>
      <c r="D2514" s="26" t="s">
        <v>5182</v>
      </c>
      <c r="E2514" s="26" t="s">
        <v>10425</v>
      </c>
      <c r="F2514" s="26" t="s">
        <v>962</v>
      </c>
      <c r="G2514" s="26" t="s">
        <v>5183</v>
      </c>
      <c r="H2514" s="26" t="s">
        <v>5184</v>
      </c>
      <c r="I2514" s="26" t="s">
        <v>10416</v>
      </c>
      <c r="J2514" s="36" t="s">
        <v>55</v>
      </c>
      <c r="K2514" s="26">
        <v>22909.4</v>
      </c>
      <c r="L2514" s="26">
        <v>24675</v>
      </c>
      <c r="M2514" s="26" t="s">
        <v>83</v>
      </c>
      <c r="N2514" s="26" t="s">
        <v>10752</v>
      </c>
    </row>
    <row r="2515" spans="1:14">
      <c r="A2515" s="26" t="s">
        <v>70</v>
      </c>
      <c r="B2515" s="26" t="s">
        <v>10751</v>
      </c>
      <c r="C2515" s="26" t="s">
        <v>670</v>
      </c>
      <c r="D2515" s="26" t="s">
        <v>5182</v>
      </c>
      <c r="E2515" s="26" t="s">
        <v>10425</v>
      </c>
      <c r="F2515" s="26" t="s">
        <v>962</v>
      </c>
      <c r="G2515" s="26" t="s">
        <v>5183</v>
      </c>
      <c r="H2515" s="26" t="s">
        <v>5184</v>
      </c>
      <c r="I2515" s="26" t="s">
        <v>10418</v>
      </c>
      <c r="J2515" s="36" t="s">
        <v>55</v>
      </c>
      <c r="K2515" s="26">
        <v>0</v>
      </c>
      <c r="L2515" s="26"/>
      <c r="M2515" s="26" t="s">
        <v>83</v>
      </c>
      <c r="N2515" s="26" t="s">
        <v>10752</v>
      </c>
    </row>
    <row r="2516" spans="1:14">
      <c r="A2516" s="26" t="s">
        <v>70</v>
      </c>
      <c r="B2516" s="26" t="s">
        <v>10751</v>
      </c>
      <c r="C2516" s="26" t="s">
        <v>670</v>
      </c>
      <c r="D2516" s="26" t="s">
        <v>5182</v>
      </c>
      <c r="E2516" s="26" t="s">
        <v>10425</v>
      </c>
      <c r="F2516" s="26" t="s">
        <v>962</v>
      </c>
      <c r="G2516" s="26" t="s">
        <v>5183</v>
      </c>
      <c r="H2516" s="26" t="s">
        <v>5184</v>
      </c>
      <c r="I2516" s="26" t="s">
        <v>10420</v>
      </c>
      <c r="J2516" s="36" t="s">
        <v>55</v>
      </c>
      <c r="K2516" s="26">
        <v>306.35</v>
      </c>
      <c r="L2516" s="26"/>
      <c r="M2516" s="26" t="s">
        <v>83</v>
      </c>
      <c r="N2516" s="26" t="s">
        <v>10752</v>
      </c>
    </row>
    <row r="2517" spans="1:14">
      <c r="A2517" s="26" t="s">
        <v>70</v>
      </c>
      <c r="B2517" s="26" t="s">
        <v>10751</v>
      </c>
      <c r="C2517" s="26" t="s">
        <v>670</v>
      </c>
      <c r="D2517" s="26" t="s">
        <v>5182</v>
      </c>
      <c r="E2517" s="26" t="s">
        <v>10425</v>
      </c>
      <c r="F2517" s="26" t="s">
        <v>962</v>
      </c>
      <c r="G2517" s="26" t="s">
        <v>5183</v>
      </c>
      <c r="H2517" s="26" t="s">
        <v>5184</v>
      </c>
      <c r="I2517" s="26" t="s">
        <v>10419</v>
      </c>
      <c r="J2517" s="36" t="s">
        <v>55</v>
      </c>
      <c r="K2517" s="26">
        <v>348.85</v>
      </c>
      <c r="L2517" s="26"/>
      <c r="M2517" s="26" t="s">
        <v>83</v>
      </c>
      <c r="N2517" s="26" t="s">
        <v>10752</v>
      </c>
    </row>
    <row r="2518" spans="1:14">
      <c r="A2518" s="26" t="s">
        <v>70</v>
      </c>
      <c r="B2518" s="26" t="s">
        <v>4122</v>
      </c>
      <c r="C2518" s="26" t="s">
        <v>772</v>
      </c>
      <c r="D2518" s="26" t="s">
        <v>4123</v>
      </c>
      <c r="E2518" s="26" t="s">
        <v>10425</v>
      </c>
      <c r="F2518" s="26" t="s">
        <v>4124</v>
      </c>
      <c r="G2518" s="26" t="s">
        <v>4125</v>
      </c>
      <c r="H2518" s="26" t="s">
        <v>4126</v>
      </c>
      <c r="I2518" s="26" t="s">
        <v>10416</v>
      </c>
      <c r="J2518" s="36" t="s">
        <v>55</v>
      </c>
      <c r="K2518" s="26">
        <v>1523665.2</v>
      </c>
      <c r="L2518" s="26">
        <v>2072327.04</v>
      </c>
      <c r="M2518" s="26" t="s">
        <v>83</v>
      </c>
      <c r="N2518" s="26" t="s">
        <v>4128</v>
      </c>
    </row>
    <row r="2519" spans="1:14">
      <c r="A2519" s="26" t="s">
        <v>70</v>
      </c>
      <c r="B2519" s="26" t="s">
        <v>4122</v>
      </c>
      <c r="C2519" s="26" t="s">
        <v>772</v>
      </c>
      <c r="D2519" s="26" t="s">
        <v>4123</v>
      </c>
      <c r="E2519" s="26" t="s">
        <v>10425</v>
      </c>
      <c r="F2519" s="26" t="s">
        <v>4124</v>
      </c>
      <c r="G2519" s="26" t="s">
        <v>4125</v>
      </c>
      <c r="H2519" s="26" t="s">
        <v>4126</v>
      </c>
      <c r="I2519" s="26" t="s">
        <v>10418</v>
      </c>
      <c r="J2519" s="36" t="s">
        <v>55</v>
      </c>
      <c r="K2519" s="26">
        <v>411804.41</v>
      </c>
      <c r="L2519" s="26"/>
      <c r="M2519" s="26" t="s">
        <v>83</v>
      </c>
      <c r="N2519" s="26" t="s">
        <v>4128</v>
      </c>
    </row>
    <row r="2520" spans="1:14">
      <c r="A2520" s="26" t="s">
        <v>70</v>
      </c>
      <c r="B2520" s="26" t="s">
        <v>4122</v>
      </c>
      <c r="C2520" s="26" t="s">
        <v>772</v>
      </c>
      <c r="D2520" s="26" t="s">
        <v>4123</v>
      </c>
      <c r="E2520" s="26" t="s">
        <v>10425</v>
      </c>
      <c r="F2520" s="26" t="s">
        <v>4124</v>
      </c>
      <c r="G2520" s="26" t="s">
        <v>4125</v>
      </c>
      <c r="H2520" s="26" t="s">
        <v>4126</v>
      </c>
      <c r="I2520" s="26" t="s">
        <v>10420</v>
      </c>
      <c r="J2520" s="36" t="s">
        <v>55</v>
      </c>
      <c r="K2520" s="26">
        <v>14198.64</v>
      </c>
      <c r="L2520" s="26"/>
      <c r="M2520" s="26" t="s">
        <v>83</v>
      </c>
      <c r="N2520" s="26" t="s">
        <v>4128</v>
      </c>
    </row>
    <row r="2521" spans="1:14">
      <c r="A2521" s="26" t="s">
        <v>70</v>
      </c>
      <c r="B2521" s="26" t="s">
        <v>4122</v>
      </c>
      <c r="C2521" s="26" t="s">
        <v>772</v>
      </c>
      <c r="D2521" s="26" t="s">
        <v>4123</v>
      </c>
      <c r="E2521" s="26" t="s">
        <v>10425</v>
      </c>
      <c r="F2521" s="26" t="s">
        <v>4124</v>
      </c>
      <c r="G2521" s="26" t="s">
        <v>4125</v>
      </c>
      <c r="H2521" s="26" t="s">
        <v>4126</v>
      </c>
      <c r="I2521" s="26" t="s">
        <v>10419</v>
      </c>
      <c r="J2521" s="36" t="s">
        <v>55</v>
      </c>
      <c r="K2521" s="26">
        <v>29476</v>
      </c>
      <c r="L2521" s="26"/>
      <c r="M2521" s="26" t="s">
        <v>83</v>
      </c>
      <c r="N2521" s="26" t="s">
        <v>4128</v>
      </c>
    </row>
    <row r="2522" spans="1:14">
      <c r="A2522" s="26" t="s">
        <v>181</v>
      </c>
      <c r="B2522" s="26" t="s">
        <v>3297</v>
      </c>
      <c r="C2522" s="26" t="s">
        <v>184</v>
      </c>
      <c r="D2522" s="26" t="s">
        <v>3298</v>
      </c>
      <c r="E2522" s="26" t="s">
        <v>10425</v>
      </c>
      <c r="F2522" s="26" t="s">
        <v>3299</v>
      </c>
      <c r="G2522" s="26" t="s">
        <v>3300</v>
      </c>
      <c r="H2522" s="26" t="s">
        <v>3301</v>
      </c>
      <c r="I2522" s="26" t="s">
        <v>10416</v>
      </c>
      <c r="J2522" s="36" t="s">
        <v>55</v>
      </c>
      <c r="K2522" s="26">
        <v>2712453.85</v>
      </c>
      <c r="L2522" s="26">
        <v>3114991.95</v>
      </c>
      <c r="M2522" s="26" t="s">
        <v>97</v>
      </c>
      <c r="N2522" s="26" t="s">
        <v>3303</v>
      </c>
    </row>
    <row r="2523" spans="1:14">
      <c r="A2523" s="26" t="s">
        <v>181</v>
      </c>
      <c r="B2523" s="26" t="s">
        <v>3297</v>
      </c>
      <c r="C2523" s="26" t="s">
        <v>184</v>
      </c>
      <c r="D2523" s="26" t="s">
        <v>3298</v>
      </c>
      <c r="E2523" s="26" t="s">
        <v>10425</v>
      </c>
      <c r="F2523" s="26" t="s">
        <v>3299</v>
      </c>
      <c r="G2523" s="26" t="s">
        <v>3300</v>
      </c>
      <c r="H2523" s="26" t="s">
        <v>3301</v>
      </c>
      <c r="I2523" s="26" t="s">
        <v>10418</v>
      </c>
      <c r="J2523" s="36" t="s">
        <v>55</v>
      </c>
      <c r="K2523" s="26">
        <v>185560.32</v>
      </c>
      <c r="L2523" s="26"/>
      <c r="M2523" s="26" t="s">
        <v>97</v>
      </c>
      <c r="N2523" s="26" t="s">
        <v>3303</v>
      </c>
    </row>
    <row r="2524" spans="1:14">
      <c r="A2524" s="26" t="s">
        <v>181</v>
      </c>
      <c r="B2524" s="26" t="s">
        <v>3297</v>
      </c>
      <c r="C2524" s="26" t="s">
        <v>184</v>
      </c>
      <c r="D2524" s="26" t="s">
        <v>3298</v>
      </c>
      <c r="E2524" s="26" t="s">
        <v>10425</v>
      </c>
      <c r="F2524" s="26" t="s">
        <v>3299</v>
      </c>
      <c r="G2524" s="26" t="s">
        <v>3300</v>
      </c>
      <c r="H2524" s="26" t="s">
        <v>3301</v>
      </c>
      <c r="I2524" s="26" t="s">
        <v>10420</v>
      </c>
      <c r="J2524" s="36" t="s">
        <v>55</v>
      </c>
      <c r="K2524" s="26">
        <v>32682.39</v>
      </c>
      <c r="L2524" s="26"/>
      <c r="M2524" s="26" t="s">
        <v>97</v>
      </c>
      <c r="N2524" s="26" t="s">
        <v>3303</v>
      </c>
    </row>
    <row r="2525" spans="1:14">
      <c r="A2525" s="26" t="s">
        <v>181</v>
      </c>
      <c r="B2525" s="26" t="s">
        <v>3297</v>
      </c>
      <c r="C2525" s="26" t="s">
        <v>184</v>
      </c>
      <c r="D2525" s="26" t="s">
        <v>3298</v>
      </c>
      <c r="E2525" s="26" t="s">
        <v>10425</v>
      </c>
      <c r="F2525" s="26" t="s">
        <v>3299</v>
      </c>
      <c r="G2525" s="26" t="s">
        <v>3300</v>
      </c>
      <c r="H2525" s="26" t="s">
        <v>3301</v>
      </c>
      <c r="I2525" s="26" t="s">
        <v>10419</v>
      </c>
      <c r="J2525" s="36" t="s">
        <v>55</v>
      </c>
      <c r="K2525" s="26">
        <v>44130.26</v>
      </c>
      <c r="L2525" s="26"/>
      <c r="M2525" s="26" t="s">
        <v>97</v>
      </c>
      <c r="N2525" s="26" t="s">
        <v>3303</v>
      </c>
    </row>
    <row r="2526" spans="1:14">
      <c r="A2526" s="26" t="s">
        <v>119</v>
      </c>
      <c r="B2526" s="26" t="s">
        <v>3658</v>
      </c>
      <c r="C2526" s="26" t="s">
        <v>122</v>
      </c>
      <c r="D2526" s="26" t="s">
        <v>3659</v>
      </c>
      <c r="E2526" s="26" t="s">
        <v>10425</v>
      </c>
      <c r="F2526" s="26" t="s">
        <v>2113</v>
      </c>
      <c r="G2526" s="26" t="s">
        <v>3660</v>
      </c>
      <c r="H2526" s="26" t="s">
        <v>3661</v>
      </c>
      <c r="I2526" s="26" t="s">
        <v>10416</v>
      </c>
      <c r="J2526" s="36" t="s">
        <v>55</v>
      </c>
      <c r="K2526" s="26">
        <v>2344.2</v>
      </c>
      <c r="L2526" s="26">
        <v>3097</v>
      </c>
      <c r="M2526" s="26" t="s">
        <v>140</v>
      </c>
      <c r="N2526" s="26" t="s">
        <v>3663</v>
      </c>
    </row>
    <row r="2527" spans="1:14">
      <c r="A2527" s="26" t="s">
        <v>119</v>
      </c>
      <c r="B2527" s="26" t="s">
        <v>3658</v>
      </c>
      <c r="C2527" s="26" t="s">
        <v>122</v>
      </c>
      <c r="D2527" s="26" t="s">
        <v>3659</v>
      </c>
      <c r="E2527" s="26" t="s">
        <v>10425</v>
      </c>
      <c r="F2527" s="26" t="s">
        <v>2113</v>
      </c>
      <c r="G2527" s="26" t="s">
        <v>3660</v>
      </c>
      <c r="H2527" s="26" t="s">
        <v>3661</v>
      </c>
      <c r="I2527" s="26" t="s">
        <v>10418</v>
      </c>
      <c r="J2527" s="36" t="s">
        <v>55</v>
      </c>
      <c r="K2527" s="26">
        <v>569.2</v>
      </c>
      <c r="L2527" s="26"/>
      <c r="M2527" s="26" t="s">
        <v>140</v>
      </c>
      <c r="N2527" s="26" t="s">
        <v>3663</v>
      </c>
    </row>
    <row r="2528" spans="1:14">
      <c r="A2528" s="26" t="s">
        <v>119</v>
      </c>
      <c r="B2528" s="26" t="s">
        <v>3658</v>
      </c>
      <c r="C2528" s="26" t="s">
        <v>122</v>
      </c>
      <c r="D2528" s="26" t="s">
        <v>3659</v>
      </c>
      <c r="E2528" s="26" t="s">
        <v>10425</v>
      </c>
      <c r="F2528" s="26" t="s">
        <v>2113</v>
      </c>
      <c r="G2528" s="26" t="s">
        <v>3660</v>
      </c>
      <c r="H2528" s="26" t="s">
        <v>3661</v>
      </c>
      <c r="I2528" s="26" t="s">
        <v>10420</v>
      </c>
      <c r="J2528" s="36" t="s">
        <v>55</v>
      </c>
      <c r="K2528" s="26">
        <v>0</v>
      </c>
      <c r="L2528" s="26"/>
      <c r="M2528" s="26" t="s">
        <v>140</v>
      </c>
      <c r="N2528" s="26" t="s">
        <v>3663</v>
      </c>
    </row>
    <row r="2529" spans="1:14">
      <c r="A2529" s="26" t="s">
        <v>119</v>
      </c>
      <c r="B2529" s="26" t="s">
        <v>3658</v>
      </c>
      <c r="C2529" s="26" t="s">
        <v>122</v>
      </c>
      <c r="D2529" s="26" t="s">
        <v>3659</v>
      </c>
      <c r="E2529" s="26" t="s">
        <v>10425</v>
      </c>
      <c r="F2529" s="26" t="s">
        <v>2113</v>
      </c>
      <c r="G2529" s="26" t="s">
        <v>3660</v>
      </c>
      <c r="H2529" s="26" t="s">
        <v>3661</v>
      </c>
      <c r="I2529" s="26" t="s">
        <v>10419</v>
      </c>
      <c r="J2529" s="36" t="s">
        <v>55</v>
      </c>
      <c r="K2529" s="26">
        <v>44.2</v>
      </c>
      <c r="L2529" s="26"/>
      <c r="M2529" s="26" t="s">
        <v>140</v>
      </c>
      <c r="N2529" s="26" t="s">
        <v>3663</v>
      </c>
    </row>
    <row r="2530" spans="1:14">
      <c r="A2530" s="26" t="s">
        <v>85</v>
      </c>
      <c r="B2530" s="26" t="s">
        <v>3540</v>
      </c>
      <c r="C2530" s="26" t="s">
        <v>1437</v>
      </c>
      <c r="D2530" s="26" t="s">
        <v>3541</v>
      </c>
      <c r="E2530" s="26" t="s">
        <v>10425</v>
      </c>
      <c r="F2530" s="26" t="s">
        <v>3542</v>
      </c>
      <c r="G2530" s="26" t="s">
        <v>3543</v>
      </c>
      <c r="H2530" s="26" t="s">
        <v>3544</v>
      </c>
      <c r="I2530" s="26" t="s">
        <v>10416</v>
      </c>
      <c r="J2530" s="36" t="s">
        <v>55</v>
      </c>
      <c r="K2530" s="26">
        <v>173144.37</v>
      </c>
      <c r="L2530" s="26">
        <v>201625.76</v>
      </c>
      <c r="M2530" s="26" t="s">
        <v>83</v>
      </c>
      <c r="N2530" s="26" t="s">
        <v>3546</v>
      </c>
    </row>
    <row r="2531" spans="1:14">
      <c r="A2531" s="26" t="s">
        <v>85</v>
      </c>
      <c r="B2531" s="26" t="s">
        <v>3540</v>
      </c>
      <c r="C2531" s="26" t="s">
        <v>1437</v>
      </c>
      <c r="D2531" s="26" t="s">
        <v>3541</v>
      </c>
      <c r="E2531" s="26" t="s">
        <v>10425</v>
      </c>
      <c r="F2531" s="26" t="s">
        <v>3542</v>
      </c>
      <c r="G2531" s="26" t="s">
        <v>3543</v>
      </c>
      <c r="H2531" s="26" t="s">
        <v>3544</v>
      </c>
      <c r="I2531" s="26" t="s">
        <v>10418</v>
      </c>
      <c r="J2531" s="36" t="s">
        <v>55</v>
      </c>
      <c r="K2531" s="26">
        <v>14744.95</v>
      </c>
      <c r="L2531" s="26"/>
      <c r="M2531" s="26" t="s">
        <v>83</v>
      </c>
      <c r="N2531" s="26" t="s">
        <v>3546</v>
      </c>
    </row>
    <row r="2532" spans="1:14">
      <c r="A2532" s="26" t="s">
        <v>85</v>
      </c>
      <c r="B2532" s="26" t="s">
        <v>3540</v>
      </c>
      <c r="C2532" s="26" t="s">
        <v>1437</v>
      </c>
      <c r="D2532" s="26" t="s">
        <v>3541</v>
      </c>
      <c r="E2532" s="26" t="s">
        <v>10425</v>
      </c>
      <c r="F2532" s="26" t="s">
        <v>3542</v>
      </c>
      <c r="G2532" s="26" t="s">
        <v>3543</v>
      </c>
      <c r="H2532" s="26" t="s">
        <v>3544</v>
      </c>
      <c r="I2532" s="26" t="s">
        <v>10420</v>
      </c>
      <c r="J2532" s="36" t="s">
        <v>55</v>
      </c>
      <c r="K2532" s="26">
        <v>1802.04</v>
      </c>
      <c r="L2532" s="26"/>
      <c r="M2532" s="26" t="s">
        <v>83</v>
      </c>
      <c r="N2532" s="26" t="s">
        <v>3546</v>
      </c>
    </row>
    <row r="2533" spans="1:14">
      <c r="A2533" s="26" t="s">
        <v>85</v>
      </c>
      <c r="B2533" s="26" t="s">
        <v>3540</v>
      </c>
      <c r="C2533" s="26" t="s">
        <v>1437</v>
      </c>
      <c r="D2533" s="26" t="s">
        <v>3541</v>
      </c>
      <c r="E2533" s="26" t="s">
        <v>10425</v>
      </c>
      <c r="F2533" s="26" t="s">
        <v>3542</v>
      </c>
      <c r="G2533" s="26" t="s">
        <v>3543</v>
      </c>
      <c r="H2533" s="26" t="s">
        <v>3544</v>
      </c>
      <c r="I2533" s="26" t="s">
        <v>10419</v>
      </c>
      <c r="J2533" s="36" t="s">
        <v>55</v>
      </c>
      <c r="K2533" s="26">
        <v>2861.22</v>
      </c>
      <c r="L2533" s="26"/>
      <c r="M2533" s="26" t="s">
        <v>83</v>
      </c>
      <c r="N2533" s="26" t="s">
        <v>3546</v>
      </c>
    </row>
    <row r="2534" spans="1:14">
      <c r="A2534" s="26" t="s">
        <v>331</v>
      </c>
      <c r="B2534" s="26" t="s">
        <v>3571</v>
      </c>
      <c r="C2534" s="26" t="s">
        <v>3241</v>
      </c>
      <c r="D2534" s="26" t="s">
        <v>3572</v>
      </c>
      <c r="E2534" s="26" t="s">
        <v>10425</v>
      </c>
      <c r="F2534" s="26" t="s">
        <v>3243</v>
      </c>
      <c r="G2534" s="26" t="s">
        <v>3573</v>
      </c>
      <c r="H2534" s="26" t="s">
        <v>3574</v>
      </c>
      <c r="I2534" s="26" t="s">
        <v>10416</v>
      </c>
      <c r="J2534" s="36" t="s">
        <v>55</v>
      </c>
      <c r="K2534" s="26">
        <v>116578.26</v>
      </c>
      <c r="L2534" s="26">
        <v>138591.76</v>
      </c>
      <c r="M2534" s="26" t="s">
        <v>140</v>
      </c>
      <c r="N2534" s="26" t="s">
        <v>3575</v>
      </c>
    </row>
    <row r="2535" spans="1:14">
      <c r="A2535" s="26" t="s">
        <v>331</v>
      </c>
      <c r="B2535" s="26" t="s">
        <v>3571</v>
      </c>
      <c r="C2535" s="26" t="s">
        <v>3241</v>
      </c>
      <c r="D2535" s="26" t="s">
        <v>3572</v>
      </c>
      <c r="E2535" s="26" t="s">
        <v>10425</v>
      </c>
      <c r="F2535" s="26" t="s">
        <v>3243</v>
      </c>
      <c r="G2535" s="26" t="s">
        <v>3573</v>
      </c>
      <c r="H2535" s="26" t="s">
        <v>3574</v>
      </c>
      <c r="I2535" s="26" t="s">
        <v>10418</v>
      </c>
      <c r="J2535" s="36" t="s">
        <v>55</v>
      </c>
      <c r="K2535" s="26">
        <v>12255.92</v>
      </c>
      <c r="L2535" s="26"/>
      <c r="M2535" s="26" t="s">
        <v>140</v>
      </c>
      <c r="N2535" s="26" t="s">
        <v>3575</v>
      </c>
    </row>
    <row r="2536" spans="1:14">
      <c r="A2536" s="26" t="s">
        <v>331</v>
      </c>
      <c r="B2536" s="26" t="s">
        <v>3571</v>
      </c>
      <c r="C2536" s="26" t="s">
        <v>3241</v>
      </c>
      <c r="D2536" s="26" t="s">
        <v>3572</v>
      </c>
      <c r="E2536" s="26" t="s">
        <v>10425</v>
      </c>
      <c r="F2536" s="26" t="s">
        <v>3243</v>
      </c>
      <c r="G2536" s="26" t="s">
        <v>3573</v>
      </c>
      <c r="H2536" s="26" t="s">
        <v>3574</v>
      </c>
      <c r="I2536" s="26" t="s">
        <v>10420</v>
      </c>
      <c r="J2536" s="36" t="s">
        <v>55</v>
      </c>
      <c r="K2536" s="26">
        <v>1558.88</v>
      </c>
      <c r="L2536" s="26"/>
      <c r="M2536" s="26" t="s">
        <v>140</v>
      </c>
      <c r="N2536" s="26" t="s">
        <v>3575</v>
      </c>
    </row>
    <row r="2537" spans="1:14">
      <c r="A2537" s="26" t="s">
        <v>331</v>
      </c>
      <c r="B2537" s="26" t="s">
        <v>3571</v>
      </c>
      <c r="C2537" s="26" t="s">
        <v>3241</v>
      </c>
      <c r="D2537" s="26" t="s">
        <v>3572</v>
      </c>
      <c r="E2537" s="26" t="s">
        <v>10425</v>
      </c>
      <c r="F2537" s="26" t="s">
        <v>3243</v>
      </c>
      <c r="G2537" s="26" t="s">
        <v>3573</v>
      </c>
      <c r="H2537" s="26" t="s">
        <v>3574</v>
      </c>
      <c r="I2537" s="26" t="s">
        <v>10419</v>
      </c>
      <c r="J2537" s="36" t="s">
        <v>55</v>
      </c>
      <c r="K2537" s="26">
        <v>1962.01</v>
      </c>
      <c r="L2537" s="26"/>
      <c r="M2537" s="26" t="s">
        <v>140</v>
      </c>
      <c r="N2537" s="26" t="s">
        <v>3575</v>
      </c>
    </row>
    <row r="2538" spans="1:14">
      <c r="A2538" s="26" t="s">
        <v>331</v>
      </c>
      <c r="B2538" s="26" t="s">
        <v>3565</v>
      </c>
      <c r="C2538" s="26" t="s">
        <v>3241</v>
      </c>
      <c r="D2538" s="26" t="s">
        <v>3566</v>
      </c>
      <c r="E2538" s="26" t="s">
        <v>10425</v>
      </c>
      <c r="F2538" s="26" t="s">
        <v>3243</v>
      </c>
      <c r="G2538" s="26" t="s">
        <v>3567</v>
      </c>
      <c r="H2538" s="26" t="s">
        <v>3568</v>
      </c>
      <c r="I2538" s="26" t="s">
        <v>10416</v>
      </c>
      <c r="J2538" s="36" t="s">
        <v>55</v>
      </c>
      <c r="K2538" s="26">
        <v>133628.52</v>
      </c>
      <c r="L2538" s="26">
        <v>144897.12</v>
      </c>
      <c r="M2538" s="26" t="s">
        <v>140</v>
      </c>
      <c r="N2538" s="26" t="s">
        <v>3570</v>
      </c>
    </row>
    <row r="2539" spans="1:14">
      <c r="A2539" s="26" t="s">
        <v>331</v>
      </c>
      <c r="B2539" s="26" t="s">
        <v>3565</v>
      </c>
      <c r="C2539" s="26" t="s">
        <v>3241</v>
      </c>
      <c r="D2539" s="26" t="s">
        <v>3566</v>
      </c>
      <c r="E2539" s="26" t="s">
        <v>10425</v>
      </c>
      <c r="F2539" s="26" t="s">
        <v>3243</v>
      </c>
      <c r="G2539" s="26" t="s">
        <v>3567</v>
      </c>
      <c r="H2539" s="26" t="s">
        <v>3568</v>
      </c>
      <c r="I2539" s="26" t="s">
        <v>10418</v>
      </c>
      <c r="J2539" s="36" t="s">
        <v>55</v>
      </c>
      <c r="K2539" s="26">
        <v>2672.57</v>
      </c>
      <c r="L2539" s="26"/>
      <c r="M2539" s="26" t="s">
        <v>140</v>
      </c>
      <c r="N2539" s="26" t="s">
        <v>3570</v>
      </c>
    </row>
    <row r="2540" spans="1:14">
      <c r="A2540" s="26" t="s">
        <v>331</v>
      </c>
      <c r="B2540" s="26" t="s">
        <v>3565</v>
      </c>
      <c r="C2540" s="26" t="s">
        <v>3241</v>
      </c>
      <c r="D2540" s="26" t="s">
        <v>3566</v>
      </c>
      <c r="E2540" s="26" t="s">
        <v>10425</v>
      </c>
      <c r="F2540" s="26" t="s">
        <v>3243</v>
      </c>
      <c r="G2540" s="26" t="s">
        <v>3567</v>
      </c>
      <c r="H2540" s="26" t="s">
        <v>3568</v>
      </c>
      <c r="I2540" s="26" t="s">
        <v>10420</v>
      </c>
      <c r="J2540" s="36" t="s">
        <v>55</v>
      </c>
      <c r="K2540" s="26">
        <v>0</v>
      </c>
      <c r="L2540" s="26"/>
      <c r="M2540" s="26" t="s">
        <v>140</v>
      </c>
      <c r="N2540" s="26" t="s">
        <v>3570</v>
      </c>
    </row>
    <row r="2541" spans="1:14">
      <c r="A2541" s="26" t="s">
        <v>331</v>
      </c>
      <c r="B2541" s="26" t="s">
        <v>3565</v>
      </c>
      <c r="C2541" s="26" t="s">
        <v>3241</v>
      </c>
      <c r="D2541" s="26" t="s">
        <v>3566</v>
      </c>
      <c r="E2541" s="26" t="s">
        <v>10425</v>
      </c>
      <c r="F2541" s="26" t="s">
        <v>3243</v>
      </c>
      <c r="G2541" s="26" t="s">
        <v>3567</v>
      </c>
      <c r="H2541" s="26" t="s">
        <v>3568</v>
      </c>
      <c r="I2541" s="26" t="s">
        <v>10419</v>
      </c>
      <c r="J2541" s="36" t="s">
        <v>55</v>
      </c>
      <c r="K2541" s="26">
        <v>2075.66</v>
      </c>
      <c r="L2541" s="26"/>
      <c r="M2541" s="26" t="s">
        <v>140</v>
      </c>
      <c r="N2541" s="26" t="s">
        <v>3570</v>
      </c>
    </row>
    <row r="2542" spans="1:14">
      <c r="A2542" s="26" t="s">
        <v>200</v>
      </c>
      <c r="B2542" s="26" t="s">
        <v>3683</v>
      </c>
      <c r="C2542" s="26" t="s">
        <v>323</v>
      </c>
      <c r="D2542" s="26" t="s">
        <v>3684</v>
      </c>
      <c r="E2542" s="26" t="s">
        <v>10434</v>
      </c>
      <c r="F2542" s="26" t="s">
        <v>3685</v>
      </c>
      <c r="G2542" s="26" t="s">
        <v>3686</v>
      </c>
      <c r="H2542" s="26" t="s">
        <v>3687</v>
      </c>
      <c r="I2542" s="26" t="s">
        <v>10416</v>
      </c>
      <c r="J2542" s="36" t="s">
        <v>55</v>
      </c>
      <c r="K2542" s="26">
        <v>315643.41</v>
      </c>
      <c r="L2542" s="26">
        <v>348517.64</v>
      </c>
      <c r="M2542" s="26" t="s">
        <v>1282</v>
      </c>
      <c r="N2542" s="26" t="s">
        <v>3689</v>
      </c>
    </row>
    <row r="2543" spans="1:14">
      <c r="A2543" s="26" t="s">
        <v>200</v>
      </c>
      <c r="B2543" s="26" t="s">
        <v>3683</v>
      </c>
      <c r="C2543" s="26" t="s">
        <v>323</v>
      </c>
      <c r="D2543" s="26" t="s">
        <v>3684</v>
      </c>
      <c r="E2543" s="26" t="s">
        <v>10434</v>
      </c>
      <c r="F2543" s="26" t="s">
        <v>3685</v>
      </c>
      <c r="G2543" s="26" t="s">
        <v>3686</v>
      </c>
      <c r="H2543" s="26" t="s">
        <v>3687</v>
      </c>
      <c r="I2543" s="26" t="s">
        <v>10418</v>
      </c>
      <c r="J2543" s="36" t="s">
        <v>55</v>
      </c>
      <c r="K2543" s="26">
        <v>17348.02</v>
      </c>
      <c r="L2543" s="26"/>
      <c r="M2543" s="26" t="s">
        <v>1282</v>
      </c>
      <c r="N2543" s="26" t="s">
        <v>3689</v>
      </c>
    </row>
    <row r="2544" spans="1:14">
      <c r="A2544" s="26" t="s">
        <v>200</v>
      </c>
      <c r="B2544" s="26" t="s">
        <v>3683</v>
      </c>
      <c r="C2544" s="26" t="s">
        <v>323</v>
      </c>
      <c r="D2544" s="26" t="s">
        <v>3684</v>
      </c>
      <c r="E2544" s="26" t="s">
        <v>10434</v>
      </c>
      <c r="F2544" s="26" t="s">
        <v>3685</v>
      </c>
      <c r="G2544" s="26" t="s">
        <v>3686</v>
      </c>
      <c r="H2544" s="26" t="s">
        <v>3687</v>
      </c>
      <c r="I2544" s="26" t="s">
        <v>10420</v>
      </c>
      <c r="J2544" s="36" t="s">
        <v>55</v>
      </c>
      <c r="K2544" s="26">
        <v>0</v>
      </c>
      <c r="L2544" s="26"/>
      <c r="M2544" s="26" t="s">
        <v>1282</v>
      </c>
      <c r="N2544" s="26" t="s">
        <v>3689</v>
      </c>
    </row>
    <row r="2545" spans="1:14">
      <c r="A2545" s="26" t="s">
        <v>200</v>
      </c>
      <c r="B2545" s="26" t="s">
        <v>3683</v>
      </c>
      <c r="C2545" s="26" t="s">
        <v>323</v>
      </c>
      <c r="D2545" s="26" t="s">
        <v>3684</v>
      </c>
      <c r="E2545" s="26" t="s">
        <v>10434</v>
      </c>
      <c r="F2545" s="26" t="s">
        <v>3685</v>
      </c>
      <c r="G2545" s="26" t="s">
        <v>3686</v>
      </c>
      <c r="H2545" s="26" t="s">
        <v>3687</v>
      </c>
      <c r="I2545" s="26" t="s">
        <v>10419</v>
      </c>
      <c r="J2545" s="36" t="s">
        <v>55</v>
      </c>
      <c r="K2545" s="26">
        <v>5070.54</v>
      </c>
      <c r="L2545" s="26"/>
      <c r="M2545" s="26" t="s">
        <v>1282</v>
      </c>
      <c r="N2545" s="26" t="s">
        <v>3689</v>
      </c>
    </row>
    <row r="2546" spans="1:14">
      <c r="A2546" s="26" t="s">
        <v>200</v>
      </c>
      <c r="B2546" s="26" t="s">
        <v>3703</v>
      </c>
      <c r="C2546" s="26" t="s">
        <v>258</v>
      </c>
      <c r="D2546" s="26" t="s">
        <v>3704</v>
      </c>
      <c r="E2546" s="26" t="s">
        <v>10425</v>
      </c>
      <c r="F2546" s="26" t="s">
        <v>3705</v>
      </c>
      <c r="G2546" s="26" t="s">
        <v>3706</v>
      </c>
      <c r="H2546" s="26" t="s">
        <v>3707</v>
      </c>
      <c r="I2546" s="26" t="s">
        <v>10416</v>
      </c>
      <c r="J2546" s="36" t="s">
        <v>55</v>
      </c>
      <c r="K2546" s="26">
        <v>99840.16</v>
      </c>
      <c r="L2546" s="26">
        <v>113514.46</v>
      </c>
      <c r="M2546" s="26" t="s">
        <v>1282</v>
      </c>
      <c r="N2546" s="26" t="s">
        <v>3709</v>
      </c>
    </row>
    <row r="2547" spans="1:14">
      <c r="A2547" s="26" t="s">
        <v>200</v>
      </c>
      <c r="B2547" s="26" t="s">
        <v>3703</v>
      </c>
      <c r="C2547" s="26" t="s">
        <v>258</v>
      </c>
      <c r="D2547" s="26" t="s">
        <v>3704</v>
      </c>
      <c r="E2547" s="26" t="s">
        <v>10425</v>
      </c>
      <c r="F2547" s="26" t="s">
        <v>3705</v>
      </c>
      <c r="G2547" s="26" t="s">
        <v>3706</v>
      </c>
      <c r="H2547" s="26" t="s">
        <v>3707</v>
      </c>
      <c r="I2547" s="26" t="s">
        <v>10418</v>
      </c>
      <c r="J2547" s="36" t="s">
        <v>55</v>
      </c>
      <c r="K2547" s="26">
        <v>5734.32</v>
      </c>
      <c r="L2547" s="26"/>
      <c r="M2547" s="26" t="s">
        <v>1282</v>
      </c>
      <c r="N2547" s="26" t="s">
        <v>3709</v>
      </c>
    </row>
    <row r="2548" spans="1:14">
      <c r="A2548" s="26" t="s">
        <v>200</v>
      </c>
      <c r="B2548" s="26" t="s">
        <v>3703</v>
      </c>
      <c r="C2548" s="26" t="s">
        <v>258</v>
      </c>
      <c r="D2548" s="26" t="s">
        <v>3704</v>
      </c>
      <c r="E2548" s="26" t="s">
        <v>10425</v>
      </c>
      <c r="F2548" s="26" t="s">
        <v>3705</v>
      </c>
      <c r="G2548" s="26" t="s">
        <v>3706</v>
      </c>
      <c r="H2548" s="26" t="s">
        <v>3707</v>
      </c>
      <c r="I2548" s="26" t="s">
        <v>10420</v>
      </c>
      <c r="J2548" s="36" t="s">
        <v>55</v>
      </c>
      <c r="K2548" s="26">
        <v>1224.06</v>
      </c>
      <c r="L2548" s="26"/>
      <c r="M2548" s="26" t="s">
        <v>1282</v>
      </c>
      <c r="N2548" s="26" t="s">
        <v>3709</v>
      </c>
    </row>
    <row r="2549" spans="1:14">
      <c r="A2549" s="26" t="s">
        <v>200</v>
      </c>
      <c r="B2549" s="26" t="s">
        <v>3703</v>
      </c>
      <c r="C2549" s="26" t="s">
        <v>258</v>
      </c>
      <c r="D2549" s="26" t="s">
        <v>3704</v>
      </c>
      <c r="E2549" s="26" t="s">
        <v>10425</v>
      </c>
      <c r="F2549" s="26" t="s">
        <v>3705</v>
      </c>
      <c r="G2549" s="26" t="s">
        <v>3706</v>
      </c>
      <c r="H2549" s="26" t="s">
        <v>3707</v>
      </c>
      <c r="I2549" s="26" t="s">
        <v>10419</v>
      </c>
      <c r="J2549" s="36" t="s">
        <v>55</v>
      </c>
      <c r="K2549" s="26">
        <v>1607.66</v>
      </c>
      <c r="L2549" s="26"/>
      <c r="M2549" s="26" t="s">
        <v>1282</v>
      </c>
      <c r="N2549" s="26" t="s">
        <v>3709</v>
      </c>
    </row>
    <row r="2550" spans="1:14">
      <c r="A2550" s="26" t="s">
        <v>129</v>
      </c>
      <c r="B2550" s="26" t="s">
        <v>10753</v>
      </c>
      <c r="C2550" s="26" t="s">
        <v>1165</v>
      </c>
      <c r="D2550" s="26" t="s">
        <v>3785</v>
      </c>
      <c r="E2550" s="26" t="s">
        <v>10425</v>
      </c>
      <c r="F2550" s="26" t="s">
        <v>3786</v>
      </c>
      <c r="G2550" s="26" t="s">
        <v>3787</v>
      </c>
      <c r="H2550" s="26" t="s">
        <v>3788</v>
      </c>
      <c r="I2550" s="26" t="s">
        <v>10416</v>
      </c>
      <c r="J2550" s="36" t="s">
        <v>55</v>
      </c>
      <c r="K2550" s="26">
        <v>1063654.35</v>
      </c>
      <c r="L2550" s="26">
        <v>1217165.89</v>
      </c>
      <c r="M2550" s="26" t="s">
        <v>173</v>
      </c>
      <c r="N2550" s="26" t="s">
        <v>10754</v>
      </c>
    </row>
    <row r="2551" spans="1:14">
      <c r="A2551" s="26" t="s">
        <v>129</v>
      </c>
      <c r="B2551" s="26" t="s">
        <v>10753</v>
      </c>
      <c r="C2551" s="26" t="s">
        <v>1165</v>
      </c>
      <c r="D2551" s="26" t="s">
        <v>3785</v>
      </c>
      <c r="E2551" s="26" t="s">
        <v>10425</v>
      </c>
      <c r="F2551" s="26" t="s">
        <v>3786</v>
      </c>
      <c r="G2551" s="26" t="s">
        <v>3787</v>
      </c>
      <c r="H2551" s="26" t="s">
        <v>3788</v>
      </c>
      <c r="I2551" s="26" t="s">
        <v>10418</v>
      </c>
      <c r="J2551" s="36" t="s">
        <v>55</v>
      </c>
      <c r="K2551" s="26">
        <v>62288.48</v>
      </c>
      <c r="L2551" s="26"/>
      <c r="M2551" s="26" t="s">
        <v>173</v>
      </c>
      <c r="N2551" s="26" t="s">
        <v>10754</v>
      </c>
    </row>
    <row r="2552" spans="1:14">
      <c r="A2552" s="26" t="s">
        <v>129</v>
      </c>
      <c r="B2552" s="26" t="s">
        <v>10753</v>
      </c>
      <c r="C2552" s="26" t="s">
        <v>1165</v>
      </c>
      <c r="D2552" s="26" t="s">
        <v>3785</v>
      </c>
      <c r="E2552" s="26" t="s">
        <v>10425</v>
      </c>
      <c r="F2552" s="26" t="s">
        <v>3786</v>
      </c>
      <c r="G2552" s="26" t="s">
        <v>3787</v>
      </c>
      <c r="H2552" s="26" t="s">
        <v>3788</v>
      </c>
      <c r="I2552" s="26" t="s">
        <v>10420</v>
      </c>
      <c r="J2552" s="36" t="s">
        <v>55</v>
      </c>
      <c r="K2552" s="26">
        <v>13521.46</v>
      </c>
      <c r="L2552" s="26"/>
      <c r="M2552" s="26" t="s">
        <v>173</v>
      </c>
      <c r="N2552" s="26" t="s">
        <v>10754</v>
      </c>
    </row>
    <row r="2553" spans="1:14">
      <c r="A2553" s="26" t="s">
        <v>129</v>
      </c>
      <c r="B2553" s="26" t="s">
        <v>10753</v>
      </c>
      <c r="C2553" s="26" t="s">
        <v>1165</v>
      </c>
      <c r="D2553" s="26" t="s">
        <v>3785</v>
      </c>
      <c r="E2553" s="26" t="s">
        <v>10425</v>
      </c>
      <c r="F2553" s="26" t="s">
        <v>3786</v>
      </c>
      <c r="G2553" s="26" t="s">
        <v>3787</v>
      </c>
      <c r="H2553" s="26" t="s">
        <v>3788</v>
      </c>
      <c r="I2553" s="26" t="s">
        <v>10419</v>
      </c>
      <c r="J2553" s="36" t="s">
        <v>55</v>
      </c>
      <c r="K2553" s="26">
        <v>17146.67</v>
      </c>
      <c r="L2553" s="26"/>
      <c r="M2553" s="26" t="s">
        <v>173</v>
      </c>
      <c r="N2553" s="26" t="s">
        <v>10754</v>
      </c>
    </row>
    <row r="2554" spans="1:14">
      <c r="A2554" s="26" t="s">
        <v>108</v>
      </c>
      <c r="B2554" s="26" t="s">
        <v>3710</v>
      </c>
      <c r="C2554" s="26" t="s">
        <v>3711</v>
      </c>
      <c r="D2554" s="26" t="s">
        <v>3712</v>
      </c>
      <c r="E2554" s="26" t="s">
        <v>10425</v>
      </c>
      <c r="F2554" s="26" t="s">
        <v>3713</v>
      </c>
      <c r="G2554" s="26" t="s">
        <v>3714</v>
      </c>
      <c r="H2554" s="26" t="s">
        <v>3715</v>
      </c>
      <c r="I2554" s="26" t="s">
        <v>10427</v>
      </c>
      <c r="J2554" s="36" t="s">
        <v>55</v>
      </c>
      <c r="K2554" s="26">
        <v>42704.08</v>
      </c>
      <c r="L2554" s="26">
        <v>45995.2</v>
      </c>
      <c r="M2554" s="26" t="s">
        <v>97</v>
      </c>
      <c r="N2554" s="26" t="s">
        <v>3717</v>
      </c>
    </row>
    <row r="2555" spans="1:14">
      <c r="A2555" s="26" t="s">
        <v>108</v>
      </c>
      <c r="B2555" s="26" t="s">
        <v>3710</v>
      </c>
      <c r="C2555" s="26" t="s">
        <v>3711</v>
      </c>
      <c r="D2555" s="26" t="s">
        <v>3712</v>
      </c>
      <c r="E2555" s="26" t="s">
        <v>10425</v>
      </c>
      <c r="F2555" s="26" t="s">
        <v>3713</v>
      </c>
      <c r="G2555" s="26" t="s">
        <v>3714</v>
      </c>
      <c r="H2555" s="26" t="s">
        <v>3715</v>
      </c>
      <c r="I2555" s="26" t="s">
        <v>10428</v>
      </c>
      <c r="J2555" s="36" t="s">
        <v>55</v>
      </c>
      <c r="K2555" s="26">
        <v>0</v>
      </c>
      <c r="L2555" s="26"/>
      <c r="M2555" s="26" t="s">
        <v>97</v>
      </c>
      <c r="N2555" s="26" t="s">
        <v>3717</v>
      </c>
    </row>
    <row r="2556" spans="1:14">
      <c r="A2556" s="26" t="s">
        <v>108</v>
      </c>
      <c r="B2556" s="26" t="s">
        <v>3710</v>
      </c>
      <c r="C2556" s="26" t="s">
        <v>3711</v>
      </c>
      <c r="D2556" s="26" t="s">
        <v>3712</v>
      </c>
      <c r="E2556" s="26" t="s">
        <v>10425</v>
      </c>
      <c r="F2556" s="26" t="s">
        <v>3713</v>
      </c>
      <c r="G2556" s="26" t="s">
        <v>3714</v>
      </c>
      <c r="H2556" s="26" t="s">
        <v>3715</v>
      </c>
      <c r="I2556" s="26" t="s">
        <v>10420</v>
      </c>
      <c r="J2556" s="36" t="s">
        <v>55</v>
      </c>
      <c r="K2556" s="26">
        <v>555.15304</v>
      </c>
      <c r="L2556" s="26"/>
      <c r="M2556" s="26" t="s">
        <v>97</v>
      </c>
      <c r="N2556" s="26" t="s">
        <v>3717</v>
      </c>
    </row>
    <row r="2557" spans="1:14">
      <c r="A2557" s="26" t="s">
        <v>108</v>
      </c>
      <c r="B2557" s="26" t="s">
        <v>3710</v>
      </c>
      <c r="C2557" s="26" t="s">
        <v>3711</v>
      </c>
      <c r="D2557" s="26" t="s">
        <v>3712</v>
      </c>
      <c r="E2557" s="26" t="s">
        <v>10425</v>
      </c>
      <c r="F2557" s="26" t="s">
        <v>3713</v>
      </c>
      <c r="G2557" s="26" t="s">
        <v>3714</v>
      </c>
      <c r="H2557" s="26" t="s">
        <v>3715</v>
      </c>
      <c r="I2557" s="26" t="s">
        <v>10419</v>
      </c>
      <c r="J2557" s="36" t="s">
        <v>55</v>
      </c>
      <c r="K2557" s="26">
        <v>640.5612</v>
      </c>
      <c r="L2557" s="26"/>
      <c r="M2557" s="26" t="s">
        <v>97</v>
      </c>
      <c r="N2557" s="26" t="s">
        <v>3717</v>
      </c>
    </row>
    <row r="2558" spans="1:14">
      <c r="A2558" s="26" t="s">
        <v>331</v>
      </c>
      <c r="B2558" s="26" t="s">
        <v>3718</v>
      </c>
      <c r="C2558" s="26" t="s">
        <v>693</v>
      </c>
      <c r="D2558" s="26" t="s">
        <v>3719</v>
      </c>
      <c r="E2558" s="26" t="s">
        <v>10425</v>
      </c>
      <c r="F2558" s="26" t="s">
        <v>3705</v>
      </c>
      <c r="G2558" s="26" t="s">
        <v>3720</v>
      </c>
      <c r="H2558" s="26" t="s">
        <v>3721</v>
      </c>
      <c r="I2558" s="26" t="s">
        <v>10416</v>
      </c>
      <c r="J2558" s="36" t="s">
        <v>55</v>
      </c>
      <c r="K2558" s="26">
        <v>2461636.12</v>
      </c>
      <c r="L2558" s="26">
        <v>2831923.14</v>
      </c>
      <c r="M2558" s="26" t="s">
        <v>140</v>
      </c>
      <c r="N2558" s="26" t="s">
        <v>3723</v>
      </c>
    </row>
    <row r="2559" spans="1:14">
      <c r="A2559" s="26" t="s">
        <v>331</v>
      </c>
      <c r="B2559" s="26" t="s">
        <v>3718</v>
      </c>
      <c r="C2559" s="26" t="s">
        <v>693</v>
      </c>
      <c r="D2559" s="26" t="s">
        <v>3719</v>
      </c>
      <c r="E2559" s="26" t="s">
        <v>10425</v>
      </c>
      <c r="F2559" s="26" t="s">
        <v>3705</v>
      </c>
      <c r="G2559" s="26" t="s">
        <v>3720</v>
      </c>
      <c r="H2559" s="26" t="s">
        <v>3721</v>
      </c>
      <c r="I2559" s="26" t="s">
        <v>10418</v>
      </c>
      <c r="J2559" s="36" t="s">
        <v>55</v>
      </c>
      <c r="K2559" s="26">
        <v>175100.21</v>
      </c>
      <c r="L2559" s="26"/>
      <c r="M2559" s="26" t="s">
        <v>140</v>
      </c>
      <c r="N2559" s="26" t="s">
        <v>3723</v>
      </c>
    </row>
    <row r="2560" spans="1:14">
      <c r="A2560" s="26" t="s">
        <v>331</v>
      </c>
      <c r="B2560" s="26" t="s">
        <v>3718</v>
      </c>
      <c r="C2560" s="26" t="s">
        <v>693</v>
      </c>
      <c r="D2560" s="26" t="s">
        <v>3719</v>
      </c>
      <c r="E2560" s="26" t="s">
        <v>10425</v>
      </c>
      <c r="F2560" s="26" t="s">
        <v>3705</v>
      </c>
      <c r="G2560" s="26" t="s">
        <v>3720</v>
      </c>
      <c r="H2560" s="26" t="s">
        <v>3721</v>
      </c>
      <c r="I2560" s="26" t="s">
        <v>10420</v>
      </c>
      <c r="J2560" s="36" t="s">
        <v>55</v>
      </c>
      <c r="K2560" s="26">
        <v>27592.76</v>
      </c>
      <c r="L2560" s="26"/>
      <c r="M2560" s="26" t="s">
        <v>140</v>
      </c>
      <c r="N2560" s="26" t="s">
        <v>3723</v>
      </c>
    </row>
    <row r="2561" spans="1:14">
      <c r="A2561" s="26" t="s">
        <v>331</v>
      </c>
      <c r="B2561" s="26" t="s">
        <v>3718</v>
      </c>
      <c r="C2561" s="26" t="s">
        <v>693</v>
      </c>
      <c r="D2561" s="26" t="s">
        <v>3719</v>
      </c>
      <c r="E2561" s="26" t="s">
        <v>10425</v>
      </c>
      <c r="F2561" s="26" t="s">
        <v>3705</v>
      </c>
      <c r="G2561" s="26" t="s">
        <v>3720</v>
      </c>
      <c r="H2561" s="26" t="s">
        <v>3721</v>
      </c>
      <c r="I2561" s="26" t="s">
        <v>10419</v>
      </c>
      <c r="J2561" s="36" t="s">
        <v>55</v>
      </c>
      <c r="K2561" s="26">
        <v>40156.78</v>
      </c>
      <c r="L2561" s="26"/>
      <c r="M2561" s="26" t="s">
        <v>140</v>
      </c>
      <c r="N2561" s="26" t="s">
        <v>3723</v>
      </c>
    </row>
    <row r="2562" spans="1:14">
      <c r="A2562" s="26" t="s">
        <v>200</v>
      </c>
      <c r="B2562" s="26" t="s">
        <v>3725</v>
      </c>
      <c r="C2562" s="26" t="s">
        <v>410</v>
      </c>
      <c r="D2562" s="26" t="s">
        <v>3726</v>
      </c>
      <c r="E2562" s="26" t="s">
        <v>10425</v>
      </c>
      <c r="F2562" s="26" t="s">
        <v>474</v>
      </c>
      <c r="G2562" s="26" t="s">
        <v>3727</v>
      </c>
      <c r="H2562" s="26" t="s">
        <v>3728</v>
      </c>
      <c r="I2562" s="26" t="s">
        <v>10416</v>
      </c>
      <c r="J2562" s="36" t="s">
        <v>55</v>
      </c>
      <c r="K2562" s="26">
        <v>1483763.6</v>
      </c>
      <c r="L2562" s="26">
        <v>1786106.6</v>
      </c>
      <c r="M2562" s="26" t="s">
        <v>1282</v>
      </c>
      <c r="N2562" s="26" t="s">
        <v>3730</v>
      </c>
    </row>
    <row r="2563" spans="1:14">
      <c r="A2563" s="26" t="s">
        <v>200</v>
      </c>
      <c r="B2563" s="26" t="s">
        <v>3725</v>
      </c>
      <c r="C2563" s="26" t="s">
        <v>410</v>
      </c>
      <c r="D2563" s="26" t="s">
        <v>3726</v>
      </c>
      <c r="E2563" s="26" t="s">
        <v>10425</v>
      </c>
      <c r="F2563" s="26" t="s">
        <v>474</v>
      </c>
      <c r="G2563" s="26" t="s">
        <v>3727</v>
      </c>
      <c r="H2563" s="26" t="s">
        <v>3728</v>
      </c>
      <c r="I2563" s="26" t="s">
        <v>10418</v>
      </c>
      <c r="J2563" s="36" t="s">
        <v>55</v>
      </c>
      <c r="K2563" s="26">
        <v>179495.47</v>
      </c>
      <c r="L2563" s="26"/>
      <c r="M2563" s="26" t="s">
        <v>1282</v>
      </c>
      <c r="N2563" s="26" t="s">
        <v>3730</v>
      </c>
    </row>
    <row r="2564" spans="1:14">
      <c r="A2564" s="26" t="s">
        <v>200</v>
      </c>
      <c r="B2564" s="26" t="s">
        <v>3725</v>
      </c>
      <c r="C2564" s="26" t="s">
        <v>410</v>
      </c>
      <c r="D2564" s="26" t="s">
        <v>3726</v>
      </c>
      <c r="E2564" s="26" t="s">
        <v>10425</v>
      </c>
      <c r="F2564" s="26" t="s">
        <v>474</v>
      </c>
      <c r="G2564" s="26" t="s">
        <v>3727</v>
      </c>
      <c r="H2564" s="26" t="s">
        <v>3728</v>
      </c>
      <c r="I2564" s="26" t="s">
        <v>10420</v>
      </c>
      <c r="J2564" s="36" t="s">
        <v>55</v>
      </c>
      <c r="K2564" s="26">
        <v>17186.6</v>
      </c>
      <c r="L2564" s="26"/>
      <c r="M2564" s="26" t="s">
        <v>1282</v>
      </c>
      <c r="N2564" s="26" t="s">
        <v>3730</v>
      </c>
    </row>
    <row r="2565" spans="1:14">
      <c r="A2565" s="26" t="s">
        <v>200</v>
      </c>
      <c r="B2565" s="26" t="s">
        <v>3725</v>
      </c>
      <c r="C2565" s="26" t="s">
        <v>410</v>
      </c>
      <c r="D2565" s="26" t="s">
        <v>3726</v>
      </c>
      <c r="E2565" s="26" t="s">
        <v>10425</v>
      </c>
      <c r="F2565" s="26" t="s">
        <v>474</v>
      </c>
      <c r="G2565" s="26" t="s">
        <v>3727</v>
      </c>
      <c r="H2565" s="26" t="s">
        <v>3728</v>
      </c>
      <c r="I2565" s="26" t="s">
        <v>10419</v>
      </c>
      <c r="J2565" s="36" t="s">
        <v>55</v>
      </c>
      <c r="K2565" s="26">
        <v>25328.03</v>
      </c>
      <c r="L2565" s="26"/>
      <c r="M2565" s="26" t="s">
        <v>1282</v>
      </c>
      <c r="N2565" s="26" t="s">
        <v>3730</v>
      </c>
    </row>
    <row r="2566" spans="1:14">
      <c r="A2566" s="26" t="s">
        <v>181</v>
      </c>
      <c r="B2566" s="26" t="s">
        <v>10755</v>
      </c>
      <c r="C2566" s="26" t="s">
        <v>4513</v>
      </c>
      <c r="D2566" s="26" t="s">
        <v>9043</v>
      </c>
      <c r="E2566" s="26" t="s">
        <v>10425</v>
      </c>
      <c r="F2566" s="26" t="s">
        <v>9044</v>
      </c>
      <c r="G2566" s="26" t="s">
        <v>9045</v>
      </c>
      <c r="H2566" s="26" t="s">
        <v>9046</v>
      </c>
      <c r="I2566" s="26" t="s">
        <v>10416</v>
      </c>
      <c r="J2566" s="36" t="s">
        <v>55</v>
      </c>
      <c r="K2566" s="26">
        <v>2628872.7</v>
      </c>
      <c r="L2566" s="26">
        <v>3637038.38</v>
      </c>
      <c r="M2566" s="26" t="s">
        <v>97</v>
      </c>
      <c r="N2566" s="26" t="s">
        <v>10756</v>
      </c>
    </row>
    <row r="2567" spans="1:14">
      <c r="A2567" s="26" t="s">
        <v>181</v>
      </c>
      <c r="B2567" s="26" t="s">
        <v>10755</v>
      </c>
      <c r="C2567" s="26" t="s">
        <v>4513</v>
      </c>
      <c r="D2567" s="26" t="s">
        <v>9043</v>
      </c>
      <c r="E2567" s="26" t="s">
        <v>10425</v>
      </c>
      <c r="F2567" s="26" t="s">
        <v>9044</v>
      </c>
      <c r="G2567" s="26" t="s">
        <v>9045</v>
      </c>
      <c r="H2567" s="26" t="s">
        <v>9046</v>
      </c>
      <c r="I2567" s="26" t="s">
        <v>10418</v>
      </c>
      <c r="J2567" s="36" t="s">
        <v>55</v>
      </c>
      <c r="K2567" s="26">
        <v>775839.44</v>
      </c>
      <c r="L2567" s="26"/>
      <c r="M2567" s="26" t="s">
        <v>97</v>
      </c>
      <c r="N2567" s="26" t="s">
        <v>10756</v>
      </c>
    </row>
    <row r="2568" spans="1:14">
      <c r="A2568" s="26" t="s">
        <v>181</v>
      </c>
      <c r="B2568" s="26" t="s">
        <v>10755</v>
      </c>
      <c r="C2568" s="26" t="s">
        <v>4513</v>
      </c>
      <c r="D2568" s="26" t="s">
        <v>9043</v>
      </c>
      <c r="E2568" s="26" t="s">
        <v>10425</v>
      </c>
      <c r="F2568" s="26" t="s">
        <v>9044</v>
      </c>
      <c r="G2568" s="26" t="s">
        <v>9045</v>
      </c>
      <c r="H2568" s="26" t="s">
        <v>9046</v>
      </c>
      <c r="I2568" s="26" t="s">
        <v>10420</v>
      </c>
      <c r="J2568" s="36" t="s">
        <v>55</v>
      </c>
      <c r="K2568" s="26">
        <v>30050.53</v>
      </c>
      <c r="L2568" s="26"/>
      <c r="M2568" s="26" t="s">
        <v>97</v>
      </c>
      <c r="N2568" s="26" t="s">
        <v>10756</v>
      </c>
    </row>
    <row r="2569" spans="1:14">
      <c r="A2569" s="26" t="s">
        <v>181</v>
      </c>
      <c r="B2569" s="26" t="s">
        <v>10755</v>
      </c>
      <c r="C2569" s="26" t="s">
        <v>4513</v>
      </c>
      <c r="D2569" s="26" t="s">
        <v>9043</v>
      </c>
      <c r="E2569" s="26" t="s">
        <v>10425</v>
      </c>
      <c r="F2569" s="26" t="s">
        <v>9044</v>
      </c>
      <c r="G2569" s="26" t="s">
        <v>9045</v>
      </c>
      <c r="H2569" s="26" t="s">
        <v>9046</v>
      </c>
      <c r="I2569" s="26" t="s">
        <v>10419</v>
      </c>
      <c r="J2569" s="36" t="s">
        <v>55</v>
      </c>
      <c r="K2569" s="26">
        <v>51844.9</v>
      </c>
      <c r="L2569" s="26"/>
      <c r="M2569" s="26" t="s">
        <v>97</v>
      </c>
      <c r="N2569" s="26" t="s">
        <v>10756</v>
      </c>
    </row>
    <row r="2570" spans="1:14">
      <c r="A2570" s="26" t="s">
        <v>331</v>
      </c>
      <c r="B2570" s="26" t="s">
        <v>2010</v>
      </c>
      <c r="C2570" s="26" t="s">
        <v>693</v>
      </c>
      <c r="D2570" s="26" t="s">
        <v>2011</v>
      </c>
      <c r="E2570" s="26"/>
      <c r="F2570" s="26" t="s">
        <v>2012</v>
      </c>
      <c r="G2570" s="26" t="s">
        <v>2013</v>
      </c>
      <c r="H2570" s="26" t="s">
        <v>2014</v>
      </c>
      <c r="I2570" s="26" t="s">
        <v>10416</v>
      </c>
      <c r="J2570" s="36">
        <v>0.13</v>
      </c>
      <c r="K2570" s="26">
        <v>934523.59</v>
      </c>
      <c r="L2570" s="26">
        <v>1199494.13</v>
      </c>
      <c r="M2570" s="26" t="s">
        <v>140</v>
      </c>
      <c r="N2570" s="26" t="s">
        <v>2015</v>
      </c>
    </row>
    <row r="2571" spans="1:14">
      <c r="A2571" s="26" t="s">
        <v>331</v>
      </c>
      <c r="B2571" s="26" t="s">
        <v>2010</v>
      </c>
      <c r="C2571" s="26" t="s">
        <v>693</v>
      </c>
      <c r="D2571" s="26" t="s">
        <v>2011</v>
      </c>
      <c r="E2571" s="26"/>
      <c r="F2571" s="26" t="s">
        <v>2012</v>
      </c>
      <c r="G2571" s="26" t="s">
        <v>2013</v>
      </c>
      <c r="H2571" s="26" t="s">
        <v>2014</v>
      </c>
      <c r="I2571" s="26" t="s">
        <v>10418</v>
      </c>
      <c r="J2571" s="36">
        <v>0.13</v>
      </c>
      <c r="K2571" s="26">
        <v>94465.73</v>
      </c>
      <c r="L2571" s="26"/>
      <c r="M2571" s="26" t="s">
        <v>140</v>
      </c>
      <c r="N2571" s="26" t="s">
        <v>2015</v>
      </c>
    </row>
    <row r="2572" spans="1:14">
      <c r="A2572" s="26" t="s">
        <v>331</v>
      </c>
      <c r="B2572" s="26" t="s">
        <v>2010</v>
      </c>
      <c r="C2572" s="26" t="s">
        <v>693</v>
      </c>
      <c r="D2572" s="26" t="s">
        <v>2011</v>
      </c>
      <c r="E2572" s="26"/>
      <c r="F2572" s="26" t="s">
        <v>2012</v>
      </c>
      <c r="G2572" s="26" t="s">
        <v>2013</v>
      </c>
      <c r="H2572" s="26" t="s">
        <v>2014</v>
      </c>
      <c r="I2572" s="26" t="s">
        <v>10419</v>
      </c>
      <c r="J2572" s="36">
        <v>0.13</v>
      </c>
      <c r="K2572" s="26">
        <v>15671.09</v>
      </c>
      <c r="L2572" s="26"/>
      <c r="M2572" s="26" t="s">
        <v>140</v>
      </c>
      <c r="N2572" s="26" t="s">
        <v>2015</v>
      </c>
    </row>
    <row r="2573" spans="1:14">
      <c r="A2573" s="26" t="s">
        <v>331</v>
      </c>
      <c r="B2573" s="26" t="s">
        <v>2010</v>
      </c>
      <c r="C2573" s="26" t="s">
        <v>693</v>
      </c>
      <c r="D2573" s="26" t="s">
        <v>2011</v>
      </c>
      <c r="E2573" s="26"/>
      <c r="F2573" s="26" t="s">
        <v>2012</v>
      </c>
      <c r="G2573" s="26" t="s">
        <v>2013</v>
      </c>
      <c r="H2573" s="26" t="s">
        <v>2014</v>
      </c>
      <c r="I2573" s="26" t="s">
        <v>10420</v>
      </c>
      <c r="J2573" s="36">
        <v>0.13</v>
      </c>
      <c r="K2573" s="26">
        <v>9178.67</v>
      </c>
      <c r="L2573" s="26"/>
      <c r="M2573" s="26" t="s">
        <v>140</v>
      </c>
      <c r="N2573" s="26" t="s">
        <v>2015</v>
      </c>
    </row>
    <row r="2574" spans="1:14">
      <c r="A2574" s="26" t="s">
        <v>331</v>
      </c>
      <c r="B2574" s="26" t="s">
        <v>2010</v>
      </c>
      <c r="C2574" s="26" t="s">
        <v>693</v>
      </c>
      <c r="D2574" s="26" t="s">
        <v>2011</v>
      </c>
      <c r="E2574" s="26"/>
      <c r="F2574" s="26" t="s">
        <v>2012</v>
      </c>
      <c r="G2574" s="26" t="s">
        <v>2013</v>
      </c>
      <c r="H2574" s="26" t="s">
        <v>2014</v>
      </c>
      <c r="I2574" s="26" t="s">
        <v>10421</v>
      </c>
      <c r="J2574" s="36">
        <v>0.13</v>
      </c>
      <c r="K2574" s="26">
        <v>90364.3</v>
      </c>
      <c r="L2574" s="26"/>
      <c r="M2574" s="26" t="s">
        <v>140</v>
      </c>
      <c r="N2574" s="26" t="s">
        <v>2015</v>
      </c>
    </row>
    <row r="2575" spans="1:14">
      <c r="A2575" s="26" t="s">
        <v>119</v>
      </c>
      <c r="B2575" s="26" t="s">
        <v>2798</v>
      </c>
      <c r="C2575" s="26" t="s">
        <v>193</v>
      </c>
      <c r="D2575" s="26" t="s">
        <v>2799</v>
      </c>
      <c r="E2575" s="26"/>
      <c r="F2575" s="26" t="s">
        <v>233</v>
      </c>
      <c r="G2575" s="26" t="s">
        <v>2800</v>
      </c>
      <c r="H2575" s="26" t="s">
        <v>2801</v>
      </c>
      <c r="I2575" s="26" t="s">
        <v>10416</v>
      </c>
      <c r="J2575" s="36">
        <v>0.13</v>
      </c>
      <c r="K2575" s="26">
        <v>21203.63</v>
      </c>
      <c r="L2575" s="26">
        <v>23613.46</v>
      </c>
      <c r="M2575" s="26" t="s">
        <v>140</v>
      </c>
      <c r="N2575" s="26" t="s">
        <v>2803</v>
      </c>
    </row>
    <row r="2576" spans="1:14">
      <c r="A2576" s="26" t="s">
        <v>119</v>
      </c>
      <c r="B2576" s="26" t="s">
        <v>2798</v>
      </c>
      <c r="C2576" s="26" t="s">
        <v>193</v>
      </c>
      <c r="D2576" s="26" t="s">
        <v>2799</v>
      </c>
      <c r="E2576" s="26"/>
      <c r="F2576" s="26" t="s">
        <v>233</v>
      </c>
      <c r="G2576" s="26" t="s">
        <v>2800</v>
      </c>
      <c r="H2576" s="26" t="s">
        <v>2801</v>
      </c>
      <c r="I2576" s="26" t="s">
        <v>10418</v>
      </c>
      <c r="J2576" s="36">
        <v>0.13</v>
      </c>
      <c r="K2576" s="26">
        <v>862.09</v>
      </c>
      <c r="L2576" s="26"/>
      <c r="M2576" s="26" t="s">
        <v>140</v>
      </c>
      <c r="N2576" s="26" t="s">
        <v>2803</v>
      </c>
    </row>
    <row r="2577" spans="1:14">
      <c r="A2577" s="26" t="s">
        <v>119</v>
      </c>
      <c r="B2577" s="26" t="s">
        <v>3677</v>
      </c>
      <c r="C2577" s="26" t="s">
        <v>1033</v>
      </c>
      <c r="D2577" s="26" t="s">
        <v>3678</v>
      </c>
      <c r="E2577" s="26"/>
      <c r="F2577" s="26" t="s">
        <v>2195</v>
      </c>
      <c r="G2577" s="26" t="s">
        <v>3679</v>
      </c>
      <c r="H2577" s="26" t="s">
        <v>3680</v>
      </c>
      <c r="I2577" s="26" t="s">
        <v>10416</v>
      </c>
      <c r="J2577" s="36">
        <v>0.13</v>
      </c>
      <c r="K2577" s="26">
        <v>162063.09</v>
      </c>
      <c r="L2577" s="26">
        <v>166698</v>
      </c>
      <c r="M2577" s="26" t="s">
        <v>140</v>
      </c>
      <c r="N2577" s="26" t="s">
        <v>3682</v>
      </c>
    </row>
    <row r="2578" spans="1:14">
      <c r="A2578" s="26" t="s">
        <v>119</v>
      </c>
      <c r="B2578" s="26" t="s">
        <v>3677</v>
      </c>
      <c r="C2578" s="26" t="s">
        <v>1033</v>
      </c>
      <c r="D2578" s="26" t="s">
        <v>3678</v>
      </c>
      <c r="E2578" s="26"/>
      <c r="F2578" s="26" t="s">
        <v>2195</v>
      </c>
      <c r="G2578" s="26" t="s">
        <v>3679</v>
      </c>
      <c r="H2578" s="26" t="s">
        <v>3680</v>
      </c>
      <c r="I2578" s="26" t="s">
        <v>10418</v>
      </c>
      <c r="J2578" s="36">
        <v>0.13</v>
      </c>
      <c r="K2578" s="26"/>
      <c r="L2578" s="26"/>
      <c r="M2578" s="26" t="s">
        <v>140</v>
      </c>
      <c r="N2578" s="26" t="s">
        <v>3682</v>
      </c>
    </row>
    <row r="2579" spans="1:14">
      <c r="A2579" s="26" t="s">
        <v>119</v>
      </c>
      <c r="B2579" s="26" t="s">
        <v>3677</v>
      </c>
      <c r="C2579" s="26" t="s">
        <v>1033</v>
      </c>
      <c r="D2579" s="26" t="s">
        <v>3678</v>
      </c>
      <c r="E2579" s="26"/>
      <c r="F2579" s="26" t="s">
        <v>2195</v>
      </c>
      <c r="G2579" s="26" t="s">
        <v>3679</v>
      </c>
      <c r="H2579" s="26" t="s">
        <v>3680</v>
      </c>
      <c r="I2579" s="26" t="s">
        <v>10419</v>
      </c>
      <c r="J2579" s="36">
        <v>0.13</v>
      </c>
      <c r="K2579" s="26">
        <v>2467.89</v>
      </c>
      <c r="L2579" s="26"/>
      <c r="M2579" s="26" t="s">
        <v>140</v>
      </c>
      <c r="N2579" s="26" t="s">
        <v>3682</v>
      </c>
    </row>
    <row r="2580" spans="1:14">
      <c r="A2580" s="26" t="s">
        <v>119</v>
      </c>
      <c r="B2580" s="26" t="s">
        <v>3677</v>
      </c>
      <c r="C2580" s="26" t="s">
        <v>1033</v>
      </c>
      <c r="D2580" s="26" t="s">
        <v>3678</v>
      </c>
      <c r="E2580" s="26"/>
      <c r="F2580" s="26" t="s">
        <v>2195</v>
      </c>
      <c r="G2580" s="26" t="s">
        <v>3679</v>
      </c>
      <c r="H2580" s="26" t="s">
        <v>3680</v>
      </c>
      <c r="I2580" s="26" t="s">
        <v>10420</v>
      </c>
      <c r="J2580" s="36">
        <v>0.13</v>
      </c>
      <c r="K2580" s="26">
        <v>2167.16</v>
      </c>
      <c r="L2580" s="26"/>
      <c r="M2580" s="26" t="s">
        <v>140</v>
      </c>
      <c r="N2580" s="26" t="s">
        <v>3682</v>
      </c>
    </row>
    <row r="2581" spans="1:14">
      <c r="A2581" s="26" t="s">
        <v>108</v>
      </c>
      <c r="B2581" s="26" t="s">
        <v>3603</v>
      </c>
      <c r="C2581" s="26" t="s">
        <v>1841</v>
      </c>
      <c r="D2581" s="26" t="s">
        <v>3604</v>
      </c>
      <c r="E2581" s="26"/>
      <c r="F2581" s="26" t="s">
        <v>3605</v>
      </c>
      <c r="G2581" s="26" t="s">
        <v>3606</v>
      </c>
      <c r="H2581" s="26" t="s">
        <v>3607</v>
      </c>
      <c r="I2581" s="26" t="s">
        <v>10416</v>
      </c>
      <c r="J2581" s="36">
        <v>0.13</v>
      </c>
      <c r="K2581" s="26">
        <v>4761406.28</v>
      </c>
      <c r="L2581" s="26">
        <v>5941392.85</v>
      </c>
      <c r="M2581" s="26" t="s">
        <v>97</v>
      </c>
      <c r="N2581" s="26" t="s">
        <v>3610</v>
      </c>
    </row>
    <row r="2582" spans="1:14">
      <c r="A2582" s="26" t="s">
        <v>108</v>
      </c>
      <c r="B2582" s="26" t="s">
        <v>3603</v>
      </c>
      <c r="C2582" s="26" t="s">
        <v>1841</v>
      </c>
      <c r="D2582" s="26" t="s">
        <v>3604</v>
      </c>
      <c r="E2582" s="26"/>
      <c r="F2582" s="26" t="s">
        <v>3605</v>
      </c>
      <c r="G2582" s="26" t="s">
        <v>3606</v>
      </c>
      <c r="H2582" s="26" t="s">
        <v>3607</v>
      </c>
      <c r="I2582" s="26" t="s">
        <v>10418</v>
      </c>
      <c r="J2582" s="36">
        <v>0.13</v>
      </c>
      <c r="K2582" s="26">
        <v>707810.83</v>
      </c>
      <c r="L2582" s="26"/>
      <c r="M2582" s="26" t="s">
        <v>97</v>
      </c>
      <c r="N2582" s="26" t="s">
        <v>3610</v>
      </c>
    </row>
    <row r="2583" spans="1:14">
      <c r="A2583" s="26" t="s">
        <v>108</v>
      </c>
      <c r="B2583" s="26" t="s">
        <v>3603</v>
      </c>
      <c r="C2583" s="26" t="s">
        <v>1841</v>
      </c>
      <c r="D2583" s="26" t="s">
        <v>3604</v>
      </c>
      <c r="E2583" s="26"/>
      <c r="F2583" s="26" t="s">
        <v>3605</v>
      </c>
      <c r="G2583" s="26" t="s">
        <v>3606</v>
      </c>
      <c r="H2583" s="26" t="s">
        <v>3607</v>
      </c>
      <c r="I2583" s="26" t="s">
        <v>10420</v>
      </c>
      <c r="J2583" s="36">
        <v>0.13</v>
      </c>
      <c r="K2583" s="26">
        <v>47290.18</v>
      </c>
      <c r="L2583" s="26"/>
      <c r="M2583" s="26" t="s">
        <v>97</v>
      </c>
      <c r="N2583" s="26" t="s">
        <v>3610</v>
      </c>
    </row>
    <row r="2584" spans="1:14">
      <c r="A2584" s="26" t="s">
        <v>108</v>
      </c>
      <c r="B2584" s="26" t="s">
        <v>3603</v>
      </c>
      <c r="C2584" s="26" t="s">
        <v>1841</v>
      </c>
      <c r="D2584" s="26" t="s">
        <v>3604</v>
      </c>
      <c r="E2584" s="26"/>
      <c r="F2584" s="26" t="s">
        <v>3605</v>
      </c>
      <c r="G2584" s="26" t="s">
        <v>3606</v>
      </c>
      <c r="H2584" s="26" t="s">
        <v>3607</v>
      </c>
      <c r="I2584" s="26" t="s">
        <v>10419</v>
      </c>
      <c r="J2584" s="36">
        <v>0.13</v>
      </c>
      <c r="K2584" s="26">
        <v>83257.57</v>
      </c>
      <c r="L2584" s="26"/>
      <c r="M2584" s="26" t="s">
        <v>97</v>
      </c>
      <c r="N2584" s="26" t="s">
        <v>3610</v>
      </c>
    </row>
    <row r="2585" spans="1:14">
      <c r="A2585" s="26" t="s">
        <v>108</v>
      </c>
      <c r="B2585" s="26" t="s">
        <v>3603</v>
      </c>
      <c r="C2585" s="26" t="s">
        <v>1841</v>
      </c>
      <c r="D2585" s="26" t="s">
        <v>3604</v>
      </c>
      <c r="E2585" s="26"/>
      <c r="F2585" s="26" t="s">
        <v>3605</v>
      </c>
      <c r="G2585" s="26" t="s">
        <v>3606</v>
      </c>
      <c r="H2585" s="26" t="s">
        <v>3607</v>
      </c>
      <c r="I2585" s="26" t="s">
        <v>10757</v>
      </c>
      <c r="J2585" s="36">
        <v>0.13</v>
      </c>
      <c r="K2585" s="26">
        <v>71000</v>
      </c>
      <c r="L2585" s="26"/>
      <c r="M2585" s="26" t="s">
        <v>97</v>
      </c>
      <c r="N2585" s="26" t="s">
        <v>3610</v>
      </c>
    </row>
    <row r="2586" spans="1:14">
      <c r="A2586" s="26" t="s">
        <v>220</v>
      </c>
      <c r="B2586" s="26" t="s">
        <v>9322</v>
      </c>
      <c r="C2586" s="26" t="s">
        <v>276</v>
      </c>
      <c r="D2586" s="26" t="s">
        <v>9323</v>
      </c>
      <c r="E2586" s="26"/>
      <c r="F2586" s="26" t="s">
        <v>9324</v>
      </c>
      <c r="G2586" s="26" t="s">
        <v>9325</v>
      </c>
      <c r="H2586" s="26" t="s">
        <v>10758</v>
      </c>
      <c r="I2586" s="26" t="s">
        <v>10759</v>
      </c>
      <c r="J2586" s="36">
        <v>0.13</v>
      </c>
      <c r="K2586" s="26">
        <v>1304568.86</v>
      </c>
      <c r="L2586" s="26">
        <v>1646175.23</v>
      </c>
      <c r="M2586" s="26" t="s">
        <v>1282</v>
      </c>
      <c r="N2586" s="26" t="s">
        <v>3325</v>
      </c>
    </row>
    <row r="2587" spans="1:14">
      <c r="A2587" s="26" t="s">
        <v>220</v>
      </c>
      <c r="B2587" s="26" t="s">
        <v>9322</v>
      </c>
      <c r="C2587" s="26" t="s">
        <v>276</v>
      </c>
      <c r="D2587" s="26" t="s">
        <v>9323</v>
      </c>
      <c r="E2587" s="26"/>
      <c r="F2587" s="26" t="s">
        <v>9324</v>
      </c>
      <c r="G2587" s="26" t="s">
        <v>9325</v>
      </c>
      <c r="H2587" s="26" t="s">
        <v>10758</v>
      </c>
      <c r="I2587" s="26" t="s">
        <v>10760</v>
      </c>
      <c r="J2587" s="36">
        <v>0.13</v>
      </c>
      <c r="K2587" s="26">
        <v>226764.5</v>
      </c>
      <c r="L2587" s="26"/>
      <c r="M2587" s="26" t="s">
        <v>1282</v>
      </c>
      <c r="N2587" s="26" t="s">
        <v>3325</v>
      </c>
    </row>
    <row r="2588" spans="1:14">
      <c r="A2588" s="26" t="s">
        <v>220</v>
      </c>
      <c r="B2588" s="26" t="s">
        <v>9322</v>
      </c>
      <c r="C2588" s="26" t="s">
        <v>276</v>
      </c>
      <c r="D2588" s="26" t="s">
        <v>9323</v>
      </c>
      <c r="E2588" s="26"/>
      <c r="F2588" s="26" t="s">
        <v>9324</v>
      </c>
      <c r="G2588" s="26" t="s">
        <v>9325</v>
      </c>
      <c r="H2588" s="26" t="s">
        <v>10758</v>
      </c>
      <c r="I2588" s="26" t="s">
        <v>10761</v>
      </c>
      <c r="J2588" s="36">
        <v>0.13</v>
      </c>
      <c r="K2588" s="26">
        <v>17444.29</v>
      </c>
      <c r="L2588" s="26"/>
      <c r="M2588" s="26" t="s">
        <v>1282</v>
      </c>
      <c r="N2588" s="26" t="s">
        <v>3325</v>
      </c>
    </row>
    <row r="2589" spans="1:14">
      <c r="A2589" s="26" t="s">
        <v>220</v>
      </c>
      <c r="B2589" s="26" t="s">
        <v>9322</v>
      </c>
      <c r="C2589" s="26" t="s">
        <v>276</v>
      </c>
      <c r="D2589" s="26" t="s">
        <v>9323</v>
      </c>
      <c r="E2589" s="26"/>
      <c r="F2589" s="26" t="s">
        <v>9324</v>
      </c>
      <c r="G2589" s="26" t="s">
        <v>9325</v>
      </c>
      <c r="H2589" s="26" t="s">
        <v>10758</v>
      </c>
      <c r="I2589" s="26" t="s">
        <v>10762</v>
      </c>
      <c r="J2589" s="36">
        <v>0.13</v>
      </c>
      <c r="K2589" s="26">
        <v>23319.78</v>
      </c>
      <c r="L2589" s="26"/>
      <c r="M2589" s="26" t="s">
        <v>1282</v>
      </c>
      <c r="N2589" s="26" t="s">
        <v>3325</v>
      </c>
    </row>
    <row r="2590" spans="1:14">
      <c r="A2590" s="26" t="s">
        <v>220</v>
      </c>
      <c r="B2590" s="26" t="s">
        <v>9322</v>
      </c>
      <c r="C2590" s="26" t="s">
        <v>276</v>
      </c>
      <c r="D2590" s="26" t="s">
        <v>9323</v>
      </c>
      <c r="E2590" s="26"/>
      <c r="F2590" s="26" t="s">
        <v>9324</v>
      </c>
      <c r="G2590" s="26" t="s">
        <v>9325</v>
      </c>
      <c r="H2590" s="26" t="s">
        <v>10763</v>
      </c>
      <c r="I2590" s="26" t="s">
        <v>10759</v>
      </c>
      <c r="J2590" s="36">
        <v>0.13</v>
      </c>
      <c r="K2590" s="26">
        <v>8102413.11</v>
      </c>
      <c r="L2590" s="26">
        <v>8681399.99</v>
      </c>
      <c r="M2590" s="26" t="s">
        <v>1282</v>
      </c>
      <c r="N2590" s="26" t="s">
        <v>3325</v>
      </c>
    </row>
    <row r="2591" spans="1:14">
      <c r="A2591" s="26" t="s">
        <v>220</v>
      </c>
      <c r="B2591" s="26" t="s">
        <v>9322</v>
      </c>
      <c r="C2591" s="26" t="s">
        <v>276</v>
      </c>
      <c r="D2591" s="26" t="s">
        <v>9323</v>
      </c>
      <c r="E2591" s="26"/>
      <c r="F2591" s="26" t="s">
        <v>9324</v>
      </c>
      <c r="G2591" s="26" t="s">
        <v>9325</v>
      </c>
      <c r="H2591" s="26" t="s">
        <v>10763</v>
      </c>
      <c r="I2591" s="26" t="s">
        <v>10760</v>
      </c>
      <c r="J2591" s="36">
        <v>0.13</v>
      </c>
      <c r="K2591" s="26">
        <v>0</v>
      </c>
      <c r="L2591" s="26"/>
      <c r="M2591" s="26" t="s">
        <v>1282</v>
      </c>
      <c r="N2591" s="26" t="s">
        <v>3325</v>
      </c>
    </row>
    <row r="2592" spans="1:14">
      <c r="A2592" s="26" t="s">
        <v>220</v>
      </c>
      <c r="B2592" s="26" t="s">
        <v>9322</v>
      </c>
      <c r="C2592" s="26" t="s">
        <v>276</v>
      </c>
      <c r="D2592" s="26" t="s">
        <v>9323</v>
      </c>
      <c r="E2592" s="26"/>
      <c r="F2592" s="26" t="s">
        <v>9324</v>
      </c>
      <c r="G2592" s="26" t="s">
        <v>9325</v>
      </c>
      <c r="H2592" s="26" t="s">
        <v>10763</v>
      </c>
      <c r="I2592" s="26" t="s">
        <v>10761</v>
      </c>
      <c r="J2592" s="36">
        <v>0.13</v>
      </c>
      <c r="K2592" s="26">
        <v>108343.86</v>
      </c>
      <c r="L2592" s="26"/>
      <c r="M2592" s="26" t="s">
        <v>1282</v>
      </c>
      <c r="N2592" s="26" t="s">
        <v>3325</v>
      </c>
    </row>
    <row r="2593" spans="1:14">
      <c r="A2593" s="26" t="s">
        <v>220</v>
      </c>
      <c r="B2593" s="26" t="s">
        <v>9322</v>
      </c>
      <c r="C2593" s="26" t="s">
        <v>276</v>
      </c>
      <c r="D2593" s="26" t="s">
        <v>9323</v>
      </c>
      <c r="E2593" s="26"/>
      <c r="F2593" s="26" t="s">
        <v>9324</v>
      </c>
      <c r="G2593" s="26" t="s">
        <v>9325</v>
      </c>
      <c r="H2593" s="26" t="s">
        <v>10763</v>
      </c>
      <c r="I2593" s="26" t="s">
        <v>10762</v>
      </c>
      <c r="J2593" s="36">
        <v>0.13</v>
      </c>
      <c r="K2593" s="26">
        <v>123387</v>
      </c>
      <c r="L2593" s="26"/>
      <c r="M2593" s="26" t="s">
        <v>1282</v>
      </c>
      <c r="N2593" s="26" t="s">
        <v>3325</v>
      </c>
    </row>
    <row r="2594" spans="1:14">
      <c r="A2594" s="26" t="s">
        <v>220</v>
      </c>
      <c r="B2594" s="26" t="s">
        <v>9322</v>
      </c>
      <c r="C2594" s="26" t="s">
        <v>276</v>
      </c>
      <c r="D2594" s="26" t="s">
        <v>9323</v>
      </c>
      <c r="E2594" s="26"/>
      <c r="F2594" s="26" t="s">
        <v>9324</v>
      </c>
      <c r="G2594" s="26" t="s">
        <v>9325</v>
      </c>
      <c r="H2594" s="26" t="s">
        <v>10764</v>
      </c>
      <c r="I2594" s="26" t="s">
        <v>10759</v>
      </c>
      <c r="J2594" s="36">
        <v>0.13</v>
      </c>
      <c r="K2594" s="26">
        <v>16566575.77</v>
      </c>
      <c r="L2594" s="26">
        <v>20774709.06</v>
      </c>
      <c r="M2594" s="26" t="s">
        <v>1282</v>
      </c>
      <c r="N2594" s="26" t="s">
        <v>3325</v>
      </c>
    </row>
    <row r="2595" spans="1:14">
      <c r="A2595" s="26" t="s">
        <v>220</v>
      </c>
      <c r="B2595" s="26" t="s">
        <v>9322</v>
      </c>
      <c r="C2595" s="26" t="s">
        <v>276</v>
      </c>
      <c r="D2595" s="26" t="s">
        <v>9323</v>
      </c>
      <c r="E2595" s="26"/>
      <c r="F2595" s="26" t="s">
        <v>9324</v>
      </c>
      <c r="G2595" s="26" t="s">
        <v>9325</v>
      </c>
      <c r="H2595" s="26" t="s">
        <v>10764</v>
      </c>
      <c r="I2595" s="26" t="s">
        <v>10760</v>
      </c>
      <c r="J2595" s="36">
        <v>0.13</v>
      </c>
      <c r="K2595" s="26">
        <v>2859777.72</v>
      </c>
      <c r="L2595" s="26"/>
      <c r="M2595" s="26" t="s">
        <v>1282</v>
      </c>
      <c r="N2595" s="26" t="s">
        <v>3325</v>
      </c>
    </row>
    <row r="2596" spans="1:14">
      <c r="A2596" s="26" t="s">
        <v>220</v>
      </c>
      <c r="B2596" s="26" t="s">
        <v>9322</v>
      </c>
      <c r="C2596" s="26" t="s">
        <v>276</v>
      </c>
      <c r="D2596" s="26" t="s">
        <v>9323</v>
      </c>
      <c r="E2596" s="26"/>
      <c r="F2596" s="26" t="s">
        <v>9324</v>
      </c>
      <c r="G2596" s="26" t="s">
        <v>9325</v>
      </c>
      <c r="H2596" s="26" t="s">
        <v>10764</v>
      </c>
      <c r="I2596" s="26" t="s">
        <v>10761</v>
      </c>
      <c r="J2596" s="36">
        <v>0.13</v>
      </c>
      <c r="K2596" s="26">
        <v>221538.32</v>
      </c>
      <c r="L2596" s="26"/>
      <c r="M2596" s="26" t="s">
        <v>1282</v>
      </c>
      <c r="N2596" s="26" t="s">
        <v>3325</v>
      </c>
    </row>
    <row r="2597" spans="1:14">
      <c r="A2597" s="26" t="s">
        <v>220</v>
      </c>
      <c r="B2597" s="26" t="s">
        <v>9322</v>
      </c>
      <c r="C2597" s="26" t="s">
        <v>276</v>
      </c>
      <c r="D2597" s="26" t="s">
        <v>9323</v>
      </c>
      <c r="E2597" s="26"/>
      <c r="F2597" s="26" t="s">
        <v>9324</v>
      </c>
      <c r="G2597" s="26" t="s">
        <v>9325</v>
      </c>
      <c r="H2597" s="26" t="s">
        <v>10764</v>
      </c>
      <c r="I2597" s="26" t="s">
        <v>10762</v>
      </c>
      <c r="J2597" s="36">
        <v>0.13</v>
      </c>
      <c r="K2597" s="26">
        <v>295840.88</v>
      </c>
      <c r="L2597" s="26"/>
      <c r="M2597" s="26" t="s">
        <v>1282</v>
      </c>
      <c r="N2597" s="26" t="s">
        <v>3325</v>
      </c>
    </row>
    <row r="2598" spans="1:14">
      <c r="A2598" s="26" t="s">
        <v>70</v>
      </c>
      <c r="B2598" s="26" t="s">
        <v>3625</v>
      </c>
      <c r="C2598" s="26" t="s">
        <v>143</v>
      </c>
      <c r="D2598" s="26" t="s">
        <v>3626</v>
      </c>
      <c r="E2598" s="26" t="s">
        <v>10425</v>
      </c>
      <c r="F2598" s="26" t="s">
        <v>3627</v>
      </c>
      <c r="G2598" s="26" t="s">
        <v>3628</v>
      </c>
      <c r="H2598" s="26" t="s">
        <v>3629</v>
      </c>
      <c r="I2598" s="26" t="s">
        <v>10416</v>
      </c>
      <c r="J2598" s="36">
        <v>0.13</v>
      </c>
      <c r="K2598" s="26">
        <v>57409.72</v>
      </c>
      <c r="L2598" s="26">
        <v>65775.41</v>
      </c>
      <c r="M2598" s="26" t="s">
        <v>83</v>
      </c>
      <c r="N2598" s="26" t="s">
        <v>3631</v>
      </c>
    </row>
    <row r="2599" spans="1:14">
      <c r="A2599" s="26" t="s">
        <v>70</v>
      </c>
      <c r="B2599" s="26" t="s">
        <v>3625</v>
      </c>
      <c r="C2599" s="26" t="s">
        <v>143</v>
      </c>
      <c r="D2599" s="26" t="s">
        <v>3626</v>
      </c>
      <c r="E2599" s="26" t="s">
        <v>10425</v>
      </c>
      <c r="F2599" s="26" t="s">
        <v>3627</v>
      </c>
      <c r="G2599" s="26" t="s">
        <v>3628</v>
      </c>
      <c r="H2599" s="26" t="s">
        <v>3629</v>
      </c>
      <c r="I2599" s="26" t="s">
        <v>10418</v>
      </c>
      <c r="J2599" s="36">
        <v>0.13</v>
      </c>
      <c r="K2599" s="26">
        <v>3741.15</v>
      </c>
      <c r="L2599" s="26"/>
      <c r="M2599" s="26" t="s">
        <v>83</v>
      </c>
      <c r="N2599" s="26" t="s">
        <v>3631</v>
      </c>
    </row>
    <row r="2600" spans="1:14">
      <c r="A2600" s="26" t="s">
        <v>70</v>
      </c>
      <c r="B2600" s="26" t="s">
        <v>3625</v>
      </c>
      <c r="C2600" s="26" t="s">
        <v>143</v>
      </c>
      <c r="D2600" s="26" t="s">
        <v>3626</v>
      </c>
      <c r="E2600" s="26" t="s">
        <v>10425</v>
      </c>
      <c r="F2600" s="26" t="s">
        <v>3627</v>
      </c>
      <c r="G2600" s="26" t="s">
        <v>3628</v>
      </c>
      <c r="H2600" s="26" t="s">
        <v>3629</v>
      </c>
      <c r="I2600" s="26" t="s">
        <v>10420</v>
      </c>
      <c r="J2600" s="36">
        <v>0.13</v>
      </c>
      <c r="K2600" s="26">
        <v>733.39</v>
      </c>
      <c r="L2600" s="26"/>
      <c r="M2600" s="26" t="s">
        <v>83</v>
      </c>
      <c r="N2600" s="26" t="s">
        <v>3631</v>
      </c>
    </row>
    <row r="2601" spans="1:14">
      <c r="A2601" s="26" t="s">
        <v>70</v>
      </c>
      <c r="B2601" s="26" t="s">
        <v>3625</v>
      </c>
      <c r="C2601" s="26" t="s">
        <v>143</v>
      </c>
      <c r="D2601" s="26" t="s">
        <v>3626</v>
      </c>
      <c r="E2601" s="26" t="s">
        <v>10425</v>
      </c>
      <c r="F2601" s="26" t="s">
        <v>3627</v>
      </c>
      <c r="G2601" s="26" t="s">
        <v>3628</v>
      </c>
      <c r="H2601" s="26" t="s">
        <v>3629</v>
      </c>
      <c r="I2601" s="26" t="s">
        <v>10419</v>
      </c>
      <c r="J2601" s="36">
        <v>0.13</v>
      </c>
      <c r="K2601" s="26">
        <v>931.22</v>
      </c>
      <c r="L2601" s="26"/>
      <c r="M2601" s="26" t="s">
        <v>83</v>
      </c>
      <c r="N2601" s="26" t="s">
        <v>3631</v>
      </c>
    </row>
    <row r="2602" spans="1:14">
      <c r="A2602" s="26" t="s">
        <v>70</v>
      </c>
      <c r="B2602" s="26" t="s">
        <v>10765</v>
      </c>
      <c r="C2602" s="26" t="s">
        <v>143</v>
      </c>
      <c r="D2602" s="26" t="s">
        <v>5279</v>
      </c>
      <c r="E2602" s="26" t="s">
        <v>10425</v>
      </c>
      <c r="F2602" s="26" t="s">
        <v>5280</v>
      </c>
      <c r="G2602" s="26" t="s">
        <v>5281</v>
      </c>
      <c r="H2602" s="26" t="s">
        <v>5282</v>
      </c>
      <c r="I2602" s="26" t="s">
        <v>10416</v>
      </c>
      <c r="J2602" s="36">
        <v>0.13</v>
      </c>
      <c r="K2602" s="26">
        <v>210206.11</v>
      </c>
      <c r="L2602" s="26">
        <v>241806.82</v>
      </c>
      <c r="M2602" s="26" t="s">
        <v>83</v>
      </c>
      <c r="N2602" s="26" t="s">
        <v>10766</v>
      </c>
    </row>
    <row r="2603" spans="1:14">
      <c r="A2603" s="26" t="s">
        <v>70</v>
      </c>
      <c r="B2603" s="26" t="s">
        <v>10765</v>
      </c>
      <c r="C2603" s="26" t="s">
        <v>143</v>
      </c>
      <c r="D2603" s="26" t="s">
        <v>5279</v>
      </c>
      <c r="E2603" s="26" t="s">
        <v>10425</v>
      </c>
      <c r="F2603" s="26" t="s">
        <v>5280</v>
      </c>
      <c r="G2603" s="26" t="s">
        <v>5281</v>
      </c>
      <c r="H2603" s="26" t="s">
        <v>5282</v>
      </c>
      <c r="I2603" s="26" t="s">
        <v>10418</v>
      </c>
      <c r="J2603" s="36">
        <v>0.13</v>
      </c>
      <c r="K2603" s="26">
        <v>15789.05</v>
      </c>
      <c r="L2603" s="26"/>
      <c r="M2603" s="26" t="s">
        <v>83</v>
      </c>
      <c r="N2603" s="26" t="s">
        <v>10766</v>
      </c>
    </row>
    <row r="2604" spans="1:14">
      <c r="A2604" s="26" t="s">
        <v>70</v>
      </c>
      <c r="B2604" s="26" t="s">
        <v>10765</v>
      </c>
      <c r="C2604" s="26" t="s">
        <v>143</v>
      </c>
      <c r="D2604" s="26" t="s">
        <v>5279</v>
      </c>
      <c r="E2604" s="26" t="s">
        <v>10425</v>
      </c>
      <c r="F2604" s="26" t="s">
        <v>5280</v>
      </c>
      <c r="G2604" s="26" t="s">
        <v>5281</v>
      </c>
      <c r="H2604" s="26" t="s">
        <v>5282</v>
      </c>
      <c r="I2604" s="26" t="s">
        <v>10420</v>
      </c>
      <c r="J2604" s="36">
        <v>0.13</v>
      </c>
      <c r="K2604" s="26">
        <v>1488.77</v>
      </c>
      <c r="L2604" s="26"/>
      <c r="M2604" s="26" t="s">
        <v>83</v>
      </c>
      <c r="N2604" s="26" t="s">
        <v>10766</v>
      </c>
    </row>
    <row r="2605" spans="1:14">
      <c r="A2605" s="26" t="s">
        <v>70</v>
      </c>
      <c r="B2605" s="26" t="s">
        <v>10765</v>
      </c>
      <c r="C2605" s="26" t="s">
        <v>143</v>
      </c>
      <c r="D2605" s="26" t="s">
        <v>5279</v>
      </c>
      <c r="E2605" s="26" t="s">
        <v>10425</v>
      </c>
      <c r="F2605" s="26" t="s">
        <v>5280</v>
      </c>
      <c r="G2605" s="26" t="s">
        <v>5281</v>
      </c>
      <c r="H2605" s="26" t="s">
        <v>5282</v>
      </c>
      <c r="I2605" s="26" t="s">
        <v>10419</v>
      </c>
      <c r="J2605" s="36">
        <v>0.13</v>
      </c>
      <c r="K2605" s="26">
        <v>3441.54</v>
      </c>
      <c r="L2605" s="26"/>
      <c r="M2605" s="26" t="s">
        <v>83</v>
      </c>
      <c r="N2605" s="26" t="s">
        <v>10766</v>
      </c>
    </row>
    <row r="2606" spans="1:14">
      <c r="A2606" s="26" t="s">
        <v>292</v>
      </c>
      <c r="B2606" s="26" t="s">
        <v>3732</v>
      </c>
      <c r="C2606" s="26" t="s">
        <v>1528</v>
      </c>
      <c r="D2606" s="26" t="s">
        <v>3733</v>
      </c>
      <c r="E2606" s="26" t="s">
        <v>10425</v>
      </c>
      <c r="F2606" s="26" t="s">
        <v>3705</v>
      </c>
      <c r="G2606" s="26" t="s">
        <v>3734</v>
      </c>
      <c r="H2606" s="26" t="s">
        <v>3735</v>
      </c>
      <c r="I2606" s="26" t="s">
        <v>10416</v>
      </c>
      <c r="J2606" s="36">
        <v>0.13</v>
      </c>
      <c r="K2606" s="26">
        <v>96737.61</v>
      </c>
      <c r="L2606" s="26">
        <v>109596.7</v>
      </c>
      <c r="M2606" s="26" t="s">
        <v>63</v>
      </c>
      <c r="N2606" s="26" t="s">
        <v>3737</v>
      </c>
    </row>
    <row r="2607" spans="1:14">
      <c r="A2607" s="26" t="s">
        <v>292</v>
      </c>
      <c r="B2607" s="26" t="s">
        <v>3732</v>
      </c>
      <c r="C2607" s="26" t="s">
        <v>1528</v>
      </c>
      <c r="D2607" s="26" t="s">
        <v>3733</v>
      </c>
      <c r="E2607" s="26" t="s">
        <v>10425</v>
      </c>
      <c r="F2607" s="26" t="s">
        <v>3705</v>
      </c>
      <c r="G2607" s="26" t="s">
        <v>3734</v>
      </c>
      <c r="H2607" s="26" t="s">
        <v>3735</v>
      </c>
      <c r="I2607" s="26" t="s">
        <v>10418</v>
      </c>
      <c r="J2607" s="36">
        <v>0.13</v>
      </c>
      <c r="K2607" s="26">
        <v>5235.69</v>
      </c>
      <c r="L2607" s="26"/>
      <c r="M2607" s="26" t="s">
        <v>63</v>
      </c>
      <c r="N2607" s="26" t="s">
        <v>3737</v>
      </c>
    </row>
    <row r="2608" spans="1:14">
      <c r="A2608" s="26" t="s">
        <v>292</v>
      </c>
      <c r="B2608" s="26" t="s">
        <v>3732</v>
      </c>
      <c r="C2608" s="26" t="s">
        <v>1528</v>
      </c>
      <c r="D2608" s="26" t="s">
        <v>3733</v>
      </c>
      <c r="E2608" s="26" t="s">
        <v>10425</v>
      </c>
      <c r="F2608" s="26" t="s">
        <v>3705</v>
      </c>
      <c r="G2608" s="26" t="s">
        <v>3734</v>
      </c>
      <c r="H2608" s="26" t="s">
        <v>3735</v>
      </c>
      <c r="I2608" s="26" t="s">
        <v>10420</v>
      </c>
      <c r="J2608" s="36">
        <v>0.13</v>
      </c>
      <c r="K2608" s="26">
        <v>1138.62</v>
      </c>
      <c r="L2608" s="26"/>
      <c r="M2608" s="26" t="s">
        <v>63</v>
      </c>
      <c r="N2608" s="26" t="s">
        <v>3737</v>
      </c>
    </row>
    <row r="2609" spans="1:14">
      <c r="A2609" s="26" t="s">
        <v>292</v>
      </c>
      <c r="B2609" s="26" t="s">
        <v>3732</v>
      </c>
      <c r="C2609" s="26" t="s">
        <v>1528</v>
      </c>
      <c r="D2609" s="26" t="s">
        <v>3733</v>
      </c>
      <c r="E2609" s="26" t="s">
        <v>10425</v>
      </c>
      <c r="F2609" s="26" t="s">
        <v>3705</v>
      </c>
      <c r="G2609" s="26" t="s">
        <v>3734</v>
      </c>
      <c r="H2609" s="26" t="s">
        <v>3735</v>
      </c>
      <c r="I2609" s="26" t="s">
        <v>10419</v>
      </c>
      <c r="J2609" s="36">
        <v>0.13</v>
      </c>
      <c r="K2609" s="26">
        <v>1552.91</v>
      </c>
      <c r="L2609" s="26"/>
      <c r="M2609" s="26" t="s">
        <v>63</v>
      </c>
      <c r="N2609" s="26" t="s">
        <v>3737</v>
      </c>
    </row>
    <row r="2610" spans="1:14">
      <c r="A2610" s="26" t="s">
        <v>70</v>
      </c>
      <c r="B2610" s="26" t="s">
        <v>3742</v>
      </c>
      <c r="C2610" s="26" t="s">
        <v>670</v>
      </c>
      <c r="D2610" s="26" t="s">
        <v>3743</v>
      </c>
      <c r="E2610" s="26" t="s">
        <v>10425</v>
      </c>
      <c r="F2610" s="26" t="s">
        <v>3744</v>
      </c>
      <c r="G2610" s="26" t="s">
        <v>3745</v>
      </c>
      <c r="H2610" s="26" t="s">
        <v>3746</v>
      </c>
      <c r="I2610" s="26" t="s">
        <v>10427</v>
      </c>
      <c r="J2610" s="36">
        <v>0.13</v>
      </c>
      <c r="K2610" s="26">
        <v>32549.68</v>
      </c>
      <c r="L2610" s="26">
        <v>35058.24</v>
      </c>
      <c r="M2610" s="26" t="s">
        <v>83</v>
      </c>
      <c r="N2610" s="26" t="s">
        <v>3748</v>
      </c>
    </row>
    <row r="2611" spans="1:14">
      <c r="A2611" s="26" t="s">
        <v>70</v>
      </c>
      <c r="B2611" s="26" t="s">
        <v>3742</v>
      </c>
      <c r="C2611" s="26" t="s">
        <v>670</v>
      </c>
      <c r="D2611" s="26" t="s">
        <v>3743</v>
      </c>
      <c r="E2611" s="26" t="s">
        <v>10425</v>
      </c>
      <c r="F2611" s="26" t="s">
        <v>3744</v>
      </c>
      <c r="G2611" s="26" t="s">
        <v>3745</v>
      </c>
      <c r="H2611" s="26" t="s">
        <v>3746</v>
      </c>
      <c r="I2611" s="26" t="s">
        <v>10428</v>
      </c>
      <c r="J2611" s="36">
        <v>0.13</v>
      </c>
      <c r="K2611" s="26">
        <v>0</v>
      </c>
      <c r="L2611" s="26"/>
      <c r="M2611" s="26" t="s">
        <v>83</v>
      </c>
      <c r="N2611" s="26" t="s">
        <v>3748</v>
      </c>
    </row>
    <row r="2612" spans="1:14">
      <c r="A2612" s="26" t="s">
        <v>70</v>
      </c>
      <c r="B2612" s="26" t="s">
        <v>3742</v>
      </c>
      <c r="C2612" s="26" t="s">
        <v>670</v>
      </c>
      <c r="D2612" s="26" t="s">
        <v>3743</v>
      </c>
      <c r="E2612" s="26" t="s">
        <v>10425</v>
      </c>
      <c r="F2612" s="26" t="s">
        <v>3744</v>
      </c>
      <c r="G2612" s="26" t="s">
        <v>3745</v>
      </c>
      <c r="H2612" s="26" t="s">
        <v>3746</v>
      </c>
      <c r="I2612" s="26" t="s">
        <v>10420</v>
      </c>
      <c r="J2612" s="36">
        <v>0.13</v>
      </c>
      <c r="K2612" s="26">
        <v>423.14584</v>
      </c>
      <c r="L2612" s="26"/>
      <c r="M2612" s="26" t="s">
        <v>83</v>
      </c>
      <c r="N2612" s="26" t="s">
        <v>3748</v>
      </c>
    </row>
    <row r="2613" spans="1:14">
      <c r="A2613" s="26" t="s">
        <v>70</v>
      </c>
      <c r="B2613" s="26" t="s">
        <v>3742</v>
      </c>
      <c r="C2613" s="26" t="s">
        <v>670</v>
      </c>
      <c r="D2613" s="26" t="s">
        <v>3743</v>
      </c>
      <c r="E2613" s="26" t="s">
        <v>10425</v>
      </c>
      <c r="F2613" s="26" t="s">
        <v>3744</v>
      </c>
      <c r="G2613" s="26" t="s">
        <v>3745</v>
      </c>
      <c r="H2613" s="26" t="s">
        <v>3746</v>
      </c>
      <c r="I2613" s="26" t="s">
        <v>10419</v>
      </c>
      <c r="J2613" s="36">
        <v>0.13</v>
      </c>
      <c r="K2613" s="26">
        <v>488.2452</v>
      </c>
      <c r="L2613" s="26"/>
      <c r="M2613" s="26" t="s">
        <v>83</v>
      </c>
      <c r="N2613" s="26" t="s">
        <v>3748</v>
      </c>
    </row>
    <row r="2614" spans="1:14">
      <c r="A2614" s="26" t="s">
        <v>129</v>
      </c>
      <c r="B2614" s="26" t="s">
        <v>3738</v>
      </c>
      <c r="C2614" s="26" t="s">
        <v>968</v>
      </c>
      <c r="D2614" s="26" t="s">
        <v>2384</v>
      </c>
      <c r="E2614" s="26" t="s">
        <v>10425</v>
      </c>
      <c r="F2614" s="26" t="s">
        <v>1123</v>
      </c>
      <c r="G2614" s="26" t="s">
        <v>3739</v>
      </c>
      <c r="H2614" s="26" t="s">
        <v>3740</v>
      </c>
      <c r="I2614" s="26" t="s">
        <v>10416</v>
      </c>
      <c r="J2614" s="36">
        <v>0.13</v>
      </c>
      <c r="K2614" s="26">
        <v>22136.94</v>
      </c>
      <c r="L2614" s="26">
        <v>26036.78</v>
      </c>
      <c r="M2614" s="26" t="s">
        <v>173</v>
      </c>
      <c r="N2614" s="26" t="s">
        <v>3741</v>
      </c>
    </row>
    <row r="2615" spans="1:14">
      <c r="A2615" s="26" t="s">
        <v>129</v>
      </c>
      <c r="B2615" s="26" t="s">
        <v>3738</v>
      </c>
      <c r="C2615" s="26" t="s">
        <v>968</v>
      </c>
      <c r="D2615" s="26" t="s">
        <v>2384</v>
      </c>
      <c r="E2615" s="26" t="s">
        <v>10425</v>
      </c>
      <c r="F2615" s="26" t="s">
        <v>1123</v>
      </c>
      <c r="G2615" s="26" t="s">
        <v>3739</v>
      </c>
      <c r="H2615" s="26" t="s">
        <v>3740</v>
      </c>
      <c r="I2615" s="26" t="s">
        <v>10418</v>
      </c>
      <c r="J2615" s="36">
        <v>0.13</v>
      </c>
      <c r="K2615" s="26">
        <v>2090.78</v>
      </c>
      <c r="L2615" s="26"/>
      <c r="M2615" s="26" t="s">
        <v>173</v>
      </c>
      <c r="N2615" s="26" t="s">
        <v>3741</v>
      </c>
    </row>
    <row r="2616" spans="1:14">
      <c r="A2616" s="26" t="s">
        <v>129</v>
      </c>
      <c r="B2616" s="26" t="s">
        <v>3738</v>
      </c>
      <c r="C2616" s="26" t="s">
        <v>968</v>
      </c>
      <c r="D2616" s="26" t="s">
        <v>2384</v>
      </c>
      <c r="E2616" s="26" t="s">
        <v>10425</v>
      </c>
      <c r="F2616" s="26" t="s">
        <v>1123</v>
      </c>
      <c r="G2616" s="26" t="s">
        <v>3739</v>
      </c>
      <c r="H2616" s="26" t="s">
        <v>3740</v>
      </c>
      <c r="I2616" s="26" t="s">
        <v>10420</v>
      </c>
      <c r="J2616" s="36">
        <v>0.13</v>
      </c>
      <c r="K2616" s="26">
        <v>268.5</v>
      </c>
      <c r="L2616" s="26"/>
      <c r="M2616" s="26" t="s">
        <v>173</v>
      </c>
      <c r="N2616" s="26" t="s">
        <v>3741</v>
      </c>
    </row>
    <row r="2617" spans="1:14">
      <c r="A2617" s="26" t="s">
        <v>129</v>
      </c>
      <c r="B2617" s="26" t="s">
        <v>3738</v>
      </c>
      <c r="C2617" s="26" t="s">
        <v>968</v>
      </c>
      <c r="D2617" s="26" t="s">
        <v>2384</v>
      </c>
      <c r="E2617" s="26" t="s">
        <v>10425</v>
      </c>
      <c r="F2617" s="26" t="s">
        <v>1123</v>
      </c>
      <c r="G2617" s="26" t="s">
        <v>3739</v>
      </c>
      <c r="H2617" s="26" t="s">
        <v>3740</v>
      </c>
      <c r="I2617" s="26" t="s">
        <v>10419</v>
      </c>
      <c r="J2617" s="36">
        <v>0.13</v>
      </c>
      <c r="K2617" s="26">
        <v>368.94</v>
      </c>
      <c r="L2617" s="26"/>
      <c r="M2617" s="26" t="s">
        <v>173</v>
      </c>
      <c r="N2617" s="26" t="s">
        <v>3741</v>
      </c>
    </row>
    <row r="2618" spans="1:14">
      <c r="A2618" s="26" t="s">
        <v>181</v>
      </c>
      <c r="B2618" s="26" t="s">
        <v>3758</v>
      </c>
      <c r="C2618" s="26" t="s">
        <v>184</v>
      </c>
      <c r="D2618" s="26" t="s">
        <v>3759</v>
      </c>
      <c r="E2618" s="26" t="s">
        <v>10425</v>
      </c>
      <c r="F2618" s="26" t="s">
        <v>186</v>
      </c>
      <c r="G2618" s="26" t="s">
        <v>3760</v>
      </c>
      <c r="H2618" s="26" t="s">
        <v>3761</v>
      </c>
      <c r="I2618" s="26" t="s">
        <v>10416</v>
      </c>
      <c r="J2618" s="36">
        <v>0.13</v>
      </c>
      <c r="K2618" s="26">
        <v>99739.2</v>
      </c>
      <c r="L2618" s="26">
        <v>109140</v>
      </c>
      <c r="M2618" s="26" t="s">
        <v>97</v>
      </c>
      <c r="N2618" s="26" t="s">
        <v>3763</v>
      </c>
    </row>
    <row r="2619" spans="1:14">
      <c r="A2619" s="26" t="s">
        <v>181</v>
      </c>
      <c r="B2619" s="26" t="s">
        <v>3758</v>
      </c>
      <c r="C2619" s="26" t="s">
        <v>184</v>
      </c>
      <c r="D2619" s="26" t="s">
        <v>3759</v>
      </c>
      <c r="E2619" s="26" t="s">
        <v>10425</v>
      </c>
      <c r="F2619" s="26" t="s">
        <v>186</v>
      </c>
      <c r="G2619" s="26" t="s">
        <v>3760</v>
      </c>
      <c r="H2619" s="26" t="s">
        <v>3761</v>
      </c>
      <c r="I2619" s="26" t="s">
        <v>10418</v>
      </c>
      <c r="J2619" s="36">
        <v>0.13</v>
      </c>
      <c r="K2619" s="26">
        <v>0</v>
      </c>
      <c r="L2619" s="26"/>
      <c r="M2619" s="26" t="s">
        <v>97</v>
      </c>
      <c r="N2619" s="26" t="s">
        <v>3763</v>
      </c>
    </row>
    <row r="2620" spans="1:14">
      <c r="A2620" s="26" t="s">
        <v>181</v>
      </c>
      <c r="B2620" s="26" t="s">
        <v>3758</v>
      </c>
      <c r="C2620" s="26" t="s">
        <v>184</v>
      </c>
      <c r="D2620" s="26" t="s">
        <v>3759</v>
      </c>
      <c r="E2620" s="26" t="s">
        <v>10425</v>
      </c>
      <c r="F2620" s="26" t="s">
        <v>186</v>
      </c>
      <c r="G2620" s="26" t="s">
        <v>3760</v>
      </c>
      <c r="H2620" s="26" t="s">
        <v>3761</v>
      </c>
      <c r="I2620" s="26" t="s">
        <v>10420</v>
      </c>
      <c r="J2620" s="36">
        <v>0.13</v>
      </c>
      <c r="K2620" s="26">
        <v>1333.8</v>
      </c>
      <c r="L2620" s="26"/>
      <c r="M2620" s="26" t="s">
        <v>97</v>
      </c>
      <c r="N2620" s="26" t="s">
        <v>3763</v>
      </c>
    </row>
    <row r="2621" spans="1:14">
      <c r="A2621" s="26" t="s">
        <v>181</v>
      </c>
      <c r="B2621" s="26" t="s">
        <v>3758</v>
      </c>
      <c r="C2621" s="26" t="s">
        <v>184</v>
      </c>
      <c r="D2621" s="26" t="s">
        <v>3759</v>
      </c>
      <c r="E2621" s="26" t="s">
        <v>10425</v>
      </c>
      <c r="F2621" s="26" t="s">
        <v>186</v>
      </c>
      <c r="G2621" s="26" t="s">
        <v>3760</v>
      </c>
      <c r="H2621" s="26" t="s">
        <v>3761</v>
      </c>
      <c r="I2621" s="26" t="s">
        <v>10419</v>
      </c>
      <c r="J2621" s="36">
        <v>0.13</v>
      </c>
      <c r="K2621" s="26">
        <v>1518.6</v>
      </c>
      <c r="L2621" s="26"/>
      <c r="M2621" s="26" t="s">
        <v>97</v>
      </c>
      <c r="N2621" s="26" t="s">
        <v>3763</v>
      </c>
    </row>
    <row r="2622" spans="1:14">
      <c r="A2622" s="26" t="s">
        <v>200</v>
      </c>
      <c r="B2622" s="26" t="s">
        <v>10767</v>
      </c>
      <c r="C2622" s="26" t="s">
        <v>323</v>
      </c>
      <c r="D2622" s="26" t="s">
        <v>7175</v>
      </c>
      <c r="E2622" s="26" t="s">
        <v>10429</v>
      </c>
      <c r="F2622" s="26" t="s">
        <v>743</v>
      </c>
      <c r="G2622" s="26" t="s">
        <v>7176</v>
      </c>
      <c r="H2622" s="26" t="s">
        <v>7177</v>
      </c>
      <c r="I2622" s="26" t="s">
        <v>10416</v>
      </c>
      <c r="J2622" s="36">
        <v>0.06</v>
      </c>
      <c r="K2622" s="26">
        <v>0</v>
      </c>
      <c r="L2622" s="26">
        <v>2877951.5</v>
      </c>
      <c r="M2622" s="26" t="s">
        <v>1282</v>
      </c>
      <c r="N2622" s="26" t="s">
        <v>10768</v>
      </c>
    </row>
    <row r="2623" spans="1:14">
      <c r="A2623" s="26" t="s">
        <v>200</v>
      </c>
      <c r="B2623" s="26" t="s">
        <v>10767</v>
      </c>
      <c r="C2623" s="26" t="s">
        <v>323</v>
      </c>
      <c r="D2623" s="26" t="s">
        <v>7175</v>
      </c>
      <c r="E2623" s="26" t="s">
        <v>10429</v>
      </c>
      <c r="F2623" s="26" t="s">
        <v>743</v>
      </c>
      <c r="G2623" s="26" t="s">
        <v>7176</v>
      </c>
      <c r="H2623" s="26" t="s">
        <v>7177</v>
      </c>
      <c r="I2623" s="26" t="s">
        <v>10418</v>
      </c>
      <c r="J2623" s="36">
        <v>0.06</v>
      </c>
      <c r="K2623" s="26">
        <v>2749738.74</v>
      </c>
      <c r="L2623" s="26"/>
      <c r="M2623" s="26" t="s">
        <v>1282</v>
      </c>
      <c r="N2623" s="26" t="s">
        <v>10768</v>
      </c>
    </row>
    <row r="2624" spans="1:14">
      <c r="A2624" s="26" t="s">
        <v>200</v>
      </c>
      <c r="B2624" s="26" t="s">
        <v>10767</v>
      </c>
      <c r="C2624" s="26" t="s">
        <v>323</v>
      </c>
      <c r="D2624" s="26" t="s">
        <v>7175</v>
      </c>
      <c r="E2624" s="26" t="s">
        <v>10429</v>
      </c>
      <c r="F2624" s="26" t="s">
        <v>743</v>
      </c>
      <c r="G2624" s="26" t="s">
        <v>7176</v>
      </c>
      <c r="H2624" s="26" t="s">
        <v>7177</v>
      </c>
      <c r="I2624" s="26" t="s">
        <v>10420</v>
      </c>
      <c r="J2624" s="36">
        <v>0.06</v>
      </c>
      <c r="K2624" s="26">
        <v>0</v>
      </c>
      <c r="L2624" s="26"/>
      <c r="M2624" s="26" t="s">
        <v>1282</v>
      </c>
      <c r="N2624" s="26" t="s">
        <v>10768</v>
      </c>
    </row>
    <row r="2625" spans="1:14">
      <c r="A2625" s="26" t="s">
        <v>200</v>
      </c>
      <c r="B2625" s="26" t="s">
        <v>10767</v>
      </c>
      <c r="C2625" s="26" t="s">
        <v>323</v>
      </c>
      <c r="D2625" s="26" t="s">
        <v>7175</v>
      </c>
      <c r="E2625" s="26" t="s">
        <v>10429</v>
      </c>
      <c r="F2625" s="26" t="s">
        <v>743</v>
      </c>
      <c r="G2625" s="26" t="s">
        <v>7176</v>
      </c>
      <c r="H2625" s="26" t="s">
        <v>7177</v>
      </c>
      <c r="I2625" s="26" t="s">
        <v>10419</v>
      </c>
      <c r="J2625" s="36">
        <v>0.06</v>
      </c>
      <c r="K2625" s="26">
        <v>41874.21</v>
      </c>
      <c r="L2625" s="26"/>
      <c r="M2625" s="26" t="s">
        <v>1282</v>
      </c>
      <c r="N2625" s="26" t="s">
        <v>10768</v>
      </c>
    </row>
    <row r="2626" spans="1:14">
      <c r="A2626" s="26" t="s">
        <v>85</v>
      </c>
      <c r="B2626" s="26" t="s">
        <v>3776</v>
      </c>
      <c r="C2626" s="26" t="s">
        <v>3777</v>
      </c>
      <c r="D2626" s="26" t="s">
        <v>3778</v>
      </c>
      <c r="E2626" s="26" t="s">
        <v>10425</v>
      </c>
      <c r="F2626" s="26" t="s">
        <v>3779</v>
      </c>
      <c r="G2626" s="26" t="s">
        <v>3780</v>
      </c>
      <c r="H2626" s="26" t="s">
        <v>3781</v>
      </c>
      <c r="I2626" s="26" t="s">
        <v>10416</v>
      </c>
      <c r="J2626" s="36">
        <v>0.13</v>
      </c>
      <c r="K2626" s="26">
        <v>10077</v>
      </c>
      <c r="L2626" s="26">
        <v>11234.78</v>
      </c>
      <c r="M2626" s="26" t="s">
        <v>83</v>
      </c>
      <c r="N2626" s="26" t="s">
        <v>3783</v>
      </c>
    </row>
    <row r="2627" spans="1:14">
      <c r="A2627" s="26" t="s">
        <v>85</v>
      </c>
      <c r="B2627" s="26" t="s">
        <v>3776</v>
      </c>
      <c r="C2627" s="26" t="s">
        <v>3777</v>
      </c>
      <c r="D2627" s="26" t="s">
        <v>3778</v>
      </c>
      <c r="E2627" s="26" t="s">
        <v>10425</v>
      </c>
      <c r="F2627" s="26" t="s">
        <v>3779</v>
      </c>
      <c r="G2627" s="26" t="s">
        <v>3780</v>
      </c>
      <c r="H2627" s="26" t="s">
        <v>3781</v>
      </c>
      <c r="I2627" s="26" t="s">
        <v>10418</v>
      </c>
      <c r="J2627" s="36">
        <v>0.13</v>
      </c>
      <c r="K2627" s="26">
        <v>365.38</v>
      </c>
      <c r="L2627" s="26"/>
      <c r="M2627" s="26" t="s">
        <v>83</v>
      </c>
      <c r="N2627" s="26" t="s">
        <v>3783</v>
      </c>
    </row>
    <row r="2628" spans="1:14">
      <c r="A2628" s="26" t="s">
        <v>85</v>
      </c>
      <c r="B2628" s="26" t="s">
        <v>3776</v>
      </c>
      <c r="C2628" s="26" t="s">
        <v>3777</v>
      </c>
      <c r="D2628" s="26" t="s">
        <v>3778</v>
      </c>
      <c r="E2628" s="26" t="s">
        <v>10425</v>
      </c>
      <c r="F2628" s="26" t="s">
        <v>3779</v>
      </c>
      <c r="G2628" s="26" t="s">
        <v>3780</v>
      </c>
      <c r="H2628" s="26" t="s">
        <v>3781</v>
      </c>
      <c r="I2628" s="26" t="s">
        <v>10420</v>
      </c>
      <c r="J2628" s="36">
        <v>0.13</v>
      </c>
      <c r="K2628" s="26">
        <v>127.81</v>
      </c>
      <c r="L2628" s="26"/>
      <c r="M2628" s="26" t="s">
        <v>83</v>
      </c>
      <c r="N2628" s="26" t="s">
        <v>3783</v>
      </c>
    </row>
    <row r="2629" spans="1:14">
      <c r="A2629" s="26" t="s">
        <v>85</v>
      </c>
      <c r="B2629" s="26" t="s">
        <v>3776</v>
      </c>
      <c r="C2629" s="26" t="s">
        <v>3777</v>
      </c>
      <c r="D2629" s="26" t="s">
        <v>3778</v>
      </c>
      <c r="E2629" s="26" t="s">
        <v>10425</v>
      </c>
      <c r="F2629" s="26" t="s">
        <v>3779</v>
      </c>
      <c r="G2629" s="26" t="s">
        <v>3780</v>
      </c>
      <c r="H2629" s="26" t="s">
        <v>3781</v>
      </c>
      <c r="I2629" s="26" t="s">
        <v>10419</v>
      </c>
      <c r="J2629" s="36">
        <v>0.13</v>
      </c>
      <c r="K2629" s="26">
        <v>159.01</v>
      </c>
      <c r="L2629" s="26"/>
      <c r="M2629" s="26" t="s">
        <v>83</v>
      </c>
      <c r="N2629" s="26" t="s">
        <v>3783</v>
      </c>
    </row>
    <row r="2630" spans="1:14">
      <c r="A2630" s="26" t="s">
        <v>85</v>
      </c>
      <c r="B2630" s="26" t="s">
        <v>3800</v>
      </c>
      <c r="C2630" s="26" t="s">
        <v>3777</v>
      </c>
      <c r="D2630" s="26" t="s">
        <v>3801</v>
      </c>
      <c r="E2630" s="26" t="s">
        <v>10425</v>
      </c>
      <c r="F2630" s="26" t="s">
        <v>3802</v>
      </c>
      <c r="G2630" s="26" t="s">
        <v>3803</v>
      </c>
      <c r="H2630" s="26" t="s">
        <v>3804</v>
      </c>
      <c r="I2630" s="26" t="s">
        <v>10416</v>
      </c>
      <c r="J2630" s="36">
        <v>0.13</v>
      </c>
      <c r="K2630" s="26">
        <v>3869.43</v>
      </c>
      <c r="L2630" s="26">
        <v>4358.21</v>
      </c>
      <c r="M2630" s="26" t="s">
        <v>83</v>
      </c>
      <c r="N2630" s="26" t="s">
        <v>3805</v>
      </c>
    </row>
    <row r="2631" spans="1:14">
      <c r="A2631" s="26" t="s">
        <v>85</v>
      </c>
      <c r="B2631" s="26" t="s">
        <v>3800</v>
      </c>
      <c r="C2631" s="26" t="s">
        <v>3777</v>
      </c>
      <c r="D2631" s="26" t="s">
        <v>3801</v>
      </c>
      <c r="E2631" s="26" t="s">
        <v>10425</v>
      </c>
      <c r="F2631" s="26" t="s">
        <v>3802</v>
      </c>
      <c r="G2631" s="26" t="s">
        <v>3803</v>
      </c>
      <c r="H2631" s="26" t="s">
        <v>3804</v>
      </c>
      <c r="I2631" s="26" t="s">
        <v>10418</v>
      </c>
      <c r="J2631" s="36">
        <v>0.13</v>
      </c>
      <c r="K2631" s="26">
        <v>182.69</v>
      </c>
      <c r="L2631" s="26"/>
      <c r="M2631" s="26" t="s">
        <v>83</v>
      </c>
      <c r="N2631" s="26" t="s">
        <v>3805</v>
      </c>
    </row>
    <row r="2632" spans="1:14">
      <c r="A2632" s="26" t="s">
        <v>85</v>
      </c>
      <c r="B2632" s="26" t="s">
        <v>3800</v>
      </c>
      <c r="C2632" s="26" t="s">
        <v>3777</v>
      </c>
      <c r="D2632" s="26" t="s">
        <v>3801</v>
      </c>
      <c r="E2632" s="26" t="s">
        <v>10425</v>
      </c>
      <c r="F2632" s="26" t="s">
        <v>3802</v>
      </c>
      <c r="G2632" s="26" t="s">
        <v>3803</v>
      </c>
      <c r="H2632" s="26" t="s">
        <v>3804</v>
      </c>
      <c r="I2632" s="26" t="s">
        <v>10420</v>
      </c>
      <c r="J2632" s="36">
        <v>0.13</v>
      </c>
      <c r="K2632" s="26">
        <v>48.27</v>
      </c>
      <c r="L2632" s="26"/>
      <c r="M2632" s="26" t="s">
        <v>83</v>
      </c>
      <c r="N2632" s="26" t="s">
        <v>3805</v>
      </c>
    </row>
    <row r="2633" spans="1:14">
      <c r="A2633" s="26" t="s">
        <v>85</v>
      </c>
      <c r="B2633" s="26" t="s">
        <v>3800</v>
      </c>
      <c r="C2633" s="26" t="s">
        <v>3777</v>
      </c>
      <c r="D2633" s="26" t="s">
        <v>3801</v>
      </c>
      <c r="E2633" s="26" t="s">
        <v>10425</v>
      </c>
      <c r="F2633" s="26" t="s">
        <v>3802</v>
      </c>
      <c r="G2633" s="26" t="s">
        <v>3803</v>
      </c>
      <c r="H2633" s="26" t="s">
        <v>3804</v>
      </c>
      <c r="I2633" s="26" t="s">
        <v>10419</v>
      </c>
      <c r="J2633" s="36">
        <v>0.13</v>
      </c>
      <c r="K2633" s="26">
        <v>61.7</v>
      </c>
      <c r="L2633" s="26"/>
      <c r="M2633" s="26" t="s">
        <v>83</v>
      </c>
      <c r="N2633" s="26" t="s">
        <v>3805</v>
      </c>
    </row>
    <row r="2634" spans="1:14">
      <c r="A2634" s="26" t="s">
        <v>119</v>
      </c>
      <c r="B2634" s="26" t="s">
        <v>3771</v>
      </c>
      <c r="C2634" s="26" t="s">
        <v>481</v>
      </c>
      <c r="D2634" s="26" t="s">
        <v>3772</v>
      </c>
      <c r="E2634" s="26" t="s">
        <v>10425</v>
      </c>
      <c r="F2634" s="26" t="s">
        <v>543</v>
      </c>
      <c r="G2634" s="26" t="s">
        <v>3773</v>
      </c>
      <c r="H2634" s="26" t="s">
        <v>3774</v>
      </c>
      <c r="I2634" s="26" t="s">
        <v>10416</v>
      </c>
      <c r="J2634" s="36">
        <v>0.13</v>
      </c>
      <c r="K2634" s="26">
        <v>1514.71</v>
      </c>
      <c r="L2634" s="26">
        <v>1610.24</v>
      </c>
      <c r="M2634" s="26" t="s">
        <v>140</v>
      </c>
      <c r="N2634" s="26" t="s">
        <v>3775</v>
      </c>
    </row>
    <row r="2635" spans="1:14">
      <c r="A2635" s="26" t="s">
        <v>119</v>
      </c>
      <c r="B2635" s="26" t="s">
        <v>3771</v>
      </c>
      <c r="C2635" s="26" t="s">
        <v>481</v>
      </c>
      <c r="D2635" s="26" t="s">
        <v>3772</v>
      </c>
      <c r="E2635" s="26" t="s">
        <v>10425</v>
      </c>
      <c r="F2635" s="26" t="s">
        <v>543</v>
      </c>
      <c r="G2635" s="26" t="s">
        <v>3773</v>
      </c>
      <c r="H2635" s="26" t="s">
        <v>3774</v>
      </c>
      <c r="I2635" s="26" t="s">
        <v>10418</v>
      </c>
      <c r="J2635" s="36">
        <v>0.13</v>
      </c>
      <c r="K2635" s="26">
        <v>0</v>
      </c>
      <c r="L2635" s="26"/>
      <c r="M2635" s="26" t="s">
        <v>140</v>
      </c>
      <c r="N2635" s="26" t="s">
        <v>3775</v>
      </c>
    </row>
    <row r="2636" spans="1:14">
      <c r="A2636" s="26" t="s">
        <v>119</v>
      </c>
      <c r="B2636" s="26" t="s">
        <v>3771</v>
      </c>
      <c r="C2636" s="26" t="s">
        <v>481</v>
      </c>
      <c r="D2636" s="26" t="s">
        <v>3772</v>
      </c>
      <c r="E2636" s="26" t="s">
        <v>10425</v>
      </c>
      <c r="F2636" s="26" t="s">
        <v>543</v>
      </c>
      <c r="G2636" s="26" t="s">
        <v>3773</v>
      </c>
      <c r="H2636" s="26" t="s">
        <v>3774</v>
      </c>
      <c r="I2636" s="26" t="s">
        <v>10420</v>
      </c>
      <c r="J2636" s="36">
        <v>0.13</v>
      </c>
      <c r="K2636" s="26">
        <v>0</v>
      </c>
      <c r="L2636" s="26"/>
      <c r="M2636" s="26" t="s">
        <v>140</v>
      </c>
      <c r="N2636" s="26" t="s">
        <v>3775</v>
      </c>
    </row>
    <row r="2637" spans="1:14">
      <c r="A2637" s="26" t="s">
        <v>119</v>
      </c>
      <c r="B2637" s="26" t="s">
        <v>3771</v>
      </c>
      <c r="C2637" s="26" t="s">
        <v>481</v>
      </c>
      <c r="D2637" s="26" t="s">
        <v>3772</v>
      </c>
      <c r="E2637" s="26" t="s">
        <v>10425</v>
      </c>
      <c r="F2637" s="26" t="s">
        <v>543</v>
      </c>
      <c r="G2637" s="26" t="s">
        <v>3773</v>
      </c>
      <c r="H2637" s="26" t="s">
        <v>3774</v>
      </c>
      <c r="I2637" s="26" t="s">
        <v>10419</v>
      </c>
      <c r="J2637" s="36">
        <v>0.13</v>
      </c>
      <c r="K2637" s="26">
        <v>23.07</v>
      </c>
      <c r="L2637" s="26"/>
      <c r="M2637" s="26" t="s">
        <v>140</v>
      </c>
      <c r="N2637" s="26" t="s">
        <v>3775</v>
      </c>
    </row>
    <row r="2638" spans="1:14">
      <c r="A2638" s="26" t="s">
        <v>85</v>
      </c>
      <c r="B2638" s="26" t="s">
        <v>3764</v>
      </c>
      <c r="C2638" s="26" t="s">
        <v>1056</v>
      </c>
      <c r="D2638" s="26" t="s">
        <v>3765</v>
      </c>
      <c r="E2638" s="26" t="s">
        <v>10425</v>
      </c>
      <c r="F2638" s="26" t="s">
        <v>1058</v>
      </c>
      <c r="G2638" s="26" t="s">
        <v>3766</v>
      </c>
      <c r="H2638" s="26" t="s">
        <v>3767</v>
      </c>
      <c r="I2638" s="26" t="s">
        <v>10416</v>
      </c>
      <c r="J2638" s="36">
        <v>0.13</v>
      </c>
      <c r="K2638" s="26">
        <v>81239.49</v>
      </c>
      <c r="L2638" s="26">
        <v>85027.46</v>
      </c>
      <c r="M2638" s="26" t="s">
        <v>83</v>
      </c>
      <c r="N2638" s="26" t="s">
        <v>3769</v>
      </c>
    </row>
    <row r="2639" spans="1:14">
      <c r="A2639" s="26" t="s">
        <v>85</v>
      </c>
      <c r="B2639" s="26" t="s">
        <v>3764</v>
      </c>
      <c r="C2639" s="26" t="s">
        <v>1056</v>
      </c>
      <c r="D2639" s="26" t="s">
        <v>3765</v>
      </c>
      <c r="E2639" s="26" t="s">
        <v>10425</v>
      </c>
      <c r="F2639" s="26" t="s">
        <v>1058</v>
      </c>
      <c r="G2639" s="26" t="s">
        <v>3766</v>
      </c>
      <c r="H2639" s="26" t="s">
        <v>3767</v>
      </c>
      <c r="I2639" s="26" t="s">
        <v>10418</v>
      </c>
      <c r="J2639" s="36">
        <v>0.13</v>
      </c>
      <c r="K2639" s="26">
        <v>0</v>
      </c>
      <c r="L2639" s="26"/>
      <c r="M2639" s="26" t="s">
        <v>83</v>
      </c>
      <c r="N2639" s="26" t="s">
        <v>3769</v>
      </c>
    </row>
    <row r="2640" spans="1:14">
      <c r="A2640" s="26" t="s">
        <v>85</v>
      </c>
      <c r="B2640" s="26" t="s">
        <v>3764</v>
      </c>
      <c r="C2640" s="26" t="s">
        <v>1056</v>
      </c>
      <c r="D2640" s="26" t="s">
        <v>3765</v>
      </c>
      <c r="E2640" s="26" t="s">
        <v>10425</v>
      </c>
      <c r="F2640" s="26" t="s">
        <v>1058</v>
      </c>
      <c r="G2640" s="26" t="s">
        <v>3766</v>
      </c>
      <c r="H2640" s="26" t="s">
        <v>3767</v>
      </c>
      <c r="I2640" s="26" t="s">
        <v>10420</v>
      </c>
      <c r="J2640" s="36">
        <v>0.13</v>
      </c>
      <c r="K2640" s="26">
        <v>0</v>
      </c>
      <c r="L2640" s="26"/>
      <c r="M2640" s="26" t="s">
        <v>83</v>
      </c>
      <c r="N2640" s="26" t="s">
        <v>3769</v>
      </c>
    </row>
    <row r="2641" spans="1:14">
      <c r="A2641" s="26" t="s">
        <v>85</v>
      </c>
      <c r="B2641" s="26" t="s">
        <v>3764</v>
      </c>
      <c r="C2641" s="26" t="s">
        <v>1056</v>
      </c>
      <c r="D2641" s="26" t="s">
        <v>3765</v>
      </c>
      <c r="E2641" s="26" t="s">
        <v>10425</v>
      </c>
      <c r="F2641" s="26" t="s">
        <v>1058</v>
      </c>
      <c r="G2641" s="26" t="s">
        <v>3766</v>
      </c>
      <c r="H2641" s="26" t="s">
        <v>3767</v>
      </c>
      <c r="I2641" s="26" t="s">
        <v>10419</v>
      </c>
      <c r="J2641" s="36">
        <v>0.13</v>
      </c>
      <c r="K2641" s="26">
        <v>1237.15</v>
      </c>
      <c r="L2641" s="26"/>
      <c r="M2641" s="26" t="s">
        <v>83</v>
      </c>
      <c r="N2641" s="26" t="s">
        <v>3769</v>
      </c>
    </row>
    <row r="2642" spans="1:14">
      <c r="A2642" s="26" t="s">
        <v>331</v>
      </c>
      <c r="B2642" s="26" t="s">
        <v>3806</v>
      </c>
      <c r="C2642" s="26" t="s">
        <v>693</v>
      </c>
      <c r="D2642" s="26" t="s">
        <v>3807</v>
      </c>
      <c r="E2642" s="26" t="s">
        <v>10425</v>
      </c>
      <c r="F2642" s="26" t="s">
        <v>3808</v>
      </c>
      <c r="G2642" s="26" t="s">
        <v>3809</v>
      </c>
      <c r="H2642" s="26" t="s">
        <v>3810</v>
      </c>
      <c r="I2642" s="26" t="s">
        <v>10416</v>
      </c>
      <c r="J2642" s="36">
        <v>0.13</v>
      </c>
      <c r="K2642" s="26">
        <v>14623.04</v>
      </c>
      <c r="L2642" s="26">
        <v>15750</v>
      </c>
      <c r="M2642" s="26" t="s">
        <v>140</v>
      </c>
      <c r="N2642" s="26" t="s">
        <v>3812</v>
      </c>
    </row>
    <row r="2643" spans="1:14">
      <c r="A2643" s="26" t="s">
        <v>331</v>
      </c>
      <c r="B2643" s="26" t="s">
        <v>3806</v>
      </c>
      <c r="C2643" s="26" t="s">
        <v>693</v>
      </c>
      <c r="D2643" s="26" t="s">
        <v>3807</v>
      </c>
      <c r="E2643" s="26" t="s">
        <v>10425</v>
      </c>
      <c r="F2643" s="26" t="s">
        <v>3808</v>
      </c>
      <c r="G2643" s="26" t="s">
        <v>3809</v>
      </c>
      <c r="H2643" s="26" t="s">
        <v>3810</v>
      </c>
      <c r="I2643" s="26" t="s">
        <v>10418</v>
      </c>
      <c r="J2643" s="36">
        <v>0.13</v>
      </c>
      <c r="K2643" s="26">
        <v>0</v>
      </c>
      <c r="L2643" s="26"/>
      <c r="M2643" s="26" t="s">
        <v>140</v>
      </c>
      <c r="N2643" s="26" t="s">
        <v>3812</v>
      </c>
    </row>
    <row r="2644" spans="1:14">
      <c r="A2644" s="26" t="s">
        <v>331</v>
      </c>
      <c r="B2644" s="26" t="s">
        <v>3806</v>
      </c>
      <c r="C2644" s="26" t="s">
        <v>693</v>
      </c>
      <c r="D2644" s="26" t="s">
        <v>3807</v>
      </c>
      <c r="E2644" s="26" t="s">
        <v>10425</v>
      </c>
      <c r="F2644" s="26" t="s">
        <v>3808</v>
      </c>
      <c r="G2644" s="26" t="s">
        <v>3809</v>
      </c>
      <c r="H2644" s="26" t="s">
        <v>3810</v>
      </c>
      <c r="I2644" s="26" t="s">
        <v>10420</v>
      </c>
      <c r="J2644" s="36">
        <v>0.13</v>
      </c>
      <c r="K2644" s="26">
        <v>195.52</v>
      </c>
      <c r="L2644" s="26"/>
      <c r="M2644" s="26" t="s">
        <v>140</v>
      </c>
      <c r="N2644" s="26" t="s">
        <v>3812</v>
      </c>
    </row>
    <row r="2645" spans="1:14">
      <c r="A2645" s="26" t="s">
        <v>331</v>
      </c>
      <c r="B2645" s="26" t="s">
        <v>3806</v>
      </c>
      <c r="C2645" s="26" t="s">
        <v>693</v>
      </c>
      <c r="D2645" s="26" t="s">
        <v>3807</v>
      </c>
      <c r="E2645" s="26" t="s">
        <v>10425</v>
      </c>
      <c r="F2645" s="26" t="s">
        <v>3808</v>
      </c>
      <c r="G2645" s="26" t="s">
        <v>3809</v>
      </c>
      <c r="H2645" s="26" t="s">
        <v>3810</v>
      </c>
      <c r="I2645" s="26" t="s">
        <v>10419</v>
      </c>
      <c r="J2645" s="16">
        <v>0.13</v>
      </c>
      <c r="K2645" s="37">
        <v>222.68</v>
      </c>
      <c r="L2645" s="26"/>
      <c r="M2645" s="26" t="s">
        <v>140</v>
      </c>
      <c r="N2645" s="26" t="s">
        <v>3812</v>
      </c>
    </row>
    <row r="2646" spans="1:14">
      <c r="A2646" s="26" t="s">
        <v>119</v>
      </c>
      <c r="B2646" s="26" t="s">
        <v>10769</v>
      </c>
      <c r="C2646" s="26" t="s">
        <v>996</v>
      </c>
      <c r="D2646" s="26" t="s">
        <v>4219</v>
      </c>
      <c r="E2646" s="26" t="s">
        <v>10425</v>
      </c>
      <c r="F2646" s="26" t="s">
        <v>3890</v>
      </c>
      <c r="G2646" s="26" t="s">
        <v>4220</v>
      </c>
      <c r="H2646" s="26" t="s">
        <v>4221</v>
      </c>
      <c r="I2646" s="26" t="s">
        <v>10416</v>
      </c>
      <c r="J2646" s="16">
        <v>0.13</v>
      </c>
      <c r="K2646" s="37">
        <v>2511019.86</v>
      </c>
      <c r="L2646" s="26">
        <v>2860537.58</v>
      </c>
      <c r="M2646" s="26" t="s">
        <v>140</v>
      </c>
      <c r="N2646" s="26" t="s">
        <v>10770</v>
      </c>
    </row>
    <row r="2647" spans="1:14">
      <c r="A2647" s="26" t="s">
        <v>119</v>
      </c>
      <c r="B2647" s="26" t="s">
        <v>10769</v>
      </c>
      <c r="C2647" s="26" t="s">
        <v>996</v>
      </c>
      <c r="D2647" s="26" t="s">
        <v>4219</v>
      </c>
      <c r="E2647" s="26" t="s">
        <v>10425</v>
      </c>
      <c r="F2647" s="26" t="s">
        <v>3890</v>
      </c>
      <c r="G2647" s="26" t="s">
        <v>4220</v>
      </c>
      <c r="H2647" s="26" t="s">
        <v>4221</v>
      </c>
      <c r="I2647" s="26" t="s">
        <v>10418</v>
      </c>
      <c r="J2647" s="16">
        <v>0.13</v>
      </c>
      <c r="K2647" s="37">
        <v>163223.1</v>
      </c>
      <c r="L2647" s="26"/>
      <c r="M2647" s="26" t="s">
        <v>140</v>
      </c>
      <c r="N2647" s="26" t="s">
        <v>10770</v>
      </c>
    </row>
    <row r="2648" spans="1:14">
      <c r="A2648" s="26" t="s">
        <v>119</v>
      </c>
      <c r="B2648" s="26" t="s">
        <v>10769</v>
      </c>
      <c r="C2648" s="26" t="s">
        <v>996</v>
      </c>
      <c r="D2648" s="26" t="s">
        <v>4219</v>
      </c>
      <c r="E2648" s="26" t="s">
        <v>10425</v>
      </c>
      <c r="F2648" s="26" t="s">
        <v>3890</v>
      </c>
      <c r="G2648" s="26" t="s">
        <v>4220</v>
      </c>
      <c r="H2648" s="26" t="s">
        <v>4221</v>
      </c>
      <c r="I2648" s="26" t="s">
        <v>10420</v>
      </c>
      <c r="J2648" s="16">
        <v>0.13</v>
      </c>
      <c r="K2648" s="37">
        <v>33577.55</v>
      </c>
      <c r="L2648" s="26"/>
      <c r="M2648" s="26" t="s">
        <v>140</v>
      </c>
      <c r="N2648" s="26" t="s">
        <v>10770</v>
      </c>
    </row>
    <row r="2649" spans="1:14">
      <c r="A2649" s="26" t="s">
        <v>119</v>
      </c>
      <c r="B2649" s="26" t="s">
        <v>10769</v>
      </c>
      <c r="C2649" s="26" t="s">
        <v>996</v>
      </c>
      <c r="D2649" s="26" t="s">
        <v>4219</v>
      </c>
      <c r="E2649" s="26" t="s">
        <v>10425</v>
      </c>
      <c r="F2649" s="26" t="s">
        <v>3890</v>
      </c>
      <c r="G2649" s="26" t="s">
        <v>4220</v>
      </c>
      <c r="H2649" s="26" t="s">
        <v>4221</v>
      </c>
      <c r="I2649" s="26" t="s">
        <v>10419</v>
      </c>
      <c r="J2649" s="16">
        <v>0.13</v>
      </c>
      <c r="K2649" s="37">
        <v>40724.95</v>
      </c>
      <c r="L2649" s="26"/>
      <c r="M2649" s="26" t="s">
        <v>140</v>
      </c>
      <c r="N2649" s="26" t="s">
        <v>10770</v>
      </c>
    </row>
    <row r="2650" spans="1:14">
      <c r="A2650" s="26" t="s">
        <v>108</v>
      </c>
      <c r="B2650" s="26" t="s">
        <v>3793</v>
      </c>
      <c r="C2650" s="26" t="s">
        <v>3794</v>
      </c>
      <c r="D2650" s="26" t="s">
        <v>3795</v>
      </c>
      <c r="E2650" s="26" t="s">
        <v>10425</v>
      </c>
      <c r="F2650" s="26" t="s">
        <v>3796</v>
      </c>
      <c r="G2650" s="26" t="s">
        <v>3797</v>
      </c>
      <c r="H2650" s="26" t="s">
        <v>3798</v>
      </c>
      <c r="I2650" s="26" t="s">
        <v>10416</v>
      </c>
      <c r="J2650" s="16">
        <v>0.13</v>
      </c>
      <c r="K2650" s="37">
        <v>185670.74</v>
      </c>
      <c r="L2650" s="26">
        <v>228474.84</v>
      </c>
      <c r="M2650" s="26" t="s">
        <v>97</v>
      </c>
      <c r="N2650" s="26" t="s">
        <v>3799</v>
      </c>
    </row>
    <row r="2651" spans="1:14">
      <c r="A2651" s="26" t="s">
        <v>108</v>
      </c>
      <c r="B2651" s="26" t="s">
        <v>3793</v>
      </c>
      <c r="C2651" s="26" t="s">
        <v>3794</v>
      </c>
      <c r="D2651" s="26" t="s">
        <v>3795</v>
      </c>
      <c r="E2651" s="26" t="s">
        <v>10425</v>
      </c>
      <c r="F2651" s="26" t="s">
        <v>3796</v>
      </c>
      <c r="G2651" s="26" t="s">
        <v>3797</v>
      </c>
      <c r="H2651" s="26" t="s">
        <v>3798</v>
      </c>
      <c r="I2651" s="26" t="s">
        <v>10418</v>
      </c>
      <c r="J2651" s="16">
        <v>0.13</v>
      </c>
      <c r="K2651" s="26">
        <v>26804.44</v>
      </c>
      <c r="L2651" s="26"/>
      <c r="M2651" s="26" t="s">
        <v>97</v>
      </c>
      <c r="N2651" s="26" t="s">
        <v>3799</v>
      </c>
    </row>
    <row r="2652" spans="1:14">
      <c r="A2652" s="26" t="s">
        <v>108</v>
      </c>
      <c r="B2652" s="26" t="s">
        <v>3793</v>
      </c>
      <c r="C2652" s="26" t="s">
        <v>3794</v>
      </c>
      <c r="D2652" s="26" t="s">
        <v>3795</v>
      </c>
      <c r="E2652" s="26" t="s">
        <v>10425</v>
      </c>
      <c r="F2652" s="26" t="s">
        <v>3796</v>
      </c>
      <c r="G2652" s="26" t="s">
        <v>3797</v>
      </c>
      <c r="H2652" s="26" t="s">
        <v>3798</v>
      </c>
      <c r="I2652" s="26" t="s">
        <v>10420</v>
      </c>
      <c r="J2652" s="16">
        <v>0.13</v>
      </c>
      <c r="K2652" s="37">
        <v>2482.72</v>
      </c>
      <c r="L2652" s="26"/>
      <c r="M2652" s="26" t="s">
        <v>97</v>
      </c>
      <c r="N2652" s="26" t="s">
        <v>3799</v>
      </c>
    </row>
    <row r="2653" spans="1:14">
      <c r="A2653" s="26" t="s">
        <v>108</v>
      </c>
      <c r="B2653" s="26" t="s">
        <v>3793</v>
      </c>
      <c r="C2653" s="26" t="s">
        <v>3794</v>
      </c>
      <c r="D2653" s="26" t="s">
        <v>3795</v>
      </c>
      <c r="E2653" s="26" t="s">
        <v>10425</v>
      </c>
      <c r="F2653" s="26" t="s">
        <v>3796</v>
      </c>
      <c r="G2653" s="26" t="s">
        <v>3797</v>
      </c>
      <c r="H2653" s="26" t="s">
        <v>3798</v>
      </c>
      <c r="I2653" s="26" t="s">
        <v>10419</v>
      </c>
      <c r="J2653" s="16">
        <v>0.13</v>
      </c>
      <c r="K2653" s="26">
        <v>3235.58</v>
      </c>
      <c r="L2653" s="26"/>
      <c r="M2653" s="26" t="s">
        <v>97</v>
      </c>
      <c r="N2653" s="26" t="s">
        <v>3799</v>
      </c>
    </row>
    <row r="2654" spans="1:14">
      <c r="A2654" s="26" t="s">
        <v>181</v>
      </c>
      <c r="B2654" s="26" t="s">
        <v>3820</v>
      </c>
      <c r="C2654" s="26" t="s">
        <v>448</v>
      </c>
      <c r="D2654" s="26" t="s">
        <v>3821</v>
      </c>
      <c r="E2654" s="26" t="s">
        <v>10425</v>
      </c>
      <c r="F2654" s="26" t="s">
        <v>3449</v>
      </c>
      <c r="G2654" s="26" t="s">
        <v>3822</v>
      </c>
      <c r="H2654" s="26" t="s">
        <v>3823</v>
      </c>
      <c r="I2654" s="26" t="s">
        <v>10427</v>
      </c>
      <c r="J2654" s="16">
        <v>0.13</v>
      </c>
      <c r="K2654" s="37">
        <v>2405.74</v>
      </c>
      <c r="L2654" s="26">
        <v>2632.5</v>
      </c>
      <c r="M2654" s="26" t="s">
        <v>97</v>
      </c>
      <c r="N2654" s="26" t="s">
        <v>3825</v>
      </c>
    </row>
    <row r="2655" spans="1:14">
      <c r="A2655" s="26" t="s">
        <v>181</v>
      </c>
      <c r="B2655" s="26" t="s">
        <v>3820</v>
      </c>
      <c r="C2655" s="26" t="s">
        <v>448</v>
      </c>
      <c r="D2655" s="26" t="s">
        <v>3821</v>
      </c>
      <c r="E2655" s="26" t="s">
        <v>10425</v>
      </c>
      <c r="F2655" s="26" t="s">
        <v>3449</v>
      </c>
      <c r="G2655" s="26" t="s">
        <v>3822</v>
      </c>
      <c r="H2655" s="26" t="s">
        <v>3823</v>
      </c>
      <c r="I2655" s="26" t="s">
        <v>10428</v>
      </c>
      <c r="J2655" s="16">
        <v>0.13</v>
      </c>
      <c r="K2655" s="37">
        <v>0</v>
      </c>
      <c r="L2655" s="26"/>
      <c r="M2655" s="26" t="s">
        <v>97</v>
      </c>
      <c r="N2655" s="26" t="s">
        <v>3825</v>
      </c>
    </row>
    <row r="2656" spans="1:14">
      <c r="A2656" s="26" t="s">
        <v>181</v>
      </c>
      <c r="B2656" s="26" t="s">
        <v>3820</v>
      </c>
      <c r="C2656" s="26" t="s">
        <v>448</v>
      </c>
      <c r="D2656" s="26" t="s">
        <v>3821</v>
      </c>
      <c r="E2656" s="26" t="s">
        <v>10425</v>
      </c>
      <c r="F2656" s="26" t="s">
        <v>3449</v>
      </c>
      <c r="G2656" s="26" t="s">
        <v>3822</v>
      </c>
      <c r="H2656" s="26" t="s">
        <v>3823</v>
      </c>
      <c r="I2656" s="26" t="s">
        <v>10420</v>
      </c>
      <c r="J2656" s="16">
        <v>0.13</v>
      </c>
      <c r="K2656" s="37">
        <v>31.27462</v>
      </c>
      <c r="L2656" s="38"/>
      <c r="M2656" s="26" t="s">
        <v>97</v>
      </c>
      <c r="N2656" s="26" t="s">
        <v>3825</v>
      </c>
    </row>
    <row r="2657" spans="1:14">
      <c r="A2657" s="26" t="s">
        <v>181</v>
      </c>
      <c r="B2657" s="26" t="s">
        <v>3820</v>
      </c>
      <c r="C2657" s="26" t="s">
        <v>448</v>
      </c>
      <c r="D2657" s="26" t="s">
        <v>3821</v>
      </c>
      <c r="E2657" s="26" t="s">
        <v>10425</v>
      </c>
      <c r="F2657" s="26" t="s">
        <v>3449</v>
      </c>
      <c r="G2657" s="26" t="s">
        <v>3822</v>
      </c>
      <c r="H2657" s="26" t="s">
        <v>3823</v>
      </c>
      <c r="I2657" s="26" t="s">
        <v>10419</v>
      </c>
      <c r="J2657" s="16">
        <v>0.13</v>
      </c>
      <c r="K2657" s="37">
        <v>36.0861</v>
      </c>
      <c r="L2657" s="26"/>
      <c r="M2657" s="26" t="s">
        <v>97</v>
      </c>
      <c r="N2657" s="26" t="s">
        <v>3825</v>
      </c>
    </row>
    <row r="2658" spans="1:14">
      <c r="A2658" s="26" t="s">
        <v>516</v>
      </c>
      <c r="B2658" s="26" t="s">
        <v>10771</v>
      </c>
      <c r="C2658" s="26" t="s">
        <v>621</v>
      </c>
      <c r="D2658" s="26" t="s">
        <v>4056</v>
      </c>
      <c r="E2658" s="26" t="s">
        <v>10425</v>
      </c>
      <c r="F2658" s="26" t="s">
        <v>889</v>
      </c>
      <c r="G2658" s="26" t="s">
        <v>4057</v>
      </c>
      <c r="H2658" s="26" t="s">
        <v>4058</v>
      </c>
      <c r="I2658" s="26" t="s">
        <v>10416</v>
      </c>
      <c r="J2658" s="16">
        <v>0.13</v>
      </c>
      <c r="K2658" s="37">
        <v>518425.28</v>
      </c>
      <c r="L2658" s="26">
        <v>564319.69</v>
      </c>
      <c r="M2658" s="26" t="s">
        <v>173</v>
      </c>
      <c r="N2658" s="26" t="s">
        <v>10772</v>
      </c>
    </row>
    <row r="2659" spans="1:14">
      <c r="A2659" s="26" t="s">
        <v>516</v>
      </c>
      <c r="B2659" s="26" t="s">
        <v>10771</v>
      </c>
      <c r="C2659" s="26" t="s">
        <v>621</v>
      </c>
      <c r="D2659" s="26" t="s">
        <v>4056</v>
      </c>
      <c r="E2659" s="26" t="s">
        <v>10425</v>
      </c>
      <c r="F2659" s="26" t="s">
        <v>889</v>
      </c>
      <c r="G2659" s="26" t="s">
        <v>4057</v>
      </c>
      <c r="H2659" s="26" t="s">
        <v>4058</v>
      </c>
      <c r="I2659" s="26" t="s">
        <v>10418</v>
      </c>
      <c r="J2659" s="16">
        <v>0.13</v>
      </c>
      <c r="K2659" s="37">
        <v>13663.83</v>
      </c>
      <c r="L2659" s="26"/>
      <c r="M2659" s="26" t="s">
        <v>173</v>
      </c>
      <c r="N2659" s="26" t="s">
        <v>10772</v>
      </c>
    </row>
    <row r="2660" spans="1:14">
      <c r="A2660" s="26" t="s">
        <v>516</v>
      </c>
      <c r="B2660" s="26" t="s">
        <v>10771</v>
      </c>
      <c r="C2660" s="26" t="s">
        <v>621</v>
      </c>
      <c r="D2660" s="26" t="s">
        <v>4056</v>
      </c>
      <c r="E2660" s="26" t="s">
        <v>10425</v>
      </c>
      <c r="F2660" s="26" t="s">
        <v>889</v>
      </c>
      <c r="G2660" s="26" t="s">
        <v>4057</v>
      </c>
      <c r="H2660" s="26" t="s">
        <v>4058</v>
      </c>
      <c r="I2660" s="26" t="s">
        <v>10420</v>
      </c>
      <c r="J2660" s="16">
        <v>0.13</v>
      </c>
      <c r="K2660" s="37">
        <v>6492.99</v>
      </c>
      <c r="L2660" s="26"/>
      <c r="M2660" s="26" t="s">
        <v>173</v>
      </c>
      <c r="N2660" s="26" t="s">
        <v>10772</v>
      </c>
    </row>
    <row r="2661" spans="1:14">
      <c r="A2661" s="26" t="s">
        <v>516</v>
      </c>
      <c r="B2661" s="26" t="s">
        <v>10771</v>
      </c>
      <c r="C2661" s="26" t="s">
        <v>621</v>
      </c>
      <c r="D2661" s="26" t="s">
        <v>4056</v>
      </c>
      <c r="E2661" s="26" t="s">
        <v>10425</v>
      </c>
      <c r="F2661" s="26" t="s">
        <v>889</v>
      </c>
      <c r="G2661" s="26" t="s">
        <v>4057</v>
      </c>
      <c r="H2661" s="26" t="s">
        <v>4058</v>
      </c>
      <c r="I2661" s="26" t="s">
        <v>10419</v>
      </c>
      <c r="J2661" s="36">
        <v>0.13</v>
      </c>
      <c r="K2661" s="37">
        <v>8101.8</v>
      </c>
      <c r="L2661" s="26"/>
      <c r="M2661" s="26" t="s">
        <v>173</v>
      </c>
      <c r="N2661" s="26" t="s">
        <v>10772</v>
      </c>
    </row>
    <row r="2662" spans="1:14">
      <c r="A2662" s="26" t="s">
        <v>129</v>
      </c>
      <c r="B2662" s="26" t="s">
        <v>3784</v>
      </c>
      <c r="C2662" s="26" t="s">
        <v>1165</v>
      </c>
      <c r="D2662" s="26" t="s">
        <v>3785</v>
      </c>
      <c r="E2662" s="26" t="s">
        <v>10425</v>
      </c>
      <c r="F2662" s="26" t="s">
        <v>3786</v>
      </c>
      <c r="G2662" s="26" t="s">
        <v>3787</v>
      </c>
      <c r="H2662" s="26" t="s">
        <v>3788</v>
      </c>
      <c r="I2662" s="26" t="s">
        <v>10416</v>
      </c>
      <c r="J2662" s="36">
        <v>0.13</v>
      </c>
      <c r="K2662" s="37">
        <v>1063654.35</v>
      </c>
      <c r="L2662" s="26">
        <v>1217165.89</v>
      </c>
      <c r="M2662" s="26" t="s">
        <v>173</v>
      </c>
      <c r="N2662" s="26" t="s">
        <v>3790</v>
      </c>
    </row>
    <row r="2663" spans="1:14">
      <c r="A2663" s="26" t="s">
        <v>129</v>
      </c>
      <c r="B2663" s="26" t="s">
        <v>3784</v>
      </c>
      <c r="C2663" s="26" t="s">
        <v>1165</v>
      </c>
      <c r="D2663" s="26" t="s">
        <v>3785</v>
      </c>
      <c r="E2663" s="26" t="s">
        <v>10425</v>
      </c>
      <c r="F2663" s="26" t="s">
        <v>3786</v>
      </c>
      <c r="G2663" s="26" t="s">
        <v>3787</v>
      </c>
      <c r="H2663" s="26" t="s">
        <v>3788</v>
      </c>
      <c r="I2663" s="26" t="s">
        <v>10418</v>
      </c>
      <c r="J2663" s="36">
        <v>0.13</v>
      </c>
      <c r="K2663" s="37">
        <v>62288.48</v>
      </c>
      <c r="L2663" s="26"/>
      <c r="M2663" s="26" t="s">
        <v>173</v>
      </c>
      <c r="N2663" s="26" t="s">
        <v>3790</v>
      </c>
    </row>
    <row r="2664" spans="1:14">
      <c r="A2664" s="26" t="s">
        <v>129</v>
      </c>
      <c r="B2664" s="26" t="s">
        <v>3784</v>
      </c>
      <c r="C2664" s="26" t="s">
        <v>1165</v>
      </c>
      <c r="D2664" s="26" t="s">
        <v>3785</v>
      </c>
      <c r="E2664" s="26" t="s">
        <v>10425</v>
      </c>
      <c r="F2664" s="26" t="s">
        <v>3786</v>
      </c>
      <c r="G2664" s="26" t="s">
        <v>3787</v>
      </c>
      <c r="H2664" s="26" t="s">
        <v>3788</v>
      </c>
      <c r="I2664" s="26" t="s">
        <v>10420</v>
      </c>
      <c r="J2664" s="36">
        <v>0.13</v>
      </c>
      <c r="K2664" s="37">
        <v>13521.46</v>
      </c>
      <c r="L2664" s="26"/>
      <c r="M2664" s="26" t="s">
        <v>173</v>
      </c>
      <c r="N2664" s="26" t="s">
        <v>3790</v>
      </c>
    </row>
    <row r="2665" spans="1:14">
      <c r="A2665" s="26" t="s">
        <v>129</v>
      </c>
      <c r="B2665" s="26" t="s">
        <v>3784</v>
      </c>
      <c r="C2665" s="26" t="s">
        <v>1165</v>
      </c>
      <c r="D2665" s="26" t="s">
        <v>3785</v>
      </c>
      <c r="E2665" s="26" t="s">
        <v>10425</v>
      </c>
      <c r="F2665" s="26" t="s">
        <v>3786</v>
      </c>
      <c r="G2665" s="26" t="s">
        <v>3787</v>
      </c>
      <c r="H2665" s="26" t="s">
        <v>3788</v>
      </c>
      <c r="I2665" s="26" t="s">
        <v>10419</v>
      </c>
      <c r="J2665" s="36">
        <v>0.13</v>
      </c>
      <c r="K2665" s="37">
        <v>17146.67</v>
      </c>
      <c r="L2665" s="26"/>
      <c r="M2665" s="26" t="s">
        <v>173</v>
      </c>
      <c r="N2665" s="26" t="s">
        <v>3790</v>
      </c>
    </row>
    <row r="2666" spans="1:14">
      <c r="A2666" s="26" t="s">
        <v>181</v>
      </c>
      <c r="B2666" s="26" t="s">
        <v>7812</v>
      </c>
      <c r="C2666" s="26" t="s">
        <v>2557</v>
      </c>
      <c r="D2666" s="26" t="s">
        <v>7813</v>
      </c>
      <c r="E2666" s="26" t="s">
        <v>10425</v>
      </c>
      <c r="F2666" s="26" t="s">
        <v>7771</v>
      </c>
      <c r="G2666" s="26" t="s">
        <v>7772</v>
      </c>
      <c r="H2666" s="26" t="s">
        <v>7773</v>
      </c>
      <c r="I2666" s="26" t="s">
        <v>10427</v>
      </c>
      <c r="J2666" s="36">
        <v>0.13</v>
      </c>
      <c r="K2666" s="26">
        <v>112.2</v>
      </c>
      <c r="L2666" s="26">
        <v>121</v>
      </c>
      <c r="M2666" s="26" t="s">
        <v>97</v>
      </c>
      <c r="N2666" s="26" t="s">
        <v>7815</v>
      </c>
    </row>
    <row r="2667" spans="1:14">
      <c r="A2667" s="26" t="s">
        <v>181</v>
      </c>
      <c r="B2667" s="26" t="s">
        <v>7812</v>
      </c>
      <c r="C2667" s="26" t="s">
        <v>2557</v>
      </c>
      <c r="D2667" s="26" t="s">
        <v>7813</v>
      </c>
      <c r="E2667" s="26" t="s">
        <v>10425</v>
      </c>
      <c r="F2667" s="26" t="s">
        <v>7771</v>
      </c>
      <c r="G2667" s="26" t="s">
        <v>7772</v>
      </c>
      <c r="H2667" s="26" t="s">
        <v>7773</v>
      </c>
      <c r="I2667" s="26" t="s">
        <v>10428</v>
      </c>
      <c r="J2667" s="36">
        <v>0.13</v>
      </c>
      <c r="K2667" s="37">
        <v>0</v>
      </c>
      <c r="L2667" s="26"/>
      <c r="M2667" s="26" t="s">
        <v>97</v>
      </c>
      <c r="N2667" s="26" t="s">
        <v>7815</v>
      </c>
    </row>
    <row r="2668" spans="1:14">
      <c r="A2668" s="26" t="s">
        <v>181</v>
      </c>
      <c r="B2668" s="26" t="s">
        <v>7812</v>
      </c>
      <c r="C2668" s="26" t="s">
        <v>2557</v>
      </c>
      <c r="D2668" s="26" t="s">
        <v>7813</v>
      </c>
      <c r="E2668" s="26" t="s">
        <v>10425</v>
      </c>
      <c r="F2668" s="26" t="s">
        <v>7771</v>
      </c>
      <c r="G2668" s="26" t="s">
        <v>7772</v>
      </c>
      <c r="H2668" s="26" t="s">
        <v>7773</v>
      </c>
      <c r="I2668" s="26" t="s">
        <v>10420</v>
      </c>
      <c r="J2668" s="36">
        <v>0.13</v>
      </c>
      <c r="K2668" s="37">
        <v>1.4586</v>
      </c>
      <c r="L2668" s="26"/>
      <c r="M2668" s="26" t="s">
        <v>97</v>
      </c>
      <c r="N2668" s="26" t="s">
        <v>7815</v>
      </c>
    </row>
    <row r="2669" spans="1:14">
      <c r="A2669" s="26" t="s">
        <v>181</v>
      </c>
      <c r="B2669" s="26" t="s">
        <v>7812</v>
      </c>
      <c r="C2669" s="26" t="s">
        <v>2557</v>
      </c>
      <c r="D2669" s="26" t="s">
        <v>7813</v>
      </c>
      <c r="E2669" s="26" t="s">
        <v>10425</v>
      </c>
      <c r="F2669" s="26" t="s">
        <v>7771</v>
      </c>
      <c r="G2669" s="26" t="s">
        <v>7772</v>
      </c>
      <c r="H2669" s="26" t="s">
        <v>7773</v>
      </c>
      <c r="I2669" s="26" t="s">
        <v>10419</v>
      </c>
      <c r="J2669" s="36">
        <v>0.13</v>
      </c>
      <c r="K2669" s="37">
        <v>1.683</v>
      </c>
      <c r="L2669" s="26"/>
      <c r="M2669" s="26" t="s">
        <v>97</v>
      </c>
      <c r="N2669" s="26" t="s">
        <v>7815</v>
      </c>
    </row>
    <row r="2670" spans="1:14">
      <c r="A2670" s="26" t="s">
        <v>181</v>
      </c>
      <c r="B2670" s="26" t="s">
        <v>3826</v>
      </c>
      <c r="C2670" s="26" t="s">
        <v>184</v>
      </c>
      <c r="D2670" s="26" t="s">
        <v>3827</v>
      </c>
      <c r="E2670" s="26" t="s">
        <v>10425</v>
      </c>
      <c r="F2670" s="26" t="s">
        <v>186</v>
      </c>
      <c r="G2670" s="26" t="s">
        <v>3828</v>
      </c>
      <c r="H2670" s="26" t="s">
        <v>3829</v>
      </c>
      <c r="I2670" s="26" t="s">
        <v>10427</v>
      </c>
      <c r="J2670" s="36">
        <v>0.13</v>
      </c>
      <c r="K2670" s="37">
        <v>48856.32</v>
      </c>
      <c r="L2670" s="26">
        <v>52621.58</v>
      </c>
      <c r="M2670" s="26" t="s">
        <v>97</v>
      </c>
      <c r="N2670" s="26" t="s">
        <v>3831</v>
      </c>
    </row>
    <row r="2671" spans="1:14">
      <c r="A2671" s="26" t="s">
        <v>181</v>
      </c>
      <c r="B2671" s="26" t="s">
        <v>3826</v>
      </c>
      <c r="C2671" s="26" t="s">
        <v>184</v>
      </c>
      <c r="D2671" s="26" t="s">
        <v>3827</v>
      </c>
      <c r="E2671" s="26" t="s">
        <v>10425</v>
      </c>
      <c r="F2671" s="26" t="s">
        <v>186</v>
      </c>
      <c r="G2671" s="26" t="s">
        <v>3828</v>
      </c>
      <c r="H2671" s="26" t="s">
        <v>3829</v>
      </c>
      <c r="I2671" s="26" t="s">
        <v>10428</v>
      </c>
      <c r="J2671" s="36">
        <v>0.13</v>
      </c>
      <c r="K2671" s="37">
        <v>0</v>
      </c>
      <c r="L2671" s="26"/>
      <c r="M2671" s="26" t="s">
        <v>97</v>
      </c>
      <c r="N2671" s="26" t="s">
        <v>3831</v>
      </c>
    </row>
    <row r="2672" spans="1:14">
      <c r="A2672" s="26" t="s">
        <v>181</v>
      </c>
      <c r="B2672" s="26" t="s">
        <v>3826</v>
      </c>
      <c r="C2672" s="26" t="s">
        <v>184</v>
      </c>
      <c r="D2672" s="26" t="s">
        <v>3827</v>
      </c>
      <c r="E2672" s="26" t="s">
        <v>10425</v>
      </c>
      <c r="F2672" s="26" t="s">
        <v>186</v>
      </c>
      <c r="G2672" s="26" t="s">
        <v>3828</v>
      </c>
      <c r="H2672" s="26" t="s">
        <v>3829</v>
      </c>
      <c r="I2672" s="26" t="s">
        <v>10420</v>
      </c>
      <c r="J2672" s="36">
        <v>0.13</v>
      </c>
      <c r="K2672" s="37">
        <v>635.13216</v>
      </c>
      <c r="L2672" s="26"/>
      <c r="M2672" s="26" t="s">
        <v>97</v>
      </c>
      <c r="N2672" s="26" t="s">
        <v>3831</v>
      </c>
    </row>
    <row r="2673" spans="1:14">
      <c r="A2673" s="26" t="s">
        <v>181</v>
      </c>
      <c r="B2673" s="26" t="s">
        <v>3826</v>
      </c>
      <c r="C2673" s="26" t="s">
        <v>184</v>
      </c>
      <c r="D2673" s="26" t="s">
        <v>3827</v>
      </c>
      <c r="E2673" s="26" t="s">
        <v>10425</v>
      </c>
      <c r="F2673" s="26" t="s">
        <v>186</v>
      </c>
      <c r="G2673" s="26" t="s">
        <v>3828</v>
      </c>
      <c r="H2673" s="26" t="s">
        <v>3829</v>
      </c>
      <c r="I2673" s="26" t="s">
        <v>10419</v>
      </c>
      <c r="J2673" s="16">
        <v>0.13</v>
      </c>
      <c r="K2673" s="37">
        <v>732.8448</v>
      </c>
      <c r="L2673" s="38"/>
      <c r="M2673" s="26" t="s">
        <v>97</v>
      </c>
      <c r="N2673" s="26" t="s">
        <v>3831</v>
      </c>
    </row>
    <row r="2674" spans="1:14">
      <c r="A2674" s="26" t="s">
        <v>70</v>
      </c>
      <c r="B2674" s="26" t="s">
        <v>10773</v>
      </c>
      <c r="C2674" s="26" t="s">
        <v>772</v>
      </c>
      <c r="D2674" s="26" t="s">
        <v>4630</v>
      </c>
      <c r="E2674" s="26" t="s">
        <v>10425</v>
      </c>
      <c r="F2674" s="26" t="s">
        <v>962</v>
      </c>
      <c r="G2674" s="26" t="s">
        <v>4631</v>
      </c>
      <c r="H2674" s="26" t="s">
        <v>4632</v>
      </c>
      <c r="I2674" s="26" t="s">
        <v>10416</v>
      </c>
      <c r="J2674" s="16">
        <v>0.13</v>
      </c>
      <c r="K2674" s="37">
        <v>42503.34</v>
      </c>
      <c r="L2674" s="26">
        <v>47219.28</v>
      </c>
      <c r="M2674" s="26" t="s">
        <v>83</v>
      </c>
      <c r="N2674" s="26" t="s">
        <v>10774</v>
      </c>
    </row>
    <row r="2675" spans="1:14">
      <c r="A2675" s="26" t="s">
        <v>70</v>
      </c>
      <c r="B2675" s="26" t="s">
        <v>10773</v>
      </c>
      <c r="C2675" s="26" t="s">
        <v>772</v>
      </c>
      <c r="D2675" s="26" t="s">
        <v>4630</v>
      </c>
      <c r="E2675" s="26" t="s">
        <v>10425</v>
      </c>
      <c r="F2675" s="26" t="s">
        <v>962</v>
      </c>
      <c r="G2675" s="26" t="s">
        <v>4631</v>
      </c>
      <c r="H2675" s="26" t="s">
        <v>4632</v>
      </c>
      <c r="I2675" s="26" t="s">
        <v>10418</v>
      </c>
      <c r="J2675" s="16">
        <v>0.13</v>
      </c>
      <c r="K2675" s="37">
        <v>1416</v>
      </c>
      <c r="L2675" s="26"/>
      <c r="M2675" s="26" t="s">
        <v>83</v>
      </c>
      <c r="N2675" s="26" t="s">
        <v>10774</v>
      </c>
    </row>
    <row r="2676" spans="1:14">
      <c r="A2676" s="26" t="s">
        <v>70</v>
      </c>
      <c r="B2676" s="26" t="s">
        <v>10773</v>
      </c>
      <c r="C2676" s="26" t="s">
        <v>772</v>
      </c>
      <c r="D2676" s="26" t="s">
        <v>4630</v>
      </c>
      <c r="E2676" s="26" t="s">
        <v>10425</v>
      </c>
      <c r="F2676" s="26" t="s">
        <v>962</v>
      </c>
      <c r="G2676" s="26" t="s">
        <v>4631</v>
      </c>
      <c r="H2676" s="26" t="s">
        <v>4632</v>
      </c>
      <c r="I2676" s="26" t="s">
        <v>10420</v>
      </c>
      <c r="J2676" s="16">
        <v>0.13</v>
      </c>
      <c r="K2676" s="37">
        <v>506.06</v>
      </c>
      <c r="L2676" s="26"/>
      <c r="M2676" s="26" t="s">
        <v>83</v>
      </c>
      <c r="N2676" s="26" t="s">
        <v>10774</v>
      </c>
    </row>
    <row r="2677" spans="1:14">
      <c r="A2677" s="26" t="s">
        <v>70</v>
      </c>
      <c r="B2677" s="26" t="s">
        <v>10773</v>
      </c>
      <c r="C2677" s="26" t="s">
        <v>772</v>
      </c>
      <c r="D2677" s="26" t="s">
        <v>4630</v>
      </c>
      <c r="E2677" s="26" t="s">
        <v>10425</v>
      </c>
      <c r="F2677" s="26" t="s">
        <v>962</v>
      </c>
      <c r="G2677" s="26" t="s">
        <v>4631</v>
      </c>
      <c r="H2677" s="26" t="s">
        <v>4632</v>
      </c>
      <c r="I2677" s="26" t="s">
        <v>10419</v>
      </c>
      <c r="J2677" s="16">
        <v>0.13</v>
      </c>
      <c r="K2677" s="37">
        <v>668.92</v>
      </c>
      <c r="L2677" s="26"/>
      <c r="M2677" s="26" t="s">
        <v>83</v>
      </c>
      <c r="N2677" s="26" t="s">
        <v>10774</v>
      </c>
    </row>
    <row r="2678" spans="1:14">
      <c r="A2678" s="26" t="s">
        <v>70</v>
      </c>
      <c r="B2678" s="26" t="s">
        <v>3813</v>
      </c>
      <c r="C2678" s="26" t="s">
        <v>143</v>
      </c>
      <c r="D2678" s="26" t="s">
        <v>3814</v>
      </c>
      <c r="E2678" s="26" t="s">
        <v>10425</v>
      </c>
      <c r="F2678" s="26" t="s">
        <v>3627</v>
      </c>
      <c r="G2678" s="26" t="s">
        <v>3815</v>
      </c>
      <c r="H2678" s="26" t="s">
        <v>3816</v>
      </c>
      <c r="I2678" s="26" t="s">
        <v>10416</v>
      </c>
      <c r="J2678" s="36">
        <v>0.13</v>
      </c>
      <c r="K2678" s="26">
        <v>70397.07</v>
      </c>
      <c r="L2678" s="26">
        <v>80120.46</v>
      </c>
      <c r="M2678" s="26" t="s">
        <v>83</v>
      </c>
      <c r="N2678" s="26" t="s">
        <v>3817</v>
      </c>
    </row>
    <row r="2679" spans="1:14">
      <c r="A2679" s="26" t="s">
        <v>70</v>
      </c>
      <c r="B2679" s="26" t="s">
        <v>3813</v>
      </c>
      <c r="C2679" s="26" t="s">
        <v>143</v>
      </c>
      <c r="D2679" s="26" t="s">
        <v>3814</v>
      </c>
      <c r="E2679" s="26" t="s">
        <v>10425</v>
      </c>
      <c r="F2679" s="26" t="s">
        <v>3627</v>
      </c>
      <c r="G2679" s="26" t="s">
        <v>3815</v>
      </c>
      <c r="H2679" s="26" t="s">
        <v>3816</v>
      </c>
      <c r="I2679" s="26" t="s">
        <v>10418</v>
      </c>
      <c r="J2679" s="36">
        <v>0.13</v>
      </c>
      <c r="K2679" s="26">
        <v>4259.18</v>
      </c>
      <c r="L2679" s="26"/>
      <c r="M2679" s="26" t="s">
        <v>83</v>
      </c>
      <c r="N2679" s="26" t="s">
        <v>3817</v>
      </c>
    </row>
    <row r="2680" spans="1:14">
      <c r="A2680" s="26" t="s">
        <v>70</v>
      </c>
      <c r="B2680" s="26" t="s">
        <v>3813</v>
      </c>
      <c r="C2680" s="26" t="s">
        <v>143</v>
      </c>
      <c r="D2680" s="26" t="s">
        <v>3814</v>
      </c>
      <c r="E2680" s="26" t="s">
        <v>10425</v>
      </c>
      <c r="F2680" s="26" t="s">
        <v>3627</v>
      </c>
      <c r="G2680" s="26" t="s">
        <v>3815</v>
      </c>
      <c r="H2680" s="26" t="s">
        <v>3816</v>
      </c>
      <c r="I2680" s="26" t="s">
        <v>10420</v>
      </c>
      <c r="J2680" s="36">
        <v>0.13</v>
      </c>
      <c r="K2680" s="26">
        <v>721.95</v>
      </c>
      <c r="L2680" s="26"/>
      <c r="M2680" s="26" t="s">
        <v>83</v>
      </c>
      <c r="N2680" s="26" t="s">
        <v>3817</v>
      </c>
    </row>
    <row r="2681" spans="1:14">
      <c r="A2681" s="26" t="s">
        <v>70</v>
      </c>
      <c r="B2681" s="26" t="s">
        <v>3813</v>
      </c>
      <c r="C2681" s="26" t="s">
        <v>143</v>
      </c>
      <c r="D2681" s="26" t="s">
        <v>3814</v>
      </c>
      <c r="E2681" s="26" t="s">
        <v>10425</v>
      </c>
      <c r="F2681" s="26" t="s">
        <v>3627</v>
      </c>
      <c r="G2681" s="26" t="s">
        <v>3815</v>
      </c>
      <c r="H2681" s="26" t="s">
        <v>3816</v>
      </c>
      <c r="I2681" s="26" t="s">
        <v>10419</v>
      </c>
      <c r="J2681" s="36">
        <v>0.13</v>
      </c>
      <c r="K2681" s="26">
        <v>1136.78</v>
      </c>
      <c r="L2681" s="26"/>
      <c r="M2681" s="26" t="s">
        <v>83</v>
      </c>
      <c r="N2681" s="26" t="s">
        <v>3817</v>
      </c>
    </row>
    <row r="2682" spans="1:14">
      <c r="A2682" s="26" t="s">
        <v>119</v>
      </c>
      <c r="B2682" s="26" t="s">
        <v>3875</v>
      </c>
      <c r="C2682" s="26" t="s">
        <v>1429</v>
      </c>
      <c r="D2682" s="26" t="s">
        <v>3876</v>
      </c>
      <c r="E2682" s="26" t="s">
        <v>10425</v>
      </c>
      <c r="F2682" s="26" t="s">
        <v>2036</v>
      </c>
      <c r="G2682" s="26" t="s">
        <v>3877</v>
      </c>
      <c r="H2682" s="26" t="s">
        <v>3878</v>
      </c>
      <c r="I2682" s="26" t="s">
        <v>10416</v>
      </c>
      <c r="J2682" s="36">
        <v>0.13</v>
      </c>
      <c r="K2682" s="26">
        <v>258.11</v>
      </c>
      <c r="L2682" s="26">
        <v>278</v>
      </c>
      <c r="M2682" s="26" t="s">
        <v>140</v>
      </c>
      <c r="N2682" s="26" t="s">
        <v>3879</v>
      </c>
    </row>
    <row r="2683" spans="1:14">
      <c r="A2683" s="26" t="s">
        <v>119</v>
      </c>
      <c r="B2683" s="26" t="s">
        <v>3875</v>
      </c>
      <c r="C2683" s="26" t="s">
        <v>1429</v>
      </c>
      <c r="D2683" s="26" t="s">
        <v>3876</v>
      </c>
      <c r="E2683" s="26" t="s">
        <v>10425</v>
      </c>
      <c r="F2683" s="26" t="s">
        <v>2036</v>
      </c>
      <c r="G2683" s="26" t="s">
        <v>3877</v>
      </c>
      <c r="H2683" s="26" t="s">
        <v>3878</v>
      </c>
      <c r="I2683" s="26" t="s">
        <v>10418</v>
      </c>
      <c r="J2683" s="36">
        <v>0.13</v>
      </c>
      <c r="K2683" s="26">
        <v>0</v>
      </c>
      <c r="L2683" s="26"/>
      <c r="M2683" s="26" t="s">
        <v>140</v>
      </c>
      <c r="N2683" s="26" t="s">
        <v>3879</v>
      </c>
    </row>
    <row r="2684" spans="1:14">
      <c r="A2684" s="26" t="s">
        <v>119</v>
      </c>
      <c r="B2684" s="26" t="s">
        <v>3875</v>
      </c>
      <c r="C2684" s="26" t="s">
        <v>1429</v>
      </c>
      <c r="D2684" s="26" t="s">
        <v>3876</v>
      </c>
      <c r="E2684" s="26" t="s">
        <v>10425</v>
      </c>
      <c r="F2684" s="26" t="s">
        <v>2036</v>
      </c>
      <c r="G2684" s="26" t="s">
        <v>3877</v>
      </c>
      <c r="H2684" s="26" t="s">
        <v>3878</v>
      </c>
      <c r="I2684" s="26" t="s">
        <v>10420</v>
      </c>
      <c r="J2684" s="36">
        <v>0.13</v>
      </c>
      <c r="K2684" s="26">
        <v>3.45</v>
      </c>
      <c r="L2684" s="26"/>
      <c r="M2684" s="26" t="s">
        <v>140</v>
      </c>
      <c r="N2684" s="26" t="s">
        <v>3879</v>
      </c>
    </row>
    <row r="2685" spans="1:14">
      <c r="A2685" s="26" t="s">
        <v>119</v>
      </c>
      <c r="B2685" s="26" t="s">
        <v>3875</v>
      </c>
      <c r="C2685" s="26" t="s">
        <v>1429</v>
      </c>
      <c r="D2685" s="26" t="s">
        <v>3876</v>
      </c>
      <c r="E2685" s="26" t="s">
        <v>10425</v>
      </c>
      <c r="F2685" s="26" t="s">
        <v>2036</v>
      </c>
      <c r="G2685" s="26" t="s">
        <v>3877</v>
      </c>
      <c r="H2685" s="26" t="s">
        <v>3878</v>
      </c>
      <c r="I2685" s="26" t="s">
        <v>10419</v>
      </c>
      <c r="J2685" s="36">
        <v>0.13</v>
      </c>
      <c r="K2685" s="26">
        <v>3.93</v>
      </c>
      <c r="L2685" s="26"/>
      <c r="M2685" s="26" t="s">
        <v>140</v>
      </c>
      <c r="N2685" s="26" t="s">
        <v>3879</v>
      </c>
    </row>
    <row r="2686" spans="1:14">
      <c r="A2686" s="26" t="s">
        <v>119</v>
      </c>
      <c r="B2686" s="26" t="s">
        <v>3869</v>
      </c>
      <c r="C2686" s="26" t="s">
        <v>1429</v>
      </c>
      <c r="D2686" s="26" t="s">
        <v>3870</v>
      </c>
      <c r="E2686" s="26" t="s">
        <v>10425</v>
      </c>
      <c r="F2686" s="26" t="s">
        <v>1562</v>
      </c>
      <c r="G2686" s="26" t="s">
        <v>3871</v>
      </c>
      <c r="H2686" s="26" t="s">
        <v>3872</v>
      </c>
      <c r="I2686" s="26" t="s">
        <v>10416</v>
      </c>
      <c r="J2686" s="36">
        <v>0.13</v>
      </c>
      <c r="K2686" s="26">
        <v>25556.9</v>
      </c>
      <c r="L2686" s="26">
        <v>27168.48</v>
      </c>
      <c r="M2686" s="26" t="s">
        <v>140</v>
      </c>
      <c r="N2686" s="26" t="s">
        <v>3874</v>
      </c>
    </row>
    <row r="2687" spans="1:14">
      <c r="A2687" s="26" t="s">
        <v>119</v>
      </c>
      <c r="B2687" s="26" t="s">
        <v>3869</v>
      </c>
      <c r="C2687" s="26" t="s">
        <v>1429</v>
      </c>
      <c r="D2687" s="26" t="s">
        <v>3870</v>
      </c>
      <c r="E2687" s="26" t="s">
        <v>10425</v>
      </c>
      <c r="F2687" s="26" t="s">
        <v>1562</v>
      </c>
      <c r="G2687" s="26" t="s">
        <v>3871</v>
      </c>
      <c r="H2687" s="26" t="s">
        <v>3872</v>
      </c>
      <c r="I2687" s="26" t="s">
        <v>10418</v>
      </c>
      <c r="J2687" s="36">
        <v>0.13</v>
      </c>
      <c r="K2687" s="26">
        <v>0</v>
      </c>
      <c r="L2687" s="26"/>
      <c r="M2687" s="26" t="s">
        <v>140</v>
      </c>
      <c r="N2687" s="26" t="s">
        <v>3874</v>
      </c>
    </row>
    <row r="2688" spans="1:14">
      <c r="A2688" s="26" t="s">
        <v>119</v>
      </c>
      <c r="B2688" s="26" t="s">
        <v>3869</v>
      </c>
      <c r="C2688" s="26" t="s">
        <v>1429</v>
      </c>
      <c r="D2688" s="26" t="s">
        <v>3870</v>
      </c>
      <c r="E2688" s="26" t="s">
        <v>10425</v>
      </c>
      <c r="F2688" s="26" t="s">
        <v>1562</v>
      </c>
      <c r="G2688" s="26" t="s">
        <v>3871</v>
      </c>
      <c r="H2688" s="26" t="s">
        <v>3872</v>
      </c>
      <c r="I2688" s="26" t="s">
        <v>10420</v>
      </c>
      <c r="J2688" s="36">
        <v>0.13</v>
      </c>
      <c r="K2688" s="26">
        <v>0</v>
      </c>
      <c r="L2688" s="26"/>
      <c r="M2688" s="26" t="s">
        <v>140</v>
      </c>
      <c r="N2688" s="26" t="s">
        <v>3874</v>
      </c>
    </row>
    <row r="2689" spans="1:14">
      <c r="A2689" s="26" t="s">
        <v>119</v>
      </c>
      <c r="B2689" s="26" t="s">
        <v>3869</v>
      </c>
      <c r="C2689" s="26" t="s">
        <v>1429</v>
      </c>
      <c r="D2689" s="26" t="s">
        <v>3870</v>
      </c>
      <c r="E2689" s="26" t="s">
        <v>10425</v>
      </c>
      <c r="F2689" s="26" t="s">
        <v>1562</v>
      </c>
      <c r="G2689" s="26" t="s">
        <v>3871</v>
      </c>
      <c r="H2689" s="26" t="s">
        <v>3872</v>
      </c>
      <c r="I2689" s="26" t="s">
        <v>10419</v>
      </c>
      <c r="J2689" s="36">
        <v>0.13</v>
      </c>
      <c r="K2689" s="26">
        <v>389.12</v>
      </c>
      <c r="L2689" s="26"/>
      <c r="M2689" s="26" t="s">
        <v>140</v>
      </c>
      <c r="N2689" s="26" t="s">
        <v>3874</v>
      </c>
    </row>
    <row r="2690" spans="1:14">
      <c r="A2690" s="26" t="s">
        <v>200</v>
      </c>
      <c r="B2690" s="26" t="s">
        <v>3832</v>
      </c>
      <c r="C2690" s="26" t="s">
        <v>360</v>
      </c>
      <c r="D2690" s="26" t="s">
        <v>3833</v>
      </c>
      <c r="E2690" s="26" t="s">
        <v>10425</v>
      </c>
      <c r="F2690" s="26" t="s">
        <v>362</v>
      </c>
      <c r="G2690" s="26" t="s">
        <v>3834</v>
      </c>
      <c r="H2690" s="26" t="s">
        <v>3835</v>
      </c>
      <c r="I2690" s="26" t="s">
        <v>10427</v>
      </c>
      <c r="J2690" s="36">
        <v>0.13</v>
      </c>
      <c r="K2690" s="26">
        <v>141873.69</v>
      </c>
      <c r="L2690" s="26">
        <v>152754</v>
      </c>
      <c r="M2690" s="26" t="s">
        <v>1282</v>
      </c>
      <c r="N2690" s="26" t="s">
        <v>3837</v>
      </c>
    </row>
    <row r="2691" spans="1:14">
      <c r="A2691" s="26" t="s">
        <v>200</v>
      </c>
      <c r="B2691" s="26" t="s">
        <v>3832</v>
      </c>
      <c r="C2691" s="26" t="s">
        <v>360</v>
      </c>
      <c r="D2691" s="26" t="s">
        <v>3833</v>
      </c>
      <c r="E2691" s="26" t="s">
        <v>10425</v>
      </c>
      <c r="F2691" s="26" t="s">
        <v>362</v>
      </c>
      <c r="G2691" s="26" t="s">
        <v>3834</v>
      </c>
      <c r="H2691" s="26" t="s">
        <v>3835</v>
      </c>
      <c r="I2691" s="26" t="s">
        <v>10428</v>
      </c>
      <c r="J2691" s="36">
        <v>0.13</v>
      </c>
      <c r="K2691" s="26">
        <v>0</v>
      </c>
      <c r="L2691" s="26"/>
      <c r="M2691" s="26" t="s">
        <v>1282</v>
      </c>
      <c r="N2691" s="26" t="s">
        <v>3837</v>
      </c>
    </row>
    <row r="2692" spans="1:14">
      <c r="A2692" s="26" t="s">
        <v>200</v>
      </c>
      <c r="B2692" s="26" t="s">
        <v>3832</v>
      </c>
      <c r="C2692" s="26" t="s">
        <v>360</v>
      </c>
      <c r="D2692" s="26" t="s">
        <v>3833</v>
      </c>
      <c r="E2692" s="26" t="s">
        <v>10425</v>
      </c>
      <c r="F2692" s="26" t="s">
        <v>362</v>
      </c>
      <c r="G2692" s="26" t="s">
        <v>3834</v>
      </c>
      <c r="H2692" s="26" t="s">
        <v>3835</v>
      </c>
      <c r="I2692" s="26" t="s">
        <v>10420</v>
      </c>
      <c r="J2692" s="36">
        <v>0.13</v>
      </c>
      <c r="K2692" s="26">
        <v>1844.35797</v>
      </c>
      <c r="L2692" s="26"/>
      <c r="M2692" s="26" t="s">
        <v>1282</v>
      </c>
      <c r="N2692" s="26" t="s">
        <v>3837</v>
      </c>
    </row>
    <row r="2693" spans="1:14">
      <c r="A2693" s="26" t="s">
        <v>200</v>
      </c>
      <c r="B2693" s="26" t="s">
        <v>3832</v>
      </c>
      <c r="C2693" s="26" t="s">
        <v>360</v>
      </c>
      <c r="D2693" s="26" t="s">
        <v>3833</v>
      </c>
      <c r="E2693" s="26" t="s">
        <v>10425</v>
      </c>
      <c r="F2693" s="26" t="s">
        <v>362</v>
      </c>
      <c r="G2693" s="26" t="s">
        <v>3834</v>
      </c>
      <c r="H2693" s="26" t="s">
        <v>3835</v>
      </c>
      <c r="I2693" s="26" t="s">
        <v>10419</v>
      </c>
      <c r="J2693" s="36">
        <v>0.13</v>
      </c>
      <c r="K2693" s="26">
        <v>2128.10535</v>
      </c>
      <c r="L2693" s="26"/>
      <c r="M2693" s="26" t="s">
        <v>1282</v>
      </c>
      <c r="N2693" s="26" t="s">
        <v>3837</v>
      </c>
    </row>
    <row r="2694" spans="1:14">
      <c r="A2694" s="26" t="s">
        <v>119</v>
      </c>
      <c r="B2694" s="26" t="s">
        <v>10769</v>
      </c>
      <c r="C2694" s="26" t="s">
        <v>996</v>
      </c>
      <c r="D2694" s="26" t="s">
        <v>4219</v>
      </c>
      <c r="E2694" s="26" t="s">
        <v>10425</v>
      </c>
      <c r="F2694" s="26" t="s">
        <v>3890</v>
      </c>
      <c r="G2694" s="26" t="s">
        <v>4220</v>
      </c>
      <c r="H2694" s="26" t="s">
        <v>4221</v>
      </c>
      <c r="I2694" s="26" t="s">
        <v>10416</v>
      </c>
      <c r="J2694" s="36">
        <v>0.13</v>
      </c>
      <c r="K2694" s="26">
        <v>2511019.86</v>
      </c>
      <c r="L2694" s="26">
        <v>2860537.58</v>
      </c>
      <c r="M2694" s="26" t="s">
        <v>140</v>
      </c>
      <c r="N2694" s="26" t="s">
        <v>10775</v>
      </c>
    </row>
    <row r="2695" spans="1:14">
      <c r="A2695" s="26" t="s">
        <v>119</v>
      </c>
      <c r="B2695" s="26" t="s">
        <v>10769</v>
      </c>
      <c r="C2695" s="26" t="s">
        <v>996</v>
      </c>
      <c r="D2695" s="26" t="s">
        <v>4219</v>
      </c>
      <c r="E2695" s="26" t="s">
        <v>10425</v>
      </c>
      <c r="F2695" s="26" t="s">
        <v>3890</v>
      </c>
      <c r="G2695" s="26" t="s">
        <v>4220</v>
      </c>
      <c r="H2695" s="26" t="s">
        <v>4221</v>
      </c>
      <c r="I2695" s="26" t="s">
        <v>10418</v>
      </c>
      <c r="J2695" s="36">
        <v>0.13</v>
      </c>
      <c r="K2695" s="26">
        <v>163223.1</v>
      </c>
      <c r="L2695" s="26"/>
      <c r="M2695" s="26" t="s">
        <v>140</v>
      </c>
      <c r="N2695" s="26" t="s">
        <v>10775</v>
      </c>
    </row>
    <row r="2696" spans="1:14">
      <c r="A2696" s="26" t="s">
        <v>119</v>
      </c>
      <c r="B2696" s="26" t="s">
        <v>10769</v>
      </c>
      <c r="C2696" s="26" t="s">
        <v>996</v>
      </c>
      <c r="D2696" s="26" t="s">
        <v>4219</v>
      </c>
      <c r="E2696" s="26" t="s">
        <v>10425</v>
      </c>
      <c r="F2696" s="26" t="s">
        <v>3890</v>
      </c>
      <c r="G2696" s="26" t="s">
        <v>4220</v>
      </c>
      <c r="H2696" s="26" t="s">
        <v>4221</v>
      </c>
      <c r="I2696" s="26" t="s">
        <v>10420</v>
      </c>
      <c r="J2696" s="36">
        <v>0.13</v>
      </c>
      <c r="K2696" s="26">
        <v>33577.55</v>
      </c>
      <c r="L2696" s="26"/>
      <c r="M2696" s="26" t="s">
        <v>140</v>
      </c>
      <c r="N2696" s="26" t="s">
        <v>10775</v>
      </c>
    </row>
    <row r="2697" spans="1:14">
      <c r="A2697" s="26" t="s">
        <v>119</v>
      </c>
      <c r="B2697" s="26" t="s">
        <v>10769</v>
      </c>
      <c r="C2697" s="26" t="s">
        <v>996</v>
      </c>
      <c r="D2697" s="26" t="s">
        <v>4219</v>
      </c>
      <c r="E2697" s="26" t="s">
        <v>10425</v>
      </c>
      <c r="F2697" s="26" t="s">
        <v>3890</v>
      </c>
      <c r="G2697" s="26" t="s">
        <v>4220</v>
      </c>
      <c r="H2697" s="26" t="s">
        <v>4221</v>
      </c>
      <c r="I2697" s="26" t="s">
        <v>10419</v>
      </c>
      <c r="J2697" s="36">
        <v>0.13</v>
      </c>
      <c r="K2697" s="26">
        <v>40724.95</v>
      </c>
      <c r="L2697" s="26"/>
      <c r="M2697" s="26" t="s">
        <v>140</v>
      </c>
      <c r="N2697" s="26" t="s">
        <v>10775</v>
      </c>
    </row>
    <row r="2698" spans="1:14">
      <c r="A2698" s="26" t="s">
        <v>108</v>
      </c>
      <c r="B2698" s="26" t="s">
        <v>3860</v>
      </c>
      <c r="C2698" s="26" t="s">
        <v>1841</v>
      </c>
      <c r="D2698" s="26" t="s">
        <v>3861</v>
      </c>
      <c r="E2698" s="26" t="s">
        <v>10425</v>
      </c>
      <c r="F2698" s="26" t="s">
        <v>3862</v>
      </c>
      <c r="G2698" s="26" t="s">
        <v>3863</v>
      </c>
      <c r="H2698" s="26" t="s">
        <v>3864</v>
      </c>
      <c r="I2698" s="26" t="s">
        <v>10416</v>
      </c>
      <c r="J2698" s="36">
        <v>0.13</v>
      </c>
      <c r="K2698" s="26">
        <v>7416099.52</v>
      </c>
      <c r="L2698" s="26">
        <v>12261141.7</v>
      </c>
      <c r="M2698" s="26" t="s">
        <v>97</v>
      </c>
      <c r="N2698" s="26" t="s">
        <v>3866</v>
      </c>
    </row>
    <row r="2699" spans="1:14">
      <c r="A2699" s="26" t="s">
        <v>108</v>
      </c>
      <c r="B2699" s="26" t="s">
        <v>3860</v>
      </c>
      <c r="C2699" s="26" t="s">
        <v>1841</v>
      </c>
      <c r="D2699" s="26" t="s">
        <v>3861</v>
      </c>
      <c r="E2699" s="26" t="s">
        <v>10425</v>
      </c>
      <c r="F2699" s="26" t="s">
        <v>3862</v>
      </c>
      <c r="G2699" s="26" t="s">
        <v>3863</v>
      </c>
      <c r="H2699" s="26" t="s">
        <v>3864</v>
      </c>
      <c r="I2699" s="26" t="s">
        <v>10418</v>
      </c>
      <c r="J2699" s="36">
        <v>0.13</v>
      </c>
      <c r="K2699" s="26">
        <v>4079558.02</v>
      </c>
      <c r="L2699" s="26"/>
      <c r="M2699" s="26" t="s">
        <v>97</v>
      </c>
      <c r="N2699" s="26" t="s">
        <v>3866</v>
      </c>
    </row>
    <row r="2700" spans="1:14">
      <c r="A2700" s="26" t="s">
        <v>108</v>
      </c>
      <c r="B2700" s="26" t="s">
        <v>3860</v>
      </c>
      <c r="C2700" s="26" t="s">
        <v>1841</v>
      </c>
      <c r="D2700" s="26" t="s">
        <v>3861</v>
      </c>
      <c r="E2700" s="26" t="s">
        <v>10425</v>
      </c>
      <c r="F2700" s="26" t="s">
        <v>3862</v>
      </c>
      <c r="G2700" s="26" t="s">
        <v>3863</v>
      </c>
      <c r="H2700" s="26" t="s">
        <v>3864</v>
      </c>
      <c r="I2700" s="26" t="s">
        <v>10420</v>
      </c>
      <c r="J2700" s="36">
        <v>0.13</v>
      </c>
      <c r="K2700" s="26">
        <v>62715.88</v>
      </c>
      <c r="L2700" s="26"/>
      <c r="M2700" s="26" t="s">
        <v>97</v>
      </c>
      <c r="N2700" s="26" t="s">
        <v>3866</v>
      </c>
    </row>
    <row r="2701" spans="1:14">
      <c r="A2701" s="26" t="s">
        <v>108</v>
      </c>
      <c r="B2701" s="26" t="s">
        <v>3860</v>
      </c>
      <c r="C2701" s="26" t="s">
        <v>1841</v>
      </c>
      <c r="D2701" s="26" t="s">
        <v>3861</v>
      </c>
      <c r="E2701" s="26" t="s">
        <v>10425</v>
      </c>
      <c r="F2701" s="26" t="s">
        <v>3862</v>
      </c>
      <c r="G2701" s="26" t="s">
        <v>3863</v>
      </c>
      <c r="H2701" s="26" t="s">
        <v>3864</v>
      </c>
      <c r="I2701" s="26" t="s">
        <v>10419</v>
      </c>
      <c r="J2701" s="36">
        <v>0.13</v>
      </c>
      <c r="K2701" s="26">
        <v>175062.65</v>
      </c>
      <c r="L2701" s="26"/>
      <c r="M2701" s="26" t="s">
        <v>97</v>
      </c>
      <c r="N2701" s="26" t="s">
        <v>3866</v>
      </c>
    </row>
    <row r="2702" spans="1:14">
      <c r="A2702" s="26" t="s">
        <v>200</v>
      </c>
      <c r="B2702" s="26" t="s">
        <v>3848</v>
      </c>
      <c r="C2702" s="26" t="s">
        <v>1121</v>
      </c>
      <c r="D2702" s="26" t="s">
        <v>3849</v>
      </c>
      <c r="E2702" s="26" t="s">
        <v>10425</v>
      </c>
      <c r="F2702" s="26" t="s">
        <v>1123</v>
      </c>
      <c r="G2702" s="26" t="s">
        <v>3850</v>
      </c>
      <c r="H2702" s="26" t="s">
        <v>3851</v>
      </c>
      <c r="I2702" s="26" t="s">
        <v>10416</v>
      </c>
      <c r="J2702" s="36">
        <v>0.13</v>
      </c>
      <c r="K2702" s="26">
        <v>370683.37</v>
      </c>
      <c r="L2702" s="26">
        <v>414380.26</v>
      </c>
      <c r="M2702" s="26" t="s">
        <v>1282</v>
      </c>
      <c r="N2702" s="26" t="s">
        <v>3852</v>
      </c>
    </row>
    <row r="2703" spans="1:14">
      <c r="A2703" s="26" t="s">
        <v>200</v>
      </c>
      <c r="B2703" s="26" t="s">
        <v>3848</v>
      </c>
      <c r="C2703" s="26" t="s">
        <v>1121</v>
      </c>
      <c r="D2703" s="26" t="s">
        <v>3849</v>
      </c>
      <c r="E2703" s="26" t="s">
        <v>10425</v>
      </c>
      <c r="F2703" s="26" t="s">
        <v>1123</v>
      </c>
      <c r="G2703" s="26" t="s">
        <v>3850</v>
      </c>
      <c r="H2703" s="26" t="s">
        <v>3851</v>
      </c>
      <c r="I2703" s="26" t="s">
        <v>10418</v>
      </c>
      <c r="J2703" s="36">
        <v>0.13</v>
      </c>
      <c r="K2703" s="26">
        <v>14474.02</v>
      </c>
      <c r="L2703" s="26"/>
      <c r="M2703" s="26" t="s">
        <v>1282</v>
      </c>
      <c r="N2703" s="26" t="s">
        <v>3852</v>
      </c>
    </row>
    <row r="2704" spans="1:14">
      <c r="A2704" s="26" t="s">
        <v>200</v>
      </c>
      <c r="B2704" s="26" t="s">
        <v>3848</v>
      </c>
      <c r="C2704" s="26" t="s">
        <v>1121</v>
      </c>
      <c r="D2704" s="26" t="s">
        <v>3849</v>
      </c>
      <c r="E2704" s="26" t="s">
        <v>10425</v>
      </c>
      <c r="F2704" s="26" t="s">
        <v>1123</v>
      </c>
      <c r="G2704" s="26" t="s">
        <v>3850</v>
      </c>
      <c r="H2704" s="26" t="s">
        <v>3851</v>
      </c>
      <c r="I2704" s="26" t="s">
        <v>10420</v>
      </c>
      <c r="J2704" s="36">
        <v>0.13</v>
      </c>
      <c r="K2704" s="26">
        <v>4709.82</v>
      </c>
      <c r="L2704" s="26"/>
      <c r="M2704" s="26" t="s">
        <v>1282</v>
      </c>
      <c r="N2704" s="26" t="s">
        <v>3852</v>
      </c>
    </row>
    <row r="2705" spans="1:14">
      <c r="A2705" s="26" t="s">
        <v>200</v>
      </c>
      <c r="B2705" s="26" t="s">
        <v>3848</v>
      </c>
      <c r="C2705" s="26" t="s">
        <v>1121</v>
      </c>
      <c r="D2705" s="26" t="s">
        <v>3849</v>
      </c>
      <c r="E2705" s="26" t="s">
        <v>10425</v>
      </c>
      <c r="F2705" s="26" t="s">
        <v>1123</v>
      </c>
      <c r="G2705" s="26" t="s">
        <v>3850</v>
      </c>
      <c r="H2705" s="26" t="s">
        <v>3851</v>
      </c>
      <c r="I2705" s="26" t="s">
        <v>10419</v>
      </c>
      <c r="J2705" s="36">
        <v>0.13</v>
      </c>
      <c r="K2705" s="26">
        <v>5865.55</v>
      </c>
      <c r="L2705" s="26"/>
      <c r="M2705" s="26" t="s">
        <v>1282</v>
      </c>
      <c r="N2705" s="26" t="s">
        <v>3852</v>
      </c>
    </row>
    <row r="2706" spans="1:14">
      <c r="A2706" s="26" t="s">
        <v>200</v>
      </c>
      <c r="B2706" s="26" t="s">
        <v>3888</v>
      </c>
      <c r="C2706" s="26" t="s">
        <v>703</v>
      </c>
      <c r="D2706" s="26" t="s">
        <v>3889</v>
      </c>
      <c r="E2706" s="26" t="s">
        <v>10425</v>
      </c>
      <c r="F2706" s="26" t="s">
        <v>3890</v>
      </c>
      <c r="G2706" s="26" t="s">
        <v>3891</v>
      </c>
      <c r="H2706" s="26" t="s">
        <v>10776</v>
      </c>
      <c r="I2706" s="26" t="s">
        <v>10416</v>
      </c>
      <c r="J2706" s="36">
        <v>0.13</v>
      </c>
      <c r="K2706" s="26">
        <v>7512204.16</v>
      </c>
      <c r="L2706" s="26">
        <v>8907223.53</v>
      </c>
      <c r="M2706" s="26" t="s">
        <v>1282</v>
      </c>
      <c r="N2706" s="26" t="s">
        <v>3894</v>
      </c>
    </row>
    <row r="2707" spans="1:14">
      <c r="A2707" s="26" t="s">
        <v>200</v>
      </c>
      <c r="B2707" s="26" t="s">
        <v>3888</v>
      </c>
      <c r="C2707" s="26" t="s">
        <v>703</v>
      </c>
      <c r="D2707" s="26" t="s">
        <v>3889</v>
      </c>
      <c r="E2707" s="26" t="s">
        <v>10425</v>
      </c>
      <c r="F2707" s="26" t="s">
        <v>3890</v>
      </c>
      <c r="G2707" s="26" t="s">
        <v>3891</v>
      </c>
      <c r="H2707" s="26" t="s">
        <v>10776</v>
      </c>
      <c r="I2707" s="26" t="s">
        <v>10418</v>
      </c>
      <c r="J2707" s="36">
        <v>0.13</v>
      </c>
      <c r="K2707" s="26">
        <v>775942.12</v>
      </c>
      <c r="L2707" s="26"/>
      <c r="M2707" s="26" t="s">
        <v>1282</v>
      </c>
      <c r="N2707" s="26" t="s">
        <v>3894</v>
      </c>
    </row>
    <row r="2708" spans="1:14">
      <c r="A2708" s="26" t="s">
        <v>200</v>
      </c>
      <c r="B2708" s="26" t="s">
        <v>3888</v>
      </c>
      <c r="C2708" s="26" t="s">
        <v>703</v>
      </c>
      <c r="D2708" s="26" t="s">
        <v>3889</v>
      </c>
      <c r="E2708" s="26" t="s">
        <v>10425</v>
      </c>
      <c r="F2708" s="26" t="s">
        <v>3890</v>
      </c>
      <c r="G2708" s="26" t="s">
        <v>3891</v>
      </c>
      <c r="H2708" s="26" t="s">
        <v>10776</v>
      </c>
      <c r="I2708" s="26" t="s">
        <v>10420</v>
      </c>
      <c r="J2708" s="36">
        <v>0.13</v>
      </c>
      <c r="K2708" s="26">
        <v>92013.02</v>
      </c>
      <c r="L2708" s="26"/>
      <c r="M2708" s="26" t="s">
        <v>1282</v>
      </c>
      <c r="N2708" s="26" t="s">
        <v>3894</v>
      </c>
    </row>
    <row r="2709" spans="1:14">
      <c r="A2709" s="26" t="s">
        <v>200</v>
      </c>
      <c r="B2709" s="26" t="s">
        <v>3888</v>
      </c>
      <c r="C2709" s="26" t="s">
        <v>703</v>
      </c>
      <c r="D2709" s="26" t="s">
        <v>3889</v>
      </c>
      <c r="E2709" s="26" t="s">
        <v>10425</v>
      </c>
      <c r="F2709" s="26" t="s">
        <v>3890</v>
      </c>
      <c r="G2709" s="26" t="s">
        <v>3891</v>
      </c>
      <c r="H2709" s="26" t="s">
        <v>10776</v>
      </c>
      <c r="I2709" s="26" t="s">
        <v>10419</v>
      </c>
      <c r="J2709" s="36">
        <v>0.13</v>
      </c>
      <c r="K2709" s="26">
        <v>126232.96</v>
      </c>
      <c r="L2709" s="26"/>
      <c r="M2709" s="26" t="s">
        <v>1282</v>
      </c>
      <c r="N2709" s="26" t="s">
        <v>3894</v>
      </c>
    </row>
    <row r="2710" spans="1:14">
      <c r="A2710" s="26" t="s">
        <v>200</v>
      </c>
      <c r="B2710" s="26" t="s">
        <v>3888</v>
      </c>
      <c r="C2710" s="26" t="s">
        <v>703</v>
      </c>
      <c r="D2710" s="26" t="s">
        <v>3889</v>
      </c>
      <c r="E2710" s="26" t="s">
        <v>10425</v>
      </c>
      <c r="F2710" s="26" t="s">
        <v>3890</v>
      </c>
      <c r="G2710" s="26" t="s">
        <v>3891</v>
      </c>
      <c r="H2710" s="26" t="s">
        <v>10777</v>
      </c>
      <c r="I2710" s="26" t="s">
        <v>10416</v>
      </c>
      <c r="J2710" s="36">
        <v>0.13</v>
      </c>
      <c r="K2710" s="26">
        <v>12790487.4</v>
      </c>
      <c r="L2710" s="26">
        <v>17144641.55</v>
      </c>
      <c r="M2710" s="26" t="s">
        <v>1282</v>
      </c>
      <c r="N2710" s="26" t="s">
        <v>3894</v>
      </c>
    </row>
    <row r="2711" spans="1:14">
      <c r="A2711" s="26" t="s">
        <v>200</v>
      </c>
      <c r="B2711" s="26" t="s">
        <v>3888</v>
      </c>
      <c r="C2711" s="26" t="s">
        <v>703</v>
      </c>
      <c r="D2711" s="26" t="s">
        <v>3889</v>
      </c>
      <c r="E2711" s="26" t="s">
        <v>10425</v>
      </c>
      <c r="F2711" s="26" t="s">
        <v>3890</v>
      </c>
      <c r="G2711" s="26" t="s">
        <v>3891</v>
      </c>
      <c r="H2711" s="26" t="s">
        <v>10777</v>
      </c>
      <c r="I2711" s="26" t="s">
        <v>10418</v>
      </c>
      <c r="J2711" s="36">
        <v>0.13</v>
      </c>
      <c r="K2711" s="26">
        <v>2937050.76</v>
      </c>
      <c r="L2711" s="26"/>
      <c r="M2711" s="26" t="s">
        <v>1282</v>
      </c>
      <c r="N2711" s="26" t="s">
        <v>3894</v>
      </c>
    </row>
    <row r="2712" spans="1:14">
      <c r="A2712" s="26" t="s">
        <v>200</v>
      </c>
      <c r="B2712" s="26" t="s">
        <v>3888</v>
      </c>
      <c r="C2712" s="26" t="s">
        <v>703</v>
      </c>
      <c r="D2712" s="26" t="s">
        <v>3889</v>
      </c>
      <c r="E2712" s="26" t="s">
        <v>10425</v>
      </c>
      <c r="F2712" s="26" t="s">
        <v>3890</v>
      </c>
      <c r="G2712" s="26" t="s">
        <v>3891</v>
      </c>
      <c r="H2712" s="26" t="s">
        <v>10777</v>
      </c>
      <c r="I2712" s="26" t="s">
        <v>10420</v>
      </c>
      <c r="J2712" s="36">
        <v>0.13</v>
      </c>
      <c r="K2712" s="26">
        <v>159262.9</v>
      </c>
      <c r="L2712" s="26"/>
      <c r="M2712" s="26" t="s">
        <v>1282</v>
      </c>
      <c r="N2712" s="26" t="s">
        <v>3894</v>
      </c>
    </row>
    <row r="2713" spans="1:14">
      <c r="A2713" s="26" t="s">
        <v>200</v>
      </c>
      <c r="B2713" s="26" t="s">
        <v>3888</v>
      </c>
      <c r="C2713" s="26" t="s">
        <v>703</v>
      </c>
      <c r="D2713" s="26" t="s">
        <v>3889</v>
      </c>
      <c r="E2713" s="26" t="s">
        <v>10425</v>
      </c>
      <c r="F2713" s="26" t="s">
        <v>3890</v>
      </c>
      <c r="G2713" s="26" t="s">
        <v>3891</v>
      </c>
      <c r="H2713" s="26" t="s">
        <v>10777</v>
      </c>
      <c r="I2713" s="26" t="s">
        <v>10419</v>
      </c>
      <c r="J2713" s="36">
        <v>0.13</v>
      </c>
      <c r="K2713" s="26">
        <v>239507.95</v>
      </c>
      <c r="L2713" s="26"/>
      <c r="M2713" s="26" t="s">
        <v>1282</v>
      </c>
      <c r="N2713" s="26" t="s">
        <v>3894</v>
      </c>
    </row>
    <row r="2714" spans="1:14">
      <c r="A2714" s="26" t="s">
        <v>70</v>
      </c>
      <c r="B2714" s="26" t="s">
        <v>10778</v>
      </c>
      <c r="C2714" s="26" t="s">
        <v>72</v>
      </c>
      <c r="D2714" s="26" t="s">
        <v>4109</v>
      </c>
      <c r="E2714" s="26" t="s">
        <v>10425</v>
      </c>
      <c r="F2714" s="26" t="s">
        <v>1332</v>
      </c>
      <c r="G2714" s="26" t="s">
        <v>4110</v>
      </c>
      <c r="H2714" s="26" t="s">
        <v>4111</v>
      </c>
      <c r="I2714" s="26" t="s">
        <v>10416</v>
      </c>
      <c r="J2714" s="36">
        <v>0.13</v>
      </c>
      <c r="K2714" s="26">
        <v>1431192.26</v>
      </c>
      <c r="L2714" s="26">
        <v>2117638.66</v>
      </c>
      <c r="M2714" s="26" t="s">
        <v>83</v>
      </c>
      <c r="N2714" s="26" t="s">
        <v>10779</v>
      </c>
    </row>
    <row r="2715" spans="1:14">
      <c r="A2715" s="26" t="s">
        <v>70</v>
      </c>
      <c r="B2715" s="26" t="s">
        <v>10778</v>
      </c>
      <c r="C2715" s="26" t="s">
        <v>72</v>
      </c>
      <c r="D2715" s="26" t="s">
        <v>4109</v>
      </c>
      <c r="E2715" s="26" t="s">
        <v>10425</v>
      </c>
      <c r="F2715" s="26" t="s">
        <v>1332</v>
      </c>
      <c r="G2715" s="26" t="s">
        <v>4110</v>
      </c>
      <c r="H2715" s="26" t="s">
        <v>4111</v>
      </c>
      <c r="I2715" s="26" t="s">
        <v>10418</v>
      </c>
      <c r="J2715" s="36">
        <v>0.13</v>
      </c>
      <c r="K2715" s="26">
        <v>544399.1</v>
      </c>
      <c r="L2715" s="26"/>
      <c r="M2715" s="26" t="s">
        <v>83</v>
      </c>
      <c r="N2715" s="26" t="s">
        <v>10779</v>
      </c>
    </row>
    <row r="2716" spans="1:14">
      <c r="A2716" s="26" t="s">
        <v>70</v>
      </c>
      <c r="B2716" s="26" t="s">
        <v>10778</v>
      </c>
      <c r="C2716" s="26" t="s">
        <v>72</v>
      </c>
      <c r="D2716" s="26" t="s">
        <v>4109</v>
      </c>
      <c r="E2716" s="26" t="s">
        <v>10425</v>
      </c>
      <c r="F2716" s="26" t="s">
        <v>1332</v>
      </c>
      <c r="G2716" s="26" t="s">
        <v>4110</v>
      </c>
      <c r="H2716" s="26" t="s">
        <v>4111</v>
      </c>
      <c r="I2716" s="26" t="s">
        <v>10420</v>
      </c>
      <c r="J2716" s="36">
        <v>0.13</v>
      </c>
      <c r="K2716" s="26">
        <v>16668.42</v>
      </c>
      <c r="L2716" s="26"/>
      <c r="M2716" s="26" t="s">
        <v>83</v>
      </c>
      <c r="N2716" s="26" t="s">
        <v>10779</v>
      </c>
    </row>
    <row r="2717" spans="1:14">
      <c r="A2717" s="26" t="s">
        <v>70</v>
      </c>
      <c r="B2717" s="26" t="s">
        <v>10778</v>
      </c>
      <c r="C2717" s="26" t="s">
        <v>72</v>
      </c>
      <c r="D2717" s="26" t="s">
        <v>4109</v>
      </c>
      <c r="E2717" s="26" t="s">
        <v>10425</v>
      </c>
      <c r="F2717" s="26" t="s">
        <v>1332</v>
      </c>
      <c r="G2717" s="26" t="s">
        <v>4110</v>
      </c>
      <c r="H2717" s="26" t="s">
        <v>4111</v>
      </c>
      <c r="I2717" s="26" t="s">
        <v>10419</v>
      </c>
      <c r="J2717" s="36">
        <v>0.13</v>
      </c>
      <c r="K2717" s="26">
        <v>30085.14</v>
      </c>
      <c r="L2717" s="26"/>
      <c r="M2717" s="26" t="s">
        <v>83</v>
      </c>
      <c r="N2717" s="26" t="s">
        <v>10779</v>
      </c>
    </row>
    <row r="2718" spans="1:14">
      <c r="A2718" s="26" t="s">
        <v>163</v>
      </c>
      <c r="B2718" s="26" t="s">
        <v>3908</v>
      </c>
      <c r="C2718" s="26" t="s">
        <v>166</v>
      </c>
      <c r="D2718" s="26" t="s">
        <v>3909</v>
      </c>
      <c r="E2718" s="26" t="s">
        <v>10425</v>
      </c>
      <c r="F2718" s="26" t="s">
        <v>3910</v>
      </c>
      <c r="G2718" s="26" t="s">
        <v>3911</v>
      </c>
      <c r="H2718" s="26" t="s">
        <v>3912</v>
      </c>
      <c r="I2718" s="26" t="s">
        <v>10416</v>
      </c>
      <c r="J2718" s="36">
        <v>0.13</v>
      </c>
      <c r="K2718" s="26">
        <v>274702.5</v>
      </c>
      <c r="L2718" s="26">
        <v>323351.6</v>
      </c>
      <c r="M2718" s="26" t="s">
        <v>140</v>
      </c>
      <c r="N2718" s="26" t="s">
        <v>3913</v>
      </c>
    </row>
    <row r="2719" spans="1:14">
      <c r="A2719" s="26" t="s">
        <v>163</v>
      </c>
      <c r="B2719" s="26" t="s">
        <v>3908</v>
      </c>
      <c r="C2719" s="26" t="s">
        <v>166</v>
      </c>
      <c r="D2719" s="26" t="s">
        <v>3909</v>
      </c>
      <c r="E2719" s="26" t="s">
        <v>10425</v>
      </c>
      <c r="F2719" s="26" t="s">
        <v>3910</v>
      </c>
      <c r="G2719" s="26" t="s">
        <v>3911</v>
      </c>
      <c r="H2719" s="26" t="s">
        <v>3912</v>
      </c>
      <c r="I2719" s="26" t="s">
        <v>10418</v>
      </c>
      <c r="J2719" s="36">
        <v>0.13</v>
      </c>
      <c r="K2719" s="26">
        <v>25848.01</v>
      </c>
      <c r="L2719" s="26"/>
      <c r="M2719" s="26" t="s">
        <v>140</v>
      </c>
      <c r="N2719" s="26" t="s">
        <v>3913</v>
      </c>
    </row>
    <row r="2720" spans="1:14">
      <c r="A2720" s="26" t="s">
        <v>163</v>
      </c>
      <c r="B2720" s="26" t="s">
        <v>3908</v>
      </c>
      <c r="C2720" s="26" t="s">
        <v>166</v>
      </c>
      <c r="D2720" s="26" t="s">
        <v>3909</v>
      </c>
      <c r="E2720" s="26" t="s">
        <v>10425</v>
      </c>
      <c r="F2720" s="26" t="s">
        <v>3910</v>
      </c>
      <c r="G2720" s="26" t="s">
        <v>3911</v>
      </c>
      <c r="H2720" s="26" t="s">
        <v>3912</v>
      </c>
      <c r="I2720" s="26" t="s">
        <v>10420</v>
      </c>
      <c r="J2720" s="36">
        <v>0.13</v>
      </c>
      <c r="K2720" s="26">
        <v>3673.35</v>
      </c>
      <c r="L2720" s="26"/>
      <c r="M2720" s="26" t="s">
        <v>140</v>
      </c>
      <c r="N2720" s="26" t="s">
        <v>3913</v>
      </c>
    </row>
    <row r="2721" spans="1:14">
      <c r="A2721" s="26" t="s">
        <v>163</v>
      </c>
      <c r="B2721" s="26" t="s">
        <v>3908</v>
      </c>
      <c r="C2721" s="26" t="s">
        <v>166</v>
      </c>
      <c r="D2721" s="26" t="s">
        <v>3909</v>
      </c>
      <c r="E2721" s="26" t="s">
        <v>10425</v>
      </c>
      <c r="F2721" s="26" t="s">
        <v>3910</v>
      </c>
      <c r="G2721" s="26" t="s">
        <v>3911</v>
      </c>
      <c r="H2721" s="26" t="s">
        <v>3912</v>
      </c>
      <c r="I2721" s="26" t="s">
        <v>10419</v>
      </c>
      <c r="J2721" s="36">
        <v>0.13</v>
      </c>
      <c r="K2721" s="26">
        <v>4576.93</v>
      </c>
      <c r="L2721" s="26"/>
      <c r="M2721" s="26" t="s">
        <v>140</v>
      </c>
      <c r="N2721" s="26" t="s">
        <v>3913</v>
      </c>
    </row>
    <row r="2722" spans="1:14">
      <c r="A2722" s="26" t="s">
        <v>119</v>
      </c>
      <c r="B2722" s="26" t="s">
        <v>3928</v>
      </c>
      <c r="C2722" s="26" t="s">
        <v>996</v>
      </c>
      <c r="D2722" s="26" t="s">
        <v>3929</v>
      </c>
      <c r="E2722" s="26" t="s">
        <v>10425</v>
      </c>
      <c r="F2722" s="26" t="s">
        <v>1538</v>
      </c>
      <c r="G2722" s="26" t="s">
        <v>3930</v>
      </c>
      <c r="H2722" s="26" t="s">
        <v>3931</v>
      </c>
      <c r="I2722" s="26" t="s">
        <v>10416</v>
      </c>
      <c r="J2722" s="36">
        <v>0.13</v>
      </c>
      <c r="K2722" s="26">
        <v>3921.75</v>
      </c>
      <c r="L2722" s="26">
        <v>4147.2</v>
      </c>
      <c r="M2722" s="26" t="s">
        <v>140</v>
      </c>
      <c r="N2722" s="26" t="s">
        <v>3932</v>
      </c>
    </row>
    <row r="2723" spans="1:14">
      <c r="A2723" s="26" t="s">
        <v>119</v>
      </c>
      <c r="B2723" s="26" t="s">
        <v>3928</v>
      </c>
      <c r="C2723" s="26" t="s">
        <v>996</v>
      </c>
      <c r="D2723" s="26" t="s">
        <v>3929</v>
      </c>
      <c r="E2723" s="26" t="s">
        <v>10425</v>
      </c>
      <c r="F2723" s="26" t="s">
        <v>1538</v>
      </c>
      <c r="G2723" s="26" t="s">
        <v>3930</v>
      </c>
      <c r="H2723" s="26" t="s">
        <v>3931</v>
      </c>
      <c r="I2723" s="26" t="s">
        <v>10418</v>
      </c>
      <c r="J2723" s="36">
        <v>0.13</v>
      </c>
      <c r="K2723" s="26">
        <v>0</v>
      </c>
      <c r="L2723" s="26"/>
      <c r="M2723" s="26" t="s">
        <v>140</v>
      </c>
      <c r="N2723" s="26" t="s">
        <v>3932</v>
      </c>
    </row>
    <row r="2724" spans="1:14">
      <c r="A2724" s="26" t="s">
        <v>119</v>
      </c>
      <c r="B2724" s="26" t="s">
        <v>3928</v>
      </c>
      <c r="C2724" s="26" t="s">
        <v>996</v>
      </c>
      <c r="D2724" s="26" t="s">
        <v>3929</v>
      </c>
      <c r="E2724" s="26" t="s">
        <v>10425</v>
      </c>
      <c r="F2724" s="26" t="s">
        <v>1538</v>
      </c>
      <c r="G2724" s="26" t="s">
        <v>3930</v>
      </c>
      <c r="H2724" s="26" t="s">
        <v>3931</v>
      </c>
      <c r="I2724" s="26" t="s">
        <v>10420</v>
      </c>
      <c r="J2724" s="36">
        <v>0.13</v>
      </c>
      <c r="K2724" s="26">
        <v>0</v>
      </c>
      <c r="L2724" s="26"/>
      <c r="M2724" s="26" t="s">
        <v>140</v>
      </c>
      <c r="N2724" s="26" t="s">
        <v>3932</v>
      </c>
    </row>
    <row r="2725" spans="1:14">
      <c r="A2725" s="26" t="s">
        <v>119</v>
      </c>
      <c r="B2725" s="26" t="s">
        <v>3928</v>
      </c>
      <c r="C2725" s="26" t="s">
        <v>996</v>
      </c>
      <c r="D2725" s="26" t="s">
        <v>3929</v>
      </c>
      <c r="E2725" s="26" t="s">
        <v>10425</v>
      </c>
      <c r="F2725" s="26" t="s">
        <v>1538</v>
      </c>
      <c r="G2725" s="26" t="s">
        <v>3930</v>
      </c>
      <c r="H2725" s="26" t="s">
        <v>3931</v>
      </c>
      <c r="I2725" s="26" t="s">
        <v>10419</v>
      </c>
      <c r="J2725" s="36">
        <v>0.13</v>
      </c>
      <c r="K2725" s="26">
        <v>59.67</v>
      </c>
      <c r="L2725" s="26"/>
      <c r="M2725" s="26" t="s">
        <v>140</v>
      </c>
      <c r="N2725" s="26" t="s">
        <v>3932</v>
      </c>
    </row>
    <row r="2726" spans="1:14">
      <c r="A2726" s="26" t="s">
        <v>119</v>
      </c>
      <c r="B2726" s="26" t="s">
        <v>3896</v>
      </c>
      <c r="C2726" s="26" t="s">
        <v>1429</v>
      </c>
      <c r="D2726" s="26" t="s">
        <v>3897</v>
      </c>
      <c r="E2726" s="26" t="s">
        <v>10425</v>
      </c>
      <c r="F2726" s="26" t="s">
        <v>278</v>
      </c>
      <c r="G2726" s="26" t="s">
        <v>3898</v>
      </c>
      <c r="H2726" s="26" t="s">
        <v>3899</v>
      </c>
      <c r="I2726" s="26" t="s">
        <v>10416</v>
      </c>
      <c r="J2726" s="36">
        <v>0.13</v>
      </c>
      <c r="K2726" s="26">
        <v>59027.2</v>
      </c>
      <c r="L2726" s="26">
        <v>63576.6</v>
      </c>
      <c r="M2726" s="26" t="s">
        <v>140</v>
      </c>
      <c r="N2726" s="26" t="s">
        <v>3900</v>
      </c>
    </row>
    <row r="2727" spans="1:14">
      <c r="A2727" s="26" t="s">
        <v>119</v>
      </c>
      <c r="B2727" s="26" t="s">
        <v>3896</v>
      </c>
      <c r="C2727" s="26" t="s">
        <v>1429</v>
      </c>
      <c r="D2727" s="26" t="s">
        <v>3897</v>
      </c>
      <c r="E2727" s="26" t="s">
        <v>10425</v>
      </c>
      <c r="F2727" s="26" t="s">
        <v>278</v>
      </c>
      <c r="G2727" s="26" t="s">
        <v>3898</v>
      </c>
      <c r="H2727" s="26" t="s">
        <v>3899</v>
      </c>
      <c r="I2727" s="26" t="s">
        <v>10418</v>
      </c>
      <c r="J2727" s="36">
        <v>0.13</v>
      </c>
      <c r="K2727" s="26">
        <v>0</v>
      </c>
      <c r="L2727" s="26"/>
      <c r="M2727" s="26" t="s">
        <v>140</v>
      </c>
      <c r="N2727" s="26" t="s">
        <v>3900</v>
      </c>
    </row>
    <row r="2728" spans="1:14">
      <c r="A2728" s="26" t="s">
        <v>119</v>
      </c>
      <c r="B2728" s="26" t="s">
        <v>3896</v>
      </c>
      <c r="C2728" s="26" t="s">
        <v>1429</v>
      </c>
      <c r="D2728" s="26" t="s">
        <v>3897</v>
      </c>
      <c r="E2728" s="26" t="s">
        <v>10425</v>
      </c>
      <c r="F2728" s="26" t="s">
        <v>278</v>
      </c>
      <c r="G2728" s="26" t="s">
        <v>3898</v>
      </c>
      <c r="H2728" s="26" t="s">
        <v>3899</v>
      </c>
      <c r="I2728" s="26" t="s">
        <v>10420</v>
      </c>
      <c r="J2728" s="36">
        <v>0.13</v>
      </c>
      <c r="K2728" s="26">
        <v>789.36</v>
      </c>
      <c r="L2728" s="26"/>
      <c r="M2728" s="26" t="s">
        <v>140</v>
      </c>
      <c r="N2728" s="26" t="s">
        <v>3900</v>
      </c>
    </row>
    <row r="2729" spans="1:14">
      <c r="A2729" s="26" t="s">
        <v>119</v>
      </c>
      <c r="B2729" s="26" t="s">
        <v>3896</v>
      </c>
      <c r="C2729" s="26" t="s">
        <v>1429</v>
      </c>
      <c r="D2729" s="26" t="s">
        <v>3897</v>
      </c>
      <c r="E2729" s="26" t="s">
        <v>10425</v>
      </c>
      <c r="F2729" s="26" t="s">
        <v>278</v>
      </c>
      <c r="G2729" s="26" t="s">
        <v>3898</v>
      </c>
      <c r="H2729" s="26" t="s">
        <v>3899</v>
      </c>
      <c r="I2729" s="26" t="s">
        <v>10419</v>
      </c>
      <c r="J2729" s="36">
        <v>0.13</v>
      </c>
      <c r="K2729" s="26">
        <v>898.84</v>
      </c>
      <c r="L2729" s="26"/>
      <c r="M2729" s="26" t="s">
        <v>140</v>
      </c>
      <c r="N2729" s="26" t="s">
        <v>3900</v>
      </c>
    </row>
    <row r="2730" spans="1:14">
      <c r="A2730" s="26" t="s">
        <v>70</v>
      </c>
      <c r="B2730" s="26" t="s">
        <v>10780</v>
      </c>
      <c r="C2730" s="26" t="s">
        <v>670</v>
      </c>
      <c r="D2730" s="26" t="s">
        <v>4537</v>
      </c>
      <c r="E2730" s="26" t="s">
        <v>10425</v>
      </c>
      <c r="F2730" s="26" t="s">
        <v>672</v>
      </c>
      <c r="G2730" s="26" t="s">
        <v>4538</v>
      </c>
      <c r="H2730" s="26" t="s">
        <v>4539</v>
      </c>
      <c r="I2730" s="26" t="s">
        <v>10416</v>
      </c>
      <c r="J2730" s="36">
        <v>0.13</v>
      </c>
      <c r="K2730" s="26">
        <v>243944.52</v>
      </c>
      <c r="L2730" s="26">
        <v>294954.9</v>
      </c>
      <c r="M2730" s="26" t="s">
        <v>83</v>
      </c>
      <c r="N2730" s="26" t="s">
        <v>10781</v>
      </c>
    </row>
    <row r="2731" spans="1:14">
      <c r="A2731" s="26" t="s">
        <v>70</v>
      </c>
      <c r="B2731" s="26" t="s">
        <v>10780</v>
      </c>
      <c r="C2731" s="26" t="s">
        <v>670</v>
      </c>
      <c r="D2731" s="26" t="s">
        <v>4537</v>
      </c>
      <c r="E2731" s="26" t="s">
        <v>10425</v>
      </c>
      <c r="F2731" s="26" t="s">
        <v>672</v>
      </c>
      <c r="G2731" s="26" t="s">
        <v>4538</v>
      </c>
      <c r="H2731" s="26" t="s">
        <v>4539</v>
      </c>
      <c r="I2731" s="26" t="s">
        <v>10418</v>
      </c>
      <c r="J2731" s="36">
        <v>0.13</v>
      </c>
      <c r="K2731" s="26">
        <v>30355.06</v>
      </c>
      <c r="L2731" s="26"/>
      <c r="M2731" s="26" t="s">
        <v>83</v>
      </c>
      <c r="N2731" s="26" t="s">
        <v>10781</v>
      </c>
    </row>
    <row r="2732" spans="1:14">
      <c r="A2732" s="26" t="s">
        <v>70</v>
      </c>
      <c r="B2732" s="26" t="s">
        <v>10780</v>
      </c>
      <c r="C2732" s="26" t="s">
        <v>670</v>
      </c>
      <c r="D2732" s="26" t="s">
        <v>4537</v>
      </c>
      <c r="E2732" s="26" t="s">
        <v>10425</v>
      </c>
      <c r="F2732" s="26" t="s">
        <v>672</v>
      </c>
      <c r="G2732" s="26" t="s">
        <v>4538</v>
      </c>
      <c r="H2732" s="26" t="s">
        <v>4539</v>
      </c>
      <c r="I2732" s="26" t="s">
        <v>10420</v>
      </c>
      <c r="J2732" s="36">
        <v>0.13</v>
      </c>
      <c r="K2732" s="26">
        <v>3204.68</v>
      </c>
      <c r="L2732" s="26"/>
      <c r="M2732" s="26" t="s">
        <v>83</v>
      </c>
      <c r="N2732" s="26" t="s">
        <v>10781</v>
      </c>
    </row>
    <row r="2733" spans="1:14">
      <c r="A2733" s="26" t="s">
        <v>70</v>
      </c>
      <c r="B2733" s="26" t="s">
        <v>10780</v>
      </c>
      <c r="C2733" s="26" t="s">
        <v>670</v>
      </c>
      <c r="D2733" s="26" t="s">
        <v>4537</v>
      </c>
      <c r="E2733" s="26" t="s">
        <v>10425</v>
      </c>
      <c r="F2733" s="26" t="s">
        <v>672</v>
      </c>
      <c r="G2733" s="26" t="s">
        <v>4538</v>
      </c>
      <c r="H2733" s="26" t="s">
        <v>4539</v>
      </c>
      <c r="I2733" s="26" t="s">
        <v>10419</v>
      </c>
      <c r="J2733" s="36">
        <v>0.13</v>
      </c>
      <c r="K2733" s="26">
        <v>4177.59</v>
      </c>
      <c r="L2733" s="26"/>
      <c r="M2733" s="26" t="s">
        <v>83</v>
      </c>
      <c r="N2733" s="26" t="s">
        <v>10781</v>
      </c>
    </row>
    <row r="2734" spans="1:14">
      <c r="A2734" s="26" t="s">
        <v>70</v>
      </c>
      <c r="B2734" s="26" t="s">
        <v>10782</v>
      </c>
      <c r="C2734" s="26" t="s">
        <v>670</v>
      </c>
      <c r="D2734" s="26" t="s">
        <v>4010</v>
      </c>
      <c r="E2734" s="26" t="s">
        <v>10425</v>
      </c>
      <c r="F2734" s="26" t="s">
        <v>4011</v>
      </c>
      <c r="G2734" s="26" t="s">
        <v>4012</v>
      </c>
      <c r="H2734" s="26" t="s">
        <v>4013</v>
      </c>
      <c r="I2734" s="26" t="s">
        <v>10416</v>
      </c>
      <c r="J2734" s="36">
        <v>0.13</v>
      </c>
      <c r="K2734" s="26">
        <v>48353.46</v>
      </c>
      <c r="L2734" s="26">
        <v>52861.2</v>
      </c>
      <c r="M2734" s="26" t="s">
        <v>83</v>
      </c>
      <c r="N2734" s="26" t="s">
        <v>10783</v>
      </c>
    </row>
    <row r="2735" spans="1:14">
      <c r="A2735" s="26" t="s">
        <v>70</v>
      </c>
      <c r="B2735" s="26" t="s">
        <v>10782</v>
      </c>
      <c r="C2735" s="26" t="s">
        <v>670</v>
      </c>
      <c r="D2735" s="26" t="s">
        <v>4010</v>
      </c>
      <c r="E2735" s="26" t="s">
        <v>10425</v>
      </c>
      <c r="F2735" s="26" t="s">
        <v>4011</v>
      </c>
      <c r="G2735" s="26" t="s">
        <v>4012</v>
      </c>
      <c r="H2735" s="26" t="s">
        <v>4013</v>
      </c>
      <c r="I2735" s="26" t="s">
        <v>10418</v>
      </c>
      <c r="J2735" s="36">
        <v>0.13</v>
      </c>
      <c r="K2735" s="26">
        <v>734.86</v>
      </c>
      <c r="L2735" s="26"/>
      <c r="M2735" s="26" t="s">
        <v>83</v>
      </c>
      <c r="N2735" s="26" t="s">
        <v>10783</v>
      </c>
    </row>
    <row r="2736" spans="1:14">
      <c r="A2736" s="26" t="s">
        <v>70</v>
      </c>
      <c r="B2736" s="26" t="s">
        <v>10782</v>
      </c>
      <c r="C2736" s="26" t="s">
        <v>670</v>
      </c>
      <c r="D2736" s="26" t="s">
        <v>4010</v>
      </c>
      <c r="E2736" s="26" t="s">
        <v>10425</v>
      </c>
      <c r="F2736" s="26" t="s">
        <v>4011</v>
      </c>
      <c r="G2736" s="26" t="s">
        <v>4012</v>
      </c>
      <c r="H2736" s="26" t="s">
        <v>4013</v>
      </c>
      <c r="I2736" s="26" t="s">
        <v>10420</v>
      </c>
      <c r="J2736" s="36">
        <v>0.13</v>
      </c>
      <c r="K2736" s="26">
        <v>646.6</v>
      </c>
      <c r="L2736" s="26"/>
      <c r="M2736" s="26" t="s">
        <v>83</v>
      </c>
      <c r="N2736" s="26" t="s">
        <v>10783</v>
      </c>
    </row>
    <row r="2737" spans="1:14">
      <c r="A2737" s="26" t="s">
        <v>70</v>
      </c>
      <c r="B2737" s="26" t="s">
        <v>10782</v>
      </c>
      <c r="C2737" s="26" t="s">
        <v>670</v>
      </c>
      <c r="D2737" s="26" t="s">
        <v>4010</v>
      </c>
      <c r="E2737" s="26" t="s">
        <v>10425</v>
      </c>
      <c r="F2737" s="26" t="s">
        <v>4011</v>
      </c>
      <c r="G2737" s="26" t="s">
        <v>4012</v>
      </c>
      <c r="H2737" s="26" t="s">
        <v>4013</v>
      </c>
      <c r="I2737" s="26" t="s">
        <v>10419</v>
      </c>
      <c r="J2737" s="36">
        <v>0.13</v>
      </c>
      <c r="K2737" s="26">
        <v>747.53</v>
      </c>
      <c r="L2737" s="26"/>
      <c r="M2737" s="26" t="s">
        <v>83</v>
      </c>
      <c r="N2737" s="26" t="s">
        <v>10783</v>
      </c>
    </row>
    <row r="2738" spans="1:14">
      <c r="A2738" s="26" t="s">
        <v>70</v>
      </c>
      <c r="B2738" s="26" t="s">
        <v>10784</v>
      </c>
      <c r="C2738" s="26" t="s">
        <v>72</v>
      </c>
      <c r="D2738" s="26" t="s">
        <v>4097</v>
      </c>
      <c r="E2738" s="26" t="s">
        <v>10425</v>
      </c>
      <c r="F2738" s="26" t="s">
        <v>1332</v>
      </c>
      <c r="G2738" s="26" t="s">
        <v>4098</v>
      </c>
      <c r="H2738" s="26" t="s">
        <v>4099</v>
      </c>
      <c r="I2738" s="26" t="s">
        <v>10416</v>
      </c>
      <c r="J2738" s="36">
        <v>0.13</v>
      </c>
      <c r="K2738" s="26">
        <v>1247857.98</v>
      </c>
      <c r="L2738" s="26">
        <v>2944062</v>
      </c>
      <c r="M2738" s="26" t="s">
        <v>83</v>
      </c>
      <c r="N2738" s="26" t="s">
        <v>10785</v>
      </c>
    </row>
    <row r="2739" spans="1:14">
      <c r="A2739" s="26" t="s">
        <v>70</v>
      </c>
      <c r="B2739" s="26" t="s">
        <v>10784</v>
      </c>
      <c r="C2739" s="26" t="s">
        <v>72</v>
      </c>
      <c r="D2739" s="26" t="s">
        <v>4097</v>
      </c>
      <c r="E2739" s="26" t="s">
        <v>10425</v>
      </c>
      <c r="F2739" s="26" t="s">
        <v>1332</v>
      </c>
      <c r="G2739" s="26" t="s">
        <v>4098</v>
      </c>
      <c r="H2739" s="26" t="s">
        <v>4099</v>
      </c>
      <c r="I2739" s="26" t="s">
        <v>10418</v>
      </c>
      <c r="J2739" s="36">
        <v>0.13</v>
      </c>
      <c r="K2739" s="26">
        <v>1506944.5</v>
      </c>
      <c r="L2739" s="26"/>
      <c r="M2739" s="26" t="s">
        <v>83</v>
      </c>
      <c r="N2739" s="26" t="s">
        <v>10785</v>
      </c>
    </row>
    <row r="2740" spans="1:14">
      <c r="A2740" s="26" t="s">
        <v>70</v>
      </c>
      <c r="B2740" s="26" t="s">
        <v>10784</v>
      </c>
      <c r="C2740" s="26" t="s">
        <v>72</v>
      </c>
      <c r="D2740" s="26" t="s">
        <v>4097</v>
      </c>
      <c r="E2740" s="26" t="s">
        <v>10425</v>
      </c>
      <c r="F2740" s="26" t="s">
        <v>1332</v>
      </c>
      <c r="G2740" s="26" t="s">
        <v>4098</v>
      </c>
      <c r="H2740" s="26" t="s">
        <v>4099</v>
      </c>
      <c r="I2740" s="26" t="s">
        <v>10420</v>
      </c>
      <c r="J2740" s="36">
        <v>0.13</v>
      </c>
      <c r="K2740" s="26">
        <v>14825.52</v>
      </c>
      <c r="L2740" s="26"/>
      <c r="M2740" s="26" t="s">
        <v>83</v>
      </c>
      <c r="N2740" s="26" t="s">
        <v>10785</v>
      </c>
    </row>
    <row r="2741" spans="1:14">
      <c r="A2741" s="26" t="s">
        <v>70</v>
      </c>
      <c r="B2741" s="26" t="s">
        <v>10784</v>
      </c>
      <c r="C2741" s="26" t="s">
        <v>72</v>
      </c>
      <c r="D2741" s="26" t="s">
        <v>4097</v>
      </c>
      <c r="E2741" s="26" t="s">
        <v>10425</v>
      </c>
      <c r="F2741" s="26" t="s">
        <v>1332</v>
      </c>
      <c r="G2741" s="26" t="s">
        <v>4098</v>
      </c>
      <c r="H2741" s="26" t="s">
        <v>4099</v>
      </c>
      <c r="I2741" s="26" t="s">
        <v>10419</v>
      </c>
      <c r="J2741" s="36">
        <v>0.13</v>
      </c>
      <c r="K2741" s="26">
        <v>41951.2</v>
      </c>
      <c r="L2741" s="26"/>
      <c r="M2741" s="26" t="s">
        <v>83</v>
      </c>
      <c r="N2741" s="26" t="s">
        <v>10785</v>
      </c>
    </row>
    <row r="2742" spans="1:14">
      <c r="A2742" s="26" t="s">
        <v>516</v>
      </c>
      <c r="B2742" s="26" t="s">
        <v>10786</v>
      </c>
      <c r="C2742" s="26" t="s">
        <v>519</v>
      </c>
      <c r="D2742" s="26" t="s">
        <v>3985</v>
      </c>
      <c r="E2742" s="26" t="s">
        <v>10425</v>
      </c>
      <c r="F2742" s="26" t="s">
        <v>521</v>
      </c>
      <c r="G2742" s="26" t="s">
        <v>3986</v>
      </c>
      <c r="H2742" s="26" t="s">
        <v>3987</v>
      </c>
      <c r="I2742" s="26" t="s">
        <v>10416</v>
      </c>
      <c r="J2742" s="36">
        <v>0.13</v>
      </c>
      <c r="K2742" s="26">
        <v>25204.31</v>
      </c>
      <c r="L2742" s="26">
        <v>27146.76</v>
      </c>
      <c r="M2742" s="26" t="s">
        <v>173</v>
      </c>
      <c r="N2742" s="26" t="s">
        <v>10787</v>
      </c>
    </row>
    <row r="2743" spans="1:14">
      <c r="A2743" s="26" t="s">
        <v>516</v>
      </c>
      <c r="B2743" s="26" t="s">
        <v>10786</v>
      </c>
      <c r="C2743" s="26" t="s">
        <v>519</v>
      </c>
      <c r="D2743" s="26" t="s">
        <v>3985</v>
      </c>
      <c r="E2743" s="26" t="s">
        <v>10425</v>
      </c>
      <c r="F2743" s="26" t="s">
        <v>521</v>
      </c>
      <c r="G2743" s="26" t="s">
        <v>3986</v>
      </c>
      <c r="H2743" s="26" t="s">
        <v>3987</v>
      </c>
      <c r="I2743" s="26" t="s">
        <v>10418</v>
      </c>
      <c r="J2743" s="36">
        <v>0.13</v>
      </c>
      <c r="K2743" s="26">
        <v>0</v>
      </c>
      <c r="L2743" s="26"/>
      <c r="M2743" s="26" t="s">
        <v>173</v>
      </c>
      <c r="N2743" s="26" t="s">
        <v>10787</v>
      </c>
    </row>
    <row r="2744" spans="1:14">
      <c r="A2744" s="26" t="s">
        <v>516</v>
      </c>
      <c r="B2744" s="26" t="s">
        <v>10786</v>
      </c>
      <c r="C2744" s="26" t="s">
        <v>519</v>
      </c>
      <c r="D2744" s="26" t="s">
        <v>3985</v>
      </c>
      <c r="E2744" s="26" t="s">
        <v>10425</v>
      </c>
      <c r="F2744" s="26" t="s">
        <v>521</v>
      </c>
      <c r="G2744" s="26" t="s">
        <v>3986</v>
      </c>
      <c r="H2744" s="26" t="s">
        <v>3987</v>
      </c>
      <c r="I2744" s="26" t="s">
        <v>10420</v>
      </c>
      <c r="J2744" s="36">
        <v>0.13</v>
      </c>
      <c r="K2744" s="26">
        <v>337.08</v>
      </c>
      <c r="L2744" s="26"/>
      <c r="M2744" s="26" t="s">
        <v>173</v>
      </c>
      <c r="N2744" s="26" t="s">
        <v>10787</v>
      </c>
    </row>
    <row r="2745" spans="1:14">
      <c r="A2745" s="26" t="s">
        <v>516</v>
      </c>
      <c r="B2745" s="26" t="s">
        <v>10786</v>
      </c>
      <c r="C2745" s="26" t="s">
        <v>519</v>
      </c>
      <c r="D2745" s="26" t="s">
        <v>3985</v>
      </c>
      <c r="E2745" s="26" t="s">
        <v>10425</v>
      </c>
      <c r="F2745" s="26" t="s">
        <v>521</v>
      </c>
      <c r="G2745" s="26" t="s">
        <v>3986</v>
      </c>
      <c r="H2745" s="26" t="s">
        <v>3987</v>
      </c>
      <c r="I2745" s="26" t="s">
        <v>10419</v>
      </c>
      <c r="J2745" s="36">
        <v>0.13</v>
      </c>
      <c r="K2745" s="26">
        <v>383.76</v>
      </c>
      <c r="L2745" s="26"/>
      <c r="M2745" s="26" t="s">
        <v>173</v>
      </c>
      <c r="N2745" s="26" t="s">
        <v>10787</v>
      </c>
    </row>
    <row r="2746" spans="1:14">
      <c r="A2746" s="26" t="s">
        <v>516</v>
      </c>
      <c r="B2746" s="26" t="s">
        <v>10788</v>
      </c>
      <c r="C2746" s="26" t="s">
        <v>621</v>
      </c>
      <c r="D2746" s="26" t="s">
        <v>5074</v>
      </c>
      <c r="E2746" s="26" t="s">
        <v>10425</v>
      </c>
      <c r="F2746" s="26" t="s">
        <v>2661</v>
      </c>
      <c r="G2746" s="26" t="s">
        <v>5075</v>
      </c>
      <c r="H2746" s="26" t="s">
        <v>5076</v>
      </c>
      <c r="I2746" s="26" t="s">
        <v>10416</v>
      </c>
      <c r="J2746" s="36">
        <v>0.13</v>
      </c>
      <c r="K2746" s="26">
        <v>416821.6</v>
      </c>
      <c r="L2746" s="26">
        <v>449388.98</v>
      </c>
      <c r="M2746" s="26" t="s">
        <v>173</v>
      </c>
      <c r="N2746" s="26" t="s">
        <v>10789</v>
      </c>
    </row>
    <row r="2747" spans="1:14">
      <c r="A2747" s="26" t="s">
        <v>516</v>
      </c>
      <c r="B2747" s="26" t="s">
        <v>10788</v>
      </c>
      <c r="C2747" s="26" t="s">
        <v>621</v>
      </c>
      <c r="D2747" s="26" t="s">
        <v>5074</v>
      </c>
      <c r="E2747" s="26" t="s">
        <v>10425</v>
      </c>
      <c r="F2747" s="26" t="s">
        <v>2661</v>
      </c>
      <c r="G2747" s="26" t="s">
        <v>5075</v>
      </c>
      <c r="H2747" s="26" t="s">
        <v>5076</v>
      </c>
      <c r="I2747" s="26" t="s">
        <v>10418</v>
      </c>
      <c r="J2747" s="36">
        <v>0.13</v>
      </c>
      <c r="K2747" s="26">
        <v>7490.72</v>
      </c>
      <c r="L2747" s="26"/>
      <c r="M2747" s="26" t="s">
        <v>173</v>
      </c>
      <c r="N2747" s="26" t="s">
        <v>10789</v>
      </c>
    </row>
    <row r="2748" spans="1:14">
      <c r="A2748" s="26" t="s">
        <v>516</v>
      </c>
      <c r="B2748" s="26" t="s">
        <v>10788</v>
      </c>
      <c r="C2748" s="26" t="s">
        <v>621</v>
      </c>
      <c r="D2748" s="26" t="s">
        <v>5074</v>
      </c>
      <c r="E2748" s="26" t="s">
        <v>10425</v>
      </c>
      <c r="F2748" s="26" t="s">
        <v>2661</v>
      </c>
      <c r="G2748" s="26" t="s">
        <v>5075</v>
      </c>
      <c r="H2748" s="26" t="s">
        <v>5076</v>
      </c>
      <c r="I2748" s="26" t="s">
        <v>10420</v>
      </c>
      <c r="J2748" s="36">
        <v>0.13</v>
      </c>
      <c r="K2748" s="26">
        <v>5134.22</v>
      </c>
      <c r="L2748" s="26"/>
      <c r="M2748" s="26" t="s">
        <v>173</v>
      </c>
      <c r="N2748" s="26" t="s">
        <v>10789</v>
      </c>
    </row>
    <row r="2749" spans="1:14">
      <c r="A2749" s="26" t="s">
        <v>516</v>
      </c>
      <c r="B2749" s="26" t="s">
        <v>10788</v>
      </c>
      <c r="C2749" s="26" t="s">
        <v>621</v>
      </c>
      <c r="D2749" s="26" t="s">
        <v>5074</v>
      </c>
      <c r="E2749" s="26" t="s">
        <v>10425</v>
      </c>
      <c r="F2749" s="26" t="s">
        <v>2661</v>
      </c>
      <c r="G2749" s="26" t="s">
        <v>5075</v>
      </c>
      <c r="H2749" s="26" t="s">
        <v>5076</v>
      </c>
      <c r="I2749" s="26" t="s">
        <v>10419</v>
      </c>
      <c r="J2749" s="36">
        <v>0.13</v>
      </c>
      <c r="K2749" s="26">
        <v>6460.76</v>
      </c>
      <c r="L2749" s="26"/>
      <c r="M2749" s="26" t="s">
        <v>173</v>
      </c>
      <c r="N2749" s="26" t="s">
        <v>10789</v>
      </c>
    </row>
    <row r="2750" spans="1:14">
      <c r="A2750" s="26" t="s">
        <v>292</v>
      </c>
      <c r="B2750" s="26" t="s">
        <v>3914</v>
      </c>
      <c r="C2750" s="26" t="s">
        <v>1901</v>
      </c>
      <c r="D2750" s="26" t="s">
        <v>3915</v>
      </c>
      <c r="E2750" s="26" t="s">
        <v>10425</v>
      </c>
      <c r="F2750" s="26" t="s">
        <v>2692</v>
      </c>
      <c r="G2750" s="26" t="s">
        <v>3916</v>
      </c>
      <c r="H2750" s="26" t="s">
        <v>3917</v>
      </c>
      <c r="I2750" s="26" t="s">
        <v>10416</v>
      </c>
      <c r="J2750" s="36">
        <v>0.13</v>
      </c>
      <c r="K2750" s="26">
        <v>28080.84</v>
      </c>
      <c r="L2750" s="26">
        <v>29696</v>
      </c>
      <c r="M2750" s="26" t="s">
        <v>63</v>
      </c>
      <c r="N2750" s="26" t="s">
        <v>3919</v>
      </c>
    </row>
    <row r="2751" spans="1:14">
      <c r="A2751" s="26" t="s">
        <v>292</v>
      </c>
      <c r="B2751" s="26" t="s">
        <v>3914</v>
      </c>
      <c r="C2751" s="26" t="s">
        <v>1901</v>
      </c>
      <c r="D2751" s="26" t="s">
        <v>3915</v>
      </c>
      <c r="E2751" s="26" t="s">
        <v>10425</v>
      </c>
      <c r="F2751" s="26" t="s">
        <v>2692</v>
      </c>
      <c r="G2751" s="26" t="s">
        <v>3916</v>
      </c>
      <c r="H2751" s="26" t="s">
        <v>3917</v>
      </c>
      <c r="I2751" s="26" t="s">
        <v>10418</v>
      </c>
      <c r="J2751" s="36">
        <v>0.13</v>
      </c>
      <c r="K2751" s="26">
        <v>0</v>
      </c>
      <c r="L2751" s="26"/>
      <c r="M2751" s="26" t="s">
        <v>63</v>
      </c>
      <c r="N2751" s="26" t="s">
        <v>3919</v>
      </c>
    </row>
    <row r="2752" spans="1:14">
      <c r="A2752" s="26" t="s">
        <v>292</v>
      </c>
      <c r="B2752" s="26" t="s">
        <v>3914</v>
      </c>
      <c r="C2752" s="26" t="s">
        <v>1901</v>
      </c>
      <c r="D2752" s="26" t="s">
        <v>3915</v>
      </c>
      <c r="E2752" s="26" t="s">
        <v>10425</v>
      </c>
      <c r="F2752" s="26" t="s">
        <v>2692</v>
      </c>
      <c r="G2752" s="26" t="s">
        <v>3916</v>
      </c>
      <c r="H2752" s="26" t="s">
        <v>3917</v>
      </c>
      <c r="I2752" s="26" t="s">
        <v>10420</v>
      </c>
      <c r="J2752" s="36">
        <v>0.13</v>
      </c>
      <c r="K2752" s="26">
        <v>0</v>
      </c>
      <c r="L2752" s="26"/>
      <c r="M2752" s="26" t="s">
        <v>63</v>
      </c>
      <c r="N2752" s="26" t="s">
        <v>3919</v>
      </c>
    </row>
    <row r="2753" spans="1:14">
      <c r="A2753" s="26" t="s">
        <v>292</v>
      </c>
      <c r="B2753" s="26" t="s">
        <v>3914</v>
      </c>
      <c r="C2753" s="26" t="s">
        <v>1901</v>
      </c>
      <c r="D2753" s="26" t="s">
        <v>3915</v>
      </c>
      <c r="E2753" s="26" t="s">
        <v>10425</v>
      </c>
      <c r="F2753" s="26" t="s">
        <v>2692</v>
      </c>
      <c r="G2753" s="26" t="s">
        <v>3916</v>
      </c>
      <c r="H2753" s="26" t="s">
        <v>3917</v>
      </c>
      <c r="I2753" s="26" t="s">
        <v>10419</v>
      </c>
      <c r="J2753" s="36">
        <v>0.13</v>
      </c>
      <c r="K2753" s="26">
        <v>427.32</v>
      </c>
      <c r="L2753" s="26"/>
      <c r="M2753" s="26" t="s">
        <v>63</v>
      </c>
      <c r="N2753" s="26" t="s">
        <v>3919</v>
      </c>
    </row>
    <row r="2754" spans="1:14">
      <c r="A2754" s="26" t="s">
        <v>119</v>
      </c>
      <c r="B2754" s="26" t="s">
        <v>3880</v>
      </c>
      <c r="C2754" s="26" t="s">
        <v>456</v>
      </c>
      <c r="D2754" s="26" t="s">
        <v>3881</v>
      </c>
      <c r="E2754" s="26" t="s">
        <v>10434</v>
      </c>
      <c r="F2754" s="26" t="s">
        <v>3882</v>
      </c>
      <c r="G2754" s="26" t="s">
        <v>3883</v>
      </c>
      <c r="H2754" s="26" t="s">
        <v>3884</v>
      </c>
      <c r="I2754" s="26" t="s">
        <v>10416</v>
      </c>
      <c r="J2754" s="36">
        <v>0.13</v>
      </c>
      <c r="K2754" s="26">
        <v>734113.12</v>
      </c>
      <c r="L2754" s="26">
        <v>958536.4</v>
      </c>
      <c r="M2754" s="26" t="s">
        <v>140</v>
      </c>
      <c r="N2754" s="26" t="s">
        <v>3886</v>
      </c>
    </row>
    <row r="2755" spans="1:14">
      <c r="A2755" s="26" t="s">
        <v>119</v>
      </c>
      <c r="B2755" s="26" t="s">
        <v>3880</v>
      </c>
      <c r="C2755" s="26" t="s">
        <v>456</v>
      </c>
      <c r="D2755" s="26" t="s">
        <v>3881</v>
      </c>
      <c r="E2755" s="26" t="s">
        <v>10434</v>
      </c>
      <c r="F2755" s="26" t="s">
        <v>3882</v>
      </c>
      <c r="G2755" s="26" t="s">
        <v>3883</v>
      </c>
      <c r="H2755" s="26" t="s">
        <v>3884</v>
      </c>
      <c r="I2755" s="26" t="s">
        <v>10418</v>
      </c>
      <c r="J2755" s="36">
        <v>0.13</v>
      </c>
      <c r="K2755" s="26">
        <v>181720</v>
      </c>
      <c r="L2755" s="26"/>
      <c r="M2755" s="26" t="s">
        <v>140</v>
      </c>
      <c r="N2755" s="26" t="s">
        <v>3886</v>
      </c>
    </row>
    <row r="2756" spans="1:14">
      <c r="A2756" s="26" t="s">
        <v>119</v>
      </c>
      <c r="B2756" s="26" t="s">
        <v>3880</v>
      </c>
      <c r="C2756" s="26" t="s">
        <v>456</v>
      </c>
      <c r="D2756" s="26" t="s">
        <v>3881</v>
      </c>
      <c r="E2756" s="26" t="s">
        <v>10434</v>
      </c>
      <c r="F2756" s="26" t="s">
        <v>3882</v>
      </c>
      <c r="G2756" s="26" t="s">
        <v>3883</v>
      </c>
      <c r="H2756" s="26" t="s">
        <v>3884</v>
      </c>
      <c r="I2756" s="26" t="s">
        <v>10420</v>
      </c>
      <c r="J2756" s="36">
        <v>0.13</v>
      </c>
      <c r="K2756" s="26">
        <v>0</v>
      </c>
      <c r="L2756" s="26"/>
      <c r="M2756" s="26" t="s">
        <v>140</v>
      </c>
      <c r="N2756" s="26" t="s">
        <v>3886</v>
      </c>
    </row>
    <row r="2757" spans="1:14">
      <c r="A2757" s="26" t="s">
        <v>119</v>
      </c>
      <c r="B2757" s="26" t="s">
        <v>3880</v>
      </c>
      <c r="C2757" s="26" t="s">
        <v>456</v>
      </c>
      <c r="D2757" s="26" t="s">
        <v>3881</v>
      </c>
      <c r="E2757" s="26" t="s">
        <v>10434</v>
      </c>
      <c r="F2757" s="26" t="s">
        <v>3882</v>
      </c>
      <c r="G2757" s="26" t="s">
        <v>3883</v>
      </c>
      <c r="H2757" s="26" t="s">
        <v>3884</v>
      </c>
      <c r="I2757" s="26" t="s">
        <v>10419</v>
      </c>
      <c r="J2757" s="36">
        <v>0.13</v>
      </c>
      <c r="K2757" s="26">
        <v>13946.76</v>
      </c>
      <c r="L2757" s="26"/>
      <c r="M2757" s="26" t="s">
        <v>140</v>
      </c>
      <c r="N2757" s="26" t="s">
        <v>3886</v>
      </c>
    </row>
    <row r="2758" spans="1:14">
      <c r="A2758" s="26" t="s">
        <v>220</v>
      </c>
      <c r="B2758" s="26" t="s">
        <v>3901</v>
      </c>
      <c r="C2758" s="26" t="s">
        <v>223</v>
      </c>
      <c r="D2758" s="26" t="s">
        <v>3902</v>
      </c>
      <c r="E2758" s="26" t="s">
        <v>10425</v>
      </c>
      <c r="F2758" s="26" t="s">
        <v>3903</v>
      </c>
      <c r="G2758" s="26" t="s">
        <v>3904</v>
      </c>
      <c r="H2758" s="26" t="s">
        <v>3905</v>
      </c>
      <c r="I2758" s="26" t="s">
        <v>10416</v>
      </c>
      <c r="J2758" s="36">
        <v>0.13</v>
      </c>
      <c r="K2758" s="26">
        <v>1868721.13</v>
      </c>
      <c r="L2758" s="26">
        <v>2053404.68</v>
      </c>
      <c r="M2758" s="26" t="s">
        <v>1282</v>
      </c>
      <c r="N2758" s="26" t="s">
        <v>3907</v>
      </c>
    </row>
    <row r="2759" spans="1:14">
      <c r="A2759" s="26" t="s">
        <v>220</v>
      </c>
      <c r="B2759" s="26" t="s">
        <v>3901</v>
      </c>
      <c r="C2759" s="26" t="s">
        <v>223</v>
      </c>
      <c r="D2759" s="26" t="s">
        <v>3902</v>
      </c>
      <c r="E2759" s="26" t="s">
        <v>10425</v>
      </c>
      <c r="F2759" s="26" t="s">
        <v>3903</v>
      </c>
      <c r="G2759" s="26" t="s">
        <v>3904</v>
      </c>
      <c r="H2759" s="26" t="s">
        <v>3905</v>
      </c>
      <c r="I2759" s="26" t="s">
        <v>10418</v>
      </c>
      <c r="J2759" s="36">
        <v>0.13</v>
      </c>
      <c r="K2759" s="26">
        <v>39294</v>
      </c>
      <c r="L2759" s="26"/>
      <c r="M2759" s="26" t="s">
        <v>1282</v>
      </c>
      <c r="N2759" s="26" t="s">
        <v>3907</v>
      </c>
    </row>
    <row r="2760" spans="1:14">
      <c r="A2760" s="26" t="s">
        <v>220</v>
      </c>
      <c r="B2760" s="26" t="s">
        <v>3901</v>
      </c>
      <c r="C2760" s="26" t="s">
        <v>223</v>
      </c>
      <c r="D2760" s="26" t="s">
        <v>3902</v>
      </c>
      <c r="E2760" s="26" t="s">
        <v>10425</v>
      </c>
      <c r="F2760" s="26" t="s">
        <v>3903</v>
      </c>
      <c r="G2760" s="26" t="s">
        <v>3904</v>
      </c>
      <c r="H2760" s="26" t="s">
        <v>3905</v>
      </c>
      <c r="I2760" s="26" t="s">
        <v>10420</v>
      </c>
      <c r="J2760" s="36">
        <v>0.13</v>
      </c>
      <c r="K2760" s="26">
        <v>23929.37</v>
      </c>
      <c r="L2760" s="26"/>
      <c r="M2760" s="26" t="s">
        <v>1282</v>
      </c>
      <c r="N2760" s="26" t="s">
        <v>3907</v>
      </c>
    </row>
    <row r="2761" spans="1:14">
      <c r="A2761" s="26" t="s">
        <v>220</v>
      </c>
      <c r="B2761" s="26" t="s">
        <v>3901</v>
      </c>
      <c r="C2761" s="26" t="s">
        <v>223</v>
      </c>
      <c r="D2761" s="26" t="s">
        <v>3902</v>
      </c>
      <c r="E2761" s="26" t="s">
        <v>10425</v>
      </c>
      <c r="F2761" s="26" t="s">
        <v>3903</v>
      </c>
      <c r="G2761" s="26" t="s">
        <v>3904</v>
      </c>
      <c r="H2761" s="26" t="s">
        <v>3905</v>
      </c>
      <c r="I2761" s="26" t="s">
        <v>10419</v>
      </c>
      <c r="J2761" s="36">
        <v>0.13</v>
      </c>
      <c r="K2761" s="26">
        <v>29056.02</v>
      </c>
      <c r="L2761" s="26"/>
      <c r="M2761" s="26" t="s">
        <v>1282</v>
      </c>
      <c r="N2761" s="26" t="s">
        <v>3907</v>
      </c>
    </row>
    <row r="2762" spans="1:14">
      <c r="A2762" s="26" t="s">
        <v>200</v>
      </c>
      <c r="B2762" s="26" t="s">
        <v>3948</v>
      </c>
      <c r="C2762" s="26" t="s">
        <v>611</v>
      </c>
      <c r="D2762" s="26" t="s">
        <v>3949</v>
      </c>
      <c r="E2762" s="26" t="s">
        <v>10425</v>
      </c>
      <c r="F2762" s="26" t="s">
        <v>3950</v>
      </c>
      <c r="G2762" s="26" t="s">
        <v>3951</v>
      </c>
      <c r="H2762" s="26" t="s">
        <v>3952</v>
      </c>
      <c r="I2762" s="26" t="s">
        <v>10427</v>
      </c>
      <c r="J2762" s="36">
        <v>0.13</v>
      </c>
      <c r="K2762" s="26">
        <v>2523.5</v>
      </c>
      <c r="L2762" s="26">
        <v>2677.5</v>
      </c>
      <c r="M2762" s="26" t="s">
        <v>1282</v>
      </c>
      <c r="N2762" s="26" t="s">
        <v>3954</v>
      </c>
    </row>
    <row r="2763" spans="1:14">
      <c r="A2763" s="26" t="s">
        <v>200</v>
      </c>
      <c r="B2763" s="26" t="s">
        <v>3948</v>
      </c>
      <c r="C2763" s="26" t="s">
        <v>611</v>
      </c>
      <c r="D2763" s="26" t="s">
        <v>3949</v>
      </c>
      <c r="E2763" s="26" t="s">
        <v>10425</v>
      </c>
      <c r="F2763" s="26" t="s">
        <v>3950</v>
      </c>
      <c r="G2763" s="26" t="s">
        <v>3951</v>
      </c>
      <c r="H2763" s="26" t="s">
        <v>3952</v>
      </c>
      <c r="I2763" s="26" t="s">
        <v>10428</v>
      </c>
      <c r="J2763" s="36">
        <v>0.13</v>
      </c>
      <c r="K2763" s="26">
        <v>0</v>
      </c>
      <c r="L2763" s="26"/>
      <c r="M2763" s="26" t="s">
        <v>1282</v>
      </c>
      <c r="N2763" s="26" t="s">
        <v>3954</v>
      </c>
    </row>
    <row r="2764" spans="1:14">
      <c r="A2764" s="26" t="s">
        <v>200</v>
      </c>
      <c r="B2764" s="26" t="s">
        <v>3948</v>
      </c>
      <c r="C2764" s="26" t="s">
        <v>611</v>
      </c>
      <c r="D2764" s="26" t="s">
        <v>3949</v>
      </c>
      <c r="E2764" s="26" t="s">
        <v>10425</v>
      </c>
      <c r="F2764" s="26" t="s">
        <v>3950</v>
      </c>
      <c r="G2764" s="26" t="s">
        <v>3951</v>
      </c>
      <c r="H2764" s="26" t="s">
        <v>3952</v>
      </c>
      <c r="I2764" s="26" t="s">
        <v>10420</v>
      </c>
      <c r="J2764" s="36">
        <v>0.13</v>
      </c>
      <c r="K2764" s="26">
        <v>32.8055</v>
      </c>
      <c r="L2764" s="26"/>
      <c r="M2764" s="26" t="s">
        <v>1282</v>
      </c>
      <c r="N2764" s="26" t="s">
        <v>3954</v>
      </c>
    </row>
    <row r="2765" spans="1:14">
      <c r="A2765" s="26" t="s">
        <v>200</v>
      </c>
      <c r="B2765" s="26" t="s">
        <v>3948</v>
      </c>
      <c r="C2765" s="26" t="s">
        <v>611</v>
      </c>
      <c r="D2765" s="26" t="s">
        <v>3949</v>
      </c>
      <c r="E2765" s="26" t="s">
        <v>10425</v>
      </c>
      <c r="F2765" s="26" t="s">
        <v>3950</v>
      </c>
      <c r="G2765" s="26" t="s">
        <v>3951</v>
      </c>
      <c r="H2765" s="26" t="s">
        <v>3952</v>
      </c>
      <c r="I2765" s="26" t="s">
        <v>10419</v>
      </c>
      <c r="J2765" s="36">
        <v>0.13</v>
      </c>
      <c r="K2765" s="26">
        <v>37.8525</v>
      </c>
      <c r="L2765" s="26"/>
      <c r="M2765" s="26" t="s">
        <v>1282</v>
      </c>
      <c r="N2765" s="26" t="s">
        <v>3954</v>
      </c>
    </row>
    <row r="2766" spans="1:14">
      <c r="A2766" s="26" t="s">
        <v>70</v>
      </c>
      <c r="B2766" s="26" t="s">
        <v>10790</v>
      </c>
      <c r="C2766" s="26" t="s">
        <v>72</v>
      </c>
      <c r="D2766" s="26" t="s">
        <v>4341</v>
      </c>
      <c r="E2766" s="26" t="s">
        <v>10425</v>
      </c>
      <c r="F2766" s="26" t="s">
        <v>1020</v>
      </c>
      <c r="G2766" s="26" t="s">
        <v>4342</v>
      </c>
      <c r="H2766" s="26" t="s">
        <v>4343</v>
      </c>
      <c r="I2766" s="26" t="s">
        <v>10416</v>
      </c>
      <c r="J2766" s="36">
        <v>0.13</v>
      </c>
      <c r="K2766" s="26">
        <v>2970049.62</v>
      </c>
      <c r="L2766" s="26">
        <v>4057311</v>
      </c>
      <c r="M2766" s="26" t="s">
        <v>83</v>
      </c>
      <c r="N2766" s="26" t="s">
        <v>10791</v>
      </c>
    </row>
    <row r="2767" spans="1:14">
      <c r="A2767" s="26" t="s">
        <v>70</v>
      </c>
      <c r="B2767" s="26" t="s">
        <v>10790</v>
      </c>
      <c r="C2767" s="26" t="s">
        <v>72</v>
      </c>
      <c r="D2767" s="26" t="s">
        <v>4341</v>
      </c>
      <c r="E2767" s="26" t="s">
        <v>10425</v>
      </c>
      <c r="F2767" s="26" t="s">
        <v>1020</v>
      </c>
      <c r="G2767" s="26" t="s">
        <v>4342</v>
      </c>
      <c r="H2767" s="26" t="s">
        <v>4343</v>
      </c>
      <c r="I2767" s="26" t="s">
        <v>10418</v>
      </c>
      <c r="J2767" s="36">
        <v>0.13</v>
      </c>
      <c r="K2767" s="26">
        <v>810775.68</v>
      </c>
      <c r="L2767" s="26"/>
      <c r="M2767" s="26" t="s">
        <v>83</v>
      </c>
      <c r="N2767" s="26" t="s">
        <v>10791</v>
      </c>
    </row>
    <row r="2768" spans="1:14">
      <c r="A2768" s="26" t="s">
        <v>70</v>
      </c>
      <c r="B2768" s="26" t="s">
        <v>10790</v>
      </c>
      <c r="C2768" s="26" t="s">
        <v>72</v>
      </c>
      <c r="D2768" s="26" t="s">
        <v>4341</v>
      </c>
      <c r="E2768" s="26" t="s">
        <v>10425</v>
      </c>
      <c r="F2768" s="26" t="s">
        <v>1020</v>
      </c>
      <c r="G2768" s="26" t="s">
        <v>4342</v>
      </c>
      <c r="H2768" s="26" t="s">
        <v>4343</v>
      </c>
      <c r="I2768" s="26" t="s">
        <v>10420</v>
      </c>
      <c r="J2768" s="36">
        <v>0.13</v>
      </c>
      <c r="K2768" s="26">
        <v>36330.74</v>
      </c>
      <c r="L2768" s="26"/>
      <c r="M2768" s="26" t="s">
        <v>83</v>
      </c>
      <c r="N2768" s="26" t="s">
        <v>10791</v>
      </c>
    </row>
    <row r="2769" spans="1:14">
      <c r="A2769" s="26" t="s">
        <v>70</v>
      </c>
      <c r="B2769" s="26" t="s">
        <v>10790</v>
      </c>
      <c r="C2769" s="26" t="s">
        <v>72</v>
      </c>
      <c r="D2769" s="26" t="s">
        <v>4341</v>
      </c>
      <c r="E2769" s="26" t="s">
        <v>10425</v>
      </c>
      <c r="F2769" s="26" t="s">
        <v>1020</v>
      </c>
      <c r="G2769" s="26" t="s">
        <v>4342</v>
      </c>
      <c r="H2769" s="26" t="s">
        <v>4343</v>
      </c>
      <c r="I2769" s="26" t="s">
        <v>10419</v>
      </c>
      <c r="J2769" s="36">
        <v>0.13</v>
      </c>
      <c r="K2769" s="26">
        <v>57575.98</v>
      </c>
      <c r="L2769" s="26"/>
      <c r="M2769" s="26" t="s">
        <v>83</v>
      </c>
      <c r="N2769" s="26" t="s">
        <v>10791</v>
      </c>
    </row>
    <row r="2770" spans="1:14">
      <c r="A2770" s="26" t="s">
        <v>108</v>
      </c>
      <c r="B2770" s="26" t="s">
        <v>3933</v>
      </c>
      <c r="C2770" s="26" t="s">
        <v>3934</v>
      </c>
      <c r="D2770" s="26" t="s">
        <v>3935</v>
      </c>
      <c r="E2770" s="26" t="s">
        <v>10425</v>
      </c>
      <c r="F2770" s="26" t="s">
        <v>2683</v>
      </c>
      <c r="G2770" s="26" t="s">
        <v>3936</v>
      </c>
      <c r="H2770" s="26" t="s">
        <v>3937</v>
      </c>
      <c r="I2770" s="26" t="s">
        <v>10416</v>
      </c>
      <c r="J2770" s="36">
        <v>0.13</v>
      </c>
      <c r="K2770" s="26">
        <v>419237.52</v>
      </c>
      <c r="L2770" s="26">
        <v>468726.09</v>
      </c>
      <c r="M2770" s="26" t="s">
        <v>97</v>
      </c>
      <c r="N2770" s="26" t="s">
        <v>3939</v>
      </c>
    </row>
    <row r="2771" spans="1:14">
      <c r="A2771" s="26" t="s">
        <v>108</v>
      </c>
      <c r="B2771" s="26" t="s">
        <v>3933</v>
      </c>
      <c r="C2771" s="26" t="s">
        <v>3934</v>
      </c>
      <c r="D2771" s="26" t="s">
        <v>3935</v>
      </c>
      <c r="E2771" s="26" t="s">
        <v>10425</v>
      </c>
      <c r="F2771" s="26" t="s">
        <v>2683</v>
      </c>
      <c r="G2771" s="26" t="s">
        <v>3936</v>
      </c>
      <c r="H2771" s="26" t="s">
        <v>3937</v>
      </c>
      <c r="I2771" s="26" t="s">
        <v>10418</v>
      </c>
      <c r="J2771" s="36">
        <v>0.13</v>
      </c>
      <c r="K2771" s="26">
        <v>16217.93</v>
      </c>
      <c r="L2771" s="26"/>
      <c r="M2771" s="26" t="s">
        <v>97</v>
      </c>
      <c r="N2771" s="26" t="s">
        <v>3939</v>
      </c>
    </row>
    <row r="2772" spans="1:14">
      <c r="A2772" s="26" t="s">
        <v>108</v>
      </c>
      <c r="B2772" s="26" t="s">
        <v>3933</v>
      </c>
      <c r="C2772" s="26" t="s">
        <v>3934</v>
      </c>
      <c r="D2772" s="26" t="s">
        <v>3935</v>
      </c>
      <c r="E2772" s="26" t="s">
        <v>10425</v>
      </c>
      <c r="F2772" s="26" t="s">
        <v>2683</v>
      </c>
      <c r="G2772" s="26" t="s">
        <v>3936</v>
      </c>
      <c r="H2772" s="26" t="s">
        <v>3937</v>
      </c>
      <c r="I2772" s="26" t="s">
        <v>10420</v>
      </c>
      <c r="J2772" s="36">
        <v>0.13</v>
      </c>
      <c r="K2772" s="26">
        <v>5543.68</v>
      </c>
      <c r="L2772" s="26"/>
      <c r="M2772" s="26" t="s">
        <v>97</v>
      </c>
      <c r="N2772" s="26" t="s">
        <v>3939</v>
      </c>
    </row>
    <row r="2773" spans="1:14">
      <c r="A2773" s="26" t="s">
        <v>108</v>
      </c>
      <c r="B2773" s="26" t="s">
        <v>3933</v>
      </c>
      <c r="C2773" s="26" t="s">
        <v>3934</v>
      </c>
      <c r="D2773" s="26" t="s">
        <v>3935</v>
      </c>
      <c r="E2773" s="26" t="s">
        <v>10425</v>
      </c>
      <c r="F2773" s="26" t="s">
        <v>2683</v>
      </c>
      <c r="G2773" s="26" t="s">
        <v>3936</v>
      </c>
      <c r="H2773" s="26" t="s">
        <v>3937</v>
      </c>
      <c r="I2773" s="26" t="s">
        <v>10419</v>
      </c>
      <c r="J2773" s="36">
        <v>0.13</v>
      </c>
      <c r="K2773" s="26">
        <v>6639.72</v>
      </c>
      <c r="L2773" s="26"/>
      <c r="M2773" s="26" t="s">
        <v>97</v>
      </c>
      <c r="N2773" s="26" t="s">
        <v>3939</v>
      </c>
    </row>
    <row r="2774" spans="1:14">
      <c r="A2774" s="26" t="s">
        <v>516</v>
      </c>
      <c r="B2774" s="26" t="s">
        <v>3970</v>
      </c>
      <c r="C2774" s="26" t="s">
        <v>519</v>
      </c>
      <c r="D2774" s="26" t="s">
        <v>3971</v>
      </c>
      <c r="E2774" s="26" t="s">
        <v>10425</v>
      </c>
      <c r="F2774" s="26" t="s">
        <v>3972</v>
      </c>
      <c r="G2774" s="26" t="s">
        <v>3973</v>
      </c>
      <c r="H2774" s="26" t="s">
        <v>3974</v>
      </c>
      <c r="I2774" s="26" t="s">
        <v>10416</v>
      </c>
      <c r="J2774" s="36">
        <v>0.13</v>
      </c>
      <c r="K2774" s="26">
        <v>171888.64</v>
      </c>
      <c r="L2774" s="26">
        <v>188086.36</v>
      </c>
      <c r="M2774" s="26" t="s">
        <v>173</v>
      </c>
      <c r="N2774" s="26" t="s">
        <v>3976</v>
      </c>
    </row>
    <row r="2775" spans="1:14">
      <c r="A2775" s="26" t="s">
        <v>516</v>
      </c>
      <c r="B2775" s="26" t="s">
        <v>3970</v>
      </c>
      <c r="C2775" s="26" t="s">
        <v>519</v>
      </c>
      <c r="D2775" s="26" t="s">
        <v>3971</v>
      </c>
      <c r="E2775" s="26" t="s">
        <v>10425</v>
      </c>
      <c r="F2775" s="26" t="s">
        <v>3972</v>
      </c>
      <c r="G2775" s="26" t="s">
        <v>3973</v>
      </c>
      <c r="H2775" s="26" t="s">
        <v>3974</v>
      </c>
      <c r="I2775" s="26" t="s">
        <v>10418</v>
      </c>
      <c r="J2775" s="36">
        <v>0.13</v>
      </c>
      <c r="K2775" s="26">
        <v>0</v>
      </c>
      <c r="L2775" s="26"/>
      <c r="M2775" s="26" t="s">
        <v>173</v>
      </c>
      <c r="N2775" s="26" t="s">
        <v>3976</v>
      </c>
    </row>
    <row r="2776" spans="1:14">
      <c r="A2776" s="26" t="s">
        <v>516</v>
      </c>
      <c r="B2776" s="26" t="s">
        <v>3970</v>
      </c>
      <c r="C2776" s="26" t="s">
        <v>519</v>
      </c>
      <c r="D2776" s="26" t="s">
        <v>3971</v>
      </c>
      <c r="E2776" s="26" t="s">
        <v>10425</v>
      </c>
      <c r="F2776" s="26" t="s">
        <v>3972</v>
      </c>
      <c r="G2776" s="26" t="s">
        <v>3973</v>
      </c>
      <c r="H2776" s="26" t="s">
        <v>3974</v>
      </c>
      <c r="I2776" s="26" t="s">
        <v>10420</v>
      </c>
      <c r="J2776" s="36">
        <v>0.13</v>
      </c>
      <c r="K2776" s="26">
        <v>2297.68</v>
      </c>
      <c r="L2776" s="26"/>
      <c r="M2776" s="26" t="s">
        <v>173</v>
      </c>
      <c r="N2776" s="26" t="s">
        <v>3976</v>
      </c>
    </row>
    <row r="2777" spans="1:14">
      <c r="A2777" s="26" t="s">
        <v>516</v>
      </c>
      <c r="B2777" s="26" t="s">
        <v>3970</v>
      </c>
      <c r="C2777" s="26" t="s">
        <v>519</v>
      </c>
      <c r="D2777" s="26" t="s">
        <v>3971</v>
      </c>
      <c r="E2777" s="26" t="s">
        <v>10425</v>
      </c>
      <c r="F2777" s="26" t="s">
        <v>3972</v>
      </c>
      <c r="G2777" s="26" t="s">
        <v>3973</v>
      </c>
      <c r="H2777" s="26" t="s">
        <v>3974</v>
      </c>
      <c r="I2777" s="26" t="s">
        <v>10419</v>
      </c>
      <c r="J2777" s="36">
        <v>0.13</v>
      </c>
      <c r="K2777" s="26">
        <v>2614.92</v>
      </c>
      <c r="L2777" s="26"/>
      <c r="M2777" s="26" t="s">
        <v>173</v>
      </c>
      <c r="N2777" s="26" t="s">
        <v>3976</v>
      </c>
    </row>
    <row r="2778" spans="1:14">
      <c r="A2778" s="26" t="s">
        <v>331</v>
      </c>
      <c r="B2778" s="26" t="s">
        <v>3839</v>
      </c>
      <c r="C2778" s="26" t="s">
        <v>3840</v>
      </c>
      <c r="D2778" s="26" t="s">
        <v>3841</v>
      </c>
      <c r="E2778" s="26" t="s">
        <v>10434</v>
      </c>
      <c r="F2778" s="26" t="s">
        <v>3842</v>
      </c>
      <c r="G2778" s="26" t="s">
        <v>3843</v>
      </c>
      <c r="H2778" s="26" t="s">
        <v>3844</v>
      </c>
      <c r="I2778" s="26" t="s">
        <v>10416</v>
      </c>
      <c r="J2778" s="36">
        <v>0.13</v>
      </c>
      <c r="K2778" s="26">
        <v>2368851.89</v>
      </c>
      <c r="L2778" s="26">
        <v>2874415.83</v>
      </c>
      <c r="M2778" s="26" t="s">
        <v>140</v>
      </c>
      <c r="N2778" s="26" t="s">
        <v>3846</v>
      </c>
    </row>
    <row r="2779" spans="1:14">
      <c r="A2779" s="26" t="s">
        <v>331</v>
      </c>
      <c r="B2779" s="26" t="s">
        <v>3839</v>
      </c>
      <c r="C2779" s="26" t="s">
        <v>3840</v>
      </c>
      <c r="D2779" s="26" t="s">
        <v>3841</v>
      </c>
      <c r="E2779" s="26" t="s">
        <v>10434</v>
      </c>
      <c r="F2779" s="26" t="s">
        <v>3842</v>
      </c>
      <c r="G2779" s="26" t="s">
        <v>3843</v>
      </c>
      <c r="H2779" s="26" t="s">
        <v>3844</v>
      </c>
      <c r="I2779" s="26" t="s">
        <v>10418</v>
      </c>
      <c r="J2779" s="36">
        <v>0.13</v>
      </c>
      <c r="K2779" s="26">
        <v>317711.13</v>
      </c>
      <c r="L2779" s="26"/>
      <c r="M2779" s="26" t="s">
        <v>140</v>
      </c>
      <c r="N2779" s="26" t="s">
        <v>3846</v>
      </c>
    </row>
    <row r="2780" spans="1:14">
      <c r="A2780" s="26" t="s">
        <v>331</v>
      </c>
      <c r="B2780" s="26" t="s">
        <v>3839</v>
      </c>
      <c r="C2780" s="26" t="s">
        <v>3840</v>
      </c>
      <c r="D2780" s="26" t="s">
        <v>3841</v>
      </c>
      <c r="E2780" s="26" t="s">
        <v>10434</v>
      </c>
      <c r="F2780" s="26" t="s">
        <v>3842</v>
      </c>
      <c r="G2780" s="26" t="s">
        <v>3843</v>
      </c>
      <c r="H2780" s="26" t="s">
        <v>3844</v>
      </c>
      <c r="I2780" s="26" t="s">
        <v>10420</v>
      </c>
      <c r="J2780" s="36">
        <v>0.13</v>
      </c>
      <c r="K2780" s="26">
        <v>60706.66</v>
      </c>
      <c r="L2780" s="26"/>
      <c r="M2780" s="26" t="s">
        <v>140</v>
      </c>
      <c r="N2780" s="26" t="s">
        <v>3846</v>
      </c>
    </row>
    <row r="2781" spans="1:14">
      <c r="A2781" s="26" t="s">
        <v>331</v>
      </c>
      <c r="B2781" s="26" t="s">
        <v>3839</v>
      </c>
      <c r="C2781" s="26" t="s">
        <v>3840</v>
      </c>
      <c r="D2781" s="26" t="s">
        <v>3841</v>
      </c>
      <c r="E2781" s="26" t="s">
        <v>10434</v>
      </c>
      <c r="F2781" s="26" t="s">
        <v>3842</v>
      </c>
      <c r="G2781" s="26" t="s">
        <v>3843</v>
      </c>
      <c r="H2781" s="26" t="s">
        <v>3844</v>
      </c>
      <c r="I2781" s="26" t="s">
        <v>10419</v>
      </c>
      <c r="J2781" s="36">
        <v>0.13</v>
      </c>
      <c r="K2781" s="26">
        <v>40910.43</v>
      </c>
      <c r="L2781" s="26"/>
      <c r="M2781" s="26" t="s">
        <v>140</v>
      </c>
      <c r="N2781" s="26" t="s">
        <v>3846</v>
      </c>
    </row>
    <row r="2782" spans="1:14">
      <c r="A2782" s="26" t="s">
        <v>119</v>
      </c>
      <c r="B2782" s="26" t="s">
        <v>3853</v>
      </c>
      <c r="C2782" s="26" t="s">
        <v>393</v>
      </c>
      <c r="D2782" s="26" t="s">
        <v>3854</v>
      </c>
      <c r="E2782" s="26" t="s">
        <v>10425</v>
      </c>
      <c r="F2782" s="26" t="s">
        <v>483</v>
      </c>
      <c r="G2782" s="26" t="s">
        <v>3855</v>
      </c>
      <c r="H2782" s="26" t="s">
        <v>3856</v>
      </c>
      <c r="I2782" s="26" t="s">
        <v>10416</v>
      </c>
      <c r="J2782" s="36">
        <v>0.13</v>
      </c>
      <c r="K2782" s="26">
        <v>138702.02</v>
      </c>
      <c r="L2782" s="26">
        <v>422884.7</v>
      </c>
      <c r="M2782" s="26" t="s">
        <v>140</v>
      </c>
      <c r="N2782" s="26" t="s">
        <v>3858</v>
      </c>
    </row>
    <row r="2783" spans="1:14">
      <c r="A2783" s="26" t="s">
        <v>119</v>
      </c>
      <c r="B2783" s="26" t="s">
        <v>3853</v>
      </c>
      <c r="C2783" s="26" t="s">
        <v>393</v>
      </c>
      <c r="D2783" s="26" t="s">
        <v>3854</v>
      </c>
      <c r="E2783" s="26" t="s">
        <v>10425</v>
      </c>
      <c r="F2783" s="26" t="s">
        <v>483</v>
      </c>
      <c r="G2783" s="26" t="s">
        <v>3855</v>
      </c>
      <c r="H2783" s="26" t="s">
        <v>3856</v>
      </c>
      <c r="I2783" s="26" t="s">
        <v>10418</v>
      </c>
      <c r="J2783" s="36">
        <v>0.13</v>
      </c>
      <c r="K2783" s="26">
        <v>257268.07</v>
      </c>
      <c r="L2783" s="26"/>
      <c r="M2783" s="26" t="s">
        <v>140</v>
      </c>
      <c r="N2783" s="26" t="s">
        <v>3858</v>
      </c>
    </row>
    <row r="2784" spans="1:14">
      <c r="A2784" s="26" t="s">
        <v>119</v>
      </c>
      <c r="B2784" s="26" t="s">
        <v>3853</v>
      </c>
      <c r="C2784" s="26" t="s">
        <v>393</v>
      </c>
      <c r="D2784" s="26" t="s">
        <v>3854</v>
      </c>
      <c r="E2784" s="26" t="s">
        <v>10425</v>
      </c>
      <c r="F2784" s="26" t="s">
        <v>483</v>
      </c>
      <c r="G2784" s="26" t="s">
        <v>3855</v>
      </c>
      <c r="H2784" s="26" t="s">
        <v>3856</v>
      </c>
      <c r="I2784" s="26" t="s">
        <v>10420</v>
      </c>
      <c r="J2784" s="36">
        <v>0.13</v>
      </c>
      <c r="K2784" s="26">
        <v>1854.12</v>
      </c>
      <c r="L2784" s="26"/>
      <c r="M2784" s="26" t="s">
        <v>140</v>
      </c>
      <c r="N2784" s="26" t="s">
        <v>3858</v>
      </c>
    </row>
    <row r="2785" spans="1:14">
      <c r="A2785" s="26" t="s">
        <v>119</v>
      </c>
      <c r="B2785" s="26" t="s">
        <v>3853</v>
      </c>
      <c r="C2785" s="26" t="s">
        <v>393</v>
      </c>
      <c r="D2785" s="26" t="s">
        <v>3854</v>
      </c>
      <c r="E2785" s="26" t="s">
        <v>10425</v>
      </c>
      <c r="F2785" s="26" t="s">
        <v>483</v>
      </c>
      <c r="G2785" s="26" t="s">
        <v>3855</v>
      </c>
      <c r="H2785" s="26" t="s">
        <v>3856</v>
      </c>
      <c r="I2785" s="26" t="s">
        <v>10419</v>
      </c>
      <c r="J2785" s="36">
        <v>0.13</v>
      </c>
      <c r="K2785" s="26">
        <v>6030.64</v>
      </c>
      <c r="L2785" s="26"/>
      <c r="M2785" s="26" t="s">
        <v>140</v>
      </c>
      <c r="N2785" s="26" t="s">
        <v>3858</v>
      </c>
    </row>
    <row r="2786" spans="1:14">
      <c r="A2786" s="26" t="s">
        <v>119</v>
      </c>
      <c r="B2786" s="26" t="s">
        <v>3963</v>
      </c>
      <c r="C2786" s="26" t="s">
        <v>1429</v>
      </c>
      <c r="D2786" s="26" t="s">
        <v>3964</v>
      </c>
      <c r="E2786" s="26" t="s">
        <v>10425</v>
      </c>
      <c r="F2786" s="26" t="s">
        <v>3965</v>
      </c>
      <c r="G2786" s="26" t="s">
        <v>3966</v>
      </c>
      <c r="H2786" s="26" t="s">
        <v>3967</v>
      </c>
      <c r="I2786" s="26" t="s">
        <v>10416</v>
      </c>
      <c r="J2786" s="36">
        <v>0.13</v>
      </c>
      <c r="K2786" s="26">
        <v>91717.1</v>
      </c>
      <c r="L2786" s="26">
        <v>95993.6</v>
      </c>
      <c r="M2786" s="26" t="s">
        <v>140</v>
      </c>
      <c r="N2786" s="26" t="s">
        <v>3969</v>
      </c>
    </row>
    <row r="2787" spans="1:14">
      <c r="A2787" s="26" t="s">
        <v>119</v>
      </c>
      <c r="B2787" s="26" t="s">
        <v>3963</v>
      </c>
      <c r="C2787" s="26" t="s">
        <v>1429</v>
      </c>
      <c r="D2787" s="26" t="s">
        <v>3964</v>
      </c>
      <c r="E2787" s="26" t="s">
        <v>10425</v>
      </c>
      <c r="F2787" s="26" t="s">
        <v>3965</v>
      </c>
      <c r="G2787" s="26" t="s">
        <v>3966</v>
      </c>
      <c r="H2787" s="26" t="s">
        <v>3967</v>
      </c>
      <c r="I2787" s="26" t="s">
        <v>10418</v>
      </c>
      <c r="J2787" s="36">
        <v>0.13</v>
      </c>
      <c r="K2787" s="26">
        <v>0</v>
      </c>
      <c r="L2787" s="26"/>
      <c r="M2787" s="26" t="s">
        <v>140</v>
      </c>
      <c r="N2787" s="26" t="s">
        <v>3969</v>
      </c>
    </row>
    <row r="2788" spans="1:14">
      <c r="A2788" s="26" t="s">
        <v>119</v>
      </c>
      <c r="B2788" s="26" t="s">
        <v>3963</v>
      </c>
      <c r="C2788" s="26" t="s">
        <v>1429</v>
      </c>
      <c r="D2788" s="26" t="s">
        <v>3964</v>
      </c>
      <c r="E2788" s="26" t="s">
        <v>10425</v>
      </c>
      <c r="F2788" s="26" t="s">
        <v>3965</v>
      </c>
      <c r="G2788" s="26" t="s">
        <v>3966</v>
      </c>
      <c r="H2788" s="26" t="s">
        <v>3967</v>
      </c>
      <c r="I2788" s="26" t="s">
        <v>10420</v>
      </c>
      <c r="J2788" s="36">
        <v>0.13</v>
      </c>
      <c r="K2788" s="26">
        <v>0</v>
      </c>
      <c r="L2788" s="26"/>
      <c r="M2788" s="26" t="s">
        <v>140</v>
      </c>
      <c r="N2788" s="26" t="s">
        <v>3969</v>
      </c>
    </row>
    <row r="2789" spans="1:14">
      <c r="A2789" s="26" t="s">
        <v>119</v>
      </c>
      <c r="B2789" s="26" t="s">
        <v>3963</v>
      </c>
      <c r="C2789" s="26" t="s">
        <v>1429</v>
      </c>
      <c r="D2789" s="26" t="s">
        <v>3964</v>
      </c>
      <c r="E2789" s="26" t="s">
        <v>10425</v>
      </c>
      <c r="F2789" s="26" t="s">
        <v>3965</v>
      </c>
      <c r="G2789" s="26" t="s">
        <v>3966</v>
      </c>
      <c r="H2789" s="26" t="s">
        <v>3967</v>
      </c>
      <c r="I2789" s="26" t="s">
        <v>10419</v>
      </c>
      <c r="J2789" s="36">
        <v>0.13</v>
      </c>
      <c r="K2789" s="26">
        <v>1396.7</v>
      </c>
      <c r="L2789" s="26"/>
      <c r="M2789" s="26" t="s">
        <v>140</v>
      </c>
      <c r="N2789" s="26" t="s">
        <v>3969</v>
      </c>
    </row>
    <row r="2790" spans="1:14">
      <c r="A2790" s="26" t="s">
        <v>70</v>
      </c>
      <c r="B2790" s="26" t="s">
        <v>3955</v>
      </c>
      <c r="C2790" s="26" t="s">
        <v>670</v>
      </c>
      <c r="D2790" s="26" t="s">
        <v>3956</v>
      </c>
      <c r="E2790" s="26" t="s">
        <v>10425</v>
      </c>
      <c r="F2790" s="26" t="s">
        <v>3957</v>
      </c>
      <c r="G2790" s="26" t="s">
        <v>3958</v>
      </c>
      <c r="H2790" s="26" t="s">
        <v>3959</v>
      </c>
      <c r="I2790" s="26" t="s">
        <v>10416</v>
      </c>
      <c r="J2790" s="36">
        <v>0.13</v>
      </c>
      <c r="K2790" s="26">
        <v>3350800.73</v>
      </c>
      <c r="L2790" s="26">
        <v>4077914.77</v>
      </c>
      <c r="M2790" s="26" t="s">
        <v>83</v>
      </c>
      <c r="N2790" s="26" t="s">
        <v>3961</v>
      </c>
    </row>
    <row r="2791" spans="1:14">
      <c r="A2791" s="26" t="s">
        <v>70</v>
      </c>
      <c r="B2791" s="26" t="s">
        <v>3955</v>
      </c>
      <c r="C2791" s="26" t="s">
        <v>670</v>
      </c>
      <c r="D2791" s="26" t="s">
        <v>3956</v>
      </c>
      <c r="E2791" s="26" t="s">
        <v>10425</v>
      </c>
      <c r="F2791" s="26" t="s">
        <v>3957</v>
      </c>
      <c r="G2791" s="26" t="s">
        <v>3958</v>
      </c>
      <c r="H2791" s="26" t="s">
        <v>3959</v>
      </c>
      <c r="I2791" s="26" t="s">
        <v>10418</v>
      </c>
      <c r="J2791" s="36">
        <v>0.13</v>
      </c>
      <c r="K2791" s="26">
        <v>502842.2</v>
      </c>
      <c r="L2791" s="26"/>
      <c r="M2791" s="26" t="s">
        <v>83</v>
      </c>
      <c r="N2791" s="26" t="s">
        <v>3961</v>
      </c>
    </row>
    <row r="2792" spans="1:14">
      <c r="A2792" s="26" t="s">
        <v>70</v>
      </c>
      <c r="B2792" s="26" t="s">
        <v>3955</v>
      </c>
      <c r="C2792" s="26" t="s">
        <v>670</v>
      </c>
      <c r="D2792" s="26" t="s">
        <v>3956</v>
      </c>
      <c r="E2792" s="26" t="s">
        <v>10425</v>
      </c>
      <c r="F2792" s="26" t="s">
        <v>3957</v>
      </c>
      <c r="G2792" s="26" t="s">
        <v>3958</v>
      </c>
      <c r="H2792" s="26" t="s">
        <v>3959</v>
      </c>
      <c r="I2792" s="26" t="s">
        <v>10420</v>
      </c>
      <c r="J2792" s="36">
        <v>0.13</v>
      </c>
      <c r="K2792" s="26">
        <v>40764.71</v>
      </c>
      <c r="L2792" s="26"/>
      <c r="M2792" s="26" t="s">
        <v>83</v>
      </c>
      <c r="N2792" s="26" t="s">
        <v>3961</v>
      </c>
    </row>
    <row r="2793" spans="1:14">
      <c r="A2793" s="26" t="s">
        <v>70</v>
      </c>
      <c r="B2793" s="26" t="s">
        <v>3955</v>
      </c>
      <c r="C2793" s="26" t="s">
        <v>670</v>
      </c>
      <c r="D2793" s="26" t="s">
        <v>3956</v>
      </c>
      <c r="E2793" s="26" t="s">
        <v>10425</v>
      </c>
      <c r="F2793" s="26" t="s">
        <v>3957</v>
      </c>
      <c r="G2793" s="26" t="s">
        <v>3958</v>
      </c>
      <c r="H2793" s="26" t="s">
        <v>3959</v>
      </c>
      <c r="I2793" s="26" t="s">
        <v>10419</v>
      </c>
      <c r="J2793" s="36">
        <v>0.13</v>
      </c>
      <c r="K2793" s="26">
        <v>0</v>
      </c>
      <c r="L2793" s="26"/>
      <c r="M2793" s="26" t="s">
        <v>83</v>
      </c>
      <c r="N2793" s="26" t="s">
        <v>3961</v>
      </c>
    </row>
    <row r="2794" spans="1:14">
      <c r="A2794" s="26" t="s">
        <v>516</v>
      </c>
      <c r="B2794" s="26" t="s">
        <v>3984</v>
      </c>
      <c r="C2794" s="26" t="s">
        <v>519</v>
      </c>
      <c r="D2794" s="26" t="s">
        <v>3985</v>
      </c>
      <c r="E2794" s="26" t="s">
        <v>10425</v>
      </c>
      <c r="F2794" s="26" t="s">
        <v>521</v>
      </c>
      <c r="G2794" s="26" t="s">
        <v>3986</v>
      </c>
      <c r="H2794" s="26" t="s">
        <v>3987</v>
      </c>
      <c r="I2794" s="26" t="s">
        <v>10416</v>
      </c>
      <c r="J2794" s="36">
        <v>0.13</v>
      </c>
      <c r="K2794" s="26">
        <v>25204.31</v>
      </c>
      <c r="L2794" s="26">
        <v>27146.76</v>
      </c>
      <c r="M2794" s="26" t="s">
        <v>173</v>
      </c>
      <c r="N2794" s="26" t="s">
        <v>3989</v>
      </c>
    </row>
    <row r="2795" spans="1:14">
      <c r="A2795" s="26" t="s">
        <v>516</v>
      </c>
      <c r="B2795" s="26" t="s">
        <v>3984</v>
      </c>
      <c r="C2795" s="26" t="s">
        <v>519</v>
      </c>
      <c r="D2795" s="26" t="s">
        <v>3985</v>
      </c>
      <c r="E2795" s="26" t="s">
        <v>10425</v>
      </c>
      <c r="F2795" s="26" t="s">
        <v>521</v>
      </c>
      <c r="G2795" s="26" t="s">
        <v>3986</v>
      </c>
      <c r="H2795" s="26" t="s">
        <v>3987</v>
      </c>
      <c r="I2795" s="26" t="s">
        <v>10418</v>
      </c>
      <c r="J2795" s="36">
        <v>0.13</v>
      </c>
      <c r="K2795" s="26">
        <v>0</v>
      </c>
      <c r="L2795" s="26"/>
      <c r="M2795" s="26" t="s">
        <v>173</v>
      </c>
      <c r="N2795" s="26" t="s">
        <v>3989</v>
      </c>
    </row>
    <row r="2796" spans="1:14">
      <c r="A2796" s="26" t="s">
        <v>516</v>
      </c>
      <c r="B2796" s="26" t="s">
        <v>3984</v>
      </c>
      <c r="C2796" s="26" t="s">
        <v>519</v>
      </c>
      <c r="D2796" s="26" t="s">
        <v>3985</v>
      </c>
      <c r="E2796" s="26" t="s">
        <v>10425</v>
      </c>
      <c r="F2796" s="26" t="s">
        <v>521</v>
      </c>
      <c r="G2796" s="26" t="s">
        <v>3986</v>
      </c>
      <c r="H2796" s="26" t="s">
        <v>3987</v>
      </c>
      <c r="I2796" s="26" t="s">
        <v>10420</v>
      </c>
      <c r="J2796" s="36">
        <v>0.13</v>
      </c>
      <c r="K2796" s="26">
        <v>337.08</v>
      </c>
      <c r="L2796" s="26"/>
      <c r="M2796" s="26" t="s">
        <v>173</v>
      </c>
      <c r="N2796" s="26" t="s">
        <v>3989</v>
      </c>
    </row>
    <row r="2797" spans="1:14">
      <c r="A2797" s="26" t="s">
        <v>516</v>
      </c>
      <c r="B2797" s="26" t="s">
        <v>3984</v>
      </c>
      <c r="C2797" s="26" t="s">
        <v>519</v>
      </c>
      <c r="D2797" s="26" t="s">
        <v>3985</v>
      </c>
      <c r="E2797" s="26" t="s">
        <v>10425</v>
      </c>
      <c r="F2797" s="26" t="s">
        <v>521</v>
      </c>
      <c r="G2797" s="26" t="s">
        <v>3986</v>
      </c>
      <c r="H2797" s="26" t="s">
        <v>3987</v>
      </c>
      <c r="I2797" s="26" t="s">
        <v>10419</v>
      </c>
      <c r="J2797" s="36">
        <v>0.13</v>
      </c>
      <c r="K2797" s="26">
        <v>383.76</v>
      </c>
      <c r="L2797" s="26"/>
      <c r="M2797" s="26" t="s">
        <v>173</v>
      </c>
      <c r="N2797" s="26" t="s">
        <v>3989</v>
      </c>
    </row>
    <row r="2798" spans="1:14">
      <c r="A2798" s="26" t="s">
        <v>85</v>
      </c>
      <c r="B2798" s="26" t="s">
        <v>3990</v>
      </c>
      <c r="C2798" s="26" t="s">
        <v>1056</v>
      </c>
      <c r="D2798" s="26" t="s">
        <v>3991</v>
      </c>
      <c r="E2798" s="26" t="s">
        <v>10425</v>
      </c>
      <c r="F2798" s="26" t="s">
        <v>3992</v>
      </c>
      <c r="G2798" s="26" t="s">
        <v>3993</v>
      </c>
      <c r="H2798" s="26" t="s">
        <v>3994</v>
      </c>
      <c r="I2798" s="26" t="s">
        <v>10416</v>
      </c>
      <c r="J2798" s="36">
        <v>0.13</v>
      </c>
      <c r="K2798" s="26">
        <v>36121.92</v>
      </c>
      <c r="L2798" s="26">
        <v>38976</v>
      </c>
      <c r="M2798" s="26" t="s">
        <v>83</v>
      </c>
      <c r="N2798" s="26" t="s">
        <v>3996</v>
      </c>
    </row>
    <row r="2799" spans="1:14">
      <c r="A2799" s="26" t="s">
        <v>85</v>
      </c>
      <c r="B2799" s="26" t="s">
        <v>3990</v>
      </c>
      <c r="C2799" s="26" t="s">
        <v>1056</v>
      </c>
      <c r="D2799" s="26" t="s">
        <v>3991</v>
      </c>
      <c r="E2799" s="26" t="s">
        <v>10425</v>
      </c>
      <c r="F2799" s="26" t="s">
        <v>3992</v>
      </c>
      <c r="G2799" s="26" t="s">
        <v>3993</v>
      </c>
      <c r="H2799" s="26" t="s">
        <v>3994</v>
      </c>
      <c r="I2799" s="26" t="s">
        <v>10418</v>
      </c>
      <c r="J2799" s="36">
        <v>0.13</v>
      </c>
      <c r="K2799" s="26">
        <v>541.83</v>
      </c>
      <c r="L2799" s="26"/>
      <c r="M2799" s="26" t="s">
        <v>83</v>
      </c>
      <c r="N2799" s="26" t="s">
        <v>3996</v>
      </c>
    </row>
    <row r="2800" spans="1:14">
      <c r="A2800" s="26" t="s">
        <v>85</v>
      </c>
      <c r="B2800" s="26" t="s">
        <v>3990</v>
      </c>
      <c r="C2800" s="26" t="s">
        <v>1056</v>
      </c>
      <c r="D2800" s="26" t="s">
        <v>3991</v>
      </c>
      <c r="E2800" s="26" t="s">
        <v>10425</v>
      </c>
      <c r="F2800" s="26" t="s">
        <v>3992</v>
      </c>
      <c r="G2800" s="26" t="s">
        <v>3993</v>
      </c>
      <c r="H2800" s="26" t="s">
        <v>3994</v>
      </c>
      <c r="I2800" s="26" t="s">
        <v>10420</v>
      </c>
      <c r="J2800" s="36">
        <v>0.13</v>
      </c>
      <c r="K2800" s="26">
        <v>0</v>
      </c>
      <c r="L2800" s="26"/>
      <c r="M2800" s="26" t="s">
        <v>83</v>
      </c>
      <c r="N2800" s="26" t="s">
        <v>3996</v>
      </c>
    </row>
    <row r="2801" spans="1:14">
      <c r="A2801" s="26" t="s">
        <v>85</v>
      </c>
      <c r="B2801" s="26" t="s">
        <v>3990</v>
      </c>
      <c r="C2801" s="26" t="s">
        <v>1056</v>
      </c>
      <c r="D2801" s="26" t="s">
        <v>3991</v>
      </c>
      <c r="E2801" s="26" t="s">
        <v>10425</v>
      </c>
      <c r="F2801" s="26" t="s">
        <v>3992</v>
      </c>
      <c r="G2801" s="26" t="s">
        <v>3993</v>
      </c>
      <c r="H2801" s="26" t="s">
        <v>3994</v>
      </c>
      <c r="I2801" s="26" t="s">
        <v>10419</v>
      </c>
      <c r="J2801" s="36">
        <v>0.13</v>
      </c>
      <c r="K2801" s="26">
        <v>558.33</v>
      </c>
      <c r="L2801" s="26"/>
      <c r="M2801" s="26" t="s">
        <v>83</v>
      </c>
      <c r="N2801" s="26" t="s">
        <v>3996</v>
      </c>
    </row>
    <row r="2802" spans="1:14">
      <c r="A2802" s="26" t="s">
        <v>220</v>
      </c>
      <c r="B2802" s="26" t="s">
        <v>4004</v>
      </c>
      <c r="C2802" s="26" t="s">
        <v>223</v>
      </c>
      <c r="D2802" s="26" t="s">
        <v>4005</v>
      </c>
      <c r="E2802" s="26" t="s">
        <v>10425</v>
      </c>
      <c r="F2802" s="26" t="s">
        <v>872</v>
      </c>
      <c r="G2802" s="26" t="s">
        <v>4006</v>
      </c>
      <c r="H2802" s="26" t="s">
        <v>4007</v>
      </c>
      <c r="I2802" s="26" t="s">
        <v>10416</v>
      </c>
      <c r="J2802" s="36">
        <v>0.13</v>
      </c>
      <c r="K2802" s="26">
        <v>17872.59</v>
      </c>
      <c r="L2802" s="26">
        <v>22130</v>
      </c>
      <c r="M2802" s="26" t="s">
        <v>1282</v>
      </c>
      <c r="N2802" s="26" t="s">
        <v>4008</v>
      </c>
    </row>
    <row r="2803" spans="1:14">
      <c r="A2803" s="26" t="s">
        <v>220</v>
      </c>
      <c r="B2803" s="26" t="s">
        <v>4004</v>
      </c>
      <c r="C2803" s="26" t="s">
        <v>223</v>
      </c>
      <c r="D2803" s="26" t="s">
        <v>4005</v>
      </c>
      <c r="E2803" s="26" t="s">
        <v>10425</v>
      </c>
      <c r="F2803" s="26" t="s">
        <v>872</v>
      </c>
      <c r="G2803" s="26" t="s">
        <v>4006</v>
      </c>
      <c r="H2803" s="26" t="s">
        <v>4007</v>
      </c>
      <c r="I2803" s="26" t="s">
        <v>10418</v>
      </c>
      <c r="J2803" s="36">
        <v>0.13</v>
      </c>
      <c r="K2803" s="26">
        <v>2709.1</v>
      </c>
      <c r="L2803" s="26"/>
      <c r="M2803" s="26" t="s">
        <v>1282</v>
      </c>
      <c r="N2803" s="26" t="s">
        <v>4008</v>
      </c>
    </row>
    <row r="2804" spans="1:14">
      <c r="A2804" s="26" t="s">
        <v>220</v>
      </c>
      <c r="B2804" s="26" t="s">
        <v>4004</v>
      </c>
      <c r="C2804" s="26" t="s">
        <v>223</v>
      </c>
      <c r="D2804" s="26" t="s">
        <v>4005</v>
      </c>
      <c r="E2804" s="26" t="s">
        <v>10425</v>
      </c>
      <c r="F2804" s="26" t="s">
        <v>872</v>
      </c>
      <c r="G2804" s="26" t="s">
        <v>4006</v>
      </c>
      <c r="H2804" s="26" t="s">
        <v>4007</v>
      </c>
      <c r="I2804" s="26" t="s">
        <v>10420</v>
      </c>
      <c r="J2804" s="36">
        <v>0.13</v>
      </c>
      <c r="K2804" s="26">
        <v>238.99</v>
      </c>
      <c r="L2804" s="26"/>
      <c r="M2804" s="26" t="s">
        <v>1282</v>
      </c>
      <c r="N2804" s="26" t="s">
        <v>4008</v>
      </c>
    </row>
    <row r="2805" spans="1:14">
      <c r="A2805" s="26" t="s">
        <v>220</v>
      </c>
      <c r="B2805" s="26" t="s">
        <v>4004</v>
      </c>
      <c r="C2805" s="26" t="s">
        <v>223</v>
      </c>
      <c r="D2805" s="26" t="s">
        <v>4005</v>
      </c>
      <c r="E2805" s="26" t="s">
        <v>10425</v>
      </c>
      <c r="F2805" s="26" t="s">
        <v>872</v>
      </c>
      <c r="G2805" s="26" t="s">
        <v>4006</v>
      </c>
      <c r="H2805" s="26" t="s">
        <v>4007</v>
      </c>
      <c r="I2805" s="26" t="s">
        <v>10419</v>
      </c>
      <c r="J2805" s="36">
        <v>0.13</v>
      </c>
      <c r="K2805" s="26">
        <v>313.47</v>
      </c>
      <c r="L2805" s="26"/>
      <c r="M2805" s="26" t="s">
        <v>1282</v>
      </c>
      <c r="N2805" s="26" t="s">
        <v>4008</v>
      </c>
    </row>
    <row r="2806" spans="1:14">
      <c r="A2806" s="26" t="s">
        <v>108</v>
      </c>
      <c r="B2806" s="26" t="s">
        <v>4017</v>
      </c>
      <c r="C2806" s="26" t="s">
        <v>111</v>
      </c>
      <c r="D2806" s="26" t="s">
        <v>4018</v>
      </c>
      <c r="E2806" s="26" t="s">
        <v>10425</v>
      </c>
      <c r="F2806" s="26" t="s">
        <v>241</v>
      </c>
      <c r="G2806" s="26" t="s">
        <v>4019</v>
      </c>
      <c r="H2806" s="26" t="s">
        <v>4020</v>
      </c>
      <c r="I2806" s="26" t="s">
        <v>10416</v>
      </c>
      <c r="J2806" s="36">
        <v>0.13</v>
      </c>
      <c r="K2806" s="26">
        <v>35339.27</v>
      </c>
      <c r="L2806" s="26">
        <v>50000</v>
      </c>
      <c r="M2806" s="26" t="s">
        <v>97</v>
      </c>
      <c r="N2806" s="26" t="s">
        <v>4021</v>
      </c>
    </row>
    <row r="2807" spans="1:14">
      <c r="A2807" s="26" t="s">
        <v>108</v>
      </c>
      <c r="B2807" s="26" t="s">
        <v>4017</v>
      </c>
      <c r="C2807" s="26" t="s">
        <v>111</v>
      </c>
      <c r="D2807" s="26" t="s">
        <v>4018</v>
      </c>
      <c r="E2807" s="26" t="s">
        <v>10425</v>
      </c>
      <c r="F2807" s="26" t="s">
        <v>241</v>
      </c>
      <c r="G2807" s="26" t="s">
        <v>4019</v>
      </c>
      <c r="H2807" s="26" t="s">
        <v>4020</v>
      </c>
      <c r="I2807" s="26" t="s">
        <v>10418</v>
      </c>
      <c r="J2807" s="36">
        <v>0.13</v>
      </c>
      <c r="K2807" s="26">
        <v>11319.7</v>
      </c>
      <c r="L2807" s="26"/>
      <c r="M2807" s="26" t="s">
        <v>97</v>
      </c>
      <c r="N2807" s="26" t="s">
        <v>4021</v>
      </c>
    </row>
    <row r="2808" spans="1:14">
      <c r="A2808" s="26" t="s">
        <v>108</v>
      </c>
      <c r="B2808" s="26" t="s">
        <v>4017</v>
      </c>
      <c r="C2808" s="26" t="s">
        <v>111</v>
      </c>
      <c r="D2808" s="26" t="s">
        <v>4018</v>
      </c>
      <c r="E2808" s="26" t="s">
        <v>10425</v>
      </c>
      <c r="F2808" s="26" t="s">
        <v>241</v>
      </c>
      <c r="G2808" s="26" t="s">
        <v>4019</v>
      </c>
      <c r="H2808" s="26" t="s">
        <v>4020</v>
      </c>
      <c r="I2808" s="26" t="s">
        <v>10420</v>
      </c>
      <c r="J2808" s="36">
        <v>0.13</v>
      </c>
      <c r="K2808" s="26">
        <v>380.48</v>
      </c>
      <c r="L2808" s="26"/>
      <c r="M2808" s="26" t="s">
        <v>97</v>
      </c>
      <c r="N2808" s="26" t="s">
        <v>4021</v>
      </c>
    </row>
    <row r="2809" spans="1:14">
      <c r="A2809" s="26" t="s">
        <v>108</v>
      </c>
      <c r="B2809" s="26" t="s">
        <v>4017</v>
      </c>
      <c r="C2809" s="26" t="s">
        <v>111</v>
      </c>
      <c r="D2809" s="26" t="s">
        <v>4018</v>
      </c>
      <c r="E2809" s="26" t="s">
        <v>10425</v>
      </c>
      <c r="F2809" s="26" t="s">
        <v>241</v>
      </c>
      <c r="G2809" s="26" t="s">
        <v>4019</v>
      </c>
      <c r="H2809" s="26" t="s">
        <v>4020</v>
      </c>
      <c r="I2809" s="26" t="s">
        <v>10419</v>
      </c>
      <c r="J2809" s="36">
        <v>0.13</v>
      </c>
      <c r="K2809" s="26">
        <v>710.55</v>
      </c>
      <c r="L2809" s="26"/>
      <c r="M2809" s="26" t="s">
        <v>97</v>
      </c>
      <c r="N2809" s="26" t="s">
        <v>4021</v>
      </c>
    </row>
    <row r="2810" spans="1:14">
      <c r="A2810" s="26" t="s">
        <v>331</v>
      </c>
      <c r="B2810" s="26" t="s">
        <v>10792</v>
      </c>
      <c r="C2810" s="26" t="s">
        <v>2067</v>
      </c>
      <c r="D2810" s="26" t="s">
        <v>4272</v>
      </c>
      <c r="E2810" s="26" t="s">
        <v>10425</v>
      </c>
      <c r="F2810" s="26" t="s">
        <v>4273</v>
      </c>
      <c r="G2810" s="26" t="s">
        <v>4274</v>
      </c>
      <c r="H2810" s="26" t="s">
        <v>4275</v>
      </c>
      <c r="I2810" s="26" t="s">
        <v>10416</v>
      </c>
      <c r="J2810" s="36">
        <v>0.13</v>
      </c>
      <c r="K2810" s="26">
        <v>633349.5</v>
      </c>
      <c r="L2810" s="26">
        <v>695653.58</v>
      </c>
      <c r="M2810" s="26" t="s">
        <v>140</v>
      </c>
      <c r="N2810" s="26" t="s">
        <v>10793</v>
      </c>
    </row>
    <row r="2811" spans="1:14">
      <c r="A2811" s="26" t="s">
        <v>331</v>
      </c>
      <c r="B2811" s="26" t="s">
        <v>10792</v>
      </c>
      <c r="C2811" s="26" t="s">
        <v>2067</v>
      </c>
      <c r="D2811" s="26" t="s">
        <v>4272</v>
      </c>
      <c r="E2811" s="26" t="s">
        <v>10425</v>
      </c>
      <c r="F2811" s="26" t="s">
        <v>4273</v>
      </c>
      <c r="G2811" s="26" t="s">
        <v>4274</v>
      </c>
      <c r="H2811" s="26" t="s">
        <v>4275</v>
      </c>
      <c r="I2811" s="26" t="s">
        <v>10418</v>
      </c>
      <c r="J2811" s="36">
        <v>0.13</v>
      </c>
      <c r="K2811" s="26">
        <v>12831.04</v>
      </c>
      <c r="L2811" s="26"/>
      <c r="M2811" s="26" t="s">
        <v>140</v>
      </c>
      <c r="N2811" s="26" t="s">
        <v>10793</v>
      </c>
    </row>
    <row r="2812" spans="1:14">
      <c r="A2812" s="26" t="s">
        <v>331</v>
      </c>
      <c r="B2812" s="26" t="s">
        <v>10792</v>
      </c>
      <c r="C2812" s="26" t="s">
        <v>2067</v>
      </c>
      <c r="D2812" s="26" t="s">
        <v>4272</v>
      </c>
      <c r="E2812" s="26" t="s">
        <v>10425</v>
      </c>
      <c r="F2812" s="26" t="s">
        <v>4273</v>
      </c>
      <c r="G2812" s="26" t="s">
        <v>4274</v>
      </c>
      <c r="H2812" s="26" t="s">
        <v>4275</v>
      </c>
      <c r="I2812" s="26" t="s">
        <v>10420</v>
      </c>
      <c r="J2812" s="36">
        <v>0.13</v>
      </c>
      <c r="K2812" s="26">
        <v>8328.73</v>
      </c>
      <c r="L2812" s="26"/>
      <c r="M2812" s="26" t="s">
        <v>140</v>
      </c>
      <c r="N2812" s="26" t="s">
        <v>10793</v>
      </c>
    </row>
    <row r="2813" spans="1:14">
      <c r="A2813" s="26" t="s">
        <v>331</v>
      </c>
      <c r="B2813" s="26" t="s">
        <v>10792</v>
      </c>
      <c r="C2813" s="26" t="s">
        <v>2067</v>
      </c>
      <c r="D2813" s="26" t="s">
        <v>4272</v>
      </c>
      <c r="E2813" s="26" t="s">
        <v>10425</v>
      </c>
      <c r="F2813" s="26" t="s">
        <v>4273</v>
      </c>
      <c r="G2813" s="26" t="s">
        <v>4274</v>
      </c>
      <c r="H2813" s="26" t="s">
        <v>4275</v>
      </c>
      <c r="I2813" s="26" t="s">
        <v>10419</v>
      </c>
      <c r="J2813" s="36">
        <v>0.13</v>
      </c>
      <c r="K2813" s="26">
        <v>9840.08</v>
      </c>
      <c r="L2813" s="26"/>
      <c r="M2813" s="26" t="s">
        <v>140</v>
      </c>
      <c r="N2813" s="26" t="s">
        <v>10793</v>
      </c>
    </row>
    <row r="2814" spans="1:14">
      <c r="A2814" s="26" t="s">
        <v>331</v>
      </c>
      <c r="B2814" s="26" t="s">
        <v>10792</v>
      </c>
      <c r="C2814" s="26" t="s">
        <v>2067</v>
      </c>
      <c r="D2814" s="26" t="s">
        <v>4272</v>
      </c>
      <c r="E2814" s="26" t="s">
        <v>10425</v>
      </c>
      <c r="F2814" s="26" t="s">
        <v>4273</v>
      </c>
      <c r="G2814" s="26" t="s">
        <v>4274</v>
      </c>
      <c r="H2814" s="26" t="s">
        <v>4275</v>
      </c>
      <c r="I2814" s="26" t="s">
        <v>10416</v>
      </c>
      <c r="J2814" s="36">
        <v>0.13</v>
      </c>
      <c r="K2814" s="26">
        <v>633349.5</v>
      </c>
      <c r="L2814" s="26">
        <v>695653.58</v>
      </c>
      <c r="M2814" s="26" t="s">
        <v>140</v>
      </c>
      <c r="N2814" s="26" t="s">
        <v>10794</v>
      </c>
    </row>
    <row r="2815" spans="1:14">
      <c r="A2815" s="26" t="s">
        <v>331</v>
      </c>
      <c r="B2815" s="26" t="s">
        <v>10792</v>
      </c>
      <c r="C2815" s="26" t="s">
        <v>2067</v>
      </c>
      <c r="D2815" s="26" t="s">
        <v>4272</v>
      </c>
      <c r="E2815" s="26" t="s">
        <v>10425</v>
      </c>
      <c r="F2815" s="26" t="s">
        <v>4273</v>
      </c>
      <c r="G2815" s="26" t="s">
        <v>4274</v>
      </c>
      <c r="H2815" s="26" t="s">
        <v>4275</v>
      </c>
      <c r="I2815" s="26" t="s">
        <v>10418</v>
      </c>
      <c r="J2815" s="36">
        <v>0.13</v>
      </c>
      <c r="K2815" s="26">
        <v>12831.04</v>
      </c>
      <c r="L2815" s="26"/>
      <c r="M2815" s="26" t="s">
        <v>140</v>
      </c>
      <c r="N2815" s="26" t="s">
        <v>10794</v>
      </c>
    </row>
    <row r="2816" spans="1:14">
      <c r="A2816" s="26" t="s">
        <v>331</v>
      </c>
      <c r="B2816" s="26" t="s">
        <v>10792</v>
      </c>
      <c r="C2816" s="26" t="s">
        <v>2067</v>
      </c>
      <c r="D2816" s="26" t="s">
        <v>4272</v>
      </c>
      <c r="E2816" s="26" t="s">
        <v>10425</v>
      </c>
      <c r="F2816" s="26" t="s">
        <v>4273</v>
      </c>
      <c r="G2816" s="26" t="s">
        <v>4274</v>
      </c>
      <c r="H2816" s="26" t="s">
        <v>4275</v>
      </c>
      <c r="I2816" s="26" t="s">
        <v>10420</v>
      </c>
      <c r="J2816" s="36">
        <v>0.13</v>
      </c>
      <c r="K2816" s="26">
        <v>8328.73</v>
      </c>
      <c r="L2816" s="26"/>
      <c r="M2816" s="26" t="s">
        <v>140</v>
      </c>
      <c r="N2816" s="26" t="s">
        <v>10794</v>
      </c>
    </row>
    <row r="2817" spans="1:14">
      <c r="A2817" s="26" t="s">
        <v>331</v>
      </c>
      <c r="B2817" s="26" t="s">
        <v>10792</v>
      </c>
      <c r="C2817" s="26" t="s">
        <v>2067</v>
      </c>
      <c r="D2817" s="26" t="s">
        <v>4272</v>
      </c>
      <c r="E2817" s="26" t="s">
        <v>10425</v>
      </c>
      <c r="F2817" s="26" t="s">
        <v>4273</v>
      </c>
      <c r="G2817" s="26" t="s">
        <v>4274</v>
      </c>
      <c r="H2817" s="26" t="s">
        <v>4275</v>
      </c>
      <c r="I2817" s="26" t="s">
        <v>10419</v>
      </c>
      <c r="J2817" s="36">
        <v>0.13</v>
      </c>
      <c r="K2817" s="26">
        <v>9840.08</v>
      </c>
      <c r="L2817" s="26"/>
      <c r="M2817" s="26" t="s">
        <v>140</v>
      </c>
      <c r="N2817" s="26" t="s">
        <v>10794</v>
      </c>
    </row>
    <row r="2818" spans="1:14">
      <c r="A2818" s="26" t="s">
        <v>331</v>
      </c>
      <c r="B2818" s="26" t="s">
        <v>4028</v>
      </c>
      <c r="C2818" s="26" t="s">
        <v>334</v>
      </c>
      <c r="D2818" s="26" t="s">
        <v>4029</v>
      </c>
      <c r="E2818" s="26" t="s">
        <v>10434</v>
      </c>
      <c r="F2818" s="26" t="s">
        <v>336</v>
      </c>
      <c r="G2818" s="26" t="s">
        <v>4030</v>
      </c>
      <c r="H2818" s="26" t="s">
        <v>4031</v>
      </c>
      <c r="I2818" s="26" t="s">
        <v>10416</v>
      </c>
      <c r="J2818" s="36">
        <v>0.13</v>
      </c>
      <c r="K2818" s="26">
        <v>124.2</v>
      </c>
      <c r="L2818" s="26">
        <v>130</v>
      </c>
      <c r="M2818" s="26" t="s">
        <v>140</v>
      </c>
      <c r="N2818" s="26" t="s">
        <v>4033</v>
      </c>
    </row>
    <row r="2819" spans="1:14">
      <c r="A2819" s="26" t="s">
        <v>331</v>
      </c>
      <c r="B2819" s="26" t="s">
        <v>4028</v>
      </c>
      <c r="C2819" s="26" t="s">
        <v>334</v>
      </c>
      <c r="D2819" s="26" t="s">
        <v>4029</v>
      </c>
      <c r="E2819" s="26" t="s">
        <v>10434</v>
      </c>
      <c r="F2819" s="26" t="s">
        <v>336</v>
      </c>
      <c r="G2819" s="26" t="s">
        <v>4030</v>
      </c>
      <c r="H2819" s="26" t="s">
        <v>4031</v>
      </c>
      <c r="I2819" s="26" t="s">
        <v>10418</v>
      </c>
      <c r="J2819" s="36">
        <v>0.13</v>
      </c>
      <c r="K2819" s="26">
        <v>0</v>
      </c>
      <c r="L2819" s="26"/>
      <c r="M2819" s="26" t="s">
        <v>140</v>
      </c>
      <c r="N2819" s="26" t="s">
        <v>4033</v>
      </c>
    </row>
    <row r="2820" spans="1:14">
      <c r="A2820" s="26" t="s">
        <v>331</v>
      </c>
      <c r="B2820" s="26" t="s">
        <v>4028</v>
      </c>
      <c r="C2820" s="26" t="s">
        <v>334</v>
      </c>
      <c r="D2820" s="26" t="s">
        <v>4029</v>
      </c>
      <c r="E2820" s="26" t="s">
        <v>10434</v>
      </c>
      <c r="F2820" s="26" t="s">
        <v>336</v>
      </c>
      <c r="G2820" s="26" t="s">
        <v>4030</v>
      </c>
      <c r="H2820" s="26" t="s">
        <v>4031</v>
      </c>
      <c r="I2820" s="26" t="s">
        <v>10420</v>
      </c>
      <c r="J2820" s="36">
        <v>0.13</v>
      </c>
      <c r="K2820" s="26">
        <v>0</v>
      </c>
      <c r="L2820" s="26"/>
      <c r="M2820" s="26" t="s">
        <v>140</v>
      </c>
      <c r="N2820" s="26" t="s">
        <v>4033</v>
      </c>
    </row>
    <row r="2821" spans="1:14">
      <c r="A2821" s="26" t="s">
        <v>331</v>
      </c>
      <c r="B2821" s="26" t="s">
        <v>4028</v>
      </c>
      <c r="C2821" s="26" t="s">
        <v>334</v>
      </c>
      <c r="D2821" s="26" t="s">
        <v>4029</v>
      </c>
      <c r="E2821" s="26" t="s">
        <v>10434</v>
      </c>
      <c r="F2821" s="26" t="s">
        <v>336</v>
      </c>
      <c r="G2821" s="26" t="s">
        <v>4030</v>
      </c>
      <c r="H2821" s="26" t="s">
        <v>4031</v>
      </c>
      <c r="I2821" s="26" t="s">
        <v>10419</v>
      </c>
      <c r="J2821" s="36">
        <v>0.13</v>
      </c>
      <c r="K2821" s="26">
        <v>1.9</v>
      </c>
      <c r="L2821" s="26"/>
      <c r="M2821" s="26" t="s">
        <v>140</v>
      </c>
      <c r="N2821" s="26" t="s">
        <v>4033</v>
      </c>
    </row>
    <row r="2822" spans="1:14">
      <c r="A2822" s="26" t="s">
        <v>292</v>
      </c>
      <c r="B2822" s="26" t="s">
        <v>4061</v>
      </c>
      <c r="C2822" s="26" t="s">
        <v>1075</v>
      </c>
      <c r="D2822" s="26" t="s">
        <v>4062</v>
      </c>
      <c r="E2822" s="26" t="s">
        <v>10425</v>
      </c>
      <c r="F2822" s="26" t="s">
        <v>1077</v>
      </c>
      <c r="G2822" s="26" t="s">
        <v>4063</v>
      </c>
      <c r="H2822" s="26" t="s">
        <v>4064</v>
      </c>
      <c r="I2822" s="26" t="s">
        <v>10427</v>
      </c>
      <c r="J2822" s="36">
        <v>0.13</v>
      </c>
      <c r="K2822" s="26">
        <v>2665.56</v>
      </c>
      <c r="L2822" s="26">
        <v>2871</v>
      </c>
      <c r="M2822" s="26" t="s">
        <v>63</v>
      </c>
      <c r="N2822" s="26" t="s">
        <v>4066</v>
      </c>
    </row>
    <row r="2823" spans="1:14">
      <c r="A2823" s="26" t="s">
        <v>292</v>
      </c>
      <c r="B2823" s="26" t="s">
        <v>4061</v>
      </c>
      <c r="C2823" s="26" t="s">
        <v>1075</v>
      </c>
      <c r="D2823" s="26" t="s">
        <v>4062</v>
      </c>
      <c r="E2823" s="26" t="s">
        <v>10425</v>
      </c>
      <c r="F2823" s="26" t="s">
        <v>1077</v>
      </c>
      <c r="G2823" s="26" t="s">
        <v>4063</v>
      </c>
      <c r="H2823" s="26" t="s">
        <v>4064</v>
      </c>
      <c r="I2823" s="26" t="s">
        <v>10428</v>
      </c>
      <c r="J2823" s="36">
        <v>0.13</v>
      </c>
      <c r="K2823" s="26">
        <v>0</v>
      </c>
      <c r="L2823" s="26"/>
      <c r="M2823" s="26" t="s">
        <v>63</v>
      </c>
      <c r="N2823" s="26" t="s">
        <v>4066</v>
      </c>
    </row>
    <row r="2824" spans="1:14">
      <c r="A2824" s="26" t="s">
        <v>292</v>
      </c>
      <c r="B2824" s="26" t="s">
        <v>4061</v>
      </c>
      <c r="C2824" s="26" t="s">
        <v>1075</v>
      </c>
      <c r="D2824" s="26" t="s">
        <v>4062</v>
      </c>
      <c r="E2824" s="26" t="s">
        <v>10425</v>
      </c>
      <c r="F2824" s="26" t="s">
        <v>1077</v>
      </c>
      <c r="G2824" s="26" t="s">
        <v>4063</v>
      </c>
      <c r="H2824" s="26" t="s">
        <v>4064</v>
      </c>
      <c r="I2824" s="26" t="s">
        <v>10420</v>
      </c>
      <c r="J2824" s="36">
        <v>0.13</v>
      </c>
      <c r="K2824" s="26">
        <v>34.65228</v>
      </c>
      <c r="L2824" s="26"/>
      <c r="M2824" s="26" t="s">
        <v>63</v>
      </c>
      <c r="N2824" s="26" t="s">
        <v>4066</v>
      </c>
    </row>
    <row r="2825" spans="1:14">
      <c r="A2825" s="26" t="s">
        <v>292</v>
      </c>
      <c r="B2825" s="26" t="s">
        <v>4061</v>
      </c>
      <c r="C2825" s="26" t="s">
        <v>1075</v>
      </c>
      <c r="D2825" s="26" t="s">
        <v>4062</v>
      </c>
      <c r="E2825" s="26" t="s">
        <v>10425</v>
      </c>
      <c r="F2825" s="26" t="s">
        <v>1077</v>
      </c>
      <c r="G2825" s="26" t="s">
        <v>4063</v>
      </c>
      <c r="H2825" s="26" t="s">
        <v>4064</v>
      </c>
      <c r="I2825" s="26" t="s">
        <v>10419</v>
      </c>
      <c r="J2825" s="36">
        <v>0.13</v>
      </c>
      <c r="K2825" s="26">
        <v>39.9834</v>
      </c>
      <c r="L2825" s="26"/>
      <c r="M2825" s="26" t="s">
        <v>63</v>
      </c>
      <c r="N2825" s="26" t="s">
        <v>4066</v>
      </c>
    </row>
    <row r="2826" spans="1:14">
      <c r="A2826" s="26" t="s">
        <v>292</v>
      </c>
      <c r="B2826" s="26" t="s">
        <v>4067</v>
      </c>
      <c r="C2826" s="26" t="s">
        <v>1075</v>
      </c>
      <c r="D2826" s="26" t="s">
        <v>4068</v>
      </c>
      <c r="E2826" s="26" t="s">
        <v>10425</v>
      </c>
      <c r="F2826" s="26" t="s">
        <v>1077</v>
      </c>
      <c r="G2826" s="26" t="s">
        <v>4069</v>
      </c>
      <c r="H2826" s="26" t="s">
        <v>4070</v>
      </c>
      <c r="I2826" s="26" t="s">
        <v>10427</v>
      </c>
      <c r="J2826" s="36">
        <v>0.13</v>
      </c>
      <c r="K2826" s="26">
        <v>26486.66</v>
      </c>
      <c r="L2826" s="26">
        <v>29758.5</v>
      </c>
      <c r="M2826" s="26" t="s">
        <v>63</v>
      </c>
      <c r="N2826" s="26" t="s">
        <v>4072</v>
      </c>
    </row>
    <row r="2827" spans="1:14">
      <c r="A2827" s="26" t="s">
        <v>292</v>
      </c>
      <c r="B2827" s="26" t="s">
        <v>4067</v>
      </c>
      <c r="C2827" s="26" t="s">
        <v>1075</v>
      </c>
      <c r="D2827" s="26" t="s">
        <v>4068</v>
      </c>
      <c r="E2827" s="26" t="s">
        <v>10425</v>
      </c>
      <c r="F2827" s="26" t="s">
        <v>1077</v>
      </c>
      <c r="G2827" s="26" t="s">
        <v>4069</v>
      </c>
      <c r="H2827" s="26" t="s">
        <v>4070</v>
      </c>
      <c r="I2827" s="26" t="s">
        <v>10428</v>
      </c>
      <c r="J2827" s="36">
        <v>0.13</v>
      </c>
      <c r="K2827" s="26">
        <v>1185.26</v>
      </c>
      <c r="L2827" s="26"/>
      <c r="M2827" s="26" t="s">
        <v>63</v>
      </c>
      <c r="N2827" s="26" t="s">
        <v>4072</v>
      </c>
    </row>
    <row r="2828" spans="1:14">
      <c r="A2828" s="26" t="s">
        <v>292</v>
      </c>
      <c r="B2828" s="26" t="s">
        <v>4067</v>
      </c>
      <c r="C2828" s="26" t="s">
        <v>1075</v>
      </c>
      <c r="D2828" s="26" t="s">
        <v>4068</v>
      </c>
      <c r="E2828" s="26" t="s">
        <v>10425</v>
      </c>
      <c r="F2828" s="26" t="s">
        <v>1077</v>
      </c>
      <c r="G2828" s="26" t="s">
        <v>4069</v>
      </c>
      <c r="H2828" s="26" t="s">
        <v>4070</v>
      </c>
      <c r="I2828" s="26" t="s">
        <v>10420</v>
      </c>
      <c r="J2828" s="36">
        <v>0.13</v>
      </c>
      <c r="K2828" s="26">
        <v>344.32658</v>
      </c>
      <c r="L2828" s="26"/>
      <c r="M2828" s="26" t="s">
        <v>63</v>
      </c>
      <c r="N2828" s="26" t="s">
        <v>4072</v>
      </c>
    </row>
    <row r="2829" spans="1:14">
      <c r="A2829" s="26" t="s">
        <v>292</v>
      </c>
      <c r="B2829" s="26" t="s">
        <v>4067</v>
      </c>
      <c r="C2829" s="26" t="s">
        <v>1075</v>
      </c>
      <c r="D2829" s="26" t="s">
        <v>4068</v>
      </c>
      <c r="E2829" s="26" t="s">
        <v>10425</v>
      </c>
      <c r="F2829" s="26" t="s">
        <v>1077</v>
      </c>
      <c r="G2829" s="26" t="s">
        <v>4069</v>
      </c>
      <c r="H2829" s="26" t="s">
        <v>4070</v>
      </c>
      <c r="I2829" s="26" t="s">
        <v>10419</v>
      </c>
      <c r="J2829" s="36">
        <v>0.13</v>
      </c>
      <c r="K2829" s="26">
        <v>415.0788</v>
      </c>
      <c r="L2829" s="26"/>
      <c r="M2829" s="26" t="s">
        <v>63</v>
      </c>
      <c r="N2829" s="26" t="s">
        <v>4072</v>
      </c>
    </row>
    <row r="2830" spans="1:14">
      <c r="A2830" s="26" t="s">
        <v>292</v>
      </c>
      <c r="B2830" s="26" t="s">
        <v>4073</v>
      </c>
      <c r="C2830" s="26" t="s">
        <v>1075</v>
      </c>
      <c r="D2830" s="26" t="s">
        <v>4074</v>
      </c>
      <c r="E2830" s="26" t="s">
        <v>10425</v>
      </c>
      <c r="F2830" s="26" t="s">
        <v>4075</v>
      </c>
      <c r="G2830" s="26" t="s">
        <v>4076</v>
      </c>
      <c r="H2830" s="26" t="s">
        <v>4077</v>
      </c>
      <c r="I2830" s="26" t="s">
        <v>10416</v>
      </c>
      <c r="J2830" s="36">
        <v>0.13</v>
      </c>
      <c r="K2830" s="26">
        <v>1965398.14</v>
      </c>
      <c r="L2830" s="26">
        <v>2390527.99</v>
      </c>
      <c r="M2830" s="26" t="s">
        <v>63</v>
      </c>
      <c r="N2830" s="26" t="s">
        <v>4079</v>
      </c>
    </row>
    <row r="2831" spans="1:14">
      <c r="A2831" s="26" t="s">
        <v>292</v>
      </c>
      <c r="B2831" s="26" t="s">
        <v>4073</v>
      </c>
      <c r="C2831" s="26" t="s">
        <v>1075</v>
      </c>
      <c r="D2831" s="26" t="s">
        <v>4074</v>
      </c>
      <c r="E2831" s="26" t="s">
        <v>10425</v>
      </c>
      <c r="F2831" s="26" t="s">
        <v>4075</v>
      </c>
      <c r="G2831" s="26" t="s">
        <v>4076</v>
      </c>
      <c r="H2831" s="26" t="s">
        <v>4077</v>
      </c>
      <c r="I2831" s="26" t="s">
        <v>10418</v>
      </c>
      <c r="J2831" s="36">
        <v>0.13</v>
      </c>
      <c r="K2831" s="26">
        <v>259925.46</v>
      </c>
      <c r="L2831" s="26"/>
      <c r="M2831" s="26" t="s">
        <v>63</v>
      </c>
      <c r="N2831" s="26" t="s">
        <v>4079</v>
      </c>
    </row>
    <row r="2832" spans="1:14">
      <c r="A2832" s="26" t="s">
        <v>292</v>
      </c>
      <c r="B2832" s="26" t="s">
        <v>4073</v>
      </c>
      <c r="C2832" s="26" t="s">
        <v>1075</v>
      </c>
      <c r="D2832" s="26" t="s">
        <v>4074</v>
      </c>
      <c r="E2832" s="26" t="s">
        <v>10425</v>
      </c>
      <c r="F2832" s="26" t="s">
        <v>4075</v>
      </c>
      <c r="G2832" s="26" t="s">
        <v>4076</v>
      </c>
      <c r="H2832" s="26" t="s">
        <v>4077</v>
      </c>
      <c r="I2832" s="26" t="s">
        <v>10420</v>
      </c>
      <c r="J2832" s="36">
        <v>0.13</v>
      </c>
      <c r="K2832" s="26">
        <v>23742.25</v>
      </c>
      <c r="L2832" s="26"/>
      <c r="M2832" s="26" t="s">
        <v>63</v>
      </c>
      <c r="N2832" s="26" t="s">
        <v>4079</v>
      </c>
    </row>
    <row r="2833" spans="1:14">
      <c r="A2833" s="26" t="s">
        <v>292</v>
      </c>
      <c r="B2833" s="26" t="s">
        <v>4073</v>
      </c>
      <c r="C2833" s="26" t="s">
        <v>1075</v>
      </c>
      <c r="D2833" s="26" t="s">
        <v>4074</v>
      </c>
      <c r="E2833" s="26" t="s">
        <v>10425</v>
      </c>
      <c r="F2833" s="26" t="s">
        <v>4075</v>
      </c>
      <c r="G2833" s="26" t="s">
        <v>4076</v>
      </c>
      <c r="H2833" s="26" t="s">
        <v>4077</v>
      </c>
      <c r="I2833" s="26" t="s">
        <v>10419</v>
      </c>
      <c r="J2833" s="36">
        <v>0.13</v>
      </c>
      <c r="K2833" s="26">
        <v>33888.06</v>
      </c>
      <c r="L2833" s="26"/>
      <c r="M2833" s="26" t="s">
        <v>63</v>
      </c>
      <c r="N2833" s="26" t="s">
        <v>4079</v>
      </c>
    </row>
    <row r="2834" spans="1:14">
      <c r="A2834" s="26" t="s">
        <v>200</v>
      </c>
      <c r="B2834" s="26" t="s">
        <v>3997</v>
      </c>
      <c r="C2834" s="26" t="s">
        <v>410</v>
      </c>
      <c r="D2834" s="26" t="s">
        <v>3998</v>
      </c>
      <c r="E2834" s="26" t="s">
        <v>10429</v>
      </c>
      <c r="F2834" s="26" t="s">
        <v>1190</v>
      </c>
      <c r="G2834" s="26" t="s">
        <v>3999</v>
      </c>
      <c r="H2834" s="26" t="s">
        <v>4000</v>
      </c>
      <c r="I2834" s="26" t="s">
        <v>10416</v>
      </c>
      <c r="J2834" s="36">
        <v>0.13</v>
      </c>
      <c r="K2834" s="26">
        <v>8355752.73</v>
      </c>
      <c r="L2834" s="26">
        <v>8759150.21</v>
      </c>
      <c r="M2834" s="26" t="s">
        <v>1282</v>
      </c>
      <c r="N2834" s="26" t="s">
        <v>4002</v>
      </c>
    </row>
    <row r="2835" spans="1:14">
      <c r="A2835" s="26" t="s">
        <v>200</v>
      </c>
      <c r="B2835" s="26" t="s">
        <v>3997</v>
      </c>
      <c r="C2835" s="26" t="s">
        <v>410</v>
      </c>
      <c r="D2835" s="26" t="s">
        <v>3998</v>
      </c>
      <c r="E2835" s="26" t="s">
        <v>10429</v>
      </c>
      <c r="F2835" s="26" t="s">
        <v>1190</v>
      </c>
      <c r="G2835" s="26" t="s">
        <v>3999</v>
      </c>
      <c r="H2835" s="26" t="s">
        <v>4000</v>
      </c>
      <c r="I2835" s="26" t="s">
        <v>10418</v>
      </c>
      <c r="J2835" s="36">
        <v>0.13</v>
      </c>
      <c r="K2835" s="26">
        <v>0</v>
      </c>
      <c r="L2835" s="26"/>
      <c r="M2835" s="26" t="s">
        <v>1282</v>
      </c>
      <c r="N2835" s="26" t="s">
        <v>4002</v>
      </c>
    </row>
    <row r="2836" spans="1:14">
      <c r="A2836" s="26" t="s">
        <v>200</v>
      </c>
      <c r="B2836" s="26" t="s">
        <v>3997</v>
      </c>
      <c r="C2836" s="26" t="s">
        <v>410</v>
      </c>
      <c r="D2836" s="26" t="s">
        <v>3998</v>
      </c>
      <c r="E2836" s="26" t="s">
        <v>10429</v>
      </c>
      <c r="F2836" s="26" t="s">
        <v>1190</v>
      </c>
      <c r="G2836" s="26" t="s">
        <v>3999</v>
      </c>
      <c r="H2836" s="26" t="s">
        <v>4000</v>
      </c>
      <c r="I2836" s="26" t="s">
        <v>10420</v>
      </c>
      <c r="J2836" s="36">
        <v>0.13</v>
      </c>
      <c r="K2836" s="26">
        <v>13352.59</v>
      </c>
      <c r="L2836" s="26"/>
      <c r="M2836" s="26" t="s">
        <v>1282</v>
      </c>
      <c r="N2836" s="26" t="s">
        <v>4002</v>
      </c>
    </row>
    <row r="2837" spans="1:14">
      <c r="A2837" s="26" t="s">
        <v>200</v>
      </c>
      <c r="B2837" s="26" t="s">
        <v>3997</v>
      </c>
      <c r="C2837" s="26" t="s">
        <v>410</v>
      </c>
      <c r="D2837" s="26" t="s">
        <v>3998</v>
      </c>
      <c r="E2837" s="26" t="s">
        <v>10429</v>
      </c>
      <c r="F2837" s="26" t="s">
        <v>1190</v>
      </c>
      <c r="G2837" s="26" t="s">
        <v>3999</v>
      </c>
      <c r="H2837" s="26" t="s">
        <v>4000</v>
      </c>
      <c r="I2837" s="26" t="s">
        <v>10419</v>
      </c>
      <c r="J2837" s="36">
        <v>0.13</v>
      </c>
      <c r="K2837" s="26">
        <v>127244.86</v>
      </c>
      <c r="L2837" s="26"/>
      <c r="M2837" s="26" t="s">
        <v>1282</v>
      </c>
      <c r="N2837" s="26" t="s">
        <v>4002</v>
      </c>
    </row>
    <row r="2838" spans="1:14">
      <c r="A2838" s="26" t="s">
        <v>292</v>
      </c>
      <c r="B2838" s="26" t="s">
        <v>4090</v>
      </c>
      <c r="C2838" s="26" t="s">
        <v>1075</v>
      </c>
      <c r="D2838" s="26" t="s">
        <v>4091</v>
      </c>
      <c r="E2838" s="26" t="s">
        <v>10425</v>
      </c>
      <c r="F2838" s="26" t="s">
        <v>1664</v>
      </c>
      <c r="G2838" s="26" t="s">
        <v>4092</v>
      </c>
      <c r="H2838" s="26" t="s">
        <v>4093</v>
      </c>
      <c r="I2838" s="26" t="s">
        <v>10416</v>
      </c>
      <c r="J2838" s="36">
        <v>0.13</v>
      </c>
      <c r="K2838" s="26">
        <v>1189794.68</v>
      </c>
      <c r="L2838" s="26">
        <v>1498612.82</v>
      </c>
      <c r="M2838" s="26" t="s">
        <v>63</v>
      </c>
      <c r="N2838" s="26" t="s">
        <v>4094</v>
      </c>
    </row>
    <row r="2839" spans="1:14">
      <c r="A2839" s="26" t="s">
        <v>292</v>
      </c>
      <c r="B2839" s="26" t="s">
        <v>4090</v>
      </c>
      <c r="C2839" s="26" t="s">
        <v>1075</v>
      </c>
      <c r="D2839" s="26" t="s">
        <v>4091</v>
      </c>
      <c r="E2839" s="26" t="s">
        <v>10425</v>
      </c>
      <c r="F2839" s="26" t="s">
        <v>1664</v>
      </c>
      <c r="G2839" s="26" t="s">
        <v>4092</v>
      </c>
      <c r="H2839" s="26" t="s">
        <v>4093</v>
      </c>
      <c r="I2839" s="26" t="s">
        <v>10418</v>
      </c>
      <c r="J2839" s="36">
        <v>0.13</v>
      </c>
      <c r="K2839" s="26">
        <v>206248.67</v>
      </c>
      <c r="L2839" s="26"/>
      <c r="M2839" s="26" t="s">
        <v>63</v>
      </c>
      <c r="N2839" s="26" t="s">
        <v>4094</v>
      </c>
    </row>
    <row r="2840" spans="1:14">
      <c r="A2840" s="26" t="s">
        <v>292</v>
      </c>
      <c r="B2840" s="26" t="s">
        <v>4090</v>
      </c>
      <c r="C2840" s="26" t="s">
        <v>1075</v>
      </c>
      <c r="D2840" s="26" t="s">
        <v>4091</v>
      </c>
      <c r="E2840" s="26" t="s">
        <v>10425</v>
      </c>
      <c r="F2840" s="26" t="s">
        <v>1664</v>
      </c>
      <c r="G2840" s="26" t="s">
        <v>4092</v>
      </c>
      <c r="H2840" s="26" t="s">
        <v>4093</v>
      </c>
      <c r="I2840" s="26" t="s">
        <v>10420</v>
      </c>
      <c r="J2840" s="36">
        <v>0.13</v>
      </c>
      <c r="K2840" s="26">
        <v>13821.85</v>
      </c>
      <c r="L2840" s="26"/>
      <c r="M2840" s="26" t="s">
        <v>63</v>
      </c>
      <c r="N2840" s="26" t="s">
        <v>4094</v>
      </c>
    </row>
    <row r="2841" spans="1:14">
      <c r="A2841" s="26" t="s">
        <v>292</v>
      </c>
      <c r="B2841" s="26" t="s">
        <v>4090</v>
      </c>
      <c r="C2841" s="26" t="s">
        <v>1075</v>
      </c>
      <c r="D2841" s="26" t="s">
        <v>4091</v>
      </c>
      <c r="E2841" s="26" t="s">
        <v>10425</v>
      </c>
      <c r="F2841" s="26" t="s">
        <v>1664</v>
      </c>
      <c r="G2841" s="26" t="s">
        <v>4092</v>
      </c>
      <c r="H2841" s="26" t="s">
        <v>4093</v>
      </c>
      <c r="I2841" s="26" t="s">
        <v>10419</v>
      </c>
      <c r="J2841" s="36">
        <v>0.13</v>
      </c>
      <c r="K2841" s="26">
        <v>21258.99</v>
      </c>
      <c r="L2841" s="26"/>
      <c r="M2841" s="26" t="s">
        <v>63</v>
      </c>
      <c r="N2841" s="26" t="s">
        <v>4094</v>
      </c>
    </row>
    <row r="2842" spans="1:14">
      <c r="A2842" s="26" t="s">
        <v>47</v>
      </c>
      <c r="B2842" s="26" t="s">
        <v>4022</v>
      </c>
      <c r="C2842" s="26" t="s">
        <v>1254</v>
      </c>
      <c r="D2842" s="26" t="s">
        <v>4023</v>
      </c>
      <c r="E2842" s="26" t="s">
        <v>10425</v>
      </c>
      <c r="F2842" s="26" t="s">
        <v>2835</v>
      </c>
      <c r="G2842" s="26" t="s">
        <v>4024</v>
      </c>
      <c r="H2842" s="26" t="s">
        <v>4025</v>
      </c>
      <c r="I2842" s="26" t="s">
        <v>10416</v>
      </c>
      <c r="J2842" s="36">
        <v>0.13</v>
      </c>
      <c r="K2842" s="26">
        <v>8314.25</v>
      </c>
      <c r="L2842" s="26">
        <v>11335.79</v>
      </c>
      <c r="M2842" s="26" t="s">
        <v>97</v>
      </c>
      <c r="N2842" s="26" t="s">
        <v>4027</v>
      </c>
    </row>
    <row r="2843" spans="1:14">
      <c r="A2843" s="26" t="s">
        <v>47</v>
      </c>
      <c r="B2843" s="26" t="s">
        <v>4022</v>
      </c>
      <c r="C2843" s="26" t="s">
        <v>1254</v>
      </c>
      <c r="D2843" s="26" t="s">
        <v>4023</v>
      </c>
      <c r="E2843" s="26" t="s">
        <v>10425</v>
      </c>
      <c r="F2843" s="26" t="s">
        <v>2835</v>
      </c>
      <c r="G2843" s="26" t="s">
        <v>4024</v>
      </c>
      <c r="H2843" s="26" t="s">
        <v>4025</v>
      </c>
      <c r="I2843" s="26" t="s">
        <v>10418</v>
      </c>
      <c r="J2843" s="36">
        <v>0.13</v>
      </c>
      <c r="K2843" s="26">
        <v>2239.55</v>
      </c>
      <c r="L2843" s="26"/>
      <c r="M2843" s="26" t="s">
        <v>97</v>
      </c>
      <c r="N2843" s="26" t="s">
        <v>4027</v>
      </c>
    </row>
    <row r="2844" spans="1:14">
      <c r="A2844" s="26" t="s">
        <v>47</v>
      </c>
      <c r="B2844" s="26" t="s">
        <v>4022</v>
      </c>
      <c r="C2844" s="26" t="s">
        <v>1254</v>
      </c>
      <c r="D2844" s="26" t="s">
        <v>4023</v>
      </c>
      <c r="E2844" s="26" t="s">
        <v>10425</v>
      </c>
      <c r="F2844" s="26" t="s">
        <v>2835</v>
      </c>
      <c r="G2844" s="26" t="s">
        <v>4024</v>
      </c>
      <c r="H2844" s="26" t="s">
        <v>4025</v>
      </c>
      <c r="I2844" s="26" t="s">
        <v>10420</v>
      </c>
      <c r="J2844" s="36">
        <v>0.13</v>
      </c>
      <c r="K2844" s="26">
        <v>111.17</v>
      </c>
      <c r="L2844" s="26"/>
      <c r="M2844" s="26" t="s">
        <v>97</v>
      </c>
      <c r="N2844" s="26" t="s">
        <v>4027</v>
      </c>
    </row>
    <row r="2845" spans="1:14">
      <c r="A2845" s="26" t="s">
        <v>47</v>
      </c>
      <c r="B2845" s="26" t="s">
        <v>4022</v>
      </c>
      <c r="C2845" s="26" t="s">
        <v>1254</v>
      </c>
      <c r="D2845" s="26" t="s">
        <v>4023</v>
      </c>
      <c r="E2845" s="26" t="s">
        <v>10425</v>
      </c>
      <c r="F2845" s="26" t="s">
        <v>2835</v>
      </c>
      <c r="G2845" s="26" t="s">
        <v>4024</v>
      </c>
      <c r="H2845" s="26" t="s">
        <v>4025</v>
      </c>
      <c r="I2845" s="26" t="s">
        <v>10419</v>
      </c>
      <c r="J2845" s="36">
        <v>0.13</v>
      </c>
      <c r="K2845" s="26">
        <v>160.7</v>
      </c>
      <c r="L2845" s="26"/>
      <c r="M2845" s="26" t="s">
        <v>97</v>
      </c>
      <c r="N2845" s="26" t="s">
        <v>4027</v>
      </c>
    </row>
    <row r="2846" spans="1:14">
      <c r="A2846" s="26" t="s">
        <v>292</v>
      </c>
      <c r="B2846" s="26" t="s">
        <v>4081</v>
      </c>
      <c r="C2846" s="26" t="s">
        <v>1387</v>
      </c>
      <c r="D2846" s="26" t="s">
        <v>4082</v>
      </c>
      <c r="E2846" s="26" t="s">
        <v>10425</v>
      </c>
      <c r="F2846" s="26" t="s">
        <v>4083</v>
      </c>
      <c r="G2846" s="26" t="s">
        <v>4084</v>
      </c>
      <c r="H2846" s="26" t="s">
        <v>4085</v>
      </c>
      <c r="I2846" s="26" t="s">
        <v>10416</v>
      </c>
      <c r="J2846" s="36">
        <v>0.13</v>
      </c>
      <c r="K2846" s="26">
        <v>219583.88</v>
      </c>
      <c r="L2846" s="26">
        <v>289912.96</v>
      </c>
      <c r="M2846" s="26" t="s">
        <v>63</v>
      </c>
      <c r="N2846" s="26" t="s">
        <v>4088</v>
      </c>
    </row>
    <row r="2847" spans="1:14">
      <c r="A2847" s="26" t="s">
        <v>292</v>
      </c>
      <c r="B2847" s="26" t="s">
        <v>4081</v>
      </c>
      <c r="C2847" s="26" t="s">
        <v>1387</v>
      </c>
      <c r="D2847" s="26" t="s">
        <v>4082</v>
      </c>
      <c r="E2847" s="26" t="s">
        <v>10425</v>
      </c>
      <c r="F2847" s="26" t="s">
        <v>4083</v>
      </c>
      <c r="G2847" s="26" t="s">
        <v>4084</v>
      </c>
      <c r="H2847" s="26" t="s">
        <v>4085</v>
      </c>
      <c r="I2847" s="26" t="s">
        <v>10418</v>
      </c>
      <c r="J2847" s="36">
        <v>0.13</v>
      </c>
      <c r="K2847" s="26">
        <v>54266.36</v>
      </c>
      <c r="L2847" s="26"/>
      <c r="M2847" s="26" t="s">
        <v>63</v>
      </c>
      <c r="N2847" s="26" t="s">
        <v>4088</v>
      </c>
    </row>
    <row r="2848" spans="1:14">
      <c r="A2848" s="26" t="s">
        <v>292</v>
      </c>
      <c r="B2848" s="26" t="s">
        <v>4081</v>
      </c>
      <c r="C2848" s="26" t="s">
        <v>1387</v>
      </c>
      <c r="D2848" s="26" t="s">
        <v>4082</v>
      </c>
      <c r="E2848" s="26" t="s">
        <v>10425</v>
      </c>
      <c r="F2848" s="26" t="s">
        <v>4083</v>
      </c>
      <c r="G2848" s="26" t="s">
        <v>4084</v>
      </c>
      <c r="H2848" s="26" t="s">
        <v>4085</v>
      </c>
      <c r="I2848" s="26" t="s">
        <v>10420</v>
      </c>
      <c r="J2848" s="36">
        <v>0.13</v>
      </c>
      <c r="K2848" s="26">
        <v>2690.8</v>
      </c>
      <c r="L2848" s="26"/>
      <c r="M2848" s="26" t="s">
        <v>63</v>
      </c>
      <c r="N2848" s="26" t="s">
        <v>4088</v>
      </c>
    </row>
    <row r="2849" spans="1:14">
      <c r="A2849" s="26" t="s">
        <v>292</v>
      </c>
      <c r="B2849" s="26" t="s">
        <v>4081</v>
      </c>
      <c r="C2849" s="26" t="s">
        <v>1387</v>
      </c>
      <c r="D2849" s="26" t="s">
        <v>4082</v>
      </c>
      <c r="E2849" s="26" t="s">
        <v>10425</v>
      </c>
      <c r="F2849" s="26" t="s">
        <v>4083</v>
      </c>
      <c r="G2849" s="26" t="s">
        <v>4084</v>
      </c>
      <c r="H2849" s="26" t="s">
        <v>4085</v>
      </c>
      <c r="I2849" s="26" t="s">
        <v>10419</v>
      </c>
      <c r="J2849" s="36">
        <v>0.13</v>
      </c>
      <c r="K2849" s="26">
        <v>4169.59</v>
      </c>
      <c r="L2849" s="26"/>
      <c r="M2849" s="26" t="s">
        <v>63</v>
      </c>
      <c r="N2849" s="26" t="s">
        <v>4088</v>
      </c>
    </row>
    <row r="2850" spans="1:14">
      <c r="A2850" s="26" t="s">
        <v>220</v>
      </c>
      <c r="B2850" s="26" t="s">
        <v>4047</v>
      </c>
      <c r="C2850" s="26" t="s">
        <v>849</v>
      </c>
      <c r="D2850" s="26" t="s">
        <v>4048</v>
      </c>
      <c r="E2850" s="26" t="s">
        <v>10425</v>
      </c>
      <c r="F2850" s="26" t="s">
        <v>4049</v>
      </c>
      <c r="G2850" s="26" t="s">
        <v>4050</v>
      </c>
      <c r="H2850" s="26" t="s">
        <v>4051</v>
      </c>
      <c r="I2850" s="26" t="s">
        <v>10427</v>
      </c>
      <c r="J2850" s="36">
        <v>0.13</v>
      </c>
      <c r="K2850" s="26">
        <v>2227</v>
      </c>
      <c r="L2850" s="26">
        <v>2399</v>
      </c>
      <c r="M2850" s="26" t="s">
        <v>1282</v>
      </c>
      <c r="N2850" s="26" t="s">
        <v>4053</v>
      </c>
    </row>
    <row r="2851" spans="1:14">
      <c r="A2851" s="26" t="s">
        <v>220</v>
      </c>
      <c r="B2851" s="26" t="s">
        <v>4047</v>
      </c>
      <c r="C2851" s="26" t="s">
        <v>849</v>
      </c>
      <c r="D2851" s="26" t="s">
        <v>4048</v>
      </c>
      <c r="E2851" s="26" t="s">
        <v>10425</v>
      </c>
      <c r="F2851" s="26" t="s">
        <v>4049</v>
      </c>
      <c r="G2851" s="26" t="s">
        <v>4050</v>
      </c>
      <c r="H2851" s="26" t="s">
        <v>4051</v>
      </c>
      <c r="I2851" s="26" t="s">
        <v>10428</v>
      </c>
      <c r="J2851" s="36">
        <v>0.13</v>
      </c>
      <c r="K2851" s="26">
        <v>0</v>
      </c>
      <c r="L2851" s="26"/>
      <c r="M2851" s="26" t="s">
        <v>1282</v>
      </c>
      <c r="N2851" s="26" t="s">
        <v>4053</v>
      </c>
    </row>
    <row r="2852" spans="1:14">
      <c r="A2852" s="26" t="s">
        <v>220</v>
      </c>
      <c r="B2852" s="26" t="s">
        <v>4047</v>
      </c>
      <c r="C2852" s="26" t="s">
        <v>849</v>
      </c>
      <c r="D2852" s="26" t="s">
        <v>4048</v>
      </c>
      <c r="E2852" s="26" t="s">
        <v>10425</v>
      </c>
      <c r="F2852" s="26" t="s">
        <v>4049</v>
      </c>
      <c r="G2852" s="26" t="s">
        <v>4050</v>
      </c>
      <c r="H2852" s="26" t="s">
        <v>4051</v>
      </c>
      <c r="I2852" s="26" t="s">
        <v>10420</v>
      </c>
      <c r="J2852" s="36">
        <v>0.13</v>
      </c>
      <c r="K2852" s="26">
        <v>28.951</v>
      </c>
      <c r="L2852" s="26"/>
      <c r="M2852" s="26" t="s">
        <v>1282</v>
      </c>
      <c r="N2852" s="26" t="s">
        <v>4053</v>
      </c>
    </row>
    <row r="2853" spans="1:14">
      <c r="A2853" s="26" t="s">
        <v>220</v>
      </c>
      <c r="B2853" s="26" t="s">
        <v>4047</v>
      </c>
      <c r="C2853" s="26" t="s">
        <v>849</v>
      </c>
      <c r="D2853" s="26" t="s">
        <v>4048</v>
      </c>
      <c r="E2853" s="26" t="s">
        <v>10425</v>
      </c>
      <c r="F2853" s="26" t="s">
        <v>4049</v>
      </c>
      <c r="G2853" s="26" t="s">
        <v>4050</v>
      </c>
      <c r="H2853" s="26" t="s">
        <v>4051</v>
      </c>
      <c r="I2853" s="26" t="s">
        <v>10419</v>
      </c>
      <c r="J2853" s="36">
        <v>0.13</v>
      </c>
      <c r="K2853" s="26">
        <v>33.405</v>
      </c>
      <c r="L2853" s="26"/>
      <c r="M2853" s="26" t="s">
        <v>1282</v>
      </c>
      <c r="N2853" s="26" t="s">
        <v>4053</v>
      </c>
    </row>
    <row r="2854" spans="1:14">
      <c r="A2854" s="26" t="s">
        <v>70</v>
      </c>
      <c r="B2854" s="26" t="s">
        <v>10780</v>
      </c>
      <c r="C2854" s="26" t="s">
        <v>670</v>
      </c>
      <c r="D2854" s="26" t="s">
        <v>4537</v>
      </c>
      <c r="E2854" s="26" t="s">
        <v>10425</v>
      </c>
      <c r="F2854" s="26" t="s">
        <v>672</v>
      </c>
      <c r="G2854" s="26" t="s">
        <v>4538</v>
      </c>
      <c r="H2854" s="26" t="s">
        <v>4539</v>
      </c>
      <c r="I2854" s="26" t="s">
        <v>10416</v>
      </c>
      <c r="J2854" s="36">
        <v>0.13</v>
      </c>
      <c r="K2854" s="26">
        <v>243944.52</v>
      </c>
      <c r="L2854" s="26">
        <v>294954.9</v>
      </c>
      <c r="M2854" s="26" t="s">
        <v>83</v>
      </c>
      <c r="N2854" s="26" t="s">
        <v>10795</v>
      </c>
    </row>
    <row r="2855" spans="1:14">
      <c r="A2855" s="26" t="s">
        <v>70</v>
      </c>
      <c r="B2855" s="26" t="s">
        <v>10780</v>
      </c>
      <c r="C2855" s="26" t="s">
        <v>670</v>
      </c>
      <c r="D2855" s="26" t="s">
        <v>4537</v>
      </c>
      <c r="E2855" s="26" t="s">
        <v>10425</v>
      </c>
      <c r="F2855" s="26" t="s">
        <v>672</v>
      </c>
      <c r="G2855" s="26" t="s">
        <v>4538</v>
      </c>
      <c r="H2855" s="26" t="s">
        <v>4539</v>
      </c>
      <c r="I2855" s="26" t="s">
        <v>10418</v>
      </c>
      <c r="J2855" s="36">
        <v>0.13</v>
      </c>
      <c r="K2855" s="26">
        <v>30355.06</v>
      </c>
      <c r="L2855" s="26"/>
      <c r="M2855" s="26" t="s">
        <v>83</v>
      </c>
      <c r="N2855" s="26" t="s">
        <v>10795</v>
      </c>
    </row>
    <row r="2856" spans="1:14">
      <c r="A2856" s="26" t="s">
        <v>70</v>
      </c>
      <c r="B2856" s="26" t="s">
        <v>10780</v>
      </c>
      <c r="C2856" s="26" t="s">
        <v>670</v>
      </c>
      <c r="D2856" s="26" t="s">
        <v>4537</v>
      </c>
      <c r="E2856" s="26" t="s">
        <v>10425</v>
      </c>
      <c r="F2856" s="26" t="s">
        <v>672</v>
      </c>
      <c r="G2856" s="26" t="s">
        <v>4538</v>
      </c>
      <c r="H2856" s="26" t="s">
        <v>4539</v>
      </c>
      <c r="I2856" s="26" t="s">
        <v>10420</v>
      </c>
      <c r="J2856" s="36">
        <v>0.13</v>
      </c>
      <c r="K2856" s="26">
        <v>3204.68</v>
      </c>
      <c r="L2856" s="26"/>
      <c r="M2856" s="26" t="s">
        <v>83</v>
      </c>
      <c r="N2856" s="26" t="s">
        <v>10795</v>
      </c>
    </row>
    <row r="2857" spans="1:14">
      <c r="A2857" s="26" t="s">
        <v>70</v>
      </c>
      <c r="B2857" s="26" t="s">
        <v>10780</v>
      </c>
      <c r="C2857" s="26" t="s">
        <v>670</v>
      </c>
      <c r="D2857" s="26" t="s">
        <v>4537</v>
      </c>
      <c r="E2857" s="26" t="s">
        <v>10425</v>
      </c>
      <c r="F2857" s="26" t="s">
        <v>672</v>
      </c>
      <c r="G2857" s="26" t="s">
        <v>4538</v>
      </c>
      <c r="H2857" s="26" t="s">
        <v>4539</v>
      </c>
      <c r="I2857" s="26" t="s">
        <v>10419</v>
      </c>
      <c r="J2857" s="36">
        <v>0.13</v>
      </c>
      <c r="K2857" s="26">
        <v>4177.59</v>
      </c>
      <c r="L2857" s="26"/>
      <c r="M2857" s="26" t="s">
        <v>83</v>
      </c>
      <c r="N2857" s="26" t="s">
        <v>10795</v>
      </c>
    </row>
    <row r="2858" spans="1:14">
      <c r="A2858" s="26" t="s">
        <v>181</v>
      </c>
      <c r="B2858" s="26" t="s">
        <v>4102</v>
      </c>
      <c r="C2858" s="26" t="s">
        <v>184</v>
      </c>
      <c r="D2858" s="26" t="s">
        <v>4103</v>
      </c>
      <c r="E2858" s="26" t="s">
        <v>10425</v>
      </c>
      <c r="F2858" s="26" t="s">
        <v>186</v>
      </c>
      <c r="G2858" s="26" t="s">
        <v>4104</v>
      </c>
      <c r="H2858" s="26" t="s">
        <v>4105</v>
      </c>
      <c r="I2858" s="26" t="s">
        <v>10416</v>
      </c>
      <c r="J2858" s="36">
        <v>0.13</v>
      </c>
      <c r="K2858" s="26">
        <v>447497.6</v>
      </c>
      <c r="L2858" s="26">
        <v>474932.66</v>
      </c>
      <c r="M2858" s="26" t="s">
        <v>97</v>
      </c>
      <c r="N2858" s="26" t="s">
        <v>4107</v>
      </c>
    </row>
    <row r="2859" spans="1:14">
      <c r="A2859" s="26" t="s">
        <v>181</v>
      </c>
      <c r="B2859" s="26" t="s">
        <v>4102</v>
      </c>
      <c r="C2859" s="26" t="s">
        <v>184</v>
      </c>
      <c r="D2859" s="26" t="s">
        <v>4103</v>
      </c>
      <c r="E2859" s="26" t="s">
        <v>10425</v>
      </c>
      <c r="F2859" s="26" t="s">
        <v>186</v>
      </c>
      <c r="G2859" s="26" t="s">
        <v>4104</v>
      </c>
      <c r="H2859" s="26" t="s">
        <v>4105</v>
      </c>
      <c r="I2859" s="26" t="s">
        <v>10418</v>
      </c>
      <c r="J2859" s="36">
        <v>0.13</v>
      </c>
      <c r="K2859" s="26">
        <v>382.64</v>
      </c>
      <c r="L2859" s="26"/>
      <c r="M2859" s="26" t="s">
        <v>97</v>
      </c>
      <c r="N2859" s="26" t="s">
        <v>4107</v>
      </c>
    </row>
    <row r="2860" spans="1:14">
      <c r="A2860" s="26" t="s">
        <v>181</v>
      </c>
      <c r="B2860" s="26" t="s">
        <v>4102</v>
      </c>
      <c r="C2860" s="26" t="s">
        <v>184</v>
      </c>
      <c r="D2860" s="26" t="s">
        <v>4103</v>
      </c>
      <c r="E2860" s="26" t="s">
        <v>10425</v>
      </c>
      <c r="F2860" s="26" t="s">
        <v>186</v>
      </c>
      <c r="G2860" s="26" t="s">
        <v>4104</v>
      </c>
      <c r="H2860" s="26" t="s">
        <v>4105</v>
      </c>
      <c r="I2860" s="26" t="s">
        <v>10420</v>
      </c>
      <c r="J2860" s="36">
        <v>0.13</v>
      </c>
      <c r="K2860" s="26">
        <v>5983.9</v>
      </c>
      <c r="L2860" s="26"/>
      <c r="M2860" s="26" t="s">
        <v>97</v>
      </c>
      <c r="N2860" s="26" t="s">
        <v>4107</v>
      </c>
    </row>
    <row r="2861" spans="1:14">
      <c r="A2861" s="26" t="s">
        <v>181</v>
      </c>
      <c r="B2861" s="26" t="s">
        <v>4102</v>
      </c>
      <c r="C2861" s="26" t="s">
        <v>184</v>
      </c>
      <c r="D2861" s="26" t="s">
        <v>4103</v>
      </c>
      <c r="E2861" s="26" t="s">
        <v>10425</v>
      </c>
      <c r="F2861" s="26" t="s">
        <v>186</v>
      </c>
      <c r="G2861" s="26" t="s">
        <v>4104</v>
      </c>
      <c r="H2861" s="26" t="s">
        <v>4105</v>
      </c>
      <c r="I2861" s="26" t="s">
        <v>10419</v>
      </c>
      <c r="J2861" s="36">
        <v>0.13</v>
      </c>
      <c r="K2861" s="26">
        <v>6820.49</v>
      </c>
      <c r="L2861" s="26"/>
      <c r="M2861" s="26" t="s">
        <v>97</v>
      </c>
      <c r="N2861" s="26" t="s">
        <v>4107</v>
      </c>
    </row>
    <row r="2862" spans="1:14">
      <c r="A2862" s="26" t="s">
        <v>70</v>
      </c>
      <c r="B2862" s="26" t="s">
        <v>4034</v>
      </c>
      <c r="C2862" s="26" t="s">
        <v>72</v>
      </c>
      <c r="D2862" s="26" t="s">
        <v>4035</v>
      </c>
      <c r="E2862" s="26" t="s">
        <v>10425</v>
      </c>
      <c r="F2862" s="26" t="s">
        <v>1332</v>
      </c>
      <c r="G2862" s="26" t="s">
        <v>4036</v>
      </c>
      <c r="H2862" s="26" t="s">
        <v>4037</v>
      </c>
      <c r="I2862" s="26" t="s">
        <v>10416</v>
      </c>
      <c r="J2862" s="36">
        <v>0.13</v>
      </c>
      <c r="K2862" s="26">
        <v>2195373.84</v>
      </c>
      <c r="L2862" s="26">
        <v>3051657.61</v>
      </c>
      <c r="M2862" s="26" t="s">
        <v>83</v>
      </c>
      <c r="N2862" s="26" t="s">
        <v>4038</v>
      </c>
    </row>
    <row r="2863" spans="1:14">
      <c r="A2863" s="26" t="s">
        <v>70</v>
      </c>
      <c r="B2863" s="26" t="s">
        <v>4034</v>
      </c>
      <c r="C2863" s="26" t="s">
        <v>72</v>
      </c>
      <c r="D2863" s="26" t="s">
        <v>4035</v>
      </c>
      <c r="E2863" s="26" t="s">
        <v>10425</v>
      </c>
      <c r="F2863" s="26" t="s">
        <v>1332</v>
      </c>
      <c r="G2863" s="26" t="s">
        <v>4036</v>
      </c>
      <c r="H2863" s="26" t="s">
        <v>4037</v>
      </c>
      <c r="I2863" s="26" t="s">
        <v>10418</v>
      </c>
      <c r="J2863" s="36">
        <v>0.13</v>
      </c>
      <c r="K2863" s="26">
        <v>648760.4</v>
      </c>
      <c r="L2863" s="26"/>
      <c r="M2863" s="26" t="s">
        <v>83</v>
      </c>
      <c r="N2863" s="26" t="s">
        <v>4038</v>
      </c>
    </row>
    <row r="2864" spans="1:14">
      <c r="A2864" s="26" t="s">
        <v>70</v>
      </c>
      <c r="B2864" s="26" t="s">
        <v>4034</v>
      </c>
      <c r="C2864" s="26" t="s">
        <v>72</v>
      </c>
      <c r="D2864" s="26" t="s">
        <v>4035</v>
      </c>
      <c r="E2864" s="26" t="s">
        <v>10425</v>
      </c>
      <c r="F2864" s="26" t="s">
        <v>1332</v>
      </c>
      <c r="G2864" s="26" t="s">
        <v>4036</v>
      </c>
      <c r="H2864" s="26" t="s">
        <v>4037</v>
      </c>
      <c r="I2864" s="26" t="s">
        <v>10420</v>
      </c>
      <c r="J2864" s="36">
        <v>0.13</v>
      </c>
      <c r="K2864" s="26">
        <v>26886.97</v>
      </c>
      <c r="L2864" s="26"/>
      <c r="M2864" s="26" t="s">
        <v>83</v>
      </c>
      <c r="N2864" s="26" t="s">
        <v>4038</v>
      </c>
    </row>
    <row r="2865" spans="1:14">
      <c r="A2865" s="26" t="s">
        <v>70</v>
      </c>
      <c r="B2865" s="26" t="s">
        <v>4034</v>
      </c>
      <c r="C2865" s="26" t="s">
        <v>72</v>
      </c>
      <c r="D2865" s="26" t="s">
        <v>4035</v>
      </c>
      <c r="E2865" s="26" t="s">
        <v>10425</v>
      </c>
      <c r="F2865" s="26" t="s">
        <v>1332</v>
      </c>
      <c r="G2865" s="26" t="s">
        <v>4036</v>
      </c>
      <c r="H2865" s="26" t="s">
        <v>4037</v>
      </c>
      <c r="I2865" s="26" t="s">
        <v>10419</v>
      </c>
      <c r="J2865" s="36">
        <v>0.13</v>
      </c>
      <c r="K2865" s="26">
        <v>43311.65</v>
      </c>
      <c r="L2865" s="26"/>
      <c r="M2865" s="26" t="s">
        <v>83</v>
      </c>
      <c r="N2865" s="26" t="s">
        <v>4038</v>
      </c>
    </row>
    <row r="2866" spans="1:14">
      <c r="A2866" s="26" t="s">
        <v>70</v>
      </c>
      <c r="B2866" s="26" t="s">
        <v>4096</v>
      </c>
      <c r="C2866" s="26" t="s">
        <v>72</v>
      </c>
      <c r="D2866" s="26" t="s">
        <v>4097</v>
      </c>
      <c r="E2866" s="26" t="s">
        <v>10425</v>
      </c>
      <c r="F2866" s="26" t="s">
        <v>1332</v>
      </c>
      <c r="G2866" s="26" t="s">
        <v>4098</v>
      </c>
      <c r="H2866" s="26" t="s">
        <v>4099</v>
      </c>
      <c r="I2866" s="26" t="s">
        <v>10416</v>
      </c>
      <c r="J2866" s="36">
        <v>0.13</v>
      </c>
      <c r="K2866" s="26">
        <v>1247857.98</v>
      </c>
      <c r="L2866" s="26">
        <v>2944062</v>
      </c>
      <c r="M2866" s="26" t="s">
        <v>83</v>
      </c>
      <c r="N2866" s="26" t="s">
        <v>4101</v>
      </c>
    </row>
    <row r="2867" spans="1:14">
      <c r="A2867" s="26" t="s">
        <v>70</v>
      </c>
      <c r="B2867" s="26" t="s">
        <v>4096</v>
      </c>
      <c r="C2867" s="26" t="s">
        <v>72</v>
      </c>
      <c r="D2867" s="26" t="s">
        <v>4097</v>
      </c>
      <c r="E2867" s="26" t="s">
        <v>10425</v>
      </c>
      <c r="F2867" s="26" t="s">
        <v>1332</v>
      </c>
      <c r="G2867" s="26" t="s">
        <v>4098</v>
      </c>
      <c r="H2867" s="26" t="s">
        <v>4099</v>
      </c>
      <c r="I2867" s="26" t="s">
        <v>10418</v>
      </c>
      <c r="J2867" s="36">
        <v>0.13</v>
      </c>
      <c r="K2867" s="26">
        <v>1506944.5</v>
      </c>
      <c r="L2867" s="26"/>
      <c r="M2867" s="26" t="s">
        <v>83</v>
      </c>
      <c r="N2867" s="26" t="s">
        <v>4101</v>
      </c>
    </row>
    <row r="2868" spans="1:14">
      <c r="A2868" s="26" t="s">
        <v>70</v>
      </c>
      <c r="B2868" s="26" t="s">
        <v>4096</v>
      </c>
      <c r="C2868" s="26" t="s">
        <v>72</v>
      </c>
      <c r="D2868" s="26" t="s">
        <v>4097</v>
      </c>
      <c r="E2868" s="26" t="s">
        <v>10425</v>
      </c>
      <c r="F2868" s="26" t="s">
        <v>1332</v>
      </c>
      <c r="G2868" s="26" t="s">
        <v>4098</v>
      </c>
      <c r="H2868" s="26" t="s">
        <v>4099</v>
      </c>
      <c r="I2868" s="26" t="s">
        <v>10420</v>
      </c>
      <c r="J2868" s="36">
        <v>0.13</v>
      </c>
      <c r="K2868" s="26">
        <v>14825.52</v>
      </c>
      <c r="L2868" s="26"/>
      <c r="M2868" s="26" t="s">
        <v>83</v>
      </c>
      <c r="N2868" s="26" t="s">
        <v>4101</v>
      </c>
    </row>
    <row r="2869" spans="1:14">
      <c r="A2869" s="26" t="s">
        <v>70</v>
      </c>
      <c r="B2869" s="26" t="s">
        <v>4096</v>
      </c>
      <c r="C2869" s="26" t="s">
        <v>72</v>
      </c>
      <c r="D2869" s="26" t="s">
        <v>4097</v>
      </c>
      <c r="E2869" s="26" t="s">
        <v>10425</v>
      </c>
      <c r="F2869" s="26" t="s">
        <v>1332</v>
      </c>
      <c r="G2869" s="26" t="s">
        <v>4098</v>
      </c>
      <c r="H2869" s="26" t="s">
        <v>4099</v>
      </c>
      <c r="I2869" s="26" t="s">
        <v>10419</v>
      </c>
      <c r="J2869" s="36">
        <v>0.13</v>
      </c>
      <c r="K2869" s="26">
        <v>41951.2</v>
      </c>
      <c r="L2869" s="26"/>
      <c r="M2869" s="26" t="s">
        <v>83</v>
      </c>
      <c r="N2869" s="26" t="s">
        <v>4101</v>
      </c>
    </row>
    <row r="2870" spans="1:14">
      <c r="A2870" s="26" t="s">
        <v>70</v>
      </c>
      <c r="B2870" s="26" t="s">
        <v>4108</v>
      </c>
      <c r="C2870" s="26" t="s">
        <v>72</v>
      </c>
      <c r="D2870" s="26" t="s">
        <v>4109</v>
      </c>
      <c r="E2870" s="26" t="s">
        <v>10425</v>
      </c>
      <c r="F2870" s="26" t="s">
        <v>1332</v>
      </c>
      <c r="G2870" s="26" t="s">
        <v>4110</v>
      </c>
      <c r="H2870" s="26" t="s">
        <v>4111</v>
      </c>
      <c r="I2870" s="26" t="s">
        <v>10416</v>
      </c>
      <c r="J2870" s="36">
        <v>0.13</v>
      </c>
      <c r="K2870" s="26">
        <v>1431192.26</v>
      </c>
      <c r="L2870" s="26">
        <v>2117638.66</v>
      </c>
      <c r="M2870" s="26" t="s">
        <v>83</v>
      </c>
      <c r="N2870" s="26" t="s">
        <v>4112</v>
      </c>
    </row>
    <row r="2871" spans="1:14">
      <c r="A2871" s="26" t="s">
        <v>70</v>
      </c>
      <c r="B2871" s="26" t="s">
        <v>4108</v>
      </c>
      <c r="C2871" s="26" t="s">
        <v>72</v>
      </c>
      <c r="D2871" s="26" t="s">
        <v>4109</v>
      </c>
      <c r="E2871" s="26" t="s">
        <v>10425</v>
      </c>
      <c r="F2871" s="26" t="s">
        <v>1332</v>
      </c>
      <c r="G2871" s="26" t="s">
        <v>4110</v>
      </c>
      <c r="H2871" s="26" t="s">
        <v>4111</v>
      </c>
      <c r="I2871" s="26" t="s">
        <v>10418</v>
      </c>
      <c r="J2871" s="36">
        <v>0.13</v>
      </c>
      <c r="K2871" s="26">
        <v>544399.1</v>
      </c>
      <c r="L2871" s="26"/>
      <c r="M2871" s="26" t="s">
        <v>83</v>
      </c>
      <c r="N2871" s="26" t="s">
        <v>4112</v>
      </c>
    </row>
    <row r="2872" spans="1:14">
      <c r="A2872" s="26" t="s">
        <v>70</v>
      </c>
      <c r="B2872" s="26" t="s">
        <v>4108</v>
      </c>
      <c r="C2872" s="26" t="s">
        <v>72</v>
      </c>
      <c r="D2872" s="26" t="s">
        <v>4109</v>
      </c>
      <c r="E2872" s="26" t="s">
        <v>10425</v>
      </c>
      <c r="F2872" s="26" t="s">
        <v>1332</v>
      </c>
      <c r="G2872" s="26" t="s">
        <v>4110</v>
      </c>
      <c r="H2872" s="26" t="s">
        <v>4111</v>
      </c>
      <c r="I2872" s="26" t="s">
        <v>10420</v>
      </c>
      <c r="J2872" s="36">
        <v>0.13</v>
      </c>
      <c r="K2872" s="26">
        <v>16668.42</v>
      </c>
      <c r="L2872" s="26"/>
      <c r="M2872" s="26" t="s">
        <v>83</v>
      </c>
      <c r="N2872" s="26" t="s">
        <v>4112</v>
      </c>
    </row>
    <row r="2873" spans="1:14">
      <c r="A2873" s="26" t="s">
        <v>70</v>
      </c>
      <c r="B2873" s="26" t="s">
        <v>4108</v>
      </c>
      <c r="C2873" s="26" t="s">
        <v>72</v>
      </c>
      <c r="D2873" s="26" t="s">
        <v>4109</v>
      </c>
      <c r="E2873" s="26" t="s">
        <v>10425</v>
      </c>
      <c r="F2873" s="26" t="s">
        <v>1332</v>
      </c>
      <c r="G2873" s="26" t="s">
        <v>4110</v>
      </c>
      <c r="H2873" s="26" t="s">
        <v>4111</v>
      </c>
      <c r="I2873" s="26" t="s">
        <v>10419</v>
      </c>
      <c r="J2873" s="36">
        <v>0.13</v>
      </c>
      <c r="K2873" s="26">
        <v>30085.14</v>
      </c>
      <c r="L2873" s="26"/>
      <c r="M2873" s="26" t="s">
        <v>83</v>
      </c>
      <c r="N2873" s="26" t="s">
        <v>4112</v>
      </c>
    </row>
    <row r="2874" spans="1:14">
      <c r="A2874" s="26" t="s">
        <v>70</v>
      </c>
      <c r="B2874" s="26" t="s">
        <v>4009</v>
      </c>
      <c r="C2874" s="26" t="s">
        <v>670</v>
      </c>
      <c r="D2874" s="26" t="s">
        <v>4010</v>
      </c>
      <c r="E2874" s="26" t="s">
        <v>10425</v>
      </c>
      <c r="F2874" s="26" t="s">
        <v>4011</v>
      </c>
      <c r="G2874" s="26" t="s">
        <v>4012</v>
      </c>
      <c r="H2874" s="26" t="s">
        <v>4013</v>
      </c>
      <c r="I2874" s="26" t="s">
        <v>10416</v>
      </c>
      <c r="J2874" s="36">
        <v>0.13</v>
      </c>
      <c r="K2874" s="26">
        <v>48353.46</v>
      </c>
      <c r="L2874" s="26">
        <v>52861.2</v>
      </c>
      <c r="M2874" s="26" t="s">
        <v>83</v>
      </c>
      <c r="N2874" s="26" t="s">
        <v>4015</v>
      </c>
    </row>
    <row r="2875" spans="1:14">
      <c r="A2875" s="26" t="s">
        <v>70</v>
      </c>
      <c r="B2875" s="26" t="s">
        <v>4009</v>
      </c>
      <c r="C2875" s="26" t="s">
        <v>670</v>
      </c>
      <c r="D2875" s="26" t="s">
        <v>4010</v>
      </c>
      <c r="E2875" s="26" t="s">
        <v>10425</v>
      </c>
      <c r="F2875" s="26" t="s">
        <v>4011</v>
      </c>
      <c r="G2875" s="26" t="s">
        <v>4012</v>
      </c>
      <c r="H2875" s="26" t="s">
        <v>4013</v>
      </c>
      <c r="I2875" s="26" t="s">
        <v>10418</v>
      </c>
      <c r="J2875" s="36">
        <v>0.13</v>
      </c>
      <c r="K2875" s="26">
        <v>734.86</v>
      </c>
      <c r="L2875" s="26"/>
      <c r="M2875" s="26" t="s">
        <v>83</v>
      </c>
      <c r="N2875" s="26" t="s">
        <v>4015</v>
      </c>
    </row>
    <row r="2876" spans="1:14">
      <c r="A2876" s="26" t="s">
        <v>70</v>
      </c>
      <c r="B2876" s="26" t="s">
        <v>4009</v>
      </c>
      <c r="C2876" s="26" t="s">
        <v>670</v>
      </c>
      <c r="D2876" s="26" t="s">
        <v>4010</v>
      </c>
      <c r="E2876" s="26" t="s">
        <v>10425</v>
      </c>
      <c r="F2876" s="26" t="s">
        <v>4011</v>
      </c>
      <c r="G2876" s="26" t="s">
        <v>4012</v>
      </c>
      <c r="H2876" s="26" t="s">
        <v>4013</v>
      </c>
      <c r="I2876" s="26" t="s">
        <v>10420</v>
      </c>
      <c r="J2876" s="36">
        <v>0.13</v>
      </c>
      <c r="K2876" s="26">
        <v>646.6</v>
      </c>
      <c r="L2876" s="26"/>
      <c r="M2876" s="26" t="s">
        <v>83</v>
      </c>
      <c r="N2876" s="26" t="s">
        <v>4015</v>
      </c>
    </row>
    <row r="2877" spans="1:14">
      <c r="A2877" s="26" t="s">
        <v>70</v>
      </c>
      <c r="B2877" s="26" t="s">
        <v>4009</v>
      </c>
      <c r="C2877" s="26" t="s">
        <v>670</v>
      </c>
      <c r="D2877" s="26" t="s">
        <v>4010</v>
      </c>
      <c r="E2877" s="26" t="s">
        <v>10425</v>
      </c>
      <c r="F2877" s="26" t="s">
        <v>4011</v>
      </c>
      <c r="G2877" s="26" t="s">
        <v>4012</v>
      </c>
      <c r="H2877" s="26" t="s">
        <v>4013</v>
      </c>
      <c r="I2877" s="26" t="s">
        <v>10419</v>
      </c>
      <c r="J2877" s="36">
        <v>0.13</v>
      </c>
      <c r="K2877" s="26">
        <v>747.53</v>
      </c>
      <c r="L2877" s="26"/>
      <c r="M2877" s="26" t="s">
        <v>83</v>
      </c>
      <c r="N2877" s="26" t="s">
        <v>4015</v>
      </c>
    </row>
    <row r="2878" spans="1:14">
      <c r="A2878" s="26" t="s">
        <v>85</v>
      </c>
      <c r="B2878" s="26" t="s">
        <v>4113</v>
      </c>
      <c r="C2878" s="26" t="s">
        <v>1437</v>
      </c>
      <c r="D2878" s="26" t="s">
        <v>4114</v>
      </c>
      <c r="E2878" s="26" t="s">
        <v>10425</v>
      </c>
      <c r="F2878" s="26" t="s">
        <v>4115</v>
      </c>
      <c r="G2878" s="26" t="s">
        <v>4116</v>
      </c>
      <c r="H2878" s="26" t="s">
        <v>4117</v>
      </c>
      <c r="I2878" s="26" t="s">
        <v>10416</v>
      </c>
      <c r="J2878" s="36">
        <v>0.13</v>
      </c>
      <c r="K2878" s="26">
        <v>2100813.53</v>
      </c>
      <c r="L2878" s="26">
        <v>2682072.88</v>
      </c>
      <c r="M2878" s="26" t="s">
        <v>83</v>
      </c>
      <c r="N2878" s="26" t="s">
        <v>4120</v>
      </c>
    </row>
    <row r="2879" spans="1:14">
      <c r="A2879" s="26" t="s">
        <v>85</v>
      </c>
      <c r="B2879" s="26" t="s">
        <v>4113</v>
      </c>
      <c r="C2879" s="26" t="s">
        <v>1437</v>
      </c>
      <c r="D2879" s="26" t="s">
        <v>4114</v>
      </c>
      <c r="E2879" s="26" t="s">
        <v>10425</v>
      </c>
      <c r="F2879" s="26" t="s">
        <v>4115</v>
      </c>
      <c r="G2879" s="26" t="s">
        <v>4116</v>
      </c>
      <c r="H2879" s="26" t="s">
        <v>4117</v>
      </c>
      <c r="I2879" s="26" t="s">
        <v>10418</v>
      </c>
      <c r="J2879" s="36">
        <v>0.13</v>
      </c>
      <c r="K2879" s="26">
        <v>430883.21</v>
      </c>
      <c r="L2879" s="26"/>
      <c r="M2879" s="26" t="s">
        <v>83</v>
      </c>
      <c r="N2879" s="26" t="s">
        <v>4120</v>
      </c>
    </row>
    <row r="2880" spans="1:14">
      <c r="A2880" s="26" t="s">
        <v>85</v>
      </c>
      <c r="B2880" s="26" t="s">
        <v>4113</v>
      </c>
      <c r="C2880" s="26" t="s">
        <v>1437</v>
      </c>
      <c r="D2880" s="26" t="s">
        <v>4114</v>
      </c>
      <c r="E2880" s="26" t="s">
        <v>10425</v>
      </c>
      <c r="F2880" s="26" t="s">
        <v>4115</v>
      </c>
      <c r="G2880" s="26" t="s">
        <v>4116</v>
      </c>
      <c r="H2880" s="26" t="s">
        <v>4117</v>
      </c>
      <c r="I2880" s="26" t="s">
        <v>10420</v>
      </c>
      <c r="J2880" s="36">
        <v>0.13</v>
      </c>
      <c r="K2880" s="26">
        <v>27125.48</v>
      </c>
      <c r="L2880" s="26"/>
      <c r="M2880" s="26" t="s">
        <v>83</v>
      </c>
      <c r="N2880" s="26" t="s">
        <v>4120</v>
      </c>
    </row>
    <row r="2881" spans="1:14">
      <c r="A2881" s="26" t="s">
        <v>85</v>
      </c>
      <c r="B2881" s="26" t="s">
        <v>4113</v>
      </c>
      <c r="C2881" s="26" t="s">
        <v>1437</v>
      </c>
      <c r="D2881" s="26" t="s">
        <v>4114</v>
      </c>
      <c r="E2881" s="26" t="s">
        <v>10425</v>
      </c>
      <c r="F2881" s="26" t="s">
        <v>4115</v>
      </c>
      <c r="G2881" s="26" t="s">
        <v>4116</v>
      </c>
      <c r="H2881" s="26" t="s">
        <v>4117</v>
      </c>
      <c r="I2881" s="26" t="s">
        <v>10419</v>
      </c>
      <c r="J2881" s="36">
        <v>0.13</v>
      </c>
      <c r="K2881" s="26">
        <v>38553.56</v>
      </c>
      <c r="L2881" s="26"/>
      <c r="M2881" s="26" t="s">
        <v>83</v>
      </c>
      <c r="N2881" s="26" t="s">
        <v>4120</v>
      </c>
    </row>
    <row r="2882" spans="1:14">
      <c r="A2882" s="26" t="s">
        <v>200</v>
      </c>
      <c r="B2882" s="26" t="s">
        <v>7174</v>
      </c>
      <c r="C2882" s="26" t="s">
        <v>323</v>
      </c>
      <c r="D2882" s="26" t="s">
        <v>7175</v>
      </c>
      <c r="E2882" s="26" t="s">
        <v>10429</v>
      </c>
      <c r="F2882" s="26" t="s">
        <v>743</v>
      </c>
      <c r="G2882" s="26" t="s">
        <v>7176</v>
      </c>
      <c r="H2882" s="26" t="s">
        <v>7177</v>
      </c>
      <c r="I2882" s="26" t="s">
        <v>10416</v>
      </c>
      <c r="J2882" s="36">
        <v>0.06</v>
      </c>
      <c r="K2882" s="26">
        <v>0</v>
      </c>
      <c r="L2882" s="26">
        <v>2877951.5</v>
      </c>
      <c r="M2882" s="26" t="s">
        <v>1282</v>
      </c>
      <c r="N2882" s="26" t="s">
        <v>7179</v>
      </c>
    </row>
    <row r="2883" spans="1:14">
      <c r="A2883" s="26" t="s">
        <v>200</v>
      </c>
      <c r="B2883" s="26" t="s">
        <v>7174</v>
      </c>
      <c r="C2883" s="26" t="s">
        <v>323</v>
      </c>
      <c r="D2883" s="26" t="s">
        <v>7175</v>
      </c>
      <c r="E2883" s="26" t="s">
        <v>10429</v>
      </c>
      <c r="F2883" s="26" t="s">
        <v>743</v>
      </c>
      <c r="G2883" s="26" t="s">
        <v>7176</v>
      </c>
      <c r="H2883" s="26" t="s">
        <v>7177</v>
      </c>
      <c r="I2883" s="26" t="s">
        <v>10418</v>
      </c>
      <c r="J2883" s="36">
        <v>0.06</v>
      </c>
      <c r="K2883" s="26">
        <v>2749738.74</v>
      </c>
      <c r="L2883" s="26"/>
      <c r="M2883" s="26" t="s">
        <v>1282</v>
      </c>
      <c r="N2883" s="26" t="s">
        <v>7179</v>
      </c>
    </row>
    <row r="2884" spans="1:14">
      <c r="A2884" s="26" t="s">
        <v>200</v>
      </c>
      <c r="B2884" s="26" t="s">
        <v>7174</v>
      </c>
      <c r="C2884" s="26" t="s">
        <v>323</v>
      </c>
      <c r="D2884" s="26" t="s">
        <v>7175</v>
      </c>
      <c r="E2884" s="26" t="s">
        <v>10429</v>
      </c>
      <c r="F2884" s="26" t="s">
        <v>743</v>
      </c>
      <c r="G2884" s="26" t="s">
        <v>7176</v>
      </c>
      <c r="H2884" s="26" t="s">
        <v>7177</v>
      </c>
      <c r="I2884" s="26" t="s">
        <v>10420</v>
      </c>
      <c r="J2884" s="36">
        <v>0.06</v>
      </c>
      <c r="K2884" s="26">
        <v>0</v>
      </c>
      <c r="L2884" s="26"/>
      <c r="M2884" s="26" t="s">
        <v>1282</v>
      </c>
      <c r="N2884" s="26" t="s">
        <v>7179</v>
      </c>
    </row>
    <row r="2885" spans="1:14">
      <c r="A2885" s="26" t="s">
        <v>200</v>
      </c>
      <c r="B2885" s="26" t="s">
        <v>7174</v>
      </c>
      <c r="C2885" s="26" t="s">
        <v>323</v>
      </c>
      <c r="D2885" s="26" t="s">
        <v>7175</v>
      </c>
      <c r="E2885" s="26" t="s">
        <v>10429</v>
      </c>
      <c r="F2885" s="26" t="s">
        <v>743</v>
      </c>
      <c r="G2885" s="26" t="s">
        <v>7176</v>
      </c>
      <c r="H2885" s="26" t="s">
        <v>7177</v>
      </c>
      <c r="I2885" s="26" t="s">
        <v>10419</v>
      </c>
      <c r="J2885" s="36">
        <v>0.06</v>
      </c>
      <c r="K2885" s="26">
        <v>41874.21</v>
      </c>
      <c r="L2885" s="26"/>
      <c r="M2885" s="26" t="s">
        <v>1282</v>
      </c>
      <c r="N2885" s="26" t="s">
        <v>7179</v>
      </c>
    </row>
    <row r="2886" spans="1:14">
      <c r="A2886" s="26" t="s">
        <v>119</v>
      </c>
      <c r="B2886" s="26" t="s">
        <v>4130</v>
      </c>
      <c r="C2886" s="26" t="s">
        <v>313</v>
      </c>
      <c r="D2886" s="26" t="s">
        <v>4131</v>
      </c>
      <c r="E2886" s="26" t="s">
        <v>10425</v>
      </c>
      <c r="F2886" s="26" t="s">
        <v>4132</v>
      </c>
      <c r="G2886" s="26" t="s">
        <v>4133</v>
      </c>
      <c r="H2886" s="26" t="s">
        <v>4134</v>
      </c>
      <c r="I2886" s="26" t="s">
        <v>10416</v>
      </c>
      <c r="J2886" s="36">
        <v>0.13</v>
      </c>
      <c r="K2886" s="26">
        <v>45331.9</v>
      </c>
      <c r="L2886" s="26">
        <v>51957</v>
      </c>
      <c r="M2886" s="26" t="s">
        <v>140</v>
      </c>
      <c r="N2886" s="26" t="s">
        <v>4136</v>
      </c>
    </row>
    <row r="2887" spans="1:14">
      <c r="A2887" s="26" t="s">
        <v>119</v>
      </c>
      <c r="B2887" s="26" t="s">
        <v>4130</v>
      </c>
      <c r="C2887" s="26" t="s">
        <v>313</v>
      </c>
      <c r="D2887" s="26" t="s">
        <v>4131</v>
      </c>
      <c r="E2887" s="26" t="s">
        <v>10425</v>
      </c>
      <c r="F2887" s="26" t="s">
        <v>4132</v>
      </c>
      <c r="G2887" s="26" t="s">
        <v>4133</v>
      </c>
      <c r="H2887" s="26" t="s">
        <v>4134</v>
      </c>
      <c r="I2887" s="26" t="s">
        <v>10418</v>
      </c>
      <c r="J2887" s="36">
        <v>0.13</v>
      </c>
      <c r="K2887" s="26">
        <v>2980</v>
      </c>
      <c r="L2887" s="26"/>
      <c r="M2887" s="26" t="s">
        <v>140</v>
      </c>
      <c r="N2887" s="26" t="s">
        <v>4136</v>
      </c>
    </row>
    <row r="2888" spans="1:14">
      <c r="A2888" s="26" t="s">
        <v>119</v>
      </c>
      <c r="B2888" s="26" t="s">
        <v>4130</v>
      </c>
      <c r="C2888" s="26" t="s">
        <v>313</v>
      </c>
      <c r="D2888" s="26" t="s">
        <v>4131</v>
      </c>
      <c r="E2888" s="26" t="s">
        <v>10425</v>
      </c>
      <c r="F2888" s="26" t="s">
        <v>4132</v>
      </c>
      <c r="G2888" s="26" t="s">
        <v>4133</v>
      </c>
      <c r="H2888" s="26" t="s">
        <v>4134</v>
      </c>
      <c r="I2888" s="26" t="s">
        <v>10420</v>
      </c>
      <c r="J2888" s="36">
        <v>0.13</v>
      </c>
      <c r="K2888" s="26">
        <v>571.1</v>
      </c>
      <c r="L2888" s="26"/>
      <c r="M2888" s="26" t="s">
        <v>140</v>
      </c>
      <c r="N2888" s="26" t="s">
        <v>4136</v>
      </c>
    </row>
    <row r="2889" spans="1:14">
      <c r="A2889" s="26" t="s">
        <v>119</v>
      </c>
      <c r="B2889" s="26" t="s">
        <v>4130</v>
      </c>
      <c r="C2889" s="26" t="s">
        <v>313</v>
      </c>
      <c r="D2889" s="26" t="s">
        <v>4131</v>
      </c>
      <c r="E2889" s="26" t="s">
        <v>10425</v>
      </c>
      <c r="F2889" s="26" t="s">
        <v>4132</v>
      </c>
      <c r="G2889" s="26" t="s">
        <v>4133</v>
      </c>
      <c r="H2889" s="26" t="s">
        <v>4134</v>
      </c>
      <c r="I2889" s="26" t="s">
        <v>10419</v>
      </c>
      <c r="J2889" s="36">
        <v>0.13</v>
      </c>
      <c r="K2889" s="26">
        <v>735.8</v>
      </c>
      <c r="L2889" s="26"/>
      <c r="M2889" s="26" t="s">
        <v>140</v>
      </c>
      <c r="N2889" s="26" t="s">
        <v>4136</v>
      </c>
    </row>
    <row r="2890" spans="1:14">
      <c r="A2890" s="26" t="s">
        <v>200</v>
      </c>
      <c r="B2890" s="26" t="s">
        <v>4152</v>
      </c>
      <c r="C2890" s="26" t="s">
        <v>1811</v>
      </c>
      <c r="D2890" s="26" t="s">
        <v>4153</v>
      </c>
      <c r="E2890" s="26" t="s">
        <v>10425</v>
      </c>
      <c r="F2890" s="26" t="s">
        <v>3176</v>
      </c>
      <c r="G2890" s="26" t="s">
        <v>4154</v>
      </c>
      <c r="H2890" s="26" t="s">
        <v>4155</v>
      </c>
      <c r="I2890" s="26" t="s">
        <v>10416</v>
      </c>
      <c r="J2890" s="36">
        <v>0.13</v>
      </c>
      <c r="K2890" s="26">
        <v>23387.32</v>
      </c>
      <c r="L2890" s="26">
        <v>27302</v>
      </c>
      <c r="M2890" s="26" t="s">
        <v>1282</v>
      </c>
      <c r="N2890" s="26" t="s">
        <v>4157</v>
      </c>
    </row>
    <row r="2891" spans="1:14">
      <c r="A2891" s="26" t="s">
        <v>200</v>
      </c>
      <c r="B2891" s="26" t="s">
        <v>4152</v>
      </c>
      <c r="C2891" s="26" t="s">
        <v>1811</v>
      </c>
      <c r="D2891" s="26" t="s">
        <v>4153</v>
      </c>
      <c r="E2891" s="26" t="s">
        <v>10425</v>
      </c>
      <c r="F2891" s="26" t="s">
        <v>3176</v>
      </c>
      <c r="G2891" s="26" t="s">
        <v>4154</v>
      </c>
      <c r="H2891" s="26" t="s">
        <v>4155</v>
      </c>
      <c r="I2891" s="26" t="s">
        <v>10418</v>
      </c>
      <c r="J2891" s="36">
        <v>0.13</v>
      </c>
      <c r="K2891" s="26">
        <v>1986.6</v>
      </c>
      <c r="L2891" s="26"/>
      <c r="M2891" s="26" t="s">
        <v>1282</v>
      </c>
      <c r="N2891" s="26" t="s">
        <v>4157</v>
      </c>
    </row>
    <row r="2892" spans="1:14">
      <c r="A2892" s="26" t="s">
        <v>200</v>
      </c>
      <c r="B2892" s="26" t="s">
        <v>4152</v>
      </c>
      <c r="C2892" s="26" t="s">
        <v>1811</v>
      </c>
      <c r="D2892" s="26" t="s">
        <v>4153</v>
      </c>
      <c r="E2892" s="26" t="s">
        <v>10425</v>
      </c>
      <c r="F2892" s="26" t="s">
        <v>3176</v>
      </c>
      <c r="G2892" s="26" t="s">
        <v>4154</v>
      </c>
      <c r="H2892" s="26" t="s">
        <v>4155</v>
      </c>
      <c r="I2892" s="26" t="s">
        <v>10420</v>
      </c>
      <c r="J2892" s="36">
        <v>0.13</v>
      </c>
      <c r="K2892" s="26">
        <v>312.84</v>
      </c>
      <c r="L2892" s="26"/>
      <c r="M2892" s="26" t="s">
        <v>1282</v>
      </c>
      <c r="N2892" s="26" t="s">
        <v>4157</v>
      </c>
    </row>
    <row r="2893" spans="1:14">
      <c r="A2893" s="26" t="s">
        <v>200</v>
      </c>
      <c r="B2893" s="26" t="s">
        <v>4152</v>
      </c>
      <c r="C2893" s="26" t="s">
        <v>1811</v>
      </c>
      <c r="D2893" s="26" t="s">
        <v>4153</v>
      </c>
      <c r="E2893" s="26" t="s">
        <v>10425</v>
      </c>
      <c r="F2893" s="26" t="s">
        <v>3176</v>
      </c>
      <c r="G2893" s="26" t="s">
        <v>4154</v>
      </c>
      <c r="H2893" s="26" t="s">
        <v>4155</v>
      </c>
      <c r="I2893" s="26" t="s">
        <v>10419</v>
      </c>
      <c r="J2893" s="36">
        <v>0.13</v>
      </c>
      <c r="K2893" s="26">
        <v>386.54</v>
      </c>
      <c r="L2893" s="26"/>
      <c r="M2893" s="26" t="s">
        <v>1282</v>
      </c>
      <c r="N2893" s="26" t="s">
        <v>4157</v>
      </c>
    </row>
    <row r="2894" spans="1:14">
      <c r="A2894" s="26" t="s">
        <v>47</v>
      </c>
      <c r="B2894" s="26" t="s">
        <v>4040</v>
      </c>
      <c r="C2894" s="26" t="s">
        <v>2404</v>
      </c>
      <c r="D2894" s="26" t="s">
        <v>4041</v>
      </c>
      <c r="E2894" s="26" t="s">
        <v>10425</v>
      </c>
      <c r="F2894" s="26" t="s">
        <v>4042</v>
      </c>
      <c r="G2894" s="26" t="s">
        <v>4043</v>
      </c>
      <c r="H2894" s="26" t="s">
        <v>4044</v>
      </c>
      <c r="I2894" s="26" t="s">
        <v>10427</v>
      </c>
      <c r="J2894" s="36">
        <v>0.13</v>
      </c>
      <c r="K2894" s="26">
        <v>113019.8</v>
      </c>
      <c r="L2894" s="26">
        <v>130261</v>
      </c>
      <c r="M2894" s="26" t="s">
        <v>97</v>
      </c>
      <c r="N2894" s="26" t="s">
        <v>4046</v>
      </c>
    </row>
    <row r="2895" spans="1:14">
      <c r="A2895" s="26" t="s">
        <v>47</v>
      </c>
      <c r="B2895" s="26" t="s">
        <v>4040</v>
      </c>
      <c r="C2895" s="26" t="s">
        <v>2404</v>
      </c>
      <c r="D2895" s="26" t="s">
        <v>4041</v>
      </c>
      <c r="E2895" s="26" t="s">
        <v>10425</v>
      </c>
      <c r="F2895" s="26" t="s">
        <v>4042</v>
      </c>
      <c r="G2895" s="26" t="s">
        <v>4043</v>
      </c>
      <c r="H2895" s="26" t="s">
        <v>4044</v>
      </c>
      <c r="I2895" s="26" t="s">
        <v>10428</v>
      </c>
      <c r="J2895" s="36">
        <v>0.13</v>
      </c>
      <c r="K2895" s="26">
        <v>8024.95</v>
      </c>
      <c r="L2895" s="26"/>
      <c r="M2895" s="26" t="s">
        <v>97</v>
      </c>
      <c r="N2895" s="26" t="s">
        <v>4046</v>
      </c>
    </row>
    <row r="2896" spans="1:14">
      <c r="A2896" s="26" t="s">
        <v>47</v>
      </c>
      <c r="B2896" s="26" t="s">
        <v>4040</v>
      </c>
      <c r="C2896" s="26" t="s">
        <v>2404</v>
      </c>
      <c r="D2896" s="26" t="s">
        <v>4041</v>
      </c>
      <c r="E2896" s="26" t="s">
        <v>10425</v>
      </c>
      <c r="F2896" s="26" t="s">
        <v>4042</v>
      </c>
      <c r="G2896" s="26" t="s">
        <v>4043</v>
      </c>
      <c r="H2896" s="26" t="s">
        <v>4044</v>
      </c>
      <c r="I2896" s="26" t="s">
        <v>10420</v>
      </c>
      <c r="J2896" s="36">
        <v>0.13</v>
      </c>
      <c r="K2896" s="26">
        <v>1469.2574</v>
      </c>
      <c r="L2896" s="26"/>
      <c r="M2896" s="26" t="s">
        <v>97</v>
      </c>
      <c r="N2896" s="26" t="s">
        <v>4046</v>
      </c>
    </row>
    <row r="2897" spans="1:14">
      <c r="A2897" s="26" t="s">
        <v>47</v>
      </c>
      <c r="B2897" s="26" t="s">
        <v>4040</v>
      </c>
      <c r="C2897" s="26" t="s">
        <v>2404</v>
      </c>
      <c r="D2897" s="26" t="s">
        <v>4041</v>
      </c>
      <c r="E2897" s="26" t="s">
        <v>10425</v>
      </c>
      <c r="F2897" s="26" t="s">
        <v>4042</v>
      </c>
      <c r="G2897" s="26" t="s">
        <v>4043</v>
      </c>
      <c r="H2897" s="26" t="s">
        <v>4044</v>
      </c>
      <c r="I2897" s="26" t="s">
        <v>10419</v>
      </c>
      <c r="J2897" s="36">
        <v>0.13</v>
      </c>
      <c r="K2897" s="26">
        <v>1815.67125</v>
      </c>
      <c r="L2897" s="26"/>
      <c r="M2897" s="26" t="s">
        <v>97</v>
      </c>
      <c r="N2897" s="26" t="s">
        <v>4046</v>
      </c>
    </row>
    <row r="2898" spans="1:14">
      <c r="A2898" s="26" t="s">
        <v>200</v>
      </c>
      <c r="B2898" s="26" t="s">
        <v>4137</v>
      </c>
      <c r="C2898" s="26" t="s">
        <v>203</v>
      </c>
      <c r="D2898" s="26" t="s">
        <v>4138</v>
      </c>
      <c r="E2898" s="26" t="s">
        <v>10425</v>
      </c>
      <c r="F2898" s="26" t="s">
        <v>4139</v>
      </c>
      <c r="G2898" s="26" t="s">
        <v>4140</v>
      </c>
      <c r="H2898" s="26" t="s">
        <v>4141</v>
      </c>
      <c r="I2898" s="26" t="s">
        <v>10416</v>
      </c>
      <c r="J2898" s="36">
        <v>0.13</v>
      </c>
      <c r="K2898" s="26">
        <v>45925.13</v>
      </c>
      <c r="L2898" s="26">
        <v>57831.27</v>
      </c>
      <c r="M2898" s="26" t="s">
        <v>1282</v>
      </c>
      <c r="N2898" s="26" t="s">
        <v>4143</v>
      </c>
    </row>
    <row r="2899" spans="1:14">
      <c r="A2899" s="26" t="s">
        <v>200</v>
      </c>
      <c r="B2899" s="26" t="s">
        <v>4137</v>
      </c>
      <c r="C2899" s="26" t="s">
        <v>203</v>
      </c>
      <c r="D2899" s="26" t="s">
        <v>4138</v>
      </c>
      <c r="E2899" s="26" t="s">
        <v>10425</v>
      </c>
      <c r="F2899" s="26" t="s">
        <v>4139</v>
      </c>
      <c r="G2899" s="26" t="s">
        <v>4140</v>
      </c>
      <c r="H2899" s="26" t="s">
        <v>4141</v>
      </c>
      <c r="I2899" s="26" t="s">
        <v>10418</v>
      </c>
      <c r="J2899" s="36">
        <v>0.13</v>
      </c>
      <c r="K2899" s="26">
        <v>8030.95</v>
      </c>
      <c r="L2899" s="26"/>
      <c r="M2899" s="26" t="s">
        <v>1282</v>
      </c>
      <c r="N2899" s="26" t="s">
        <v>4143</v>
      </c>
    </row>
    <row r="2900" spans="1:14">
      <c r="A2900" s="26" t="s">
        <v>200</v>
      </c>
      <c r="B2900" s="26" t="s">
        <v>4137</v>
      </c>
      <c r="C2900" s="26" t="s">
        <v>203</v>
      </c>
      <c r="D2900" s="26" t="s">
        <v>4138</v>
      </c>
      <c r="E2900" s="26" t="s">
        <v>10425</v>
      </c>
      <c r="F2900" s="26" t="s">
        <v>4139</v>
      </c>
      <c r="G2900" s="26" t="s">
        <v>4140</v>
      </c>
      <c r="H2900" s="26" t="s">
        <v>4141</v>
      </c>
      <c r="I2900" s="26" t="s">
        <v>10420</v>
      </c>
      <c r="J2900" s="36">
        <v>0.13</v>
      </c>
      <c r="K2900" s="26">
        <v>451.15</v>
      </c>
      <c r="L2900" s="26"/>
      <c r="M2900" s="26" t="s">
        <v>1282</v>
      </c>
      <c r="N2900" s="26" t="s">
        <v>4143</v>
      </c>
    </row>
    <row r="2901" spans="1:14">
      <c r="A2901" s="26" t="s">
        <v>200</v>
      </c>
      <c r="B2901" s="26" t="s">
        <v>4137</v>
      </c>
      <c r="C2901" s="26" t="s">
        <v>203</v>
      </c>
      <c r="D2901" s="26" t="s">
        <v>4138</v>
      </c>
      <c r="E2901" s="26" t="s">
        <v>10425</v>
      </c>
      <c r="F2901" s="26" t="s">
        <v>4139</v>
      </c>
      <c r="G2901" s="26" t="s">
        <v>4140</v>
      </c>
      <c r="H2901" s="26" t="s">
        <v>4141</v>
      </c>
      <c r="I2901" s="26" t="s">
        <v>10419</v>
      </c>
      <c r="J2901" s="36">
        <v>0.13</v>
      </c>
      <c r="K2901" s="26">
        <v>821.64</v>
      </c>
      <c r="L2901" s="26"/>
      <c r="M2901" s="26" t="s">
        <v>1282</v>
      </c>
      <c r="N2901" s="26" t="s">
        <v>4143</v>
      </c>
    </row>
    <row r="2902" spans="1:14">
      <c r="A2902" s="26" t="s">
        <v>292</v>
      </c>
      <c r="B2902" s="26" t="s">
        <v>3921</v>
      </c>
      <c r="C2902" s="26" t="s">
        <v>1901</v>
      </c>
      <c r="D2902" s="26" t="s">
        <v>3922</v>
      </c>
      <c r="E2902" s="26" t="s">
        <v>10429</v>
      </c>
      <c r="F2902" s="26" t="s">
        <v>2692</v>
      </c>
      <c r="G2902" s="26" t="s">
        <v>3923</v>
      </c>
      <c r="H2902" s="26" t="s">
        <v>3924</v>
      </c>
      <c r="I2902" s="26" t="s">
        <v>10416</v>
      </c>
      <c r="J2902" s="36">
        <v>0.13</v>
      </c>
      <c r="K2902" s="26">
        <v>499122.87</v>
      </c>
      <c r="L2902" s="26">
        <v>522393.95</v>
      </c>
      <c r="M2902" s="26" t="s">
        <v>63</v>
      </c>
      <c r="N2902" s="26" t="s">
        <v>3926</v>
      </c>
    </row>
    <row r="2903" spans="1:14">
      <c r="A2903" s="26" t="s">
        <v>292</v>
      </c>
      <c r="B2903" s="26" t="s">
        <v>3921</v>
      </c>
      <c r="C2903" s="26" t="s">
        <v>1901</v>
      </c>
      <c r="D2903" s="26" t="s">
        <v>3922</v>
      </c>
      <c r="E2903" s="26" t="s">
        <v>10429</v>
      </c>
      <c r="F2903" s="26" t="s">
        <v>2692</v>
      </c>
      <c r="G2903" s="26" t="s">
        <v>3923</v>
      </c>
      <c r="H2903" s="26" t="s">
        <v>3924</v>
      </c>
      <c r="I2903" s="26" t="s">
        <v>10418</v>
      </c>
      <c r="J2903" s="36">
        <v>0.13</v>
      </c>
      <c r="K2903" s="26">
        <v>0</v>
      </c>
      <c r="L2903" s="26"/>
      <c r="M2903" s="26" t="s">
        <v>63</v>
      </c>
      <c r="N2903" s="26" t="s">
        <v>3926</v>
      </c>
    </row>
    <row r="2904" spans="1:14">
      <c r="A2904" s="26" t="s">
        <v>292</v>
      </c>
      <c r="B2904" s="26" t="s">
        <v>3921</v>
      </c>
      <c r="C2904" s="26" t="s">
        <v>1901</v>
      </c>
      <c r="D2904" s="26" t="s">
        <v>3922</v>
      </c>
      <c r="E2904" s="26" t="s">
        <v>10429</v>
      </c>
      <c r="F2904" s="26" t="s">
        <v>2692</v>
      </c>
      <c r="G2904" s="26" t="s">
        <v>3923</v>
      </c>
      <c r="H2904" s="26" t="s">
        <v>3924</v>
      </c>
      <c r="I2904" s="26" t="s">
        <v>10420</v>
      </c>
      <c r="J2904" s="36">
        <v>0.13</v>
      </c>
      <c r="K2904" s="26">
        <v>0</v>
      </c>
      <c r="L2904" s="26"/>
      <c r="M2904" s="26" t="s">
        <v>63</v>
      </c>
      <c r="N2904" s="26" t="s">
        <v>3926</v>
      </c>
    </row>
    <row r="2905" spans="1:14">
      <c r="A2905" s="26" t="s">
        <v>292</v>
      </c>
      <c r="B2905" s="26" t="s">
        <v>3921</v>
      </c>
      <c r="C2905" s="26" t="s">
        <v>1901</v>
      </c>
      <c r="D2905" s="26" t="s">
        <v>3922</v>
      </c>
      <c r="E2905" s="26" t="s">
        <v>10429</v>
      </c>
      <c r="F2905" s="26" t="s">
        <v>2692</v>
      </c>
      <c r="G2905" s="26" t="s">
        <v>3923</v>
      </c>
      <c r="H2905" s="26" t="s">
        <v>3924</v>
      </c>
      <c r="I2905" s="26" t="s">
        <v>10419</v>
      </c>
      <c r="J2905" s="36">
        <v>0.13</v>
      </c>
      <c r="K2905" s="26">
        <v>7598.43</v>
      </c>
      <c r="L2905" s="26"/>
      <c r="M2905" s="26" t="s">
        <v>63</v>
      </c>
      <c r="N2905" s="26" t="s">
        <v>3926</v>
      </c>
    </row>
    <row r="2906" spans="1:14">
      <c r="A2906" s="26" t="s">
        <v>516</v>
      </c>
      <c r="B2906" s="26" t="s">
        <v>4055</v>
      </c>
      <c r="C2906" s="26" t="s">
        <v>621</v>
      </c>
      <c r="D2906" s="26" t="s">
        <v>4056</v>
      </c>
      <c r="E2906" s="26" t="s">
        <v>10425</v>
      </c>
      <c r="F2906" s="26" t="s">
        <v>889</v>
      </c>
      <c r="G2906" s="26" t="s">
        <v>4057</v>
      </c>
      <c r="H2906" s="26" t="s">
        <v>4058</v>
      </c>
      <c r="I2906" s="26" t="s">
        <v>10416</v>
      </c>
      <c r="J2906" s="36">
        <v>0.13</v>
      </c>
      <c r="K2906" s="26">
        <v>518425.28</v>
      </c>
      <c r="L2906" s="26">
        <v>564319.69</v>
      </c>
      <c r="M2906" s="26" t="s">
        <v>173</v>
      </c>
      <c r="N2906" s="26" t="s">
        <v>4060</v>
      </c>
    </row>
    <row r="2907" spans="1:14">
      <c r="A2907" s="26" t="s">
        <v>516</v>
      </c>
      <c r="B2907" s="26" t="s">
        <v>4055</v>
      </c>
      <c r="C2907" s="26" t="s">
        <v>621</v>
      </c>
      <c r="D2907" s="26" t="s">
        <v>4056</v>
      </c>
      <c r="E2907" s="26" t="s">
        <v>10425</v>
      </c>
      <c r="F2907" s="26" t="s">
        <v>889</v>
      </c>
      <c r="G2907" s="26" t="s">
        <v>4057</v>
      </c>
      <c r="H2907" s="26" t="s">
        <v>4058</v>
      </c>
      <c r="I2907" s="26" t="s">
        <v>10418</v>
      </c>
      <c r="J2907" s="36">
        <v>0.13</v>
      </c>
      <c r="K2907" s="26">
        <v>13663.83</v>
      </c>
      <c r="L2907" s="26"/>
      <c r="M2907" s="26" t="s">
        <v>173</v>
      </c>
      <c r="N2907" s="26" t="s">
        <v>4060</v>
      </c>
    </row>
    <row r="2908" spans="1:14">
      <c r="A2908" s="26" t="s">
        <v>516</v>
      </c>
      <c r="B2908" s="26" t="s">
        <v>4055</v>
      </c>
      <c r="C2908" s="26" t="s">
        <v>621</v>
      </c>
      <c r="D2908" s="26" t="s">
        <v>4056</v>
      </c>
      <c r="E2908" s="26" t="s">
        <v>10425</v>
      </c>
      <c r="F2908" s="26" t="s">
        <v>889</v>
      </c>
      <c r="G2908" s="26" t="s">
        <v>4057</v>
      </c>
      <c r="H2908" s="26" t="s">
        <v>4058</v>
      </c>
      <c r="I2908" s="26" t="s">
        <v>10420</v>
      </c>
      <c r="J2908" s="36">
        <v>0.13</v>
      </c>
      <c r="K2908" s="26">
        <v>6492.99</v>
      </c>
      <c r="L2908" s="26"/>
      <c r="M2908" s="26" t="s">
        <v>173</v>
      </c>
      <c r="N2908" s="26" t="s">
        <v>4060</v>
      </c>
    </row>
    <row r="2909" spans="1:14">
      <c r="A2909" s="26" t="s">
        <v>516</v>
      </c>
      <c r="B2909" s="26" t="s">
        <v>4055</v>
      </c>
      <c r="C2909" s="26" t="s">
        <v>621</v>
      </c>
      <c r="D2909" s="26" t="s">
        <v>4056</v>
      </c>
      <c r="E2909" s="26" t="s">
        <v>10425</v>
      </c>
      <c r="F2909" s="26" t="s">
        <v>889</v>
      </c>
      <c r="G2909" s="26" t="s">
        <v>4057</v>
      </c>
      <c r="H2909" s="26" t="s">
        <v>4058</v>
      </c>
      <c r="I2909" s="26" t="s">
        <v>10419</v>
      </c>
      <c r="J2909" s="36">
        <v>0.13</v>
      </c>
      <c r="K2909" s="26">
        <v>8101.8</v>
      </c>
      <c r="L2909" s="26"/>
      <c r="M2909" s="26" t="s">
        <v>173</v>
      </c>
      <c r="N2909" s="26" t="s">
        <v>4060</v>
      </c>
    </row>
    <row r="2910" spans="1:14">
      <c r="A2910" s="26" t="s">
        <v>47</v>
      </c>
      <c r="B2910" s="26" t="s">
        <v>3940</v>
      </c>
      <c r="C2910" s="26" t="s">
        <v>305</v>
      </c>
      <c r="D2910" s="26" t="s">
        <v>3941</v>
      </c>
      <c r="E2910" s="26" t="s">
        <v>10425</v>
      </c>
      <c r="F2910" s="26" t="s">
        <v>3942</v>
      </c>
      <c r="G2910" s="26" t="s">
        <v>3943</v>
      </c>
      <c r="H2910" s="26" t="s">
        <v>3944</v>
      </c>
      <c r="I2910" s="26" t="s">
        <v>10416</v>
      </c>
      <c r="J2910" s="36">
        <v>0.13</v>
      </c>
      <c r="K2910" s="26">
        <v>202590.34</v>
      </c>
      <c r="L2910" s="26">
        <v>248859.32</v>
      </c>
      <c r="M2910" s="26" t="s">
        <v>97</v>
      </c>
      <c r="N2910" s="26" t="s">
        <v>3946</v>
      </c>
    </row>
    <row r="2911" spans="1:14">
      <c r="A2911" s="26" t="s">
        <v>47</v>
      </c>
      <c r="B2911" s="26" t="s">
        <v>3940</v>
      </c>
      <c r="C2911" s="26" t="s">
        <v>305</v>
      </c>
      <c r="D2911" s="26" t="s">
        <v>3941</v>
      </c>
      <c r="E2911" s="26" t="s">
        <v>10425</v>
      </c>
      <c r="F2911" s="26" t="s">
        <v>3942</v>
      </c>
      <c r="G2911" s="26" t="s">
        <v>3943</v>
      </c>
      <c r="H2911" s="26" t="s">
        <v>3944</v>
      </c>
      <c r="I2911" s="26" t="s">
        <v>10418</v>
      </c>
      <c r="J2911" s="36">
        <v>0.13</v>
      </c>
      <c r="K2911" s="26">
        <v>29794.63</v>
      </c>
      <c r="L2911" s="26"/>
      <c r="M2911" s="26" t="s">
        <v>97</v>
      </c>
      <c r="N2911" s="26" t="s">
        <v>3946</v>
      </c>
    </row>
    <row r="2912" spans="1:14">
      <c r="A2912" s="26" t="s">
        <v>47</v>
      </c>
      <c r="B2912" s="26" t="s">
        <v>3940</v>
      </c>
      <c r="C2912" s="26" t="s">
        <v>305</v>
      </c>
      <c r="D2912" s="26" t="s">
        <v>3941</v>
      </c>
      <c r="E2912" s="26" t="s">
        <v>10425</v>
      </c>
      <c r="F2912" s="26" t="s">
        <v>3942</v>
      </c>
      <c r="G2912" s="26" t="s">
        <v>3943</v>
      </c>
      <c r="H2912" s="26" t="s">
        <v>3944</v>
      </c>
      <c r="I2912" s="26" t="s">
        <v>10420</v>
      </c>
      <c r="J2912" s="36">
        <v>0.13</v>
      </c>
      <c r="K2912" s="26">
        <v>1736.92</v>
      </c>
      <c r="L2912" s="26"/>
      <c r="M2912" s="26" t="s">
        <v>97</v>
      </c>
      <c r="N2912" s="26" t="s">
        <v>3946</v>
      </c>
    </row>
    <row r="2913" spans="1:14">
      <c r="A2913" s="26" t="s">
        <v>47</v>
      </c>
      <c r="B2913" s="26" t="s">
        <v>3940</v>
      </c>
      <c r="C2913" s="26" t="s">
        <v>305</v>
      </c>
      <c r="D2913" s="26" t="s">
        <v>3941</v>
      </c>
      <c r="E2913" s="26" t="s">
        <v>10425</v>
      </c>
      <c r="F2913" s="26" t="s">
        <v>3942</v>
      </c>
      <c r="G2913" s="26" t="s">
        <v>3943</v>
      </c>
      <c r="H2913" s="26" t="s">
        <v>3944</v>
      </c>
      <c r="I2913" s="26" t="s">
        <v>10419</v>
      </c>
      <c r="J2913" s="36">
        <v>0.13</v>
      </c>
      <c r="K2913" s="26">
        <v>3538.87</v>
      </c>
      <c r="L2913" s="26"/>
      <c r="M2913" s="26" t="s">
        <v>97</v>
      </c>
      <c r="N2913" s="26" t="s">
        <v>3946</v>
      </c>
    </row>
    <row r="2914" spans="1:14">
      <c r="A2914" s="26" t="s">
        <v>119</v>
      </c>
      <c r="B2914" s="26" t="s">
        <v>4145</v>
      </c>
      <c r="C2914" s="26" t="s">
        <v>481</v>
      </c>
      <c r="D2914" s="26" t="s">
        <v>4146</v>
      </c>
      <c r="E2914" s="26" t="s">
        <v>10425</v>
      </c>
      <c r="F2914" s="26" t="s">
        <v>543</v>
      </c>
      <c r="G2914" s="26" t="s">
        <v>4147</v>
      </c>
      <c r="H2914" s="26" t="s">
        <v>4148</v>
      </c>
      <c r="I2914" s="26" t="s">
        <v>10416</v>
      </c>
      <c r="J2914" s="36">
        <v>0.13</v>
      </c>
      <c r="K2914" s="26">
        <v>260165.62</v>
      </c>
      <c r="L2914" s="26">
        <v>302981.13</v>
      </c>
      <c r="M2914" s="26" t="s">
        <v>140</v>
      </c>
      <c r="N2914" s="26" t="s">
        <v>4150</v>
      </c>
    </row>
    <row r="2915" spans="1:14">
      <c r="A2915" s="26" t="s">
        <v>119</v>
      </c>
      <c r="B2915" s="26" t="s">
        <v>4145</v>
      </c>
      <c r="C2915" s="26" t="s">
        <v>481</v>
      </c>
      <c r="D2915" s="26" t="s">
        <v>4146</v>
      </c>
      <c r="E2915" s="26" t="s">
        <v>10425</v>
      </c>
      <c r="F2915" s="26" t="s">
        <v>543</v>
      </c>
      <c r="G2915" s="26" t="s">
        <v>4147</v>
      </c>
      <c r="H2915" s="26" t="s">
        <v>4148</v>
      </c>
      <c r="I2915" s="26" t="s">
        <v>10418</v>
      </c>
      <c r="J2915" s="36">
        <v>0.13</v>
      </c>
      <c r="K2915" s="26">
        <v>21568.27</v>
      </c>
      <c r="L2915" s="26"/>
      <c r="M2915" s="26" t="s">
        <v>140</v>
      </c>
      <c r="N2915" s="26" t="s">
        <v>4150</v>
      </c>
    </row>
    <row r="2916" spans="1:14">
      <c r="A2916" s="26" t="s">
        <v>119</v>
      </c>
      <c r="B2916" s="26" t="s">
        <v>4145</v>
      </c>
      <c r="C2916" s="26" t="s">
        <v>481</v>
      </c>
      <c r="D2916" s="26" t="s">
        <v>4146</v>
      </c>
      <c r="E2916" s="26" t="s">
        <v>10425</v>
      </c>
      <c r="F2916" s="26" t="s">
        <v>543</v>
      </c>
      <c r="G2916" s="26" t="s">
        <v>4147</v>
      </c>
      <c r="H2916" s="26" t="s">
        <v>4148</v>
      </c>
      <c r="I2916" s="26" t="s">
        <v>10420</v>
      </c>
      <c r="J2916" s="36">
        <v>0.13</v>
      </c>
      <c r="K2916" s="26">
        <v>3322.72</v>
      </c>
      <c r="L2916" s="26"/>
      <c r="M2916" s="26" t="s">
        <v>140</v>
      </c>
      <c r="N2916" s="26" t="s">
        <v>4150</v>
      </c>
    </row>
    <row r="2917" spans="1:14">
      <c r="A2917" s="26" t="s">
        <v>119</v>
      </c>
      <c r="B2917" s="26" t="s">
        <v>4145</v>
      </c>
      <c r="C2917" s="26" t="s">
        <v>481</v>
      </c>
      <c r="D2917" s="26" t="s">
        <v>4146</v>
      </c>
      <c r="E2917" s="26" t="s">
        <v>10425</v>
      </c>
      <c r="F2917" s="26" t="s">
        <v>543</v>
      </c>
      <c r="G2917" s="26" t="s">
        <v>4147</v>
      </c>
      <c r="H2917" s="26" t="s">
        <v>4148</v>
      </c>
      <c r="I2917" s="26" t="s">
        <v>10419</v>
      </c>
      <c r="J2917" s="36">
        <v>0.13</v>
      </c>
      <c r="K2917" s="26">
        <v>4290.36</v>
      </c>
      <c r="L2917" s="26"/>
      <c r="M2917" s="26" t="s">
        <v>140</v>
      </c>
      <c r="N2917" s="26" t="s">
        <v>4150</v>
      </c>
    </row>
    <row r="2918" spans="1:14">
      <c r="A2918" s="26" t="s">
        <v>85</v>
      </c>
      <c r="B2918" s="26" t="s">
        <v>4167</v>
      </c>
      <c r="C2918" s="26" t="s">
        <v>153</v>
      </c>
      <c r="D2918" s="26" t="s">
        <v>4168</v>
      </c>
      <c r="E2918" s="26" t="s">
        <v>10425</v>
      </c>
      <c r="F2918" s="26" t="s">
        <v>4169</v>
      </c>
      <c r="G2918" s="26" t="s">
        <v>4170</v>
      </c>
      <c r="H2918" s="26" t="s">
        <v>4171</v>
      </c>
      <c r="I2918" s="26" t="s">
        <v>10416</v>
      </c>
      <c r="J2918" s="36">
        <v>0.13</v>
      </c>
      <c r="K2918" s="26">
        <v>3650</v>
      </c>
      <c r="L2918" s="26">
        <v>3794</v>
      </c>
      <c r="M2918" s="26" t="s">
        <v>83</v>
      </c>
      <c r="N2918" s="26" t="s">
        <v>4173</v>
      </c>
    </row>
    <row r="2919" spans="1:14">
      <c r="A2919" s="26" t="s">
        <v>85</v>
      </c>
      <c r="B2919" s="26" t="s">
        <v>4167</v>
      </c>
      <c r="C2919" s="26" t="s">
        <v>153</v>
      </c>
      <c r="D2919" s="26" t="s">
        <v>4168</v>
      </c>
      <c r="E2919" s="26" t="s">
        <v>10425</v>
      </c>
      <c r="F2919" s="26" t="s">
        <v>4169</v>
      </c>
      <c r="G2919" s="26" t="s">
        <v>4170</v>
      </c>
      <c r="H2919" s="26" t="s">
        <v>4171</v>
      </c>
      <c r="I2919" s="26" t="s">
        <v>10418</v>
      </c>
      <c r="J2919" s="36">
        <v>0.13</v>
      </c>
      <c r="K2919" s="26">
        <v>0</v>
      </c>
      <c r="L2919" s="26"/>
      <c r="M2919" s="26" t="s">
        <v>83</v>
      </c>
      <c r="N2919" s="26" t="s">
        <v>4173</v>
      </c>
    </row>
    <row r="2920" spans="1:14">
      <c r="A2920" s="26" t="s">
        <v>85</v>
      </c>
      <c r="B2920" s="26" t="s">
        <v>4167</v>
      </c>
      <c r="C2920" s="26" t="s">
        <v>153</v>
      </c>
      <c r="D2920" s="26" t="s">
        <v>4168</v>
      </c>
      <c r="E2920" s="26" t="s">
        <v>10425</v>
      </c>
      <c r="F2920" s="26" t="s">
        <v>4169</v>
      </c>
      <c r="G2920" s="26" t="s">
        <v>4170</v>
      </c>
      <c r="H2920" s="26" t="s">
        <v>4171</v>
      </c>
      <c r="I2920" s="26" t="s">
        <v>10420</v>
      </c>
      <c r="J2920" s="36">
        <v>0.13</v>
      </c>
      <c r="K2920" s="26">
        <v>50</v>
      </c>
      <c r="L2920" s="26"/>
      <c r="M2920" s="26" t="s">
        <v>83</v>
      </c>
      <c r="N2920" s="26" t="s">
        <v>4173</v>
      </c>
    </row>
    <row r="2921" spans="1:14">
      <c r="A2921" s="26" t="s">
        <v>85</v>
      </c>
      <c r="B2921" s="26" t="s">
        <v>4167</v>
      </c>
      <c r="C2921" s="26" t="s">
        <v>153</v>
      </c>
      <c r="D2921" s="26" t="s">
        <v>4168</v>
      </c>
      <c r="E2921" s="26" t="s">
        <v>10425</v>
      </c>
      <c r="F2921" s="26" t="s">
        <v>4169</v>
      </c>
      <c r="G2921" s="26" t="s">
        <v>4170</v>
      </c>
      <c r="H2921" s="26" t="s">
        <v>4171</v>
      </c>
      <c r="I2921" s="26" t="s">
        <v>10419</v>
      </c>
      <c r="J2921" s="36">
        <v>0.13</v>
      </c>
      <c r="K2921" s="26">
        <v>56</v>
      </c>
      <c r="L2921" s="26"/>
      <c r="M2921" s="26" t="s">
        <v>83</v>
      </c>
      <c r="N2921" s="26" t="s">
        <v>4173</v>
      </c>
    </row>
    <row r="2922" spans="1:14">
      <c r="A2922" s="26" t="s">
        <v>200</v>
      </c>
      <c r="B2922" s="26" t="s">
        <v>4174</v>
      </c>
      <c r="C2922" s="26" t="s">
        <v>857</v>
      </c>
      <c r="D2922" s="26" t="s">
        <v>4175</v>
      </c>
      <c r="E2922" s="26" t="s">
        <v>10425</v>
      </c>
      <c r="F2922" s="26" t="s">
        <v>4176</v>
      </c>
      <c r="G2922" s="26" t="s">
        <v>4177</v>
      </c>
      <c r="H2922" s="26" t="s">
        <v>10744</v>
      </c>
      <c r="I2922" s="26" t="s">
        <v>10416</v>
      </c>
      <c r="J2922" s="36">
        <v>0.13</v>
      </c>
      <c r="K2922" s="26">
        <v>962739.13</v>
      </c>
      <c r="L2922" s="26">
        <v>1036072.17</v>
      </c>
      <c r="M2922" s="26" t="s">
        <v>1282</v>
      </c>
      <c r="N2922" s="26" t="s">
        <v>4180</v>
      </c>
    </row>
    <row r="2923" spans="1:14">
      <c r="A2923" s="26" t="s">
        <v>200</v>
      </c>
      <c r="B2923" s="26" t="s">
        <v>4174</v>
      </c>
      <c r="C2923" s="26" t="s">
        <v>857</v>
      </c>
      <c r="D2923" s="26" t="s">
        <v>4175</v>
      </c>
      <c r="E2923" s="26" t="s">
        <v>10425</v>
      </c>
      <c r="F2923" s="26" t="s">
        <v>4176</v>
      </c>
      <c r="G2923" s="26" t="s">
        <v>4177</v>
      </c>
      <c r="H2923" s="26" t="s">
        <v>10744</v>
      </c>
      <c r="I2923" s="26" t="s">
        <v>10418</v>
      </c>
      <c r="J2923" s="36">
        <v>0.13</v>
      </c>
      <c r="K2923" s="26">
        <v>0</v>
      </c>
      <c r="L2923" s="26"/>
      <c r="M2923" s="26" t="s">
        <v>1282</v>
      </c>
      <c r="N2923" s="26" t="s">
        <v>4180</v>
      </c>
    </row>
    <row r="2924" spans="1:14">
      <c r="A2924" s="26" t="s">
        <v>200</v>
      </c>
      <c r="B2924" s="26" t="s">
        <v>4174</v>
      </c>
      <c r="C2924" s="26" t="s">
        <v>857</v>
      </c>
      <c r="D2924" s="26" t="s">
        <v>4175</v>
      </c>
      <c r="E2924" s="26" t="s">
        <v>10425</v>
      </c>
      <c r="F2924" s="26" t="s">
        <v>4176</v>
      </c>
      <c r="G2924" s="26" t="s">
        <v>4177</v>
      </c>
      <c r="H2924" s="26" t="s">
        <v>10744</v>
      </c>
      <c r="I2924" s="26" t="s">
        <v>10420</v>
      </c>
      <c r="J2924" s="36">
        <v>0.13</v>
      </c>
      <c r="K2924" s="26">
        <v>12046.42</v>
      </c>
      <c r="L2924" s="26"/>
      <c r="M2924" s="26" t="s">
        <v>1282</v>
      </c>
      <c r="N2924" s="26" t="s">
        <v>4180</v>
      </c>
    </row>
    <row r="2925" spans="1:14">
      <c r="A2925" s="26" t="s">
        <v>200</v>
      </c>
      <c r="B2925" s="26" t="s">
        <v>4174</v>
      </c>
      <c r="C2925" s="26" t="s">
        <v>857</v>
      </c>
      <c r="D2925" s="26" t="s">
        <v>4175</v>
      </c>
      <c r="E2925" s="26" t="s">
        <v>10425</v>
      </c>
      <c r="F2925" s="26" t="s">
        <v>4176</v>
      </c>
      <c r="G2925" s="26" t="s">
        <v>4177</v>
      </c>
      <c r="H2925" s="26" t="s">
        <v>10744</v>
      </c>
      <c r="I2925" s="26" t="s">
        <v>10419</v>
      </c>
      <c r="J2925" s="36">
        <v>0.13</v>
      </c>
      <c r="K2925" s="26">
        <v>14662.43</v>
      </c>
      <c r="L2925" s="26"/>
      <c r="M2925" s="26" t="s">
        <v>1282</v>
      </c>
      <c r="N2925" s="26" t="s">
        <v>4180</v>
      </c>
    </row>
    <row r="2926" spans="1:14">
      <c r="A2926" s="26" t="s">
        <v>200</v>
      </c>
      <c r="B2926" s="26" t="s">
        <v>4174</v>
      </c>
      <c r="C2926" s="26" t="s">
        <v>857</v>
      </c>
      <c r="D2926" s="26" t="s">
        <v>4175</v>
      </c>
      <c r="E2926" s="26" t="s">
        <v>10425</v>
      </c>
      <c r="F2926" s="26" t="s">
        <v>4176</v>
      </c>
      <c r="G2926" s="26" t="s">
        <v>4177</v>
      </c>
      <c r="H2926" s="26" t="s">
        <v>10742</v>
      </c>
      <c r="I2926" s="26" t="s">
        <v>10416</v>
      </c>
      <c r="J2926" s="36">
        <v>0.13</v>
      </c>
      <c r="K2926" s="26">
        <v>907777.94</v>
      </c>
      <c r="L2926" s="26">
        <v>972939.75</v>
      </c>
      <c r="M2926" s="26" t="s">
        <v>1282</v>
      </c>
      <c r="N2926" s="26" t="s">
        <v>4180</v>
      </c>
    </row>
    <row r="2927" spans="1:14">
      <c r="A2927" s="26" t="s">
        <v>200</v>
      </c>
      <c r="B2927" s="26" t="s">
        <v>4174</v>
      </c>
      <c r="C2927" s="26" t="s">
        <v>857</v>
      </c>
      <c r="D2927" s="26" t="s">
        <v>4175</v>
      </c>
      <c r="E2927" s="26" t="s">
        <v>10425</v>
      </c>
      <c r="F2927" s="26" t="s">
        <v>4176</v>
      </c>
      <c r="G2927" s="26" t="s">
        <v>4177</v>
      </c>
      <c r="H2927" s="26" t="s">
        <v>10742</v>
      </c>
      <c r="I2927" s="26" t="s">
        <v>10418</v>
      </c>
      <c r="J2927" s="36">
        <v>0.13</v>
      </c>
      <c r="K2927" s="26">
        <v>0</v>
      </c>
      <c r="L2927" s="26"/>
      <c r="M2927" s="26" t="s">
        <v>1282</v>
      </c>
      <c r="N2927" s="26" t="s">
        <v>4180</v>
      </c>
    </row>
    <row r="2928" spans="1:14">
      <c r="A2928" s="26" t="s">
        <v>200</v>
      </c>
      <c r="B2928" s="26" t="s">
        <v>4174</v>
      </c>
      <c r="C2928" s="26" t="s">
        <v>857</v>
      </c>
      <c r="D2928" s="26" t="s">
        <v>4175</v>
      </c>
      <c r="E2928" s="26" t="s">
        <v>10425</v>
      </c>
      <c r="F2928" s="26" t="s">
        <v>4176</v>
      </c>
      <c r="G2928" s="26" t="s">
        <v>4177</v>
      </c>
      <c r="H2928" s="26" t="s">
        <v>10742</v>
      </c>
      <c r="I2928" s="26" t="s">
        <v>10420</v>
      </c>
      <c r="J2928" s="36">
        <v>0.13</v>
      </c>
      <c r="K2928" s="26">
        <v>7552.65</v>
      </c>
      <c r="L2928" s="26"/>
      <c r="M2928" s="26" t="s">
        <v>1282</v>
      </c>
      <c r="N2928" s="26" t="s">
        <v>4180</v>
      </c>
    </row>
    <row r="2929" spans="1:14">
      <c r="A2929" s="26" t="s">
        <v>200</v>
      </c>
      <c r="B2929" s="26" t="s">
        <v>4174</v>
      </c>
      <c r="C2929" s="26" t="s">
        <v>857</v>
      </c>
      <c r="D2929" s="26" t="s">
        <v>4175</v>
      </c>
      <c r="E2929" s="26" t="s">
        <v>10425</v>
      </c>
      <c r="F2929" s="26" t="s">
        <v>4176</v>
      </c>
      <c r="G2929" s="26" t="s">
        <v>4177</v>
      </c>
      <c r="H2929" s="26" t="s">
        <v>10742</v>
      </c>
      <c r="I2929" s="26" t="s">
        <v>10419</v>
      </c>
      <c r="J2929" s="36">
        <v>0.13</v>
      </c>
      <c r="K2929" s="26">
        <v>13824.47</v>
      </c>
      <c r="L2929" s="26"/>
      <c r="M2929" s="26" t="s">
        <v>1282</v>
      </c>
      <c r="N2929" s="26" t="s">
        <v>4180</v>
      </c>
    </row>
    <row r="2930" spans="1:14">
      <c r="A2930" s="26" t="s">
        <v>119</v>
      </c>
      <c r="B2930" s="26" t="s">
        <v>4186</v>
      </c>
      <c r="C2930" s="26" t="s">
        <v>313</v>
      </c>
      <c r="D2930" s="26" t="s">
        <v>4187</v>
      </c>
      <c r="E2930" s="26" t="s">
        <v>10425</v>
      </c>
      <c r="F2930" s="26" t="s">
        <v>4188</v>
      </c>
      <c r="G2930" s="26" t="s">
        <v>4189</v>
      </c>
      <c r="H2930" s="26" t="s">
        <v>4190</v>
      </c>
      <c r="I2930" s="26" t="s">
        <v>10416</v>
      </c>
      <c r="J2930" s="36">
        <v>0.13</v>
      </c>
      <c r="K2930" s="26">
        <v>13692.88</v>
      </c>
      <c r="L2930" s="26">
        <v>14520.08</v>
      </c>
      <c r="M2930" s="26" t="s">
        <v>140</v>
      </c>
      <c r="N2930" s="26" t="s">
        <v>4192</v>
      </c>
    </row>
    <row r="2931" spans="1:14">
      <c r="A2931" s="26" t="s">
        <v>119</v>
      </c>
      <c r="B2931" s="26" t="s">
        <v>4186</v>
      </c>
      <c r="C2931" s="26" t="s">
        <v>313</v>
      </c>
      <c r="D2931" s="26" t="s">
        <v>4187</v>
      </c>
      <c r="E2931" s="26" t="s">
        <v>10425</v>
      </c>
      <c r="F2931" s="26" t="s">
        <v>4188</v>
      </c>
      <c r="G2931" s="26" t="s">
        <v>4189</v>
      </c>
      <c r="H2931" s="26" t="s">
        <v>4190</v>
      </c>
      <c r="I2931" s="26" t="s">
        <v>10418</v>
      </c>
      <c r="J2931" s="36">
        <v>0.13</v>
      </c>
      <c r="K2931" s="26">
        <v>0</v>
      </c>
      <c r="L2931" s="26"/>
      <c r="M2931" s="26" t="s">
        <v>140</v>
      </c>
      <c r="N2931" s="26" t="s">
        <v>4192</v>
      </c>
    </row>
    <row r="2932" spans="1:14">
      <c r="A2932" s="26" t="s">
        <v>119</v>
      </c>
      <c r="B2932" s="26" t="s">
        <v>4186</v>
      </c>
      <c r="C2932" s="26" t="s">
        <v>313</v>
      </c>
      <c r="D2932" s="26" t="s">
        <v>4187</v>
      </c>
      <c r="E2932" s="26" t="s">
        <v>10425</v>
      </c>
      <c r="F2932" s="26" t="s">
        <v>4188</v>
      </c>
      <c r="G2932" s="26" t="s">
        <v>4189</v>
      </c>
      <c r="H2932" s="26" t="s">
        <v>4190</v>
      </c>
      <c r="I2932" s="26" t="s">
        <v>10420</v>
      </c>
      <c r="J2932" s="36">
        <v>0.13</v>
      </c>
      <c r="K2932" s="26">
        <v>183.08</v>
      </c>
      <c r="L2932" s="26"/>
      <c r="M2932" s="26" t="s">
        <v>140</v>
      </c>
      <c r="N2932" s="26" t="s">
        <v>4192</v>
      </c>
    </row>
    <row r="2933" spans="1:14">
      <c r="A2933" s="26" t="s">
        <v>119</v>
      </c>
      <c r="B2933" s="26" t="s">
        <v>4186</v>
      </c>
      <c r="C2933" s="26" t="s">
        <v>313</v>
      </c>
      <c r="D2933" s="26" t="s">
        <v>4187</v>
      </c>
      <c r="E2933" s="26" t="s">
        <v>10425</v>
      </c>
      <c r="F2933" s="26" t="s">
        <v>4188</v>
      </c>
      <c r="G2933" s="26" t="s">
        <v>4189</v>
      </c>
      <c r="H2933" s="26" t="s">
        <v>4190</v>
      </c>
      <c r="I2933" s="26" t="s">
        <v>10419</v>
      </c>
      <c r="J2933" s="36">
        <v>0.13</v>
      </c>
      <c r="K2933" s="26">
        <v>208.52</v>
      </c>
      <c r="L2933" s="26"/>
      <c r="M2933" s="26" t="s">
        <v>140</v>
      </c>
      <c r="N2933" s="26" t="s">
        <v>4192</v>
      </c>
    </row>
    <row r="2934" spans="1:14">
      <c r="A2934" s="26" t="s">
        <v>119</v>
      </c>
      <c r="B2934" s="26" t="s">
        <v>4193</v>
      </c>
      <c r="C2934" s="26" t="s">
        <v>313</v>
      </c>
      <c r="D2934" s="26" t="s">
        <v>4194</v>
      </c>
      <c r="E2934" s="26" t="s">
        <v>10425</v>
      </c>
      <c r="F2934" s="26" t="s">
        <v>4195</v>
      </c>
      <c r="G2934" s="26" t="s">
        <v>4196</v>
      </c>
      <c r="H2934" s="26" t="s">
        <v>4197</v>
      </c>
      <c r="I2934" s="26" t="s">
        <v>10416</v>
      </c>
      <c r="J2934" s="36">
        <v>0.13</v>
      </c>
      <c r="K2934" s="26">
        <v>749.71</v>
      </c>
      <c r="L2934" s="26">
        <v>875.9</v>
      </c>
      <c r="M2934" s="26" t="s">
        <v>140</v>
      </c>
      <c r="N2934" s="26" t="s">
        <v>4198</v>
      </c>
    </row>
    <row r="2935" spans="1:14">
      <c r="A2935" s="26" t="s">
        <v>119</v>
      </c>
      <c r="B2935" s="26" t="s">
        <v>4193</v>
      </c>
      <c r="C2935" s="26" t="s">
        <v>313</v>
      </c>
      <c r="D2935" s="26" t="s">
        <v>4194</v>
      </c>
      <c r="E2935" s="26" t="s">
        <v>10425</v>
      </c>
      <c r="F2935" s="26" t="s">
        <v>4195</v>
      </c>
      <c r="G2935" s="26" t="s">
        <v>4196</v>
      </c>
      <c r="H2935" s="26" t="s">
        <v>4197</v>
      </c>
      <c r="I2935" s="26" t="s">
        <v>10418</v>
      </c>
      <c r="J2935" s="36">
        <v>0.13</v>
      </c>
      <c r="K2935" s="26">
        <v>64.34</v>
      </c>
      <c r="L2935" s="26"/>
      <c r="M2935" s="26" t="s">
        <v>140</v>
      </c>
      <c r="N2935" s="26" t="s">
        <v>4198</v>
      </c>
    </row>
    <row r="2936" spans="1:14">
      <c r="A2936" s="26" t="s">
        <v>119</v>
      </c>
      <c r="B2936" s="26" t="s">
        <v>4193</v>
      </c>
      <c r="C2936" s="26" t="s">
        <v>313</v>
      </c>
      <c r="D2936" s="26" t="s">
        <v>4194</v>
      </c>
      <c r="E2936" s="26" t="s">
        <v>10425</v>
      </c>
      <c r="F2936" s="26" t="s">
        <v>4195</v>
      </c>
      <c r="G2936" s="26" t="s">
        <v>4196</v>
      </c>
      <c r="H2936" s="26" t="s">
        <v>4197</v>
      </c>
      <c r="I2936" s="26" t="s">
        <v>10420</v>
      </c>
      <c r="J2936" s="36">
        <v>0.13</v>
      </c>
      <c r="K2936" s="26">
        <v>10.03</v>
      </c>
      <c r="L2936" s="26"/>
      <c r="M2936" s="26" t="s">
        <v>140</v>
      </c>
      <c r="N2936" s="26" t="s">
        <v>4198</v>
      </c>
    </row>
    <row r="2937" spans="1:14">
      <c r="A2937" s="26" t="s">
        <v>119</v>
      </c>
      <c r="B2937" s="26" t="s">
        <v>4193</v>
      </c>
      <c r="C2937" s="26" t="s">
        <v>313</v>
      </c>
      <c r="D2937" s="26" t="s">
        <v>4194</v>
      </c>
      <c r="E2937" s="26" t="s">
        <v>10425</v>
      </c>
      <c r="F2937" s="26" t="s">
        <v>4195</v>
      </c>
      <c r="G2937" s="26" t="s">
        <v>4196</v>
      </c>
      <c r="H2937" s="26" t="s">
        <v>4197</v>
      </c>
      <c r="I2937" s="26" t="s">
        <v>10419</v>
      </c>
      <c r="J2937" s="36">
        <v>0.13</v>
      </c>
      <c r="K2937" s="26">
        <v>12.4</v>
      </c>
      <c r="L2937" s="26"/>
      <c r="M2937" s="26" t="s">
        <v>140</v>
      </c>
      <c r="N2937" s="26" t="s">
        <v>4198</v>
      </c>
    </row>
    <row r="2938" spans="1:14">
      <c r="A2938" s="26" t="s">
        <v>292</v>
      </c>
      <c r="B2938" s="26" t="s">
        <v>4159</v>
      </c>
      <c r="C2938" s="26" t="s">
        <v>1901</v>
      </c>
      <c r="D2938" s="26" t="s">
        <v>4160</v>
      </c>
      <c r="E2938" s="26" t="s">
        <v>10429</v>
      </c>
      <c r="F2938" s="26" t="s">
        <v>2692</v>
      </c>
      <c r="G2938" s="26" t="s">
        <v>4161</v>
      </c>
      <c r="H2938" s="26" t="s">
        <v>4162</v>
      </c>
      <c r="I2938" s="26" t="s">
        <v>10416</v>
      </c>
      <c r="J2938" s="36">
        <v>0.06</v>
      </c>
      <c r="K2938" s="26">
        <v>0</v>
      </c>
      <c r="L2938" s="26">
        <v>931304.88</v>
      </c>
      <c r="M2938" s="26" t="s">
        <v>63</v>
      </c>
      <c r="N2938" s="26" t="s">
        <v>4164</v>
      </c>
    </row>
    <row r="2939" spans="1:14">
      <c r="A2939" s="26" t="s">
        <v>292</v>
      </c>
      <c r="B2939" s="26" t="s">
        <v>4159</v>
      </c>
      <c r="C2939" s="26" t="s">
        <v>1901</v>
      </c>
      <c r="D2939" s="26" t="s">
        <v>4160</v>
      </c>
      <c r="E2939" s="26" t="s">
        <v>10429</v>
      </c>
      <c r="F2939" s="26" t="s">
        <v>2692</v>
      </c>
      <c r="G2939" s="26" t="s">
        <v>4161</v>
      </c>
      <c r="H2939" s="26" t="s">
        <v>4162</v>
      </c>
      <c r="I2939" s="26" t="s">
        <v>10418</v>
      </c>
      <c r="J2939" s="36">
        <v>0.06</v>
      </c>
      <c r="K2939" s="26">
        <v>889815.25</v>
      </c>
      <c r="L2939" s="26"/>
      <c r="M2939" s="26" t="s">
        <v>63</v>
      </c>
      <c r="N2939" s="26" t="s">
        <v>4164</v>
      </c>
    </row>
    <row r="2940" spans="1:14">
      <c r="A2940" s="26" t="s">
        <v>292</v>
      </c>
      <c r="B2940" s="26" t="s">
        <v>4159</v>
      </c>
      <c r="C2940" s="26" t="s">
        <v>1901</v>
      </c>
      <c r="D2940" s="26" t="s">
        <v>4160</v>
      </c>
      <c r="E2940" s="26" t="s">
        <v>10429</v>
      </c>
      <c r="F2940" s="26" t="s">
        <v>2692</v>
      </c>
      <c r="G2940" s="26" t="s">
        <v>4161</v>
      </c>
      <c r="H2940" s="26" t="s">
        <v>4162</v>
      </c>
      <c r="I2940" s="26" t="s">
        <v>10420</v>
      </c>
      <c r="J2940" s="36">
        <v>0.06</v>
      </c>
      <c r="K2940" s="26">
        <v>0</v>
      </c>
      <c r="L2940" s="26"/>
      <c r="M2940" s="26" t="s">
        <v>63</v>
      </c>
      <c r="N2940" s="26" t="s">
        <v>4164</v>
      </c>
    </row>
    <row r="2941" spans="1:14">
      <c r="A2941" s="26" t="s">
        <v>292</v>
      </c>
      <c r="B2941" s="26" t="s">
        <v>4159</v>
      </c>
      <c r="C2941" s="26" t="s">
        <v>1901</v>
      </c>
      <c r="D2941" s="26" t="s">
        <v>4160</v>
      </c>
      <c r="E2941" s="26" t="s">
        <v>10429</v>
      </c>
      <c r="F2941" s="26" t="s">
        <v>2692</v>
      </c>
      <c r="G2941" s="26" t="s">
        <v>4161</v>
      </c>
      <c r="H2941" s="26" t="s">
        <v>4162</v>
      </c>
      <c r="I2941" s="26" t="s">
        <v>10419</v>
      </c>
      <c r="J2941" s="36">
        <v>0.06</v>
      </c>
      <c r="K2941" s="26">
        <v>13550.49</v>
      </c>
      <c r="L2941" s="26"/>
      <c r="M2941" s="26" t="s">
        <v>63</v>
      </c>
      <c r="N2941" s="26" t="s">
        <v>4164</v>
      </c>
    </row>
    <row r="2942" spans="1:14">
      <c r="A2942" s="26" t="s">
        <v>129</v>
      </c>
      <c r="B2942" s="26" t="s">
        <v>4199</v>
      </c>
      <c r="C2942" s="26" t="s">
        <v>132</v>
      </c>
      <c r="D2942" s="26" t="s">
        <v>4200</v>
      </c>
      <c r="E2942" s="26" t="s">
        <v>10425</v>
      </c>
      <c r="F2942" s="26" t="s">
        <v>4201</v>
      </c>
      <c r="G2942" s="26" t="s">
        <v>4202</v>
      </c>
      <c r="H2942" s="26" t="s">
        <v>4203</v>
      </c>
      <c r="I2942" s="26" t="s">
        <v>10416</v>
      </c>
      <c r="J2942" s="36">
        <v>0.13</v>
      </c>
      <c r="K2942" s="26">
        <v>3517.05</v>
      </c>
      <c r="L2942" s="26">
        <v>3794.94</v>
      </c>
      <c r="M2942" s="26" t="s">
        <v>173</v>
      </c>
      <c r="N2942" s="26" t="s">
        <v>4204</v>
      </c>
    </row>
    <row r="2943" spans="1:14">
      <c r="A2943" s="26" t="s">
        <v>129</v>
      </c>
      <c r="B2943" s="26" t="s">
        <v>4199</v>
      </c>
      <c r="C2943" s="26" t="s">
        <v>132</v>
      </c>
      <c r="D2943" s="26" t="s">
        <v>4200</v>
      </c>
      <c r="E2943" s="26" t="s">
        <v>10425</v>
      </c>
      <c r="F2943" s="26" t="s">
        <v>4201</v>
      </c>
      <c r="G2943" s="26" t="s">
        <v>4202</v>
      </c>
      <c r="H2943" s="26" t="s">
        <v>4203</v>
      </c>
      <c r="I2943" s="26" t="s">
        <v>10418</v>
      </c>
      <c r="J2943" s="36">
        <v>0.13</v>
      </c>
      <c r="K2943" s="26">
        <v>52.76</v>
      </c>
      <c r="L2943" s="26"/>
      <c r="M2943" s="26" t="s">
        <v>173</v>
      </c>
      <c r="N2943" s="26" t="s">
        <v>4204</v>
      </c>
    </row>
    <row r="2944" spans="1:14">
      <c r="A2944" s="26" t="s">
        <v>129</v>
      </c>
      <c r="B2944" s="26" t="s">
        <v>4199</v>
      </c>
      <c r="C2944" s="26" t="s">
        <v>132</v>
      </c>
      <c r="D2944" s="26" t="s">
        <v>4200</v>
      </c>
      <c r="E2944" s="26" t="s">
        <v>10425</v>
      </c>
      <c r="F2944" s="26" t="s">
        <v>4201</v>
      </c>
      <c r="G2944" s="26" t="s">
        <v>4202</v>
      </c>
      <c r="H2944" s="26" t="s">
        <v>4203</v>
      </c>
      <c r="I2944" s="26" t="s">
        <v>10420</v>
      </c>
      <c r="J2944" s="36">
        <v>0.13</v>
      </c>
      <c r="K2944" s="26">
        <v>0</v>
      </c>
      <c r="L2944" s="26"/>
      <c r="M2944" s="26" t="s">
        <v>173</v>
      </c>
      <c r="N2944" s="26" t="s">
        <v>4204</v>
      </c>
    </row>
    <row r="2945" spans="1:14">
      <c r="A2945" s="26" t="s">
        <v>129</v>
      </c>
      <c r="B2945" s="26" t="s">
        <v>4199</v>
      </c>
      <c r="C2945" s="26" t="s">
        <v>132</v>
      </c>
      <c r="D2945" s="26" t="s">
        <v>4200</v>
      </c>
      <c r="E2945" s="26" t="s">
        <v>10425</v>
      </c>
      <c r="F2945" s="26" t="s">
        <v>4201</v>
      </c>
      <c r="G2945" s="26" t="s">
        <v>4202</v>
      </c>
      <c r="H2945" s="26" t="s">
        <v>4203</v>
      </c>
      <c r="I2945" s="26" t="s">
        <v>10419</v>
      </c>
      <c r="J2945" s="36">
        <v>0.13</v>
      </c>
      <c r="K2945" s="26">
        <v>54.35</v>
      </c>
      <c r="L2945" s="26"/>
      <c r="M2945" s="26" t="s">
        <v>173</v>
      </c>
      <c r="N2945" s="26" t="s">
        <v>4204</v>
      </c>
    </row>
    <row r="2946" spans="1:14">
      <c r="A2946" s="26" t="s">
        <v>200</v>
      </c>
      <c r="B2946" s="26" t="s">
        <v>4206</v>
      </c>
      <c r="C2946" s="26" t="s">
        <v>203</v>
      </c>
      <c r="D2946" s="26" t="s">
        <v>4207</v>
      </c>
      <c r="E2946" s="26" t="s">
        <v>10425</v>
      </c>
      <c r="F2946" s="26" t="s">
        <v>205</v>
      </c>
      <c r="G2946" s="26" t="s">
        <v>4208</v>
      </c>
      <c r="H2946" s="26" t="s">
        <v>4209</v>
      </c>
      <c r="I2946" s="26" t="s">
        <v>10416</v>
      </c>
      <c r="J2946" s="36">
        <v>0.13</v>
      </c>
      <c r="K2946" s="26">
        <v>350451.42</v>
      </c>
      <c r="L2946" s="26">
        <v>438230.14</v>
      </c>
      <c r="M2946" s="26" t="s">
        <v>1282</v>
      </c>
      <c r="N2946" s="26" t="s">
        <v>4211</v>
      </c>
    </row>
    <row r="2947" spans="1:14">
      <c r="A2947" s="26" t="s">
        <v>200</v>
      </c>
      <c r="B2947" s="26" t="s">
        <v>4206</v>
      </c>
      <c r="C2947" s="26" t="s">
        <v>203</v>
      </c>
      <c r="D2947" s="26" t="s">
        <v>4207</v>
      </c>
      <c r="E2947" s="26" t="s">
        <v>10425</v>
      </c>
      <c r="F2947" s="26" t="s">
        <v>205</v>
      </c>
      <c r="G2947" s="26" t="s">
        <v>4208</v>
      </c>
      <c r="H2947" s="26" t="s">
        <v>4209</v>
      </c>
      <c r="I2947" s="26" t="s">
        <v>10418</v>
      </c>
      <c r="J2947" s="36">
        <v>0.13</v>
      </c>
      <c r="K2947" s="26">
        <v>57164.82</v>
      </c>
      <c r="L2947" s="26"/>
      <c r="M2947" s="26" t="s">
        <v>1282</v>
      </c>
      <c r="N2947" s="26" t="s">
        <v>4211</v>
      </c>
    </row>
    <row r="2948" spans="1:14">
      <c r="A2948" s="26" t="s">
        <v>200</v>
      </c>
      <c r="B2948" s="26" t="s">
        <v>4206</v>
      </c>
      <c r="C2948" s="26" t="s">
        <v>203</v>
      </c>
      <c r="D2948" s="26" t="s">
        <v>4207</v>
      </c>
      <c r="E2948" s="26" t="s">
        <v>10425</v>
      </c>
      <c r="F2948" s="26" t="s">
        <v>205</v>
      </c>
      <c r="G2948" s="26" t="s">
        <v>4208</v>
      </c>
      <c r="H2948" s="26" t="s">
        <v>4209</v>
      </c>
      <c r="I2948" s="26" t="s">
        <v>10420</v>
      </c>
      <c r="J2948" s="36">
        <v>0.13</v>
      </c>
      <c r="K2948" s="26">
        <v>4686.14</v>
      </c>
      <c r="L2948" s="26"/>
      <c r="M2948" s="26" t="s">
        <v>1282</v>
      </c>
      <c r="N2948" s="26" t="s">
        <v>4211</v>
      </c>
    </row>
    <row r="2949" spans="1:14">
      <c r="A2949" s="26" t="s">
        <v>200</v>
      </c>
      <c r="B2949" s="26" t="s">
        <v>4206</v>
      </c>
      <c r="C2949" s="26" t="s">
        <v>203</v>
      </c>
      <c r="D2949" s="26" t="s">
        <v>4207</v>
      </c>
      <c r="E2949" s="26" t="s">
        <v>10425</v>
      </c>
      <c r="F2949" s="26" t="s">
        <v>205</v>
      </c>
      <c r="G2949" s="26" t="s">
        <v>4208</v>
      </c>
      <c r="H2949" s="26" t="s">
        <v>4209</v>
      </c>
      <c r="I2949" s="26" t="s">
        <v>10419</v>
      </c>
      <c r="J2949" s="36">
        <v>0.13</v>
      </c>
      <c r="K2949" s="26">
        <v>6207.36</v>
      </c>
      <c r="L2949" s="26"/>
      <c r="M2949" s="26" t="s">
        <v>1282</v>
      </c>
      <c r="N2949" s="26" t="s">
        <v>4211</v>
      </c>
    </row>
    <row r="2950" spans="1:14">
      <c r="A2950" s="26" t="s">
        <v>70</v>
      </c>
      <c r="B2950" s="26" t="s">
        <v>10796</v>
      </c>
      <c r="C2950" s="26" t="s">
        <v>72</v>
      </c>
      <c r="D2950" s="26" t="s">
        <v>5454</v>
      </c>
      <c r="E2950" s="26" t="s">
        <v>10425</v>
      </c>
      <c r="F2950" s="26" t="s">
        <v>1332</v>
      </c>
      <c r="G2950" s="26" t="s">
        <v>5455</v>
      </c>
      <c r="H2950" s="26" t="s">
        <v>5456</v>
      </c>
      <c r="I2950" s="26" t="s">
        <v>10416</v>
      </c>
      <c r="J2950" s="36">
        <v>0.13</v>
      </c>
      <c r="K2950" s="26">
        <v>1322880.12</v>
      </c>
      <c r="L2950" s="26">
        <v>1929061.53</v>
      </c>
      <c r="M2950" s="26" t="s">
        <v>83</v>
      </c>
      <c r="N2950" s="26" t="s">
        <v>10797</v>
      </c>
    </row>
    <row r="2951" spans="1:14">
      <c r="A2951" s="26" t="s">
        <v>70</v>
      </c>
      <c r="B2951" s="26" t="s">
        <v>10796</v>
      </c>
      <c r="C2951" s="26" t="s">
        <v>72</v>
      </c>
      <c r="D2951" s="26" t="s">
        <v>5454</v>
      </c>
      <c r="E2951" s="26" t="s">
        <v>10425</v>
      </c>
      <c r="F2951" s="26" t="s">
        <v>1332</v>
      </c>
      <c r="G2951" s="26" t="s">
        <v>5455</v>
      </c>
      <c r="H2951" s="26" t="s">
        <v>5456</v>
      </c>
      <c r="I2951" s="26" t="s">
        <v>10418</v>
      </c>
      <c r="J2951" s="36">
        <v>0.13</v>
      </c>
      <c r="K2951" s="26">
        <v>474909.55</v>
      </c>
      <c r="L2951" s="26"/>
      <c r="M2951" s="26" t="s">
        <v>83</v>
      </c>
      <c r="N2951" s="26" t="s">
        <v>10797</v>
      </c>
    </row>
    <row r="2952" spans="1:14">
      <c r="A2952" s="26" t="s">
        <v>70</v>
      </c>
      <c r="B2952" s="26" t="s">
        <v>10796</v>
      </c>
      <c r="C2952" s="26" t="s">
        <v>72</v>
      </c>
      <c r="D2952" s="26" t="s">
        <v>5454</v>
      </c>
      <c r="E2952" s="26" t="s">
        <v>10425</v>
      </c>
      <c r="F2952" s="26" t="s">
        <v>1332</v>
      </c>
      <c r="G2952" s="26" t="s">
        <v>5455</v>
      </c>
      <c r="H2952" s="26" t="s">
        <v>5456</v>
      </c>
      <c r="I2952" s="26" t="s">
        <v>10420</v>
      </c>
      <c r="J2952" s="36">
        <v>0.13</v>
      </c>
      <c r="K2952" s="26">
        <v>17086.56</v>
      </c>
      <c r="L2952" s="26"/>
      <c r="M2952" s="26" t="s">
        <v>83</v>
      </c>
      <c r="N2952" s="26" t="s">
        <v>10797</v>
      </c>
    </row>
    <row r="2953" spans="1:14">
      <c r="A2953" s="26" t="s">
        <v>70</v>
      </c>
      <c r="B2953" s="26" t="s">
        <v>10796</v>
      </c>
      <c r="C2953" s="26" t="s">
        <v>72</v>
      </c>
      <c r="D2953" s="26" t="s">
        <v>5454</v>
      </c>
      <c r="E2953" s="26" t="s">
        <v>10425</v>
      </c>
      <c r="F2953" s="26" t="s">
        <v>1332</v>
      </c>
      <c r="G2953" s="26" t="s">
        <v>5455</v>
      </c>
      <c r="H2953" s="26" t="s">
        <v>5456</v>
      </c>
      <c r="I2953" s="26" t="s">
        <v>10419</v>
      </c>
      <c r="J2953" s="36">
        <v>0.13</v>
      </c>
      <c r="K2953" s="26">
        <v>27377.53</v>
      </c>
      <c r="L2953" s="26"/>
      <c r="M2953" s="26" t="s">
        <v>83</v>
      </c>
      <c r="N2953" s="26" t="s">
        <v>10797</v>
      </c>
    </row>
    <row r="2954" spans="1:14">
      <c r="A2954" s="26" t="s">
        <v>70</v>
      </c>
      <c r="B2954" s="26" t="s">
        <v>10798</v>
      </c>
      <c r="C2954" s="26" t="s">
        <v>72</v>
      </c>
      <c r="D2954" s="26" t="s">
        <v>4623</v>
      </c>
      <c r="E2954" s="26" t="s">
        <v>10425</v>
      </c>
      <c r="F2954" s="26" t="s">
        <v>1332</v>
      </c>
      <c r="G2954" s="26" t="s">
        <v>4624</v>
      </c>
      <c r="H2954" s="26" t="s">
        <v>4625</v>
      </c>
      <c r="I2954" s="26" t="s">
        <v>10416</v>
      </c>
      <c r="J2954" s="36">
        <v>0.13</v>
      </c>
      <c r="K2954" s="26">
        <v>727541.9</v>
      </c>
      <c r="L2954" s="26">
        <v>991323.56</v>
      </c>
      <c r="M2954" s="26" t="s">
        <v>83</v>
      </c>
      <c r="N2954" s="26" t="s">
        <v>10799</v>
      </c>
    </row>
    <row r="2955" spans="1:14">
      <c r="A2955" s="26" t="s">
        <v>70</v>
      </c>
      <c r="B2955" s="26" t="s">
        <v>10798</v>
      </c>
      <c r="C2955" s="26" t="s">
        <v>72</v>
      </c>
      <c r="D2955" s="26" t="s">
        <v>4623</v>
      </c>
      <c r="E2955" s="26" t="s">
        <v>10425</v>
      </c>
      <c r="F2955" s="26" t="s">
        <v>1332</v>
      </c>
      <c r="G2955" s="26" t="s">
        <v>4624</v>
      </c>
      <c r="H2955" s="26" t="s">
        <v>4625</v>
      </c>
      <c r="I2955" s="26" t="s">
        <v>10418</v>
      </c>
      <c r="J2955" s="36">
        <v>0.13</v>
      </c>
      <c r="K2955" s="26">
        <v>196887.04</v>
      </c>
      <c r="L2955" s="26"/>
      <c r="M2955" s="26" t="s">
        <v>83</v>
      </c>
      <c r="N2955" s="26" t="s">
        <v>10799</v>
      </c>
    </row>
    <row r="2956" spans="1:14">
      <c r="A2956" s="26" t="s">
        <v>70</v>
      </c>
      <c r="B2956" s="26" t="s">
        <v>10798</v>
      </c>
      <c r="C2956" s="26" t="s">
        <v>72</v>
      </c>
      <c r="D2956" s="26" t="s">
        <v>4623</v>
      </c>
      <c r="E2956" s="26" t="s">
        <v>10425</v>
      </c>
      <c r="F2956" s="26" t="s">
        <v>1332</v>
      </c>
      <c r="G2956" s="26" t="s">
        <v>4624</v>
      </c>
      <c r="H2956" s="26" t="s">
        <v>4625</v>
      </c>
      <c r="I2956" s="26" t="s">
        <v>10420</v>
      </c>
      <c r="J2956" s="36">
        <v>0.13</v>
      </c>
      <c r="K2956" s="26">
        <v>8207.24</v>
      </c>
      <c r="L2956" s="26"/>
      <c r="M2956" s="26" t="s">
        <v>83</v>
      </c>
      <c r="N2956" s="26" t="s">
        <v>10799</v>
      </c>
    </row>
    <row r="2957" spans="1:14">
      <c r="A2957" s="26" t="s">
        <v>70</v>
      </c>
      <c r="B2957" s="26" t="s">
        <v>10798</v>
      </c>
      <c r="C2957" s="26" t="s">
        <v>72</v>
      </c>
      <c r="D2957" s="26" t="s">
        <v>4623</v>
      </c>
      <c r="E2957" s="26" t="s">
        <v>10425</v>
      </c>
      <c r="F2957" s="26" t="s">
        <v>1332</v>
      </c>
      <c r="G2957" s="26" t="s">
        <v>4624</v>
      </c>
      <c r="H2957" s="26" t="s">
        <v>4625</v>
      </c>
      <c r="I2957" s="26" t="s">
        <v>10419</v>
      </c>
      <c r="J2957" s="36">
        <v>0.13</v>
      </c>
      <c r="K2957" s="26">
        <v>14077.62</v>
      </c>
      <c r="L2957" s="26"/>
      <c r="M2957" s="26" t="s">
        <v>83</v>
      </c>
      <c r="N2957" s="26" t="s">
        <v>10799</v>
      </c>
    </row>
    <row r="2958" spans="1:14">
      <c r="A2958" s="26" t="s">
        <v>70</v>
      </c>
      <c r="B2958" s="26" t="s">
        <v>10800</v>
      </c>
      <c r="C2958" s="26" t="s">
        <v>772</v>
      </c>
      <c r="D2958" s="26" t="s">
        <v>4457</v>
      </c>
      <c r="E2958" s="26" t="s">
        <v>10425</v>
      </c>
      <c r="F2958" s="26" t="s">
        <v>774</v>
      </c>
      <c r="G2958" s="26" t="s">
        <v>4458</v>
      </c>
      <c r="H2958" s="26" t="s">
        <v>4459</v>
      </c>
      <c r="I2958" s="26" t="s">
        <v>10416</v>
      </c>
      <c r="J2958" s="36">
        <v>0.13</v>
      </c>
      <c r="K2958" s="26">
        <v>88156.38</v>
      </c>
      <c r="L2958" s="26">
        <v>100661.1</v>
      </c>
      <c r="M2958" s="26" t="s">
        <v>83</v>
      </c>
      <c r="N2958" s="26" t="s">
        <v>10801</v>
      </c>
    </row>
    <row r="2959" spans="1:14">
      <c r="A2959" s="26" t="s">
        <v>70</v>
      </c>
      <c r="B2959" s="26" t="s">
        <v>10800</v>
      </c>
      <c r="C2959" s="26" t="s">
        <v>772</v>
      </c>
      <c r="D2959" s="26" t="s">
        <v>4457</v>
      </c>
      <c r="E2959" s="26" t="s">
        <v>10425</v>
      </c>
      <c r="F2959" s="26" t="s">
        <v>774</v>
      </c>
      <c r="G2959" s="26" t="s">
        <v>4458</v>
      </c>
      <c r="H2959" s="26" t="s">
        <v>4459</v>
      </c>
      <c r="I2959" s="26" t="s">
        <v>10418</v>
      </c>
      <c r="J2959" s="36">
        <v>0.13</v>
      </c>
      <c r="K2959" s="26">
        <v>5563.23</v>
      </c>
      <c r="L2959" s="26"/>
      <c r="M2959" s="26" t="s">
        <v>83</v>
      </c>
      <c r="N2959" s="26" t="s">
        <v>10801</v>
      </c>
    </row>
    <row r="2960" spans="1:14">
      <c r="A2960" s="26" t="s">
        <v>70</v>
      </c>
      <c r="B2960" s="26" t="s">
        <v>10800</v>
      </c>
      <c r="C2960" s="26" t="s">
        <v>772</v>
      </c>
      <c r="D2960" s="26" t="s">
        <v>4457</v>
      </c>
      <c r="E2960" s="26" t="s">
        <v>10425</v>
      </c>
      <c r="F2960" s="26" t="s">
        <v>774</v>
      </c>
      <c r="G2960" s="26" t="s">
        <v>4458</v>
      </c>
      <c r="H2960" s="26" t="s">
        <v>4459</v>
      </c>
      <c r="I2960" s="26" t="s">
        <v>10420</v>
      </c>
      <c r="J2960" s="36">
        <v>0.13</v>
      </c>
      <c r="K2960" s="26">
        <v>984.8</v>
      </c>
      <c r="L2960" s="26"/>
      <c r="M2960" s="26" t="s">
        <v>83</v>
      </c>
      <c r="N2960" s="26" t="s">
        <v>10801</v>
      </c>
    </row>
    <row r="2961" spans="1:14">
      <c r="A2961" s="26" t="s">
        <v>70</v>
      </c>
      <c r="B2961" s="26" t="s">
        <v>10800</v>
      </c>
      <c r="C2961" s="26" t="s">
        <v>772</v>
      </c>
      <c r="D2961" s="26" t="s">
        <v>4457</v>
      </c>
      <c r="E2961" s="26" t="s">
        <v>10425</v>
      </c>
      <c r="F2961" s="26" t="s">
        <v>774</v>
      </c>
      <c r="G2961" s="26" t="s">
        <v>4458</v>
      </c>
      <c r="H2961" s="26" t="s">
        <v>4459</v>
      </c>
      <c r="I2961" s="26" t="s">
        <v>10419</v>
      </c>
      <c r="J2961" s="36">
        <v>0.13</v>
      </c>
      <c r="K2961" s="26">
        <v>1426.85</v>
      </c>
      <c r="L2961" s="26"/>
      <c r="M2961" s="26" t="s">
        <v>83</v>
      </c>
      <c r="N2961" s="26" t="s">
        <v>10801</v>
      </c>
    </row>
    <row r="2962" spans="1:14">
      <c r="A2962" s="26" t="s">
        <v>70</v>
      </c>
      <c r="B2962" s="26" t="s">
        <v>10802</v>
      </c>
      <c r="C2962" s="26" t="s">
        <v>772</v>
      </c>
      <c r="D2962" s="26" t="s">
        <v>5043</v>
      </c>
      <c r="E2962" s="26" t="s">
        <v>10425</v>
      </c>
      <c r="F2962" s="26" t="s">
        <v>1332</v>
      </c>
      <c r="G2962" s="26" t="s">
        <v>5044</v>
      </c>
      <c r="H2962" s="26" t="s">
        <v>5045</v>
      </c>
      <c r="I2962" s="26" t="s">
        <v>10416</v>
      </c>
      <c r="J2962" s="36">
        <v>0.13</v>
      </c>
      <c r="K2962" s="26">
        <v>917650.45</v>
      </c>
      <c r="L2962" s="26">
        <v>1218493.67</v>
      </c>
      <c r="M2962" s="26" t="s">
        <v>83</v>
      </c>
      <c r="N2962" s="26" t="s">
        <v>10803</v>
      </c>
    </row>
    <row r="2963" spans="1:14">
      <c r="A2963" s="26" t="s">
        <v>70</v>
      </c>
      <c r="B2963" s="26" t="s">
        <v>10802</v>
      </c>
      <c r="C2963" s="26" t="s">
        <v>772</v>
      </c>
      <c r="D2963" s="26" t="s">
        <v>5043</v>
      </c>
      <c r="E2963" s="26" t="s">
        <v>10425</v>
      </c>
      <c r="F2963" s="26" t="s">
        <v>1332</v>
      </c>
      <c r="G2963" s="26" t="s">
        <v>5044</v>
      </c>
      <c r="H2963" s="26" t="s">
        <v>5045</v>
      </c>
      <c r="I2963" s="26" t="s">
        <v>10418</v>
      </c>
      <c r="J2963" s="36">
        <v>0.13</v>
      </c>
      <c r="K2963" s="26">
        <v>219128.97</v>
      </c>
      <c r="L2963" s="26"/>
      <c r="M2963" s="26" t="s">
        <v>83</v>
      </c>
      <c r="N2963" s="26" t="s">
        <v>10803</v>
      </c>
    </row>
    <row r="2964" spans="1:14">
      <c r="A2964" s="26" t="s">
        <v>70</v>
      </c>
      <c r="B2964" s="26" t="s">
        <v>10802</v>
      </c>
      <c r="C2964" s="26" t="s">
        <v>772</v>
      </c>
      <c r="D2964" s="26" t="s">
        <v>5043</v>
      </c>
      <c r="E2964" s="26" t="s">
        <v>10425</v>
      </c>
      <c r="F2964" s="26" t="s">
        <v>1332</v>
      </c>
      <c r="G2964" s="26" t="s">
        <v>5044</v>
      </c>
      <c r="H2964" s="26" t="s">
        <v>5045</v>
      </c>
      <c r="I2964" s="26" t="s">
        <v>10420</v>
      </c>
      <c r="J2964" s="36">
        <v>0.13</v>
      </c>
      <c r="K2964" s="26">
        <v>9569.86</v>
      </c>
      <c r="L2964" s="26"/>
      <c r="M2964" s="26" t="s">
        <v>83</v>
      </c>
      <c r="N2964" s="26" t="s">
        <v>10803</v>
      </c>
    </row>
    <row r="2965" spans="1:14">
      <c r="A2965" s="26" t="s">
        <v>70</v>
      </c>
      <c r="B2965" s="26" t="s">
        <v>10802</v>
      </c>
      <c r="C2965" s="26" t="s">
        <v>772</v>
      </c>
      <c r="D2965" s="26" t="s">
        <v>5043</v>
      </c>
      <c r="E2965" s="26" t="s">
        <v>10425</v>
      </c>
      <c r="F2965" s="26" t="s">
        <v>1332</v>
      </c>
      <c r="G2965" s="26" t="s">
        <v>5044</v>
      </c>
      <c r="H2965" s="26" t="s">
        <v>5045</v>
      </c>
      <c r="I2965" s="26" t="s">
        <v>10419</v>
      </c>
      <c r="J2965" s="36">
        <v>0.13</v>
      </c>
      <c r="K2965" s="26">
        <v>17311.79</v>
      </c>
      <c r="L2965" s="26"/>
      <c r="M2965" s="26" t="s">
        <v>83</v>
      </c>
      <c r="N2965" s="26" t="s">
        <v>10803</v>
      </c>
    </row>
    <row r="2966" spans="1:14">
      <c r="A2966" s="26" t="s">
        <v>119</v>
      </c>
      <c r="B2966" s="26" t="s">
        <v>4218</v>
      </c>
      <c r="C2966" s="26" t="s">
        <v>996</v>
      </c>
      <c r="D2966" s="26" t="s">
        <v>4219</v>
      </c>
      <c r="E2966" s="26" t="s">
        <v>10425</v>
      </c>
      <c r="F2966" s="26" t="s">
        <v>3890</v>
      </c>
      <c r="G2966" s="26" t="s">
        <v>4220</v>
      </c>
      <c r="H2966" s="26" t="s">
        <v>4221</v>
      </c>
      <c r="I2966" s="26" t="s">
        <v>10416</v>
      </c>
      <c r="J2966" s="36">
        <v>0.13</v>
      </c>
      <c r="K2966" s="26">
        <v>2511019.86</v>
      </c>
      <c r="L2966" s="26">
        <v>2860537.58</v>
      </c>
      <c r="M2966" s="26" t="s">
        <v>140</v>
      </c>
      <c r="N2966" s="26" t="s">
        <v>4223</v>
      </c>
    </row>
    <row r="2967" spans="1:14">
      <c r="A2967" s="26" t="s">
        <v>119</v>
      </c>
      <c r="B2967" s="26" t="s">
        <v>4218</v>
      </c>
      <c r="C2967" s="26" t="s">
        <v>996</v>
      </c>
      <c r="D2967" s="26" t="s">
        <v>4219</v>
      </c>
      <c r="E2967" s="26" t="s">
        <v>10425</v>
      </c>
      <c r="F2967" s="26" t="s">
        <v>3890</v>
      </c>
      <c r="G2967" s="26" t="s">
        <v>4220</v>
      </c>
      <c r="H2967" s="26" t="s">
        <v>4221</v>
      </c>
      <c r="I2967" s="26" t="s">
        <v>10418</v>
      </c>
      <c r="J2967" s="36">
        <v>0.13</v>
      </c>
      <c r="K2967" s="26">
        <v>163223.1</v>
      </c>
      <c r="L2967" s="26"/>
      <c r="M2967" s="26" t="s">
        <v>140</v>
      </c>
      <c r="N2967" s="26" t="s">
        <v>4223</v>
      </c>
    </row>
    <row r="2968" spans="1:14">
      <c r="A2968" s="26" t="s">
        <v>119</v>
      </c>
      <c r="B2968" s="26" t="s">
        <v>4218</v>
      </c>
      <c r="C2968" s="26" t="s">
        <v>996</v>
      </c>
      <c r="D2968" s="26" t="s">
        <v>4219</v>
      </c>
      <c r="E2968" s="26" t="s">
        <v>10425</v>
      </c>
      <c r="F2968" s="26" t="s">
        <v>3890</v>
      </c>
      <c r="G2968" s="26" t="s">
        <v>4220</v>
      </c>
      <c r="H2968" s="26" t="s">
        <v>4221</v>
      </c>
      <c r="I2968" s="26" t="s">
        <v>10420</v>
      </c>
      <c r="J2968" s="36">
        <v>0.13</v>
      </c>
      <c r="K2968" s="26">
        <v>33577.55</v>
      </c>
      <c r="L2968" s="26"/>
      <c r="M2968" s="26" t="s">
        <v>140</v>
      </c>
      <c r="N2968" s="26" t="s">
        <v>4223</v>
      </c>
    </row>
    <row r="2969" spans="1:14">
      <c r="A2969" s="26" t="s">
        <v>119</v>
      </c>
      <c r="B2969" s="26" t="s">
        <v>4218</v>
      </c>
      <c r="C2969" s="26" t="s">
        <v>996</v>
      </c>
      <c r="D2969" s="26" t="s">
        <v>4219</v>
      </c>
      <c r="E2969" s="26" t="s">
        <v>10425</v>
      </c>
      <c r="F2969" s="26" t="s">
        <v>3890</v>
      </c>
      <c r="G2969" s="26" t="s">
        <v>4220</v>
      </c>
      <c r="H2969" s="26" t="s">
        <v>4221</v>
      </c>
      <c r="I2969" s="26" t="s">
        <v>10419</v>
      </c>
      <c r="J2969" s="36">
        <v>0.13</v>
      </c>
      <c r="K2969" s="26">
        <v>40724.95</v>
      </c>
      <c r="L2969" s="26"/>
      <c r="M2969" s="26" t="s">
        <v>140</v>
      </c>
      <c r="N2969" s="26" t="s">
        <v>4223</v>
      </c>
    </row>
    <row r="2970" spans="1:14">
      <c r="A2970" s="26" t="s">
        <v>85</v>
      </c>
      <c r="B2970" s="26" t="s">
        <v>4212</v>
      </c>
      <c r="C2970" s="26" t="s">
        <v>153</v>
      </c>
      <c r="D2970" s="26" t="s">
        <v>4213</v>
      </c>
      <c r="E2970" s="26" t="s">
        <v>10425</v>
      </c>
      <c r="F2970" s="26" t="s">
        <v>4214</v>
      </c>
      <c r="G2970" s="26" t="s">
        <v>4215</v>
      </c>
      <c r="H2970" s="26" t="s">
        <v>4216</v>
      </c>
      <c r="I2970" s="26" t="s">
        <v>10416</v>
      </c>
      <c r="J2970" s="36">
        <v>0.13</v>
      </c>
      <c r="K2970" s="26">
        <v>16390.32</v>
      </c>
      <c r="L2970" s="26">
        <v>17424</v>
      </c>
      <c r="M2970" s="26" t="s">
        <v>83</v>
      </c>
      <c r="N2970" s="26" t="s">
        <v>4217</v>
      </c>
    </row>
    <row r="2971" spans="1:14">
      <c r="A2971" s="26" t="s">
        <v>85</v>
      </c>
      <c r="B2971" s="26" t="s">
        <v>4212</v>
      </c>
      <c r="C2971" s="26" t="s">
        <v>153</v>
      </c>
      <c r="D2971" s="26" t="s">
        <v>4213</v>
      </c>
      <c r="E2971" s="26" t="s">
        <v>10425</v>
      </c>
      <c r="F2971" s="26" t="s">
        <v>4214</v>
      </c>
      <c r="G2971" s="26" t="s">
        <v>4215</v>
      </c>
      <c r="H2971" s="26" t="s">
        <v>4216</v>
      </c>
      <c r="I2971" s="26" t="s">
        <v>10418</v>
      </c>
      <c r="J2971" s="36">
        <v>0.13</v>
      </c>
      <c r="K2971" s="26">
        <v>0</v>
      </c>
      <c r="L2971" s="26"/>
      <c r="M2971" s="26" t="s">
        <v>83</v>
      </c>
      <c r="N2971" s="26" t="s">
        <v>4217</v>
      </c>
    </row>
    <row r="2972" spans="1:14">
      <c r="A2972" s="26" t="s">
        <v>85</v>
      </c>
      <c r="B2972" s="26" t="s">
        <v>4212</v>
      </c>
      <c r="C2972" s="26" t="s">
        <v>153</v>
      </c>
      <c r="D2972" s="26" t="s">
        <v>4213</v>
      </c>
      <c r="E2972" s="26" t="s">
        <v>10425</v>
      </c>
      <c r="F2972" s="26" t="s">
        <v>4214</v>
      </c>
      <c r="G2972" s="26" t="s">
        <v>4215</v>
      </c>
      <c r="H2972" s="26" t="s">
        <v>4216</v>
      </c>
      <c r="I2972" s="26" t="s">
        <v>10420</v>
      </c>
      <c r="J2972" s="36">
        <v>0.13</v>
      </c>
      <c r="K2972" s="26">
        <v>0</v>
      </c>
      <c r="L2972" s="26"/>
      <c r="M2972" s="26" t="s">
        <v>83</v>
      </c>
      <c r="N2972" s="26" t="s">
        <v>4217</v>
      </c>
    </row>
    <row r="2973" spans="1:14">
      <c r="A2973" s="26" t="s">
        <v>85</v>
      </c>
      <c r="B2973" s="26" t="s">
        <v>4212</v>
      </c>
      <c r="C2973" s="26" t="s">
        <v>153</v>
      </c>
      <c r="D2973" s="26" t="s">
        <v>4213</v>
      </c>
      <c r="E2973" s="26" t="s">
        <v>10425</v>
      </c>
      <c r="F2973" s="26" t="s">
        <v>4214</v>
      </c>
      <c r="G2973" s="26" t="s">
        <v>4215</v>
      </c>
      <c r="H2973" s="26" t="s">
        <v>4216</v>
      </c>
      <c r="I2973" s="26" t="s">
        <v>10419</v>
      </c>
      <c r="J2973" s="36">
        <v>0.13</v>
      </c>
      <c r="K2973" s="26">
        <v>249.6</v>
      </c>
      <c r="L2973" s="26"/>
      <c r="M2973" s="26" t="s">
        <v>83</v>
      </c>
      <c r="N2973" s="26" t="s">
        <v>4217</v>
      </c>
    </row>
    <row r="2974" spans="1:14">
      <c r="A2974" s="26" t="s">
        <v>129</v>
      </c>
      <c r="B2974" s="26" t="s">
        <v>4225</v>
      </c>
      <c r="C2974" s="26" t="s">
        <v>807</v>
      </c>
      <c r="D2974" s="26" t="s">
        <v>4226</v>
      </c>
      <c r="E2974" s="26" t="s">
        <v>10425</v>
      </c>
      <c r="F2974" s="26" t="s">
        <v>1005</v>
      </c>
      <c r="G2974" s="26" t="s">
        <v>4227</v>
      </c>
      <c r="H2974" s="26" t="s">
        <v>4228</v>
      </c>
      <c r="I2974" s="26" t="s">
        <v>10416</v>
      </c>
      <c r="J2974" s="36">
        <v>0.13</v>
      </c>
      <c r="K2974" s="26">
        <v>28001.26</v>
      </c>
      <c r="L2974" s="26">
        <v>33462.98</v>
      </c>
      <c r="M2974" s="26" t="s">
        <v>173</v>
      </c>
      <c r="N2974" s="26" t="s">
        <v>4229</v>
      </c>
    </row>
    <row r="2975" spans="1:14">
      <c r="A2975" s="26" t="s">
        <v>129</v>
      </c>
      <c r="B2975" s="26" t="s">
        <v>4225</v>
      </c>
      <c r="C2975" s="26" t="s">
        <v>807</v>
      </c>
      <c r="D2975" s="26" t="s">
        <v>4226</v>
      </c>
      <c r="E2975" s="26" t="s">
        <v>10425</v>
      </c>
      <c r="F2975" s="26" t="s">
        <v>1005</v>
      </c>
      <c r="G2975" s="26" t="s">
        <v>4227</v>
      </c>
      <c r="H2975" s="26" t="s">
        <v>4228</v>
      </c>
      <c r="I2975" s="26" t="s">
        <v>10418</v>
      </c>
      <c r="J2975" s="36">
        <v>0.13</v>
      </c>
      <c r="K2975" s="26">
        <v>3162.07</v>
      </c>
      <c r="L2975" s="26"/>
      <c r="M2975" s="26" t="s">
        <v>173</v>
      </c>
      <c r="N2975" s="26" t="s">
        <v>4229</v>
      </c>
    </row>
    <row r="2976" spans="1:14">
      <c r="A2976" s="26" t="s">
        <v>129</v>
      </c>
      <c r="B2976" s="26" t="s">
        <v>4225</v>
      </c>
      <c r="C2976" s="26" t="s">
        <v>807</v>
      </c>
      <c r="D2976" s="26" t="s">
        <v>4226</v>
      </c>
      <c r="E2976" s="26" t="s">
        <v>10425</v>
      </c>
      <c r="F2976" s="26" t="s">
        <v>1005</v>
      </c>
      <c r="G2976" s="26" t="s">
        <v>4227</v>
      </c>
      <c r="H2976" s="26" t="s">
        <v>4228</v>
      </c>
      <c r="I2976" s="26" t="s">
        <v>10420</v>
      </c>
      <c r="J2976" s="36">
        <v>0.13</v>
      </c>
      <c r="K2976" s="26">
        <v>319.2</v>
      </c>
      <c r="L2976" s="26"/>
      <c r="M2976" s="26" t="s">
        <v>173</v>
      </c>
      <c r="N2976" s="26" t="s">
        <v>4229</v>
      </c>
    </row>
    <row r="2977" spans="1:14">
      <c r="A2977" s="26" t="s">
        <v>129</v>
      </c>
      <c r="B2977" s="26" t="s">
        <v>4225</v>
      </c>
      <c r="C2977" s="26" t="s">
        <v>807</v>
      </c>
      <c r="D2977" s="26" t="s">
        <v>4226</v>
      </c>
      <c r="E2977" s="26" t="s">
        <v>10425</v>
      </c>
      <c r="F2977" s="26" t="s">
        <v>1005</v>
      </c>
      <c r="G2977" s="26" t="s">
        <v>4227</v>
      </c>
      <c r="H2977" s="26" t="s">
        <v>4228</v>
      </c>
      <c r="I2977" s="26" t="s">
        <v>10419</v>
      </c>
      <c r="J2977" s="36">
        <v>0.13</v>
      </c>
      <c r="K2977" s="26">
        <v>474.56</v>
      </c>
      <c r="L2977" s="26"/>
      <c r="M2977" s="26" t="s">
        <v>173</v>
      </c>
      <c r="N2977" s="26" t="s">
        <v>4229</v>
      </c>
    </row>
    <row r="2978" spans="1:14">
      <c r="A2978" s="26" t="s">
        <v>129</v>
      </c>
      <c r="B2978" s="26" t="s">
        <v>4230</v>
      </c>
      <c r="C2978" s="26" t="s">
        <v>807</v>
      </c>
      <c r="D2978" s="26" t="s">
        <v>4231</v>
      </c>
      <c r="E2978" s="26" t="s">
        <v>10425</v>
      </c>
      <c r="F2978" s="26" t="s">
        <v>1005</v>
      </c>
      <c r="G2978" s="26" t="s">
        <v>4232</v>
      </c>
      <c r="H2978" s="26" t="s">
        <v>4233</v>
      </c>
      <c r="I2978" s="26" t="s">
        <v>10427</v>
      </c>
      <c r="J2978" s="36">
        <v>0.13</v>
      </c>
      <c r="K2978" s="26">
        <v>7231.88</v>
      </c>
      <c r="L2978" s="26">
        <v>8012.32</v>
      </c>
      <c r="M2978" s="26" t="s">
        <v>173</v>
      </c>
      <c r="N2978" s="26" t="s">
        <v>4235</v>
      </c>
    </row>
    <row r="2979" spans="1:14">
      <c r="A2979" s="26" t="s">
        <v>129</v>
      </c>
      <c r="B2979" s="26" t="s">
        <v>4230</v>
      </c>
      <c r="C2979" s="26" t="s">
        <v>807</v>
      </c>
      <c r="D2979" s="26" t="s">
        <v>4231</v>
      </c>
      <c r="E2979" s="26" t="s">
        <v>10425</v>
      </c>
      <c r="F2979" s="26" t="s">
        <v>1005</v>
      </c>
      <c r="G2979" s="26" t="s">
        <v>4232</v>
      </c>
      <c r="H2979" s="26" t="s">
        <v>4233</v>
      </c>
      <c r="I2979" s="26" t="s">
        <v>10428</v>
      </c>
      <c r="J2979" s="36">
        <v>0.13</v>
      </c>
      <c r="K2979" s="26">
        <v>214.92</v>
      </c>
      <c r="L2979" s="26"/>
      <c r="M2979" s="26" t="s">
        <v>173</v>
      </c>
      <c r="N2979" s="26" t="s">
        <v>4235</v>
      </c>
    </row>
    <row r="2980" spans="1:14">
      <c r="A2980" s="26" t="s">
        <v>129</v>
      </c>
      <c r="B2980" s="26" t="s">
        <v>4230</v>
      </c>
      <c r="C2980" s="26" t="s">
        <v>807</v>
      </c>
      <c r="D2980" s="26" t="s">
        <v>4231</v>
      </c>
      <c r="E2980" s="26" t="s">
        <v>10425</v>
      </c>
      <c r="F2980" s="26" t="s">
        <v>1005</v>
      </c>
      <c r="G2980" s="26" t="s">
        <v>4232</v>
      </c>
      <c r="H2980" s="26" t="s">
        <v>4233</v>
      </c>
      <c r="I2980" s="26" t="s">
        <v>10420</v>
      </c>
      <c r="J2980" s="36">
        <v>0.13</v>
      </c>
      <c r="K2980" s="26">
        <v>94.01444</v>
      </c>
      <c r="L2980" s="26"/>
      <c r="M2980" s="26" t="s">
        <v>173</v>
      </c>
      <c r="N2980" s="26" t="s">
        <v>4235</v>
      </c>
    </row>
    <row r="2981" spans="1:14">
      <c r="A2981" s="26" t="s">
        <v>129</v>
      </c>
      <c r="B2981" s="26" t="s">
        <v>4230</v>
      </c>
      <c r="C2981" s="26" t="s">
        <v>807</v>
      </c>
      <c r="D2981" s="26" t="s">
        <v>4231</v>
      </c>
      <c r="E2981" s="26" t="s">
        <v>10425</v>
      </c>
      <c r="F2981" s="26" t="s">
        <v>1005</v>
      </c>
      <c r="G2981" s="26" t="s">
        <v>4232</v>
      </c>
      <c r="H2981" s="26" t="s">
        <v>4233</v>
      </c>
      <c r="I2981" s="26" t="s">
        <v>10419</v>
      </c>
      <c r="J2981" s="36">
        <v>0.13</v>
      </c>
      <c r="K2981" s="26">
        <v>111.702</v>
      </c>
      <c r="L2981" s="26"/>
      <c r="M2981" s="26" t="s">
        <v>173</v>
      </c>
      <c r="N2981" s="26" t="s">
        <v>4235</v>
      </c>
    </row>
    <row r="2982" spans="1:14">
      <c r="A2982" s="26" t="s">
        <v>119</v>
      </c>
      <c r="B2982" s="26" t="s">
        <v>10804</v>
      </c>
      <c r="C2982" s="26" t="s">
        <v>996</v>
      </c>
      <c r="D2982" s="26" t="s">
        <v>997</v>
      </c>
      <c r="E2982" s="26" t="s">
        <v>10425</v>
      </c>
      <c r="F2982" s="26" t="s">
        <v>998</v>
      </c>
      <c r="G2982" s="26" t="s">
        <v>5002</v>
      </c>
      <c r="H2982" s="26" t="s">
        <v>5003</v>
      </c>
      <c r="I2982" s="26" t="s">
        <v>10416</v>
      </c>
      <c r="J2982" s="36">
        <v>0.13</v>
      </c>
      <c r="K2982" s="26">
        <v>935.8</v>
      </c>
      <c r="L2982" s="26">
        <v>1008</v>
      </c>
      <c r="M2982" s="26" t="s">
        <v>140</v>
      </c>
      <c r="N2982" s="26" t="s">
        <v>10805</v>
      </c>
    </row>
    <row r="2983" spans="1:14">
      <c r="A2983" s="26" t="s">
        <v>119</v>
      </c>
      <c r="B2983" s="26" t="s">
        <v>10804</v>
      </c>
      <c r="C2983" s="26" t="s">
        <v>996</v>
      </c>
      <c r="D2983" s="26" t="s">
        <v>997</v>
      </c>
      <c r="E2983" s="26" t="s">
        <v>10425</v>
      </c>
      <c r="F2983" s="26" t="s">
        <v>998</v>
      </c>
      <c r="G2983" s="26" t="s">
        <v>5002</v>
      </c>
      <c r="H2983" s="26" t="s">
        <v>5003</v>
      </c>
      <c r="I2983" s="26" t="s">
        <v>10418</v>
      </c>
      <c r="J2983" s="36">
        <v>0.13</v>
      </c>
      <c r="K2983" s="26">
        <v>0</v>
      </c>
      <c r="L2983" s="26"/>
      <c r="M2983" s="26" t="s">
        <v>140</v>
      </c>
      <c r="N2983" s="26" t="s">
        <v>10805</v>
      </c>
    </row>
    <row r="2984" spans="1:14">
      <c r="A2984" s="26" t="s">
        <v>119</v>
      </c>
      <c r="B2984" s="26" t="s">
        <v>10804</v>
      </c>
      <c r="C2984" s="26" t="s">
        <v>996</v>
      </c>
      <c r="D2984" s="26" t="s">
        <v>997</v>
      </c>
      <c r="E2984" s="26" t="s">
        <v>10425</v>
      </c>
      <c r="F2984" s="26" t="s">
        <v>998</v>
      </c>
      <c r="G2984" s="26" t="s">
        <v>5002</v>
      </c>
      <c r="H2984" s="26" t="s">
        <v>5003</v>
      </c>
      <c r="I2984" s="26" t="s">
        <v>10420</v>
      </c>
      <c r="J2984" s="36">
        <v>0.13</v>
      </c>
      <c r="K2984" s="26">
        <v>12.5</v>
      </c>
      <c r="L2984" s="26"/>
      <c r="M2984" s="26" t="s">
        <v>140</v>
      </c>
      <c r="N2984" s="26" t="s">
        <v>10805</v>
      </c>
    </row>
    <row r="2985" spans="1:14">
      <c r="A2985" s="26" t="s">
        <v>119</v>
      </c>
      <c r="B2985" s="26" t="s">
        <v>10804</v>
      </c>
      <c r="C2985" s="26" t="s">
        <v>996</v>
      </c>
      <c r="D2985" s="26" t="s">
        <v>997</v>
      </c>
      <c r="E2985" s="26" t="s">
        <v>10425</v>
      </c>
      <c r="F2985" s="26" t="s">
        <v>998</v>
      </c>
      <c r="G2985" s="26" t="s">
        <v>5002</v>
      </c>
      <c r="H2985" s="26" t="s">
        <v>5003</v>
      </c>
      <c r="I2985" s="26" t="s">
        <v>10419</v>
      </c>
      <c r="J2985" s="36">
        <v>0.13</v>
      </c>
      <c r="K2985" s="26">
        <v>14.3</v>
      </c>
      <c r="L2985" s="26"/>
      <c r="M2985" s="26" t="s">
        <v>140</v>
      </c>
      <c r="N2985" s="26" t="s">
        <v>10805</v>
      </c>
    </row>
    <row r="2986" spans="1:14">
      <c r="A2986" s="26" t="s">
        <v>119</v>
      </c>
      <c r="B2986" s="26" t="s">
        <v>10806</v>
      </c>
      <c r="C2986" s="26" t="s">
        <v>313</v>
      </c>
      <c r="D2986" s="26" t="s">
        <v>4741</v>
      </c>
      <c r="E2986" s="26" t="s">
        <v>10425</v>
      </c>
      <c r="F2986" s="26" t="s">
        <v>4742</v>
      </c>
      <c r="G2986" s="26" t="s">
        <v>4743</v>
      </c>
      <c r="H2986" s="26" t="s">
        <v>4744</v>
      </c>
      <c r="I2986" s="26" t="s">
        <v>10416</v>
      </c>
      <c r="J2986" s="36">
        <v>0.13</v>
      </c>
      <c r="K2986" s="26">
        <v>282018.4</v>
      </c>
      <c r="L2986" s="26">
        <v>306357.6</v>
      </c>
      <c r="M2986" s="26" t="s">
        <v>140</v>
      </c>
      <c r="N2986" s="26" t="s">
        <v>10807</v>
      </c>
    </row>
    <row r="2987" spans="1:14">
      <c r="A2987" s="26" t="s">
        <v>119</v>
      </c>
      <c r="B2987" s="26" t="s">
        <v>10806</v>
      </c>
      <c r="C2987" s="26" t="s">
        <v>313</v>
      </c>
      <c r="D2987" s="26" t="s">
        <v>4741</v>
      </c>
      <c r="E2987" s="26" t="s">
        <v>10425</v>
      </c>
      <c r="F2987" s="26" t="s">
        <v>4742</v>
      </c>
      <c r="G2987" s="26" t="s">
        <v>4743</v>
      </c>
      <c r="H2987" s="26" t="s">
        <v>4744</v>
      </c>
      <c r="I2987" s="26" t="s">
        <v>10418</v>
      </c>
      <c r="J2987" s="36">
        <v>0.13</v>
      </c>
      <c r="K2987" s="26">
        <v>3741.53</v>
      </c>
      <c r="L2987" s="26"/>
      <c r="M2987" s="26" t="s">
        <v>140</v>
      </c>
      <c r="N2987" s="26" t="s">
        <v>10807</v>
      </c>
    </row>
    <row r="2988" spans="1:14">
      <c r="A2988" s="26" t="s">
        <v>119</v>
      </c>
      <c r="B2988" s="26" t="s">
        <v>10806</v>
      </c>
      <c r="C2988" s="26" t="s">
        <v>313</v>
      </c>
      <c r="D2988" s="26" t="s">
        <v>4741</v>
      </c>
      <c r="E2988" s="26" t="s">
        <v>10425</v>
      </c>
      <c r="F2988" s="26" t="s">
        <v>4742</v>
      </c>
      <c r="G2988" s="26" t="s">
        <v>4743</v>
      </c>
      <c r="H2988" s="26" t="s">
        <v>4744</v>
      </c>
      <c r="I2988" s="26" t="s">
        <v>10420</v>
      </c>
      <c r="J2988" s="36">
        <v>0.13</v>
      </c>
      <c r="K2988" s="26">
        <v>2460.38</v>
      </c>
      <c r="L2988" s="26"/>
      <c r="M2988" s="26" t="s">
        <v>140</v>
      </c>
      <c r="N2988" s="26" t="s">
        <v>10807</v>
      </c>
    </row>
    <row r="2989" spans="1:14">
      <c r="A2989" s="26" t="s">
        <v>119</v>
      </c>
      <c r="B2989" s="26" t="s">
        <v>10806</v>
      </c>
      <c r="C2989" s="26" t="s">
        <v>313</v>
      </c>
      <c r="D2989" s="26" t="s">
        <v>4741</v>
      </c>
      <c r="E2989" s="26" t="s">
        <v>10425</v>
      </c>
      <c r="F2989" s="26" t="s">
        <v>4742</v>
      </c>
      <c r="G2989" s="26" t="s">
        <v>4743</v>
      </c>
      <c r="H2989" s="26" t="s">
        <v>4744</v>
      </c>
      <c r="I2989" s="26" t="s">
        <v>10419</v>
      </c>
      <c r="J2989" s="36">
        <v>0.13</v>
      </c>
      <c r="K2989" s="26">
        <v>4351.1</v>
      </c>
      <c r="L2989" s="26"/>
      <c r="M2989" s="26" t="s">
        <v>140</v>
      </c>
      <c r="N2989" s="26" t="s">
        <v>10807</v>
      </c>
    </row>
    <row r="2990" spans="1:14">
      <c r="A2990" s="26" t="s">
        <v>181</v>
      </c>
      <c r="B2990" s="26" t="s">
        <v>4236</v>
      </c>
      <c r="C2990" s="26" t="s">
        <v>1767</v>
      </c>
      <c r="D2990" s="26" t="s">
        <v>4237</v>
      </c>
      <c r="E2990" s="26" t="s">
        <v>10425</v>
      </c>
      <c r="F2990" s="26" t="s">
        <v>4238</v>
      </c>
      <c r="G2990" s="26" t="s">
        <v>4239</v>
      </c>
      <c r="H2990" s="26" t="s">
        <v>4240</v>
      </c>
      <c r="I2990" s="26" t="s">
        <v>10416</v>
      </c>
      <c r="J2990" s="36">
        <v>0.06</v>
      </c>
      <c r="K2990" s="26">
        <v>0</v>
      </c>
      <c r="L2990" s="26">
        <v>3683.15</v>
      </c>
      <c r="M2990" s="26" t="s">
        <v>97</v>
      </c>
      <c r="N2990" s="26" t="s">
        <v>4242</v>
      </c>
    </row>
    <row r="2991" spans="1:14">
      <c r="A2991" s="26" t="s">
        <v>181</v>
      </c>
      <c r="B2991" s="26" t="s">
        <v>4236</v>
      </c>
      <c r="C2991" s="26" t="s">
        <v>1767</v>
      </c>
      <c r="D2991" s="26" t="s">
        <v>4237</v>
      </c>
      <c r="E2991" s="26" t="s">
        <v>10425</v>
      </c>
      <c r="F2991" s="26" t="s">
        <v>4238</v>
      </c>
      <c r="G2991" s="26" t="s">
        <v>4239</v>
      </c>
      <c r="H2991" s="26" t="s">
        <v>4240</v>
      </c>
      <c r="I2991" s="26" t="s">
        <v>10418</v>
      </c>
      <c r="J2991" s="36">
        <v>0.06</v>
      </c>
      <c r="K2991" s="26">
        <v>3519.07</v>
      </c>
      <c r="L2991" s="26"/>
      <c r="M2991" s="26" t="s">
        <v>97</v>
      </c>
      <c r="N2991" s="26" t="s">
        <v>4242</v>
      </c>
    </row>
    <row r="2992" spans="1:14">
      <c r="A2992" s="26" t="s">
        <v>181</v>
      </c>
      <c r="B2992" s="26" t="s">
        <v>4236</v>
      </c>
      <c r="C2992" s="26" t="s">
        <v>1767</v>
      </c>
      <c r="D2992" s="26" t="s">
        <v>4237</v>
      </c>
      <c r="E2992" s="26" t="s">
        <v>10425</v>
      </c>
      <c r="F2992" s="26" t="s">
        <v>4238</v>
      </c>
      <c r="G2992" s="26" t="s">
        <v>4239</v>
      </c>
      <c r="H2992" s="26" t="s">
        <v>4240</v>
      </c>
      <c r="I2992" s="26" t="s">
        <v>10420</v>
      </c>
      <c r="J2992" s="36">
        <v>0.06</v>
      </c>
      <c r="K2992" s="26">
        <v>0</v>
      </c>
      <c r="L2992" s="26"/>
      <c r="M2992" s="26" t="s">
        <v>97</v>
      </c>
      <c r="N2992" s="26" t="s">
        <v>4242</v>
      </c>
    </row>
    <row r="2993" spans="1:14">
      <c r="A2993" s="26" t="s">
        <v>181</v>
      </c>
      <c r="B2993" s="26" t="s">
        <v>4236</v>
      </c>
      <c r="C2993" s="26" t="s">
        <v>1767</v>
      </c>
      <c r="D2993" s="26" t="s">
        <v>4237</v>
      </c>
      <c r="E2993" s="26" t="s">
        <v>10425</v>
      </c>
      <c r="F2993" s="26" t="s">
        <v>4238</v>
      </c>
      <c r="G2993" s="26" t="s">
        <v>4239</v>
      </c>
      <c r="H2993" s="26" t="s">
        <v>4240</v>
      </c>
      <c r="I2993" s="26" t="s">
        <v>10419</v>
      </c>
      <c r="J2993" s="36">
        <v>0.06</v>
      </c>
      <c r="K2993" s="26">
        <v>53.59</v>
      </c>
      <c r="L2993" s="26"/>
      <c r="M2993" s="26" t="s">
        <v>97</v>
      </c>
      <c r="N2993" s="26" t="s">
        <v>4242</v>
      </c>
    </row>
    <row r="2994" spans="1:14">
      <c r="A2994" s="26" t="s">
        <v>119</v>
      </c>
      <c r="B2994" s="26" t="s">
        <v>4253</v>
      </c>
      <c r="C2994" s="26" t="s">
        <v>1033</v>
      </c>
      <c r="D2994" s="26" t="s">
        <v>4254</v>
      </c>
      <c r="E2994" s="26" t="s">
        <v>10425</v>
      </c>
      <c r="F2994" s="26" t="s">
        <v>2552</v>
      </c>
      <c r="G2994" s="26" t="s">
        <v>4255</v>
      </c>
      <c r="H2994" s="26" t="s">
        <v>4256</v>
      </c>
      <c r="I2994" s="26" t="s">
        <v>10416</v>
      </c>
      <c r="J2994" s="36">
        <v>0.13</v>
      </c>
      <c r="K2994" s="26">
        <v>3727.96</v>
      </c>
      <c r="L2994" s="26">
        <v>11828.07</v>
      </c>
      <c r="M2994" s="26" t="s">
        <v>140</v>
      </c>
      <c r="N2994" s="26" t="s">
        <v>4257</v>
      </c>
    </row>
    <row r="2995" spans="1:14">
      <c r="A2995" s="26" t="s">
        <v>119</v>
      </c>
      <c r="B2995" s="26" t="s">
        <v>4253</v>
      </c>
      <c r="C2995" s="26" t="s">
        <v>1033</v>
      </c>
      <c r="D2995" s="26" t="s">
        <v>4254</v>
      </c>
      <c r="E2995" s="26" t="s">
        <v>10425</v>
      </c>
      <c r="F2995" s="26" t="s">
        <v>2552</v>
      </c>
      <c r="G2995" s="26" t="s">
        <v>4255</v>
      </c>
      <c r="H2995" s="26" t="s">
        <v>4256</v>
      </c>
      <c r="I2995" s="26" t="s">
        <v>10418</v>
      </c>
      <c r="J2995" s="36">
        <v>0.13</v>
      </c>
      <c r="K2995" s="26">
        <v>7398.4</v>
      </c>
      <c r="L2995" s="26"/>
      <c r="M2995" s="26" t="s">
        <v>140</v>
      </c>
      <c r="N2995" s="26" t="s">
        <v>4257</v>
      </c>
    </row>
    <row r="2996" spans="1:14">
      <c r="A2996" s="26" t="s">
        <v>119</v>
      </c>
      <c r="B2996" s="26" t="s">
        <v>4253</v>
      </c>
      <c r="C2996" s="26" t="s">
        <v>1033</v>
      </c>
      <c r="D2996" s="26" t="s">
        <v>4254</v>
      </c>
      <c r="E2996" s="26" t="s">
        <v>10425</v>
      </c>
      <c r="F2996" s="26" t="s">
        <v>2552</v>
      </c>
      <c r="G2996" s="26" t="s">
        <v>4255</v>
      </c>
      <c r="H2996" s="26" t="s">
        <v>4256</v>
      </c>
      <c r="I2996" s="26" t="s">
        <v>10420</v>
      </c>
      <c r="J2996" s="36">
        <v>0.13</v>
      </c>
      <c r="K2996" s="26">
        <v>0</v>
      </c>
      <c r="L2996" s="26"/>
      <c r="M2996" s="26" t="s">
        <v>140</v>
      </c>
      <c r="N2996" s="26" t="s">
        <v>4257</v>
      </c>
    </row>
    <row r="2997" spans="1:14">
      <c r="A2997" s="26" t="s">
        <v>119</v>
      </c>
      <c r="B2997" s="26" t="s">
        <v>4253</v>
      </c>
      <c r="C2997" s="26" t="s">
        <v>1033</v>
      </c>
      <c r="D2997" s="26" t="s">
        <v>4254</v>
      </c>
      <c r="E2997" s="26" t="s">
        <v>10425</v>
      </c>
      <c r="F2997" s="26" t="s">
        <v>2552</v>
      </c>
      <c r="G2997" s="26" t="s">
        <v>4255</v>
      </c>
      <c r="H2997" s="26" t="s">
        <v>4256</v>
      </c>
      <c r="I2997" s="26" t="s">
        <v>10419</v>
      </c>
      <c r="J2997" s="36">
        <v>0.13</v>
      </c>
      <c r="K2997" s="26">
        <v>169.44</v>
      </c>
      <c r="L2997" s="26"/>
      <c r="M2997" s="26" t="s">
        <v>140</v>
      </c>
      <c r="N2997" s="26" t="s">
        <v>4257</v>
      </c>
    </row>
    <row r="2998" spans="1:14">
      <c r="A2998" s="26" t="s">
        <v>331</v>
      </c>
      <c r="B2998" s="26" t="s">
        <v>4271</v>
      </c>
      <c r="C2998" s="26" t="s">
        <v>2067</v>
      </c>
      <c r="D2998" s="26" t="s">
        <v>4272</v>
      </c>
      <c r="E2998" s="26" t="s">
        <v>10425</v>
      </c>
      <c r="F2998" s="26" t="s">
        <v>4273</v>
      </c>
      <c r="G2998" s="26" t="s">
        <v>4274</v>
      </c>
      <c r="H2998" s="26" t="s">
        <v>4275</v>
      </c>
      <c r="I2998" s="26" t="s">
        <v>10416</v>
      </c>
      <c r="J2998" s="36">
        <v>0.13</v>
      </c>
      <c r="K2998" s="26">
        <v>633349.5</v>
      </c>
      <c r="L2998" s="26">
        <v>695653.58</v>
      </c>
      <c r="M2998" s="26" t="s">
        <v>140</v>
      </c>
      <c r="N2998" s="26" t="s">
        <v>4277</v>
      </c>
    </row>
    <row r="2999" spans="1:14">
      <c r="A2999" s="26" t="s">
        <v>331</v>
      </c>
      <c r="B2999" s="26" t="s">
        <v>4271</v>
      </c>
      <c r="C2999" s="26" t="s">
        <v>2067</v>
      </c>
      <c r="D2999" s="26" t="s">
        <v>4272</v>
      </c>
      <c r="E2999" s="26" t="s">
        <v>10425</v>
      </c>
      <c r="F2999" s="26" t="s">
        <v>4273</v>
      </c>
      <c r="G2999" s="26" t="s">
        <v>4274</v>
      </c>
      <c r="H2999" s="26" t="s">
        <v>4275</v>
      </c>
      <c r="I2999" s="26" t="s">
        <v>10418</v>
      </c>
      <c r="J2999" s="36">
        <v>0.13</v>
      </c>
      <c r="K2999" s="26">
        <v>12831.04</v>
      </c>
      <c r="L2999" s="26"/>
      <c r="M2999" s="26" t="s">
        <v>140</v>
      </c>
      <c r="N2999" s="26" t="s">
        <v>4277</v>
      </c>
    </row>
    <row r="3000" spans="1:14">
      <c r="A3000" s="26" t="s">
        <v>331</v>
      </c>
      <c r="B3000" s="26" t="s">
        <v>4271</v>
      </c>
      <c r="C3000" s="26" t="s">
        <v>2067</v>
      </c>
      <c r="D3000" s="26" t="s">
        <v>4272</v>
      </c>
      <c r="E3000" s="26" t="s">
        <v>10425</v>
      </c>
      <c r="F3000" s="26" t="s">
        <v>4273</v>
      </c>
      <c r="G3000" s="26" t="s">
        <v>4274</v>
      </c>
      <c r="H3000" s="26" t="s">
        <v>4275</v>
      </c>
      <c r="I3000" s="26" t="s">
        <v>10420</v>
      </c>
      <c r="J3000" s="36">
        <v>0.13</v>
      </c>
      <c r="K3000" s="26">
        <v>8328.73</v>
      </c>
      <c r="L3000" s="26"/>
      <c r="M3000" s="26" t="s">
        <v>140</v>
      </c>
      <c r="N3000" s="26" t="s">
        <v>4277</v>
      </c>
    </row>
    <row r="3001" spans="1:14">
      <c r="A3001" s="26" t="s">
        <v>331</v>
      </c>
      <c r="B3001" s="26" t="s">
        <v>4271</v>
      </c>
      <c r="C3001" s="26" t="s">
        <v>2067</v>
      </c>
      <c r="D3001" s="26" t="s">
        <v>4272</v>
      </c>
      <c r="E3001" s="26" t="s">
        <v>10425</v>
      </c>
      <c r="F3001" s="26" t="s">
        <v>4273</v>
      </c>
      <c r="G3001" s="26" t="s">
        <v>4274</v>
      </c>
      <c r="H3001" s="26" t="s">
        <v>4275</v>
      </c>
      <c r="I3001" s="26" t="s">
        <v>10419</v>
      </c>
      <c r="J3001" s="36">
        <v>0.13</v>
      </c>
      <c r="K3001" s="26">
        <v>9840.08</v>
      </c>
      <c r="L3001" s="26"/>
      <c r="M3001" s="26" t="s">
        <v>140</v>
      </c>
      <c r="N3001" s="26" t="s">
        <v>4277</v>
      </c>
    </row>
    <row r="3002" spans="1:14">
      <c r="A3002" s="26" t="s">
        <v>119</v>
      </c>
      <c r="B3002" s="26" t="s">
        <v>4279</v>
      </c>
      <c r="C3002" s="26" t="s">
        <v>1266</v>
      </c>
      <c r="D3002" s="26" t="s">
        <v>4280</v>
      </c>
      <c r="E3002" s="26" t="s">
        <v>10425</v>
      </c>
      <c r="F3002" s="26" t="s">
        <v>4281</v>
      </c>
      <c r="G3002" s="26" t="s">
        <v>4282</v>
      </c>
      <c r="H3002" s="26" t="s">
        <v>4283</v>
      </c>
      <c r="I3002" s="26" t="s">
        <v>10416</v>
      </c>
      <c r="J3002" s="36">
        <v>0.13</v>
      </c>
      <c r="K3002" s="26">
        <v>231024.42</v>
      </c>
      <c r="L3002" s="26">
        <v>252009.14</v>
      </c>
      <c r="M3002" s="26" t="s">
        <v>140</v>
      </c>
      <c r="N3002" s="26" t="s">
        <v>4284</v>
      </c>
    </row>
    <row r="3003" spans="1:14">
      <c r="A3003" s="26" t="s">
        <v>119</v>
      </c>
      <c r="B3003" s="26" t="s">
        <v>4279</v>
      </c>
      <c r="C3003" s="26" t="s">
        <v>1266</v>
      </c>
      <c r="D3003" s="26" t="s">
        <v>4280</v>
      </c>
      <c r="E3003" s="26" t="s">
        <v>10425</v>
      </c>
      <c r="F3003" s="26" t="s">
        <v>4281</v>
      </c>
      <c r="G3003" s="26" t="s">
        <v>4282</v>
      </c>
      <c r="H3003" s="26" t="s">
        <v>4283</v>
      </c>
      <c r="I3003" s="26" t="s">
        <v>10418</v>
      </c>
      <c r="J3003" s="36">
        <v>0.13</v>
      </c>
      <c r="K3003" s="26">
        <v>2310.25</v>
      </c>
      <c r="L3003" s="26"/>
      <c r="M3003" s="26" t="s">
        <v>140</v>
      </c>
      <c r="N3003" s="26" t="s">
        <v>4284</v>
      </c>
    </row>
    <row r="3004" spans="1:14">
      <c r="A3004" s="26" t="s">
        <v>119</v>
      </c>
      <c r="B3004" s="26" t="s">
        <v>4279</v>
      </c>
      <c r="C3004" s="26" t="s">
        <v>1266</v>
      </c>
      <c r="D3004" s="26" t="s">
        <v>4280</v>
      </c>
      <c r="E3004" s="26" t="s">
        <v>10425</v>
      </c>
      <c r="F3004" s="26" t="s">
        <v>4281</v>
      </c>
      <c r="G3004" s="26" t="s">
        <v>4282</v>
      </c>
      <c r="H3004" s="26" t="s">
        <v>4283</v>
      </c>
      <c r="I3004" s="26" t="s">
        <v>10420</v>
      </c>
      <c r="J3004" s="36">
        <v>0.13</v>
      </c>
      <c r="K3004" s="26">
        <v>0</v>
      </c>
      <c r="L3004" s="26"/>
      <c r="M3004" s="26" t="s">
        <v>140</v>
      </c>
      <c r="N3004" s="26" t="s">
        <v>4284</v>
      </c>
    </row>
    <row r="3005" spans="1:14">
      <c r="A3005" s="26" t="s">
        <v>119</v>
      </c>
      <c r="B3005" s="26" t="s">
        <v>4279</v>
      </c>
      <c r="C3005" s="26" t="s">
        <v>1266</v>
      </c>
      <c r="D3005" s="26" t="s">
        <v>4280</v>
      </c>
      <c r="E3005" s="26" t="s">
        <v>10425</v>
      </c>
      <c r="F3005" s="26" t="s">
        <v>4281</v>
      </c>
      <c r="G3005" s="26" t="s">
        <v>4282</v>
      </c>
      <c r="H3005" s="26" t="s">
        <v>4283</v>
      </c>
      <c r="I3005" s="26" t="s">
        <v>10419</v>
      </c>
      <c r="J3005" s="36">
        <v>0.13</v>
      </c>
      <c r="K3005" s="26">
        <v>3554.02</v>
      </c>
      <c r="L3005" s="26"/>
      <c r="M3005" s="26" t="s">
        <v>140</v>
      </c>
      <c r="N3005" s="26" t="s">
        <v>4284</v>
      </c>
    </row>
    <row r="3006" spans="1:14">
      <c r="A3006" s="26" t="s">
        <v>181</v>
      </c>
      <c r="B3006" s="26" t="s">
        <v>4258</v>
      </c>
      <c r="C3006" s="26" t="s">
        <v>1397</v>
      </c>
      <c r="D3006" s="26" t="s">
        <v>4259</v>
      </c>
      <c r="E3006" s="26" t="s">
        <v>10425</v>
      </c>
      <c r="F3006" s="26" t="s">
        <v>4260</v>
      </c>
      <c r="G3006" s="26" t="s">
        <v>4261</v>
      </c>
      <c r="H3006" s="26" t="s">
        <v>10808</v>
      </c>
      <c r="I3006" s="26" t="s">
        <v>10416</v>
      </c>
      <c r="J3006" s="36">
        <v>0.13</v>
      </c>
      <c r="K3006" s="26">
        <v>593891.1</v>
      </c>
      <c r="L3006" s="26">
        <v>773769.97</v>
      </c>
      <c r="M3006" s="26" t="s">
        <v>97</v>
      </c>
      <c r="N3006" s="26" t="s">
        <v>4264</v>
      </c>
    </row>
    <row r="3007" spans="1:14">
      <c r="A3007" s="26" t="s">
        <v>181</v>
      </c>
      <c r="B3007" s="26" t="s">
        <v>4258</v>
      </c>
      <c r="C3007" s="26" t="s">
        <v>1397</v>
      </c>
      <c r="D3007" s="26" t="s">
        <v>4259</v>
      </c>
      <c r="E3007" s="26" t="s">
        <v>10425</v>
      </c>
      <c r="F3007" s="26" t="s">
        <v>4260</v>
      </c>
      <c r="G3007" s="26" t="s">
        <v>4261</v>
      </c>
      <c r="H3007" s="26" t="s">
        <v>10808</v>
      </c>
      <c r="I3007" s="26" t="s">
        <v>10418</v>
      </c>
      <c r="J3007" s="36">
        <v>0.13</v>
      </c>
      <c r="K3007" s="26">
        <v>129102.96</v>
      </c>
      <c r="L3007" s="26"/>
      <c r="M3007" s="26" t="s">
        <v>97</v>
      </c>
      <c r="N3007" s="26" t="s">
        <v>4264</v>
      </c>
    </row>
    <row r="3008" spans="1:14">
      <c r="A3008" s="26" t="s">
        <v>181</v>
      </c>
      <c r="B3008" s="26" t="s">
        <v>4258</v>
      </c>
      <c r="C3008" s="26" t="s">
        <v>1397</v>
      </c>
      <c r="D3008" s="26" t="s">
        <v>4259</v>
      </c>
      <c r="E3008" s="26" t="s">
        <v>10425</v>
      </c>
      <c r="F3008" s="26" t="s">
        <v>4260</v>
      </c>
      <c r="G3008" s="26" t="s">
        <v>4261</v>
      </c>
      <c r="H3008" s="26" t="s">
        <v>10808</v>
      </c>
      <c r="I3008" s="26" t="s">
        <v>10420</v>
      </c>
      <c r="J3008" s="36">
        <v>0.13</v>
      </c>
      <c r="K3008" s="26">
        <v>4946.4</v>
      </c>
      <c r="L3008" s="26"/>
      <c r="M3008" s="26" t="s">
        <v>97</v>
      </c>
      <c r="N3008" s="26" t="s">
        <v>4264</v>
      </c>
    </row>
    <row r="3009" spans="1:14">
      <c r="A3009" s="26" t="s">
        <v>181</v>
      </c>
      <c r="B3009" s="26" t="s">
        <v>4258</v>
      </c>
      <c r="C3009" s="26" t="s">
        <v>1397</v>
      </c>
      <c r="D3009" s="26" t="s">
        <v>4259</v>
      </c>
      <c r="E3009" s="26" t="s">
        <v>10425</v>
      </c>
      <c r="F3009" s="26" t="s">
        <v>4260</v>
      </c>
      <c r="G3009" s="26" t="s">
        <v>4261</v>
      </c>
      <c r="H3009" s="26" t="s">
        <v>10808</v>
      </c>
      <c r="I3009" s="26" t="s">
        <v>10419</v>
      </c>
      <c r="J3009" s="36">
        <v>0.13</v>
      </c>
      <c r="K3009" s="26">
        <v>11009.72</v>
      </c>
      <c r="L3009" s="26"/>
      <c r="M3009" s="26" t="s">
        <v>97</v>
      </c>
      <c r="N3009" s="26" t="s">
        <v>4264</v>
      </c>
    </row>
    <row r="3010" spans="1:14">
      <c r="A3010" s="26" t="s">
        <v>181</v>
      </c>
      <c r="B3010" s="26" t="s">
        <v>4258</v>
      </c>
      <c r="C3010" s="26" t="s">
        <v>1397</v>
      </c>
      <c r="D3010" s="26" t="s">
        <v>4259</v>
      </c>
      <c r="E3010" s="26" t="s">
        <v>10425</v>
      </c>
      <c r="F3010" s="26" t="s">
        <v>4260</v>
      </c>
      <c r="G3010" s="26" t="s">
        <v>4261</v>
      </c>
      <c r="H3010" s="26" t="s">
        <v>5995</v>
      </c>
      <c r="I3010" s="26" t="s">
        <v>10416</v>
      </c>
      <c r="J3010" s="36">
        <v>0.13</v>
      </c>
      <c r="K3010" s="26">
        <v>239921</v>
      </c>
      <c r="L3010" s="26">
        <v>306074.59</v>
      </c>
      <c r="M3010" s="26" t="s">
        <v>97</v>
      </c>
      <c r="N3010" s="26" t="s">
        <v>4264</v>
      </c>
    </row>
    <row r="3011" spans="1:14">
      <c r="A3011" s="26" t="s">
        <v>181</v>
      </c>
      <c r="B3011" s="26" t="s">
        <v>4258</v>
      </c>
      <c r="C3011" s="26" t="s">
        <v>1397</v>
      </c>
      <c r="D3011" s="26" t="s">
        <v>4259</v>
      </c>
      <c r="E3011" s="26" t="s">
        <v>10425</v>
      </c>
      <c r="F3011" s="26" t="s">
        <v>4260</v>
      </c>
      <c r="G3011" s="26" t="s">
        <v>4261</v>
      </c>
      <c r="H3011" s="26" t="s">
        <v>5995</v>
      </c>
      <c r="I3011" s="26" t="s">
        <v>10418</v>
      </c>
      <c r="J3011" s="36">
        <v>0.13</v>
      </c>
      <c r="K3011" s="26">
        <v>45818.03</v>
      </c>
      <c r="L3011" s="26"/>
      <c r="M3011" s="26" t="s">
        <v>97</v>
      </c>
      <c r="N3011" s="26" t="s">
        <v>4264</v>
      </c>
    </row>
    <row r="3012" spans="1:14">
      <c r="A3012" s="26" t="s">
        <v>181</v>
      </c>
      <c r="B3012" s="26" t="s">
        <v>4258</v>
      </c>
      <c r="C3012" s="26" t="s">
        <v>1397</v>
      </c>
      <c r="D3012" s="26" t="s">
        <v>4259</v>
      </c>
      <c r="E3012" s="26" t="s">
        <v>10425</v>
      </c>
      <c r="F3012" s="26" t="s">
        <v>4260</v>
      </c>
      <c r="G3012" s="26" t="s">
        <v>4261</v>
      </c>
      <c r="H3012" s="26" t="s">
        <v>5995</v>
      </c>
      <c r="I3012" s="26" t="s">
        <v>10420</v>
      </c>
      <c r="J3012" s="36">
        <v>0.13</v>
      </c>
      <c r="K3012" s="26">
        <v>2209.92</v>
      </c>
      <c r="L3012" s="26"/>
      <c r="M3012" s="26" t="s">
        <v>97</v>
      </c>
      <c r="N3012" s="26" t="s">
        <v>4264</v>
      </c>
    </row>
    <row r="3013" spans="1:14">
      <c r="A3013" s="26" t="s">
        <v>181</v>
      </c>
      <c r="B3013" s="26" t="s">
        <v>4258</v>
      </c>
      <c r="C3013" s="26" t="s">
        <v>1397</v>
      </c>
      <c r="D3013" s="26" t="s">
        <v>4259</v>
      </c>
      <c r="E3013" s="26" t="s">
        <v>10425</v>
      </c>
      <c r="F3013" s="26" t="s">
        <v>4260</v>
      </c>
      <c r="G3013" s="26" t="s">
        <v>4261</v>
      </c>
      <c r="H3013" s="26" t="s">
        <v>5995</v>
      </c>
      <c r="I3013" s="26" t="s">
        <v>10419</v>
      </c>
      <c r="J3013" s="36">
        <v>0.13</v>
      </c>
      <c r="K3013" s="26">
        <v>4352.24</v>
      </c>
      <c r="L3013" s="26"/>
      <c r="M3013" s="26" t="s">
        <v>97</v>
      </c>
      <c r="N3013" s="26" t="s">
        <v>4264</v>
      </c>
    </row>
    <row r="3014" spans="1:14">
      <c r="A3014" s="26" t="s">
        <v>516</v>
      </c>
      <c r="B3014" s="26" t="s">
        <v>4243</v>
      </c>
      <c r="C3014" s="26" t="s">
        <v>4244</v>
      </c>
      <c r="D3014" s="26" t="s">
        <v>4245</v>
      </c>
      <c r="E3014" s="26" t="s">
        <v>10809</v>
      </c>
      <c r="F3014" s="26" t="s">
        <v>4246</v>
      </c>
      <c r="G3014" s="26" t="s">
        <v>4247</v>
      </c>
      <c r="H3014" s="26" t="s">
        <v>4248</v>
      </c>
      <c r="I3014" s="26" t="s">
        <v>10416</v>
      </c>
      <c r="J3014" s="36">
        <v>0.13</v>
      </c>
      <c r="K3014" s="26">
        <v>291060.87</v>
      </c>
      <c r="L3014" s="26">
        <v>333402.52</v>
      </c>
      <c r="M3014" s="26" t="s">
        <v>173</v>
      </c>
      <c r="N3014" s="26" t="s">
        <v>4250</v>
      </c>
    </row>
    <row r="3015" spans="1:14">
      <c r="A3015" s="26" t="s">
        <v>516</v>
      </c>
      <c r="B3015" s="26" t="s">
        <v>4243</v>
      </c>
      <c r="C3015" s="26" t="s">
        <v>4244</v>
      </c>
      <c r="D3015" s="26" t="s">
        <v>4245</v>
      </c>
      <c r="E3015" s="26" t="s">
        <v>10809</v>
      </c>
      <c r="F3015" s="26" t="s">
        <v>4246</v>
      </c>
      <c r="G3015" s="26" t="s">
        <v>4247</v>
      </c>
      <c r="H3015" s="26" t="s">
        <v>4248</v>
      </c>
      <c r="I3015" s="26" t="s">
        <v>10418</v>
      </c>
      <c r="J3015" s="36">
        <v>0.13</v>
      </c>
      <c r="K3015" s="26">
        <v>20370.8</v>
      </c>
      <c r="L3015" s="26"/>
      <c r="M3015" s="26" t="s">
        <v>173</v>
      </c>
      <c r="N3015" s="26" t="s">
        <v>4250</v>
      </c>
    </row>
    <row r="3016" spans="1:14">
      <c r="A3016" s="26" t="s">
        <v>516</v>
      </c>
      <c r="B3016" s="26" t="s">
        <v>4243</v>
      </c>
      <c r="C3016" s="26" t="s">
        <v>4244</v>
      </c>
      <c r="D3016" s="26" t="s">
        <v>4245</v>
      </c>
      <c r="E3016" s="26" t="s">
        <v>10809</v>
      </c>
      <c r="F3016" s="26" t="s">
        <v>4246</v>
      </c>
      <c r="G3016" s="26" t="s">
        <v>4247</v>
      </c>
      <c r="H3016" s="26" t="s">
        <v>4248</v>
      </c>
      <c r="I3016" s="26" t="s">
        <v>10420</v>
      </c>
      <c r="J3016" s="36">
        <v>0.13</v>
      </c>
      <c r="K3016" s="26">
        <v>3892.05</v>
      </c>
      <c r="L3016" s="26"/>
      <c r="M3016" s="26" t="s">
        <v>173</v>
      </c>
      <c r="N3016" s="26" t="s">
        <v>4250</v>
      </c>
    </row>
    <row r="3017" spans="1:14">
      <c r="A3017" s="26" t="s">
        <v>516</v>
      </c>
      <c r="B3017" s="26" t="s">
        <v>4243</v>
      </c>
      <c r="C3017" s="26" t="s">
        <v>4244</v>
      </c>
      <c r="D3017" s="26" t="s">
        <v>4245</v>
      </c>
      <c r="E3017" s="26" t="s">
        <v>10809</v>
      </c>
      <c r="F3017" s="26" t="s">
        <v>4246</v>
      </c>
      <c r="G3017" s="26" t="s">
        <v>4247</v>
      </c>
      <c r="H3017" s="26" t="s">
        <v>4248</v>
      </c>
      <c r="I3017" s="26" t="s">
        <v>10419</v>
      </c>
      <c r="J3017" s="36">
        <v>0.13</v>
      </c>
      <c r="K3017" s="26">
        <v>4742.68</v>
      </c>
      <c r="L3017" s="26"/>
      <c r="M3017" s="26" t="s">
        <v>173</v>
      </c>
      <c r="N3017" s="26" t="s">
        <v>4250</v>
      </c>
    </row>
    <row r="3018" spans="1:14">
      <c r="A3018" s="26" t="s">
        <v>108</v>
      </c>
      <c r="B3018" s="26" t="s">
        <v>4294</v>
      </c>
      <c r="C3018" s="26" t="s">
        <v>4295</v>
      </c>
      <c r="D3018" s="26" t="s">
        <v>4296</v>
      </c>
      <c r="E3018" s="26" t="s">
        <v>10425</v>
      </c>
      <c r="F3018" s="26" t="s">
        <v>4297</v>
      </c>
      <c r="G3018" s="26" t="s">
        <v>4298</v>
      </c>
      <c r="H3018" s="26" t="s">
        <v>4299</v>
      </c>
      <c r="I3018" s="26" t="s">
        <v>10416</v>
      </c>
      <c r="J3018" s="36">
        <v>0.13</v>
      </c>
      <c r="K3018" s="26">
        <v>25424.88</v>
      </c>
      <c r="L3018" s="26">
        <v>28896</v>
      </c>
      <c r="M3018" s="26" t="s">
        <v>97</v>
      </c>
      <c r="N3018" s="26" t="s">
        <v>4301</v>
      </c>
    </row>
    <row r="3019" spans="1:14">
      <c r="A3019" s="26" t="s">
        <v>108</v>
      </c>
      <c r="B3019" s="26" t="s">
        <v>4294</v>
      </c>
      <c r="C3019" s="26" t="s">
        <v>4295</v>
      </c>
      <c r="D3019" s="26" t="s">
        <v>4296</v>
      </c>
      <c r="E3019" s="26" t="s">
        <v>10425</v>
      </c>
      <c r="F3019" s="26" t="s">
        <v>4297</v>
      </c>
      <c r="G3019" s="26" t="s">
        <v>4298</v>
      </c>
      <c r="H3019" s="26" t="s">
        <v>4299</v>
      </c>
      <c r="I3019" s="26" t="s">
        <v>10418</v>
      </c>
      <c r="J3019" s="36">
        <v>0.13</v>
      </c>
      <c r="K3019" s="26">
        <v>1444.88</v>
      </c>
      <c r="L3019" s="26"/>
      <c r="M3019" s="26" t="s">
        <v>97</v>
      </c>
      <c r="N3019" s="26" t="s">
        <v>4301</v>
      </c>
    </row>
    <row r="3020" spans="1:14">
      <c r="A3020" s="26" t="s">
        <v>108</v>
      </c>
      <c r="B3020" s="26" t="s">
        <v>4294</v>
      </c>
      <c r="C3020" s="26" t="s">
        <v>4295</v>
      </c>
      <c r="D3020" s="26" t="s">
        <v>4296</v>
      </c>
      <c r="E3020" s="26" t="s">
        <v>10425</v>
      </c>
      <c r="F3020" s="26" t="s">
        <v>4297</v>
      </c>
      <c r="G3020" s="26" t="s">
        <v>4298</v>
      </c>
      <c r="H3020" s="26" t="s">
        <v>4299</v>
      </c>
      <c r="I3020" s="26" t="s">
        <v>10420</v>
      </c>
      <c r="J3020" s="36">
        <v>0.13</v>
      </c>
      <c r="K3020" s="26">
        <v>316.84</v>
      </c>
      <c r="L3020" s="26"/>
      <c r="M3020" s="26" t="s">
        <v>97</v>
      </c>
      <c r="N3020" s="26" t="s">
        <v>4301</v>
      </c>
    </row>
    <row r="3021" spans="1:14">
      <c r="A3021" s="26" t="s">
        <v>108</v>
      </c>
      <c r="B3021" s="26" t="s">
        <v>4294</v>
      </c>
      <c r="C3021" s="26" t="s">
        <v>4295</v>
      </c>
      <c r="D3021" s="26" t="s">
        <v>4296</v>
      </c>
      <c r="E3021" s="26" t="s">
        <v>10425</v>
      </c>
      <c r="F3021" s="26" t="s">
        <v>4297</v>
      </c>
      <c r="G3021" s="26" t="s">
        <v>4298</v>
      </c>
      <c r="H3021" s="26" t="s">
        <v>4299</v>
      </c>
      <c r="I3021" s="26" t="s">
        <v>10419</v>
      </c>
      <c r="J3021" s="36">
        <v>0.13</v>
      </c>
      <c r="K3021" s="26">
        <v>409.08</v>
      </c>
      <c r="L3021" s="26"/>
      <c r="M3021" s="26" t="s">
        <v>97</v>
      </c>
      <c r="N3021" s="26" t="s">
        <v>4301</v>
      </c>
    </row>
    <row r="3022" spans="1:14">
      <c r="A3022" s="26" t="s">
        <v>181</v>
      </c>
      <c r="B3022" s="26" t="s">
        <v>4319</v>
      </c>
      <c r="C3022" s="26" t="s">
        <v>1767</v>
      </c>
      <c r="D3022" s="26" t="s">
        <v>4320</v>
      </c>
      <c r="E3022" s="26" t="s">
        <v>10444</v>
      </c>
      <c r="F3022" s="26" t="s">
        <v>4321</v>
      </c>
      <c r="G3022" s="26" t="s">
        <v>4322</v>
      </c>
      <c r="H3022" s="26" t="s">
        <v>4323</v>
      </c>
      <c r="I3022" s="26" t="s">
        <v>10416</v>
      </c>
      <c r="J3022" s="36">
        <v>0.13</v>
      </c>
      <c r="K3022" s="26">
        <v>9630.94</v>
      </c>
      <c r="L3022" s="26">
        <v>10080</v>
      </c>
      <c r="M3022" s="26" t="s">
        <v>97</v>
      </c>
      <c r="N3022" s="26" t="s">
        <v>4324</v>
      </c>
    </row>
    <row r="3023" spans="1:14">
      <c r="A3023" s="26" t="s">
        <v>181</v>
      </c>
      <c r="B3023" s="26" t="s">
        <v>4319</v>
      </c>
      <c r="C3023" s="26" t="s">
        <v>1767</v>
      </c>
      <c r="D3023" s="26" t="s">
        <v>4320</v>
      </c>
      <c r="E3023" s="26" t="s">
        <v>10444</v>
      </c>
      <c r="F3023" s="26" t="s">
        <v>4321</v>
      </c>
      <c r="G3023" s="26" t="s">
        <v>4322</v>
      </c>
      <c r="H3023" s="26" t="s">
        <v>4323</v>
      </c>
      <c r="I3023" s="26" t="s">
        <v>10418</v>
      </c>
      <c r="J3023" s="36">
        <v>0.13</v>
      </c>
      <c r="K3023" s="26">
        <v>0</v>
      </c>
      <c r="L3023" s="26"/>
      <c r="M3023" s="26" t="s">
        <v>97</v>
      </c>
      <c r="N3023" s="26" t="s">
        <v>4324</v>
      </c>
    </row>
    <row r="3024" spans="1:14">
      <c r="A3024" s="26" t="s">
        <v>181</v>
      </c>
      <c r="B3024" s="26" t="s">
        <v>4319</v>
      </c>
      <c r="C3024" s="26" t="s">
        <v>1767</v>
      </c>
      <c r="D3024" s="26" t="s">
        <v>4320</v>
      </c>
      <c r="E3024" s="26" t="s">
        <v>10444</v>
      </c>
      <c r="F3024" s="26" t="s">
        <v>4321</v>
      </c>
      <c r="G3024" s="26" t="s">
        <v>4322</v>
      </c>
      <c r="H3024" s="26" t="s">
        <v>4323</v>
      </c>
      <c r="I3024" s="26" t="s">
        <v>10420</v>
      </c>
      <c r="J3024" s="36">
        <v>0.13</v>
      </c>
      <c r="K3024" s="26">
        <v>0</v>
      </c>
      <c r="L3024" s="26"/>
      <c r="M3024" s="26" t="s">
        <v>97</v>
      </c>
      <c r="N3024" s="26" t="s">
        <v>4324</v>
      </c>
    </row>
    <row r="3025" spans="1:14">
      <c r="A3025" s="26" t="s">
        <v>181</v>
      </c>
      <c r="B3025" s="26" t="s">
        <v>4319</v>
      </c>
      <c r="C3025" s="26" t="s">
        <v>1767</v>
      </c>
      <c r="D3025" s="26" t="s">
        <v>4320</v>
      </c>
      <c r="E3025" s="26" t="s">
        <v>10444</v>
      </c>
      <c r="F3025" s="26" t="s">
        <v>4321</v>
      </c>
      <c r="G3025" s="26" t="s">
        <v>4322</v>
      </c>
      <c r="H3025" s="26" t="s">
        <v>4323</v>
      </c>
      <c r="I3025" s="26" t="s">
        <v>10419</v>
      </c>
      <c r="J3025" s="36">
        <v>0.13</v>
      </c>
      <c r="K3025" s="26">
        <v>146.66</v>
      </c>
      <c r="L3025" s="26"/>
      <c r="M3025" s="26" t="s">
        <v>97</v>
      </c>
      <c r="N3025" s="26" t="s">
        <v>4324</v>
      </c>
    </row>
    <row r="3026" spans="1:14">
      <c r="A3026" s="26" t="s">
        <v>119</v>
      </c>
      <c r="B3026" s="26" t="s">
        <v>4332</v>
      </c>
      <c r="C3026" s="26" t="s">
        <v>193</v>
      </c>
      <c r="D3026" s="26" t="s">
        <v>4333</v>
      </c>
      <c r="E3026" s="26" t="s">
        <v>10425</v>
      </c>
      <c r="F3026" s="26" t="s">
        <v>4334</v>
      </c>
      <c r="G3026" s="26" t="s">
        <v>4335</v>
      </c>
      <c r="H3026" s="26" t="s">
        <v>4336</v>
      </c>
      <c r="I3026" s="26" t="s">
        <v>10416</v>
      </c>
      <c r="J3026" s="36">
        <v>0.13</v>
      </c>
      <c r="K3026" s="26">
        <v>641995.06</v>
      </c>
      <c r="L3026" s="26">
        <v>860112.06</v>
      </c>
      <c r="M3026" s="26" t="s">
        <v>140</v>
      </c>
      <c r="N3026" s="26" t="s">
        <v>4338</v>
      </c>
    </row>
    <row r="3027" spans="1:14">
      <c r="A3027" s="26" t="s">
        <v>119</v>
      </c>
      <c r="B3027" s="26" t="s">
        <v>4332</v>
      </c>
      <c r="C3027" s="26" t="s">
        <v>193</v>
      </c>
      <c r="D3027" s="26" t="s">
        <v>4333</v>
      </c>
      <c r="E3027" s="26" t="s">
        <v>10425</v>
      </c>
      <c r="F3027" s="26" t="s">
        <v>4334</v>
      </c>
      <c r="G3027" s="26" t="s">
        <v>4335</v>
      </c>
      <c r="H3027" s="26" t="s">
        <v>4336</v>
      </c>
      <c r="I3027" s="26" t="s">
        <v>10418</v>
      </c>
      <c r="J3027" s="36">
        <v>0.13</v>
      </c>
      <c r="K3027" s="26">
        <v>163655.24</v>
      </c>
      <c r="L3027" s="26"/>
      <c r="M3027" s="26" t="s">
        <v>140</v>
      </c>
      <c r="N3027" s="26" t="s">
        <v>4338</v>
      </c>
    </row>
    <row r="3028" spans="1:14">
      <c r="A3028" s="26" t="s">
        <v>119</v>
      </c>
      <c r="B3028" s="26" t="s">
        <v>4332</v>
      </c>
      <c r="C3028" s="26" t="s">
        <v>193</v>
      </c>
      <c r="D3028" s="26" t="s">
        <v>4333</v>
      </c>
      <c r="E3028" s="26" t="s">
        <v>10425</v>
      </c>
      <c r="F3028" s="26" t="s">
        <v>4334</v>
      </c>
      <c r="G3028" s="26" t="s">
        <v>4335</v>
      </c>
      <c r="H3028" s="26" t="s">
        <v>4336</v>
      </c>
      <c r="I3028" s="26" t="s">
        <v>10420</v>
      </c>
      <c r="J3028" s="36">
        <v>0.13</v>
      </c>
      <c r="K3028" s="26">
        <v>3777.81</v>
      </c>
      <c r="L3028" s="26"/>
      <c r="M3028" s="26" t="s">
        <v>140</v>
      </c>
      <c r="N3028" s="26" t="s">
        <v>4338</v>
      </c>
    </row>
    <row r="3029" spans="1:14">
      <c r="A3029" s="26" t="s">
        <v>119</v>
      </c>
      <c r="B3029" s="26" t="s">
        <v>4332</v>
      </c>
      <c r="C3029" s="26" t="s">
        <v>193</v>
      </c>
      <c r="D3029" s="26" t="s">
        <v>4333</v>
      </c>
      <c r="E3029" s="26" t="s">
        <v>10425</v>
      </c>
      <c r="F3029" s="26" t="s">
        <v>4334</v>
      </c>
      <c r="G3029" s="26" t="s">
        <v>4335</v>
      </c>
      <c r="H3029" s="26" t="s">
        <v>4336</v>
      </c>
      <c r="I3029" s="26" t="s">
        <v>10419</v>
      </c>
      <c r="J3029" s="36">
        <v>0.13</v>
      </c>
      <c r="K3029" s="26">
        <v>12267.69</v>
      </c>
      <c r="L3029" s="26"/>
      <c r="M3029" s="26" t="s">
        <v>140</v>
      </c>
      <c r="N3029" s="26" t="s">
        <v>4338</v>
      </c>
    </row>
    <row r="3030" spans="1:14">
      <c r="A3030" s="26" t="s">
        <v>220</v>
      </c>
      <c r="B3030" s="26" t="s">
        <v>4325</v>
      </c>
      <c r="C3030" s="26" t="s">
        <v>799</v>
      </c>
      <c r="D3030" s="26" t="s">
        <v>4326</v>
      </c>
      <c r="E3030" s="26" t="s">
        <v>10425</v>
      </c>
      <c r="F3030" s="26" t="s">
        <v>2254</v>
      </c>
      <c r="G3030" s="26" t="s">
        <v>4327</v>
      </c>
      <c r="H3030" s="26" t="s">
        <v>4328</v>
      </c>
      <c r="I3030" s="26" t="s">
        <v>10416</v>
      </c>
      <c r="J3030" s="36">
        <v>0.13</v>
      </c>
      <c r="K3030" s="26">
        <v>489037.64</v>
      </c>
      <c r="L3030" s="26">
        <v>548455.36</v>
      </c>
      <c r="M3030" s="26" t="s">
        <v>1282</v>
      </c>
      <c r="N3030" s="26" t="s">
        <v>4330</v>
      </c>
    </row>
    <row r="3031" spans="1:14">
      <c r="A3031" s="26" t="s">
        <v>220</v>
      </c>
      <c r="B3031" s="26" t="s">
        <v>4325</v>
      </c>
      <c r="C3031" s="26" t="s">
        <v>799</v>
      </c>
      <c r="D3031" s="26" t="s">
        <v>4326</v>
      </c>
      <c r="E3031" s="26" t="s">
        <v>10425</v>
      </c>
      <c r="F3031" s="26" t="s">
        <v>2254</v>
      </c>
      <c r="G3031" s="26" t="s">
        <v>4327</v>
      </c>
      <c r="H3031" s="26" t="s">
        <v>4328</v>
      </c>
      <c r="I3031" s="26" t="s">
        <v>10418</v>
      </c>
      <c r="J3031" s="36">
        <v>0.13</v>
      </c>
      <c r="K3031" s="26">
        <v>21275.65</v>
      </c>
      <c r="L3031" s="26"/>
      <c r="M3031" s="26" t="s">
        <v>1282</v>
      </c>
      <c r="N3031" s="26" t="s">
        <v>4330</v>
      </c>
    </row>
    <row r="3032" spans="1:14">
      <c r="A3032" s="26" t="s">
        <v>220</v>
      </c>
      <c r="B3032" s="26" t="s">
        <v>4325</v>
      </c>
      <c r="C3032" s="26" t="s">
        <v>799</v>
      </c>
      <c r="D3032" s="26" t="s">
        <v>4326</v>
      </c>
      <c r="E3032" s="26" t="s">
        <v>10425</v>
      </c>
      <c r="F3032" s="26" t="s">
        <v>2254</v>
      </c>
      <c r="G3032" s="26" t="s">
        <v>4327</v>
      </c>
      <c r="H3032" s="26" t="s">
        <v>4328</v>
      </c>
      <c r="I3032" s="26" t="s">
        <v>10420</v>
      </c>
      <c r="J3032" s="36">
        <v>0.13</v>
      </c>
      <c r="K3032" s="26">
        <v>5689.35</v>
      </c>
      <c r="L3032" s="26"/>
      <c r="M3032" s="26" t="s">
        <v>1282</v>
      </c>
      <c r="N3032" s="26" t="s">
        <v>4330</v>
      </c>
    </row>
    <row r="3033" spans="1:14">
      <c r="A3033" s="26" t="s">
        <v>220</v>
      </c>
      <c r="B3033" s="26" t="s">
        <v>4325</v>
      </c>
      <c r="C3033" s="26" t="s">
        <v>799</v>
      </c>
      <c r="D3033" s="26" t="s">
        <v>4326</v>
      </c>
      <c r="E3033" s="26" t="s">
        <v>10425</v>
      </c>
      <c r="F3033" s="26" t="s">
        <v>2254</v>
      </c>
      <c r="G3033" s="26" t="s">
        <v>4327</v>
      </c>
      <c r="H3033" s="26" t="s">
        <v>4328</v>
      </c>
      <c r="I3033" s="26" t="s">
        <v>10419</v>
      </c>
      <c r="J3033" s="36">
        <v>0.13</v>
      </c>
      <c r="K3033" s="26">
        <v>7771.69</v>
      </c>
      <c r="L3033" s="26"/>
      <c r="M3033" s="26" t="s">
        <v>1282</v>
      </c>
      <c r="N3033" s="26" t="s">
        <v>4330</v>
      </c>
    </row>
    <row r="3034" spans="1:14">
      <c r="A3034" s="26" t="s">
        <v>85</v>
      </c>
      <c r="B3034" s="26" t="s">
        <v>4346</v>
      </c>
      <c r="C3034" s="26" t="s">
        <v>3777</v>
      </c>
      <c r="D3034" s="26" t="s">
        <v>4347</v>
      </c>
      <c r="E3034" s="26" t="s">
        <v>10425</v>
      </c>
      <c r="F3034" s="26" t="s">
        <v>4348</v>
      </c>
      <c r="G3034" s="26" t="s">
        <v>4349</v>
      </c>
      <c r="H3034" s="26" t="s">
        <v>4350</v>
      </c>
      <c r="I3034" s="26" t="s">
        <v>10427</v>
      </c>
      <c r="J3034" s="36">
        <v>0.13</v>
      </c>
      <c r="K3034" s="26">
        <v>5644</v>
      </c>
      <c r="L3034" s="26">
        <v>6352.56</v>
      </c>
      <c r="M3034" s="26" t="s">
        <v>83</v>
      </c>
      <c r="N3034" s="26" t="s">
        <v>4352</v>
      </c>
    </row>
    <row r="3035" spans="1:14">
      <c r="A3035" s="26" t="s">
        <v>85</v>
      </c>
      <c r="B3035" s="26" t="s">
        <v>4346</v>
      </c>
      <c r="C3035" s="26" t="s">
        <v>3777</v>
      </c>
      <c r="D3035" s="26" t="s">
        <v>4347</v>
      </c>
      <c r="E3035" s="26" t="s">
        <v>10425</v>
      </c>
      <c r="F3035" s="26" t="s">
        <v>4348</v>
      </c>
      <c r="G3035" s="26" t="s">
        <v>4349</v>
      </c>
      <c r="H3035" s="26" t="s">
        <v>4350</v>
      </c>
      <c r="I3035" s="26" t="s">
        <v>10428</v>
      </c>
      <c r="J3035" s="36">
        <v>0.13</v>
      </c>
      <c r="K3035" s="26">
        <v>257.37</v>
      </c>
      <c r="L3035" s="26"/>
      <c r="M3035" s="26" t="s">
        <v>83</v>
      </c>
      <c r="N3035" s="26" t="s">
        <v>4352</v>
      </c>
    </row>
    <row r="3036" spans="1:14">
      <c r="A3036" s="26" t="s">
        <v>85</v>
      </c>
      <c r="B3036" s="26" t="s">
        <v>4346</v>
      </c>
      <c r="C3036" s="26" t="s">
        <v>3777</v>
      </c>
      <c r="D3036" s="26" t="s">
        <v>4347</v>
      </c>
      <c r="E3036" s="26" t="s">
        <v>10425</v>
      </c>
      <c r="F3036" s="26" t="s">
        <v>4348</v>
      </c>
      <c r="G3036" s="26" t="s">
        <v>4349</v>
      </c>
      <c r="H3036" s="26" t="s">
        <v>4350</v>
      </c>
      <c r="I3036" s="26" t="s">
        <v>10420</v>
      </c>
      <c r="J3036" s="36">
        <v>0.13</v>
      </c>
      <c r="K3036" s="26">
        <v>73.372</v>
      </c>
      <c r="L3036" s="26"/>
      <c r="M3036" s="26" t="s">
        <v>83</v>
      </c>
      <c r="N3036" s="26" t="s">
        <v>4352</v>
      </c>
    </row>
    <row r="3037" spans="1:14">
      <c r="A3037" s="26" t="s">
        <v>85</v>
      </c>
      <c r="B3037" s="26" t="s">
        <v>4346</v>
      </c>
      <c r="C3037" s="26" t="s">
        <v>3777</v>
      </c>
      <c r="D3037" s="26" t="s">
        <v>4347</v>
      </c>
      <c r="E3037" s="26" t="s">
        <v>10425</v>
      </c>
      <c r="F3037" s="26" t="s">
        <v>4348</v>
      </c>
      <c r="G3037" s="26" t="s">
        <v>4349</v>
      </c>
      <c r="H3037" s="26" t="s">
        <v>4350</v>
      </c>
      <c r="I3037" s="26" t="s">
        <v>10419</v>
      </c>
      <c r="J3037" s="36">
        <v>0.13</v>
      </c>
      <c r="K3037" s="26">
        <v>88.52055</v>
      </c>
      <c r="L3037" s="26"/>
      <c r="M3037" s="26" t="s">
        <v>83</v>
      </c>
      <c r="N3037" s="26" t="s">
        <v>4352</v>
      </c>
    </row>
    <row r="3038" spans="1:14">
      <c r="A3038" s="26" t="s">
        <v>70</v>
      </c>
      <c r="B3038" s="26" t="s">
        <v>4340</v>
      </c>
      <c r="C3038" s="26" t="s">
        <v>72</v>
      </c>
      <c r="D3038" s="26" t="s">
        <v>4341</v>
      </c>
      <c r="E3038" s="26" t="s">
        <v>10425</v>
      </c>
      <c r="F3038" s="26" t="s">
        <v>1020</v>
      </c>
      <c r="G3038" s="26" t="s">
        <v>4342</v>
      </c>
      <c r="H3038" s="26" t="s">
        <v>4343</v>
      </c>
      <c r="I3038" s="26" t="s">
        <v>10416</v>
      </c>
      <c r="J3038" s="36">
        <v>0.13</v>
      </c>
      <c r="K3038" s="26">
        <v>2970049.62</v>
      </c>
      <c r="L3038" s="26">
        <v>4057311</v>
      </c>
      <c r="M3038" s="26" t="s">
        <v>83</v>
      </c>
      <c r="N3038" s="26" t="s">
        <v>4345</v>
      </c>
    </row>
    <row r="3039" spans="1:14">
      <c r="A3039" s="26" t="s">
        <v>70</v>
      </c>
      <c r="B3039" s="26" t="s">
        <v>4340</v>
      </c>
      <c r="C3039" s="26" t="s">
        <v>72</v>
      </c>
      <c r="D3039" s="26" t="s">
        <v>4341</v>
      </c>
      <c r="E3039" s="26" t="s">
        <v>10425</v>
      </c>
      <c r="F3039" s="26" t="s">
        <v>1020</v>
      </c>
      <c r="G3039" s="26" t="s">
        <v>4342</v>
      </c>
      <c r="H3039" s="26" t="s">
        <v>4343</v>
      </c>
      <c r="I3039" s="26" t="s">
        <v>10418</v>
      </c>
      <c r="J3039" s="36">
        <v>0.13</v>
      </c>
      <c r="K3039" s="26">
        <v>810775.68</v>
      </c>
      <c r="L3039" s="26"/>
      <c r="M3039" s="26" t="s">
        <v>83</v>
      </c>
      <c r="N3039" s="26" t="s">
        <v>4345</v>
      </c>
    </row>
    <row r="3040" spans="1:14">
      <c r="A3040" s="26" t="s">
        <v>70</v>
      </c>
      <c r="B3040" s="26" t="s">
        <v>4340</v>
      </c>
      <c r="C3040" s="26" t="s">
        <v>72</v>
      </c>
      <c r="D3040" s="26" t="s">
        <v>4341</v>
      </c>
      <c r="E3040" s="26" t="s">
        <v>10425</v>
      </c>
      <c r="F3040" s="26" t="s">
        <v>1020</v>
      </c>
      <c r="G3040" s="26" t="s">
        <v>4342</v>
      </c>
      <c r="H3040" s="26" t="s">
        <v>4343</v>
      </c>
      <c r="I3040" s="26" t="s">
        <v>10420</v>
      </c>
      <c r="J3040" s="36">
        <v>0.13</v>
      </c>
      <c r="K3040" s="26">
        <v>36330.74</v>
      </c>
      <c r="L3040" s="26"/>
      <c r="M3040" s="26" t="s">
        <v>83</v>
      </c>
      <c r="N3040" s="26" t="s">
        <v>4345</v>
      </c>
    </row>
    <row r="3041" spans="1:14">
      <c r="A3041" s="26" t="s">
        <v>70</v>
      </c>
      <c r="B3041" s="26" t="s">
        <v>4340</v>
      </c>
      <c r="C3041" s="26" t="s">
        <v>72</v>
      </c>
      <c r="D3041" s="26" t="s">
        <v>4341</v>
      </c>
      <c r="E3041" s="26" t="s">
        <v>10425</v>
      </c>
      <c r="F3041" s="26" t="s">
        <v>1020</v>
      </c>
      <c r="G3041" s="26" t="s">
        <v>4342</v>
      </c>
      <c r="H3041" s="26" t="s">
        <v>4343</v>
      </c>
      <c r="I3041" s="26" t="s">
        <v>10419</v>
      </c>
      <c r="J3041" s="36">
        <v>0.13</v>
      </c>
      <c r="K3041" s="26">
        <v>57575.98</v>
      </c>
      <c r="L3041" s="26"/>
      <c r="M3041" s="26" t="s">
        <v>83</v>
      </c>
      <c r="N3041" s="26" t="s">
        <v>4345</v>
      </c>
    </row>
    <row r="3042" spans="1:14">
      <c r="A3042" s="26" t="s">
        <v>220</v>
      </c>
      <c r="B3042" s="26" t="s">
        <v>4353</v>
      </c>
      <c r="C3042" s="26" t="s">
        <v>799</v>
      </c>
      <c r="D3042" s="26" t="s">
        <v>4354</v>
      </c>
      <c r="E3042" s="26" t="s">
        <v>10425</v>
      </c>
      <c r="F3042" s="26" t="s">
        <v>4355</v>
      </c>
      <c r="G3042" s="26" t="s">
        <v>4356</v>
      </c>
      <c r="H3042" s="26" t="s">
        <v>4357</v>
      </c>
      <c r="I3042" s="26" t="s">
        <v>10416</v>
      </c>
      <c r="J3042" s="36">
        <v>0.13</v>
      </c>
      <c r="K3042" s="26">
        <v>109509.73</v>
      </c>
      <c r="L3042" s="26">
        <v>120809.27</v>
      </c>
      <c r="M3042" s="26" t="s">
        <v>1282</v>
      </c>
      <c r="N3042" s="26" t="s">
        <v>4358</v>
      </c>
    </row>
    <row r="3043" spans="1:14">
      <c r="A3043" s="26" t="s">
        <v>220</v>
      </c>
      <c r="B3043" s="26" t="s">
        <v>4353</v>
      </c>
      <c r="C3043" s="26" t="s">
        <v>799</v>
      </c>
      <c r="D3043" s="26" t="s">
        <v>4354</v>
      </c>
      <c r="E3043" s="26" t="s">
        <v>10425</v>
      </c>
      <c r="F3043" s="26" t="s">
        <v>4355</v>
      </c>
      <c r="G3043" s="26" t="s">
        <v>4356</v>
      </c>
      <c r="H3043" s="26" t="s">
        <v>4357</v>
      </c>
      <c r="I3043" s="26" t="s">
        <v>10418</v>
      </c>
      <c r="J3043" s="36">
        <v>0.13</v>
      </c>
      <c r="K3043" s="26">
        <v>2880.63</v>
      </c>
      <c r="L3043" s="26"/>
      <c r="M3043" s="26" t="s">
        <v>1282</v>
      </c>
      <c r="N3043" s="26" t="s">
        <v>4358</v>
      </c>
    </row>
    <row r="3044" spans="1:14">
      <c r="A3044" s="26" t="s">
        <v>220</v>
      </c>
      <c r="B3044" s="26" t="s">
        <v>4353</v>
      </c>
      <c r="C3044" s="26" t="s">
        <v>799</v>
      </c>
      <c r="D3044" s="26" t="s">
        <v>4354</v>
      </c>
      <c r="E3044" s="26" t="s">
        <v>10425</v>
      </c>
      <c r="F3044" s="26" t="s">
        <v>4355</v>
      </c>
      <c r="G3044" s="26" t="s">
        <v>4356</v>
      </c>
      <c r="H3044" s="26" t="s">
        <v>4357</v>
      </c>
      <c r="I3044" s="26" t="s">
        <v>10420</v>
      </c>
      <c r="J3044" s="36">
        <v>0.13</v>
      </c>
      <c r="K3044" s="26">
        <v>1270.42</v>
      </c>
      <c r="L3044" s="26"/>
      <c r="M3044" s="26" t="s">
        <v>1282</v>
      </c>
      <c r="N3044" s="26" t="s">
        <v>4358</v>
      </c>
    </row>
    <row r="3045" spans="1:14">
      <c r="A3045" s="26" t="s">
        <v>220</v>
      </c>
      <c r="B3045" s="26" t="s">
        <v>4353</v>
      </c>
      <c r="C3045" s="26" t="s">
        <v>799</v>
      </c>
      <c r="D3045" s="26" t="s">
        <v>4354</v>
      </c>
      <c r="E3045" s="26" t="s">
        <v>10425</v>
      </c>
      <c r="F3045" s="26" t="s">
        <v>4355</v>
      </c>
      <c r="G3045" s="26" t="s">
        <v>4356</v>
      </c>
      <c r="H3045" s="26" t="s">
        <v>4357</v>
      </c>
      <c r="I3045" s="26" t="s">
        <v>10419</v>
      </c>
      <c r="J3045" s="36">
        <v>0.13</v>
      </c>
      <c r="K3045" s="26">
        <v>1711.55</v>
      </c>
      <c r="L3045" s="26"/>
      <c r="M3045" s="26" t="s">
        <v>1282</v>
      </c>
      <c r="N3045" s="26" t="s">
        <v>4358</v>
      </c>
    </row>
    <row r="3046" spans="1:14">
      <c r="A3046" s="26" t="s">
        <v>119</v>
      </c>
      <c r="B3046" s="26" t="s">
        <v>4310</v>
      </c>
      <c r="C3046" s="26" t="s">
        <v>193</v>
      </c>
      <c r="D3046" s="26" t="s">
        <v>4311</v>
      </c>
      <c r="E3046" s="26" t="s">
        <v>10425</v>
      </c>
      <c r="F3046" s="26" t="s">
        <v>4312</v>
      </c>
      <c r="G3046" s="26" t="s">
        <v>4313</v>
      </c>
      <c r="H3046" s="26" t="s">
        <v>4314</v>
      </c>
      <c r="I3046" s="26" t="s">
        <v>10416</v>
      </c>
      <c r="J3046" s="36">
        <v>0.13</v>
      </c>
      <c r="K3046" s="26">
        <v>511757.57</v>
      </c>
      <c r="L3046" s="26">
        <v>571388.91</v>
      </c>
      <c r="M3046" s="26" t="s">
        <v>140</v>
      </c>
      <c r="N3046" s="26" t="s">
        <v>4316</v>
      </c>
    </row>
    <row r="3047" spans="1:14">
      <c r="A3047" s="26" t="s">
        <v>119</v>
      </c>
      <c r="B3047" s="26" t="s">
        <v>4310</v>
      </c>
      <c r="C3047" s="26" t="s">
        <v>193</v>
      </c>
      <c r="D3047" s="26" t="s">
        <v>4311</v>
      </c>
      <c r="E3047" s="26" t="s">
        <v>10425</v>
      </c>
      <c r="F3047" s="26" t="s">
        <v>4312</v>
      </c>
      <c r="G3047" s="26" t="s">
        <v>4313</v>
      </c>
      <c r="H3047" s="26" t="s">
        <v>4314</v>
      </c>
      <c r="I3047" s="26" t="s">
        <v>10418</v>
      </c>
      <c r="J3047" s="36">
        <v>0.13</v>
      </c>
      <c r="K3047" s="26">
        <v>19264.52</v>
      </c>
      <c r="L3047" s="26"/>
      <c r="M3047" s="26" t="s">
        <v>140</v>
      </c>
      <c r="N3047" s="26" t="s">
        <v>4316</v>
      </c>
    </row>
    <row r="3048" spans="1:14">
      <c r="A3048" s="26" t="s">
        <v>119</v>
      </c>
      <c r="B3048" s="26" t="s">
        <v>4310</v>
      </c>
      <c r="C3048" s="26" t="s">
        <v>193</v>
      </c>
      <c r="D3048" s="26" t="s">
        <v>4311</v>
      </c>
      <c r="E3048" s="26" t="s">
        <v>10425</v>
      </c>
      <c r="F3048" s="26" t="s">
        <v>4312</v>
      </c>
      <c r="G3048" s="26" t="s">
        <v>4313</v>
      </c>
      <c r="H3048" s="26" t="s">
        <v>4314</v>
      </c>
      <c r="I3048" s="26" t="s">
        <v>10420</v>
      </c>
      <c r="J3048" s="36">
        <v>0.13</v>
      </c>
      <c r="K3048" s="26">
        <v>6568.17</v>
      </c>
      <c r="L3048" s="26"/>
      <c r="M3048" s="26" t="s">
        <v>140</v>
      </c>
      <c r="N3048" s="26" t="s">
        <v>4316</v>
      </c>
    </row>
    <row r="3049" spans="1:14">
      <c r="A3049" s="26" t="s">
        <v>119</v>
      </c>
      <c r="B3049" s="26" t="s">
        <v>4310</v>
      </c>
      <c r="C3049" s="26" t="s">
        <v>193</v>
      </c>
      <c r="D3049" s="26" t="s">
        <v>4311</v>
      </c>
      <c r="E3049" s="26" t="s">
        <v>10425</v>
      </c>
      <c r="F3049" s="26" t="s">
        <v>4312</v>
      </c>
      <c r="G3049" s="26" t="s">
        <v>4313</v>
      </c>
      <c r="H3049" s="26" t="s">
        <v>4314</v>
      </c>
      <c r="I3049" s="26" t="s">
        <v>10419</v>
      </c>
      <c r="J3049" s="36">
        <v>0.13</v>
      </c>
      <c r="K3049" s="26">
        <v>8086.33</v>
      </c>
      <c r="L3049" s="26"/>
      <c r="M3049" s="26" t="s">
        <v>140</v>
      </c>
      <c r="N3049" s="26" t="s">
        <v>4316</v>
      </c>
    </row>
    <row r="3050" spans="1:14">
      <c r="A3050" s="26" t="s">
        <v>181</v>
      </c>
      <c r="B3050" s="26" t="s">
        <v>4285</v>
      </c>
      <c r="C3050" s="26" t="s">
        <v>448</v>
      </c>
      <c r="D3050" s="26" t="s">
        <v>4286</v>
      </c>
      <c r="E3050" s="26" t="s">
        <v>10425</v>
      </c>
      <c r="F3050" s="26" t="s">
        <v>4287</v>
      </c>
      <c r="G3050" s="26" t="s">
        <v>4288</v>
      </c>
      <c r="H3050" s="26" t="s">
        <v>4289</v>
      </c>
      <c r="I3050" s="26" t="s">
        <v>10416</v>
      </c>
      <c r="J3050" s="36">
        <v>0.13</v>
      </c>
      <c r="K3050" s="26">
        <v>228164.39</v>
      </c>
      <c r="L3050" s="26">
        <v>297799.89</v>
      </c>
      <c r="M3050" s="26" t="s">
        <v>97</v>
      </c>
      <c r="N3050" s="26" t="s">
        <v>4291</v>
      </c>
    </row>
    <row r="3051" spans="1:14">
      <c r="A3051" s="26" t="s">
        <v>181</v>
      </c>
      <c r="B3051" s="26" t="s">
        <v>4285</v>
      </c>
      <c r="C3051" s="26" t="s">
        <v>448</v>
      </c>
      <c r="D3051" s="26" t="s">
        <v>4286</v>
      </c>
      <c r="E3051" s="26" t="s">
        <v>10425</v>
      </c>
      <c r="F3051" s="26" t="s">
        <v>4287</v>
      </c>
      <c r="G3051" s="26" t="s">
        <v>4288</v>
      </c>
      <c r="H3051" s="26" t="s">
        <v>4289</v>
      </c>
      <c r="I3051" s="26" t="s">
        <v>10418</v>
      </c>
      <c r="J3051" s="36">
        <v>0.13</v>
      </c>
      <c r="K3051" s="26">
        <v>49166.8</v>
      </c>
      <c r="L3051" s="26"/>
      <c r="M3051" s="26" t="s">
        <v>97</v>
      </c>
      <c r="N3051" s="26" t="s">
        <v>4291</v>
      </c>
    </row>
    <row r="3052" spans="1:14">
      <c r="A3052" s="26" t="s">
        <v>181</v>
      </c>
      <c r="B3052" s="26" t="s">
        <v>4285</v>
      </c>
      <c r="C3052" s="26" t="s">
        <v>448</v>
      </c>
      <c r="D3052" s="26" t="s">
        <v>4286</v>
      </c>
      <c r="E3052" s="26" t="s">
        <v>10425</v>
      </c>
      <c r="F3052" s="26" t="s">
        <v>4287</v>
      </c>
      <c r="G3052" s="26" t="s">
        <v>4288</v>
      </c>
      <c r="H3052" s="26" t="s">
        <v>4289</v>
      </c>
      <c r="I3052" s="26" t="s">
        <v>10420</v>
      </c>
      <c r="J3052" s="36">
        <v>0.13</v>
      </c>
      <c r="K3052" s="26">
        <v>2844.36</v>
      </c>
      <c r="L3052" s="26"/>
      <c r="M3052" s="26" t="s">
        <v>97</v>
      </c>
      <c r="N3052" s="26" t="s">
        <v>4291</v>
      </c>
    </row>
    <row r="3053" spans="1:14">
      <c r="A3053" s="26" t="s">
        <v>181</v>
      </c>
      <c r="B3053" s="26" t="s">
        <v>4285</v>
      </c>
      <c r="C3053" s="26" t="s">
        <v>448</v>
      </c>
      <c r="D3053" s="26" t="s">
        <v>4286</v>
      </c>
      <c r="E3053" s="26" t="s">
        <v>10425</v>
      </c>
      <c r="F3053" s="26" t="s">
        <v>4287</v>
      </c>
      <c r="G3053" s="26" t="s">
        <v>4288</v>
      </c>
      <c r="H3053" s="26" t="s">
        <v>4289</v>
      </c>
      <c r="I3053" s="26" t="s">
        <v>10419</v>
      </c>
      <c r="J3053" s="36">
        <v>0.13</v>
      </c>
      <c r="K3053" s="26">
        <v>4223.32</v>
      </c>
      <c r="L3053" s="26"/>
      <c r="M3053" s="26" t="s">
        <v>97</v>
      </c>
      <c r="N3053" s="26" t="s">
        <v>4291</v>
      </c>
    </row>
    <row r="3054" spans="1:14">
      <c r="A3054" s="26" t="s">
        <v>292</v>
      </c>
      <c r="B3054" s="26" t="s">
        <v>4367</v>
      </c>
      <c r="C3054" s="26" t="s">
        <v>4368</v>
      </c>
      <c r="D3054" s="26" t="s">
        <v>4369</v>
      </c>
      <c r="E3054" s="26" t="s">
        <v>10425</v>
      </c>
      <c r="F3054" s="26" t="s">
        <v>4370</v>
      </c>
      <c r="G3054" s="26" t="s">
        <v>4371</v>
      </c>
      <c r="H3054" s="26" t="s">
        <v>4372</v>
      </c>
      <c r="I3054" s="26" t="s">
        <v>10416</v>
      </c>
      <c r="J3054" s="36">
        <v>0.13</v>
      </c>
      <c r="K3054" s="26">
        <v>42167.34</v>
      </c>
      <c r="L3054" s="26">
        <v>48359.93</v>
      </c>
      <c r="M3054" s="26" t="s">
        <v>63</v>
      </c>
      <c r="N3054" s="26" t="s">
        <v>4374</v>
      </c>
    </row>
    <row r="3055" spans="1:14">
      <c r="A3055" s="26" t="s">
        <v>292</v>
      </c>
      <c r="B3055" s="26" t="s">
        <v>4367</v>
      </c>
      <c r="C3055" s="26" t="s">
        <v>4368</v>
      </c>
      <c r="D3055" s="26" t="s">
        <v>4369</v>
      </c>
      <c r="E3055" s="26" t="s">
        <v>10425</v>
      </c>
      <c r="F3055" s="26" t="s">
        <v>4370</v>
      </c>
      <c r="G3055" s="26" t="s">
        <v>4371</v>
      </c>
      <c r="H3055" s="26" t="s">
        <v>4372</v>
      </c>
      <c r="I3055" s="26" t="s">
        <v>10418</v>
      </c>
      <c r="J3055" s="36">
        <v>0.13</v>
      </c>
      <c r="K3055" s="26">
        <v>2806.36</v>
      </c>
      <c r="L3055" s="26"/>
      <c r="M3055" s="26" t="s">
        <v>63</v>
      </c>
      <c r="N3055" s="26" t="s">
        <v>4374</v>
      </c>
    </row>
    <row r="3056" spans="1:14">
      <c r="A3056" s="26" t="s">
        <v>292</v>
      </c>
      <c r="B3056" s="26" t="s">
        <v>4367</v>
      </c>
      <c r="C3056" s="26" t="s">
        <v>4368</v>
      </c>
      <c r="D3056" s="26" t="s">
        <v>4369</v>
      </c>
      <c r="E3056" s="26" t="s">
        <v>10425</v>
      </c>
      <c r="F3056" s="26" t="s">
        <v>4370</v>
      </c>
      <c r="G3056" s="26" t="s">
        <v>4371</v>
      </c>
      <c r="H3056" s="26" t="s">
        <v>4372</v>
      </c>
      <c r="I3056" s="26" t="s">
        <v>10420</v>
      </c>
      <c r="J3056" s="36">
        <v>0.13</v>
      </c>
      <c r="K3056" s="26">
        <v>525.15</v>
      </c>
      <c r="L3056" s="26"/>
      <c r="M3056" s="26" t="s">
        <v>63</v>
      </c>
      <c r="N3056" s="26" t="s">
        <v>4374</v>
      </c>
    </row>
    <row r="3057" spans="1:14">
      <c r="A3057" s="26" t="s">
        <v>292</v>
      </c>
      <c r="B3057" s="26" t="s">
        <v>4367</v>
      </c>
      <c r="C3057" s="26" t="s">
        <v>4368</v>
      </c>
      <c r="D3057" s="26" t="s">
        <v>4369</v>
      </c>
      <c r="E3057" s="26" t="s">
        <v>10425</v>
      </c>
      <c r="F3057" s="26" t="s">
        <v>4370</v>
      </c>
      <c r="G3057" s="26" t="s">
        <v>4371</v>
      </c>
      <c r="H3057" s="26" t="s">
        <v>4372</v>
      </c>
      <c r="I3057" s="26" t="s">
        <v>10419</v>
      </c>
      <c r="J3057" s="36">
        <v>0.13</v>
      </c>
      <c r="K3057" s="26">
        <v>684.84</v>
      </c>
      <c r="L3057" s="26"/>
      <c r="M3057" s="26" t="s">
        <v>63</v>
      </c>
      <c r="N3057" s="26" t="s">
        <v>4374</v>
      </c>
    </row>
    <row r="3058" spans="1:14">
      <c r="A3058" s="26" t="s">
        <v>163</v>
      </c>
      <c r="B3058" s="26" t="s">
        <v>10810</v>
      </c>
      <c r="C3058" s="26" t="s">
        <v>662</v>
      </c>
      <c r="D3058" s="26" t="s">
        <v>4651</v>
      </c>
      <c r="E3058" s="26" t="s">
        <v>10425</v>
      </c>
      <c r="F3058" s="26" t="s">
        <v>2862</v>
      </c>
      <c r="G3058" s="26" t="s">
        <v>4652</v>
      </c>
      <c r="H3058" s="26" t="s">
        <v>4653</v>
      </c>
      <c r="I3058" s="26" t="s">
        <v>10416</v>
      </c>
      <c r="J3058" s="36">
        <v>0.13</v>
      </c>
      <c r="K3058" s="26">
        <v>259076.14</v>
      </c>
      <c r="L3058" s="26">
        <v>289687.66</v>
      </c>
      <c r="M3058" s="26" t="s">
        <v>140</v>
      </c>
      <c r="N3058" s="26" t="s">
        <v>10811</v>
      </c>
    </row>
    <row r="3059" spans="1:14">
      <c r="A3059" s="26" t="s">
        <v>163</v>
      </c>
      <c r="B3059" s="26" t="s">
        <v>10810</v>
      </c>
      <c r="C3059" s="26" t="s">
        <v>662</v>
      </c>
      <c r="D3059" s="26" t="s">
        <v>4651</v>
      </c>
      <c r="E3059" s="26" t="s">
        <v>10425</v>
      </c>
      <c r="F3059" s="26" t="s">
        <v>2862</v>
      </c>
      <c r="G3059" s="26" t="s">
        <v>4652</v>
      </c>
      <c r="H3059" s="26" t="s">
        <v>4653</v>
      </c>
      <c r="I3059" s="26" t="s">
        <v>10418</v>
      </c>
      <c r="J3059" s="36">
        <v>0.13</v>
      </c>
      <c r="K3059" s="26">
        <v>11469.42</v>
      </c>
      <c r="L3059" s="26"/>
      <c r="M3059" s="26" t="s">
        <v>140</v>
      </c>
      <c r="N3059" s="26" t="s">
        <v>10811</v>
      </c>
    </row>
    <row r="3060" spans="1:14">
      <c r="A3060" s="26" t="s">
        <v>163</v>
      </c>
      <c r="B3060" s="26" t="s">
        <v>10810</v>
      </c>
      <c r="C3060" s="26" t="s">
        <v>662</v>
      </c>
      <c r="D3060" s="26" t="s">
        <v>4651</v>
      </c>
      <c r="E3060" s="26" t="s">
        <v>10425</v>
      </c>
      <c r="F3060" s="26" t="s">
        <v>2862</v>
      </c>
      <c r="G3060" s="26" t="s">
        <v>4652</v>
      </c>
      <c r="H3060" s="26" t="s">
        <v>4653</v>
      </c>
      <c r="I3060" s="26" t="s">
        <v>10420</v>
      </c>
      <c r="J3060" s="36">
        <v>0.13</v>
      </c>
      <c r="K3060" s="26">
        <v>1986.18</v>
      </c>
      <c r="L3060" s="26"/>
      <c r="M3060" s="26" t="s">
        <v>140</v>
      </c>
      <c r="N3060" s="26" t="s">
        <v>10811</v>
      </c>
    </row>
    <row r="3061" spans="1:14">
      <c r="A3061" s="26" t="s">
        <v>163</v>
      </c>
      <c r="B3061" s="26" t="s">
        <v>10810</v>
      </c>
      <c r="C3061" s="26" t="s">
        <v>662</v>
      </c>
      <c r="D3061" s="26" t="s">
        <v>4651</v>
      </c>
      <c r="E3061" s="26" t="s">
        <v>10425</v>
      </c>
      <c r="F3061" s="26" t="s">
        <v>2862</v>
      </c>
      <c r="G3061" s="26" t="s">
        <v>4652</v>
      </c>
      <c r="H3061" s="26" t="s">
        <v>4653</v>
      </c>
      <c r="I3061" s="26" t="s">
        <v>10419</v>
      </c>
      <c r="J3061" s="36">
        <v>0.13</v>
      </c>
      <c r="K3061" s="26">
        <v>4119.98</v>
      </c>
      <c r="L3061" s="26"/>
      <c r="M3061" s="26" t="s">
        <v>140</v>
      </c>
      <c r="N3061" s="26" t="s">
        <v>10811</v>
      </c>
    </row>
    <row r="3062" spans="1:14">
      <c r="A3062" s="26" t="s">
        <v>181</v>
      </c>
      <c r="B3062" s="26" t="s">
        <v>4384</v>
      </c>
      <c r="C3062" s="26" t="s">
        <v>184</v>
      </c>
      <c r="D3062" s="26" t="s">
        <v>4385</v>
      </c>
      <c r="E3062" s="26" t="s">
        <v>10425</v>
      </c>
      <c r="F3062" s="26" t="s">
        <v>186</v>
      </c>
      <c r="G3062" s="26" t="s">
        <v>4386</v>
      </c>
      <c r="H3062" s="26" t="s">
        <v>4387</v>
      </c>
      <c r="I3062" s="26" t="s">
        <v>10416</v>
      </c>
      <c r="J3062" s="36">
        <v>0.13</v>
      </c>
      <c r="K3062" s="26">
        <v>462505.26</v>
      </c>
      <c r="L3062" s="26">
        <v>495350.7</v>
      </c>
      <c r="M3062" s="26" t="s">
        <v>97</v>
      </c>
      <c r="N3062" s="26" t="s">
        <v>4389</v>
      </c>
    </row>
    <row r="3063" spans="1:14">
      <c r="A3063" s="26" t="s">
        <v>181</v>
      </c>
      <c r="B3063" s="26" t="s">
        <v>4384</v>
      </c>
      <c r="C3063" s="26" t="s">
        <v>184</v>
      </c>
      <c r="D3063" s="26" t="s">
        <v>4385</v>
      </c>
      <c r="E3063" s="26" t="s">
        <v>10425</v>
      </c>
      <c r="F3063" s="26" t="s">
        <v>186</v>
      </c>
      <c r="G3063" s="26" t="s">
        <v>4386</v>
      </c>
      <c r="H3063" s="26" t="s">
        <v>4387</v>
      </c>
      <c r="I3063" s="26" t="s">
        <v>10418</v>
      </c>
      <c r="J3063" s="36">
        <v>0.13</v>
      </c>
      <c r="K3063" s="26">
        <v>4685.97</v>
      </c>
      <c r="L3063" s="26"/>
      <c r="M3063" s="26" t="s">
        <v>97</v>
      </c>
      <c r="N3063" s="26" t="s">
        <v>4389</v>
      </c>
    </row>
    <row r="3064" spans="1:14">
      <c r="A3064" s="26" t="s">
        <v>181</v>
      </c>
      <c r="B3064" s="26" t="s">
        <v>4384</v>
      </c>
      <c r="C3064" s="26" t="s">
        <v>184</v>
      </c>
      <c r="D3064" s="26" t="s">
        <v>4385</v>
      </c>
      <c r="E3064" s="26" t="s">
        <v>10425</v>
      </c>
      <c r="F3064" s="26" t="s">
        <v>186</v>
      </c>
      <c r="G3064" s="26" t="s">
        <v>4386</v>
      </c>
      <c r="H3064" s="26" t="s">
        <v>4387</v>
      </c>
      <c r="I3064" s="26" t="s">
        <v>10420</v>
      </c>
      <c r="J3064" s="36">
        <v>0.13</v>
      </c>
      <c r="K3064" s="26">
        <v>6184.44</v>
      </c>
      <c r="L3064" s="26"/>
      <c r="M3064" s="26" t="s">
        <v>97</v>
      </c>
      <c r="N3064" s="26" t="s">
        <v>4389</v>
      </c>
    </row>
    <row r="3065" spans="1:14">
      <c r="A3065" s="26" t="s">
        <v>181</v>
      </c>
      <c r="B3065" s="26" t="s">
        <v>4384</v>
      </c>
      <c r="C3065" s="26" t="s">
        <v>184</v>
      </c>
      <c r="D3065" s="26" t="s">
        <v>4385</v>
      </c>
      <c r="E3065" s="26" t="s">
        <v>10425</v>
      </c>
      <c r="F3065" s="26" t="s">
        <v>186</v>
      </c>
      <c r="G3065" s="26" t="s">
        <v>4386</v>
      </c>
      <c r="H3065" s="26" t="s">
        <v>4387</v>
      </c>
      <c r="I3065" s="26" t="s">
        <v>10419</v>
      </c>
      <c r="J3065" s="36">
        <v>0.13</v>
      </c>
      <c r="K3065" s="26">
        <v>7114.52</v>
      </c>
      <c r="L3065" s="26"/>
      <c r="M3065" s="26" t="s">
        <v>97</v>
      </c>
      <c r="N3065" s="26" t="s">
        <v>4389</v>
      </c>
    </row>
    <row r="3066" spans="1:14">
      <c r="A3066" s="26" t="s">
        <v>181</v>
      </c>
      <c r="B3066" s="26" t="s">
        <v>4390</v>
      </c>
      <c r="C3066" s="26" t="s">
        <v>184</v>
      </c>
      <c r="D3066" s="26" t="s">
        <v>4391</v>
      </c>
      <c r="E3066" s="26" t="s">
        <v>10425</v>
      </c>
      <c r="F3066" s="26" t="s">
        <v>186</v>
      </c>
      <c r="G3066" s="26" t="s">
        <v>4392</v>
      </c>
      <c r="H3066" s="26" t="s">
        <v>4393</v>
      </c>
      <c r="I3066" s="26" t="s">
        <v>10416</v>
      </c>
      <c r="J3066" s="36">
        <v>0.13</v>
      </c>
      <c r="K3066" s="26">
        <v>436068</v>
      </c>
      <c r="L3066" s="26">
        <v>456400</v>
      </c>
      <c r="M3066" s="26" t="s">
        <v>97</v>
      </c>
      <c r="N3066" s="26" t="s">
        <v>4394</v>
      </c>
    </row>
    <row r="3067" spans="1:14">
      <c r="A3067" s="26" t="s">
        <v>181</v>
      </c>
      <c r="B3067" s="26" t="s">
        <v>4390</v>
      </c>
      <c r="C3067" s="26" t="s">
        <v>184</v>
      </c>
      <c r="D3067" s="26" t="s">
        <v>4391</v>
      </c>
      <c r="E3067" s="26" t="s">
        <v>10425</v>
      </c>
      <c r="F3067" s="26" t="s">
        <v>186</v>
      </c>
      <c r="G3067" s="26" t="s">
        <v>4392</v>
      </c>
      <c r="H3067" s="26" t="s">
        <v>4393</v>
      </c>
      <c r="I3067" s="26" t="s">
        <v>10418</v>
      </c>
      <c r="J3067" s="36">
        <v>0.13</v>
      </c>
      <c r="K3067" s="26">
        <v>0</v>
      </c>
      <c r="L3067" s="26"/>
      <c r="M3067" s="26" t="s">
        <v>97</v>
      </c>
      <c r="N3067" s="26" t="s">
        <v>4394</v>
      </c>
    </row>
    <row r="3068" spans="1:14">
      <c r="A3068" s="26" t="s">
        <v>181</v>
      </c>
      <c r="B3068" s="26" t="s">
        <v>4390</v>
      </c>
      <c r="C3068" s="26" t="s">
        <v>184</v>
      </c>
      <c r="D3068" s="26" t="s">
        <v>4391</v>
      </c>
      <c r="E3068" s="26" t="s">
        <v>10425</v>
      </c>
      <c r="F3068" s="26" t="s">
        <v>186</v>
      </c>
      <c r="G3068" s="26" t="s">
        <v>4392</v>
      </c>
      <c r="H3068" s="26" t="s">
        <v>4393</v>
      </c>
      <c r="I3068" s="26" t="s">
        <v>10420</v>
      </c>
      <c r="J3068" s="36">
        <v>0.13</v>
      </c>
      <c r="K3068" s="26">
        <v>0</v>
      </c>
      <c r="L3068" s="26"/>
      <c r="M3068" s="26" t="s">
        <v>97</v>
      </c>
      <c r="N3068" s="26" t="s">
        <v>4394</v>
      </c>
    </row>
    <row r="3069" spans="1:14">
      <c r="A3069" s="26" t="s">
        <v>181</v>
      </c>
      <c r="B3069" s="26" t="s">
        <v>4390</v>
      </c>
      <c r="C3069" s="26" t="s">
        <v>184</v>
      </c>
      <c r="D3069" s="26" t="s">
        <v>4391</v>
      </c>
      <c r="E3069" s="26" t="s">
        <v>10425</v>
      </c>
      <c r="F3069" s="26" t="s">
        <v>186</v>
      </c>
      <c r="G3069" s="26" t="s">
        <v>4392</v>
      </c>
      <c r="H3069" s="26" t="s">
        <v>4393</v>
      </c>
      <c r="I3069" s="26" t="s">
        <v>10419</v>
      </c>
      <c r="J3069" s="36">
        <v>0.13</v>
      </c>
      <c r="K3069" s="26">
        <v>6640</v>
      </c>
      <c r="L3069" s="26"/>
      <c r="M3069" s="26" t="s">
        <v>97</v>
      </c>
      <c r="N3069" s="26" t="s">
        <v>4394</v>
      </c>
    </row>
    <row r="3070" spans="1:14">
      <c r="A3070" s="26" t="s">
        <v>163</v>
      </c>
      <c r="B3070" s="26" t="s">
        <v>4407</v>
      </c>
      <c r="C3070" s="26" t="s">
        <v>662</v>
      </c>
      <c r="D3070" s="26" t="s">
        <v>4408</v>
      </c>
      <c r="E3070" s="26" t="s">
        <v>10425</v>
      </c>
      <c r="F3070" s="26" t="s">
        <v>1095</v>
      </c>
      <c r="G3070" s="26" t="s">
        <v>4409</v>
      </c>
      <c r="H3070" s="26" t="s">
        <v>4410</v>
      </c>
      <c r="I3070" s="26" t="s">
        <v>10427</v>
      </c>
      <c r="J3070" s="36">
        <v>0.13</v>
      </c>
      <c r="K3070" s="26">
        <v>8161.44</v>
      </c>
      <c r="L3070" s="26">
        <v>8790.4</v>
      </c>
      <c r="M3070" s="26" t="s">
        <v>140</v>
      </c>
      <c r="N3070" s="26" t="s">
        <v>4412</v>
      </c>
    </row>
    <row r="3071" spans="1:14">
      <c r="A3071" s="26" t="s">
        <v>163</v>
      </c>
      <c r="B3071" s="26" t="s">
        <v>4407</v>
      </c>
      <c r="C3071" s="26" t="s">
        <v>662</v>
      </c>
      <c r="D3071" s="26" t="s">
        <v>4408</v>
      </c>
      <c r="E3071" s="26" t="s">
        <v>10425</v>
      </c>
      <c r="F3071" s="26" t="s">
        <v>1095</v>
      </c>
      <c r="G3071" s="26" t="s">
        <v>4409</v>
      </c>
      <c r="H3071" s="26" t="s">
        <v>4410</v>
      </c>
      <c r="I3071" s="26" t="s">
        <v>10428</v>
      </c>
      <c r="J3071" s="36">
        <v>0.13</v>
      </c>
      <c r="K3071" s="26">
        <v>0</v>
      </c>
      <c r="L3071" s="26"/>
      <c r="M3071" s="26" t="s">
        <v>140</v>
      </c>
      <c r="N3071" s="26" t="s">
        <v>4412</v>
      </c>
    </row>
    <row r="3072" spans="1:14">
      <c r="A3072" s="26" t="s">
        <v>163</v>
      </c>
      <c r="B3072" s="26" t="s">
        <v>4407</v>
      </c>
      <c r="C3072" s="26" t="s">
        <v>662</v>
      </c>
      <c r="D3072" s="26" t="s">
        <v>4408</v>
      </c>
      <c r="E3072" s="26" t="s">
        <v>10425</v>
      </c>
      <c r="F3072" s="26" t="s">
        <v>1095</v>
      </c>
      <c r="G3072" s="26" t="s">
        <v>4409</v>
      </c>
      <c r="H3072" s="26" t="s">
        <v>4410</v>
      </c>
      <c r="I3072" s="26" t="s">
        <v>10420</v>
      </c>
      <c r="J3072" s="36">
        <v>0.13</v>
      </c>
      <c r="K3072" s="26">
        <v>106.09872</v>
      </c>
      <c r="L3072" s="26"/>
      <c r="M3072" s="26" t="s">
        <v>140</v>
      </c>
      <c r="N3072" s="26" t="s">
        <v>4412</v>
      </c>
    </row>
    <row r="3073" spans="1:14">
      <c r="A3073" s="26" t="s">
        <v>163</v>
      </c>
      <c r="B3073" s="26" t="s">
        <v>4407</v>
      </c>
      <c r="C3073" s="26" t="s">
        <v>662</v>
      </c>
      <c r="D3073" s="26" t="s">
        <v>4408</v>
      </c>
      <c r="E3073" s="26" t="s">
        <v>10425</v>
      </c>
      <c r="F3073" s="26" t="s">
        <v>1095</v>
      </c>
      <c r="G3073" s="26" t="s">
        <v>4409</v>
      </c>
      <c r="H3073" s="26" t="s">
        <v>4410</v>
      </c>
      <c r="I3073" s="26" t="s">
        <v>10419</v>
      </c>
      <c r="J3073" s="36">
        <v>0.13</v>
      </c>
      <c r="K3073" s="26">
        <v>122.4216</v>
      </c>
      <c r="L3073" s="26"/>
      <c r="M3073" s="26" t="s">
        <v>140</v>
      </c>
      <c r="N3073" s="26" t="s">
        <v>4412</v>
      </c>
    </row>
    <row r="3074" spans="1:14">
      <c r="A3074" s="26" t="s">
        <v>47</v>
      </c>
      <c r="B3074" s="26" t="s">
        <v>4400</v>
      </c>
      <c r="C3074" s="26" t="s">
        <v>305</v>
      </c>
      <c r="D3074" s="26" t="s">
        <v>4401</v>
      </c>
      <c r="E3074" s="26" t="s">
        <v>10425</v>
      </c>
      <c r="F3074" s="26" t="s">
        <v>4402</v>
      </c>
      <c r="G3074" s="26" t="s">
        <v>4403</v>
      </c>
      <c r="H3074" s="26" t="s">
        <v>4404</v>
      </c>
      <c r="I3074" s="26" t="s">
        <v>10416</v>
      </c>
      <c r="J3074" s="36">
        <v>0.13</v>
      </c>
      <c r="K3074" s="26">
        <v>106056.84</v>
      </c>
      <c r="L3074" s="26">
        <v>119977.77</v>
      </c>
      <c r="M3074" s="26" t="s">
        <v>97</v>
      </c>
      <c r="N3074" s="26" t="s">
        <v>4406</v>
      </c>
    </row>
    <row r="3075" spans="1:14">
      <c r="A3075" s="26" t="s">
        <v>47</v>
      </c>
      <c r="B3075" s="26" t="s">
        <v>4400</v>
      </c>
      <c r="C3075" s="26" t="s">
        <v>305</v>
      </c>
      <c r="D3075" s="26" t="s">
        <v>4401</v>
      </c>
      <c r="E3075" s="26" t="s">
        <v>10425</v>
      </c>
      <c r="F3075" s="26" t="s">
        <v>4402</v>
      </c>
      <c r="G3075" s="26" t="s">
        <v>4403</v>
      </c>
      <c r="H3075" s="26" t="s">
        <v>4404</v>
      </c>
      <c r="I3075" s="26" t="s">
        <v>10418</v>
      </c>
      <c r="J3075" s="36">
        <v>0.13</v>
      </c>
      <c r="K3075" s="26">
        <v>7147.66</v>
      </c>
      <c r="L3075" s="26"/>
      <c r="M3075" s="26" t="s">
        <v>97</v>
      </c>
      <c r="N3075" s="26" t="s">
        <v>4406</v>
      </c>
    </row>
    <row r="3076" spans="1:14">
      <c r="A3076" s="26" t="s">
        <v>47</v>
      </c>
      <c r="B3076" s="26" t="s">
        <v>4400</v>
      </c>
      <c r="C3076" s="26" t="s">
        <v>305</v>
      </c>
      <c r="D3076" s="26" t="s">
        <v>4401</v>
      </c>
      <c r="E3076" s="26" t="s">
        <v>10425</v>
      </c>
      <c r="F3076" s="26" t="s">
        <v>4402</v>
      </c>
      <c r="G3076" s="26" t="s">
        <v>4403</v>
      </c>
      <c r="H3076" s="26" t="s">
        <v>4404</v>
      </c>
      <c r="I3076" s="26" t="s">
        <v>10420</v>
      </c>
      <c r="J3076" s="36">
        <v>0.13</v>
      </c>
      <c r="K3076" s="26">
        <v>1359.9</v>
      </c>
      <c r="L3076" s="26"/>
      <c r="M3076" s="26" t="s">
        <v>97</v>
      </c>
      <c r="N3076" s="26" t="s">
        <v>4406</v>
      </c>
    </row>
    <row r="3077" spans="1:14">
      <c r="A3077" s="26" t="s">
        <v>47</v>
      </c>
      <c r="B3077" s="26" t="s">
        <v>4400</v>
      </c>
      <c r="C3077" s="26" t="s">
        <v>305</v>
      </c>
      <c r="D3077" s="26" t="s">
        <v>4401</v>
      </c>
      <c r="E3077" s="26" t="s">
        <v>10425</v>
      </c>
      <c r="F3077" s="26" t="s">
        <v>4402</v>
      </c>
      <c r="G3077" s="26" t="s">
        <v>4403</v>
      </c>
      <c r="H3077" s="26" t="s">
        <v>4404</v>
      </c>
      <c r="I3077" s="26" t="s">
        <v>10419</v>
      </c>
      <c r="J3077" s="36">
        <v>0.13</v>
      </c>
      <c r="K3077" s="26">
        <v>1722.75</v>
      </c>
      <c r="L3077" s="26"/>
      <c r="M3077" s="26" t="s">
        <v>97</v>
      </c>
      <c r="N3077" s="26" t="s">
        <v>4406</v>
      </c>
    </row>
    <row r="3078" spans="1:14">
      <c r="A3078" s="26" t="s">
        <v>129</v>
      </c>
      <c r="B3078" s="26" t="s">
        <v>4375</v>
      </c>
      <c r="C3078" s="26" t="s">
        <v>651</v>
      </c>
      <c r="D3078" s="26" t="s">
        <v>4376</v>
      </c>
      <c r="E3078" s="26" t="s">
        <v>10425</v>
      </c>
      <c r="F3078" s="26" t="s">
        <v>4377</v>
      </c>
      <c r="G3078" s="26" t="s">
        <v>4378</v>
      </c>
      <c r="H3078" s="26" t="s">
        <v>4379</v>
      </c>
      <c r="I3078" s="26" t="s">
        <v>10416</v>
      </c>
      <c r="J3078" s="36">
        <v>0.13</v>
      </c>
      <c r="K3078" s="26">
        <v>28220291.39</v>
      </c>
      <c r="L3078" s="26">
        <v>32106086.23</v>
      </c>
      <c r="M3078" s="26" t="s">
        <v>173</v>
      </c>
      <c r="N3078" s="26" t="s">
        <v>4381</v>
      </c>
    </row>
    <row r="3079" spans="1:14">
      <c r="A3079" s="26" t="s">
        <v>129</v>
      </c>
      <c r="B3079" s="26" t="s">
        <v>4375</v>
      </c>
      <c r="C3079" s="26" t="s">
        <v>651</v>
      </c>
      <c r="D3079" s="26" t="s">
        <v>4376</v>
      </c>
      <c r="E3079" s="26" t="s">
        <v>10425</v>
      </c>
      <c r="F3079" s="26" t="s">
        <v>4377</v>
      </c>
      <c r="G3079" s="26" t="s">
        <v>4378</v>
      </c>
      <c r="H3079" s="26" t="s">
        <v>4379</v>
      </c>
      <c r="I3079" s="26" t="s">
        <v>10418</v>
      </c>
      <c r="J3079" s="36">
        <v>0.13</v>
      </c>
      <c r="K3079" s="26">
        <v>2076998.13</v>
      </c>
      <c r="L3079" s="26"/>
      <c r="M3079" s="26" t="s">
        <v>173</v>
      </c>
      <c r="N3079" s="26" t="s">
        <v>4381</v>
      </c>
    </row>
    <row r="3080" spans="1:14">
      <c r="A3080" s="26" t="s">
        <v>129</v>
      </c>
      <c r="B3080" s="26" t="s">
        <v>4375</v>
      </c>
      <c r="C3080" s="26" t="s">
        <v>651</v>
      </c>
      <c r="D3080" s="26" t="s">
        <v>4376</v>
      </c>
      <c r="E3080" s="26" t="s">
        <v>10425</v>
      </c>
      <c r="F3080" s="26" t="s">
        <v>4377</v>
      </c>
      <c r="G3080" s="26" t="s">
        <v>4378</v>
      </c>
      <c r="H3080" s="26" t="s">
        <v>4379</v>
      </c>
      <c r="I3080" s="26" t="s">
        <v>10420</v>
      </c>
      <c r="J3080" s="36">
        <v>0.13</v>
      </c>
      <c r="K3080" s="26">
        <v>371507.84</v>
      </c>
      <c r="L3080" s="26"/>
      <c r="M3080" s="26" t="s">
        <v>173</v>
      </c>
      <c r="N3080" s="26" t="s">
        <v>4381</v>
      </c>
    </row>
    <row r="3081" spans="1:14">
      <c r="A3081" s="26" t="s">
        <v>129</v>
      </c>
      <c r="B3081" s="26" t="s">
        <v>4375</v>
      </c>
      <c r="C3081" s="26" t="s">
        <v>651</v>
      </c>
      <c r="D3081" s="26" t="s">
        <v>4376</v>
      </c>
      <c r="E3081" s="26" t="s">
        <v>10425</v>
      </c>
      <c r="F3081" s="26" t="s">
        <v>4377</v>
      </c>
      <c r="G3081" s="26" t="s">
        <v>4378</v>
      </c>
      <c r="H3081" s="26" t="s">
        <v>4379</v>
      </c>
      <c r="I3081" s="26" t="s">
        <v>10419</v>
      </c>
      <c r="J3081" s="36">
        <v>0.13</v>
      </c>
      <c r="K3081" s="26">
        <v>0</v>
      </c>
      <c r="L3081" s="26"/>
      <c r="M3081" s="26" t="s">
        <v>173</v>
      </c>
      <c r="N3081" s="26" t="s">
        <v>4381</v>
      </c>
    </row>
    <row r="3082" spans="1:14">
      <c r="A3082" s="26" t="s">
        <v>220</v>
      </c>
      <c r="B3082" s="26" t="s">
        <v>4359</v>
      </c>
      <c r="C3082" s="26" t="s">
        <v>849</v>
      </c>
      <c r="D3082" s="26" t="s">
        <v>4360</v>
      </c>
      <c r="E3082" s="26" t="s">
        <v>10425</v>
      </c>
      <c r="F3082" s="26" t="s">
        <v>4049</v>
      </c>
      <c r="G3082" s="26" t="s">
        <v>4361</v>
      </c>
      <c r="H3082" s="26" t="s">
        <v>4362</v>
      </c>
      <c r="I3082" s="26" t="s">
        <v>10427</v>
      </c>
      <c r="J3082" s="36">
        <v>0.13</v>
      </c>
      <c r="K3082" s="26">
        <v>87272.7</v>
      </c>
      <c r="L3082" s="26">
        <v>102547.12</v>
      </c>
      <c r="M3082" s="26" t="s">
        <v>1282</v>
      </c>
      <c r="N3082" s="26" t="s">
        <v>4364</v>
      </c>
    </row>
    <row r="3083" spans="1:14">
      <c r="A3083" s="26" t="s">
        <v>220</v>
      </c>
      <c r="B3083" s="26" t="s">
        <v>4359</v>
      </c>
      <c r="C3083" s="26" t="s">
        <v>849</v>
      </c>
      <c r="D3083" s="26" t="s">
        <v>4360</v>
      </c>
      <c r="E3083" s="26" t="s">
        <v>10425</v>
      </c>
      <c r="F3083" s="26" t="s">
        <v>4049</v>
      </c>
      <c r="G3083" s="26" t="s">
        <v>4361</v>
      </c>
      <c r="H3083" s="26" t="s">
        <v>4362</v>
      </c>
      <c r="I3083" s="26" t="s">
        <v>10428</v>
      </c>
      <c r="J3083" s="36">
        <v>0.13</v>
      </c>
      <c r="K3083" s="26">
        <v>8353.97</v>
      </c>
      <c r="L3083" s="26"/>
      <c r="M3083" s="26" t="s">
        <v>1282</v>
      </c>
      <c r="N3083" s="26" t="s">
        <v>4364</v>
      </c>
    </row>
    <row r="3084" spans="1:14">
      <c r="A3084" s="26" t="s">
        <v>220</v>
      </c>
      <c r="B3084" s="26" t="s">
        <v>4359</v>
      </c>
      <c r="C3084" s="26" t="s">
        <v>849</v>
      </c>
      <c r="D3084" s="26" t="s">
        <v>4360</v>
      </c>
      <c r="E3084" s="26" t="s">
        <v>10425</v>
      </c>
      <c r="F3084" s="26" t="s">
        <v>4049</v>
      </c>
      <c r="G3084" s="26" t="s">
        <v>4361</v>
      </c>
      <c r="H3084" s="26" t="s">
        <v>4362</v>
      </c>
      <c r="I3084" s="26" t="s">
        <v>10420</v>
      </c>
      <c r="J3084" s="36">
        <v>0.13</v>
      </c>
      <c r="K3084" s="26">
        <v>1134.5451</v>
      </c>
      <c r="L3084" s="26"/>
      <c r="M3084" s="26" t="s">
        <v>1282</v>
      </c>
      <c r="N3084" s="26" t="s">
        <v>4364</v>
      </c>
    </row>
    <row r="3085" spans="1:14">
      <c r="A3085" s="26" t="s">
        <v>220</v>
      </c>
      <c r="B3085" s="26" t="s">
        <v>4359</v>
      </c>
      <c r="C3085" s="26" t="s">
        <v>849</v>
      </c>
      <c r="D3085" s="26" t="s">
        <v>4360</v>
      </c>
      <c r="E3085" s="26" t="s">
        <v>10425</v>
      </c>
      <c r="F3085" s="26" t="s">
        <v>4049</v>
      </c>
      <c r="G3085" s="26" t="s">
        <v>4361</v>
      </c>
      <c r="H3085" s="26" t="s">
        <v>4362</v>
      </c>
      <c r="I3085" s="26" t="s">
        <v>10419</v>
      </c>
      <c r="J3085" s="36">
        <v>0.13</v>
      </c>
      <c r="K3085" s="26">
        <v>1434.40005</v>
      </c>
      <c r="L3085" s="26"/>
      <c r="M3085" s="26" t="s">
        <v>1282</v>
      </c>
      <c r="N3085" s="26" t="s">
        <v>4364</v>
      </c>
    </row>
    <row r="3086" spans="1:14">
      <c r="A3086" s="26" t="s">
        <v>292</v>
      </c>
      <c r="B3086" s="26" t="s">
        <v>4413</v>
      </c>
      <c r="C3086" s="26" t="s">
        <v>1751</v>
      </c>
      <c r="D3086" s="26" t="s">
        <v>4414</v>
      </c>
      <c r="E3086" s="26" t="s">
        <v>10425</v>
      </c>
      <c r="F3086" s="26" t="s">
        <v>4415</v>
      </c>
      <c r="G3086" s="26" t="s">
        <v>4416</v>
      </c>
      <c r="H3086" s="26" t="s">
        <v>4417</v>
      </c>
      <c r="I3086" s="26" t="s">
        <v>10416</v>
      </c>
      <c r="J3086" s="36">
        <v>0.13</v>
      </c>
      <c r="K3086" s="26">
        <v>46538.63</v>
      </c>
      <c r="L3086" s="26">
        <v>49641.21</v>
      </c>
      <c r="M3086" s="26" t="s">
        <v>63</v>
      </c>
      <c r="N3086" s="26" t="s">
        <v>4419</v>
      </c>
    </row>
    <row r="3087" spans="1:14">
      <c r="A3087" s="26" t="s">
        <v>292</v>
      </c>
      <c r="B3087" s="26" t="s">
        <v>4413</v>
      </c>
      <c r="C3087" s="26" t="s">
        <v>1751</v>
      </c>
      <c r="D3087" s="26" t="s">
        <v>4414</v>
      </c>
      <c r="E3087" s="26" t="s">
        <v>10425</v>
      </c>
      <c r="F3087" s="26" t="s">
        <v>4415</v>
      </c>
      <c r="G3087" s="26" t="s">
        <v>4416</v>
      </c>
      <c r="H3087" s="26" t="s">
        <v>4417</v>
      </c>
      <c r="I3087" s="26" t="s">
        <v>10418</v>
      </c>
      <c r="J3087" s="36">
        <v>0.13</v>
      </c>
      <c r="K3087" s="26">
        <v>469.6</v>
      </c>
      <c r="L3087" s="26"/>
      <c r="M3087" s="26" t="s">
        <v>63</v>
      </c>
      <c r="N3087" s="26" t="s">
        <v>4419</v>
      </c>
    </row>
    <row r="3088" spans="1:14">
      <c r="A3088" s="26" t="s">
        <v>292</v>
      </c>
      <c r="B3088" s="26" t="s">
        <v>4413</v>
      </c>
      <c r="C3088" s="26" t="s">
        <v>1751</v>
      </c>
      <c r="D3088" s="26" t="s">
        <v>4414</v>
      </c>
      <c r="E3088" s="26" t="s">
        <v>10425</v>
      </c>
      <c r="F3088" s="26" t="s">
        <v>4415</v>
      </c>
      <c r="G3088" s="26" t="s">
        <v>4416</v>
      </c>
      <c r="H3088" s="26" t="s">
        <v>4417</v>
      </c>
      <c r="I3088" s="26" t="s">
        <v>10420</v>
      </c>
      <c r="J3088" s="36">
        <v>0.13</v>
      </c>
      <c r="K3088" s="26">
        <v>427.87</v>
      </c>
      <c r="L3088" s="26"/>
      <c r="M3088" s="26" t="s">
        <v>63</v>
      </c>
      <c r="N3088" s="26" t="s">
        <v>4419</v>
      </c>
    </row>
    <row r="3089" spans="1:14">
      <c r="A3089" s="26" t="s">
        <v>292</v>
      </c>
      <c r="B3089" s="26" t="s">
        <v>4413</v>
      </c>
      <c r="C3089" s="26" t="s">
        <v>1751</v>
      </c>
      <c r="D3089" s="26" t="s">
        <v>4414</v>
      </c>
      <c r="E3089" s="26" t="s">
        <v>10425</v>
      </c>
      <c r="F3089" s="26" t="s">
        <v>4415</v>
      </c>
      <c r="G3089" s="26" t="s">
        <v>4416</v>
      </c>
      <c r="H3089" s="26" t="s">
        <v>4417</v>
      </c>
      <c r="I3089" s="26" t="s">
        <v>10419</v>
      </c>
      <c r="J3089" s="36">
        <v>0.13</v>
      </c>
      <c r="K3089" s="26">
        <v>715.86</v>
      </c>
      <c r="L3089" s="26"/>
      <c r="M3089" s="26" t="s">
        <v>63</v>
      </c>
      <c r="N3089" s="26" t="s">
        <v>4419</v>
      </c>
    </row>
    <row r="3090" spans="1:14">
      <c r="A3090" s="26" t="s">
        <v>181</v>
      </c>
      <c r="B3090" s="26" t="s">
        <v>4395</v>
      </c>
      <c r="C3090" s="26" t="s">
        <v>184</v>
      </c>
      <c r="D3090" s="26" t="s">
        <v>1642</v>
      </c>
      <c r="E3090" s="26" t="s">
        <v>10425</v>
      </c>
      <c r="F3090" s="26" t="s">
        <v>186</v>
      </c>
      <c r="G3090" s="26" t="s">
        <v>4396</v>
      </c>
      <c r="H3090" s="26" t="s">
        <v>1644</v>
      </c>
      <c r="I3090" s="26" t="s">
        <v>10427</v>
      </c>
      <c r="J3090" s="36">
        <v>0.13</v>
      </c>
      <c r="K3090" s="26">
        <v>22177.5</v>
      </c>
      <c r="L3090" s="26">
        <v>23040.12</v>
      </c>
      <c r="M3090" s="26" t="s">
        <v>97</v>
      </c>
      <c r="N3090" s="26" t="s">
        <v>4398</v>
      </c>
    </row>
    <row r="3091" spans="1:14">
      <c r="A3091" s="26" t="s">
        <v>181</v>
      </c>
      <c r="B3091" s="26" t="s">
        <v>4395</v>
      </c>
      <c r="C3091" s="26" t="s">
        <v>184</v>
      </c>
      <c r="D3091" s="26" t="s">
        <v>1642</v>
      </c>
      <c r="E3091" s="26" t="s">
        <v>10425</v>
      </c>
      <c r="F3091" s="26" t="s">
        <v>186</v>
      </c>
      <c r="G3091" s="26" t="s">
        <v>4396</v>
      </c>
      <c r="H3091" s="26" t="s">
        <v>1644</v>
      </c>
      <c r="I3091" s="26" t="s">
        <v>10428</v>
      </c>
      <c r="J3091" s="36">
        <v>0.13</v>
      </c>
      <c r="K3091" s="26">
        <v>224.7</v>
      </c>
      <c r="L3091" s="26"/>
      <c r="M3091" s="26" t="s">
        <v>97</v>
      </c>
      <c r="N3091" s="26" t="s">
        <v>4398</v>
      </c>
    </row>
    <row r="3092" spans="1:14">
      <c r="A3092" s="26" t="s">
        <v>181</v>
      </c>
      <c r="B3092" s="26" t="s">
        <v>4395</v>
      </c>
      <c r="C3092" s="26" t="s">
        <v>184</v>
      </c>
      <c r="D3092" s="26" t="s">
        <v>1642</v>
      </c>
      <c r="E3092" s="26" t="s">
        <v>10425</v>
      </c>
      <c r="F3092" s="26" t="s">
        <v>186</v>
      </c>
      <c r="G3092" s="26" t="s">
        <v>4396</v>
      </c>
      <c r="H3092" s="26" t="s">
        <v>1644</v>
      </c>
      <c r="I3092" s="26" t="s">
        <v>10420</v>
      </c>
      <c r="J3092" s="36">
        <v>0.13</v>
      </c>
      <c r="K3092" s="26">
        <v>288.3075</v>
      </c>
      <c r="L3092" s="26"/>
      <c r="M3092" s="26" t="s">
        <v>97</v>
      </c>
      <c r="N3092" s="26" t="s">
        <v>4398</v>
      </c>
    </row>
    <row r="3093" spans="1:14">
      <c r="A3093" s="26" t="s">
        <v>181</v>
      </c>
      <c r="B3093" s="26" t="s">
        <v>4395</v>
      </c>
      <c r="C3093" s="26" t="s">
        <v>184</v>
      </c>
      <c r="D3093" s="26" t="s">
        <v>1642</v>
      </c>
      <c r="E3093" s="26" t="s">
        <v>10425</v>
      </c>
      <c r="F3093" s="26" t="s">
        <v>186</v>
      </c>
      <c r="G3093" s="26" t="s">
        <v>4396</v>
      </c>
      <c r="H3093" s="26" t="s">
        <v>1644</v>
      </c>
      <c r="I3093" s="26" t="s">
        <v>10419</v>
      </c>
      <c r="J3093" s="36">
        <v>0.13</v>
      </c>
      <c r="K3093" s="26">
        <v>336.033</v>
      </c>
      <c r="L3093" s="26"/>
      <c r="M3093" s="26" t="s">
        <v>97</v>
      </c>
      <c r="N3093" s="26" t="s">
        <v>4398</v>
      </c>
    </row>
    <row r="3094" spans="1:14">
      <c r="A3094" s="26" t="s">
        <v>181</v>
      </c>
      <c r="B3094" s="26" t="s">
        <v>9042</v>
      </c>
      <c r="C3094" s="26" t="s">
        <v>4513</v>
      </c>
      <c r="D3094" s="26" t="s">
        <v>9043</v>
      </c>
      <c r="E3094" s="26" t="s">
        <v>10425</v>
      </c>
      <c r="F3094" s="26" t="s">
        <v>9044</v>
      </c>
      <c r="G3094" s="26" t="s">
        <v>9045</v>
      </c>
      <c r="H3094" s="26" t="s">
        <v>9046</v>
      </c>
      <c r="I3094" s="26" t="s">
        <v>10416</v>
      </c>
      <c r="J3094" s="36">
        <v>0.13</v>
      </c>
      <c r="K3094" s="26">
        <v>2628872.7</v>
      </c>
      <c r="L3094" s="26">
        <v>3637038.38</v>
      </c>
      <c r="M3094" s="26" t="s">
        <v>97</v>
      </c>
      <c r="N3094" s="26" t="s">
        <v>9048</v>
      </c>
    </row>
    <row r="3095" spans="1:14">
      <c r="A3095" s="26" t="s">
        <v>181</v>
      </c>
      <c r="B3095" s="26" t="s">
        <v>9042</v>
      </c>
      <c r="C3095" s="26" t="s">
        <v>4513</v>
      </c>
      <c r="D3095" s="26" t="s">
        <v>9043</v>
      </c>
      <c r="E3095" s="26" t="s">
        <v>10425</v>
      </c>
      <c r="F3095" s="26" t="s">
        <v>9044</v>
      </c>
      <c r="G3095" s="26" t="s">
        <v>9045</v>
      </c>
      <c r="H3095" s="26" t="s">
        <v>9046</v>
      </c>
      <c r="I3095" s="26" t="s">
        <v>10418</v>
      </c>
      <c r="J3095" s="36">
        <v>0.13</v>
      </c>
      <c r="K3095" s="26">
        <v>775839.44</v>
      </c>
      <c r="L3095" s="26"/>
      <c r="M3095" s="26" t="s">
        <v>97</v>
      </c>
      <c r="N3095" s="26" t="s">
        <v>9048</v>
      </c>
    </row>
    <row r="3096" spans="1:14">
      <c r="A3096" s="26" t="s">
        <v>181</v>
      </c>
      <c r="B3096" s="26" t="s">
        <v>9042</v>
      </c>
      <c r="C3096" s="26" t="s">
        <v>4513</v>
      </c>
      <c r="D3096" s="26" t="s">
        <v>9043</v>
      </c>
      <c r="E3096" s="26" t="s">
        <v>10425</v>
      </c>
      <c r="F3096" s="26" t="s">
        <v>9044</v>
      </c>
      <c r="G3096" s="26" t="s">
        <v>9045</v>
      </c>
      <c r="H3096" s="26" t="s">
        <v>9046</v>
      </c>
      <c r="I3096" s="26" t="s">
        <v>10420</v>
      </c>
      <c r="J3096" s="36">
        <v>0.13</v>
      </c>
      <c r="K3096" s="26">
        <v>30050.53</v>
      </c>
      <c r="L3096" s="26"/>
      <c r="M3096" s="26" t="s">
        <v>97</v>
      </c>
      <c r="N3096" s="26" t="s">
        <v>9048</v>
      </c>
    </row>
    <row r="3097" spans="1:14">
      <c r="A3097" s="26" t="s">
        <v>181</v>
      </c>
      <c r="B3097" s="26" t="s">
        <v>9042</v>
      </c>
      <c r="C3097" s="26" t="s">
        <v>4513</v>
      </c>
      <c r="D3097" s="26" t="s">
        <v>9043</v>
      </c>
      <c r="E3097" s="26" t="s">
        <v>10425</v>
      </c>
      <c r="F3097" s="26" t="s">
        <v>9044</v>
      </c>
      <c r="G3097" s="26" t="s">
        <v>9045</v>
      </c>
      <c r="H3097" s="26" t="s">
        <v>9046</v>
      </c>
      <c r="I3097" s="26" t="s">
        <v>10419</v>
      </c>
      <c r="J3097" s="36">
        <v>0.13</v>
      </c>
      <c r="K3097" s="26">
        <v>51844.9</v>
      </c>
      <c r="L3097" s="26"/>
      <c r="M3097" s="26" t="s">
        <v>97</v>
      </c>
      <c r="N3097" s="26" t="s">
        <v>9048</v>
      </c>
    </row>
    <row r="3098" spans="1:14">
      <c r="A3098" s="26" t="s">
        <v>200</v>
      </c>
      <c r="B3098" s="26" t="s">
        <v>10812</v>
      </c>
      <c r="C3098" s="26" t="s">
        <v>4467</v>
      </c>
      <c r="D3098" s="26" t="s">
        <v>4468</v>
      </c>
      <c r="E3098" s="26" t="s">
        <v>10434</v>
      </c>
      <c r="F3098" s="26" t="s">
        <v>287</v>
      </c>
      <c r="G3098" s="26" t="s">
        <v>4469</v>
      </c>
      <c r="H3098" s="26" t="s">
        <v>4470</v>
      </c>
      <c r="I3098" s="26" t="s">
        <v>10416</v>
      </c>
      <c r="J3098" s="36">
        <v>0.13</v>
      </c>
      <c r="K3098" s="26">
        <v>425013.8</v>
      </c>
      <c r="L3098" s="26">
        <v>477033.22</v>
      </c>
      <c r="M3098" s="26" t="s">
        <v>1282</v>
      </c>
      <c r="N3098" s="26" t="s">
        <v>10813</v>
      </c>
    </row>
    <row r="3099" spans="1:14">
      <c r="A3099" s="26" t="s">
        <v>200</v>
      </c>
      <c r="B3099" s="26" t="s">
        <v>10812</v>
      </c>
      <c r="C3099" s="26" t="s">
        <v>4467</v>
      </c>
      <c r="D3099" s="26" t="s">
        <v>4468</v>
      </c>
      <c r="E3099" s="26" t="s">
        <v>10434</v>
      </c>
      <c r="F3099" s="26" t="s">
        <v>287</v>
      </c>
      <c r="G3099" s="26" t="s">
        <v>4469</v>
      </c>
      <c r="H3099" s="26" t="s">
        <v>4470</v>
      </c>
      <c r="I3099" s="26" t="s">
        <v>10418</v>
      </c>
      <c r="J3099" s="36">
        <v>0.13</v>
      </c>
      <c r="K3099" s="26">
        <v>30767.48</v>
      </c>
      <c r="L3099" s="26"/>
      <c r="M3099" s="26" t="s">
        <v>1282</v>
      </c>
      <c r="N3099" s="26" t="s">
        <v>10813</v>
      </c>
    </row>
    <row r="3100" spans="1:14">
      <c r="A3100" s="26" t="s">
        <v>200</v>
      </c>
      <c r="B3100" s="26" t="s">
        <v>10812</v>
      </c>
      <c r="C3100" s="26" t="s">
        <v>4467</v>
      </c>
      <c r="D3100" s="26" t="s">
        <v>4468</v>
      </c>
      <c r="E3100" s="26" t="s">
        <v>10434</v>
      </c>
      <c r="F3100" s="26" t="s">
        <v>287</v>
      </c>
      <c r="G3100" s="26" t="s">
        <v>4469</v>
      </c>
      <c r="H3100" s="26" t="s">
        <v>4470</v>
      </c>
      <c r="I3100" s="26" t="s">
        <v>10420</v>
      </c>
      <c r="J3100" s="36">
        <v>0.13</v>
      </c>
      <c r="K3100" s="26">
        <v>0</v>
      </c>
      <c r="L3100" s="26"/>
      <c r="M3100" s="26" t="s">
        <v>1282</v>
      </c>
      <c r="N3100" s="26" t="s">
        <v>10813</v>
      </c>
    </row>
    <row r="3101" spans="1:14">
      <c r="A3101" s="26" t="s">
        <v>200</v>
      </c>
      <c r="B3101" s="26" t="s">
        <v>10812</v>
      </c>
      <c r="C3101" s="26" t="s">
        <v>4467</v>
      </c>
      <c r="D3101" s="26" t="s">
        <v>4468</v>
      </c>
      <c r="E3101" s="26" t="s">
        <v>10434</v>
      </c>
      <c r="F3101" s="26" t="s">
        <v>287</v>
      </c>
      <c r="G3101" s="26" t="s">
        <v>4469</v>
      </c>
      <c r="H3101" s="26" t="s">
        <v>4470</v>
      </c>
      <c r="I3101" s="26" t="s">
        <v>10419</v>
      </c>
      <c r="J3101" s="36">
        <v>0.13</v>
      </c>
      <c r="K3101" s="26">
        <v>6940.84</v>
      </c>
      <c r="L3101" s="26"/>
      <c r="M3101" s="26" t="s">
        <v>1282</v>
      </c>
      <c r="N3101" s="26" t="s">
        <v>10813</v>
      </c>
    </row>
    <row r="3102" spans="1:14">
      <c r="A3102" s="26" t="s">
        <v>85</v>
      </c>
      <c r="B3102" s="26" t="s">
        <v>3695</v>
      </c>
      <c r="C3102" s="26" t="s">
        <v>100</v>
      </c>
      <c r="D3102" s="26" t="s">
        <v>3696</v>
      </c>
      <c r="E3102" s="26" t="s">
        <v>10434</v>
      </c>
      <c r="F3102" s="26" t="s">
        <v>3697</v>
      </c>
      <c r="G3102" s="26" t="s">
        <v>3698</v>
      </c>
      <c r="H3102" s="26" t="s">
        <v>3699</v>
      </c>
      <c r="I3102" s="26" t="s">
        <v>10416</v>
      </c>
      <c r="J3102" s="36">
        <v>0.13</v>
      </c>
      <c r="K3102" s="26">
        <v>85369.98</v>
      </c>
      <c r="L3102" s="26">
        <v>97502.14</v>
      </c>
      <c r="M3102" s="26" t="s">
        <v>83</v>
      </c>
      <c r="N3102" s="26" t="s">
        <v>3701</v>
      </c>
    </row>
    <row r="3103" spans="1:14">
      <c r="A3103" s="26" t="s">
        <v>85</v>
      </c>
      <c r="B3103" s="26" t="s">
        <v>3695</v>
      </c>
      <c r="C3103" s="26" t="s">
        <v>100</v>
      </c>
      <c r="D3103" s="26" t="s">
        <v>3696</v>
      </c>
      <c r="E3103" s="26" t="s">
        <v>10434</v>
      </c>
      <c r="F3103" s="26" t="s">
        <v>3697</v>
      </c>
      <c r="G3103" s="26" t="s">
        <v>3698</v>
      </c>
      <c r="H3103" s="26" t="s">
        <v>3699</v>
      </c>
      <c r="I3103" s="26" t="s">
        <v>10418</v>
      </c>
      <c r="J3103" s="36">
        <v>0.13</v>
      </c>
      <c r="K3103" s="26">
        <v>7788.45</v>
      </c>
      <c r="L3103" s="26"/>
      <c r="M3103" s="26" t="s">
        <v>83</v>
      </c>
      <c r="N3103" s="26" t="s">
        <v>3701</v>
      </c>
    </row>
    <row r="3104" spans="1:14">
      <c r="A3104" s="26" t="s">
        <v>85</v>
      </c>
      <c r="B3104" s="26" t="s">
        <v>3695</v>
      </c>
      <c r="C3104" s="26" t="s">
        <v>100</v>
      </c>
      <c r="D3104" s="26" t="s">
        <v>3696</v>
      </c>
      <c r="E3104" s="26" t="s">
        <v>10434</v>
      </c>
      <c r="F3104" s="26" t="s">
        <v>3697</v>
      </c>
      <c r="G3104" s="26" t="s">
        <v>3698</v>
      </c>
      <c r="H3104" s="26" t="s">
        <v>3699</v>
      </c>
      <c r="I3104" s="26" t="s">
        <v>10420</v>
      </c>
      <c r="J3104" s="36">
        <v>0.13</v>
      </c>
      <c r="K3104" s="26">
        <v>0</v>
      </c>
      <c r="L3104" s="26"/>
      <c r="M3104" s="26" t="s">
        <v>83</v>
      </c>
      <c r="N3104" s="26" t="s">
        <v>3701</v>
      </c>
    </row>
    <row r="3105" spans="1:14">
      <c r="A3105" s="26" t="s">
        <v>85</v>
      </c>
      <c r="B3105" s="26" t="s">
        <v>3695</v>
      </c>
      <c r="C3105" s="26" t="s">
        <v>100</v>
      </c>
      <c r="D3105" s="26" t="s">
        <v>3696</v>
      </c>
      <c r="E3105" s="26" t="s">
        <v>10434</v>
      </c>
      <c r="F3105" s="26" t="s">
        <v>3697</v>
      </c>
      <c r="G3105" s="26" t="s">
        <v>3698</v>
      </c>
      <c r="H3105" s="26" t="s">
        <v>3699</v>
      </c>
      <c r="I3105" s="26" t="s">
        <v>10419</v>
      </c>
      <c r="J3105" s="36">
        <v>0.13</v>
      </c>
      <c r="K3105" s="26">
        <v>1418.65</v>
      </c>
      <c r="L3105" s="26"/>
      <c r="M3105" s="26" t="s">
        <v>83</v>
      </c>
      <c r="N3105" s="26" t="s">
        <v>3701</v>
      </c>
    </row>
    <row r="3106" spans="1:14">
      <c r="A3106" s="26" t="s">
        <v>181</v>
      </c>
      <c r="B3106" s="26" t="s">
        <v>4426</v>
      </c>
      <c r="C3106" s="26" t="s">
        <v>4427</v>
      </c>
      <c r="D3106" s="26" t="s">
        <v>4428</v>
      </c>
      <c r="E3106" s="26" t="s">
        <v>10425</v>
      </c>
      <c r="F3106" s="26" t="s">
        <v>4429</v>
      </c>
      <c r="G3106" s="26" t="s">
        <v>4430</v>
      </c>
      <c r="H3106" s="26" t="s">
        <v>10814</v>
      </c>
      <c r="I3106" s="26" t="s">
        <v>10416</v>
      </c>
      <c r="J3106" s="36">
        <v>0.13</v>
      </c>
      <c r="K3106" s="26">
        <v>97142.24</v>
      </c>
      <c r="L3106" s="26">
        <v>109493.09</v>
      </c>
      <c r="M3106" s="26" t="s">
        <v>97</v>
      </c>
      <c r="N3106" s="26" t="s">
        <v>4434</v>
      </c>
    </row>
    <row r="3107" spans="1:14">
      <c r="A3107" s="26" t="s">
        <v>181</v>
      </c>
      <c r="B3107" s="26" t="s">
        <v>4426</v>
      </c>
      <c r="C3107" s="26" t="s">
        <v>4427</v>
      </c>
      <c r="D3107" s="26" t="s">
        <v>4428</v>
      </c>
      <c r="E3107" s="26" t="s">
        <v>10425</v>
      </c>
      <c r="F3107" s="26" t="s">
        <v>4429</v>
      </c>
      <c r="G3107" s="26" t="s">
        <v>4430</v>
      </c>
      <c r="H3107" s="26" t="s">
        <v>10814</v>
      </c>
      <c r="I3107" s="26" t="s">
        <v>10418</v>
      </c>
      <c r="J3107" s="36">
        <v>0.13</v>
      </c>
      <c r="K3107" s="26">
        <v>4991.95</v>
      </c>
      <c r="L3107" s="26"/>
      <c r="M3107" s="26" t="s">
        <v>97</v>
      </c>
      <c r="N3107" s="26" t="s">
        <v>4434</v>
      </c>
    </row>
    <row r="3108" spans="1:14">
      <c r="A3108" s="26" t="s">
        <v>181</v>
      </c>
      <c r="B3108" s="26" t="s">
        <v>4426</v>
      </c>
      <c r="C3108" s="26" t="s">
        <v>4427</v>
      </c>
      <c r="D3108" s="26" t="s">
        <v>4428</v>
      </c>
      <c r="E3108" s="26" t="s">
        <v>10425</v>
      </c>
      <c r="F3108" s="26" t="s">
        <v>4429</v>
      </c>
      <c r="G3108" s="26" t="s">
        <v>4430</v>
      </c>
      <c r="H3108" s="26" t="s">
        <v>10814</v>
      </c>
      <c r="I3108" s="26" t="s">
        <v>10420</v>
      </c>
      <c r="J3108" s="36">
        <v>0.13</v>
      </c>
      <c r="K3108" s="26">
        <v>876</v>
      </c>
      <c r="L3108" s="26"/>
      <c r="M3108" s="26" t="s">
        <v>97</v>
      </c>
      <c r="N3108" s="26" t="s">
        <v>4434</v>
      </c>
    </row>
    <row r="3109" spans="1:14">
      <c r="A3109" s="26" t="s">
        <v>181</v>
      </c>
      <c r="B3109" s="26" t="s">
        <v>4426</v>
      </c>
      <c r="C3109" s="26" t="s">
        <v>4427</v>
      </c>
      <c r="D3109" s="26" t="s">
        <v>4428</v>
      </c>
      <c r="E3109" s="26" t="s">
        <v>10425</v>
      </c>
      <c r="F3109" s="26" t="s">
        <v>4429</v>
      </c>
      <c r="G3109" s="26" t="s">
        <v>4430</v>
      </c>
      <c r="H3109" s="26" t="s">
        <v>10814</v>
      </c>
      <c r="I3109" s="26" t="s">
        <v>10419</v>
      </c>
      <c r="J3109" s="36">
        <v>0.13</v>
      </c>
      <c r="K3109" s="26">
        <v>1555.67</v>
      </c>
      <c r="L3109" s="26"/>
      <c r="M3109" s="26" t="s">
        <v>97</v>
      </c>
      <c r="N3109" s="26" t="s">
        <v>4434</v>
      </c>
    </row>
    <row r="3110" spans="1:14">
      <c r="A3110" s="26" t="s">
        <v>181</v>
      </c>
      <c r="B3110" s="26" t="s">
        <v>4426</v>
      </c>
      <c r="C3110" s="26" t="s">
        <v>4427</v>
      </c>
      <c r="D3110" s="26" t="s">
        <v>4428</v>
      </c>
      <c r="E3110" s="26" t="s">
        <v>10429</v>
      </c>
      <c r="F3110" s="26" t="s">
        <v>4429</v>
      </c>
      <c r="G3110" s="26" t="s">
        <v>4430</v>
      </c>
      <c r="H3110" s="26" t="s">
        <v>10815</v>
      </c>
      <c r="I3110" s="26" t="s">
        <v>10416</v>
      </c>
      <c r="J3110" s="36">
        <v>0.13</v>
      </c>
      <c r="K3110" s="26">
        <v>813630</v>
      </c>
      <c r="L3110" s="26">
        <v>858394</v>
      </c>
      <c r="M3110" s="26" t="s">
        <v>97</v>
      </c>
      <c r="N3110" s="26" t="s">
        <v>4434</v>
      </c>
    </row>
    <row r="3111" spans="1:14">
      <c r="A3111" s="26" t="s">
        <v>181</v>
      </c>
      <c r="B3111" s="26" t="s">
        <v>4426</v>
      </c>
      <c r="C3111" s="26" t="s">
        <v>4427</v>
      </c>
      <c r="D3111" s="26" t="s">
        <v>4428</v>
      </c>
      <c r="E3111" s="26" t="s">
        <v>10429</v>
      </c>
      <c r="F3111" s="26" t="s">
        <v>4429</v>
      </c>
      <c r="G3111" s="26" t="s">
        <v>4430</v>
      </c>
      <c r="H3111" s="26" t="s">
        <v>10815</v>
      </c>
      <c r="I3111" s="26" t="s">
        <v>10418</v>
      </c>
      <c r="J3111" s="36">
        <v>0.13</v>
      </c>
      <c r="K3111" s="26">
        <v>0</v>
      </c>
      <c r="L3111" s="26"/>
      <c r="M3111" s="26" t="s">
        <v>97</v>
      </c>
      <c r="N3111" s="26" t="s">
        <v>4434</v>
      </c>
    </row>
    <row r="3112" spans="1:14">
      <c r="A3112" s="26" t="s">
        <v>181</v>
      </c>
      <c r="B3112" s="26" t="s">
        <v>4426</v>
      </c>
      <c r="C3112" s="26" t="s">
        <v>4427</v>
      </c>
      <c r="D3112" s="26" t="s">
        <v>4428</v>
      </c>
      <c r="E3112" s="26" t="s">
        <v>10429</v>
      </c>
      <c r="F3112" s="26" t="s">
        <v>4429</v>
      </c>
      <c r="G3112" s="26" t="s">
        <v>4430</v>
      </c>
      <c r="H3112" s="26" t="s">
        <v>10815</v>
      </c>
      <c r="I3112" s="26" t="s">
        <v>10420</v>
      </c>
      <c r="J3112" s="36">
        <v>0.13</v>
      </c>
      <c r="K3112" s="26">
        <v>6615</v>
      </c>
      <c r="L3112" s="26"/>
      <c r="M3112" s="26" t="s">
        <v>97</v>
      </c>
      <c r="N3112" s="26" t="s">
        <v>4434</v>
      </c>
    </row>
    <row r="3113" spans="1:14">
      <c r="A3113" s="26" t="s">
        <v>181</v>
      </c>
      <c r="B3113" s="26" t="s">
        <v>4426</v>
      </c>
      <c r="C3113" s="26" t="s">
        <v>4427</v>
      </c>
      <c r="D3113" s="26" t="s">
        <v>4428</v>
      </c>
      <c r="E3113" s="26" t="s">
        <v>10429</v>
      </c>
      <c r="F3113" s="26" t="s">
        <v>4429</v>
      </c>
      <c r="G3113" s="26" t="s">
        <v>4430</v>
      </c>
      <c r="H3113" s="26" t="s">
        <v>10815</v>
      </c>
      <c r="I3113" s="26" t="s">
        <v>10419</v>
      </c>
      <c r="J3113" s="36">
        <v>0.13</v>
      </c>
      <c r="K3113" s="26">
        <v>12395</v>
      </c>
      <c r="L3113" s="26"/>
      <c r="M3113" s="26" t="s">
        <v>97</v>
      </c>
      <c r="N3113" s="26" t="s">
        <v>4434</v>
      </c>
    </row>
    <row r="3114" spans="1:14">
      <c r="A3114" s="26" t="s">
        <v>181</v>
      </c>
      <c r="B3114" s="26" t="s">
        <v>4426</v>
      </c>
      <c r="C3114" s="26" t="s">
        <v>4427</v>
      </c>
      <c r="D3114" s="26" t="s">
        <v>4428</v>
      </c>
      <c r="E3114" s="26" t="s">
        <v>10425</v>
      </c>
      <c r="F3114" s="26" t="s">
        <v>4429</v>
      </c>
      <c r="G3114" s="26" t="s">
        <v>4430</v>
      </c>
      <c r="H3114" s="26" t="s">
        <v>10816</v>
      </c>
      <c r="I3114" s="26" t="s">
        <v>10416</v>
      </c>
      <c r="J3114" s="36">
        <v>0.13</v>
      </c>
      <c r="K3114" s="26">
        <v>779492.2</v>
      </c>
      <c r="L3114" s="26">
        <v>875334.97</v>
      </c>
      <c r="M3114" s="26" t="s">
        <v>97</v>
      </c>
      <c r="N3114" s="26" t="s">
        <v>4434</v>
      </c>
    </row>
    <row r="3115" spans="1:14">
      <c r="A3115" s="26" t="s">
        <v>181</v>
      </c>
      <c r="B3115" s="26" t="s">
        <v>4426</v>
      </c>
      <c r="C3115" s="26" t="s">
        <v>4427</v>
      </c>
      <c r="D3115" s="26" t="s">
        <v>4428</v>
      </c>
      <c r="E3115" s="26" t="s">
        <v>10425</v>
      </c>
      <c r="F3115" s="26" t="s">
        <v>4429</v>
      </c>
      <c r="G3115" s="26" t="s">
        <v>4430</v>
      </c>
      <c r="H3115" s="26" t="s">
        <v>10816</v>
      </c>
      <c r="I3115" s="26" t="s">
        <v>10418</v>
      </c>
      <c r="J3115" s="36">
        <v>0.13</v>
      </c>
      <c r="K3115" s="26">
        <v>36223.21</v>
      </c>
      <c r="L3115" s="26"/>
      <c r="M3115" s="26" t="s">
        <v>97</v>
      </c>
      <c r="N3115" s="26" t="s">
        <v>4434</v>
      </c>
    </row>
    <row r="3116" spans="1:14">
      <c r="A3116" s="26" t="s">
        <v>181</v>
      </c>
      <c r="B3116" s="26" t="s">
        <v>4426</v>
      </c>
      <c r="C3116" s="26" t="s">
        <v>4427</v>
      </c>
      <c r="D3116" s="26" t="s">
        <v>4428</v>
      </c>
      <c r="E3116" s="26" t="s">
        <v>10425</v>
      </c>
      <c r="F3116" s="26" t="s">
        <v>4429</v>
      </c>
      <c r="G3116" s="26" t="s">
        <v>4430</v>
      </c>
      <c r="H3116" s="26" t="s">
        <v>10816</v>
      </c>
      <c r="I3116" s="26" t="s">
        <v>10420</v>
      </c>
      <c r="J3116" s="36">
        <v>0.13</v>
      </c>
      <c r="K3116" s="26">
        <v>7807.14</v>
      </c>
      <c r="L3116" s="26"/>
      <c r="M3116" s="26" t="s">
        <v>97</v>
      </c>
      <c r="N3116" s="26" t="s">
        <v>4434</v>
      </c>
    </row>
    <row r="3117" spans="1:14">
      <c r="A3117" s="26" t="s">
        <v>181</v>
      </c>
      <c r="B3117" s="26" t="s">
        <v>4426</v>
      </c>
      <c r="C3117" s="26" t="s">
        <v>4427</v>
      </c>
      <c r="D3117" s="26" t="s">
        <v>4428</v>
      </c>
      <c r="E3117" s="26" t="s">
        <v>10425</v>
      </c>
      <c r="F3117" s="26" t="s">
        <v>4429</v>
      </c>
      <c r="G3117" s="26" t="s">
        <v>4430</v>
      </c>
      <c r="H3117" s="26" t="s">
        <v>10816</v>
      </c>
      <c r="I3117" s="26" t="s">
        <v>10419</v>
      </c>
      <c r="J3117" s="36">
        <v>0.13</v>
      </c>
      <c r="K3117" s="26">
        <v>12422.11</v>
      </c>
      <c r="L3117" s="26"/>
      <c r="M3117" s="26" t="s">
        <v>97</v>
      </c>
      <c r="N3117" s="26" t="s">
        <v>4434</v>
      </c>
    </row>
    <row r="3118" spans="1:14">
      <c r="A3118" s="26" t="s">
        <v>181</v>
      </c>
      <c r="B3118" s="26" t="s">
        <v>4426</v>
      </c>
      <c r="C3118" s="26" t="s">
        <v>4427</v>
      </c>
      <c r="D3118" s="26" t="s">
        <v>4428</v>
      </c>
      <c r="E3118" s="26" t="s">
        <v>10429</v>
      </c>
      <c r="F3118" s="26" t="s">
        <v>4429</v>
      </c>
      <c r="G3118" s="26" t="s">
        <v>4430</v>
      </c>
      <c r="H3118" s="26" t="s">
        <v>10817</v>
      </c>
      <c r="I3118" s="26" t="s">
        <v>10416</v>
      </c>
      <c r="J3118" s="36">
        <v>0.13</v>
      </c>
      <c r="K3118" s="26">
        <v>0</v>
      </c>
      <c r="L3118" s="26">
        <v>56800</v>
      </c>
      <c r="M3118" s="26" t="s">
        <v>97</v>
      </c>
      <c r="N3118" s="26" t="s">
        <v>4434</v>
      </c>
    </row>
    <row r="3119" spans="1:14">
      <c r="A3119" s="26" t="s">
        <v>181</v>
      </c>
      <c r="B3119" s="26" t="s">
        <v>4426</v>
      </c>
      <c r="C3119" s="26" t="s">
        <v>4427</v>
      </c>
      <c r="D3119" s="26" t="s">
        <v>4428</v>
      </c>
      <c r="E3119" s="26" t="s">
        <v>10429</v>
      </c>
      <c r="F3119" s="26" t="s">
        <v>4429</v>
      </c>
      <c r="G3119" s="26" t="s">
        <v>4430</v>
      </c>
      <c r="H3119" s="26" t="s">
        <v>10817</v>
      </c>
      <c r="I3119" s="26" t="s">
        <v>10418</v>
      </c>
      <c r="J3119" s="36">
        <v>0.13</v>
      </c>
      <c r="K3119" s="26">
        <v>54269.6</v>
      </c>
      <c r="L3119" s="26"/>
      <c r="M3119" s="26" t="s">
        <v>97</v>
      </c>
      <c r="N3119" s="26" t="s">
        <v>4434</v>
      </c>
    </row>
    <row r="3120" spans="1:14">
      <c r="A3120" s="26" t="s">
        <v>181</v>
      </c>
      <c r="B3120" s="26" t="s">
        <v>4426</v>
      </c>
      <c r="C3120" s="26" t="s">
        <v>4427</v>
      </c>
      <c r="D3120" s="26" t="s">
        <v>4428</v>
      </c>
      <c r="E3120" s="26" t="s">
        <v>10429</v>
      </c>
      <c r="F3120" s="26" t="s">
        <v>4429</v>
      </c>
      <c r="G3120" s="26" t="s">
        <v>4430</v>
      </c>
      <c r="H3120" s="26" t="s">
        <v>10817</v>
      </c>
      <c r="I3120" s="26" t="s">
        <v>10420</v>
      </c>
      <c r="J3120" s="36">
        <v>0.13</v>
      </c>
      <c r="K3120" s="26">
        <v>0</v>
      </c>
      <c r="L3120" s="26"/>
      <c r="M3120" s="26" t="s">
        <v>97</v>
      </c>
      <c r="N3120" s="26" t="s">
        <v>4434</v>
      </c>
    </row>
    <row r="3121" spans="1:14">
      <c r="A3121" s="26" t="s">
        <v>181</v>
      </c>
      <c r="B3121" s="26" t="s">
        <v>4426</v>
      </c>
      <c r="C3121" s="26" t="s">
        <v>4427</v>
      </c>
      <c r="D3121" s="26" t="s">
        <v>4428</v>
      </c>
      <c r="E3121" s="26" t="s">
        <v>10429</v>
      </c>
      <c r="F3121" s="26" t="s">
        <v>4429</v>
      </c>
      <c r="G3121" s="26" t="s">
        <v>4430</v>
      </c>
      <c r="H3121" s="26" t="s">
        <v>10817</v>
      </c>
      <c r="I3121" s="26" t="s">
        <v>10419</v>
      </c>
      <c r="J3121" s="36">
        <v>0.13</v>
      </c>
      <c r="K3121" s="26">
        <v>826.4</v>
      </c>
      <c r="L3121" s="26"/>
      <c r="M3121" s="26" t="s">
        <v>97</v>
      </c>
      <c r="N3121" s="26" t="s">
        <v>4434</v>
      </c>
    </row>
    <row r="3122" spans="1:14">
      <c r="A3122" s="26" t="s">
        <v>119</v>
      </c>
      <c r="B3122" s="26" t="s">
        <v>4266</v>
      </c>
      <c r="C3122" s="26" t="s">
        <v>1856</v>
      </c>
      <c r="D3122" s="26" t="s">
        <v>4267</v>
      </c>
      <c r="E3122" s="26" t="s">
        <v>10425</v>
      </c>
      <c r="F3122" s="26" t="s">
        <v>1562</v>
      </c>
      <c r="G3122" s="26" t="s">
        <v>4268</v>
      </c>
      <c r="H3122" s="26" t="s">
        <v>4269</v>
      </c>
      <c r="I3122" s="26" t="s">
        <v>10416</v>
      </c>
      <c r="J3122" s="36">
        <v>0.13</v>
      </c>
      <c r="K3122" s="26">
        <v>27774.06</v>
      </c>
      <c r="L3122" s="26">
        <v>31842.5</v>
      </c>
      <c r="M3122" s="26" t="s">
        <v>140</v>
      </c>
      <c r="N3122" s="26" t="s">
        <v>4270</v>
      </c>
    </row>
    <row r="3123" spans="1:14">
      <c r="A3123" s="26" t="s">
        <v>119</v>
      </c>
      <c r="B3123" s="26" t="s">
        <v>4266</v>
      </c>
      <c r="C3123" s="26" t="s">
        <v>1856</v>
      </c>
      <c r="D3123" s="26" t="s">
        <v>4267</v>
      </c>
      <c r="E3123" s="26" t="s">
        <v>10425</v>
      </c>
      <c r="F3123" s="26" t="s">
        <v>1562</v>
      </c>
      <c r="G3123" s="26" t="s">
        <v>4268</v>
      </c>
      <c r="H3123" s="26" t="s">
        <v>4269</v>
      </c>
      <c r="I3123" s="26" t="s">
        <v>10418</v>
      </c>
      <c r="J3123" s="36">
        <v>0.13</v>
      </c>
      <c r="K3123" s="26">
        <v>1834.31</v>
      </c>
      <c r="L3123" s="26"/>
      <c r="M3123" s="26" t="s">
        <v>140</v>
      </c>
      <c r="N3123" s="26" t="s">
        <v>4270</v>
      </c>
    </row>
    <row r="3124" spans="1:14">
      <c r="A3124" s="26" t="s">
        <v>119</v>
      </c>
      <c r="B3124" s="26" t="s">
        <v>4266</v>
      </c>
      <c r="C3124" s="26" t="s">
        <v>1856</v>
      </c>
      <c r="D3124" s="26" t="s">
        <v>4267</v>
      </c>
      <c r="E3124" s="26" t="s">
        <v>10425</v>
      </c>
      <c r="F3124" s="26" t="s">
        <v>1562</v>
      </c>
      <c r="G3124" s="26" t="s">
        <v>4268</v>
      </c>
      <c r="H3124" s="26" t="s">
        <v>4269</v>
      </c>
      <c r="I3124" s="26" t="s">
        <v>10420</v>
      </c>
      <c r="J3124" s="36">
        <v>0.13</v>
      </c>
      <c r="K3124" s="26">
        <v>350.28</v>
      </c>
      <c r="L3124" s="26"/>
      <c r="M3124" s="26" t="s">
        <v>140</v>
      </c>
      <c r="N3124" s="26" t="s">
        <v>4270</v>
      </c>
    </row>
    <row r="3125" spans="1:14">
      <c r="A3125" s="26" t="s">
        <v>119</v>
      </c>
      <c r="B3125" s="26" t="s">
        <v>4266</v>
      </c>
      <c r="C3125" s="26" t="s">
        <v>1856</v>
      </c>
      <c r="D3125" s="26" t="s">
        <v>4267</v>
      </c>
      <c r="E3125" s="26" t="s">
        <v>10425</v>
      </c>
      <c r="F3125" s="26" t="s">
        <v>1562</v>
      </c>
      <c r="G3125" s="26" t="s">
        <v>4268</v>
      </c>
      <c r="H3125" s="26" t="s">
        <v>4269</v>
      </c>
      <c r="I3125" s="26" t="s">
        <v>10419</v>
      </c>
      <c r="J3125" s="36">
        <v>0.13</v>
      </c>
      <c r="K3125" s="26">
        <v>450.91</v>
      </c>
      <c r="L3125" s="26"/>
      <c r="M3125" s="26" t="s">
        <v>140</v>
      </c>
      <c r="N3125" s="26" t="s">
        <v>4270</v>
      </c>
    </row>
    <row r="3126" spans="1:14">
      <c r="A3126" s="26" t="s">
        <v>70</v>
      </c>
      <c r="B3126" s="26" t="s">
        <v>4443</v>
      </c>
      <c r="C3126" s="26" t="s">
        <v>143</v>
      </c>
      <c r="D3126" s="26" t="s">
        <v>4444</v>
      </c>
      <c r="E3126" s="26" t="s">
        <v>10425</v>
      </c>
      <c r="F3126" s="26" t="s">
        <v>4445</v>
      </c>
      <c r="G3126" s="26" t="s">
        <v>4446</v>
      </c>
      <c r="H3126" s="26" t="s">
        <v>4447</v>
      </c>
      <c r="I3126" s="26" t="s">
        <v>10416</v>
      </c>
      <c r="J3126" s="36">
        <v>0.13</v>
      </c>
      <c r="K3126" s="26">
        <v>110678.84</v>
      </c>
      <c r="L3126" s="26">
        <v>135747.47</v>
      </c>
      <c r="M3126" s="26" t="s">
        <v>83</v>
      </c>
      <c r="N3126" s="26" t="s">
        <v>4449</v>
      </c>
    </row>
    <row r="3127" spans="1:14">
      <c r="A3127" s="26" t="s">
        <v>70</v>
      </c>
      <c r="B3127" s="26" t="s">
        <v>4443</v>
      </c>
      <c r="C3127" s="26" t="s">
        <v>143</v>
      </c>
      <c r="D3127" s="26" t="s">
        <v>4444</v>
      </c>
      <c r="E3127" s="26" t="s">
        <v>10425</v>
      </c>
      <c r="F3127" s="26" t="s">
        <v>4445</v>
      </c>
      <c r="G3127" s="26" t="s">
        <v>4446</v>
      </c>
      <c r="H3127" s="26" t="s">
        <v>4447</v>
      </c>
      <c r="I3127" s="26" t="s">
        <v>10418</v>
      </c>
      <c r="J3127" s="36">
        <v>0.13</v>
      </c>
      <c r="K3127" s="26">
        <v>16065.61</v>
      </c>
      <c r="L3127" s="26"/>
      <c r="M3127" s="26" t="s">
        <v>83</v>
      </c>
      <c r="N3127" s="26" t="s">
        <v>4449</v>
      </c>
    </row>
    <row r="3128" spans="1:14">
      <c r="A3128" s="26" t="s">
        <v>70</v>
      </c>
      <c r="B3128" s="26" t="s">
        <v>4443</v>
      </c>
      <c r="C3128" s="26" t="s">
        <v>143</v>
      </c>
      <c r="D3128" s="26" t="s">
        <v>4444</v>
      </c>
      <c r="E3128" s="26" t="s">
        <v>10425</v>
      </c>
      <c r="F3128" s="26" t="s">
        <v>4445</v>
      </c>
      <c r="G3128" s="26" t="s">
        <v>4446</v>
      </c>
      <c r="H3128" s="26" t="s">
        <v>4447</v>
      </c>
      <c r="I3128" s="26" t="s">
        <v>10420</v>
      </c>
      <c r="J3128" s="36">
        <v>0.13</v>
      </c>
      <c r="K3128" s="26">
        <v>964.16</v>
      </c>
      <c r="L3128" s="26"/>
      <c r="M3128" s="26" t="s">
        <v>83</v>
      </c>
      <c r="N3128" s="26" t="s">
        <v>4449</v>
      </c>
    </row>
    <row r="3129" spans="1:14">
      <c r="A3129" s="26" t="s">
        <v>70</v>
      </c>
      <c r="B3129" s="26" t="s">
        <v>4443</v>
      </c>
      <c r="C3129" s="26" t="s">
        <v>143</v>
      </c>
      <c r="D3129" s="26" t="s">
        <v>4444</v>
      </c>
      <c r="E3129" s="26" t="s">
        <v>10425</v>
      </c>
      <c r="F3129" s="26" t="s">
        <v>4445</v>
      </c>
      <c r="G3129" s="26" t="s">
        <v>4446</v>
      </c>
      <c r="H3129" s="26" t="s">
        <v>4447</v>
      </c>
      <c r="I3129" s="26" t="s">
        <v>10419</v>
      </c>
      <c r="J3129" s="36">
        <v>0.13</v>
      </c>
      <c r="K3129" s="26">
        <v>1930.18</v>
      </c>
      <c r="L3129" s="26"/>
      <c r="M3129" s="26" t="s">
        <v>83</v>
      </c>
      <c r="N3129" s="26" t="s">
        <v>4449</v>
      </c>
    </row>
    <row r="3130" spans="1:14">
      <c r="A3130" s="26" t="s">
        <v>200</v>
      </c>
      <c r="B3130" s="26" t="s">
        <v>4466</v>
      </c>
      <c r="C3130" s="26" t="s">
        <v>4467</v>
      </c>
      <c r="D3130" s="26" t="s">
        <v>4468</v>
      </c>
      <c r="E3130" s="26" t="s">
        <v>10434</v>
      </c>
      <c r="F3130" s="26" t="s">
        <v>287</v>
      </c>
      <c r="G3130" s="26" t="s">
        <v>4469</v>
      </c>
      <c r="H3130" s="26" t="s">
        <v>4470</v>
      </c>
      <c r="I3130" s="26" t="s">
        <v>10416</v>
      </c>
      <c r="J3130" s="36">
        <v>0.13</v>
      </c>
      <c r="K3130" s="26">
        <v>425013.8</v>
      </c>
      <c r="L3130" s="26">
        <v>477033.22</v>
      </c>
      <c r="M3130" s="26" t="s">
        <v>1282</v>
      </c>
      <c r="N3130" s="26" t="s">
        <v>4472</v>
      </c>
    </row>
    <row r="3131" spans="1:14">
      <c r="A3131" s="26" t="s">
        <v>200</v>
      </c>
      <c r="B3131" s="26" t="s">
        <v>4466</v>
      </c>
      <c r="C3131" s="26" t="s">
        <v>4467</v>
      </c>
      <c r="D3131" s="26" t="s">
        <v>4468</v>
      </c>
      <c r="E3131" s="26" t="s">
        <v>10434</v>
      </c>
      <c r="F3131" s="26" t="s">
        <v>287</v>
      </c>
      <c r="G3131" s="26" t="s">
        <v>4469</v>
      </c>
      <c r="H3131" s="26" t="s">
        <v>4470</v>
      </c>
      <c r="I3131" s="26" t="s">
        <v>10418</v>
      </c>
      <c r="J3131" s="36">
        <v>0.13</v>
      </c>
      <c r="K3131" s="26">
        <v>30767.48</v>
      </c>
      <c r="L3131" s="26"/>
      <c r="M3131" s="26" t="s">
        <v>1282</v>
      </c>
      <c r="N3131" s="26" t="s">
        <v>4472</v>
      </c>
    </row>
    <row r="3132" spans="1:14">
      <c r="A3132" s="26" t="s">
        <v>200</v>
      </c>
      <c r="B3132" s="26" t="s">
        <v>4466</v>
      </c>
      <c r="C3132" s="26" t="s">
        <v>4467</v>
      </c>
      <c r="D3132" s="26" t="s">
        <v>4468</v>
      </c>
      <c r="E3132" s="26" t="s">
        <v>10434</v>
      </c>
      <c r="F3132" s="26" t="s">
        <v>287</v>
      </c>
      <c r="G3132" s="26" t="s">
        <v>4469</v>
      </c>
      <c r="H3132" s="26" t="s">
        <v>4470</v>
      </c>
      <c r="I3132" s="26" t="s">
        <v>10420</v>
      </c>
      <c r="J3132" s="36">
        <v>0.13</v>
      </c>
      <c r="K3132" s="26">
        <v>0</v>
      </c>
      <c r="L3132" s="26"/>
      <c r="M3132" s="26" t="s">
        <v>1282</v>
      </c>
      <c r="N3132" s="26" t="s">
        <v>4472</v>
      </c>
    </row>
    <row r="3133" spans="1:14">
      <c r="A3133" s="26" t="s">
        <v>200</v>
      </c>
      <c r="B3133" s="26" t="s">
        <v>4466</v>
      </c>
      <c r="C3133" s="26" t="s">
        <v>4467</v>
      </c>
      <c r="D3133" s="26" t="s">
        <v>4468</v>
      </c>
      <c r="E3133" s="26" t="s">
        <v>10434</v>
      </c>
      <c r="F3133" s="26" t="s">
        <v>287</v>
      </c>
      <c r="G3133" s="26" t="s">
        <v>4469</v>
      </c>
      <c r="H3133" s="26" t="s">
        <v>4470</v>
      </c>
      <c r="I3133" s="26" t="s">
        <v>10419</v>
      </c>
      <c r="J3133" s="36">
        <v>0.13</v>
      </c>
      <c r="K3133" s="26">
        <v>6940.84</v>
      </c>
      <c r="L3133" s="26"/>
      <c r="M3133" s="26" t="s">
        <v>1282</v>
      </c>
      <c r="N3133" s="26" t="s">
        <v>4472</v>
      </c>
    </row>
    <row r="3134" spans="1:14">
      <c r="A3134" s="26" t="s">
        <v>119</v>
      </c>
      <c r="B3134" s="26" t="s">
        <v>2593</v>
      </c>
      <c r="C3134" s="26" t="s">
        <v>1429</v>
      </c>
      <c r="D3134" s="26" t="s">
        <v>2594</v>
      </c>
      <c r="E3134" s="26" t="s">
        <v>10425</v>
      </c>
      <c r="F3134" s="26" t="s">
        <v>1933</v>
      </c>
      <c r="G3134" s="26" t="s">
        <v>2595</v>
      </c>
      <c r="H3134" s="26" t="s">
        <v>10818</v>
      </c>
      <c r="I3134" s="26" t="s">
        <v>10416</v>
      </c>
      <c r="J3134" s="36">
        <v>0.13</v>
      </c>
      <c r="K3134" s="26">
        <v>2836.76</v>
      </c>
      <c r="L3134" s="26">
        <v>3000</v>
      </c>
      <c r="M3134" s="26" t="s">
        <v>140</v>
      </c>
      <c r="N3134" s="26" t="s">
        <v>2598</v>
      </c>
    </row>
    <row r="3135" spans="1:14">
      <c r="A3135" s="26" t="s">
        <v>119</v>
      </c>
      <c r="B3135" s="26" t="s">
        <v>2593</v>
      </c>
      <c r="C3135" s="26" t="s">
        <v>1429</v>
      </c>
      <c r="D3135" s="26" t="s">
        <v>2594</v>
      </c>
      <c r="E3135" s="26" t="s">
        <v>10425</v>
      </c>
      <c r="F3135" s="26" t="s">
        <v>1933</v>
      </c>
      <c r="G3135" s="26" t="s">
        <v>2595</v>
      </c>
      <c r="H3135" s="26" t="s">
        <v>10818</v>
      </c>
      <c r="I3135" s="26" t="s">
        <v>10418</v>
      </c>
      <c r="J3135" s="36">
        <v>0.13</v>
      </c>
      <c r="K3135" s="26">
        <v>0</v>
      </c>
      <c r="L3135" s="26"/>
      <c r="M3135" s="26" t="s">
        <v>140</v>
      </c>
      <c r="N3135" s="26" t="s">
        <v>2598</v>
      </c>
    </row>
    <row r="3136" spans="1:14">
      <c r="A3136" s="26" t="s">
        <v>119</v>
      </c>
      <c r="B3136" s="26" t="s">
        <v>2593</v>
      </c>
      <c r="C3136" s="26" t="s">
        <v>1429</v>
      </c>
      <c r="D3136" s="26" t="s">
        <v>2594</v>
      </c>
      <c r="E3136" s="26" t="s">
        <v>10425</v>
      </c>
      <c r="F3136" s="26" t="s">
        <v>1933</v>
      </c>
      <c r="G3136" s="26" t="s">
        <v>2595</v>
      </c>
      <c r="H3136" s="26" t="s">
        <v>10818</v>
      </c>
      <c r="I3136" s="26" t="s">
        <v>10420</v>
      </c>
      <c r="J3136" s="36">
        <v>0.13</v>
      </c>
      <c r="K3136" s="26">
        <v>0</v>
      </c>
      <c r="L3136" s="26"/>
      <c r="M3136" s="26" t="s">
        <v>140</v>
      </c>
      <c r="N3136" s="26" t="s">
        <v>2598</v>
      </c>
    </row>
    <row r="3137" spans="1:14">
      <c r="A3137" s="26" t="s">
        <v>119</v>
      </c>
      <c r="B3137" s="26" t="s">
        <v>2593</v>
      </c>
      <c r="C3137" s="26" t="s">
        <v>1429</v>
      </c>
      <c r="D3137" s="26" t="s">
        <v>2594</v>
      </c>
      <c r="E3137" s="26" t="s">
        <v>10425</v>
      </c>
      <c r="F3137" s="26" t="s">
        <v>1933</v>
      </c>
      <c r="G3137" s="26" t="s">
        <v>2595</v>
      </c>
      <c r="H3137" s="26" t="s">
        <v>10818</v>
      </c>
      <c r="I3137" s="26" t="s">
        <v>10419</v>
      </c>
      <c r="J3137" s="36">
        <v>0.13</v>
      </c>
      <c r="K3137" s="26">
        <v>43.24</v>
      </c>
      <c r="L3137" s="26"/>
      <c r="M3137" s="26" t="s">
        <v>140</v>
      </c>
      <c r="N3137" s="26" t="s">
        <v>2598</v>
      </c>
    </row>
    <row r="3138" spans="1:14">
      <c r="A3138" s="26" t="s">
        <v>119</v>
      </c>
      <c r="B3138" s="26" t="s">
        <v>2593</v>
      </c>
      <c r="C3138" s="26" t="s">
        <v>1429</v>
      </c>
      <c r="D3138" s="26" t="s">
        <v>2594</v>
      </c>
      <c r="E3138" s="26" t="s">
        <v>10425</v>
      </c>
      <c r="F3138" s="26" t="s">
        <v>1933</v>
      </c>
      <c r="G3138" s="26" t="s">
        <v>2595</v>
      </c>
      <c r="H3138" s="26" t="s">
        <v>10819</v>
      </c>
      <c r="I3138" s="26" t="s">
        <v>10416</v>
      </c>
      <c r="J3138" s="36">
        <v>0.13</v>
      </c>
      <c r="K3138" s="26">
        <v>1702.06</v>
      </c>
      <c r="L3138" s="26">
        <v>1800</v>
      </c>
      <c r="M3138" s="26" t="s">
        <v>140</v>
      </c>
      <c r="N3138" s="26" t="s">
        <v>2598</v>
      </c>
    </row>
    <row r="3139" spans="1:14">
      <c r="A3139" s="26" t="s">
        <v>119</v>
      </c>
      <c r="B3139" s="26" t="s">
        <v>2593</v>
      </c>
      <c r="C3139" s="26" t="s">
        <v>1429</v>
      </c>
      <c r="D3139" s="26" t="s">
        <v>2594</v>
      </c>
      <c r="E3139" s="26" t="s">
        <v>10425</v>
      </c>
      <c r="F3139" s="26" t="s">
        <v>1933</v>
      </c>
      <c r="G3139" s="26" t="s">
        <v>2595</v>
      </c>
      <c r="H3139" s="26" t="s">
        <v>10819</v>
      </c>
      <c r="I3139" s="26" t="s">
        <v>10418</v>
      </c>
      <c r="J3139" s="36">
        <v>0.13</v>
      </c>
      <c r="K3139" s="26">
        <v>0</v>
      </c>
      <c r="L3139" s="26"/>
      <c r="M3139" s="26" t="s">
        <v>140</v>
      </c>
      <c r="N3139" s="26" t="s">
        <v>2598</v>
      </c>
    </row>
    <row r="3140" spans="1:14">
      <c r="A3140" s="26" t="s">
        <v>119</v>
      </c>
      <c r="B3140" s="26" t="s">
        <v>2593</v>
      </c>
      <c r="C3140" s="26" t="s">
        <v>1429</v>
      </c>
      <c r="D3140" s="26" t="s">
        <v>2594</v>
      </c>
      <c r="E3140" s="26" t="s">
        <v>10425</v>
      </c>
      <c r="F3140" s="26" t="s">
        <v>1933</v>
      </c>
      <c r="G3140" s="26" t="s">
        <v>2595</v>
      </c>
      <c r="H3140" s="26" t="s">
        <v>10819</v>
      </c>
      <c r="I3140" s="26" t="s">
        <v>10420</v>
      </c>
      <c r="J3140" s="36">
        <v>0.13</v>
      </c>
      <c r="K3140" s="26">
        <v>0</v>
      </c>
      <c r="L3140" s="26"/>
      <c r="M3140" s="26" t="s">
        <v>140</v>
      </c>
      <c r="N3140" s="26" t="s">
        <v>2598</v>
      </c>
    </row>
    <row r="3141" spans="1:14">
      <c r="A3141" s="26" t="s">
        <v>119</v>
      </c>
      <c r="B3141" s="26" t="s">
        <v>2593</v>
      </c>
      <c r="C3141" s="26" t="s">
        <v>1429</v>
      </c>
      <c r="D3141" s="26" t="s">
        <v>2594</v>
      </c>
      <c r="E3141" s="26" t="s">
        <v>10425</v>
      </c>
      <c r="F3141" s="26" t="s">
        <v>1933</v>
      </c>
      <c r="G3141" s="26" t="s">
        <v>2595</v>
      </c>
      <c r="H3141" s="26" t="s">
        <v>10819</v>
      </c>
      <c r="I3141" s="26" t="s">
        <v>10419</v>
      </c>
      <c r="J3141" s="36">
        <v>0.13</v>
      </c>
      <c r="K3141" s="26">
        <v>25.94</v>
      </c>
      <c r="L3141" s="26"/>
      <c r="M3141" s="26" t="s">
        <v>140</v>
      </c>
      <c r="N3141" s="26" t="s">
        <v>2598</v>
      </c>
    </row>
    <row r="3142" spans="1:14">
      <c r="A3142" s="26" t="s">
        <v>181</v>
      </c>
      <c r="B3142" s="26" t="s">
        <v>4436</v>
      </c>
      <c r="C3142" s="26" t="s">
        <v>631</v>
      </c>
      <c r="D3142" s="26" t="s">
        <v>4437</v>
      </c>
      <c r="E3142" s="26" t="s">
        <v>10425</v>
      </c>
      <c r="F3142" s="26" t="s">
        <v>4438</v>
      </c>
      <c r="G3142" s="26" t="s">
        <v>4439</v>
      </c>
      <c r="H3142" s="26" t="s">
        <v>4440</v>
      </c>
      <c r="I3142" s="26" t="s">
        <v>10427</v>
      </c>
      <c r="J3142" s="36">
        <v>0.13</v>
      </c>
      <c r="K3142" s="26">
        <v>21434.38</v>
      </c>
      <c r="L3142" s="26">
        <v>24084.67</v>
      </c>
      <c r="M3142" s="26" t="s">
        <v>97</v>
      </c>
      <c r="N3142" s="26" t="s">
        <v>4442</v>
      </c>
    </row>
    <row r="3143" spans="1:14">
      <c r="A3143" s="26" t="s">
        <v>181</v>
      </c>
      <c r="B3143" s="26" t="s">
        <v>4436</v>
      </c>
      <c r="C3143" s="26" t="s">
        <v>631</v>
      </c>
      <c r="D3143" s="26" t="s">
        <v>4437</v>
      </c>
      <c r="E3143" s="26" t="s">
        <v>10425</v>
      </c>
      <c r="F3143" s="26" t="s">
        <v>4438</v>
      </c>
      <c r="G3143" s="26" t="s">
        <v>4439</v>
      </c>
      <c r="H3143" s="26" t="s">
        <v>4440</v>
      </c>
      <c r="I3143" s="26" t="s">
        <v>10428</v>
      </c>
      <c r="J3143" s="36">
        <v>0.13</v>
      </c>
      <c r="K3143" s="26">
        <v>1284.16</v>
      </c>
      <c r="L3143" s="26"/>
      <c r="M3143" s="26" t="s">
        <v>97</v>
      </c>
      <c r="N3143" s="26" t="s">
        <v>4442</v>
      </c>
    </row>
    <row r="3144" spans="1:14">
      <c r="A3144" s="26" t="s">
        <v>181</v>
      </c>
      <c r="B3144" s="26" t="s">
        <v>4436</v>
      </c>
      <c r="C3144" s="26" t="s">
        <v>631</v>
      </c>
      <c r="D3144" s="26" t="s">
        <v>4437</v>
      </c>
      <c r="E3144" s="26" t="s">
        <v>10425</v>
      </c>
      <c r="F3144" s="26" t="s">
        <v>4438</v>
      </c>
      <c r="G3144" s="26" t="s">
        <v>4439</v>
      </c>
      <c r="H3144" s="26" t="s">
        <v>4440</v>
      </c>
      <c r="I3144" s="26" t="s">
        <v>10420</v>
      </c>
      <c r="J3144" s="36">
        <v>0.13</v>
      </c>
      <c r="K3144" s="26">
        <v>278.64694</v>
      </c>
      <c r="L3144" s="26"/>
      <c r="M3144" s="26" t="s">
        <v>97</v>
      </c>
      <c r="N3144" s="26" t="s">
        <v>4442</v>
      </c>
    </row>
    <row r="3145" spans="1:14">
      <c r="A3145" s="26" t="s">
        <v>181</v>
      </c>
      <c r="B3145" s="26" t="s">
        <v>4436</v>
      </c>
      <c r="C3145" s="26" t="s">
        <v>631</v>
      </c>
      <c r="D3145" s="26" t="s">
        <v>4437</v>
      </c>
      <c r="E3145" s="26" t="s">
        <v>10425</v>
      </c>
      <c r="F3145" s="26" t="s">
        <v>4438</v>
      </c>
      <c r="G3145" s="26" t="s">
        <v>4439</v>
      </c>
      <c r="H3145" s="26" t="s">
        <v>4440</v>
      </c>
      <c r="I3145" s="26" t="s">
        <v>10419</v>
      </c>
      <c r="J3145" s="36">
        <v>0.13</v>
      </c>
      <c r="K3145" s="26">
        <v>340.7781</v>
      </c>
      <c r="L3145" s="26"/>
      <c r="M3145" s="26" t="s">
        <v>97</v>
      </c>
      <c r="N3145" s="26" t="s">
        <v>4442</v>
      </c>
    </row>
    <row r="3146" spans="1:14">
      <c r="A3146" s="26" t="s">
        <v>292</v>
      </c>
      <c r="B3146" s="26" t="s">
        <v>4474</v>
      </c>
      <c r="C3146" s="26" t="s">
        <v>1075</v>
      </c>
      <c r="D3146" s="26" t="s">
        <v>4475</v>
      </c>
      <c r="E3146" s="26" t="s">
        <v>10425</v>
      </c>
      <c r="F3146" s="26" t="s">
        <v>1077</v>
      </c>
      <c r="G3146" s="26" t="s">
        <v>4476</v>
      </c>
      <c r="H3146" s="26" t="s">
        <v>10509</v>
      </c>
      <c r="I3146" s="26" t="s">
        <v>10416</v>
      </c>
      <c r="J3146" s="36">
        <v>0.13</v>
      </c>
      <c r="K3146" s="26">
        <v>729979.56</v>
      </c>
      <c r="L3146" s="26">
        <v>798807.42</v>
      </c>
      <c r="M3146" s="26" t="s">
        <v>63</v>
      </c>
      <c r="N3146" s="26" t="s">
        <v>4479</v>
      </c>
    </row>
    <row r="3147" spans="1:14">
      <c r="A3147" s="26" t="s">
        <v>292</v>
      </c>
      <c r="B3147" s="26" t="s">
        <v>4474</v>
      </c>
      <c r="C3147" s="26" t="s">
        <v>1075</v>
      </c>
      <c r="D3147" s="26" t="s">
        <v>4475</v>
      </c>
      <c r="E3147" s="26" t="s">
        <v>10425</v>
      </c>
      <c r="F3147" s="26" t="s">
        <v>1077</v>
      </c>
      <c r="G3147" s="26" t="s">
        <v>4476</v>
      </c>
      <c r="H3147" s="26" t="s">
        <v>10509</v>
      </c>
      <c r="I3147" s="26" t="s">
        <v>10418</v>
      </c>
      <c r="J3147" s="36">
        <v>0.13</v>
      </c>
      <c r="K3147" s="26">
        <v>0</v>
      </c>
      <c r="L3147" s="26"/>
      <c r="M3147" s="26" t="s">
        <v>63</v>
      </c>
      <c r="N3147" s="26" t="s">
        <v>4479</v>
      </c>
    </row>
    <row r="3148" spans="1:14">
      <c r="A3148" s="26" t="s">
        <v>292</v>
      </c>
      <c r="B3148" s="26" t="s">
        <v>4474</v>
      </c>
      <c r="C3148" s="26" t="s">
        <v>1075</v>
      </c>
      <c r="D3148" s="26" t="s">
        <v>4475</v>
      </c>
      <c r="E3148" s="26" t="s">
        <v>10425</v>
      </c>
      <c r="F3148" s="26" t="s">
        <v>1077</v>
      </c>
      <c r="G3148" s="26" t="s">
        <v>4476</v>
      </c>
      <c r="H3148" s="26" t="s">
        <v>10509</v>
      </c>
      <c r="I3148" s="26" t="s">
        <v>10420</v>
      </c>
      <c r="J3148" s="36">
        <v>0.13</v>
      </c>
      <c r="K3148" s="26">
        <v>9775.14</v>
      </c>
      <c r="L3148" s="26"/>
      <c r="M3148" s="26" t="s">
        <v>63</v>
      </c>
      <c r="N3148" s="26" t="s">
        <v>4479</v>
      </c>
    </row>
    <row r="3149" spans="1:14">
      <c r="A3149" s="26" t="s">
        <v>292</v>
      </c>
      <c r="B3149" s="26" t="s">
        <v>4474</v>
      </c>
      <c r="C3149" s="26" t="s">
        <v>1075</v>
      </c>
      <c r="D3149" s="26" t="s">
        <v>4475</v>
      </c>
      <c r="E3149" s="26" t="s">
        <v>10425</v>
      </c>
      <c r="F3149" s="26" t="s">
        <v>1077</v>
      </c>
      <c r="G3149" s="26" t="s">
        <v>4476</v>
      </c>
      <c r="H3149" s="26" t="s">
        <v>10509</v>
      </c>
      <c r="I3149" s="26" t="s">
        <v>10419</v>
      </c>
      <c r="J3149" s="36">
        <v>0.13</v>
      </c>
      <c r="K3149" s="26">
        <v>11122.62</v>
      </c>
      <c r="L3149" s="26"/>
      <c r="M3149" s="26" t="s">
        <v>63</v>
      </c>
      <c r="N3149" s="26" t="s">
        <v>4479</v>
      </c>
    </row>
    <row r="3150" spans="1:14">
      <c r="A3150" s="26" t="s">
        <v>292</v>
      </c>
      <c r="B3150" s="26" t="s">
        <v>4474</v>
      </c>
      <c r="C3150" s="26" t="s">
        <v>1075</v>
      </c>
      <c r="D3150" s="26" t="s">
        <v>4475</v>
      </c>
      <c r="E3150" s="26" t="s">
        <v>10425</v>
      </c>
      <c r="F3150" s="26" t="s">
        <v>1077</v>
      </c>
      <c r="G3150" s="26" t="s">
        <v>4476</v>
      </c>
      <c r="H3150" s="26" t="s">
        <v>10511</v>
      </c>
      <c r="I3150" s="26" t="s">
        <v>10416</v>
      </c>
      <c r="J3150" s="36">
        <v>0.13</v>
      </c>
      <c r="K3150" s="26">
        <v>289506.81</v>
      </c>
      <c r="L3150" s="26">
        <v>314428.68</v>
      </c>
      <c r="M3150" s="26" t="s">
        <v>63</v>
      </c>
      <c r="N3150" s="26" t="s">
        <v>4479</v>
      </c>
    </row>
    <row r="3151" spans="1:14">
      <c r="A3151" s="26" t="s">
        <v>292</v>
      </c>
      <c r="B3151" s="26" t="s">
        <v>4474</v>
      </c>
      <c r="C3151" s="26" t="s">
        <v>1075</v>
      </c>
      <c r="D3151" s="26" t="s">
        <v>4475</v>
      </c>
      <c r="E3151" s="26" t="s">
        <v>10425</v>
      </c>
      <c r="F3151" s="26" t="s">
        <v>1077</v>
      </c>
      <c r="G3151" s="26" t="s">
        <v>4476</v>
      </c>
      <c r="H3151" s="26" t="s">
        <v>10511</v>
      </c>
      <c r="I3151" s="26" t="s">
        <v>10418</v>
      </c>
      <c r="J3151" s="36">
        <v>0.13</v>
      </c>
      <c r="K3151" s="26">
        <v>2401.59</v>
      </c>
      <c r="L3151" s="26"/>
      <c r="M3151" s="26" t="s">
        <v>63</v>
      </c>
      <c r="N3151" s="26" t="s">
        <v>4479</v>
      </c>
    </row>
    <row r="3152" spans="1:14">
      <c r="A3152" s="26" t="s">
        <v>292</v>
      </c>
      <c r="B3152" s="26" t="s">
        <v>4474</v>
      </c>
      <c r="C3152" s="26" t="s">
        <v>1075</v>
      </c>
      <c r="D3152" s="26" t="s">
        <v>4475</v>
      </c>
      <c r="E3152" s="26" t="s">
        <v>10425</v>
      </c>
      <c r="F3152" s="26" t="s">
        <v>1077</v>
      </c>
      <c r="G3152" s="26" t="s">
        <v>4476</v>
      </c>
      <c r="H3152" s="26" t="s">
        <v>10511</v>
      </c>
      <c r="I3152" s="26" t="s">
        <v>10420</v>
      </c>
      <c r="J3152" s="36">
        <v>0.13</v>
      </c>
      <c r="K3152" s="26">
        <v>610.38</v>
      </c>
      <c r="L3152" s="26"/>
      <c r="M3152" s="26" t="s">
        <v>63</v>
      </c>
      <c r="N3152" s="26" t="s">
        <v>4479</v>
      </c>
    </row>
    <row r="3153" spans="1:14">
      <c r="A3153" s="26" t="s">
        <v>292</v>
      </c>
      <c r="B3153" s="26" t="s">
        <v>4474</v>
      </c>
      <c r="C3153" s="26" t="s">
        <v>1075</v>
      </c>
      <c r="D3153" s="26" t="s">
        <v>4475</v>
      </c>
      <c r="E3153" s="26" t="s">
        <v>10425</v>
      </c>
      <c r="F3153" s="26" t="s">
        <v>1077</v>
      </c>
      <c r="G3153" s="26" t="s">
        <v>4476</v>
      </c>
      <c r="H3153" s="26" t="s">
        <v>10511</v>
      </c>
      <c r="I3153" s="26" t="s">
        <v>10419</v>
      </c>
      <c r="J3153" s="36">
        <v>0.13</v>
      </c>
      <c r="K3153" s="26">
        <v>4447.44</v>
      </c>
      <c r="L3153" s="26"/>
      <c r="M3153" s="26" t="s">
        <v>63</v>
      </c>
      <c r="N3153" s="26" t="s">
        <v>4479</v>
      </c>
    </row>
    <row r="3154" spans="1:14">
      <c r="A3154" s="26" t="s">
        <v>119</v>
      </c>
      <c r="B3154" s="26" t="s">
        <v>4488</v>
      </c>
      <c r="C3154" s="26" t="s">
        <v>996</v>
      </c>
      <c r="D3154" s="26" t="s">
        <v>4489</v>
      </c>
      <c r="E3154" s="26" t="s">
        <v>10425</v>
      </c>
      <c r="F3154" s="26" t="s">
        <v>1380</v>
      </c>
      <c r="G3154" s="26" t="s">
        <v>4490</v>
      </c>
      <c r="H3154" s="26" t="s">
        <v>4491</v>
      </c>
      <c r="I3154" s="26" t="s">
        <v>10416</v>
      </c>
      <c r="J3154" s="36">
        <v>0.13</v>
      </c>
      <c r="K3154" s="26">
        <v>1320.72</v>
      </c>
      <c r="L3154" s="26">
        <v>1404</v>
      </c>
      <c r="M3154" s="26" t="s">
        <v>140</v>
      </c>
      <c r="N3154" s="26" t="s">
        <v>4492</v>
      </c>
    </row>
    <row r="3155" spans="1:14">
      <c r="A3155" s="26" t="s">
        <v>119</v>
      </c>
      <c r="B3155" s="26" t="s">
        <v>4488</v>
      </c>
      <c r="C3155" s="26" t="s">
        <v>996</v>
      </c>
      <c r="D3155" s="26" t="s">
        <v>4489</v>
      </c>
      <c r="E3155" s="26" t="s">
        <v>10425</v>
      </c>
      <c r="F3155" s="26" t="s">
        <v>1380</v>
      </c>
      <c r="G3155" s="26" t="s">
        <v>4490</v>
      </c>
      <c r="H3155" s="26" t="s">
        <v>4491</v>
      </c>
      <c r="I3155" s="26" t="s">
        <v>10418</v>
      </c>
      <c r="J3155" s="36">
        <v>0.13</v>
      </c>
      <c r="K3155" s="26">
        <v>0</v>
      </c>
      <c r="L3155" s="26"/>
      <c r="M3155" s="26" t="s">
        <v>140</v>
      </c>
      <c r="N3155" s="26" t="s">
        <v>4492</v>
      </c>
    </row>
    <row r="3156" spans="1:14">
      <c r="A3156" s="26" t="s">
        <v>119</v>
      </c>
      <c r="B3156" s="26" t="s">
        <v>4488</v>
      </c>
      <c r="C3156" s="26" t="s">
        <v>996</v>
      </c>
      <c r="D3156" s="26" t="s">
        <v>4489</v>
      </c>
      <c r="E3156" s="26" t="s">
        <v>10425</v>
      </c>
      <c r="F3156" s="26" t="s">
        <v>1380</v>
      </c>
      <c r="G3156" s="26" t="s">
        <v>4490</v>
      </c>
      <c r="H3156" s="26" t="s">
        <v>4491</v>
      </c>
      <c r="I3156" s="26" t="s">
        <v>10420</v>
      </c>
      <c r="J3156" s="36">
        <v>0.13</v>
      </c>
      <c r="K3156" s="26">
        <v>0</v>
      </c>
      <c r="L3156" s="26"/>
      <c r="M3156" s="26" t="s">
        <v>140</v>
      </c>
      <c r="N3156" s="26" t="s">
        <v>4492</v>
      </c>
    </row>
    <row r="3157" spans="1:14">
      <c r="A3157" s="26" t="s">
        <v>119</v>
      </c>
      <c r="B3157" s="26" t="s">
        <v>4488</v>
      </c>
      <c r="C3157" s="26" t="s">
        <v>996</v>
      </c>
      <c r="D3157" s="26" t="s">
        <v>4489</v>
      </c>
      <c r="E3157" s="26" t="s">
        <v>10425</v>
      </c>
      <c r="F3157" s="26" t="s">
        <v>1380</v>
      </c>
      <c r="G3157" s="26" t="s">
        <v>4490</v>
      </c>
      <c r="H3157" s="26" t="s">
        <v>4491</v>
      </c>
      <c r="I3157" s="26" t="s">
        <v>10419</v>
      </c>
      <c r="J3157" s="36">
        <v>0.13</v>
      </c>
      <c r="K3157" s="26">
        <v>20.08</v>
      </c>
      <c r="L3157" s="26"/>
      <c r="M3157" s="26" t="s">
        <v>140</v>
      </c>
      <c r="N3157" s="26" t="s">
        <v>4492</v>
      </c>
    </row>
    <row r="3158" spans="1:14">
      <c r="A3158" s="26" t="s">
        <v>119</v>
      </c>
      <c r="B3158" s="26" t="s">
        <v>4451</v>
      </c>
      <c r="C3158" s="26" t="s">
        <v>393</v>
      </c>
      <c r="D3158" s="26" t="s">
        <v>4452</v>
      </c>
      <c r="E3158" s="26" t="s">
        <v>10425</v>
      </c>
      <c r="F3158" s="26" t="s">
        <v>653</v>
      </c>
      <c r="G3158" s="26" t="s">
        <v>4453</v>
      </c>
      <c r="H3158" s="26" t="s">
        <v>4454</v>
      </c>
      <c r="I3158" s="26" t="s">
        <v>10416</v>
      </c>
      <c r="J3158" s="36">
        <v>0.13</v>
      </c>
      <c r="K3158" s="26">
        <v>9831.72</v>
      </c>
      <c r="L3158" s="26">
        <v>10871.3</v>
      </c>
      <c r="M3158" s="26" t="s">
        <v>140</v>
      </c>
      <c r="N3158" s="26" t="s">
        <v>4455</v>
      </c>
    </row>
    <row r="3159" spans="1:14">
      <c r="A3159" s="26" t="s">
        <v>119</v>
      </c>
      <c r="B3159" s="26" t="s">
        <v>4451</v>
      </c>
      <c r="C3159" s="26" t="s">
        <v>393</v>
      </c>
      <c r="D3159" s="26" t="s">
        <v>4452</v>
      </c>
      <c r="E3159" s="26" t="s">
        <v>10425</v>
      </c>
      <c r="F3159" s="26" t="s">
        <v>653</v>
      </c>
      <c r="G3159" s="26" t="s">
        <v>4453</v>
      </c>
      <c r="H3159" s="26" t="s">
        <v>4454</v>
      </c>
      <c r="I3159" s="26" t="s">
        <v>10418</v>
      </c>
      <c r="J3159" s="36">
        <v>0.13</v>
      </c>
      <c r="K3159" s="26">
        <v>279.68</v>
      </c>
      <c r="L3159" s="26"/>
      <c r="M3159" s="26" t="s">
        <v>140</v>
      </c>
      <c r="N3159" s="26" t="s">
        <v>4455</v>
      </c>
    </row>
    <row r="3160" spans="1:14">
      <c r="A3160" s="26" t="s">
        <v>119</v>
      </c>
      <c r="B3160" s="26" t="s">
        <v>4451</v>
      </c>
      <c r="C3160" s="26" t="s">
        <v>393</v>
      </c>
      <c r="D3160" s="26" t="s">
        <v>4452</v>
      </c>
      <c r="E3160" s="26" t="s">
        <v>10425</v>
      </c>
      <c r="F3160" s="26" t="s">
        <v>653</v>
      </c>
      <c r="G3160" s="26" t="s">
        <v>4453</v>
      </c>
      <c r="H3160" s="26" t="s">
        <v>4454</v>
      </c>
      <c r="I3160" s="26" t="s">
        <v>10420</v>
      </c>
      <c r="J3160" s="36">
        <v>0.13</v>
      </c>
      <c r="K3160" s="26">
        <v>116.72</v>
      </c>
      <c r="L3160" s="26"/>
      <c r="M3160" s="26" t="s">
        <v>140</v>
      </c>
      <c r="N3160" s="26" t="s">
        <v>4455</v>
      </c>
    </row>
    <row r="3161" spans="1:14">
      <c r="A3161" s="26" t="s">
        <v>119</v>
      </c>
      <c r="B3161" s="26" t="s">
        <v>4451</v>
      </c>
      <c r="C3161" s="26" t="s">
        <v>393</v>
      </c>
      <c r="D3161" s="26" t="s">
        <v>4452</v>
      </c>
      <c r="E3161" s="26" t="s">
        <v>10425</v>
      </c>
      <c r="F3161" s="26" t="s">
        <v>653</v>
      </c>
      <c r="G3161" s="26" t="s">
        <v>4453</v>
      </c>
      <c r="H3161" s="26" t="s">
        <v>4454</v>
      </c>
      <c r="I3161" s="26" t="s">
        <v>10419</v>
      </c>
      <c r="J3161" s="36">
        <v>0.13</v>
      </c>
      <c r="K3161" s="26">
        <v>153.98</v>
      </c>
      <c r="L3161" s="26"/>
      <c r="M3161" s="26" t="s">
        <v>140</v>
      </c>
      <c r="N3161" s="26" t="s">
        <v>4455</v>
      </c>
    </row>
    <row r="3162" spans="1:14">
      <c r="A3162" s="26" t="s">
        <v>119</v>
      </c>
      <c r="B3162" s="26" t="s">
        <v>4500</v>
      </c>
      <c r="C3162" s="26" t="s">
        <v>1033</v>
      </c>
      <c r="D3162" s="26" t="s">
        <v>4501</v>
      </c>
      <c r="E3162" s="26" t="s">
        <v>10425</v>
      </c>
      <c r="F3162" s="26" t="s">
        <v>2552</v>
      </c>
      <c r="G3162" s="26" t="s">
        <v>4502</v>
      </c>
      <c r="H3162" s="26" t="s">
        <v>4503</v>
      </c>
      <c r="I3162" s="26" t="s">
        <v>10416</v>
      </c>
      <c r="J3162" s="36">
        <v>0.13</v>
      </c>
      <c r="K3162" s="26">
        <v>3978.68</v>
      </c>
      <c r="L3162" s="26">
        <v>12094.6</v>
      </c>
      <c r="M3162" s="26" t="s">
        <v>140</v>
      </c>
      <c r="N3162" s="26" t="s">
        <v>4504</v>
      </c>
    </row>
    <row r="3163" spans="1:14">
      <c r="A3163" s="26" t="s">
        <v>119</v>
      </c>
      <c r="B3163" s="26" t="s">
        <v>4500</v>
      </c>
      <c r="C3163" s="26" t="s">
        <v>1033</v>
      </c>
      <c r="D3163" s="26" t="s">
        <v>4501</v>
      </c>
      <c r="E3163" s="26" t="s">
        <v>10425</v>
      </c>
      <c r="F3163" s="26" t="s">
        <v>2552</v>
      </c>
      <c r="G3163" s="26" t="s">
        <v>4502</v>
      </c>
      <c r="H3163" s="26" t="s">
        <v>4503</v>
      </c>
      <c r="I3163" s="26" t="s">
        <v>10418</v>
      </c>
      <c r="J3163" s="36">
        <v>0.13</v>
      </c>
      <c r="K3163" s="26">
        <v>7398.4</v>
      </c>
      <c r="L3163" s="26"/>
      <c r="M3163" s="26" t="s">
        <v>140</v>
      </c>
      <c r="N3163" s="26" t="s">
        <v>4504</v>
      </c>
    </row>
    <row r="3164" spans="1:14">
      <c r="A3164" s="26" t="s">
        <v>119</v>
      </c>
      <c r="B3164" s="26" t="s">
        <v>4500</v>
      </c>
      <c r="C3164" s="26" t="s">
        <v>1033</v>
      </c>
      <c r="D3164" s="26" t="s">
        <v>4501</v>
      </c>
      <c r="E3164" s="26" t="s">
        <v>10425</v>
      </c>
      <c r="F3164" s="26" t="s">
        <v>2552</v>
      </c>
      <c r="G3164" s="26" t="s">
        <v>4502</v>
      </c>
      <c r="H3164" s="26" t="s">
        <v>4503</v>
      </c>
      <c r="I3164" s="26" t="s">
        <v>10420</v>
      </c>
      <c r="J3164" s="36">
        <v>0.13</v>
      </c>
      <c r="K3164" s="26">
        <v>0</v>
      </c>
      <c r="L3164" s="26"/>
      <c r="M3164" s="26" t="s">
        <v>140</v>
      </c>
      <c r="N3164" s="26" t="s">
        <v>4504</v>
      </c>
    </row>
    <row r="3165" spans="1:14">
      <c r="A3165" s="26" t="s">
        <v>119</v>
      </c>
      <c r="B3165" s="26" t="s">
        <v>4500</v>
      </c>
      <c r="C3165" s="26" t="s">
        <v>1033</v>
      </c>
      <c r="D3165" s="26" t="s">
        <v>4501</v>
      </c>
      <c r="E3165" s="26" t="s">
        <v>10425</v>
      </c>
      <c r="F3165" s="26" t="s">
        <v>2552</v>
      </c>
      <c r="G3165" s="26" t="s">
        <v>4502</v>
      </c>
      <c r="H3165" s="26" t="s">
        <v>4503</v>
      </c>
      <c r="I3165" s="26" t="s">
        <v>10419</v>
      </c>
      <c r="J3165" s="36">
        <v>0.13</v>
      </c>
      <c r="K3165" s="26">
        <v>173.26</v>
      </c>
      <c r="L3165" s="26"/>
      <c r="M3165" s="26" t="s">
        <v>140</v>
      </c>
      <c r="N3165" s="26" t="s">
        <v>4504</v>
      </c>
    </row>
    <row r="3166" spans="1:14">
      <c r="A3166" s="26" t="s">
        <v>181</v>
      </c>
      <c r="B3166" s="26" t="s">
        <v>3977</v>
      </c>
      <c r="C3166" s="26" t="s">
        <v>1397</v>
      </c>
      <c r="D3166" s="26" t="s">
        <v>3978</v>
      </c>
      <c r="E3166" s="26" t="s">
        <v>10425</v>
      </c>
      <c r="F3166" s="26" t="s">
        <v>3979</v>
      </c>
      <c r="G3166" s="26" t="s">
        <v>3980</v>
      </c>
      <c r="H3166" s="26" t="s">
        <v>3981</v>
      </c>
      <c r="I3166" s="26" t="s">
        <v>10416</v>
      </c>
      <c r="J3166" s="36">
        <v>0.13</v>
      </c>
      <c r="K3166" s="26">
        <v>43451.28</v>
      </c>
      <c r="L3166" s="26">
        <v>46076</v>
      </c>
      <c r="M3166" s="26" t="s">
        <v>97</v>
      </c>
      <c r="N3166" s="26" t="s">
        <v>3983</v>
      </c>
    </row>
    <row r="3167" spans="1:14">
      <c r="A3167" s="26" t="s">
        <v>181</v>
      </c>
      <c r="B3167" s="26" t="s">
        <v>3977</v>
      </c>
      <c r="C3167" s="26" t="s">
        <v>1397</v>
      </c>
      <c r="D3167" s="26" t="s">
        <v>3978</v>
      </c>
      <c r="E3167" s="26" t="s">
        <v>10425</v>
      </c>
      <c r="F3167" s="26" t="s">
        <v>3979</v>
      </c>
      <c r="G3167" s="26" t="s">
        <v>3980</v>
      </c>
      <c r="H3167" s="26" t="s">
        <v>3981</v>
      </c>
      <c r="I3167" s="26" t="s">
        <v>10418</v>
      </c>
      <c r="J3167" s="36">
        <v>0.13</v>
      </c>
      <c r="K3167" s="26">
        <v>0</v>
      </c>
      <c r="L3167" s="26"/>
      <c r="M3167" s="26" t="s">
        <v>97</v>
      </c>
      <c r="N3167" s="26" t="s">
        <v>3983</v>
      </c>
    </row>
    <row r="3168" spans="1:14">
      <c r="A3168" s="26" t="s">
        <v>181</v>
      </c>
      <c r="B3168" s="26" t="s">
        <v>3977</v>
      </c>
      <c r="C3168" s="26" t="s">
        <v>1397</v>
      </c>
      <c r="D3168" s="26" t="s">
        <v>3978</v>
      </c>
      <c r="E3168" s="26" t="s">
        <v>10425</v>
      </c>
      <c r="F3168" s="26" t="s">
        <v>3979</v>
      </c>
      <c r="G3168" s="26" t="s">
        <v>3980</v>
      </c>
      <c r="H3168" s="26" t="s">
        <v>3981</v>
      </c>
      <c r="I3168" s="26" t="s">
        <v>10420</v>
      </c>
      <c r="J3168" s="36">
        <v>0.13</v>
      </c>
      <c r="K3168" s="26">
        <v>580.86</v>
      </c>
      <c r="L3168" s="26"/>
      <c r="M3168" s="26" t="s">
        <v>97</v>
      </c>
      <c r="N3168" s="26" t="s">
        <v>3983</v>
      </c>
    </row>
    <row r="3169" spans="1:14">
      <c r="A3169" s="26" t="s">
        <v>181</v>
      </c>
      <c r="B3169" s="26" t="s">
        <v>3977</v>
      </c>
      <c r="C3169" s="26" t="s">
        <v>1397</v>
      </c>
      <c r="D3169" s="26" t="s">
        <v>3978</v>
      </c>
      <c r="E3169" s="26" t="s">
        <v>10425</v>
      </c>
      <c r="F3169" s="26" t="s">
        <v>3979</v>
      </c>
      <c r="G3169" s="26" t="s">
        <v>3980</v>
      </c>
      <c r="H3169" s="26" t="s">
        <v>3981</v>
      </c>
      <c r="I3169" s="26" t="s">
        <v>10419</v>
      </c>
      <c r="J3169" s="36">
        <v>0.13</v>
      </c>
      <c r="K3169" s="26">
        <v>661.62</v>
      </c>
      <c r="L3169" s="26"/>
      <c r="M3169" s="26" t="s">
        <v>97</v>
      </c>
      <c r="N3169" s="26" t="s">
        <v>3983</v>
      </c>
    </row>
    <row r="3170" spans="1:14">
      <c r="A3170" s="26" t="s">
        <v>85</v>
      </c>
      <c r="B3170" s="26" t="s">
        <v>4505</v>
      </c>
      <c r="C3170" s="26" t="s">
        <v>100</v>
      </c>
      <c r="D3170" s="26" t="s">
        <v>4506</v>
      </c>
      <c r="E3170" s="26" t="s">
        <v>10434</v>
      </c>
      <c r="F3170" s="26" t="s">
        <v>4507</v>
      </c>
      <c r="G3170" s="26" t="s">
        <v>4508</v>
      </c>
      <c r="H3170" s="26" t="s">
        <v>4509</v>
      </c>
      <c r="I3170" s="26" t="s">
        <v>10416</v>
      </c>
      <c r="J3170" s="36">
        <v>0.13</v>
      </c>
      <c r="K3170" s="26">
        <v>618738.05</v>
      </c>
      <c r="L3170" s="26">
        <v>693147.4</v>
      </c>
      <c r="M3170" s="26" t="s">
        <v>83</v>
      </c>
      <c r="N3170" s="26" t="s">
        <v>4511</v>
      </c>
    </row>
    <row r="3171" spans="1:14">
      <c r="A3171" s="26" t="s">
        <v>85</v>
      </c>
      <c r="B3171" s="26" t="s">
        <v>4505</v>
      </c>
      <c r="C3171" s="26" t="s">
        <v>100</v>
      </c>
      <c r="D3171" s="26" t="s">
        <v>4506</v>
      </c>
      <c r="E3171" s="26" t="s">
        <v>10434</v>
      </c>
      <c r="F3171" s="26" t="s">
        <v>4507</v>
      </c>
      <c r="G3171" s="26" t="s">
        <v>4508</v>
      </c>
      <c r="H3171" s="26" t="s">
        <v>4509</v>
      </c>
      <c r="I3171" s="26" t="s">
        <v>10418</v>
      </c>
      <c r="J3171" s="36">
        <v>0.13</v>
      </c>
      <c r="K3171" s="26">
        <v>43530.11</v>
      </c>
      <c r="L3171" s="26"/>
      <c r="M3171" s="26" t="s">
        <v>83</v>
      </c>
      <c r="N3171" s="26" t="s">
        <v>4511</v>
      </c>
    </row>
    <row r="3172" spans="1:14">
      <c r="A3172" s="26" t="s">
        <v>85</v>
      </c>
      <c r="B3172" s="26" t="s">
        <v>4505</v>
      </c>
      <c r="C3172" s="26" t="s">
        <v>100</v>
      </c>
      <c r="D3172" s="26" t="s">
        <v>4506</v>
      </c>
      <c r="E3172" s="26" t="s">
        <v>10434</v>
      </c>
      <c r="F3172" s="26" t="s">
        <v>4507</v>
      </c>
      <c r="G3172" s="26" t="s">
        <v>4508</v>
      </c>
      <c r="H3172" s="26" t="s">
        <v>4509</v>
      </c>
      <c r="I3172" s="26" t="s">
        <v>10420</v>
      </c>
      <c r="J3172" s="36">
        <v>0.13</v>
      </c>
      <c r="K3172" s="26">
        <v>0</v>
      </c>
      <c r="L3172" s="26"/>
      <c r="M3172" s="26" t="s">
        <v>83</v>
      </c>
      <c r="N3172" s="26" t="s">
        <v>4511</v>
      </c>
    </row>
    <row r="3173" spans="1:14">
      <c r="A3173" s="26" t="s">
        <v>85</v>
      </c>
      <c r="B3173" s="26" t="s">
        <v>4505</v>
      </c>
      <c r="C3173" s="26" t="s">
        <v>100</v>
      </c>
      <c r="D3173" s="26" t="s">
        <v>4506</v>
      </c>
      <c r="E3173" s="26" t="s">
        <v>10434</v>
      </c>
      <c r="F3173" s="26" t="s">
        <v>4507</v>
      </c>
      <c r="G3173" s="26" t="s">
        <v>4508</v>
      </c>
      <c r="H3173" s="26" t="s">
        <v>4509</v>
      </c>
      <c r="I3173" s="26" t="s">
        <v>10419</v>
      </c>
      <c r="J3173" s="36">
        <v>0.13</v>
      </c>
      <c r="K3173" s="26">
        <v>10084.72</v>
      </c>
      <c r="L3173" s="26"/>
      <c r="M3173" s="26" t="s">
        <v>83</v>
      </c>
      <c r="N3173" s="26" t="s">
        <v>4511</v>
      </c>
    </row>
    <row r="3174" spans="1:14">
      <c r="A3174" s="26" t="s">
        <v>331</v>
      </c>
      <c r="B3174" s="26" t="s">
        <v>10820</v>
      </c>
      <c r="C3174" s="26" t="s">
        <v>2067</v>
      </c>
      <c r="D3174" s="26" t="s">
        <v>4578</v>
      </c>
      <c r="E3174" s="26" t="s">
        <v>10425</v>
      </c>
      <c r="F3174" s="26" t="s">
        <v>4579</v>
      </c>
      <c r="G3174" s="26" t="s">
        <v>4580</v>
      </c>
      <c r="H3174" s="26" t="s">
        <v>4581</v>
      </c>
      <c r="I3174" s="26" t="s">
        <v>10427</v>
      </c>
      <c r="J3174" s="36">
        <v>0.13</v>
      </c>
      <c r="K3174" s="26">
        <v>6338.9</v>
      </c>
      <c r="L3174" s="26">
        <v>7096.18</v>
      </c>
      <c r="M3174" s="26" t="s">
        <v>140</v>
      </c>
      <c r="N3174" s="26" t="s">
        <v>10821</v>
      </c>
    </row>
    <row r="3175" spans="1:14">
      <c r="A3175" s="26" t="s">
        <v>331</v>
      </c>
      <c r="B3175" s="26" t="s">
        <v>10820</v>
      </c>
      <c r="C3175" s="26" t="s">
        <v>2067</v>
      </c>
      <c r="D3175" s="26" t="s">
        <v>4578</v>
      </c>
      <c r="E3175" s="26" t="s">
        <v>10425</v>
      </c>
      <c r="F3175" s="26" t="s">
        <v>4579</v>
      </c>
      <c r="G3175" s="26" t="s">
        <v>4580</v>
      </c>
      <c r="H3175" s="26" t="s">
        <v>4581</v>
      </c>
      <c r="I3175" s="26" t="s">
        <v>10428</v>
      </c>
      <c r="J3175" s="36">
        <v>0.13</v>
      </c>
      <c r="K3175" s="26">
        <v>257.92</v>
      </c>
      <c r="L3175" s="26"/>
      <c r="M3175" s="26" t="s">
        <v>140</v>
      </c>
      <c r="N3175" s="26" t="s">
        <v>10821</v>
      </c>
    </row>
    <row r="3176" spans="1:14">
      <c r="A3176" s="26" t="s">
        <v>331</v>
      </c>
      <c r="B3176" s="26" t="s">
        <v>10820</v>
      </c>
      <c r="C3176" s="26" t="s">
        <v>2067</v>
      </c>
      <c r="D3176" s="26" t="s">
        <v>4578</v>
      </c>
      <c r="E3176" s="26" t="s">
        <v>10425</v>
      </c>
      <c r="F3176" s="26" t="s">
        <v>4579</v>
      </c>
      <c r="G3176" s="26" t="s">
        <v>4580</v>
      </c>
      <c r="H3176" s="26" t="s">
        <v>4581</v>
      </c>
      <c r="I3176" s="26" t="s">
        <v>10420</v>
      </c>
      <c r="J3176" s="36">
        <v>0.13</v>
      </c>
      <c r="K3176" s="26">
        <v>82.4057</v>
      </c>
      <c r="L3176" s="26"/>
      <c r="M3176" s="26" t="s">
        <v>140</v>
      </c>
      <c r="N3176" s="26" t="s">
        <v>10821</v>
      </c>
    </row>
    <row r="3177" spans="1:14">
      <c r="A3177" s="26" t="s">
        <v>331</v>
      </c>
      <c r="B3177" s="26" t="s">
        <v>10820</v>
      </c>
      <c r="C3177" s="26" t="s">
        <v>2067</v>
      </c>
      <c r="D3177" s="26" t="s">
        <v>4578</v>
      </c>
      <c r="E3177" s="26" t="s">
        <v>10425</v>
      </c>
      <c r="F3177" s="26" t="s">
        <v>4579</v>
      </c>
      <c r="G3177" s="26" t="s">
        <v>4580</v>
      </c>
      <c r="H3177" s="26" t="s">
        <v>4581</v>
      </c>
      <c r="I3177" s="26" t="s">
        <v>10419</v>
      </c>
      <c r="J3177" s="36">
        <v>0.13</v>
      </c>
      <c r="K3177" s="26">
        <v>98.9523</v>
      </c>
      <c r="L3177" s="26"/>
      <c r="M3177" s="26" t="s">
        <v>140</v>
      </c>
      <c r="N3177" s="26" t="s">
        <v>10821</v>
      </c>
    </row>
    <row r="3178" spans="1:14">
      <c r="A3178" s="26" t="s">
        <v>108</v>
      </c>
      <c r="B3178" s="26" t="s">
        <v>4494</v>
      </c>
      <c r="C3178" s="26" t="s">
        <v>1552</v>
      </c>
      <c r="D3178" s="26" t="s">
        <v>4495</v>
      </c>
      <c r="E3178" s="26" t="s">
        <v>10434</v>
      </c>
      <c r="F3178" s="26" t="s">
        <v>1554</v>
      </c>
      <c r="G3178" s="26" t="s">
        <v>4496</v>
      </c>
      <c r="H3178" s="26" t="s">
        <v>4497</v>
      </c>
      <c r="I3178" s="26" t="s">
        <v>10416</v>
      </c>
      <c r="J3178" s="36">
        <v>0.13</v>
      </c>
      <c r="K3178" s="26">
        <v>17291.84</v>
      </c>
      <c r="L3178" s="26">
        <v>18098.1</v>
      </c>
      <c r="M3178" s="26" t="s">
        <v>97</v>
      </c>
      <c r="N3178" s="26" t="s">
        <v>4499</v>
      </c>
    </row>
    <row r="3179" spans="1:14">
      <c r="A3179" s="26" t="s">
        <v>108</v>
      </c>
      <c r="B3179" s="26" t="s">
        <v>4494</v>
      </c>
      <c r="C3179" s="26" t="s">
        <v>1552</v>
      </c>
      <c r="D3179" s="26" t="s">
        <v>4495</v>
      </c>
      <c r="E3179" s="26" t="s">
        <v>10434</v>
      </c>
      <c r="F3179" s="26" t="s">
        <v>1554</v>
      </c>
      <c r="G3179" s="26" t="s">
        <v>4496</v>
      </c>
      <c r="H3179" s="26" t="s">
        <v>4497</v>
      </c>
      <c r="I3179" s="26" t="s">
        <v>10418</v>
      </c>
      <c r="J3179" s="36">
        <v>0.13</v>
      </c>
      <c r="K3179" s="26">
        <v>0</v>
      </c>
      <c r="L3179" s="26"/>
      <c r="M3179" s="26" t="s">
        <v>97</v>
      </c>
      <c r="N3179" s="26" t="s">
        <v>4499</v>
      </c>
    </row>
    <row r="3180" spans="1:14">
      <c r="A3180" s="26" t="s">
        <v>108</v>
      </c>
      <c r="B3180" s="26" t="s">
        <v>4494</v>
      </c>
      <c r="C3180" s="26" t="s">
        <v>1552</v>
      </c>
      <c r="D3180" s="26" t="s">
        <v>4495</v>
      </c>
      <c r="E3180" s="26" t="s">
        <v>10434</v>
      </c>
      <c r="F3180" s="26" t="s">
        <v>1554</v>
      </c>
      <c r="G3180" s="26" t="s">
        <v>4496</v>
      </c>
      <c r="H3180" s="26" t="s">
        <v>4497</v>
      </c>
      <c r="I3180" s="26" t="s">
        <v>10420</v>
      </c>
      <c r="J3180" s="36">
        <v>0.13</v>
      </c>
      <c r="K3180" s="26">
        <v>0</v>
      </c>
      <c r="L3180" s="26"/>
      <c r="M3180" s="26" t="s">
        <v>97</v>
      </c>
      <c r="N3180" s="26" t="s">
        <v>4499</v>
      </c>
    </row>
    <row r="3181" spans="1:14">
      <c r="A3181" s="26" t="s">
        <v>108</v>
      </c>
      <c r="B3181" s="26" t="s">
        <v>4494</v>
      </c>
      <c r="C3181" s="26" t="s">
        <v>1552</v>
      </c>
      <c r="D3181" s="26" t="s">
        <v>4495</v>
      </c>
      <c r="E3181" s="26" t="s">
        <v>10434</v>
      </c>
      <c r="F3181" s="26" t="s">
        <v>1554</v>
      </c>
      <c r="G3181" s="26" t="s">
        <v>4496</v>
      </c>
      <c r="H3181" s="26" t="s">
        <v>4497</v>
      </c>
      <c r="I3181" s="26" t="s">
        <v>10419</v>
      </c>
      <c r="J3181" s="36">
        <v>0.13</v>
      </c>
      <c r="K3181" s="26">
        <v>263.32</v>
      </c>
      <c r="L3181" s="26"/>
      <c r="M3181" s="26" t="s">
        <v>97</v>
      </c>
      <c r="N3181" s="26" t="s">
        <v>4499</v>
      </c>
    </row>
    <row r="3182" spans="1:14">
      <c r="A3182" s="26" t="s">
        <v>220</v>
      </c>
      <c r="B3182" s="26" t="s">
        <v>4542</v>
      </c>
      <c r="C3182" s="26" t="s">
        <v>849</v>
      </c>
      <c r="D3182" s="26" t="s">
        <v>4543</v>
      </c>
      <c r="E3182" s="26" t="s">
        <v>10425</v>
      </c>
      <c r="F3182" s="26" t="s">
        <v>4049</v>
      </c>
      <c r="G3182" s="26" t="s">
        <v>4544</v>
      </c>
      <c r="H3182" s="26" t="s">
        <v>4545</v>
      </c>
      <c r="I3182" s="26" t="s">
        <v>10416</v>
      </c>
      <c r="J3182" s="36">
        <v>0.13</v>
      </c>
      <c r="K3182" s="26">
        <v>52363.62</v>
      </c>
      <c r="L3182" s="26">
        <v>61528.27</v>
      </c>
      <c r="M3182" s="26" t="s">
        <v>1282</v>
      </c>
      <c r="N3182" s="26" t="s">
        <v>4547</v>
      </c>
    </row>
    <row r="3183" spans="1:14">
      <c r="A3183" s="26" t="s">
        <v>220</v>
      </c>
      <c r="B3183" s="26" t="s">
        <v>4542</v>
      </c>
      <c r="C3183" s="26" t="s">
        <v>849</v>
      </c>
      <c r="D3183" s="26" t="s">
        <v>4543</v>
      </c>
      <c r="E3183" s="26" t="s">
        <v>10425</v>
      </c>
      <c r="F3183" s="26" t="s">
        <v>4049</v>
      </c>
      <c r="G3183" s="26" t="s">
        <v>4544</v>
      </c>
      <c r="H3183" s="26" t="s">
        <v>4545</v>
      </c>
      <c r="I3183" s="26" t="s">
        <v>10418</v>
      </c>
      <c r="J3183" s="36">
        <v>0.13</v>
      </c>
      <c r="K3183" s="26">
        <v>5012.37</v>
      </c>
      <c r="L3183" s="26"/>
      <c r="M3183" s="26" t="s">
        <v>1282</v>
      </c>
      <c r="N3183" s="26" t="s">
        <v>4547</v>
      </c>
    </row>
    <row r="3184" spans="1:14">
      <c r="A3184" s="26" t="s">
        <v>220</v>
      </c>
      <c r="B3184" s="26" t="s">
        <v>4542</v>
      </c>
      <c r="C3184" s="26" t="s">
        <v>849</v>
      </c>
      <c r="D3184" s="26" t="s">
        <v>4543</v>
      </c>
      <c r="E3184" s="26" t="s">
        <v>10425</v>
      </c>
      <c r="F3184" s="26" t="s">
        <v>4049</v>
      </c>
      <c r="G3184" s="26" t="s">
        <v>4544</v>
      </c>
      <c r="H3184" s="26" t="s">
        <v>4545</v>
      </c>
      <c r="I3184" s="26" t="s">
        <v>10420</v>
      </c>
      <c r="J3184" s="36">
        <v>0.13</v>
      </c>
      <c r="K3184" s="26">
        <v>509.76</v>
      </c>
      <c r="L3184" s="26"/>
      <c r="M3184" s="26" t="s">
        <v>1282</v>
      </c>
      <c r="N3184" s="26" t="s">
        <v>4547</v>
      </c>
    </row>
    <row r="3185" spans="1:14">
      <c r="A3185" s="26" t="s">
        <v>220</v>
      </c>
      <c r="B3185" s="26" t="s">
        <v>4542</v>
      </c>
      <c r="C3185" s="26" t="s">
        <v>849</v>
      </c>
      <c r="D3185" s="26" t="s">
        <v>4543</v>
      </c>
      <c r="E3185" s="26" t="s">
        <v>10425</v>
      </c>
      <c r="F3185" s="26" t="s">
        <v>4049</v>
      </c>
      <c r="G3185" s="26" t="s">
        <v>4544</v>
      </c>
      <c r="H3185" s="26" t="s">
        <v>4545</v>
      </c>
      <c r="I3185" s="26" t="s">
        <v>10419</v>
      </c>
      <c r="J3185" s="36">
        <v>0.13</v>
      </c>
      <c r="K3185" s="26">
        <v>873.72</v>
      </c>
      <c r="L3185" s="26"/>
      <c r="M3185" s="26" t="s">
        <v>1282</v>
      </c>
      <c r="N3185" s="26" t="s">
        <v>4547</v>
      </c>
    </row>
    <row r="3186" spans="1:14">
      <c r="A3186" s="26" t="s">
        <v>331</v>
      </c>
      <c r="B3186" s="26" t="s">
        <v>4570</v>
      </c>
      <c r="C3186" s="26" t="s">
        <v>3241</v>
      </c>
      <c r="D3186" s="26" t="s">
        <v>4571</v>
      </c>
      <c r="E3186" s="26" t="s">
        <v>10425</v>
      </c>
      <c r="F3186" s="26" t="s">
        <v>3243</v>
      </c>
      <c r="G3186" s="26" t="s">
        <v>4572</v>
      </c>
      <c r="H3186" s="26" t="s">
        <v>4573</v>
      </c>
      <c r="I3186" s="26" t="s">
        <v>10416</v>
      </c>
      <c r="J3186" s="36">
        <v>0.13</v>
      </c>
      <c r="K3186" s="26">
        <v>911710.78</v>
      </c>
      <c r="L3186" s="26">
        <v>1072314.22</v>
      </c>
      <c r="M3186" s="26" t="s">
        <v>140</v>
      </c>
      <c r="N3186" s="26" t="s">
        <v>4575</v>
      </c>
    </row>
    <row r="3187" spans="1:14">
      <c r="A3187" s="26" t="s">
        <v>331</v>
      </c>
      <c r="B3187" s="26" t="s">
        <v>4570</v>
      </c>
      <c r="C3187" s="26" t="s">
        <v>3241</v>
      </c>
      <c r="D3187" s="26" t="s">
        <v>4571</v>
      </c>
      <c r="E3187" s="26" t="s">
        <v>10425</v>
      </c>
      <c r="F3187" s="26" t="s">
        <v>3243</v>
      </c>
      <c r="G3187" s="26" t="s">
        <v>4572</v>
      </c>
      <c r="H3187" s="26" t="s">
        <v>4573</v>
      </c>
      <c r="I3187" s="26" t="s">
        <v>10418</v>
      </c>
      <c r="J3187" s="36">
        <v>0.13</v>
      </c>
      <c r="K3187" s="26">
        <v>86983.5</v>
      </c>
      <c r="L3187" s="26"/>
      <c r="M3187" s="26" t="s">
        <v>140</v>
      </c>
      <c r="N3187" s="26" t="s">
        <v>4575</v>
      </c>
    </row>
    <row r="3188" spans="1:14">
      <c r="A3188" s="26" t="s">
        <v>331</v>
      </c>
      <c r="B3188" s="26" t="s">
        <v>4570</v>
      </c>
      <c r="C3188" s="26" t="s">
        <v>3241</v>
      </c>
      <c r="D3188" s="26" t="s">
        <v>4571</v>
      </c>
      <c r="E3188" s="26" t="s">
        <v>10425</v>
      </c>
      <c r="F3188" s="26" t="s">
        <v>3243</v>
      </c>
      <c r="G3188" s="26" t="s">
        <v>4572</v>
      </c>
      <c r="H3188" s="26" t="s">
        <v>4573</v>
      </c>
      <c r="I3188" s="26" t="s">
        <v>10420</v>
      </c>
      <c r="J3188" s="36">
        <v>0.13</v>
      </c>
      <c r="K3188" s="26">
        <v>10157.14</v>
      </c>
      <c r="L3188" s="26"/>
      <c r="M3188" s="26" t="s">
        <v>140</v>
      </c>
      <c r="N3188" s="26" t="s">
        <v>4575</v>
      </c>
    </row>
    <row r="3189" spans="1:14">
      <c r="A3189" s="26" t="s">
        <v>331</v>
      </c>
      <c r="B3189" s="26" t="s">
        <v>4570</v>
      </c>
      <c r="C3189" s="26" t="s">
        <v>3241</v>
      </c>
      <c r="D3189" s="26" t="s">
        <v>4571</v>
      </c>
      <c r="E3189" s="26" t="s">
        <v>10425</v>
      </c>
      <c r="F3189" s="26" t="s">
        <v>3243</v>
      </c>
      <c r="G3189" s="26" t="s">
        <v>4572</v>
      </c>
      <c r="H3189" s="26" t="s">
        <v>4573</v>
      </c>
      <c r="I3189" s="26" t="s">
        <v>10419</v>
      </c>
      <c r="J3189" s="36">
        <v>0.13</v>
      </c>
      <c r="K3189" s="26">
        <v>15208.64</v>
      </c>
      <c r="L3189" s="26"/>
      <c r="M3189" s="26" t="s">
        <v>140</v>
      </c>
      <c r="N3189" s="26" t="s">
        <v>4575</v>
      </c>
    </row>
    <row r="3190" spans="1:14">
      <c r="A3190" s="26" t="s">
        <v>129</v>
      </c>
      <c r="B3190" s="26" t="s">
        <v>4552</v>
      </c>
      <c r="C3190" s="26" t="s">
        <v>132</v>
      </c>
      <c r="D3190" s="26" t="s">
        <v>4553</v>
      </c>
      <c r="E3190" s="26" t="s">
        <v>10434</v>
      </c>
      <c r="F3190" s="26" t="s">
        <v>4201</v>
      </c>
      <c r="G3190" s="26" t="s">
        <v>4554</v>
      </c>
      <c r="H3190" s="26" t="s">
        <v>4555</v>
      </c>
      <c r="I3190" s="26" t="s">
        <v>10427</v>
      </c>
      <c r="J3190" s="36">
        <v>0.13</v>
      </c>
      <c r="K3190" s="26">
        <v>1954.28</v>
      </c>
      <c r="L3190" s="26">
        <v>2045.4</v>
      </c>
      <c r="M3190" s="26" t="s">
        <v>173</v>
      </c>
      <c r="N3190" s="26" t="s">
        <v>4557</v>
      </c>
    </row>
    <row r="3191" spans="1:14">
      <c r="A3191" s="26" t="s">
        <v>129</v>
      </c>
      <c r="B3191" s="26" t="s">
        <v>4552</v>
      </c>
      <c r="C3191" s="26" t="s">
        <v>132</v>
      </c>
      <c r="D3191" s="26" t="s">
        <v>4553</v>
      </c>
      <c r="E3191" s="26" t="s">
        <v>10434</v>
      </c>
      <c r="F3191" s="26" t="s">
        <v>4201</v>
      </c>
      <c r="G3191" s="26" t="s">
        <v>4554</v>
      </c>
      <c r="H3191" s="26" t="s">
        <v>4555</v>
      </c>
      <c r="I3191" s="26" t="s">
        <v>10428</v>
      </c>
      <c r="J3191" s="36">
        <v>0.13</v>
      </c>
      <c r="K3191" s="26">
        <v>0</v>
      </c>
      <c r="L3191" s="26"/>
      <c r="M3191" s="26" t="s">
        <v>173</v>
      </c>
      <c r="N3191" s="26" t="s">
        <v>4557</v>
      </c>
    </row>
    <row r="3192" spans="1:14">
      <c r="A3192" s="26" t="s">
        <v>129</v>
      </c>
      <c r="B3192" s="26" t="s">
        <v>4552</v>
      </c>
      <c r="C3192" s="26" t="s">
        <v>132</v>
      </c>
      <c r="D3192" s="26" t="s">
        <v>4553</v>
      </c>
      <c r="E3192" s="26" t="s">
        <v>10434</v>
      </c>
      <c r="F3192" s="26" t="s">
        <v>4201</v>
      </c>
      <c r="G3192" s="26" t="s">
        <v>4554</v>
      </c>
      <c r="H3192" s="26" t="s">
        <v>4555</v>
      </c>
      <c r="I3192" s="26" t="s">
        <v>10420</v>
      </c>
      <c r="J3192" s="36">
        <v>0.13</v>
      </c>
      <c r="K3192" s="26">
        <v>25.40564</v>
      </c>
      <c r="L3192" s="26"/>
      <c r="M3192" s="26" t="s">
        <v>173</v>
      </c>
      <c r="N3192" s="26" t="s">
        <v>4557</v>
      </c>
    </row>
    <row r="3193" spans="1:14">
      <c r="A3193" s="26" t="s">
        <v>129</v>
      </c>
      <c r="B3193" s="26" t="s">
        <v>4552</v>
      </c>
      <c r="C3193" s="26" t="s">
        <v>132</v>
      </c>
      <c r="D3193" s="26" t="s">
        <v>4553</v>
      </c>
      <c r="E3193" s="26" t="s">
        <v>10434</v>
      </c>
      <c r="F3193" s="26" t="s">
        <v>4201</v>
      </c>
      <c r="G3193" s="26" t="s">
        <v>4554</v>
      </c>
      <c r="H3193" s="26" t="s">
        <v>4555</v>
      </c>
      <c r="I3193" s="26" t="s">
        <v>10419</v>
      </c>
      <c r="J3193" s="36">
        <v>0.13</v>
      </c>
      <c r="K3193" s="26">
        <v>29.3142</v>
      </c>
      <c r="L3193" s="26"/>
      <c r="M3193" s="26" t="s">
        <v>173</v>
      </c>
      <c r="N3193" s="26" t="s">
        <v>4557</v>
      </c>
    </row>
    <row r="3194" spans="1:14">
      <c r="A3194" s="26" t="s">
        <v>85</v>
      </c>
      <c r="B3194" s="26" t="s">
        <v>3750</v>
      </c>
      <c r="C3194" s="26" t="s">
        <v>3057</v>
      </c>
      <c r="D3194" s="26" t="s">
        <v>3751</v>
      </c>
      <c r="E3194" s="26" t="s">
        <v>10425</v>
      </c>
      <c r="F3194" s="26" t="s">
        <v>3752</v>
      </c>
      <c r="G3194" s="26" t="s">
        <v>3753</v>
      </c>
      <c r="H3194" s="26" t="s">
        <v>3754</v>
      </c>
      <c r="I3194" s="26" t="s">
        <v>10416</v>
      </c>
      <c r="J3194" s="36">
        <v>0.13</v>
      </c>
      <c r="K3194" s="26">
        <v>162201.05</v>
      </c>
      <c r="L3194" s="26">
        <v>172000</v>
      </c>
      <c r="M3194" s="26" t="s">
        <v>83</v>
      </c>
      <c r="N3194" s="26" t="s">
        <v>3756</v>
      </c>
    </row>
    <row r="3195" spans="1:14">
      <c r="A3195" s="26" t="s">
        <v>85</v>
      </c>
      <c r="B3195" s="26" t="s">
        <v>3750</v>
      </c>
      <c r="C3195" s="26" t="s">
        <v>3057</v>
      </c>
      <c r="D3195" s="26" t="s">
        <v>3751</v>
      </c>
      <c r="E3195" s="26" t="s">
        <v>10425</v>
      </c>
      <c r="F3195" s="26" t="s">
        <v>3752</v>
      </c>
      <c r="G3195" s="26" t="s">
        <v>3753</v>
      </c>
      <c r="H3195" s="26" t="s">
        <v>3754</v>
      </c>
      <c r="I3195" s="26" t="s">
        <v>10418</v>
      </c>
      <c r="J3195" s="36">
        <v>0.13</v>
      </c>
      <c r="K3195" s="26">
        <v>0</v>
      </c>
      <c r="L3195" s="26"/>
      <c r="M3195" s="26" t="s">
        <v>83</v>
      </c>
      <c r="N3195" s="26" t="s">
        <v>3756</v>
      </c>
    </row>
    <row r="3196" spans="1:14">
      <c r="A3196" s="26" t="s">
        <v>85</v>
      </c>
      <c r="B3196" s="26" t="s">
        <v>3750</v>
      </c>
      <c r="C3196" s="26" t="s">
        <v>3057</v>
      </c>
      <c r="D3196" s="26" t="s">
        <v>3751</v>
      </c>
      <c r="E3196" s="26" t="s">
        <v>10425</v>
      </c>
      <c r="F3196" s="26" t="s">
        <v>3752</v>
      </c>
      <c r="G3196" s="26" t="s">
        <v>3753</v>
      </c>
      <c r="H3196" s="26" t="s">
        <v>3754</v>
      </c>
      <c r="I3196" s="26" t="s">
        <v>10420</v>
      </c>
      <c r="J3196" s="36">
        <v>0.13</v>
      </c>
      <c r="K3196" s="26">
        <v>2168.9</v>
      </c>
      <c r="L3196" s="26"/>
      <c r="M3196" s="26" t="s">
        <v>83</v>
      </c>
      <c r="N3196" s="26" t="s">
        <v>3756</v>
      </c>
    </row>
    <row r="3197" spans="1:14">
      <c r="A3197" s="26" t="s">
        <v>85</v>
      </c>
      <c r="B3197" s="26" t="s">
        <v>3750</v>
      </c>
      <c r="C3197" s="26" t="s">
        <v>3057</v>
      </c>
      <c r="D3197" s="26" t="s">
        <v>3751</v>
      </c>
      <c r="E3197" s="26" t="s">
        <v>10425</v>
      </c>
      <c r="F3197" s="26" t="s">
        <v>3752</v>
      </c>
      <c r="G3197" s="26" t="s">
        <v>3753</v>
      </c>
      <c r="H3197" s="26" t="s">
        <v>3754</v>
      </c>
      <c r="I3197" s="26" t="s">
        <v>10419</v>
      </c>
      <c r="J3197" s="36">
        <v>0.13</v>
      </c>
      <c r="K3197" s="26">
        <v>2470.05</v>
      </c>
      <c r="L3197" s="26"/>
      <c r="M3197" s="26" t="s">
        <v>83</v>
      </c>
      <c r="N3197" s="26" t="s">
        <v>3756</v>
      </c>
    </row>
    <row r="3198" spans="1:14">
      <c r="A3198" s="26" t="s">
        <v>70</v>
      </c>
      <c r="B3198" s="26" t="s">
        <v>4536</v>
      </c>
      <c r="C3198" s="26" t="s">
        <v>670</v>
      </c>
      <c r="D3198" s="26" t="s">
        <v>4537</v>
      </c>
      <c r="E3198" s="26" t="s">
        <v>10425</v>
      </c>
      <c r="F3198" s="26" t="s">
        <v>672</v>
      </c>
      <c r="G3198" s="26" t="s">
        <v>4538</v>
      </c>
      <c r="H3198" s="26" t="s">
        <v>4539</v>
      </c>
      <c r="I3198" s="26" t="s">
        <v>10416</v>
      </c>
      <c r="J3198" s="36">
        <v>0.13</v>
      </c>
      <c r="K3198" s="26">
        <v>243944.52</v>
      </c>
      <c r="L3198" s="26">
        <v>294954.9</v>
      </c>
      <c r="M3198" s="26" t="s">
        <v>83</v>
      </c>
      <c r="N3198" s="26" t="s">
        <v>4540</v>
      </c>
    </row>
    <row r="3199" spans="1:14">
      <c r="A3199" s="26" t="s">
        <v>70</v>
      </c>
      <c r="B3199" s="26" t="s">
        <v>4536</v>
      </c>
      <c r="C3199" s="26" t="s">
        <v>670</v>
      </c>
      <c r="D3199" s="26" t="s">
        <v>4537</v>
      </c>
      <c r="E3199" s="26" t="s">
        <v>10425</v>
      </c>
      <c r="F3199" s="26" t="s">
        <v>672</v>
      </c>
      <c r="G3199" s="26" t="s">
        <v>4538</v>
      </c>
      <c r="H3199" s="26" t="s">
        <v>4539</v>
      </c>
      <c r="I3199" s="26" t="s">
        <v>10418</v>
      </c>
      <c r="J3199" s="36">
        <v>0.13</v>
      </c>
      <c r="K3199" s="26">
        <v>30355.06</v>
      </c>
      <c r="L3199" s="26"/>
      <c r="M3199" s="26" t="s">
        <v>83</v>
      </c>
      <c r="N3199" s="26" t="s">
        <v>4540</v>
      </c>
    </row>
    <row r="3200" spans="1:14">
      <c r="A3200" s="26" t="s">
        <v>70</v>
      </c>
      <c r="B3200" s="26" t="s">
        <v>4536</v>
      </c>
      <c r="C3200" s="26" t="s">
        <v>670</v>
      </c>
      <c r="D3200" s="26" t="s">
        <v>4537</v>
      </c>
      <c r="E3200" s="26" t="s">
        <v>10425</v>
      </c>
      <c r="F3200" s="26" t="s">
        <v>672</v>
      </c>
      <c r="G3200" s="26" t="s">
        <v>4538</v>
      </c>
      <c r="H3200" s="26" t="s">
        <v>4539</v>
      </c>
      <c r="I3200" s="26" t="s">
        <v>10420</v>
      </c>
      <c r="J3200" s="36">
        <v>0.13</v>
      </c>
      <c r="K3200" s="26">
        <v>3204.68</v>
      </c>
      <c r="L3200" s="26"/>
      <c r="M3200" s="26" t="s">
        <v>83</v>
      </c>
      <c r="N3200" s="26" t="s">
        <v>4540</v>
      </c>
    </row>
    <row r="3201" spans="1:14">
      <c r="A3201" s="26" t="s">
        <v>70</v>
      </c>
      <c r="B3201" s="26" t="s">
        <v>4536</v>
      </c>
      <c r="C3201" s="26" t="s">
        <v>670</v>
      </c>
      <c r="D3201" s="26" t="s">
        <v>4537</v>
      </c>
      <c r="E3201" s="26" t="s">
        <v>10425</v>
      </c>
      <c r="F3201" s="26" t="s">
        <v>672</v>
      </c>
      <c r="G3201" s="26" t="s">
        <v>4538</v>
      </c>
      <c r="H3201" s="26" t="s">
        <v>4539</v>
      </c>
      <c r="I3201" s="26" t="s">
        <v>10419</v>
      </c>
      <c r="J3201" s="36">
        <v>0.13</v>
      </c>
      <c r="K3201" s="26">
        <v>4177.59</v>
      </c>
      <c r="L3201" s="26"/>
      <c r="M3201" s="26" t="s">
        <v>83</v>
      </c>
      <c r="N3201" s="26" t="s">
        <v>4540</v>
      </c>
    </row>
    <row r="3202" spans="1:14">
      <c r="A3202" s="26" t="s">
        <v>70</v>
      </c>
      <c r="B3202" s="26" t="s">
        <v>3670</v>
      </c>
      <c r="C3202" s="26" t="s">
        <v>670</v>
      </c>
      <c r="D3202" s="26" t="s">
        <v>3671</v>
      </c>
      <c r="E3202" s="26" t="s">
        <v>10425</v>
      </c>
      <c r="F3202" s="26" t="s">
        <v>3627</v>
      </c>
      <c r="G3202" s="26" t="s">
        <v>3672</v>
      </c>
      <c r="H3202" s="26" t="s">
        <v>3673</v>
      </c>
      <c r="I3202" s="26" t="s">
        <v>10416</v>
      </c>
      <c r="J3202" s="36">
        <v>0.13</v>
      </c>
      <c r="K3202" s="26">
        <v>318660.68</v>
      </c>
      <c r="L3202" s="26">
        <v>345242.96</v>
      </c>
      <c r="M3202" s="26" t="s">
        <v>83</v>
      </c>
      <c r="N3202" s="26" t="s">
        <v>3675</v>
      </c>
    </row>
    <row r="3203" spans="1:14">
      <c r="A3203" s="26" t="s">
        <v>70</v>
      </c>
      <c r="B3203" s="26" t="s">
        <v>3670</v>
      </c>
      <c r="C3203" s="26" t="s">
        <v>670</v>
      </c>
      <c r="D3203" s="26" t="s">
        <v>3671</v>
      </c>
      <c r="E3203" s="26" t="s">
        <v>10425</v>
      </c>
      <c r="F3203" s="26" t="s">
        <v>3627</v>
      </c>
      <c r="G3203" s="26" t="s">
        <v>3672</v>
      </c>
      <c r="H3203" s="26" t="s">
        <v>3673</v>
      </c>
      <c r="I3203" s="26" t="s">
        <v>10418</v>
      </c>
      <c r="J3203" s="36">
        <v>0.13</v>
      </c>
      <c r="K3203" s="26">
        <v>7004.96</v>
      </c>
      <c r="L3203" s="26"/>
      <c r="M3203" s="26" t="s">
        <v>83</v>
      </c>
      <c r="N3203" s="26" t="s">
        <v>3675</v>
      </c>
    </row>
    <row r="3204" spans="1:14">
      <c r="A3204" s="26" t="s">
        <v>70</v>
      </c>
      <c r="B3204" s="26" t="s">
        <v>3670</v>
      </c>
      <c r="C3204" s="26" t="s">
        <v>670</v>
      </c>
      <c r="D3204" s="26" t="s">
        <v>3671</v>
      </c>
      <c r="E3204" s="26" t="s">
        <v>10425</v>
      </c>
      <c r="F3204" s="26" t="s">
        <v>3627</v>
      </c>
      <c r="G3204" s="26" t="s">
        <v>3672</v>
      </c>
      <c r="H3204" s="26" t="s">
        <v>3673</v>
      </c>
      <c r="I3204" s="26" t="s">
        <v>10420</v>
      </c>
      <c r="J3204" s="36">
        <v>0.13</v>
      </c>
      <c r="K3204" s="26">
        <v>4261.36</v>
      </c>
      <c r="L3204" s="26"/>
      <c r="M3204" s="26" t="s">
        <v>83</v>
      </c>
      <c r="N3204" s="26" t="s">
        <v>3675</v>
      </c>
    </row>
    <row r="3205" spans="1:14">
      <c r="A3205" s="26" t="s">
        <v>70</v>
      </c>
      <c r="B3205" s="26" t="s">
        <v>3670</v>
      </c>
      <c r="C3205" s="26" t="s">
        <v>670</v>
      </c>
      <c r="D3205" s="26" t="s">
        <v>3671</v>
      </c>
      <c r="E3205" s="26" t="s">
        <v>10425</v>
      </c>
      <c r="F3205" s="26" t="s">
        <v>3627</v>
      </c>
      <c r="G3205" s="26" t="s">
        <v>3672</v>
      </c>
      <c r="H3205" s="26" t="s">
        <v>3673</v>
      </c>
      <c r="I3205" s="26" t="s">
        <v>10419</v>
      </c>
      <c r="J3205" s="36">
        <v>0.13</v>
      </c>
      <c r="K3205" s="26">
        <v>4958.88</v>
      </c>
      <c r="L3205" s="26"/>
      <c r="M3205" s="26" t="s">
        <v>83</v>
      </c>
      <c r="N3205" s="26" t="s">
        <v>3675</v>
      </c>
    </row>
    <row r="3206" spans="1:14">
      <c r="A3206" s="26" t="s">
        <v>220</v>
      </c>
      <c r="B3206" s="26" t="s">
        <v>4564</v>
      </c>
      <c r="C3206" s="26" t="s">
        <v>223</v>
      </c>
      <c r="D3206" s="26" t="s">
        <v>4565</v>
      </c>
      <c r="E3206" s="26" t="s">
        <v>10425</v>
      </c>
      <c r="F3206" s="26" t="s">
        <v>4566</v>
      </c>
      <c r="G3206" s="26" t="s">
        <v>4567</v>
      </c>
      <c r="H3206" s="26" t="s">
        <v>4568</v>
      </c>
      <c r="I3206" s="26" t="s">
        <v>10416</v>
      </c>
      <c r="J3206" s="36">
        <v>0.13</v>
      </c>
      <c r="K3206" s="26">
        <v>10647.42</v>
      </c>
      <c r="L3206" s="26">
        <v>11468</v>
      </c>
      <c r="M3206" s="26" t="s">
        <v>1282</v>
      </c>
      <c r="N3206" s="26" t="s">
        <v>4569</v>
      </c>
    </row>
    <row r="3207" spans="1:14">
      <c r="A3207" s="26" t="s">
        <v>220</v>
      </c>
      <c r="B3207" s="26" t="s">
        <v>4564</v>
      </c>
      <c r="C3207" s="26" t="s">
        <v>223</v>
      </c>
      <c r="D3207" s="26" t="s">
        <v>4565</v>
      </c>
      <c r="E3207" s="26" t="s">
        <v>10425</v>
      </c>
      <c r="F3207" s="26" t="s">
        <v>4566</v>
      </c>
      <c r="G3207" s="26" t="s">
        <v>4567</v>
      </c>
      <c r="H3207" s="26" t="s">
        <v>4568</v>
      </c>
      <c r="I3207" s="26" t="s">
        <v>10418</v>
      </c>
      <c r="J3207" s="36">
        <v>0.13</v>
      </c>
      <c r="K3207" s="26">
        <v>0</v>
      </c>
      <c r="L3207" s="26"/>
      <c r="M3207" s="26" t="s">
        <v>1282</v>
      </c>
      <c r="N3207" s="26" t="s">
        <v>4569</v>
      </c>
    </row>
    <row r="3208" spans="1:14">
      <c r="A3208" s="26" t="s">
        <v>220</v>
      </c>
      <c r="B3208" s="26" t="s">
        <v>4564</v>
      </c>
      <c r="C3208" s="26" t="s">
        <v>223</v>
      </c>
      <c r="D3208" s="26" t="s">
        <v>4565</v>
      </c>
      <c r="E3208" s="26" t="s">
        <v>10425</v>
      </c>
      <c r="F3208" s="26" t="s">
        <v>4566</v>
      </c>
      <c r="G3208" s="26" t="s">
        <v>4567</v>
      </c>
      <c r="H3208" s="26" t="s">
        <v>4568</v>
      </c>
      <c r="I3208" s="26" t="s">
        <v>10420</v>
      </c>
      <c r="J3208" s="36">
        <v>0.13</v>
      </c>
      <c r="K3208" s="26">
        <v>142.38</v>
      </c>
      <c r="L3208" s="26"/>
      <c r="M3208" s="26" t="s">
        <v>1282</v>
      </c>
      <c r="N3208" s="26" t="s">
        <v>4569</v>
      </c>
    </row>
    <row r="3209" spans="1:14">
      <c r="A3209" s="26" t="s">
        <v>220</v>
      </c>
      <c r="B3209" s="26" t="s">
        <v>4564</v>
      </c>
      <c r="C3209" s="26" t="s">
        <v>223</v>
      </c>
      <c r="D3209" s="26" t="s">
        <v>4565</v>
      </c>
      <c r="E3209" s="26" t="s">
        <v>10425</v>
      </c>
      <c r="F3209" s="26" t="s">
        <v>4566</v>
      </c>
      <c r="G3209" s="26" t="s">
        <v>4567</v>
      </c>
      <c r="H3209" s="26" t="s">
        <v>4568</v>
      </c>
      <c r="I3209" s="26" t="s">
        <v>10419</v>
      </c>
      <c r="J3209" s="36">
        <v>0.13</v>
      </c>
      <c r="K3209" s="26">
        <v>162.14</v>
      </c>
      <c r="L3209" s="26"/>
      <c r="M3209" s="26" t="s">
        <v>1282</v>
      </c>
      <c r="N3209" s="26" t="s">
        <v>4569</v>
      </c>
    </row>
    <row r="3210" spans="1:14">
      <c r="A3210" s="26" t="s">
        <v>108</v>
      </c>
      <c r="B3210" s="26" t="s">
        <v>4594</v>
      </c>
      <c r="C3210" s="26" t="s">
        <v>4295</v>
      </c>
      <c r="D3210" s="26" t="s">
        <v>4595</v>
      </c>
      <c r="E3210" s="26" t="s">
        <v>10425</v>
      </c>
      <c r="F3210" s="26" t="s">
        <v>4297</v>
      </c>
      <c r="G3210" s="26" t="s">
        <v>4596</v>
      </c>
      <c r="H3210" s="26" t="s">
        <v>4597</v>
      </c>
      <c r="I3210" s="26" t="s">
        <v>10416</v>
      </c>
      <c r="J3210" s="36">
        <v>0.13</v>
      </c>
      <c r="K3210" s="26">
        <v>20103.24</v>
      </c>
      <c r="L3210" s="26">
        <v>21766.2</v>
      </c>
      <c r="M3210" s="26" t="s">
        <v>97</v>
      </c>
      <c r="N3210" s="26" t="s">
        <v>4599</v>
      </c>
    </row>
    <row r="3211" spans="1:14">
      <c r="A3211" s="26" t="s">
        <v>108</v>
      </c>
      <c r="B3211" s="26" t="s">
        <v>4594</v>
      </c>
      <c r="C3211" s="26" t="s">
        <v>4295</v>
      </c>
      <c r="D3211" s="26" t="s">
        <v>4595</v>
      </c>
      <c r="E3211" s="26" t="s">
        <v>10425</v>
      </c>
      <c r="F3211" s="26" t="s">
        <v>4297</v>
      </c>
      <c r="G3211" s="26" t="s">
        <v>4596</v>
      </c>
      <c r="H3211" s="26" t="s">
        <v>4597</v>
      </c>
      <c r="I3211" s="26" t="s">
        <v>10418</v>
      </c>
      <c r="J3211" s="36">
        <v>0.13</v>
      </c>
      <c r="K3211" s="26">
        <v>243.83</v>
      </c>
      <c r="L3211" s="26"/>
      <c r="M3211" s="26" t="s">
        <v>97</v>
      </c>
      <c r="N3211" s="26" t="s">
        <v>4599</v>
      </c>
    </row>
    <row r="3212" spans="1:14">
      <c r="A3212" s="26" t="s">
        <v>108</v>
      </c>
      <c r="B3212" s="26" t="s">
        <v>4594</v>
      </c>
      <c r="C3212" s="26" t="s">
        <v>4295</v>
      </c>
      <c r="D3212" s="26" t="s">
        <v>4595</v>
      </c>
      <c r="E3212" s="26" t="s">
        <v>10425</v>
      </c>
      <c r="F3212" s="26" t="s">
        <v>4297</v>
      </c>
      <c r="G3212" s="26" t="s">
        <v>4596</v>
      </c>
      <c r="H3212" s="26" t="s">
        <v>4597</v>
      </c>
      <c r="I3212" s="26" t="s">
        <v>10420</v>
      </c>
      <c r="J3212" s="36">
        <v>0.13</v>
      </c>
      <c r="K3212" s="26">
        <v>129.8</v>
      </c>
      <c r="L3212" s="26"/>
      <c r="M3212" s="26" t="s">
        <v>97</v>
      </c>
      <c r="N3212" s="26" t="s">
        <v>4599</v>
      </c>
    </row>
    <row r="3213" spans="1:14">
      <c r="A3213" s="26" t="s">
        <v>108</v>
      </c>
      <c r="B3213" s="26" t="s">
        <v>4594</v>
      </c>
      <c r="C3213" s="26" t="s">
        <v>4295</v>
      </c>
      <c r="D3213" s="26" t="s">
        <v>4595</v>
      </c>
      <c r="E3213" s="26" t="s">
        <v>10425</v>
      </c>
      <c r="F3213" s="26" t="s">
        <v>4297</v>
      </c>
      <c r="G3213" s="26" t="s">
        <v>4596</v>
      </c>
      <c r="H3213" s="26" t="s">
        <v>4597</v>
      </c>
      <c r="I3213" s="26" t="s">
        <v>10419</v>
      </c>
      <c r="J3213" s="36">
        <v>0.13</v>
      </c>
      <c r="K3213" s="26">
        <v>309.85</v>
      </c>
      <c r="L3213" s="26"/>
      <c r="M3213" s="26" t="s">
        <v>97</v>
      </c>
      <c r="N3213" s="26" t="s">
        <v>4599</v>
      </c>
    </row>
    <row r="3214" spans="1:14">
      <c r="A3214" s="26" t="s">
        <v>119</v>
      </c>
      <c r="B3214" s="26" t="s">
        <v>4616</v>
      </c>
      <c r="C3214" s="26" t="s">
        <v>313</v>
      </c>
      <c r="D3214" s="26" t="s">
        <v>4617</v>
      </c>
      <c r="E3214" s="26" t="s">
        <v>10425</v>
      </c>
      <c r="F3214" s="26" t="s">
        <v>1760</v>
      </c>
      <c r="G3214" s="26" t="s">
        <v>4618</v>
      </c>
      <c r="H3214" s="26" t="s">
        <v>4619</v>
      </c>
      <c r="I3214" s="26" t="s">
        <v>10416</v>
      </c>
      <c r="J3214" s="36">
        <v>0.13</v>
      </c>
      <c r="K3214" s="26">
        <v>2113.54</v>
      </c>
      <c r="L3214" s="26">
        <v>2247.66</v>
      </c>
      <c r="M3214" s="26" t="s">
        <v>140</v>
      </c>
      <c r="N3214" s="26" t="s">
        <v>4621</v>
      </c>
    </row>
    <row r="3215" spans="1:14">
      <c r="A3215" s="26" t="s">
        <v>119</v>
      </c>
      <c r="B3215" s="26" t="s">
        <v>4616</v>
      </c>
      <c r="C3215" s="26" t="s">
        <v>313</v>
      </c>
      <c r="D3215" s="26" t="s">
        <v>4617</v>
      </c>
      <c r="E3215" s="26" t="s">
        <v>10425</v>
      </c>
      <c r="F3215" s="26" t="s">
        <v>1760</v>
      </c>
      <c r="G3215" s="26" t="s">
        <v>4618</v>
      </c>
      <c r="H3215" s="26" t="s">
        <v>4619</v>
      </c>
      <c r="I3215" s="26" t="s">
        <v>10418</v>
      </c>
      <c r="J3215" s="36">
        <v>0.13</v>
      </c>
      <c r="K3215" s="26">
        <v>0</v>
      </c>
      <c r="L3215" s="26"/>
      <c r="M3215" s="26" t="s">
        <v>140</v>
      </c>
      <c r="N3215" s="26" t="s">
        <v>4621</v>
      </c>
    </row>
    <row r="3216" spans="1:14">
      <c r="A3216" s="26" t="s">
        <v>119</v>
      </c>
      <c r="B3216" s="26" t="s">
        <v>4616</v>
      </c>
      <c r="C3216" s="26" t="s">
        <v>313</v>
      </c>
      <c r="D3216" s="26" t="s">
        <v>4617</v>
      </c>
      <c r="E3216" s="26" t="s">
        <v>10425</v>
      </c>
      <c r="F3216" s="26" t="s">
        <v>1760</v>
      </c>
      <c r="G3216" s="26" t="s">
        <v>4618</v>
      </c>
      <c r="H3216" s="26" t="s">
        <v>4619</v>
      </c>
      <c r="I3216" s="26" t="s">
        <v>10420</v>
      </c>
      <c r="J3216" s="36">
        <v>0.13</v>
      </c>
      <c r="K3216" s="26">
        <v>0</v>
      </c>
      <c r="L3216" s="26"/>
      <c r="M3216" s="26" t="s">
        <v>140</v>
      </c>
      <c r="N3216" s="26" t="s">
        <v>4621</v>
      </c>
    </row>
    <row r="3217" spans="1:14">
      <c r="A3217" s="26" t="s">
        <v>119</v>
      </c>
      <c r="B3217" s="26" t="s">
        <v>4616</v>
      </c>
      <c r="C3217" s="26" t="s">
        <v>313</v>
      </c>
      <c r="D3217" s="26" t="s">
        <v>4617</v>
      </c>
      <c r="E3217" s="26" t="s">
        <v>10425</v>
      </c>
      <c r="F3217" s="26" t="s">
        <v>1760</v>
      </c>
      <c r="G3217" s="26" t="s">
        <v>4618</v>
      </c>
      <c r="H3217" s="26" t="s">
        <v>4619</v>
      </c>
      <c r="I3217" s="26" t="s">
        <v>10419</v>
      </c>
      <c r="J3217" s="36">
        <v>0.13</v>
      </c>
      <c r="K3217" s="26">
        <v>32.14</v>
      </c>
      <c r="L3217" s="26"/>
      <c r="M3217" s="26" t="s">
        <v>140</v>
      </c>
      <c r="N3217" s="26" t="s">
        <v>4621</v>
      </c>
    </row>
    <row r="3218" spans="1:14">
      <c r="A3218" s="26" t="s">
        <v>70</v>
      </c>
      <c r="B3218" s="26" t="s">
        <v>10822</v>
      </c>
      <c r="C3218" s="26" t="s">
        <v>72</v>
      </c>
      <c r="D3218" s="26" t="s">
        <v>5454</v>
      </c>
      <c r="E3218" s="26" t="s">
        <v>10425</v>
      </c>
      <c r="F3218" s="26" t="s">
        <v>1332</v>
      </c>
      <c r="G3218" s="26" t="s">
        <v>5455</v>
      </c>
      <c r="H3218" s="26" t="s">
        <v>5456</v>
      </c>
      <c r="I3218" s="26" t="s">
        <v>10416</v>
      </c>
      <c r="J3218" s="36">
        <v>0.13</v>
      </c>
      <c r="K3218" s="26">
        <v>1322880.12</v>
      </c>
      <c r="L3218" s="26">
        <v>1929061.53</v>
      </c>
      <c r="M3218" s="26" t="s">
        <v>83</v>
      </c>
      <c r="N3218" s="26" t="s">
        <v>10823</v>
      </c>
    </row>
    <row r="3219" spans="1:14">
      <c r="A3219" s="26" t="s">
        <v>70</v>
      </c>
      <c r="B3219" s="26" t="s">
        <v>10822</v>
      </c>
      <c r="C3219" s="26" t="s">
        <v>72</v>
      </c>
      <c r="D3219" s="26" t="s">
        <v>5454</v>
      </c>
      <c r="E3219" s="26" t="s">
        <v>10425</v>
      </c>
      <c r="F3219" s="26" t="s">
        <v>1332</v>
      </c>
      <c r="G3219" s="26" t="s">
        <v>5455</v>
      </c>
      <c r="H3219" s="26" t="s">
        <v>5456</v>
      </c>
      <c r="I3219" s="26" t="s">
        <v>10418</v>
      </c>
      <c r="J3219" s="36">
        <v>0.13</v>
      </c>
      <c r="K3219" s="26">
        <v>474909.55</v>
      </c>
      <c r="L3219" s="26"/>
      <c r="M3219" s="26" t="s">
        <v>83</v>
      </c>
      <c r="N3219" s="26" t="s">
        <v>10823</v>
      </c>
    </row>
    <row r="3220" spans="1:14">
      <c r="A3220" s="26" t="s">
        <v>70</v>
      </c>
      <c r="B3220" s="26" t="s">
        <v>10822</v>
      </c>
      <c r="C3220" s="26" t="s">
        <v>72</v>
      </c>
      <c r="D3220" s="26" t="s">
        <v>5454</v>
      </c>
      <c r="E3220" s="26" t="s">
        <v>10425</v>
      </c>
      <c r="F3220" s="26" t="s">
        <v>1332</v>
      </c>
      <c r="G3220" s="26" t="s">
        <v>5455</v>
      </c>
      <c r="H3220" s="26" t="s">
        <v>5456</v>
      </c>
      <c r="I3220" s="26" t="s">
        <v>10420</v>
      </c>
      <c r="J3220" s="36">
        <v>0.13</v>
      </c>
      <c r="K3220" s="26">
        <v>17086.56</v>
      </c>
      <c r="L3220" s="26"/>
      <c r="M3220" s="26" t="s">
        <v>83</v>
      </c>
      <c r="N3220" s="26" t="s">
        <v>10823</v>
      </c>
    </row>
    <row r="3221" spans="1:14">
      <c r="A3221" s="26" t="s">
        <v>70</v>
      </c>
      <c r="B3221" s="26" t="s">
        <v>10822</v>
      </c>
      <c r="C3221" s="26" t="s">
        <v>72</v>
      </c>
      <c r="D3221" s="26" t="s">
        <v>5454</v>
      </c>
      <c r="E3221" s="26" t="s">
        <v>10425</v>
      </c>
      <c r="F3221" s="26" t="s">
        <v>1332</v>
      </c>
      <c r="G3221" s="26" t="s">
        <v>5455</v>
      </c>
      <c r="H3221" s="26" t="s">
        <v>5456</v>
      </c>
      <c r="I3221" s="26" t="s">
        <v>10419</v>
      </c>
      <c r="J3221" s="36">
        <v>0.13</v>
      </c>
      <c r="K3221" s="26">
        <v>27377.53</v>
      </c>
      <c r="L3221" s="26"/>
      <c r="M3221" s="26" t="s">
        <v>83</v>
      </c>
      <c r="N3221" s="26" t="s">
        <v>10823</v>
      </c>
    </row>
    <row r="3222" spans="1:14">
      <c r="A3222" s="26" t="s">
        <v>119</v>
      </c>
      <c r="B3222" s="26" t="s">
        <v>10824</v>
      </c>
      <c r="C3222" s="26" t="s">
        <v>122</v>
      </c>
      <c r="D3222" s="26" t="s">
        <v>4993</v>
      </c>
      <c r="E3222" s="26" t="s">
        <v>10425</v>
      </c>
      <c r="F3222" s="26" t="s">
        <v>4994</v>
      </c>
      <c r="G3222" s="26" t="s">
        <v>4995</v>
      </c>
      <c r="H3222" s="26" t="s">
        <v>4996</v>
      </c>
      <c r="I3222" s="26" t="s">
        <v>10416</v>
      </c>
      <c r="J3222" s="36">
        <v>0.13</v>
      </c>
      <c r="K3222" s="26">
        <v>1577460.92</v>
      </c>
      <c r="L3222" s="26">
        <v>1774848.56</v>
      </c>
      <c r="M3222" s="26" t="s">
        <v>140</v>
      </c>
      <c r="N3222" s="26" t="s">
        <v>10825</v>
      </c>
    </row>
    <row r="3223" spans="1:14">
      <c r="A3223" s="26" t="s">
        <v>119</v>
      </c>
      <c r="B3223" s="26" t="s">
        <v>10824</v>
      </c>
      <c r="C3223" s="26" t="s">
        <v>122</v>
      </c>
      <c r="D3223" s="26" t="s">
        <v>4993</v>
      </c>
      <c r="E3223" s="26" t="s">
        <v>10425</v>
      </c>
      <c r="F3223" s="26" t="s">
        <v>4994</v>
      </c>
      <c r="G3223" s="26" t="s">
        <v>4995</v>
      </c>
      <c r="H3223" s="26" t="s">
        <v>4996</v>
      </c>
      <c r="I3223" s="26" t="s">
        <v>10418</v>
      </c>
      <c r="J3223" s="36">
        <v>0.13</v>
      </c>
      <c r="K3223" s="26">
        <v>80047.92</v>
      </c>
      <c r="L3223" s="26"/>
      <c r="M3223" s="26" t="s">
        <v>140</v>
      </c>
      <c r="N3223" s="26" t="s">
        <v>10825</v>
      </c>
    </row>
    <row r="3224" spans="1:14">
      <c r="A3224" s="26" t="s">
        <v>119</v>
      </c>
      <c r="B3224" s="26" t="s">
        <v>10824</v>
      </c>
      <c r="C3224" s="26" t="s">
        <v>122</v>
      </c>
      <c r="D3224" s="26" t="s">
        <v>4993</v>
      </c>
      <c r="E3224" s="26" t="s">
        <v>10425</v>
      </c>
      <c r="F3224" s="26" t="s">
        <v>4994</v>
      </c>
      <c r="G3224" s="26" t="s">
        <v>4995</v>
      </c>
      <c r="H3224" s="26" t="s">
        <v>4996</v>
      </c>
      <c r="I3224" s="26" t="s">
        <v>10420</v>
      </c>
      <c r="J3224" s="36">
        <v>0.13</v>
      </c>
      <c r="K3224" s="26">
        <v>12229.36</v>
      </c>
      <c r="L3224" s="26"/>
      <c r="M3224" s="26" t="s">
        <v>140</v>
      </c>
      <c r="N3224" s="26" t="s">
        <v>10825</v>
      </c>
    </row>
    <row r="3225" spans="1:14">
      <c r="A3225" s="26" t="s">
        <v>119</v>
      </c>
      <c r="B3225" s="26" t="s">
        <v>10824</v>
      </c>
      <c r="C3225" s="26" t="s">
        <v>122</v>
      </c>
      <c r="D3225" s="26" t="s">
        <v>4993</v>
      </c>
      <c r="E3225" s="26" t="s">
        <v>10425</v>
      </c>
      <c r="F3225" s="26" t="s">
        <v>4994</v>
      </c>
      <c r="G3225" s="26" t="s">
        <v>4995</v>
      </c>
      <c r="H3225" s="26" t="s">
        <v>4996</v>
      </c>
      <c r="I3225" s="26" t="s">
        <v>10419</v>
      </c>
      <c r="J3225" s="36">
        <v>0.13</v>
      </c>
      <c r="K3225" s="26">
        <v>25241.84</v>
      </c>
      <c r="L3225" s="26"/>
      <c r="M3225" s="26" t="s">
        <v>140</v>
      </c>
      <c r="N3225" s="26" t="s">
        <v>10825</v>
      </c>
    </row>
    <row r="3226" spans="1:14">
      <c r="A3226" s="26" t="s">
        <v>70</v>
      </c>
      <c r="B3226" s="26" t="s">
        <v>4456</v>
      </c>
      <c r="C3226" s="26" t="s">
        <v>772</v>
      </c>
      <c r="D3226" s="26" t="s">
        <v>4457</v>
      </c>
      <c r="E3226" s="26" t="s">
        <v>10425</v>
      </c>
      <c r="F3226" s="26" t="s">
        <v>774</v>
      </c>
      <c r="G3226" s="26" t="s">
        <v>4458</v>
      </c>
      <c r="H3226" s="26" t="s">
        <v>4459</v>
      </c>
      <c r="I3226" s="26" t="s">
        <v>10416</v>
      </c>
      <c r="J3226" s="36">
        <v>0.13</v>
      </c>
      <c r="K3226" s="26">
        <v>88156.38</v>
      </c>
      <c r="L3226" s="26">
        <v>100661.1</v>
      </c>
      <c r="M3226" s="26" t="s">
        <v>83</v>
      </c>
      <c r="N3226" s="26" t="s">
        <v>4461</v>
      </c>
    </row>
    <row r="3227" spans="1:14">
      <c r="A3227" s="26" t="s">
        <v>70</v>
      </c>
      <c r="B3227" s="26" t="s">
        <v>4456</v>
      </c>
      <c r="C3227" s="26" t="s">
        <v>772</v>
      </c>
      <c r="D3227" s="26" t="s">
        <v>4457</v>
      </c>
      <c r="E3227" s="26" t="s">
        <v>10425</v>
      </c>
      <c r="F3227" s="26" t="s">
        <v>774</v>
      </c>
      <c r="G3227" s="26" t="s">
        <v>4458</v>
      </c>
      <c r="H3227" s="26" t="s">
        <v>4459</v>
      </c>
      <c r="I3227" s="26" t="s">
        <v>10418</v>
      </c>
      <c r="J3227" s="36">
        <v>0.13</v>
      </c>
      <c r="K3227" s="26">
        <v>5563.23</v>
      </c>
      <c r="L3227" s="26"/>
      <c r="M3227" s="26" t="s">
        <v>83</v>
      </c>
      <c r="N3227" s="26" t="s">
        <v>4461</v>
      </c>
    </row>
    <row r="3228" spans="1:14">
      <c r="A3228" s="26" t="s">
        <v>70</v>
      </c>
      <c r="B3228" s="26" t="s">
        <v>4456</v>
      </c>
      <c r="C3228" s="26" t="s">
        <v>772</v>
      </c>
      <c r="D3228" s="26" t="s">
        <v>4457</v>
      </c>
      <c r="E3228" s="26" t="s">
        <v>10425</v>
      </c>
      <c r="F3228" s="26" t="s">
        <v>774</v>
      </c>
      <c r="G3228" s="26" t="s">
        <v>4458</v>
      </c>
      <c r="H3228" s="26" t="s">
        <v>4459</v>
      </c>
      <c r="I3228" s="26" t="s">
        <v>10420</v>
      </c>
      <c r="J3228" s="36">
        <v>0.13</v>
      </c>
      <c r="K3228" s="26">
        <v>984.8</v>
      </c>
      <c r="L3228" s="26"/>
      <c r="M3228" s="26" t="s">
        <v>83</v>
      </c>
      <c r="N3228" s="26" t="s">
        <v>4461</v>
      </c>
    </row>
    <row r="3229" spans="1:14">
      <c r="A3229" s="26" t="s">
        <v>70</v>
      </c>
      <c r="B3229" s="26" t="s">
        <v>4456</v>
      </c>
      <c r="C3229" s="26" t="s">
        <v>772</v>
      </c>
      <c r="D3229" s="26" t="s">
        <v>4457</v>
      </c>
      <c r="E3229" s="26" t="s">
        <v>10425</v>
      </c>
      <c r="F3229" s="26" t="s">
        <v>774</v>
      </c>
      <c r="G3229" s="26" t="s">
        <v>4458</v>
      </c>
      <c r="H3229" s="26" t="s">
        <v>4459</v>
      </c>
      <c r="I3229" s="26" t="s">
        <v>10419</v>
      </c>
      <c r="J3229" s="36">
        <v>0.13</v>
      </c>
      <c r="K3229" s="26">
        <v>1426.85</v>
      </c>
      <c r="L3229" s="26"/>
      <c r="M3229" s="26" t="s">
        <v>83</v>
      </c>
      <c r="N3229" s="26" t="s">
        <v>4461</v>
      </c>
    </row>
    <row r="3230" spans="1:14">
      <c r="A3230" s="26" t="s">
        <v>119</v>
      </c>
      <c r="B3230" s="26" t="s">
        <v>541</v>
      </c>
      <c r="C3230" s="26" t="s">
        <v>481</v>
      </c>
      <c r="D3230" s="26" t="s">
        <v>542</v>
      </c>
      <c r="E3230" s="26" t="s">
        <v>10425</v>
      </c>
      <c r="F3230" s="26" t="s">
        <v>543</v>
      </c>
      <c r="G3230" s="26" t="s">
        <v>544</v>
      </c>
      <c r="H3230" s="26" t="s">
        <v>545</v>
      </c>
      <c r="I3230" s="26" t="s">
        <v>10416</v>
      </c>
      <c r="J3230" s="36">
        <v>0.13</v>
      </c>
      <c r="K3230" s="26">
        <v>5569005.96</v>
      </c>
      <c r="L3230" s="26">
        <v>7765935.65</v>
      </c>
      <c r="M3230" s="26" t="s">
        <v>140</v>
      </c>
      <c r="N3230" s="26" t="s">
        <v>548</v>
      </c>
    </row>
    <row r="3231" spans="1:14">
      <c r="A3231" s="26" t="s">
        <v>119</v>
      </c>
      <c r="B3231" s="26" t="s">
        <v>541</v>
      </c>
      <c r="C3231" s="26" t="s">
        <v>481</v>
      </c>
      <c r="D3231" s="26" t="s">
        <v>542</v>
      </c>
      <c r="E3231" s="26" t="s">
        <v>10425</v>
      </c>
      <c r="F3231" s="26" t="s">
        <v>543</v>
      </c>
      <c r="G3231" s="26" t="s">
        <v>544</v>
      </c>
      <c r="H3231" s="26" t="s">
        <v>545</v>
      </c>
      <c r="I3231" s="26" t="s">
        <v>10418</v>
      </c>
      <c r="J3231" s="36">
        <v>0.13</v>
      </c>
      <c r="K3231" s="26">
        <v>1678851.81</v>
      </c>
      <c r="L3231" s="26"/>
      <c r="M3231" s="26" t="s">
        <v>140</v>
      </c>
      <c r="N3231" s="26" t="s">
        <v>548</v>
      </c>
    </row>
    <row r="3232" spans="1:14">
      <c r="A3232" s="26" t="s">
        <v>119</v>
      </c>
      <c r="B3232" s="26" t="s">
        <v>541</v>
      </c>
      <c r="C3232" s="26" t="s">
        <v>481</v>
      </c>
      <c r="D3232" s="26" t="s">
        <v>542</v>
      </c>
      <c r="E3232" s="26" t="s">
        <v>10425</v>
      </c>
      <c r="F3232" s="26" t="s">
        <v>543</v>
      </c>
      <c r="G3232" s="26" t="s">
        <v>544</v>
      </c>
      <c r="H3232" s="26" t="s">
        <v>545</v>
      </c>
      <c r="I3232" s="26" t="s">
        <v>10420</v>
      </c>
      <c r="J3232" s="36">
        <v>0.13</v>
      </c>
      <c r="K3232" s="26">
        <v>61763.3</v>
      </c>
      <c r="L3232" s="26"/>
      <c r="M3232" s="26" t="s">
        <v>140</v>
      </c>
      <c r="N3232" s="26" t="s">
        <v>548</v>
      </c>
    </row>
    <row r="3233" spans="1:14">
      <c r="A3233" s="26" t="s">
        <v>119</v>
      </c>
      <c r="B3233" s="26" t="s">
        <v>541</v>
      </c>
      <c r="C3233" s="26" t="s">
        <v>481</v>
      </c>
      <c r="D3233" s="26" t="s">
        <v>542</v>
      </c>
      <c r="E3233" s="26" t="s">
        <v>10425</v>
      </c>
      <c r="F3233" s="26" t="s">
        <v>543</v>
      </c>
      <c r="G3233" s="26" t="s">
        <v>544</v>
      </c>
      <c r="H3233" s="26" t="s">
        <v>545</v>
      </c>
      <c r="I3233" s="26" t="s">
        <v>10419</v>
      </c>
      <c r="J3233" s="36">
        <v>0.13</v>
      </c>
      <c r="K3233" s="26">
        <v>110664.72</v>
      </c>
      <c r="L3233" s="26"/>
      <c r="M3233" s="26" t="s">
        <v>140</v>
      </c>
      <c r="N3233" s="26" t="s">
        <v>548</v>
      </c>
    </row>
    <row r="3234" spans="1:14">
      <c r="A3234" s="26" t="s">
        <v>70</v>
      </c>
      <c r="B3234" s="26" t="s">
        <v>4629</v>
      </c>
      <c r="C3234" s="26" t="s">
        <v>772</v>
      </c>
      <c r="D3234" s="26" t="s">
        <v>4630</v>
      </c>
      <c r="E3234" s="26" t="s">
        <v>10425</v>
      </c>
      <c r="F3234" s="26" t="s">
        <v>962</v>
      </c>
      <c r="G3234" s="26" t="s">
        <v>4631</v>
      </c>
      <c r="H3234" s="26" t="s">
        <v>4632</v>
      </c>
      <c r="I3234" s="26" t="s">
        <v>10416</v>
      </c>
      <c r="J3234" s="36">
        <v>0.13</v>
      </c>
      <c r="K3234" s="26">
        <v>42503.34</v>
      </c>
      <c r="L3234" s="26">
        <v>47219.28</v>
      </c>
      <c r="M3234" s="26" t="s">
        <v>83</v>
      </c>
      <c r="N3234" s="26" t="s">
        <v>4634</v>
      </c>
    </row>
    <row r="3235" spans="1:14">
      <c r="A3235" s="26" t="s">
        <v>70</v>
      </c>
      <c r="B3235" s="26" t="s">
        <v>4629</v>
      </c>
      <c r="C3235" s="26" t="s">
        <v>772</v>
      </c>
      <c r="D3235" s="26" t="s">
        <v>4630</v>
      </c>
      <c r="E3235" s="26" t="s">
        <v>10425</v>
      </c>
      <c r="F3235" s="26" t="s">
        <v>962</v>
      </c>
      <c r="G3235" s="26" t="s">
        <v>4631</v>
      </c>
      <c r="H3235" s="26" t="s">
        <v>4632</v>
      </c>
      <c r="I3235" s="26" t="s">
        <v>10418</v>
      </c>
      <c r="J3235" s="36">
        <v>0.13</v>
      </c>
      <c r="K3235" s="26">
        <v>1416</v>
      </c>
      <c r="L3235" s="26"/>
      <c r="M3235" s="26" t="s">
        <v>83</v>
      </c>
      <c r="N3235" s="26" t="s">
        <v>4634</v>
      </c>
    </row>
    <row r="3236" spans="1:14">
      <c r="A3236" s="26" t="s">
        <v>70</v>
      </c>
      <c r="B3236" s="26" t="s">
        <v>4629</v>
      </c>
      <c r="C3236" s="26" t="s">
        <v>772</v>
      </c>
      <c r="D3236" s="26" t="s">
        <v>4630</v>
      </c>
      <c r="E3236" s="26" t="s">
        <v>10425</v>
      </c>
      <c r="F3236" s="26" t="s">
        <v>962</v>
      </c>
      <c r="G3236" s="26" t="s">
        <v>4631</v>
      </c>
      <c r="H3236" s="26" t="s">
        <v>4632</v>
      </c>
      <c r="I3236" s="26" t="s">
        <v>10420</v>
      </c>
      <c r="J3236" s="36">
        <v>0.13</v>
      </c>
      <c r="K3236" s="26">
        <v>506.06</v>
      </c>
      <c r="L3236" s="26"/>
      <c r="M3236" s="26" t="s">
        <v>83</v>
      </c>
      <c r="N3236" s="26" t="s">
        <v>4634</v>
      </c>
    </row>
    <row r="3237" spans="1:14">
      <c r="A3237" s="26" t="s">
        <v>70</v>
      </c>
      <c r="B3237" s="26" t="s">
        <v>4629</v>
      </c>
      <c r="C3237" s="26" t="s">
        <v>772</v>
      </c>
      <c r="D3237" s="26" t="s">
        <v>4630</v>
      </c>
      <c r="E3237" s="26" t="s">
        <v>10425</v>
      </c>
      <c r="F3237" s="26" t="s">
        <v>962</v>
      </c>
      <c r="G3237" s="26" t="s">
        <v>4631</v>
      </c>
      <c r="H3237" s="26" t="s">
        <v>4632</v>
      </c>
      <c r="I3237" s="26" t="s">
        <v>10419</v>
      </c>
      <c r="J3237" s="36">
        <v>0.13</v>
      </c>
      <c r="K3237" s="26">
        <v>668.92</v>
      </c>
      <c r="L3237" s="26"/>
      <c r="M3237" s="26" t="s">
        <v>83</v>
      </c>
      <c r="N3237" s="26" t="s">
        <v>4634</v>
      </c>
    </row>
    <row r="3238" spans="1:14">
      <c r="A3238" s="26" t="s">
        <v>331</v>
      </c>
      <c r="B3238" s="26" t="s">
        <v>4577</v>
      </c>
      <c r="C3238" s="26" t="s">
        <v>2067</v>
      </c>
      <c r="D3238" s="26" t="s">
        <v>4578</v>
      </c>
      <c r="E3238" s="26" t="s">
        <v>10425</v>
      </c>
      <c r="F3238" s="26" t="s">
        <v>4579</v>
      </c>
      <c r="G3238" s="26" t="s">
        <v>4580</v>
      </c>
      <c r="H3238" s="26" t="s">
        <v>4581</v>
      </c>
      <c r="I3238" s="26" t="s">
        <v>10427</v>
      </c>
      <c r="J3238" s="36">
        <v>0.13</v>
      </c>
      <c r="K3238" s="26">
        <v>6338.9</v>
      </c>
      <c r="L3238" s="26">
        <v>7096.18</v>
      </c>
      <c r="M3238" s="26" t="s">
        <v>140</v>
      </c>
      <c r="N3238" s="26" t="s">
        <v>4583</v>
      </c>
    </row>
    <row r="3239" spans="1:14">
      <c r="A3239" s="26" t="s">
        <v>331</v>
      </c>
      <c r="B3239" s="26" t="s">
        <v>4577</v>
      </c>
      <c r="C3239" s="26" t="s">
        <v>2067</v>
      </c>
      <c r="D3239" s="26" t="s">
        <v>4578</v>
      </c>
      <c r="E3239" s="26" t="s">
        <v>10425</v>
      </c>
      <c r="F3239" s="26" t="s">
        <v>4579</v>
      </c>
      <c r="G3239" s="26" t="s">
        <v>4580</v>
      </c>
      <c r="H3239" s="26" t="s">
        <v>4581</v>
      </c>
      <c r="I3239" s="26" t="s">
        <v>10428</v>
      </c>
      <c r="J3239" s="36">
        <v>0.13</v>
      </c>
      <c r="K3239" s="26">
        <v>257.92</v>
      </c>
      <c r="L3239" s="26"/>
      <c r="M3239" s="26" t="s">
        <v>140</v>
      </c>
      <c r="N3239" s="26" t="s">
        <v>4583</v>
      </c>
    </row>
    <row r="3240" spans="1:14">
      <c r="A3240" s="26" t="s">
        <v>331</v>
      </c>
      <c r="B3240" s="26" t="s">
        <v>4577</v>
      </c>
      <c r="C3240" s="26" t="s">
        <v>2067</v>
      </c>
      <c r="D3240" s="26" t="s">
        <v>4578</v>
      </c>
      <c r="E3240" s="26" t="s">
        <v>10425</v>
      </c>
      <c r="F3240" s="26" t="s">
        <v>4579</v>
      </c>
      <c r="G3240" s="26" t="s">
        <v>4580</v>
      </c>
      <c r="H3240" s="26" t="s">
        <v>4581</v>
      </c>
      <c r="I3240" s="26" t="s">
        <v>10420</v>
      </c>
      <c r="J3240" s="36">
        <v>0.13</v>
      </c>
      <c r="K3240" s="26">
        <v>82.4057</v>
      </c>
      <c r="L3240" s="26"/>
      <c r="M3240" s="26" t="s">
        <v>140</v>
      </c>
      <c r="N3240" s="26" t="s">
        <v>4583</v>
      </c>
    </row>
    <row r="3241" spans="1:14">
      <c r="A3241" s="26" t="s">
        <v>331</v>
      </c>
      <c r="B3241" s="26" t="s">
        <v>4577</v>
      </c>
      <c r="C3241" s="26" t="s">
        <v>2067</v>
      </c>
      <c r="D3241" s="26" t="s">
        <v>4578</v>
      </c>
      <c r="E3241" s="26" t="s">
        <v>10425</v>
      </c>
      <c r="F3241" s="26" t="s">
        <v>4579</v>
      </c>
      <c r="G3241" s="26" t="s">
        <v>4580</v>
      </c>
      <c r="H3241" s="26" t="s">
        <v>4581</v>
      </c>
      <c r="I3241" s="26" t="s">
        <v>10419</v>
      </c>
      <c r="J3241" s="36">
        <v>0.13</v>
      </c>
      <c r="K3241" s="26">
        <v>98.9523</v>
      </c>
      <c r="L3241" s="26"/>
      <c r="M3241" s="26" t="s">
        <v>140</v>
      </c>
      <c r="N3241" s="26" t="s">
        <v>4583</v>
      </c>
    </row>
    <row r="3242" spans="1:14">
      <c r="A3242" s="26" t="s">
        <v>200</v>
      </c>
      <c r="B3242" s="26" t="s">
        <v>4558</v>
      </c>
      <c r="C3242" s="26" t="s">
        <v>323</v>
      </c>
      <c r="D3242" s="26" t="s">
        <v>4559</v>
      </c>
      <c r="E3242" s="26" t="s">
        <v>10425</v>
      </c>
      <c r="F3242" s="26" t="s">
        <v>2377</v>
      </c>
      <c r="G3242" s="26" t="s">
        <v>4560</v>
      </c>
      <c r="H3242" s="26" t="s">
        <v>4561</v>
      </c>
      <c r="I3242" s="26" t="s">
        <v>10416</v>
      </c>
      <c r="J3242" s="36">
        <v>0.13</v>
      </c>
      <c r="K3242" s="26">
        <v>145618.32</v>
      </c>
      <c r="L3242" s="26">
        <v>158246.68</v>
      </c>
      <c r="M3242" s="26" t="s">
        <v>1282</v>
      </c>
      <c r="N3242" s="26" t="s">
        <v>4563</v>
      </c>
    </row>
    <row r="3243" spans="1:14">
      <c r="A3243" s="26" t="s">
        <v>200</v>
      </c>
      <c r="B3243" s="26" t="s">
        <v>4558</v>
      </c>
      <c r="C3243" s="26" t="s">
        <v>323</v>
      </c>
      <c r="D3243" s="26" t="s">
        <v>4559</v>
      </c>
      <c r="E3243" s="26" t="s">
        <v>10425</v>
      </c>
      <c r="F3243" s="26" t="s">
        <v>2377</v>
      </c>
      <c r="G3243" s="26" t="s">
        <v>4560</v>
      </c>
      <c r="H3243" s="26" t="s">
        <v>4561</v>
      </c>
      <c r="I3243" s="26" t="s">
        <v>10418</v>
      </c>
      <c r="J3243" s="36">
        <v>0.13</v>
      </c>
      <c r="K3243" s="26">
        <v>1371.02</v>
      </c>
      <c r="L3243" s="26"/>
      <c r="M3243" s="26" t="s">
        <v>1282</v>
      </c>
      <c r="N3243" s="26" t="s">
        <v>4563</v>
      </c>
    </row>
    <row r="3244" spans="1:14">
      <c r="A3244" s="26" t="s">
        <v>200</v>
      </c>
      <c r="B3244" s="26" t="s">
        <v>4558</v>
      </c>
      <c r="C3244" s="26" t="s">
        <v>323</v>
      </c>
      <c r="D3244" s="26" t="s">
        <v>4559</v>
      </c>
      <c r="E3244" s="26" t="s">
        <v>10425</v>
      </c>
      <c r="F3244" s="26" t="s">
        <v>2377</v>
      </c>
      <c r="G3244" s="26" t="s">
        <v>4560</v>
      </c>
      <c r="H3244" s="26" t="s">
        <v>4561</v>
      </c>
      <c r="I3244" s="26" t="s">
        <v>10420</v>
      </c>
      <c r="J3244" s="36">
        <v>0.13</v>
      </c>
      <c r="K3244" s="26">
        <v>1897.69</v>
      </c>
      <c r="L3244" s="26"/>
      <c r="M3244" s="26" t="s">
        <v>1282</v>
      </c>
      <c r="N3244" s="26" t="s">
        <v>4563</v>
      </c>
    </row>
    <row r="3245" spans="1:14">
      <c r="A3245" s="26" t="s">
        <v>200</v>
      </c>
      <c r="B3245" s="26" t="s">
        <v>4558</v>
      </c>
      <c r="C3245" s="26" t="s">
        <v>323</v>
      </c>
      <c r="D3245" s="26" t="s">
        <v>4559</v>
      </c>
      <c r="E3245" s="26" t="s">
        <v>10425</v>
      </c>
      <c r="F3245" s="26" t="s">
        <v>2377</v>
      </c>
      <c r="G3245" s="26" t="s">
        <v>4560</v>
      </c>
      <c r="H3245" s="26" t="s">
        <v>4561</v>
      </c>
      <c r="I3245" s="26" t="s">
        <v>10419</v>
      </c>
      <c r="J3245" s="36">
        <v>0.13</v>
      </c>
      <c r="K3245" s="26">
        <v>2237.89</v>
      </c>
      <c r="L3245" s="26"/>
      <c r="M3245" s="26" t="s">
        <v>1282</v>
      </c>
      <c r="N3245" s="26" t="s">
        <v>4563</v>
      </c>
    </row>
    <row r="3246" spans="1:14">
      <c r="A3246" s="26" t="s">
        <v>331</v>
      </c>
      <c r="B3246" s="26" t="s">
        <v>4644</v>
      </c>
      <c r="C3246" s="26" t="s">
        <v>3241</v>
      </c>
      <c r="D3246" s="26" t="s">
        <v>4645</v>
      </c>
      <c r="E3246" s="26" t="s">
        <v>10425</v>
      </c>
      <c r="F3246" s="26" t="s">
        <v>3243</v>
      </c>
      <c r="G3246" s="26" t="s">
        <v>4646</v>
      </c>
      <c r="H3246" s="26" t="s">
        <v>4647</v>
      </c>
      <c r="I3246" s="26" t="s">
        <v>10416</v>
      </c>
      <c r="J3246" s="36">
        <v>0.06</v>
      </c>
      <c r="K3246" s="26">
        <v>0</v>
      </c>
      <c r="L3246" s="26">
        <v>18616.58</v>
      </c>
      <c r="M3246" s="26" t="s">
        <v>140</v>
      </c>
      <c r="N3246" s="26" t="s">
        <v>4649</v>
      </c>
    </row>
    <row r="3247" spans="1:14">
      <c r="A3247" s="26" t="s">
        <v>331</v>
      </c>
      <c r="B3247" s="26" t="s">
        <v>4644</v>
      </c>
      <c r="C3247" s="26" t="s">
        <v>3241</v>
      </c>
      <c r="D3247" s="26" t="s">
        <v>4645</v>
      </c>
      <c r="E3247" s="26" t="s">
        <v>10425</v>
      </c>
      <c r="F3247" s="26" t="s">
        <v>3243</v>
      </c>
      <c r="G3247" s="26" t="s">
        <v>4646</v>
      </c>
      <c r="H3247" s="26" t="s">
        <v>4647</v>
      </c>
      <c r="I3247" s="26" t="s">
        <v>10418</v>
      </c>
      <c r="J3247" s="36">
        <v>0.06</v>
      </c>
      <c r="K3247" s="26">
        <v>17787.2</v>
      </c>
      <c r="L3247" s="26"/>
      <c r="M3247" s="26" t="s">
        <v>140</v>
      </c>
      <c r="N3247" s="26" t="s">
        <v>4649</v>
      </c>
    </row>
    <row r="3248" spans="1:14">
      <c r="A3248" s="26" t="s">
        <v>331</v>
      </c>
      <c r="B3248" s="26" t="s">
        <v>4644</v>
      </c>
      <c r="C3248" s="26" t="s">
        <v>3241</v>
      </c>
      <c r="D3248" s="26" t="s">
        <v>4645</v>
      </c>
      <c r="E3248" s="26" t="s">
        <v>10425</v>
      </c>
      <c r="F3248" s="26" t="s">
        <v>3243</v>
      </c>
      <c r="G3248" s="26" t="s">
        <v>4646</v>
      </c>
      <c r="H3248" s="26" t="s">
        <v>4647</v>
      </c>
      <c r="I3248" s="26" t="s">
        <v>10420</v>
      </c>
      <c r="J3248" s="36">
        <v>0.06</v>
      </c>
      <c r="K3248" s="26">
        <v>0</v>
      </c>
      <c r="L3248" s="26"/>
      <c r="M3248" s="26" t="s">
        <v>140</v>
      </c>
      <c r="N3248" s="26" t="s">
        <v>4649</v>
      </c>
    </row>
    <row r="3249" spans="1:14">
      <c r="A3249" s="26" t="s">
        <v>331</v>
      </c>
      <c r="B3249" s="26" t="s">
        <v>4644</v>
      </c>
      <c r="C3249" s="26" t="s">
        <v>3241</v>
      </c>
      <c r="D3249" s="26" t="s">
        <v>4645</v>
      </c>
      <c r="E3249" s="26" t="s">
        <v>10425</v>
      </c>
      <c r="F3249" s="26" t="s">
        <v>3243</v>
      </c>
      <c r="G3249" s="26" t="s">
        <v>4646</v>
      </c>
      <c r="H3249" s="26" t="s">
        <v>4647</v>
      </c>
      <c r="I3249" s="26" t="s">
        <v>10419</v>
      </c>
      <c r="J3249" s="36">
        <v>0.06</v>
      </c>
      <c r="K3249" s="26">
        <v>270.89</v>
      </c>
      <c r="L3249" s="26"/>
      <c r="M3249" s="26" t="s">
        <v>140</v>
      </c>
      <c r="N3249" s="26" t="s">
        <v>4649</v>
      </c>
    </row>
    <row r="3250" spans="1:14">
      <c r="A3250" s="26" t="s">
        <v>200</v>
      </c>
      <c r="B3250" s="26" t="s">
        <v>10826</v>
      </c>
      <c r="C3250" s="26" t="s">
        <v>1121</v>
      </c>
      <c r="D3250" s="26" t="s">
        <v>4836</v>
      </c>
      <c r="E3250" s="26" t="s">
        <v>10425</v>
      </c>
      <c r="F3250" s="26" t="s">
        <v>4837</v>
      </c>
      <c r="G3250" s="26" t="s">
        <v>4838</v>
      </c>
      <c r="H3250" s="26" t="s">
        <v>4839</v>
      </c>
      <c r="I3250" s="26" t="s">
        <v>10416</v>
      </c>
      <c r="J3250" s="36">
        <v>0.13</v>
      </c>
      <c r="K3250" s="26">
        <v>36066.15</v>
      </c>
      <c r="L3250" s="26">
        <v>38245</v>
      </c>
      <c r="M3250" s="26" t="s">
        <v>1282</v>
      </c>
      <c r="N3250" s="26" t="s">
        <v>10827</v>
      </c>
    </row>
    <row r="3251" spans="1:14">
      <c r="A3251" s="26" t="s">
        <v>200</v>
      </c>
      <c r="B3251" s="26" t="s">
        <v>10826</v>
      </c>
      <c r="C3251" s="26" t="s">
        <v>1121</v>
      </c>
      <c r="D3251" s="26" t="s">
        <v>4836</v>
      </c>
      <c r="E3251" s="26" t="s">
        <v>10425</v>
      </c>
      <c r="F3251" s="26" t="s">
        <v>4837</v>
      </c>
      <c r="G3251" s="26" t="s">
        <v>4838</v>
      </c>
      <c r="H3251" s="26" t="s">
        <v>4839</v>
      </c>
      <c r="I3251" s="26" t="s">
        <v>10418</v>
      </c>
      <c r="J3251" s="36">
        <v>0.13</v>
      </c>
      <c r="K3251" s="26">
        <v>0</v>
      </c>
      <c r="L3251" s="26"/>
      <c r="M3251" s="26" t="s">
        <v>1282</v>
      </c>
      <c r="N3251" s="26" t="s">
        <v>10827</v>
      </c>
    </row>
    <row r="3252" spans="1:14">
      <c r="A3252" s="26" t="s">
        <v>200</v>
      </c>
      <c r="B3252" s="26" t="s">
        <v>10826</v>
      </c>
      <c r="C3252" s="26" t="s">
        <v>1121</v>
      </c>
      <c r="D3252" s="26" t="s">
        <v>4836</v>
      </c>
      <c r="E3252" s="26" t="s">
        <v>10425</v>
      </c>
      <c r="F3252" s="26" t="s">
        <v>4837</v>
      </c>
      <c r="G3252" s="26" t="s">
        <v>4838</v>
      </c>
      <c r="H3252" s="26" t="s">
        <v>4839</v>
      </c>
      <c r="I3252" s="26" t="s">
        <v>10420</v>
      </c>
      <c r="J3252" s="36">
        <v>0.13</v>
      </c>
      <c r="K3252" s="26">
        <v>482.25</v>
      </c>
      <c r="L3252" s="26"/>
      <c r="M3252" s="26" t="s">
        <v>1282</v>
      </c>
      <c r="N3252" s="26" t="s">
        <v>10827</v>
      </c>
    </row>
    <row r="3253" spans="1:14">
      <c r="A3253" s="26" t="s">
        <v>200</v>
      </c>
      <c r="B3253" s="26" t="s">
        <v>10826</v>
      </c>
      <c r="C3253" s="26" t="s">
        <v>1121</v>
      </c>
      <c r="D3253" s="26" t="s">
        <v>4836</v>
      </c>
      <c r="E3253" s="26" t="s">
        <v>10425</v>
      </c>
      <c r="F3253" s="26" t="s">
        <v>4837</v>
      </c>
      <c r="G3253" s="26" t="s">
        <v>4838</v>
      </c>
      <c r="H3253" s="26" t="s">
        <v>4839</v>
      </c>
      <c r="I3253" s="26" t="s">
        <v>10419</v>
      </c>
      <c r="J3253" s="36">
        <v>0.13</v>
      </c>
      <c r="K3253" s="26">
        <v>549.25</v>
      </c>
      <c r="L3253" s="26"/>
      <c r="M3253" s="26" t="s">
        <v>1282</v>
      </c>
      <c r="N3253" s="26" t="s">
        <v>10827</v>
      </c>
    </row>
    <row r="3254" spans="1:14">
      <c r="A3254" s="26" t="s">
        <v>181</v>
      </c>
      <c r="B3254" s="26" t="s">
        <v>4512</v>
      </c>
      <c r="C3254" s="26" t="s">
        <v>4513</v>
      </c>
      <c r="D3254" s="26" t="s">
        <v>4514</v>
      </c>
      <c r="E3254" s="26" t="s">
        <v>10425</v>
      </c>
      <c r="F3254" s="26" t="s">
        <v>1399</v>
      </c>
      <c r="G3254" s="26" t="s">
        <v>4515</v>
      </c>
      <c r="H3254" s="26" t="s">
        <v>4516</v>
      </c>
      <c r="I3254" s="26" t="s">
        <v>10427</v>
      </c>
      <c r="J3254" s="36">
        <v>0.13</v>
      </c>
      <c r="K3254" s="26">
        <v>0</v>
      </c>
      <c r="L3254" s="26">
        <v>1000</v>
      </c>
      <c r="M3254" s="26" t="s">
        <v>97</v>
      </c>
      <c r="N3254" s="26" t="s">
        <v>4519</v>
      </c>
    </row>
    <row r="3255" spans="1:14">
      <c r="A3255" s="26" t="s">
        <v>181</v>
      </c>
      <c r="B3255" s="26" t="s">
        <v>4512</v>
      </c>
      <c r="C3255" s="26" t="s">
        <v>4513</v>
      </c>
      <c r="D3255" s="26" t="s">
        <v>4514</v>
      </c>
      <c r="E3255" s="26" t="s">
        <v>10425</v>
      </c>
      <c r="F3255" s="26" t="s">
        <v>1399</v>
      </c>
      <c r="G3255" s="26" t="s">
        <v>4515</v>
      </c>
      <c r="H3255" s="26" t="s">
        <v>4516</v>
      </c>
      <c r="I3255" s="26" t="s">
        <v>10428</v>
      </c>
      <c r="J3255" s="36">
        <v>0.13</v>
      </c>
      <c r="K3255" s="26">
        <v>970</v>
      </c>
      <c r="L3255" s="26"/>
      <c r="M3255" s="26" t="s">
        <v>97</v>
      </c>
      <c r="N3255" s="26" t="s">
        <v>4519</v>
      </c>
    </row>
    <row r="3256" spans="1:14">
      <c r="A3256" s="26" t="s">
        <v>181</v>
      </c>
      <c r="B3256" s="26" t="s">
        <v>4512</v>
      </c>
      <c r="C3256" s="26" t="s">
        <v>4513</v>
      </c>
      <c r="D3256" s="26" t="s">
        <v>4514</v>
      </c>
      <c r="E3256" s="26" t="s">
        <v>10425</v>
      </c>
      <c r="F3256" s="26" t="s">
        <v>1399</v>
      </c>
      <c r="G3256" s="26" t="s">
        <v>4515</v>
      </c>
      <c r="H3256" s="26" t="s">
        <v>4516</v>
      </c>
      <c r="I3256" s="26" t="s">
        <v>10420</v>
      </c>
      <c r="J3256" s="36">
        <v>0.13</v>
      </c>
      <c r="K3256" s="26">
        <v>0</v>
      </c>
      <c r="L3256" s="26"/>
      <c r="M3256" s="26" t="s">
        <v>97</v>
      </c>
      <c r="N3256" s="26" t="s">
        <v>4519</v>
      </c>
    </row>
    <row r="3257" spans="1:14">
      <c r="A3257" s="26" t="s">
        <v>181</v>
      </c>
      <c r="B3257" s="26" t="s">
        <v>4512</v>
      </c>
      <c r="C3257" s="26" t="s">
        <v>4513</v>
      </c>
      <c r="D3257" s="26" t="s">
        <v>4514</v>
      </c>
      <c r="E3257" s="26" t="s">
        <v>10425</v>
      </c>
      <c r="F3257" s="26" t="s">
        <v>1399</v>
      </c>
      <c r="G3257" s="26" t="s">
        <v>4515</v>
      </c>
      <c r="H3257" s="26" t="s">
        <v>4516</v>
      </c>
      <c r="I3257" s="26" t="s">
        <v>10419</v>
      </c>
      <c r="J3257" s="36">
        <v>0.13</v>
      </c>
      <c r="K3257" s="26">
        <v>14.55</v>
      </c>
      <c r="L3257" s="26"/>
      <c r="M3257" s="26" t="s">
        <v>97</v>
      </c>
      <c r="N3257" s="26" t="s">
        <v>4519</v>
      </c>
    </row>
    <row r="3258" spans="1:14">
      <c r="A3258" s="26" t="s">
        <v>200</v>
      </c>
      <c r="B3258" s="26" t="s">
        <v>10828</v>
      </c>
      <c r="C3258" s="26" t="s">
        <v>1121</v>
      </c>
      <c r="D3258" s="26" t="s">
        <v>5210</v>
      </c>
      <c r="E3258" s="26" t="s">
        <v>10425</v>
      </c>
      <c r="F3258" s="26" t="s">
        <v>4837</v>
      </c>
      <c r="G3258" s="26" t="s">
        <v>5211</v>
      </c>
      <c r="H3258" s="26" t="s">
        <v>5212</v>
      </c>
      <c r="I3258" s="26" t="s">
        <v>10416</v>
      </c>
      <c r="J3258" s="36">
        <v>0.13</v>
      </c>
      <c r="K3258" s="26">
        <v>2008652.1</v>
      </c>
      <c r="L3258" s="26">
        <v>2404800</v>
      </c>
      <c r="M3258" s="26" t="s">
        <v>1282</v>
      </c>
      <c r="N3258" s="26" t="s">
        <v>10829</v>
      </c>
    </row>
    <row r="3259" spans="1:14">
      <c r="A3259" s="26" t="s">
        <v>200</v>
      </c>
      <c r="B3259" s="26" t="s">
        <v>10828</v>
      </c>
      <c r="C3259" s="26" t="s">
        <v>1121</v>
      </c>
      <c r="D3259" s="26" t="s">
        <v>5210</v>
      </c>
      <c r="E3259" s="26" t="s">
        <v>10425</v>
      </c>
      <c r="F3259" s="26" t="s">
        <v>4837</v>
      </c>
      <c r="G3259" s="26" t="s">
        <v>5211</v>
      </c>
      <c r="H3259" s="26" t="s">
        <v>5212</v>
      </c>
      <c r="I3259" s="26" t="s">
        <v>10418</v>
      </c>
      <c r="J3259" s="36">
        <v>0.13</v>
      </c>
      <c r="K3259" s="26">
        <v>262557.66</v>
      </c>
      <c r="L3259" s="26"/>
      <c r="M3259" s="26" t="s">
        <v>1282</v>
      </c>
      <c r="N3259" s="26" t="s">
        <v>10829</v>
      </c>
    </row>
    <row r="3260" spans="1:14">
      <c r="A3260" s="26" t="s">
        <v>200</v>
      </c>
      <c r="B3260" s="26" t="s">
        <v>10828</v>
      </c>
      <c r="C3260" s="26" t="s">
        <v>1121</v>
      </c>
      <c r="D3260" s="26" t="s">
        <v>5210</v>
      </c>
      <c r="E3260" s="26" t="s">
        <v>10425</v>
      </c>
      <c r="F3260" s="26" t="s">
        <v>4837</v>
      </c>
      <c r="G3260" s="26" t="s">
        <v>5211</v>
      </c>
      <c r="H3260" s="26" t="s">
        <v>5212</v>
      </c>
      <c r="I3260" s="26" t="s">
        <v>10420</v>
      </c>
      <c r="J3260" s="36">
        <v>0.13</v>
      </c>
      <c r="K3260" s="26">
        <v>26859.3</v>
      </c>
      <c r="L3260" s="26"/>
      <c r="M3260" s="26" t="s">
        <v>1282</v>
      </c>
      <c r="N3260" s="26" t="s">
        <v>10829</v>
      </c>
    </row>
    <row r="3261" spans="1:14">
      <c r="A3261" s="26" t="s">
        <v>200</v>
      </c>
      <c r="B3261" s="26" t="s">
        <v>10828</v>
      </c>
      <c r="C3261" s="26" t="s">
        <v>1121</v>
      </c>
      <c r="D3261" s="26" t="s">
        <v>5210</v>
      </c>
      <c r="E3261" s="26" t="s">
        <v>10425</v>
      </c>
      <c r="F3261" s="26" t="s">
        <v>4837</v>
      </c>
      <c r="G3261" s="26" t="s">
        <v>5211</v>
      </c>
      <c r="H3261" s="26" t="s">
        <v>5212</v>
      </c>
      <c r="I3261" s="26" t="s">
        <v>10419</v>
      </c>
      <c r="J3261" s="36">
        <v>0.13</v>
      </c>
      <c r="K3261" s="26">
        <v>34586.94</v>
      </c>
      <c r="L3261" s="26"/>
      <c r="M3261" s="26" t="s">
        <v>1282</v>
      </c>
      <c r="N3261" s="26" t="s">
        <v>10829</v>
      </c>
    </row>
    <row r="3262" spans="1:14">
      <c r="A3262" s="26" t="s">
        <v>163</v>
      </c>
      <c r="B3262" s="26" t="s">
        <v>4660</v>
      </c>
      <c r="C3262" s="26" t="s">
        <v>3099</v>
      </c>
      <c r="D3262" s="26" t="s">
        <v>4661</v>
      </c>
      <c r="E3262" s="26" t="s">
        <v>10425</v>
      </c>
      <c r="F3262" s="26" t="s">
        <v>4662</v>
      </c>
      <c r="G3262" s="26" t="s">
        <v>4663</v>
      </c>
      <c r="H3262" s="26" t="s">
        <v>4664</v>
      </c>
      <c r="I3262" s="26" t="s">
        <v>10416</v>
      </c>
      <c r="J3262" s="36">
        <v>0.13</v>
      </c>
      <c r="K3262" s="26">
        <v>101147.25</v>
      </c>
      <c r="L3262" s="26">
        <v>109585</v>
      </c>
      <c r="M3262" s="26" t="s">
        <v>140</v>
      </c>
      <c r="N3262" s="26" t="s">
        <v>4666</v>
      </c>
    </row>
    <row r="3263" spans="1:14">
      <c r="A3263" s="26" t="s">
        <v>163</v>
      </c>
      <c r="B3263" s="26" t="s">
        <v>4660</v>
      </c>
      <c r="C3263" s="26" t="s">
        <v>3099</v>
      </c>
      <c r="D3263" s="26" t="s">
        <v>4661</v>
      </c>
      <c r="E3263" s="26" t="s">
        <v>10425</v>
      </c>
      <c r="F3263" s="26" t="s">
        <v>4662</v>
      </c>
      <c r="G3263" s="26" t="s">
        <v>4663</v>
      </c>
      <c r="H3263" s="26" t="s">
        <v>4664</v>
      </c>
      <c r="I3263" s="26" t="s">
        <v>10418</v>
      </c>
      <c r="J3263" s="36">
        <v>0.13</v>
      </c>
      <c r="K3263" s="26">
        <v>1020.62</v>
      </c>
      <c r="L3263" s="26"/>
      <c r="M3263" s="26" t="s">
        <v>140</v>
      </c>
      <c r="N3263" s="26" t="s">
        <v>4666</v>
      </c>
    </row>
    <row r="3264" spans="1:14">
      <c r="A3264" s="26" t="s">
        <v>163</v>
      </c>
      <c r="B3264" s="26" t="s">
        <v>4660</v>
      </c>
      <c r="C3264" s="26" t="s">
        <v>3099</v>
      </c>
      <c r="D3264" s="26" t="s">
        <v>4661</v>
      </c>
      <c r="E3264" s="26" t="s">
        <v>10425</v>
      </c>
      <c r="F3264" s="26" t="s">
        <v>4662</v>
      </c>
      <c r="G3264" s="26" t="s">
        <v>4663</v>
      </c>
      <c r="H3264" s="26" t="s">
        <v>4664</v>
      </c>
      <c r="I3264" s="26" t="s">
        <v>10420</v>
      </c>
      <c r="J3264" s="36">
        <v>0.13</v>
      </c>
      <c r="K3264" s="26">
        <v>929.89</v>
      </c>
      <c r="L3264" s="26"/>
      <c r="M3264" s="26" t="s">
        <v>140</v>
      </c>
      <c r="N3264" s="26" t="s">
        <v>4666</v>
      </c>
    </row>
    <row r="3265" spans="1:14">
      <c r="A3265" s="26" t="s">
        <v>163</v>
      </c>
      <c r="B3265" s="26" t="s">
        <v>4660</v>
      </c>
      <c r="C3265" s="26" t="s">
        <v>3099</v>
      </c>
      <c r="D3265" s="26" t="s">
        <v>4661</v>
      </c>
      <c r="E3265" s="26" t="s">
        <v>10425</v>
      </c>
      <c r="F3265" s="26" t="s">
        <v>4662</v>
      </c>
      <c r="G3265" s="26" t="s">
        <v>4663</v>
      </c>
      <c r="H3265" s="26" t="s">
        <v>4664</v>
      </c>
      <c r="I3265" s="26" t="s">
        <v>10419</v>
      </c>
      <c r="J3265" s="36">
        <v>0.13</v>
      </c>
      <c r="K3265" s="26">
        <v>1555.91</v>
      </c>
      <c r="L3265" s="26"/>
      <c r="M3265" s="26" t="s">
        <v>140</v>
      </c>
      <c r="N3265" s="26" t="s">
        <v>4666</v>
      </c>
    </row>
    <row r="3266" spans="1:14">
      <c r="A3266" s="26" t="s">
        <v>129</v>
      </c>
      <c r="B3266" s="26" t="s">
        <v>10830</v>
      </c>
      <c r="C3266" s="26" t="s">
        <v>807</v>
      </c>
      <c r="D3266" s="26" t="s">
        <v>4714</v>
      </c>
      <c r="E3266" s="26" t="s">
        <v>10425</v>
      </c>
      <c r="F3266" s="26" t="s">
        <v>4715</v>
      </c>
      <c r="G3266" s="26" t="s">
        <v>4716</v>
      </c>
      <c r="H3266" s="26" t="s">
        <v>4717</v>
      </c>
      <c r="I3266" s="26" t="s">
        <v>10416</v>
      </c>
      <c r="J3266" s="36">
        <v>0.13</v>
      </c>
      <c r="K3266" s="26">
        <v>33907.86</v>
      </c>
      <c r="L3266" s="26">
        <v>36046.8</v>
      </c>
      <c r="M3266" s="26" t="s">
        <v>173</v>
      </c>
      <c r="N3266" s="26" t="s">
        <v>10831</v>
      </c>
    </row>
    <row r="3267" spans="1:14">
      <c r="A3267" s="26" t="s">
        <v>129</v>
      </c>
      <c r="B3267" s="26" t="s">
        <v>10830</v>
      </c>
      <c r="C3267" s="26" t="s">
        <v>807</v>
      </c>
      <c r="D3267" s="26" t="s">
        <v>4714</v>
      </c>
      <c r="E3267" s="26" t="s">
        <v>10425</v>
      </c>
      <c r="F3267" s="26" t="s">
        <v>4715</v>
      </c>
      <c r="G3267" s="26" t="s">
        <v>4716</v>
      </c>
      <c r="H3267" s="26" t="s">
        <v>4717</v>
      </c>
      <c r="I3267" s="26" t="s">
        <v>10418</v>
      </c>
      <c r="J3267" s="36">
        <v>0.13</v>
      </c>
      <c r="K3267" s="26">
        <v>0</v>
      </c>
      <c r="L3267" s="26"/>
      <c r="M3267" s="26" t="s">
        <v>173</v>
      </c>
      <c r="N3267" s="26" t="s">
        <v>10831</v>
      </c>
    </row>
    <row r="3268" spans="1:14">
      <c r="A3268" s="26" t="s">
        <v>129</v>
      </c>
      <c r="B3268" s="26" t="s">
        <v>10830</v>
      </c>
      <c r="C3268" s="26" t="s">
        <v>807</v>
      </c>
      <c r="D3268" s="26" t="s">
        <v>4714</v>
      </c>
      <c r="E3268" s="26" t="s">
        <v>10425</v>
      </c>
      <c r="F3268" s="26" t="s">
        <v>4715</v>
      </c>
      <c r="G3268" s="26" t="s">
        <v>4716</v>
      </c>
      <c r="H3268" s="26" t="s">
        <v>4717</v>
      </c>
      <c r="I3268" s="26" t="s">
        <v>10420</v>
      </c>
      <c r="J3268" s="36">
        <v>0.13</v>
      </c>
      <c r="K3268" s="26">
        <v>0</v>
      </c>
      <c r="L3268" s="26"/>
      <c r="M3268" s="26" t="s">
        <v>173</v>
      </c>
      <c r="N3268" s="26" t="s">
        <v>10831</v>
      </c>
    </row>
    <row r="3269" spans="1:14">
      <c r="A3269" s="26" t="s">
        <v>129</v>
      </c>
      <c r="B3269" s="26" t="s">
        <v>10830</v>
      </c>
      <c r="C3269" s="26" t="s">
        <v>807</v>
      </c>
      <c r="D3269" s="26" t="s">
        <v>4714</v>
      </c>
      <c r="E3269" s="26" t="s">
        <v>10425</v>
      </c>
      <c r="F3269" s="26" t="s">
        <v>4715</v>
      </c>
      <c r="G3269" s="26" t="s">
        <v>4716</v>
      </c>
      <c r="H3269" s="26" t="s">
        <v>4717</v>
      </c>
      <c r="I3269" s="26" t="s">
        <v>10419</v>
      </c>
      <c r="J3269" s="36">
        <v>0.13</v>
      </c>
      <c r="K3269" s="26">
        <v>517.03</v>
      </c>
      <c r="L3269" s="26"/>
      <c r="M3269" s="26" t="s">
        <v>173</v>
      </c>
      <c r="N3269" s="26" t="s">
        <v>10831</v>
      </c>
    </row>
    <row r="3270" spans="1:14">
      <c r="A3270" s="26" t="s">
        <v>47</v>
      </c>
      <c r="B3270" s="26" t="s">
        <v>4637</v>
      </c>
      <c r="C3270" s="26" t="s">
        <v>2404</v>
      </c>
      <c r="D3270" s="26" t="s">
        <v>4638</v>
      </c>
      <c r="E3270" s="26" t="s">
        <v>10425</v>
      </c>
      <c r="F3270" s="26" t="s">
        <v>4639</v>
      </c>
      <c r="G3270" s="26" t="s">
        <v>4640</v>
      </c>
      <c r="H3270" s="26" t="s">
        <v>4641</v>
      </c>
      <c r="I3270" s="26" t="s">
        <v>10416</v>
      </c>
      <c r="J3270" s="36">
        <v>0.13</v>
      </c>
      <c r="K3270" s="26">
        <v>75426.96</v>
      </c>
      <c r="L3270" s="26">
        <v>170840</v>
      </c>
      <c r="M3270" s="26" t="s">
        <v>97</v>
      </c>
      <c r="N3270" s="26" t="s">
        <v>4643</v>
      </c>
    </row>
    <row r="3271" spans="1:14">
      <c r="A3271" s="26" t="s">
        <v>47</v>
      </c>
      <c r="B3271" s="26" t="s">
        <v>4637</v>
      </c>
      <c r="C3271" s="26" t="s">
        <v>2404</v>
      </c>
      <c r="D3271" s="26" t="s">
        <v>4638</v>
      </c>
      <c r="E3271" s="26" t="s">
        <v>10425</v>
      </c>
      <c r="F3271" s="26" t="s">
        <v>4639</v>
      </c>
      <c r="G3271" s="26" t="s">
        <v>4640</v>
      </c>
      <c r="H3271" s="26" t="s">
        <v>4641</v>
      </c>
      <c r="I3271" s="26" t="s">
        <v>10418</v>
      </c>
      <c r="J3271" s="36">
        <v>0.13</v>
      </c>
      <c r="K3271" s="26">
        <v>84284.48</v>
      </c>
      <c r="L3271" s="26"/>
      <c r="M3271" s="26" t="s">
        <v>97</v>
      </c>
      <c r="N3271" s="26" t="s">
        <v>4643</v>
      </c>
    </row>
    <row r="3272" spans="1:14">
      <c r="A3272" s="26" t="s">
        <v>47</v>
      </c>
      <c r="B3272" s="26" t="s">
        <v>4637</v>
      </c>
      <c r="C3272" s="26" t="s">
        <v>2404</v>
      </c>
      <c r="D3272" s="26" t="s">
        <v>4638</v>
      </c>
      <c r="E3272" s="26" t="s">
        <v>10425</v>
      </c>
      <c r="F3272" s="26" t="s">
        <v>4639</v>
      </c>
      <c r="G3272" s="26" t="s">
        <v>4640</v>
      </c>
      <c r="H3272" s="26" t="s">
        <v>4641</v>
      </c>
      <c r="I3272" s="26" t="s">
        <v>10420</v>
      </c>
      <c r="J3272" s="36">
        <v>0.13</v>
      </c>
      <c r="K3272" s="26">
        <v>1008.6</v>
      </c>
      <c r="L3272" s="26"/>
      <c r="M3272" s="26" t="s">
        <v>97</v>
      </c>
      <c r="N3272" s="26" t="s">
        <v>4643</v>
      </c>
    </row>
    <row r="3273" spans="1:14">
      <c r="A3273" s="26" t="s">
        <v>47</v>
      </c>
      <c r="B3273" s="26" t="s">
        <v>4637</v>
      </c>
      <c r="C3273" s="26" t="s">
        <v>2404</v>
      </c>
      <c r="D3273" s="26" t="s">
        <v>4638</v>
      </c>
      <c r="E3273" s="26" t="s">
        <v>10425</v>
      </c>
      <c r="F3273" s="26" t="s">
        <v>4639</v>
      </c>
      <c r="G3273" s="26" t="s">
        <v>4640</v>
      </c>
      <c r="H3273" s="26" t="s">
        <v>4641</v>
      </c>
      <c r="I3273" s="26" t="s">
        <v>10419</v>
      </c>
      <c r="J3273" s="36">
        <v>0.13</v>
      </c>
      <c r="K3273" s="26">
        <v>2432.16</v>
      </c>
      <c r="L3273" s="26"/>
      <c r="M3273" s="26" t="s">
        <v>97</v>
      </c>
      <c r="N3273" s="26" t="s">
        <v>4643</v>
      </c>
    </row>
    <row r="3274" spans="1:14">
      <c r="A3274" s="26" t="s">
        <v>85</v>
      </c>
      <c r="B3274" s="26" t="s">
        <v>5964</v>
      </c>
      <c r="C3274" s="26" t="s">
        <v>385</v>
      </c>
      <c r="D3274" s="26" t="s">
        <v>5965</v>
      </c>
      <c r="E3274" s="26" t="s">
        <v>10425</v>
      </c>
      <c r="F3274" s="26" t="s">
        <v>643</v>
      </c>
      <c r="G3274" s="26" t="s">
        <v>5966</v>
      </c>
      <c r="H3274" s="26" t="s">
        <v>5967</v>
      </c>
      <c r="I3274" s="26" t="s">
        <v>10427</v>
      </c>
      <c r="J3274" s="36">
        <v>0.13</v>
      </c>
      <c r="K3274" s="26">
        <v>7866.85</v>
      </c>
      <c r="L3274" s="26">
        <v>8517.87</v>
      </c>
      <c r="M3274" s="26" t="s">
        <v>83</v>
      </c>
      <c r="N3274" s="26" t="s">
        <v>5969</v>
      </c>
    </row>
    <row r="3275" spans="1:14">
      <c r="A3275" s="26" t="s">
        <v>85</v>
      </c>
      <c r="B3275" s="26" t="s">
        <v>5964</v>
      </c>
      <c r="C3275" s="26" t="s">
        <v>385</v>
      </c>
      <c r="D3275" s="26" t="s">
        <v>5965</v>
      </c>
      <c r="E3275" s="26" t="s">
        <v>10425</v>
      </c>
      <c r="F3275" s="26" t="s">
        <v>643</v>
      </c>
      <c r="G3275" s="26" t="s">
        <v>5966</v>
      </c>
      <c r="H3275" s="26" t="s">
        <v>5967</v>
      </c>
      <c r="I3275" s="26" t="s">
        <v>10428</v>
      </c>
      <c r="J3275" s="36">
        <v>0.13</v>
      </c>
      <c r="K3275" s="26">
        <v>0</v>
      </c>
      <c r="L3275" s="26"/>
      <c r="M3275" s="26" t="s">
        <v>83</v>
      </c>
      <c r="N3275" s="26" t="s">
        <v>5969</v>
      </c>
    </row>
    <row r="3276" spans="1:14">
      <c r="A3276" s="26" t="s">
        <v>85</v>
      </c>
      <c r="B3276" s="26" t="s">
        <v>5964</v>
      </c>
      <c r="C3276" s="26" t="s">
        <v>385</v>
      </c>
      <c r="D3276" s="26" t="s">
        <v>5965</v>
      </c>
      <c r="E3276" s="26" t="s">
        <v>10425</v>
      </c>
      <c r="F3276" s="26" t="s">
        <v>643</v>
      </c>
      <c r="G3276" s="26" t="s">
        <v>5966</v>
      </c>
      <c r="H3276" s="26" t="s">
        <v>5967</v>
      </c>
      <c r="I3276" s="26" t="s">
        <v>10420</v>
      </c>
      <c r="J3276" s="36">
        <v>0.13</v>
      </c>
      <c r="K3276" s="26">
        <v>102.26905</v>
      </c>
      <c r="L3276" s="26"/>
      <c r="M3276" s="26" t="s">
        <v>83</v>
      </c>
      <c r="N3276" s="26" t="s">
        <v>5969</v>
      </c>
    </row>
    <row r="3277" spans="1:14">
      <c r="A3277" s="26" t="s">
        <v>85</v>
      </c>
      <c r="B3277" s="26" t="s">
        <v>5964</v>
      </c>
      <c r="C3277" s="26" t="s">
        <v>385</v>
      </c>
      <c r="D3277" s="26" t="s">
        <v>5965</v>
      </c>
      <c r="E3277" s="26" t="s">
        <v>10425</v>
      </c>
      <c r="F3277" s="26" t="s">
        <v>643</v>
      </c>
      <c r="G3277" s="26" t="s">
        <v>5966</v>
      </c>
      <c r="H3277" s="26" t="s">
        <v>5967</v>
      </c>
      <c r="I3277" s="26" t="s">
        <v>10419</v>
      </c>
      <c r="J3277" s="36">
        <v>0.13</v>
      </c>
      <c r="K3277" s="26">
        <v>118.00275</v>
      </c>
      <c r="L3277" s="26"/>
      <c r="M3277" s="26" t="s">
        <v>83</v>
      </c>
      <c r="N3277" s="26" t="s">
        <v>5969</v>
      </c>
    </row>
    <row r="3278" spans="1:14">
      <c r="A3278" s="26" t="s">
        <v>200</v>
      </c>
      <c r="B3278" s="26" t="s">
        <v>10826</v>
      </c>
      <c r="C3278" s="26" t="s">
        <v>1121</v>
      </c>
      <c r="D3278" s="26" t="s">
        <v>4836</v>
      </c>
      <c r="E3278" s="26" t="s">
        <v>10425</v>
      </c>
      <c r="F3278" s="26" t="s">
        <v>4837</v>
      </c>
      <c r="G3278" s="26" t="s">
        <v>4838</v>
      </c>
      <c r="H3278" s="26" t="s">
        <v>4839</v>
      </c>
      <c r="I3278" s="26" t="s">
        <v>10416</v>
      </c>
      <c r="J3278" s="36">
        <v>0.13</v>
      </c>
      <c r="K3278" s="26">
        <v>36066.15</v>
      </c>
      <c r="L3278" s="26">
        <v>38245</v>
      </c>
      <c r="M3278" s="26" t="s">
        <v>1282</v>
      </c>
      <c r="N3278" s="26" t="s">
        <v>10832</v>
      </c>
    </row>
    <row r="3279" spans="1:14">
      <c r="A3279" s="26" t="s">
        <v>200</v>
      </c>
      <c r="B3279" s="26" t="s">
        <v>10826</v>
      </c>
      <c r="C3279" s="26" t="s">
        <v>1121</v>
      </c>
      <c r="D3279" s="26" t="s">
        <v>4836</v>
      </c>
      <c r="E3279" s="26" t="s">
        <v>10425</v>
      </c>
      <c r="F3279" s="26" t="s">
        <v>4837</v>
      </c>
      <c r="G3279" s="26" t="s">
        <v>4838</v>
      </c>
      <c r="H3279" s="26" t="s">
        <v>4839</v>
      </c>
      <c r="I3279" s="26" t="s">
        <v>10418</v>
      </c>
      <c r="J3279" s="36">
        <v>0.13</v>
      </c>
      <c r="K3279" s="26">
        <v>0</v>
      </c>
      <c r="L3279" s="26"/>
      <c r="M3279" s="26" t="s">
        <v>1282</v>
      </c>
      <c r="N3279" s="26" t="s">
        <v>10832</v>
      </c>
    </row>
    <row r="3280" spans="1:14">
      <c r="A3280" s="26" t="s">
        <v>200</v>
      </c>
      <c r="B3280" s="26" t="s">
        <v>10826</v>
      </c>
      <c r="C3280" s="26" t="s">
        <v>1121</v>
      </c>
      <c r="D3280" s="26" t="s">
        <v>4836</v>
      </c>
      <c r="E3280" s="26" t="s">
        <v>10425</v>
      </c>
      <c r="F3280" s="26" t="s">
        <v>4837</v>
      </c>
      <c r="G3280" s="26" t="s">
        <v>4838</v>
      </c>
      <c r="H3280" s="26" t="s">
        <v>4839</v>
      </c>
      <c r="I3280" s="26" t="s">
        <v>10420</v>
      </c>
      <c r="J3280" s="36">
        <v>0.13</v>
      </c>
      <c r="K3280" s="26">
        <v>482.25</v>
      </c>
      <c r="L3280" s="26"/>
      <c r="M3280" s="26" t="s">
        <v>1282</v>
      </c>
      <c r="N3280" s="26" t="s">
        <v>10832</v>
      </c>
    </row>
    <row r="3281" spans="1:14">
      <c r="A3281" s="26" t="s">
        <v>200</v>
      </c>
      <c r="B3281" s="26" t="s">
        <v>10826</v>
      </c>
      <c r="C3281" s="26" t="s">
        <v>1121</v>
      </c>
      <c r="D3281" s="26" t="s">
        <v>4836</v>
      </c>
      <c r="E3281" s="26" t="s">
        <v>10425</v>
      </c>
      <c r="F3281" s="26" t="s">
        <v>4837</v>
      </c>
      <c r="G3281" s="26" t="s">
        <v>4838</v>
      </c>
      <c r="H3281" s="26" t="s">
        <v>4839</v>
      </c>
      <c r="I3281" s="26" t="s">
        <v>10419</v>
      </c>
      <c r="J3281" s="36">
        <v>0.13</v>
      </c>
      <c r="K3281" s="26">
        <v>549.25</v>
      </c>
      <c r="L3281" s="26"/>
      <c r="M3281" s="26" t="s">
        <v>1282</v>
      </c>
      <c r="N3281" s="26" t="s">
        <v>10832</v>
      </c>
    </row>
    <row r="3282" spans="1:14">
      <c r="A3282" s="26" t="s">
        <v>163</v>
      </c>
      <c r="B3282" s="26" t="s">
        <v>4668</v>
      </c>
      <c r="C3282" s="26" t="s">
        <v>2353</v>
      </c>
      <c r="D3282" s="26" t="s">
        <v>4669</v>
      </c>
      <c r="E3282" s="26" t="s">
        <v>10425</v>
      </c>
      <c r="F3282" s="26" t="s">
        <v>4670</v>
      </c>
      <c r="G3282" s="26" t="s">
        <v>4671</v>
      </c>
      <c r="H3282" s="26" t="s">
        <v>10659</v>
      </c>
      <c r="I3282" s="26" t="s">
        <v>10416</v>
      </c>
      <c r="J3282" s="36">
        <v>0.13</v>
      </c>
      <c r="K3282" s="26">
        <v>208502.84</v>
      </c>
      <c r="L3282" s="26">
        <v>299757.21</v>
      </c>
      <c r="M3282" s="26" t="s">
        <v>140</v>
      </c>
      <c r="N3282" s="26" t="s">
        <v>4674</v>
      </c>
    </row>
    <row r="3283" spans="1:14">
      <c r="A3283" s="26" t="s">
        <v>163</v>
      </c>
      <c r="B3283" s="26" t="s">
        <v>4668</v>
      </c>
      <c r="C3283" s="26" t="s">
        <v>2353</v>
      </c>
      <c r="D3283" s="26" t="s">
        <v>4669</v>
      </c>
      <c r="E3283" s="26" t="s">
        <v>10425</v>
      </c>
      <c r="F3283" s="26" t="s">
        <v>4670</v>
      </c>
      <c r="G3283" s="26" t="s">
        <v>4671</v>
      </c>
      <c r="H3283" s="26" t="s">
        <v>10659</v>
      </c>
      <c r="I3283" s="26" t="s">
        <v>10418</v>
      </c>
      <c r="J3283" s="36">
        <v>0.13</v>
      </c>
      <c r="K3283" s="26">
        <v>71723.86</v>
      </c>
      <c r="L3283" s="26"/>
      <c r="M3283" s="26" t="s">
        <v>140</v>
      </c>
      <c r="N3283" s="26" t="s">
        <v>4674</v>
      </c>
    </row>
    <row r="3284" spans="1:14">
      <c r="A3284" s="26" t="s">
        <v>163</v>
      </c>
      <c r="B3284" s="26" t="s">
        <v>4668</v>
      </c>
      <c r="C3284" s="26" t="s">
        <v>2353</v>
      </c>
      <c r="D3284" s="26" t="s">
        <v>4669</v>
      </c>
      <c r="E3284" s="26" t="s">
        <v>10425</v>
      </c>
      <c r="F3284" s="26" t="s">
        <v>4670</v>
      </c>
      <c r="G3284" s="26" t="s">
        <v>4671</v>
      </c>
      <c r="H3284" s="26" t="s">
        <v>10659</v>
      </c>
      <c r="I3284" s="26" t="s">
        <v>10420</v>
      </c>
      <c r="J3284" s="36">
        <v>0.13</v>
      </c>
      <c r="K3284" s="26">
        <v>1774.2</v>
      </c>
      <c r="L3284" s="26"/>
      <c r="M3284" s="26" t="s">
        <v>140</v>
      </c>
      <c r="N3284" s="26" t="s">
        <v>4674</v>
      </c>
    </row>
    <row r="3285" spans="1:14">
      <c r="A3285" s="26" t="s">
        <v>163</v>
      </c>
      <c r="B3285" s="26" t="s">
        <v>4668</v>
      </c>
      <c r="C3285" s="26" t="s">
        <v>2353</v>
      </c>
      <c r="D3285" s="26" t="s">
        <v>4669</v>
      </c>
      <c r="E3285" s="26" t="s">
        <v>10425</v>
      </c>
      <c r="F3285" s="26" t="s">
        <v>4670</v>
      </c>
      <c r="G3285" s="26" t="s">
        <v>4671</v>
      </c>
      <c r="H3285" s="26" t="s">
        <v>10659</v>
      </c>
      <c r="I3285" s="26" t="s">
        <v>10419</v>
      </c>
      <c r="J3285" s="36">
        <v>0.13</v>
      </c>
      <c r="K3285" s="26">
        <v>4267.24</v>
      </c>
      <c r="L3285" s="26"/>
      <c r="M3285" s="26" t="s">
        <v>140</v>
      </c>
      <c r="N3285" s="26" t="s">
        <v>4674</v>
      </c>
    </row>
    <row r="3286" spans="1:14">
      <c r="A3286" s="26" t="s">
        <v>163</v>
      </c>
      <c r="B3286" s="26" t="s">
        <v>4668</v>
      </c>
      <c r="C3286" s="26" t="s">
        <v>2353</v>
      </c>
      <c r="D3286" s="26" t="s">
        <v>4669</v>
      </c>
      <c r="E3286" s="26" t="s">
        <v>10425</v>
      </c>
      <c r="F3286" s="26" t="s">
        <v>4670</v>
      </c>
      <c r="G3286" s="26" t="s">
        <v>4671</v>
      </c>
      <c r="H3286" s="26" t="s">
        <v>10661</v>
      </c>
      <c r="I3286" s="26" t="s">
        <v>10416</v>
      </c>
      <c r="J3286" s="36">
        <v>0.13</v>
      </c>
      <c r="K3286" s="26">
        <v>1311506.57</v>
      </c>
      <c r="L3286" s="26">
        <v>1949955.3</v>
      </c>
      <c r="M3286" s="26" t="s">
        <v>140</v>
      </c>
      <c r="N3286" s="26" t="s">
        <v>4674</v>
      </c>
    </row>
    <row r="3287" spans="1:14">
      <c r="A3287" s="26" t="s">
        <v>163</v>
      </c>
      <c r="B3287" s="26" t="s">
        <v>4668</v>
      </c>
      <c r="C3287" s="26" t="s">
        <v>2353</v>
      </c>
      <c r="D3287" s="26" t="s">
        <v>4669</v>
      </c>
      <c r="E3287" s="26" t="s">
        <v>10425</v>
      </c>
      <c r="F3287" s="26" t="s">
        <v>4670</v>
      </c>
      <c r="G3287" s="26" t="s">
        <v>4671</v>
      </c>
      <c r="H3287" s="26" t="s">
        <v>10661</v>
      </c>
      <c r="I3287" s="26" t="s">
        <v>10418</v>
      </c>
      <c r="J3287" s="36">
        <v>0.13</v>
      </c>
      <c r="K3287" s="26">
        <v>506726.43</v>
      </c>
      <c r="L3287" s="26"/>
      <c r="M3287" s="26" t="s">
        <v>140</v>
      </c>
      <c r="N3287" s="26" t="s">
        <v>4674</v>
      </c>
    </row>
    <row r="3288" spans="1:14">
      <c r="A3288" s="26" t="s">
        <v>163</v>
      </c>
      <c r="B3288" s="26" t="s">
        <v>4668</v>
      </c>
      <c r="C3288" s="26" t="s">
        <v>2353</v>
      </c>
      <c r="D3288" s="26" t="s">
        <v>4669</v>
      </c>
      <c r="E3288" s="26" t="s">
        <v>10425</v>
      </c>
      <c r="F3288" s="26" t="s">
        <v>4670</v>
      </c>
      <c r="G3288" s="26" t="s">
        <v>4671</v>
      </c>
      <c r="H3288" s="26" t="s">
        <v>10661</v>
      </c>
      <c r="I3288" s="26" t="s">
        <v>10420</v>
      </c>
      <c r="J3288" s="36">
        <v>0.13</v>
      </c>
      <c r="K3288" s="26">
        <v>16284.9</v>
      </c>
      <c r="L3288" s="26"/>
      <c r="M3288" s="26" t="s">
        <v>140</v>
      </c>
      <c r="N3288" s="26" t="s">
        <v>4674</v>
      </c>
    </row>
    <row r="3289" spans="1:14">
      <c r="A3289" s="26" t="s">
        <v>163</v>
      </c>
      <c r="B3289" s="26" t="s">
        <v>4668</v>
      </c>
      <c r="C3289" s="26" t="s">
        <v>2353</v>
      </c>
      <c r="D3289" s="26" t="s">
        <v>4669</v>
      </c>
      <c r="E3289" s="26" t="s">
        <v>10425</v>
      </c>
      <c r="F3289" s="26" t="s">
        <v>4670</v>
      </c>
      <c r="G3289" s="26" t="s">
        <v>4671</v>
      </c>
      <c r="H3289" s="26" t="s">
        <v>10661</v>
      </c>
      <c r="I3289" s="26" t="s">
        <v>10419</v>
      </c>
      <c r="J3289" s="36">
        <v>0.13</v>
      </c>
      <c r="K3289" s="26">
        <v>27688.96</v>
      </c>
      <c r="L3289" s="26"/>
      <c r="M3289" s="26" t="s">
        <v>140</v>
      </c>
      <c r="N3289" s="26" t="s">
        <v>4674</v>
      </c>
    </row>
    <row r="3290" spans="1:14">
      <c r="A3290" s="26" t="s">
        <v>200</v>
      </c>
      <c r="B3290" s="26" t="s">
        <v>4676</v>
      </c>
      <c r="C3290" s="26" t="s">
        <v>472</v>
      </c>
      <c r="D3290" s="26" t="s">
        <v>4677</v>
      </c>
      <c r="E3290" s="26" t="s">
        <v>10425</v>
      </c>
      <c r="F3290" s="26" t="s">
        <v>4678</v>
      </c>
      <c r="G3290" s="26" t="s">
        <v>4679</v>
      </c>
      <c r="H3290" s="26" t="s">
        <v>4680</v>
      </c>
      <c r="I3290" s="26" t="s">
        <v>10416</v>
      </c>
      <c r="J3290" s="36">
        <v>0.13</v>
      </c>
      <c r="K3290" s="26">
        <v>368163.29</v>
      </c>
      <c r="L3290" s="26">
        <v>410884.41</v>
      </c>
      <c r="M3290" s="26" t="s">
        <v>1282</v>
      </c>
      <c r="N3290" s="26" t="s">
        <v>4682</v>
      </c>
    </row>
    <row r="3291" spans="1:14">
      <c r="A3291" s="26" t="s">
        <v>200</v>
      </c>
      <c r="B3291" s="26" t="s">
        <v>4676</v>
      </c>
      <c r="C3291" s="26" t="s">
        <v>472</v>
      </c>
      <c r="D3291" s="26" t="s">
        <v>4677</v>
      </c>
      <c r="E3291" s="26" t="s">
        <v>10425</v>
      </c>
      <c r="F3291" s="26" t="s">
        <v>4678</v>
      </c>
      <c r="G3291" s="26" t="s">
        <v>4679</v>
      </c>
      <c r="H3291" s="26" t="s">
        <v>4680</v>
      </c>
      <c r="I3291" s="26" t="s">
        <v>10418</v>
      </c>
      <c r="J3291" s="36">
        <v>0.13</v>
      </c>
      <c r="K3291" s="26">
        <v>14193.56</v>
      </c>
      <c r="L3291" s="26"/>
      <c r="M3291" s="26" t="s">
        <v>1282</v>
      </c>
      <c r="N3291" s="26" t="s">
        <v>4682</v>
      </c>
    </row>
    <row r="3292" spans="1:14">
      <c r="A3292" s="26" t="s">
        <v>200</v>
      </c>
      <c r="B3292" s="26" t="s">
        <v>4676</v>
      </c>
      <c r="C3292" s="26" t="s">
        <v>472</v>
      </c>
      <c r="D3292" s="26" t="s">
        <v>4677</v>
      </c>
      <c r="E3292" s="26" t="s">
        <v>10425</v>
      </c>
      <c r="F3292" s="26" t="s">
        <v>4678</v>
      </c>
      <c r="G3292" s="26" t="s">
        <v>4679</v>
      </c>
      <c r="H3292" s="26" t="s">
        <v>4680</v>
      </c>
      <c r="I3292" s="26" t="s">
        <v>10420</v>
      </c>
      <c r="J3292" s="36">
        <v>0.13</v>
      </c>
      <c r="K3292" s="26">
        <v>4215.15</v>
      </c>
      <c r="L3292" s="26"/>
      <c r="M3292" s="26" t="s">
        <v>1282</v>
      </c>
      <c r="N3292" s="26" t="s">
        <v>4682</v>
      </c>
    </row>
    <row r="3293" spans="1:14">
      <c r="A3293" s="26" t="s">
        <v>200</v>
      </c>
      <c r="B3293" s="26" t="s">
        <v>4676</v>
      </c>
      <c r="C3293" s="26" t="s">
        <v>472</v>
      </c>
      <c r="D3293" s="26" t="s">
        <v>4677</v>
      </c>
      <c r="E3293" s="26" t="s">
        <v>10425</v>
      </c>
      <c r="F3293" s="26" t="s">
        <v>4678</v>
      </c>
      <c r="G3293" s="26" t="s">
        <v>4679</v>
      </c>
      <c r="H3293" s="26" t="s">
        <v>4680</v>
      </c>
      <c r="I3293" s="26" t="s">
        <v>10419</v>
      </c>
      <c r="J3293" s="36">
        <v>0.13</v>
      </c>
      <c r="K3293" s="26">
        <v>5822.82</v>
      </c>
      <c r="L3293" s="26"/>
      <c r="M3293" s="26" t="s">
        <v>1282</v>
      </c>
      <c r="N3293" s="26" t="s">
        <v>4682</v>
      </c>
    </row>
    <row r="3294" spans="1:14">
      <c r="A3294" s="26" t="s">
        <v>200</v>
      </c>
      <c r="B3294" s="26" t="s">
        <v>10833</v>
      </c>
      <c r="C3294" s="26" t="s">
        <v>323</v>
      </c>
      <c r="D3294" s="26" t="s">
        <v>4816</v>
      </c>
      <c r="E3294" s="26" t="s">
        <v>10434</v>
      </c>
      <c r="F3294" s="26" t="s">
        <v>3685</v>
      </c>
      <c r="G3294" s="26" t="s">
        <v>4817</v>
      </c>
      <c r="H3294" s="26" t="s">
        <v>4818</v>
      </c>
      <c r="I3294" s="26" t="s">
        <v>10416</v>
      </c>
      <c r="J3294" s="36">
        <v>0.13</v>
      </c>
      <c r="K3294" s="26">
        <v>1204744.49</v>
      </c>
      <c r="L3294" s="26">
        <v>1323370.23</v>
      </c>
      <c r="M3294" s="26" t="s">
        <v>1282</v>
      </c>
      <c r="N3294" s="26" t="s">
        <v>10834</v>
      </c>
    </row>
    <row r="3295" spans="1:14">
      <c r="A3295" s="26" t="s">
        <v>200</v>
      </c>
      <c r="B3295" s="26" t="s">
        <v>10833</v>
      </c>
      <c r="C3295" s="26" t="s">
        <v>323</v>
      </c>
      <c r="D3295" s="26" t="s">
        <v>4816</v>
      </c>
      <c r="E3295" s="26" t="s">
        <v>10434</v>
      </c>
      <c r="F3295" s="26" t="s">
        <v>3685</v>
      </c>
      <c r="G3295" s="26" t="s">
        <v>4817</v>
      </c>
      <c r="H3295" s="26" t="s">
        <v>4818</v>
      </c>
      <c r="I3295" s="26" t="s">
        <v>10418</v>
      </c>
      <c r="J3295" s="36">
        <v>0.13</v>
      </c>
      <c r="K3295" s="26">
        <v>59668.98</v>
      </c>
      <c r="L3295" s="26"/>
      <c r="M3295" s="26" t="s">
        <v>1282</v>
      </c>
      <c r="N3295" s="26" t="s">
        <v>10834</v>
      </c>
    </row>
    <row r="3296" spans="1:14">
      <c r="A3296" s="26" t="s">
        <v>200</v>
      </c>
      <c r="B3296" s="26" t="s">
        <v>10833</v>
      </c>
      <c r="C3296" s="26" t="s">
        <v>323</v>
      </c>
      <c r="D3296" s="26" t="s">
        <v>4816</v>
      </c>
      <c r="E3296" s="26" t="s">
        <v>10434</v>
      </c>
      <c r="F3296" s="26" t="s">
        <v>3685</v>
      </c>
      <c r="G3296" s="26" t="s">
        <v>4817</v>
      </c>
      <c r="H3296" s="26" t="s">
        <v>4818</v>
      </c>
      <c r="I3296" s="26" t="s">
        <v>10420</v>
      </c>
      <c r="J3296" s="36">
        <v>0.13</v>
      </c>
      <c r="K3296" s="26">
        <v>0</v>
      </c>
      <c r="L3296" s="26"/>
      <c r="M3296" s="26" t="s">
        <v>1282</v>
      </c>
      <c r="N3296" s="26" t="s">
        <v>10834</v>
      </c>
    </row>
    <row r="3297" spans="1:14">
      <c r="A3297" s="26" t="s">
        <v>200</v>
      </c>
      <c r="B3297" s="26" t="s">
        <v>10833</v>
      </c>
      <c r="C3297" s="26" t="s">
        <v>323</v>
      </c>
      <c r="D3297" s="26" t="s">
        <v>4816</v>
      </c>
      <c r="E3297" s="26" t="s">
        <v>10434</v>
      </c>
      <c r="F3297" s="26" t="s">
        <v>3685</v>
      </c>
      <c r="G3297" s="26" t="s">
        <v>4817</v>
      </c>
      <c r="H3297" s="26" t="s">
        <v>4818</v>
      </c>
      <c r="I3297" s="26" t="s">
        <v>10419</v>
      </c>
      <c r="J3297" s="36">
        <v>0.13</v>
      </c>
      <c r="K3297" s="26">
        <v>19254.47</v>
      </c>
      <c r="L3297" s="26"/>
      <c r="M3297" s="26" t="s">
        <v>1282</v>
      </c>
      <c r="N3297" s="26" t="s">
        <v>10834</v>
      </c>
    </row>
    <row r="3298" spans="1:14">
      <c r="A3298" s="26" t="s">
        <v>292</v>
      </c>
      <c r="B3298" s="26" t="s">
        <v>4481</v>
      </c>
      <c r="C3298" s="26" t="s">
        <v>1133</v>
      </c>
      <c r="D3298" s="26" t="s">
        <v>4482</v>
      </c>
      <c r="E3298" s="26" t="s">
        <v>10425</v>
      </c>
      <c r="F3298" s="26" t="s">
        <v>4483</v>
      </c>
      <c r="G3298" s="26" t="s">
        <v>4484</v>
      </c>
      <c r="H3298" s="26" t="s">
        <v>4485</v>
      </c>
      <c r="I3298" s="26" t="s">
        <v>10416</v>
      </c>
      <c r="J3298" s="36">
        <v>0.13</v>
      </c>
      <c r="K3298" s="26">
        <v>39525.3</v>
      </c>
      <c r="L3298" s="26">
        <v>46307.52</v>
      </c>
      <c r="M3298" s="26" t="s">
        <v>63</v>
      </c>
      <c r="N3298" s="26" t="s">
        <v>4487</v>
      </c>
    </row>
    <row r="3299" spans="1:14">
      <c r="A3299" s="26" t="s">
        <v>292</v>
      </c>
      <c r="B3299" s="26" t="s">
        <v>4481</v>
      </c>
      <c r="C3299" s="26" t="s">
        <v>1133</v>
      </c>
      <c r="D3299" s="26" t="s">
        <v>4482</v>
      </c>
      <c r="E3299" s="26" t="s">
        <v>10425</v>
      </c>
      <c r="F3299" s="26" t="s">
        <v>4483</v>
      </c>
      <c r="G3299" s="26" t="s">
        <v>4484</v>
      </c>
      <c r="H3299" s="26" t="s">
        <v>4485</v>
      </c>
      <c r="I3299" s="26" t="s">
        <v>10418</v>
      </c>
      <c r="J3299" s="36">
        <v>0.13</v>
      </c>
      <c r="K3299" s="26">
        <v>3514.44</v>
      </c>
      <c r="L3299" s="26"/>
      <c r="M3299" s="26" t="s">
        <v>63</v>
      </c>
      <c r="N3299" s="26" t="s">
        <v>4487</v>
      </c>
    </row>
    <row r="3300" spans="1:14">
      <c r="A3300" s="26" t="s">
        <v>292</v>
      </c>
      <c r="B3300" s="26" t="s">
        <v>4481</v>
      </c>
      <c r="C3300" s="26" t="s">
        <v>1133</v>
      </c>
      <c r="D3300" s="26" t="s">
        <v>4482</v>
      </c>
      <c r="E3300" s="26" t="s">
        <v>10425</v>
      </c>
      <c r="F3300" s="26" t="s">
        <v>4483</v>
      </c>
      <c r="G3300" s="26" t="s">
        <v>4484</v>
      </c>
      <c r="H3300" s="26" t="s">
        <v>4485</v>
      </c>
      <c r="I3300" s="26" t="s">
        <v>10420</v>
      </c>
      <c r="J3300" s="36">
        <v>0.13</v>
      </c>
      <c r="K3300" s="26">
        <v>528.52</v>
      </c>
      <c r="L3300" s="26"/>
      <c r="M3300" s="26" t="s">
        <v>63</v>
      </c>
      <c r="N3300" s="26" t="s">
        <v>4487</v>
      </c>
    </row>
    <row r="3301" spans="1:14">
      <c r="A3301" s="26" t="s">
        <v>292</v>
      </c>
      <c r="B3301" s="26" t="s">
        <v>4481</v>
      </c>
      <c r="C3301" s="26" t="s">
        <v>1133</v>
      </c>
      <c r="D3301" s="26" t="s">
        <v>4482</v>
      </c>
      <c r="E3301" s="26" t="s">
        <v>10425</v>
      </c>
      <c r="F3301" s="26" t="s">
        <v>4483</v>
      </c>
      <c r="G3301" s="26" t="s">
        <v>4484</v>
      </c>
      <c r="H3301" s="26" t="s">
        <v>4485</v>
      </c>
      <c r="I3301" s="26" t="s">
        <v>10419</v>
      </c>
      <c r="J3301" s="36">
        <v>0.13</v>
      </c>
      <c r="K3301" s="26">
        <v>655.43</v>
      </c>
      <c r="L3301" s="26"/>
      <c r="M3301" s="26" t="s">
        <v>63</v>
      </c>
      <c r="N3301" s="26" t="s">
        <v>4487</v>
      </c>
    </row>
    <row r="3302" spans="1:14">
      <c r="A3302" s="26" t="s">
        <v>200</v>
      </c>
      <c r="B3302" s="26" t="s">
        <v>10828</v>
      </c>
      <c r="C3302" s="26" t="s">
        <v>1121</v>
      </c>
      <c r="D3302" s="26" t="s">
        <v>5210</v>
      </c>
      <c r="E3302" s="26" t="s">
        <v>10425</v>
      </c>
      <c r="F3302" s="26" t="s">
        <v>4837</v>
      </c>
      <c r="G3302" s="26" t="s">
        <v>5211</v>
      </c>
      <c r="H3302" s="26" t="s">
        <v>5212</v>
      </c>
      <c r="I3302" s="26" t="s">
        <v>10416</v>
      </c>
      <c r="J3302" s="36">
        <v>0.13</v>
      </c>
      <c r="K3302" s="26">
        <v>2008652.1</v>
      </c>
      <c r="L3302" s="26">
        <v>2404800</v>
      </c>
      <c r="M3302" s="26" t="s">
        <v>1282</v>
      </c>
      <c r="N3302" s="26" t="s">
        <v>10835</v>
      </c>
    </row>
    <row r="3303" spans="1:14">
      <c r="A3303" s="26" t="s">
        <v>200</v>
      </c>
      <c r="B3303" s="26" t="s">
        <v>10828</v>
      </c>
      <c r="C3303" s="26" t="s">
        <v>1121</v>
      </c>
      <c r="D3303" s="26" t="s">
        <v>5210</v>
      </c>
      <c r="E3303" s="26" t="s">
        <v>10425</v>
      </c>
      <c r="F3303" s="26" t="s">
        <v>4837</v>
      </c>
      <c r="G3303" s="26" t="s">
        <v>5211</v>
      </c>
      <c r="H3303" s="26" t="s">
        <v>5212</v>
      </c>
      <c r="I3303" s="26" t="s">
        <v>10418</v>
      </c>
      <c r="J3303" s="36">
        <v>0.13</v>
      </c>
      <c r="K3303" s="26">
        <v>262557.66</v>
      </c>
      <c r="L3303" s="26"/>
      <c r="M3303" s="26" t="s">
        <v>1282</v>
      </c>
      <c r="N3303" s="26" t="s">
        <v>10835</v>
      </c>
    </row>
    <row r="3304" spans="1:14">
      <c r="A3304" s="26" t="s">
        <v>200</v>
      </c>
      <c r="B3304" s="26" t="s">
        <v>10828</v>
      </c>
      <c r="C3304" s="26" t="s">
        <v>1121</v>
      </c>
      <c r="D3304" s="26" t="s">
        <v>5210</v>
      </c>
      <c r="E3304" s="26" t="s">
        <v>10425</v>
      </c>
      <c r="F3304" s="26" t="s">
        <v>4837</v>
      </c>
      <c r="G3304" s="26" t="s">
        <v>5211</v>
      </c>
      <c r="H3304" s="26" t="s">
        <v>5212</v>
      </c>
      <c r="I3304" s="26" t="s">
        <v>10420</v>
      </c>
      <c r="J3304" s="36">
        <v>0.13</v>
      </c>
      <c r="K3304" s="26">
        <v>26859.3</v>
      </c>
      <c r="L3304" s="26"/>
      <c r="M3304" s="26" t="s">
        <v>1282</v>
      </c>
      <c r="N3304" s="26" t="s">
        <v>10835</v>
      </c>
    </row>
    <row r="3305" spans="1:14">
      <c r="A3305" s="26" t="s">
        <v>200</v>
      </c>
      <c r="B3305" s="26" t="s">
        <v>10828</v>
      </c>
      <c r="C3305" s="26" t="s">
        <v>1121</v>
      </c>
      <c r="D3305" s="26" t="s">
        <v>5210</v>
      </c>
      <c r="E3305" s="26" t="s">
        <v>10425</v>
      </c>
      <c r="F3305" s="26" t="s">
        <v>4837</v>
      </c>
      <c r="G3305" s="26" t="s">
        <v>5211</v>
      </c>
      <c r="H3305" s="26" t="s">
        <v>5212</v>
      </c>
      <c r="I3305" s="26" t="s">
        <v>10419</v>
      </c>
      <c r="J3305" s="36">
        <v>0.13</v>
      </c>
      <c r="K3305" s="26">
        <v>34586.94</v>
      </c>
      <c r="L3305" s="26"/>
      <c r="M3305" s="26" t="s">
        <v>1282</v>
      </c>
      <c r="N3305" s="26" t="s">
        <v>10835</v>
      </c>
    </row>
    <row r="3306" spans="1:14">
      <c r="A3306" s="26" t="s">
        <v>220</v>
      </c>
      <c r="B3306" s="26" t="s">
        <v>10836</v>
      </c>
      <c r="C3306" s="26" t="s">
        <v>849</v>
      </c>
      <c r="D3306" s="26" t="s">
        <v>4933</v>
      </c>
      <c r="E3306" s="26" t="s">
        <v>10425</v>
      </c>
      <c r="F3306" s="26" t="s">
        <v>1777</v>
      </c>
      <c r="G3306" s="26" t="s">
        <v>4934</v>
      </c>
      <c r="H3306" s="26" t="s">
        <v>4935</v>
      </c>
      <c r="I3306" s="26" t="s">
        <v>10427</v>
      </c>
      <c r="J3306" s="36">
        <v>0.13</v>
      </c>
      <c r="K3306" s="26">
        <v>107167.15</v>
      </c>
      <c r="L3306" s="26">
        <v>116997.51</v>
      </c>
      <c r="M3306" s="26" t="s">
        <v>1282</v>
      </c>
      <c r="N3306" s="26" t="s">
        <v>10837</v>
      </c>
    </row>
    <row r="3307" spans="1:14">
      <c r="A3307" s="26" t="s">
        <v>220</v>
      </c>
      <c r="B3307" s="26" t="s">
        <v>10836</v>
      </c>
      <c r="C3307" s="26" t="s">
        <v>849</v>
      </c>
      <c r="D3307" s="26" t="s">
        <v>4933</v>
      </c>
      <c r="E3307" s="26" t="s">
        <v>10425</v>
      </c>
      <c r="F3307" s="26" t="s">
        <v>1777</v>
      </c>
      <c r="G3307" s="26" t="s">
        <v>4934</v>
      </c>
      <c r="H3307" s="26" t="s">
        <v>4935</v>
      </c>
      <c r="I3307" s="26" t="s">
        <v>10428</v>
      </c>
      <c r="J3307" s="36">
        <v>0.13</v>
      </c>
      <c r="K3307" s="26">
        <v>1793.08</v>
      </c>
      <c r="L3307" s="26"/>
      <c r="M3307" s="26" t="s">
        <v>1282</v>
      </c>
      <c r="N3307" s="26" t="s">
        <v>10837</v>
      </c>
    </row>
    <row r="3308" spans="1:14">
      <c r="A3308" s="26" t="s">
        <v>220</v>
      </c>
      <c r="B3308" s="26" t="s">
        <v>10836</v>
      </c>
      <c r="C3308" s="26" t="s">
        <v>849</v>
      </c>
      <c r="D3308" s="26" t="s">
        <v>4933</v>
      </c>
      <c r="E3308" s="26" t="s">
        <v>10425</v>
      </c>
      <c r="F3308" s="26" t="s">
        <v>1777</v>
      </c>
      <c r="G3308" s="26" t="s">
        <v>4934</v>
      </c>
      <c r="H3308" s="26" t="s">
        <v>4935</v>
      </c>
      <c r="I3308" s="26" t="s">
        <v>10420</v>
      </c>
      <c r="J3308" s="36">
        <v>0.13</v>
      </c>
      <c r="K3308" s="26">
        <v>1393.17295</v>
      </c>
      <c r="L3308" s="26"/>
      <c r="M3308" s="26" t="s">
        <v>1282</v>
      </c>
      <c r="N3308" s="26" t="s">
        <v>10837</v>
      </c>
    </row>
    <row r="3309" spans="1:14">
      <c r="A3309" s="26" t="s">
        <v>220</v>
      </c>
      <c r="B3309" s="26" t="s">
        <v>10836</v>
      </c>
      <c r="C3309" s="26" t="s">
        <v>849</v>
      </c>
      <c r="D3309" s="26" t="s">
        <v>4933</v>
      </c>
      <c r="E3309" s="26" t="s">
        <v>10425</v>
      </c>
      <c r="F3309" s="26" t="s">
        <v>1777</v>
      </c>
      <c r="G3309" s="26" t="s">
        <v>4934</v>
      </c>
      <c r="H3309" s="26" t="s">
        <v>4935</v>
      </c>
      <c r="I3309" s="26" t="s">
        <v>10419</v>
      </c>
      <c r="J3309" s="36">
        <v>0.13</v>
      </c>
      <c r="K3309" s="26">
        <v>1634.40345</v>
      </c>
      <c r="L3309" s="26"/>
      <c r="M3309" s="26" t="s">
        <v>1282</v>
      </c>
      <c r="N3309" s="26" t="s">
        <v>10837</v>
      </c>
    </row>
    <row r="3310" spans="1:14">
      <c r="A3310" s="26" t="s">
        <v>70</v>
      </c>
      <c r="B3310" s="26" t="s">
        <v>4693</v>
      </c>
      <c r="C3310" s="26" t="s">
        <v>72</v>
      </c>
      <c r="D3310" s="26" t="s">
        <v>4694</v>
      </c>
      <c r="E3310" s="26" t="s">
        <v>10425</v>
      </c>
      <c r="F3310" s="26" t="s">
        <v>962</v>
      </c>
      <c r="G3310" s="26" t="s">
        <v>4695</v>
      </c>
      <c r="H3310" s="26" t="s">
        <v>4696</v>
      </c>
      <c r="I3310" s="26" t="s">
        <v>10416</v>
      </c>
      <c r="J3310" s="36">
        <v>0.13</v>
      </c>
      <c r="K3310" s="26">
        <v>2732905</v>
      </c>
      <c r="L3310" s="26">
        <v>3166458.9</v>
      </c>
      <c r="M3310" s="26" t="s">
        <v>83</v>
      </c>
      <c r="N3310" s="26" t="s">
        <v>4698</v>
      </c>
    </row>
    <row r="3311" spans="1:14">
      <c r="A3311" s="26" t="s">
        <v>70</v>
      </c>
      <c r="B3311" s="26" t="s">
        <v>4693</v>
      </c>
      <c r="C3311" s="26" t="s">
        <v>72</v>
      </c>
      <c r="D3311" s="26" t="s">
        <v>4694</v>
      </c>
      <c r="E3311" s="26" t="s">
        <v>10425</v>
      </c>
      <c r="F3311" s="26" t="s">
        <v>962</v>
      </c>
      <c r="G3311" s="26" t="s">
        <v>4695</v>
      </c>
      <c r="H3311" s="26" t="s">
        <v>4696</v>
      </c>
      <c r="I3311" s="26" t="s">
        <v>10418</v>
      </c>
      <c r="J3311" s="36">
        <v>0.13</v>
      </c>
      <c r="K3311" s="26">
        <v>210318.24</v>
      </c>
      <c r="L3311" s="26"/>
      <c r="M3311" s="26" t="s">
        <v>83</v>
      </c>
      <c r="N3311" s="26" t="s">
        <v>4698</v>
      </c>
    </row>
    <row r="3312" spans="1:14">
      <c r="A3312" s="26" t="s">
        <v>70</v>
      </c>
      <c r="B3312" s="26" t="s">
        <v>4693</v>
      </c>
      <c r="C3312" s="26" t="s">
        <v>72</v>
      </c>
      <c r="D3312" s="26" t="s">
        <v>4694</v>
      </c>
      <c r="E3312" s="26" t="s">
        <v>10425</v>
      </c>
      <c r="F3312" s="26" t="s">
        <v>962</v>
      </c>
      <c r="G3312" s="26" t="s">
        <v>4695</v>
      </c>
      <c r="H3312" s="26" t="s">
        <v>4696</v>
      </c>
      <c r="I3312" s="26" t="s">
        <v>10420</v>
      </c>
      <c r="J3312" s="36">
        <v>0.13</v>
      </c>
      <c r="K3312" s="26">
        <v>35919.05</v>
      </c>
      <c r="L3312" s="26"/>
      <c r="M3312" s="26" t="s">
        <v>83</v>
      </c>
      <c r="N3312" s="26" t="s">
        <v>4698</v>
      </c>
    </row>
    <row r="3313" spans="1:14">
      <c r="A3313" s="26" t="s">
        <v>70</v>
      </c>
      <c r="B3313" s="26" t="s">
        <v>4693</v>
      </c>
      <c r="C3313" s="26" t="s">
        <v>72</v>
      </c>
      <c r="D3313" s="26" t="s">
        <v>4694</v>
      </c>
      <c r="E3313" s="26" t="s">
        <v>10425</v>
      </c>
      <c r="F3313" s="26" t="s">
        <v>962</v>
      </c>
      <c r="G3313" s="26" t="s">
        <v>4695</v>
      </c>
      <c r="H3313" s="26" t="s">
        <v>4696</v>
      </c>
      <c r="I3313" s="26" t="s">
        <v>10419</v>
      </c>
      <c r="J3313" s="36">
        <v>0.13</v>
      </c>
      <c r="K3313" s="26">
        <v>44821.24</v>
      </c>
      <c r="L3313" s="26"/>
      <c r="M3313" s="26" t="s">
        <v>83</v>
      </c>
      <c r="N3313" s="26" t="s">
        <v>4698</v>
      </c>
    </row>
    <row r="3314" spans="1:14">
      <c r="A3314" s="26" t="s">
        <v>163</v>
      </c>
      <c r="B3314" s="26" t="s">
        <v>4650</v>
      </c>
      <c r="C3314" s="26" t="s">
        <v>662</v>
      </c>
      <c r="D3314" s="26" t="s">
        <v>4651</v>
      </c>
      <c r="E3314" s="26" t="s">
        <v>10425</v>
      </c>
      <c r="F3314" s="26" t="s">
        <v>2862</v>
      </c>
      <c r="G3314" s="26" t="s">
        <v>4652</v>
      </c>
      <c r="H3314" s="26" t="s">
        <v>4653</v>
      </c>
      <c r="I3314" s="26" t="s">
        <v>10416</v>
      </c>
      <c r="J3314" s="36">
        <v>0.13</v>
      </c>
      <c r="K3314" s="26">
        <v>259076.14</v>
      </c>
      <c r="L3314" s="26">
        <v>289687.66</v>
      </c>
      <c r="M3314" s="26" t="s">
        <v>140</v>
      </c>
      <c r="N3314" s="26" t="s">
        <v>4655</v>
      </c>
    </row>
    <row r="3315" spans="1:14">
      <c r="A3315" s="26" t="s">
        <v>163</v>
      </c>
      <c r="B3315" s="26" t="s">
        <v>4650</v>
      </c>
      <c r="C3315" s="26" t="s">
        <v>662</v>
      </c>
      <c r="D3315" s="26" t="s">
        <v>4651</v>
      </c>
      <c r="E3315" s="26" t="s">
        <v>10425</v>
      </c>
      <c r="F3315" s="26" t="s">
        <v>2862</v>
      </c>
      <c r="G3315" s="26" t="s">
        <v>4652</v>
      </c>
      <c r="H3315" s="26" t="s">
        <v>4653</v>
      </c>
      <c r="I3315" s="26" t="s">
        <v>10418</v>
      </c>
      <c r="J3315" s="36">
        <v>0.13</v>
      </c>
      <c r="K3315" s="26">
        <v>11469.42</v>
      </c>
      <c r="L3315" s="26"/>
      <c r="M3315" s="26" t="s">
        <v>140</v>
      </c>
      <c r="N3315" s="26" t="s">
        <v>4655</v>
      </c>
    </row>
    <row r="3316" spans="1:14">
      <c r="A3316" s="26" t="s">
        <v>163</v>
      </c>
      <c r="B3316" s="26" t="s">
        <v>4650</v>
      </c>
      <c r="C3316" s="26" t="s">
        <v>662</v>
      </c>
      <c r="D3316" s="26" t="s">
        <v>4651</v>
      </c>
      <c r="E3316" s="26" t="s">
        <v>10425</v>
      </c>
      <c r="F3316" s="26" t="s">
        <v>2862</v>
      </c>
      <c r="G3316" s="26" t="s">
        <v>4652</v>
      </c>
      <c r="H3316" s="26" t="s">
        <v>4653</v>
      </c>
      <c r="I3316" s="26" t="s">
        <v>10420</v>
      </c>
      <c r="J3316" s="36">
        <v>0.13</v>
      </c>
      <c r="K3316" s="26">
        <v>1986.18</v>
      </c>
      <c r="L3316" s="26"/>
      <c r="M3316" s="26" t="s">
        <v>140</v>
      </c>
      <c r="N3316" s="26" t="s">
        <v>4655</v>
      </c>
    </row>
    <row r="3317" spans="1:14">
      <c r="A3317" s="26" t="s">
        <v>163</v>
      </c>
      <c r="B3317" s="26" t="s">
        <v>4650</v>
      </c>
      <c r="C3317" s="26" t="s">
        <v>662</v>
      </c>
      <c r="D3317" s="26" t="s">
        <v>4651</v>
      </c>
      <c r="E3317" s="26" t="s">
        <v>10425</v>
      </c>
      <c r="F3317" s="26" t="s">
        <v>2862</v>
      </c>
      <c r="G3317" s="26" t="s">
        <v>4652</v>
      </c>
      <c r="H3317" s="26" t="s">
        <v>4653</v>
      </c>
      <c r="I3317" s="26" t="s">
        <v>10419</v>
      </c>
      <c r="J3317" s="36">
        <v>0.13</v>
      </c>
      <c r="K3317" s="26">
        <v>4119.98</v>
      </c>
      <c r="L3317" s="26"/>
      <c r="M3317" s="26" t="s">
        <v>140</v>
      </c>
      <c r="N3317" s="26" t="s">
        <v>4655</v>
      </c>
    </row>
    <row r="3318" spans="1:14">
      <c r="A3318" s="26" t="s">
        <v>129</v>
      </c>
      <c r="B3318" s="26" t="s">
        <v>4700</v>
      </c>
      <c r="C3318" s="26" t="s">
        <v>1165</v>
      </c>
      <c r="D3318" s="26" t="s">
        <v>4701</v>
      </c>
      <c r="E3318" s="26" t="s">
        <v>10444</v>
      </c>
      <c r="F3318" s="26" t="s">
        <v>4702</v>
      </c>
      <c r="G3318" s="26" t="s">
        <v>4703</v>
      </c>
      <c r="H3318" s="26" t="s">
        <v>4704</v>
      </c>
      <c r="I3318" s="26" t="s">
        <v>10416</v>
      </c>
      <c r="J3318" s="36">
        <v>0.13</v>
      </c>
      <c r="K3318" s="26">
        <v>8003.26</v>
      </c>
      <c r="L3318" s="26">
        <v>8635.62</v>
      </c>
      <c r="M3318" s="26" t="s">
        <v>173</v>
      </c>
      <c r="N3318" s="26" t="s">
        <v>4705</v>
      </c>
    </row>
    <row r="3319" spans="1:14">
      <c r="A3319" s="26" t="s">
        <v>129</v>
      </c>
      <c r="B3319" s="26" t="s">
        <v>4700</v>
      </c>
      <c r="C3319" s="26" t="s">
        <v>1165</v>
      </c>
      <c r="D3319" s="26" t="s">
        <v>4701</v>
      </c>
      <c r="E3319" s="26" t="s">
        <v>10444</v>
      </c>
      <c r="F3319" s="26" t="s">
        <v>4702</v>
      </c>
      <c r="G3319" s="26" t="s">
        <v>4703</v>
      </c>
      <c r="H3319" s="26" t="s">
        <v>4704</v>
      </c>
      <c r="I3319" s="26" t="s">
        <v>10418</v>
      </c>
      <c r="J3319" s="36">
        <v>0.13</v>
      </c>
      <c r="K3319" s="26">
        <v>120.05</v>
      </c>
      <c r="L3319" s="26"/>
      <c r="M3319" s="26" t="s">
        <v>173</v>
      </c>
      <c r="N3319" s="26" t="s">
        <v>4705</v>
      </c>
    </row>
    <row r="3320" spans="1:14">
      <c r="A3320" s="26" t="s">
        <v>129</v>
      </c>
      <c r="B3320" s="26" t="s">
        <v>4700</v>
      </c>
      <c r="C3320" s="26" t="s">
        <v>1165</v>
      </c>
      <c r="D3320" s="26" t="s">
        <v>4701</v>
      </c>
      <c r="E3320" s="26" t="s">
        <v>10444</v>
      </c>
      <c r="F3320" s="26" t="s">
        <v>4702</v>
      </c>
      <c r="G3320" s="26" t="s">
        <v>4703</v>
      </c>
      <c r="H3320" s="26" t="s">
        <v>4704</v>
      </c>
      <c r="I3320" s="26" t="s">
        <v>10420</v>
      </c>
      <c r="J3320" s="36">
        <v>0.13</v>
      </c>
      <c r="K3320" s="26">
        <v>0</v>
      </c>
      <c r="L3320" s="26"/>
      <c r="M3320" s="26" t="s">
        <v>173</v>
      </c>
      <c r="N3320" s="26" t="s">
        <v>4705</v>
      </c>
    </row>
    <row r="3321" spans="1:14">
      <c r="A3321" s="26" t="s">
        <v>129</v>
      </c>
      <c r="B3321" s="26" t="s">
        <v>4700</v>
      </c>
      <c r="C3321" s="26" t="s">
        <v>1165</v>
      </c>
      <c r="D3321" s="26" t="s">
        <v>4701</v>
      </c>
      <c r="E3321" s="26" t="s">
        <v>10444</v>
      </c>
      <c r="F3321" s="26" t="s">
        <v>4702</v>
      </c>
      <c r="G3321" s="26" t="s">
        <v>4703</v>
      </c>
      <c r="H3321" s="26" t="s">
        <v>4704</v>
      </c>
      <c r="I3321" s="26" t="s">
        <v>10419</v>
      </c>
      <c r="J3321" s="36">
        <v>0.13</v>
      </c>
      <c r="K3321" s="26">
        <v>123.71</v>
      </c>
      <c r="L3321" s="26"/>
      <c r="M3321" s="26" t="s">
        <v>173</v>
      </c>
      <c r="N3321" s="26" t="s">
        <v>4705</v>
      </c>
    </row>
    <row r="3322" spans="1:14">
      <c r="A3322" s="26" t="s">
        <v>181</v>
      </c>
      <c r="B3322" s="26" t="s">
        <v>4528</v>
      </c>
      <c r="C3322" s="26" t="s">
        <v>448</v>
      </c>
      <c r="D3322" s="26" t="s">
        <v>4529</v>
      </c>
      <c r="E3322" s="26" t="s">
        <v>10444</v>
      </c>
      <c r="F3322" s="26" t="s">
        <v>4530</v>
      </c>
      <c r="G3322" s="26" t="s">
        <v>4531</v>
      </c>
      <c r="H3322" s="26" t="s">
        <v>10838</v>
      </c>
      <c r="I3322" s="26" t="s">
        <v>10416</v>
      </c>
      <c r="J3322" s="36">
        <v>0.13</v>
      </c>
      <c r="K3322" s="26">
        <v>229809.02</v>
      </c>
      <c r="L3322" s="26">
        <v>293765.92</v>
      </c>
      <c r="M3322" s="26" t="s">
        <v>97</v>
      </c>
      <c r="N3322" s="26" t="s">
        <v>4534</v>
      </c>
    </row>
    <row r="3323" spans="1:14">
      <c r="A3323" s="26" t="s">
        <v>181</v>
      </c>
      <c r="B3323" s="26" t="s">
        <v>4528</v>
      </c>
      <c r="C3323" s="26" t="s">
        <v>448</v>
      </c>
      <c r="D3323" s="26" t="s">
        <v>4529</v>
      </c>
      <c r="E3323" s="26" t="s">
        <v>10444</v>
      </c>
      <c r="F3323" s="26" t="s">
        <v>4530</v>
      </c>
      <c r="G3323" s="26" t="s">
        <v>4531</v>
      </c>
      <c r="H3323" s="26" t="s">
        <v>10838</v>
      </c>
      <c r="I3323" s="26" t="s">
        <v>10418</v>
      </c>
      <c r="J3323" s="36">
        <v>0.13</v>
      </c>
      <c r="K3323" s="26">
        <v>43999.93</v>
      </c>
      <c r="L3323" s="26"/>
      <c r="M3323" s="26" t="s">
        <v>97</v>
      </c>
      <c r="N3323" s="26" t="s">
        <v>4534</v>
      </c>
    </row>
    <row r="3324" spans="1:14">
      <c r="A3324" s="26" t="s">
        <v>181</v>
      </c>
      <c r="B3324" s="26" t="s">
        <v>4528</v>
      </c>
      <c r="C3324" s="26" t="s">
        <v>448</v>
      </c>
      <c r="D3324" s="26" t="s">
        <v>4529</v>
      </c>
      <c r="E3324" s="26" t="s">
        <v>10444</v>
      </c>
      <c r="F3324" s="26" t="s">
        <v>4530</v>
      </c>
      <c r="G3324" s="26" t="s">
        <v>4531</v>
      </c>
      <c r="H3324" s="26" t="s">
        <v>10838</v>
      </c>
      <c r="I3324" s="26" t="s">
        <v>10420</v>
      </c>
      <c r="J3324" s="36">
        <v>0.13</v>
      </c>
      <c r="K3324" s="26">
        <v>2719.75</v>
      </c>
      <c r="L3324" s="26"/>
      <c r="M3324" s="26" t="s">
        <v>97</v>
      </c>
      <c r="N3324" s="26" t="s">
        <v>4534</v>
      </c>
    </row>
    <row r="3325" spans="1:14">
      <c r="A3325" s="26" t="s">
        <v>181</v>
      </c>
      <c r="B3325" s="26" t="s">
        <v>4528</v>
      </c>
      <c r="C3325" s="26" t="s">
        <v>448</v>
      </c>
      <c r="D3325" s="26" t="s">
        <v>4529</v>
      </c>
      <c r="E3325" s="26" t="s">
        <v>10444</v>
      </c>
      <c r="F3325" s="26" t="s">
        <v>4530</v>
      </c>
      <c r="G3325" s="26" t="s">
        <v>4531</v>
      </c>
      <c r="H3325" s="26" t="s">
        <v>10838</v>
      </c>
      <c r="I3325" s="26" t="s">
        <v>10419</v>
      </c>
      <c r="J3325" s="36">
        <v>0.13</v>
      </c>
      <c r="K3325" s="26">
        <v>4170.06</v>
      </c>
      <c r="L3325" s="26"/>
      <c r="M3325" s="26" t="s">
        <v>97</v>
      </c>
      <c r="N3325" s="26" t="s">
        <v>4534</v>
      </c>
    </row>
    <row r="3326" spans="1:14">
      <c r="A3326" s="26" t="s">
        <v>181</v>
      </c>
      <c r="B3326" s="26" t="s">
        <v>4528</v>
      </c>
      <c r="C3326" s="26" t="s">
        <v>448</v>
      </c>
      <c r="D3326" s="26" t="s">
        <v>4529</v>
      </c>
      <c r="E3326" s="26" t="s">
        <v>10444</v>
      </c>
      <c r="F3326" s="26" t="s">
        <v>4530</v>
      </c>
      <c r="G3326" s="26" t="s">
        <v>4531</v>
      </c>
      <c r="H3326" s="26" t="s">
        <v>10839</v>
      </c>
      <c r="I3326" s="26" t="s">
        <v>10416</v>
      </c>
      <c r="J3326" s="36">
        <v>0.13</v>
      </c>
      <c r="K3326" s="26">
        <v>969958.91</v>
      </c>
      <c r="L3326" s="26">
        <v>1028393.05</v>
      </c>
      <c r="M3326" s="26" t="s">
        <v>97</v>
      </c>
      <c r="N3326" s="26" t="s">
        <v>4534</v>
      </c>
    </row>
    <row r="3327" spans="1:14">
      <c r="A3327" s="26" t="s">
        <v>181</v>
      </c>
      <c r="B3327" s="26" t="s">
        <v>4528</v>
      </c>
      <c r="C3327" s="26" t="s">
        <v>448</v>
      </c>
      <c r="D3327" s="26" t="s">
        <v>4529</v>
      </c>
      <c r="E3327" s="26" t="s">
        <v>10444</v>
      </c>
      <c r="F3327" s="26" t="s">
        <v>4530</v>
      </c>
      <c r="G3327" s="26" t="s">
        <v>4531</v>
      </c>
      <c r="H3327" s="26" t="s">
        <v>10839</v>
      </c>
      <c r="I3327" s="26" t="s">
        <v>10418</v>
      </c>
      <c r="J3327" s="36">
        <v>0.13</v>
      </c>
      <c r="K3327" s="26">
        <v>0</v>
      </c>
      <c r="L3327" s="26"/>
      <c r="M3327" s="26" t="s">
        <v>97</v>
      </c>
      <c r="N3327" s="26" t="s">
        <v>4534</v>
      </c>
    </row>
    <row r="3328" spans="1:14">
      <c r="A3328" s="26" t="s">
        <v>181</v>
      </c>
      <c r="B3328" s="26" t="s">
        <v>4528</v>
      </c>
      <c r="C3328" s="26" t="s">
        <v>448</v>
      </c>
      <c r="D3328" s="26" t="s">
        <v>4529</v>
      </c>
      <c r="E3328" s="26" t="s">
        <v>10444</v>
      </c>
      <c r="F3328" s="26" t="s">
        <v>4530</v>
      </c>
      <c r="G3328" s="26" t="s">
        <v>4531</v>
      </c>
      <c r="H3328" s="26" t="s">
        <v>10839</v>
      </c>
      <c r="I3328" s="26" t="s">
        <v>10420</v>
      </c>
      <c r="J3328" s="36">
        <v>0.13</v>
      </c>
      <c r="K3328" s="26">
        <v>12811.02</v>
      </c>
      <c r="L3328" s="26"/>
      <c r="M3328" s="26" t="s">
        <v>97</v>
      </c>
      <c r="N3328" s="26" t="s">
        <v>4534</v>
      </c>
    </row>
    <row r="3329" spans="1:14">
      <c r="A3329" s="26" t="s">
        <v>181</v>
      </c>
      <c r="B3329" s="26" t="s">
        <v>4528</v>
      </c>
      <c r="C3329" s="26" t="s">
        <v>448</v>
      </c>
      <c r="D3329" s="26" t="s">
        <v>4529</v>
      </c>
      <c r="E3329" s="26" t="s">
        <v>10444</v>
      </c>
      <c r="F3329" s="26" t="s">
        <v>4530</v>
      </c>
      <c r="G3329" s="26" t="s">
        <v>4531</v>
      </c>
      <c r="H3329" s="26" t="s">
        <v>10839</v>
      </c>
      <c r="I3329" s="26" t="s">
        <v>10419</v>
      </c>
      <c r="J3329" s="36">
        <v>0.13</v>
      </c>
      <c r="K3329" s="26">
        <v>14771.39</v>
      </c>
      <c r="L3329" s="26"/>
      <c r="M3329" s="26" t="s">
        <v>97</v>
      </c>
      <c r="N3329" s="26" t="s">
        <v>4534</v>
      </c>
    </row>
    <row r="3330" spans="1:14">
      <c r="A3330" s="26" t="s">
        <v>129</v>
      </c>
      <c r="B3330" s="26" t="s">
        <v>4706</v>
      </c>
      <c r="C3330" s="26" t="s">
        <v>968</v>
      </c>
      <c r="D3330" s="26" t="s">
        <v>4707</v>
      </c>
      <c r="E3330" s="26" t="s">
        <v>10425</v>
      </c>
      <c r="F3330" s="26" t="s">
        <v>4708</v>
      </c>
      <c r="G3330" s="26" t="s">
        <v>4709</v>
      </c>
      <c r="H3330" s="26" t="s">
        <v>4710</v>
      </c>
      <c r="I3330" s="26" t="s">
        <v>10416</v>
      </c>
      <c r="J3330" s="36">
        <v>0.13</v>
      </c>
      <c r="K3330" s="26">
        <v>68259.44</v>
      </c>
      <c r="L3330" s="26">
        <v>94860.72</v>
      </c>
      <c r="M3330" s="26" t="s">
        <v>173</v>
      </c>
      <c r="N3330" s="26" t="s">
        <v>4712</v>
      </c>
    </row>
    <row r="3331" spans="1:14">
      <c r="A3331" s="26" t="s">
        <v>129</v>
      </c>
      <c r="B3331" s="26" t="s">
        <v>4706</v>
      </c>
      <c r="C3331" s="26" t="s">
        <v>968</v>
      </c>
      <c r="D3331" s="26" t="s">
        <v>4707</v>
      </c>
      <c r="E3331" s="26" t="s">
        <v>10425</v>
      </c>
      <c r="F3331" s="26" t="s">
        <v>4708</v>
      </c>
      <c r="G3331" s="26" t="s">
        <v>4709</v>
      </c>
      <c r="H3331" s="26" t="s">
        <v>4710</v>
      </c>
      <c r="I3331" s="26" t="s">
        <v>10418</v>
      </c>
      <c r="J3331" s="36">
        <v>0.13</v>
      </c>
      <c r="K3331" s="26">
        <v>20074.68</v>
      </c>
      <c r="L3331" s="26"/>
      <c r="M3331" s="26" t="s">
        <v>173</v>
      </c>
      <c r="N3331" s="26" t="s">
        <v>4712</v>
      </c>
    </row>
    <row r="3332" spans="1:14">
      <c r="A3332" s="26" t="s">
        <v>129</v>
      </c>
      <c r="B3332" s="26" t="s">
        <v>4706</v>
      </c>
      <c r="C3332" s="26" t="s">
        <v>968</v>
      </c>
      <c r="D3332" s="26" t="s">
        <v>4707</v>
      </c>
      <c r="E3332" s="26" t="s">
        <v>10425</v>
      </c>
      <c r="F3332" s="26" t="s">
        <v>4708</v>
      </c>
      <c r="G3332" s="26" t="s">
        <v>4709</v>
      </c>
      <c r="H3332" s="26" t="s">
        <v>4710</v>
      </c>
      <c r="I3332" s="26" t="s">
        <v>10420</v>
      </c>
      <c r="J3332" s="36">
        <v>0.13</v>
      </c>
      <c r="K3332" s="26">
        <v>912.62</v>
      </c>
      <c r="L3332" s="26"/>
      <c r="M3332" s="26" t="s">
        <v>173</v>
      </c>
      <c r="N3332" s="26" t="s">
        <v>4712</v>
      </c>
    </row>
    <row r="3333" spans="1:14">
      <c r="A3333" s="26" t="s">
        <v>129</v>
      </c>
      <c r="B3333" s="26" t="s">
        <v>4706</v>
      </c>
      <c r="C3333" s="26" t="s">
        <v>968</v>
      </c>
      <c r="D3333" s="26" t="s">
        <v>4707</v>
      </c>
      <c r="E3333" s="26" t="s">
        <v>10425</v>
      </c>
      <c r="F3333" s="26" t="s">
        <v>4708</v>
      </c>
      <c r="G3333" s="26" t="s">
        <v>4709</v>
      </c>
      <c r="H3333" s="26" t="s">
        <v>4710</v>
      </c>
      <c r="I3333" s="26" t="s">
        <v>10419</v>
      </c>
      <c r="J3333" s="36">
        <v>0.13</v>
      </c>
      <c r="K3333" s="26">
        <v>1345.25</v>
      </c>
      <c r="L3333" s="26"/>
      <c r="M3333" s="26" t="s">
        <v>173</v>
      </c>
      <c r="N3333" s="26" t="s">
        <v>4712</v>
      </c>
    </row>
    <row r="3334" spans="1:14">
      <c r="A3334" s="26" t="s">
        <v>119</v>
      </c>
      <c r="B3334" s="26" t="s">
        <v>4721</v>
      </c>
      <c r="C3334" s="26" t="s">
        <v>996</v>
      </c>
      <c r="D3334" s="26" t="s">
        <v>2713</v>
      </c>
      <c r="E3334" s="26" t="s">
        <v>10425</v>
      </c>
      <c r="F3334" s="26" t="s">
        <v>2714</v>
      </c>
      <c r="G3334" s="26" t="s">
        <v>4722</v>
      </c>
      <c r="H3334" s="26" t="s">
        <v>4723</v>
      </c>
      <c r="I3334" s="26" t="s">
        <v>10416</v>
      </c>
      <c r="J3334" s="36">
        <v>0.13</v>
      </c>
      <c r="K3334" s="26">
        <v>7636.46</v>
      </c>
      <c r="L3334" s="26">
        <v>8225</v>
      </c>
      <c r="M3334" s="26" t="s">
        <v>140</v>
      </c>
      <c r="N3334" s="26" t="s">
        <v>4724</v>
      </c>
    </row>
    <row r="3335" spans="1:14">
      <c r="A3335" s="26" t="s">
        <v>119</v>
      </c>
      <c r="B3335" s="26" t="s">
        <v>4721</v>
      </c>
      <c r="C3335" s="26" t="s">
        <v>996</v>
      </c>
      <c r="D3335" s="26" t="s">
        <v>2713</v>
      </c>
      <c r="E3335" s="26" t="s">
        <v>10425</v>
      </c>
      <c r="F3335" s="26" t="s">
        <v>2714</v>
      </c>
      <c r="G3335" s="26" t="s">
        <v>4722</v>
      </c>
      <c r="H3335" s="26" t="s">
        <v>4723</v>
      </c>
      <c r="I3335" s="26" t="s">
        <v>10418</v>
      </c>
      <c r="J3335" s="36">
        <v>0.13</v>
      </c>
      <c r="K3335" s="26">
        <v>0</v>
      </c>
      <c r="L3335" s="26"/>
      <c r="M3335" s="26" t="s">
        <v>140</v>
      </c>
      <c r="N3335" s="26" t="s">
        <v>4724</v>
      </c>
    </row>
    <row r="3336" spans="1:14">
      <c r="A3336" s="26" t="s">
        <v>119</v>
      </c>
      <c r="B3336" s="26" t="s">
        <v>4721</v>
      </c>
      <c r="C3336" s="26" t="s">
        <v>996</v>
      </c>
      <c r="D3336" s="26" t="s">
        <v>2713</v>
      </c>
      <c r="E3336" s="26" t="s">
        <v>10425</v>
      </c>
      <c r="F3336" s="26" t="s">
        <v>2714</v>
      </c>
      <c r="G3336" s="26" t="s">
        <v>4722</v>
      </c>
      <c r="H3336" s="26" t="s">
        <v>4723</v>
      </c>
      <c r="I3336" s="26" t="s">
        <v>10420</v>
      </c>
      <c r="J3336" s="36">
        <v>0.13</v>
      </c>
      <c r="K3336" s="26">
        <v>102.1</v>
      </c>
      <c r="L3336" s="26"/>
      <c r="M3336" s="26" t="s">
        <v>140</v>
      </c>
      <c r="N3336" s="26" t="s">
        <v>4724</v>
      </c>
    </row>
    <row r="3337" spans="1:14">
      <c r="A3337" s="26" t="s">
        <v>119</v>
      </c>
      <c r="B3337" s="26" t="s">
        <v>4721</v>
      </c>
      <c r="C3337" s="26" t="s">
        <v>996</v>
      </c>
      <c r="D3337" s="26" t="s">
        <v>2713</v>
      </c>
      <c r="E3337" s="26" t="s">
        <v>10425</v>
      </c>
      <c r="F3337" s="26" t="s">
        <v>2714</v>
      </c>
      <c r="G3337" s="26" t="s">
        <v>4722</v>
      </c>
      <c r="H3337" s="26" t="s">
        <v>4723</v>
      </c>
      <c r="I3337" s="26" t="s">
        <v>10419</v>
      </c>
      <c r="J3337" s="36">
        <v>0.13</v>
      </c>
      <c r="K3337" s="26">
        <v>116.3</v>
      </c>
      <c r="L3337" s="26"/>
      <c r="M3337" s="26" t="s">
        <v>140</v>
      </c>
      <c r="N3337" s="26" t="s">
        <v>4724</v>
      </c>
    </row>
    <row r="3338" spans="1:14">
      <c r="A3338" s="26" t="s">
        <v>129</v>
      </c>
      <c r="B3338" s="26" t="s">
        <v>4713</v>
      </c>
      <c r="C3338" s="26" t="s">
        <v>807</v>
      </c>
      <c r="D3338" s="26" t="s">
        <v>4714</v>
      </c>
      <c r="E3338" s="26" t="s">
        <v>10425</v>
      </c>
      <c r="F3338" s="26" t="s">
        <v>4715</v>
      </c>
      <c r="G3338" s="26" t="s">
        <v>4716</v>
      </c>
      <c r="H3338" s="26" t="s">
        <v>4717</v>
      </c>
      <c r="I3338" s="26" t="s">
        <v>10416</v>
      </c>
      <c r="J3338" s="36">
        <v>0.13</v>
      </c>
      <c r="K3338" s="26">
        <v>33907.86</v>
      </c>
      <c r="L3338" s="26">
        <v>36046.8</v>
      </c>
      <c r="M3338" s="26" t="s">
        <v>173</v>
      </c>
      <c r="N3338" s="26" t="s">
        <v>4719</v>
      </c>
    </row>
    <row r="3339" spans="1:14">
      <c r="A3339" s="26" t="s">
        <v>129</v>
      </c>
      <c r="B3339" s="26" t="s">
        <v>4713</v>
      </c>
      <c r="C3339" s="26" t="s">
        <v>807</v>
      </c>
      <c r="D3339" s="26" t="s">
        <v>4714</v>
      </c>
      <c r="E3339" s="26" t="s">
        <v>10425</v>
      </c>
      <c r="F3339" s="26" t="s">
        <v>4715</v>
      </c>
      <c r="G3339" s="26" t="s">
        <v>4716</v>
      </c>
      <c r="H3339" s="26" t="s">
        <v>4717</v>
      </c>
      <c r="I3339" s="26" t="s">
        <v>10418</v>
      </c>
      <c r="J3339" s="36">
        <v>0.13</v>
      </c>
      <c r="K3339" s="26">
        <v>0</v>
      </c>
      <c r="L3339" s="26"/>
      <c r="M3339" s="26" t="s">
        <v>173</v>
      </c>
      <c r="N3339" s="26" t="s">
        <v>4719</v>
      </c>
    </row>
    <row r="3340" spans="1:14">
      <c r="A3340" s="26" t="s">
        <v>129</v>
      </c>
      <c r="B3340" s="26" t="s">
        <v>4713</v>
      </c>
      <c r="C3340" s="26" t="s">
        <v>807</v>
      </c>
      <c r="D3340" s="26" t="s">
        <v>4714</v>
      </c>
      <c r="E3340" s="26" t="s">
        <v>10425</v>
      </c>
      <c r="F3340" s="26" t="s">
        <v>4715</v>
      </c>
      <c r="G3340" s="26" t="s">
        <v>4716</v>
      </c>
      <c r="H3340" s="26" t="s">
        <v>4717</v>
      </c>
      <c r="I3340" s="26" t="s">
        <v>10420</v>
      </c>
      <c r="J3340" s="36">
        <v>0.13</v>
      </c>
      <c r="K3340" s="26">
        <v>0</v>
      </c>
      <c r="L3340" s="26"/>
      <c r="M3340" s="26" t="s">
        <v>173</v>
      </c>
      <c r="N3340" s="26" t="s">
        <v>4719</v>
      </c>
    </row>
    <row r="3341" spans="1:14">
      <c r="A3341" s="26" t="s">
        <v>129</v>
      </c>
      <c r="B3341" s="26" t="s">
        <v>4713</v>
      </c>
      <c r="C3341" s="26" t="s">
        <v>807</v>
      </c>
      <c r="D3341" s="26" t="s">
        <v>4714</v>
      </c>
      <c r="E3341" s="26" t="s">
        <v>10425</v>
      </c>
      <c r="F3341" s="26" t="s">
        <v>4715</v>
      </c>
      <c r="G3341" s="26" t="s">
        <v>4716</v>
      </c>
      <c r="H3341" s="26" t="s">
        <v>4717</v>
      </c>
      <c r="I3341" s="26" t="s">
        <v>10419</v>
      </c>
      <c r="J3341" s="36">
        <v>0.13</v>
      </c>
      <c r="K3341" s="26">
        <v>517.03</v>
      </c>
      <c r="L3341" s="26"/>
      <c r="M3341" s="26" t="s">
        <v>173</v>
      </c>
      <c r="N3341" s="26" t="s">
        <v>4719</v>
      </c>
    </row>
    <row r="3342" spans="1:14">
      <c r="A3342" s="26" t="s">
        <v>108</v>
      </c>
      <c r="B3342" s="26" t="s">
        <v>4734</v>
      </c>
      <c r="C3342" s="26" t="s">
        <v>3277</v>
      </c>
      <c r="D3342" s="26" t="s">
        <v>4735</v>
      </c>
      <c r="E3342" s="26" t="s">
        <v>10425</v>
      </c>
      <c r="F3342" s="26" t="s">
        <v>3279</v>
      </c>
      <c r="G3342" s="26" t="s">
        <v>4736</v>
      </c>
      <c r="H3342" s="26" t="s">
        <v>4737</v>
      </c>
      <c r="I3342" s="26" t="s">
        <v>10416</v>
      </c>
      <c r="J3342" s="36">
        <v>0.13</v>
      </c>
      <c r="K3342" s="26">
        <v>151429.55</v>
      </c>
      <c r="L3342" s="26">
        <v>176721.7</v>
      </c>
      <c r="M3342" s="26" t="s">
        <v>97</v>
      </c>
      <c r="N3342" s="26" t="s">
        <v>4739</v>
      </c>
    </row>
    <row r="3343" spans="1:14">
      <c r="A3343" s="26" t="s">
        <v>108</v>
      </c>
      <c r="B3343" s="26" t="s">
        <v>4734</v>
      </c>
      <c r="C3343" s="26" t="s">
        <v>3277</v>
      </c>
      <c r="D3343" s="26" t="s">
        <v>4735</v>
      </c>
      <c r="E3343" s="26" t="s">
        <v>10425</v>
      </c>
      <c r="F3343" s="26" t="s">
        <v>3279</v>
      </c>
      <c r="G3343" s="26" t="s">
        <v>4736</v>
      </c>
      <c r="H3343" s="26" t="s">
        <v>4737</v>
      </c>
      <c r="I3343" s="26" t="s">
        <v>10418</v>
      </c>
      <c r="J3343" s="36">
        <v>0.13</v>
      </c>
      <c r="K3343" s="26">
        <v>12813.55</v>
      </c>
      <c r="L3343" s="26"/>
      <c r="M3343" s="26" t="s">
        <v>97</v>
      </c>
      <c r="N3343" s="26" t="s">
        <v>4739</v>
      </c>
    </row>
    <row r="3344" spans="1:14">
      <c r="A3344" s="26" t="s">
        <v>108</v>
      </c>
      <c r="B3344" s="26" t="s">
        <v>4734</v>
      </c>
      <c r="C3344" s="26" t="s">
        <v>3277</v>
      </c>
      <c r="D3344" s="26" t="s">
        <v>4735</v>
      </c>
      <c r="E3344" s="26" t="s">
        <v>10425</v>
      </c>
      <c r="F3344" s="26" t="s">
        <v>3279</v>
      </c>
      <c r="G3344" s="26" t="s">
        <v>4736</v>
      </c>
      <c r="H3344" s="26" t="s">
        <v>4737</v>
      </c>
      <c r="I3344" s="26" t="s">
        <v>10420</v>
      </c>
      <c r="J3344" s="36">
        <v>0.13</v>
      </c>
      <c r="K3344" s="26">
        <v>2024.9</v>
      </c>
      <c r="L3344" s="26"/>
      <c r="M3344" s="26" t="s">
        <v>97</v>
      </c>
      <c r="N3344" s="26" t="s">
        <v>4739</v>
      </c>
    </row>
    <row r="3345" spans="1:14">
      <c r="A3345" s="26" t="s">
        <v>108</v>
      </c>
      <c r="B3345" s="26" t="s">
        <v>4734</v>
      </c>
      <c r="C3345" s="26" t="s">
        <v>3277</v>
      </c>
      <c r="D3345" s="26" t="s">
        <v>4735</v>
      </c>
      <c r="E3345" s="26" t="s">
        <v>10425</v>
      </c>
      <c r="F3345" s="26" t="s">
        <v>3279</v>
      </c>
      <c r="G3345" s="26" t="s">
        <v>4736</v>
      </c>
      <c r="H3345" s="26" t="s">
        <v>4737</v>
      </c>
      <c r="I3345" s="26" t="s">
        <v>10419</v>
      </c>
      <c r="J3345" s="36">
        <v>0.13</v>
      </c>
      <c r="K3345" s="26">
        <v>2501.2</v>
      </c>
      <c r="L3345" s="26"/>
      <c r="M3345" s="26" t="s">
        <v>97</v>
      </c>
      <c r="N3345" s="26" t="s">
        <v>4739</v>
      </c>
    </row>
    <row r="3346" spans="1:14">
      <c r="A3346" s="26" t="s">
        <v>181</v>
      </c>
      <c r="B3346" s="26" t="s">
        <v>4762</v>
      </c>
      <c r="C3346" s="26" t="s">
        <v>1397</v>
      </c>
      <c r="D3346" s="26" t="s">
        <v>4763</v>
      </c>
      <c r="E3346" s="26" t="s">
        <v>10444</v>
      </c>
      <c r="F3346" s="26" t="s">
        <v>4764</v>
      </c>
      <c r="G3346" s="26" t="s">
        <v>4765</v>
      </c>
      <c r="H3346" s="26" t="s">
        <v>4766</v>
      </c>
      <c r="I3346" s="26" t="s">
        <v>10416</v>
      </c>
      <c r="J3346" s="36">
        <v>0.13</v>
      </c>
      <c r="K3346" s="26">
        <v>26915.64</v>
      </c>
      <c r="L3346" s="26">
        <v>30350.8</v>
      </c>
      <c r="M3346" s="26" t="s">
        <v>97</v>
      </c>
      <c r="N3346" s="26" t="s">
        <v>4768</v>
      </c>
    </row>
    <row r="3347" spans="1:14">
      <c r="A3347" s="26" t="s">
        <v>181</v>
      </c>
      <c r="B3347" s="26" t="s">
        <v>4762</v>
      </c>
      <c r="C3347" s="26" t="s">
        <v>1397</v>
      </c>
      <c r="D3347" s="26" t="s">
        <v>4763</v>
      </c>
      <c r="E3347" s="26" t="s">
        <v>10444</v>
      </c>
      <c r="F3347" s="26" t="s">
        <v>4764</v>
      </c>
      <c r="G3347" s="26" t="s">
        <v>4765</v>
      </c>
      <c r="H3347" s="26" t="s">
        <v>4766</v>
      </c>
      <c r="I3347" s="26" t="s">
        <v>10418</v>
      </c>
      <c r="J3347" s="36">
        <v>0.13</v>
      </c>
      <c r="K3347" s="26">
        <v>1280.06</v>
      </c>
      <c r="L3347" s="26"/>
      <c r="M3347" s="26" t="s">
        <v>97</v>
      </c>
      <c r="N3347" s="26" t="s">
        <v>4768</v>
      </c>
    </row>
    <row r="3348" spans="1:14">
      <c r="A3348" s="26" t="s">
        <v>181</v>
      </c>
      <c r="B3348" s="26" t="s">
        <v>4762</v>
      </c>
      <c r="C3348" s="26" t="s">
        <v>1397</v>
      </c>
      <c r="D3348" s="26" t="s">
        <v>4763</v>
      </c>
      <c r="E3348" s="26" t="s">
        <v>10444</v>
      </c>
      <c r="F3348" s="26" t="s">
        <v>4764</v>
      </c>
      <c r="G3348" s="26" t="s">
        <v>4765</v>
      </c>
      <c r="H3348" s="26" t="s">
        <v>4766</v>
      </c>
      <c r="I3348" s="26" t="s">
        <v>10420</v>
      </c>
      <c r="J3348" s="36">
        <v>0.13</v>
      </c>
      <c r="K3348" s="26">
        <v>359.92</v>
      </c>
      <c r="L3348" s="26"/>
      <c r="M3348" s="26" t="s">
        <v>97</v>
      </c>
      <c r="N3348" s="26" t="s">
        <v>4768</v>
      </c>
    </row>
    <row r="3349" spans="1:14">
      <c r="A3349" s="26" t="s">
        <v>181</v>
      </c>
      <c r="B3349" s="26" t="s">
        <v>4762</v>
      </c>
      <c r="C3349" s="26" t="s">
        <v>1397</v>
      </c>
      <c r="D3349" s="26" t="s">
        <v>4763</v>
      </c>
      <c r="E3349" s="26" t="s">
        <v>10444</v>
      </c>
      <c r="F3349" s="26" t="s">
        <v>4764</v>
      </c>
      <c r="G3349" s="26" t="s">
        <v>4765</v>
      </c>
      <c r="H3349" s="26" t="s">
        <v>4766</v>
      </c>
      <c r="I3349" s="26" t="s">
        <v>10419</v>
      </c>
      <c r="J3349" s="36">
        <v>0.13</v>
      </c>
      <c r="K3349" s="26">
        <v>429.38</v>
      </c>
      <c r="L3349" s="26"/>
      <c r="M3349" s="26" t="s">
        <v>97</v>
      </c>
      <c r="N3349" s="26" t="s">
        <v>4768</v>
      </c>
    </row>
    <row r="3350" spans="1:14">
      <c r="A3350" s="26" t="s">
        <v>163</v>
      </c>
      <c r="B3350" s="26" t="s">
        <v>4747</v>
      </c>
      <c r="C3350" s="26" t="s">
        <v>3099</v>
      </c>
      <c r="D3350" s="26" t="s">
        <v>4748</v>
      </c>
      <c r="E3350" s="26" t="s">
        <v>10425</v>
      </c>
      <c r="F3350" s="26" t="s">
        <v>4749</v>
      </c>
      <c r="G3350" s="26" t="s">
        <v>4750</v>
      </c>
      <c r="H3350" s="26" t="s">
        <v>4751</v>
      </c>
      <c r="I3350" s="26" t="s">
        <v>10416</v>
      </c>
      <c r="J3350" s="36">
        <v>0.13</v>
      </c>
      <c r="K3350" s="26">
        <v>590654.12</v>
      </c>
      <c r="L3350" s="26">
        <v>632327.71</v>
      </c>
      <c r="M3350" s="26" t="s">
        <v>140</v>
      </c>
      <c r="N3350" s="26" t="s">
        <v>4752</v>
      </c>
    </row>
    <row r="3351" spans="1:14">
      <c r="A3351" s="26" t="s">
        <v>163</v>
      </c>
      <c r="B3351" s="26" t="s">
        <v>4747</v>
      </c>
      <c r="C3351" s="26" t="s">
        <v>3099</v>
      </c>
      <c r="D3351" s="26" t="s">
        <v>4748</v>
      </c>
      <c r="E3351" s="26" t="s">
        <v>10425</v>
      </c>
      <c r="F3351" s="26" t="s">
        <v>4749</v>
      </c>
      <c r="G3351" s="26" t="s">
        <v>4750</v>
      </c>
      <c r="H3351" s="26" t="s">
        <v>4751</v>
      </c>
      <c r="I3351" s="26" t="s">
        <v>10418</v>
      </c>
      <c r="J3351" s="36">
        <v>0.13</v>
      </c>
      <c r="K3351" s="26">
        <v>0</v>
      </c>
      <c r="L3351" s="26"/>
      <c r="M3351" s="26" t="s">
        <v>140</v>
      </c>
      <c r="N3351" s="26" t="s">
        <v>4752</v>
      </c>
    </row>
    <row r="3352" spans="1:14">
      <c r="A3352" s="26" t="s">
        <v>163</v>
      </c>
      <c r="B3352" s="26" t="s">
        <v>4747</v>
      </c>
      <c r="C3352" s="26" t="s">
        <v>3099</v>
      </c>
      <c r="D3352" s="26" t="s">
        <v>4748</v>
      </c>
      <c r="E3352" s="26" t="s">
        <v>10425</v>
      </c>
      <c r="F3352" s="26" t="s">
        <v>4749</v>
      </c>
      <c r="G3352" s="26" t="s">
        <v>4750</v>
      </c>
      <c r="H3352" s="26" t="s">
        <v>4751</v>
      </c>
      <c r="I3352" s="26" t="s">
        <v>10420</v>
      </c>
      <c r="J3352" s="36">
        <v>0.13</v>
      </c>
      <c r="K3352" s="26">
        <v>4223.17</v>
      </c>
      <c r="L3352" s="26"/>
      <c r="M3352" s="26" t="s">
        <v>140</v>
      </c>
      <c r="N3352" s="26" t="s">
        <v>4752</v>
      </c>
    </row>
    <row r="3353" spans="1:14">
      <c r="A3353" s="26" t="s">
        <v>163</v>
      </c>
      <c r="B3353" s="26" t="s">
        <v>4747</v>
      </c>
      <c r="C3353" s="26" t="s">
        <v>3099</v>
      </c>
      <c r="D3353" s="26" t="s">
        <v>4748</v>
      </c>
      <c r="E3353" s="26" t="s">
        <v>10425</v>
      </c>
      <c r="F3353" s="26" t="s">
        <v>4749</v>
      </c>
      <c r="G3353" s="26" t="s">
        <v>4750</v>
      </c>
      <c r="H3353" s="26" t="s">
        <v>4751</v>
      </c>
      <c r="I3353" s="26" t="s">
        <v>10419</v>
      </c>
      <c r="J3353" s="36">
        <v>0.13</v>
      </c>
      <c r="K3353" s="26">
        <v>8995.35</v>
      </c>
      <c r="L3353" s="26"/>
      <c r="M3353" s="26" t="s">
        <v>140</v>
      </c>
      <c r="N3353" s="26" t="s">
        <v>4752</v>
      </c>
    </row>
    <row r="3354" spans="1:14">
      <c r="A3354" s="26" t="s">
        <v>119</v>
      </c>
      <c r="B3354" s="26" t="s">
        <v>10824</v>
      </c>
      <c r="C3354" s="26" t="s">
        <v>122</v>
      </c>
      <c r="D3354" s="26" t="s">
        <v>4993</v>
      </c>
      <c r="E3354" s="26" t="s">
        <v>10425</v>
      </c>
      <c r="F3354" s="26" t="s">
        <v>4994</v>
      </c>
      <c r="G3354" s="26" t="s">
        <v>4995</v>
      </c>
      <c r="H3354" s="26" t="s">
        <v>4996</v>
      </c>
      <c r="I3354" s="26" t="s">
        <v>10416</v>
      </c>
      <c r="J3354" s="36">
        <v>0.13</v>
      </c>
      <c r="K3354" s="26">
        <v>1577460.92</v>
      </c>
      <c r="L3354" s="26">
        <v>1774848.56</v>
      </c>
      <c r="M3354" s="26" t="s">
        <v>140</v>
      </c>
      <c r="N3354" s="26" t="s">
        <v>10840</v>
      </c>
    </row>
    <row r="3355" spans="1:14">
      <c r="A3355" s="26" t="s">
        <v>119</v>
      </c>
      <c r="B3355" s="26" t="s">
        <v>10824</v>
      </c>
      <c r="C3355" s="26" t="s">
        <v>122</v>
      </c>
      <c r="D3355" s="26" t="s">
        <v>4993</v>
      </c>
      <c r="E3355" s="26" t="s">
        <v>10425</v>
      </c>
      <c r="F3355" s="26" t="s">
        <v>4994</v>
      </c>
      <c r="G3355" s="26" t="s">
        <v>4995</v>
      </c>
      <c r="H3355" s="26" t="s">
        <v>4996</v>
      </c>
      <c r="I3355" s="26" t="s">
        <v>10418</v>
      </c>
      <c r="J3355" s="36">
        <v>0.13</v>
      </c>
      <c r="K3355" s="26">
        <v>80047.92</v>
      </c>
      <c r="L3355" s="26"/>
      <c r="M3355" s="26" t="s">
        <v>140</v>
      </c>
      <c r="N3355" s="26" t="s">
        <v>10840</v>
      </c>
    </row>
    <row r="3356" spans="1:14">
      <c r="A3356" s="26" t="s">
        <v>119</v>
      </c>
      <c r="B3356" s="26" t="s">
        <v>10824</v>
      </c>
      <c r="C3356" s="26" t="s">
        <v>122</v>
      </c>
      <c r="D3356" s="26" t="s">
        <v>4993</v>
      </c>
      <c r="E3356" s="26" t="s">
        <v>10425</v>
      </c>
      <c r="F3356" s="26" t="s">
        <v>4994</v>
      </c>
      <c r="G3356" s="26" t="s">
        <v>4995</v>
      </c>
      <c r="H3356" s="26" t="s">
        <v>4996</v>
      </c>
      <c r="I3356" s="26" t="s">
        <v>10420</v>
      </c>
      <c r="J3356" s="36">
        <v>0.13</v>
      </c>
      <c r="K3356" s="26">
        <v>12229.36</v>
      </c>
      <c r="L3356" s="26"/>
      <c r="M3356" s="26" t="s">
        <v>140</v>
      </c>
      <c r="N3356" s="26" t="s">
        <v>10840</v>
      </c>
    </row>
    <row r="3357" spans="1:14">
      <c r="A3357" s="26" t="s">
        <v>119</v>
      </c>
      <c r="B3357" s="26" t="s">
        <v>10824</v>
      </c>
      <c r="C3357" s="26" t="s">
        <v>122</v>
      </c>
      <c r="D3357" s="26" t="s">
        <v>4993</v>
      </c>
      <c r="E3357" s="26" t="s">
        <v>10425</v>
      </c>
      <c r="F3357" s="26" t="s">
        <v>4994</v>
      </c>
      <c r="G3357" s="26" t="s">
        <v>4995</v>
      </c>
      <c r="H3357" s="26" t="s">
        <v>4996</v>
      </c>
      <c r="I3357" s="26" t="s">
        <v>10419</v>
      </c>
      <c r="J3357" s="36">
        <v>0.13</v>
      </c>
      <c r="K3357" s="26">
        <v>25241.84</v>
      </c>
      <c r="L3357" s="26"/>
      <c r="M3357" s="26" t="s">
        <v>140</v>
      </c>
      <c r="N3357" s="26" t="s">
        <v>10840</v>
      </c>
    </row>
    <row r="3358" spans="1:14">
      <c r="A3358" s="26" t="s">
        <v>119</v>
      </c>
      <c r="B3358" s="26" t="s">
        <v>4784</v>
      </c>
      <c r="C3358" s="26" t="s">
        <v>313</v>
      </c>
      <c r="D3358" s="26" t="s">
        <v>4785</v>
      </c>
      <c r="E3358" s="26" t="s">
        <v>10425</v>
      </c>
      <c r="F3358" s="26" t="s">
        <v>4132</v>
      </c>
      <c r="G3358" s="26" t="s">
        <v>4786</v>
      </c>
      <c r="H3358" s="26" t="s">
        <v>4787</v>
      </c>
      <c r="I3358" s="26" t="s">
        <v>10416</v>
      </c>
      <c r="J3358" s="36">
        <v>0.13</v>
      </c>
      <c r="K3358" s="26">
        <v>11893.15</v>
      </c>
      <c r="L3358" s="26">
        <v>14586.02</v>
      </c>
      <c r="M3358" s="26" t="s">
        <v>140</v>
      </c>
      <c r="N3358" s="26" t="s">
        <v>4788</v>
      </c>
    </row>
    <row r="3359" spans="1:14">
      <c r="A3359" s="26" t="s">
        <v>119</v>
      </c>
      <c r="B3359" s="26" t="s">
        <v>4784</v>
      </c>
      <c r="C3359" s="26" t="s">
        <v>313</v>
      </c>
      <c r="D3359" s="26" t="s">
        <v>4785</v>
      </c>
      <c r="E3359" s="26" t="s">
        <v>10425</v>
      </c>
      <c r="F3359" s="26" t="s">
        <v>4132</v>
      </c>
      <c r="G3359" s="26" t="s">
        <v>4786</v>
      </c>
      <c r="H3359" s="26" t="s">
        <v>4787</v>
      </c>
      <c r="I3359" s="26" t="s">
        <v>10418</v>
      </c>
      <c r="J3359" s="36">
        <v>0.13</v>
      </c>
      <c r="K3359" s="26">
        <v>1677.77</v>
      </c>
      <c r="L3359" s="26"/>
      <c r="M3359" s="26" t="s">
        <v>140</v>
      </c>
      <c r="N3359" s="26" t="s">
        <v>4788</v>
      </c>
    </row>
    <row r="3360" spans="1:14">
      <c r="A3360" s="26" t="s">
        <v>119</v>
      </c>
      <c r="B3360" s="26" t="s">
        <v>4784</v>
      </c>
      <c r="C3360" s="26" t="s">
        <v>313</v>
      </c>
      <c r="D3360" s="26" t="s">
        <v>4785</v>
      </c>
      <c r="E3360" s="26" t="s">
        <v>10425</v>
      </c>
      <c r="F3360" s="26" t="s">
        <v>4132</v>
      </c>
      <c r="G3360" s="26" t="s">
        <v>4786</v>
      </c>
      <c r="H3360" s="26" t="s">
        <v>4787</v>
      </c>
      <c r="I3360" s="26" t="s">
        <v>10420</v>
      </c>
      <c r="J3360" s="36">
        <v>0.13</v>
      </c>
      <c r="K3360" s="26">
        <v>152.03</v>
      </c>
      <c r="L3360" s="26"/>
      <c r="M3360" s="26" t="s">
        <v>140</v>
      </c>
      <c r="N3360" s="26" t="s">
        <v>4788</v>
      </c>
    </row>
    <row r="3361" spans="1:14">
      <c r="A3361" s="26" t="s">
        <v>119</v>
      </c>
      <c r="B3361" s="26" t="s">
        <v>4784</v>
      </c>
      <c r="C3361" s="26" t="s">
        <v>313</v>
      </c>
      <c r="D3361" s="26" t="s">
        <v>4785</v>
      </c>
      <c r="E3361" s="26" t="s">
        <v>10425</v>
      </c>
      <c r="F3361" s="26" t="s">
        <v>4132</v>
      </c>
      <c r="G3361" s="26" t="s">
        <v>4786</v>
      </c>
      <c r="H3361" s="26" t="s">
        <v>4787</v>
      </c>
      <c r="I3361" s="26" t="s">
        <v>10419</v>
      </c>
      <c r="J3361" s="36">
        <v>0.13</v>
      </c>
      <c r="K3361" s="26">
        <v>206.68</v>
      </c>
      <c r="L3361" s="26"/>
      <c r="M3361" s="26" t="s">
        <v>140</v>
      </c>
      <c r="N3361" s="26" t="s">
        <v>4788</v>
      </c>
    </row>
    <row r="3362" spans="1:14">
      <c r="A3362" s="26" t="s">
        <v>119</v>
      </c>
      <c r="B3362" s="26" t="s">
        <v>4800</v>
      </c>
      <c r="C3362" s="26" t="s">
        <v>456</v>
      </c>
      <c r="D3362" s="26" t="s">
        <v>4801</v>
      </c>
      <c r="E3362" s="26" t="s">
        <v>10425</v>
      </c>
      <c r="F3362" s="26" t="s">
        <v>4802</v>
      </c>
      <c r="G3362" s="26" t="s">
        <v>4803</v>
      </c>
      <c r="H3362" s="26" t="s">
        <v>4804</v>
      </c>
      <c r="I3362" s="26" t="s">
        <v>10427</v>
      </c>
      <c r="J3362" s="36">
        <v>0.13</v>
      </c>
      <c r="K3362" s="26">
        <v>58082.95</v>
      </c>
      <c r="L3362" s="26">
        <v>63043.1</v>
      </c>
      <c r="M3362" s="26" t="s">
        <v>140</v>
      </c>
      <c r="N3362" s="26" t="s">
        <v>4806</v>
      </c>
    </row>
    <row r="3363" spans="1:14">
      <c r="A3363" s="26" t="s">
        <v>119</v>
      </c>
      <c r="B3363" s="26" t="s">
        <v>4800</v>
      </c>
      <c r="C3363" s="26" t="s">
        <v>456</v>
      </c>
      <c r="D3363" s="26" t="s">
        <v>4801</v>
      </c>
      <c r="E3363" s="26" t="s">
        <v>10425</v>
      </c>
      <c r="F3363" s="26" t="s">
        <v>4802</v>
      </c>
      <c r="G3363" s="26" t="s">
        <v>4803</v>
      </c>
      <c r="H3363" s="26" t="s">
        <v>4804</v>
      </c>
      <c r="I3363" s="26" t="s">
        <v>10428</v>
      </c>
      <c r="J3363" s="36">
        <v>0.13</v>
      </c>
      <c r="K3363" s="26">
        <v>468.99</v>
      </c>
      <c r="L3363" s="26"/>
      <c r="M3363" s="26" t="s">
        <v>140</v>
      </c>
      <c r="N3363" s="26" t="s">
        <v>4806</v>
      </c>
    </row>
    <row r="3364" spans="1:14">
      <c r="A3364" s="26" t="s">
        <v>119</v>
      </c>
      <c r="B3364" s="26" t="s">
        <v>4800</v>
      </c>
      <c r="C3364" s="26" t="s">
        <v>456</v>
      </c>
      <c r="D3364" s="26" t="s">
        <v>4801</v>
      </c>
      <c r="E3364" s="26" t="s">
        <v>10425</v>
      </c>
      <c r="F3364" s="26" t="s">
        <v>4802</v>
      </c>
      <c r="G3364" s="26" t="s">
        <v>4803</v>
      </c>
      <c r="H3364" s="26" t="s">
        <v>4804</v>
      </c>
      <c r="I3364" s="26" t="s">
        <v>10420</v>
      </c>
      <c r="J3364" s="36">
        <v>0.13</v>
      </c>
      <c r="K3364" s="26">
        <v>755.07835</v>
      </c>
      <c r="L3364" s="26"/>
      <c r="M3364" s="26" t="s">
        <v>140</v>
      </c>
      <c r="N3364" s="26" t="s">
        <v>4806</v>
      </c>
    </row>
    <row r="3365" spans="1:14">
      <c r="A3365" s="26" t="s">
        <v>119</v>
      </c>
      <c r="B3365" s="26" t="s">
        <v>4800</v>
      </c>
      <c r="C3365" s="26" t="s">
        <v>456</v>
      </c>
      <c r="D3365" s="26" t="s">
        <v>4801</v>
      </c>
      <c r="E3365" s="26" t="s">
        <v>10425</v>
      </c>
      <c r="F3365" s="26" t="s">
        <v>4802</v>
      </c>
      <c r="G3365" s="26" t="s">
        <v>4803</v>
      </c>
      <c r="H3365" s="26" t="s">
        <v>4804</v>
      </c>
      <c r="I3365" s="26" t="s">
        <v>10419</v>
      </c>
      <c r="J3365" s="36">
        <v>0.13</v>
      </c>
      <c r="K3365" s="26">
        <v>878.2791</v>
      </c>
      <c r="L3365" s="26"/>
      <c r="M3365" s="26" t="s">
        <v>140</v>
      </c>
      <c r="N3365" s="26" t="s">
        <v>4806</v>
      </c>
    </row>
    <row r="3366" spans="1:14">
      <c r="A3366" s="26" t="s">
        <v>119</v>
      </c>
      <c r="B3366" s="26" t="s">
        <v>4795</v>
      </c>
      <c r="C3366" s="26" t="s">
        <v>313</v>
      </c>
      <c r="D3366" s="26" t="s">
        <v>4796</v>
      </c>
      <c r="E3366" s="26" t="s">
        <v>10425</v>
      </c>
      <c r="F3366" s="26" t="s">
        <v>2883</v>
      </c>
      <c r="G3366" s="26" t="s">
        <v>4797</v>
      </c>
      <c r="H3366" s="26" t="s">
        <v>4798</v>
      </c>
      <c r="I3366" s="26" t="s">
        <v>10416</v>
      </c>
      <c r="J3366" s="36">
        <v>0.13</v>
      </c>
      <c r="K3366" s="26">
        <v>67698.54</v>
      </c>
      <c r="L3366" s="26">
        <v>84041.76</v>
      </c>
      <c r="M3366" s="26" t="s">
        <v>140</v>
      </c>
      <c r="N3366" s="26" t="s">
        <v>4799</v>
      </c>
    </row>
    <row r="3367" spans="1:14">
      <c r="A3367" s="26" t="s">
        <v>119</v>
      </c>
      <c r="B3367" s="26" t="s">
        <v>4795</v>
      </c>
      <c r="C3367" s="26" t="s">
        <v>313</v>
      </c>
      <c r="D3367" s="26" t="s">
        <v>4796</v>
      </c>
      <c r="E3367" s="26" t="s">
        <v>10425</v>
      </c>
      <c r="F3367" s="26" t="s">
        <v>2883</v>
      </c>
      <c r="G3367" s="26" t="s">
        <v>4797</v>
      </c>
      <c r="H3367" s="26" t="s">
        <v>4798</v>
      </c>
      <c r="I3367" s="26" t="s">
        <v>10418</v>
      </c>
      <c r="J3367" s="36">
        <v>0.13</v>
      </c>
      <c r="K3367" s="26">
        <v>10507.36</v>
      </c>
      <c r="L3367" s="26"/>
      <c r="M3367" s="26" t="s">
        <v>140</v>
      </c>
      <c r="N3367" s="26" t="s">
        <v>4799</v>
      </c>
    </row>
    <row r="3368" spans="1:14">
      <c r="A3368" s="26" t="s">
        <v>119</v>
      </c>
      <c r="B3368" s="26" t="s">
        <v>4795</v>
      </c>
      <c r="C3368" s="26" t="s">
        <v>313</v>
      </c>
      <c r="D3368" s="26" t="s">
        <v>4796</v>
      </c>
      <c r="E3368" s="26" t="s">
        <v>10425</v>
      </c>
      <c r="F3368" s="26" t="s">
        <v>2883</v>
      </c>
      <c r="G3368" s="26" t="s">
        <v>4797</v>
      </c>
      <c r="H3368" s="26" t="s">
        <v>4798</v>
      </c>
      <c r="I3368" s="26" t="s">
        <v>10420</v>
      </c>
      <c r="J3368" s="36">
        <v>0.13</v>
      </c>
      <c r="K3368" s="26">
        <v>863.04</v>
      </c>
      <c r="L3368" s="26"/>
      <c r="M3368" s="26" t="s">
        <v>140</v>
      </c>
      <c r="N3368" s="26" t="s">
        <v>4799</v>
      </c>
    </row>
    <row r="3369" spans="1:14">
      <c r="A3369" s="26" t="s">
        <v>119</v>
      </c>
      <c r="B3369" s="26" t="s">
        <v>4795</v>
      </c>
      <c r="C3369" s="26" t="s">
        <v>313</v>
      </c>
      <c r="D3369" s="26" t="s">
        <v>4796</v>
      </c>
      <c r="E3369" s="26" t="s">
        <v>10425</v>
      </c>
      <c r="F3369" s="26" t="s">
        <v>2883</v>
      </c>
      <c r="G3369" s="26" t="s">
        <v>4797</v>
      </c>
      <c r="H3369" s="26" t="s">
        <v>4798</v>
      </c>
      <c r="I3369" s="26" t="s">
        <v>10419</v>
      </c>
      <c r="J3369" s="36">
        <v>0.13</v>
      </c>
      <c r="K3369" s="26">
        <v>1190.94</v>
      </c>
      <c r="L3369" s="26"/>
      <c r="M3369" s="26" t="s">
        <v>140</v>
      </c>
      <c r="N3369" s="26" t="s">
        <v>4799</v>
      </c>
    </row>
    <row r="3370" spans="1:14">
      <c r="A3370" s="26" t="s">
        <v>119</v>
      </c>
      <c r="B3370" s="26" t="s">
        <v>4809</v>
      </c>
      <c r="C3370" s="26" t="s">
        <v>122</v>
      </c>
      <c r="D3370" s="26" t="s">
        <v>4810</v>
      </c>
      <c r="E3370" s="26" t="s">
        <v>10425</v>
      </c>
      <c r="F3370" s="26" t="s">
        <v>4811</v>
      </c>
      <c r="G3370" s="26" t="s">
        <v>4812</v>
      </c>
      <c r="H3370" s="26" t="s">
        <v>4813</v>
      </c>
      <c r="I3370" s="26" t="s">
        <v>10416</v>
      </c>
      <c r="J3370" s="36">
        <v>0.13</v>
      </c>
      <c r="K3370" s="26">
        <v>4609.2</v>
      </c>
      <c r="L3370" s="26">
        <v>6660</v>
      </c>
      <c r="M3370" s="26" t="s">
        <v>140</v>
      </c>
      <c r="N3370" s="26" t="s">
        <v>4814</v>
      </c>
    </row>
    <row r="3371" spans="1:14">
      <c r="A3371" s="26" t="s">
        <v>119</v>
      </c>
      <c r="B3371" s="26" t="s">
        <v>4809</v>
      </c>
      <c r="C3371" s="26" t="s">
        <v>122</v>
      </c>
      <c r="D3371" s="26" t="s">
        <v>4810</v>
      </c>
      <c r="E3371" s="26" t="s">
        <v>10425</v>
      </c>
      <c r="F3371" s="26" t="s">
        <v>4811</v>
      </c>
      <c r="G3371" s="26" t="s">
        <v>4812</v>
      </c>
      <c r="H3371" s="26" t="s">
        <v>4813</v>
      </c>
      <c r="I3371" s="26" t="s">
        <v>10418</v>
      </c>
      <c r="J3371" s="36">
        <v>0.13</v>
      </c>
      <c r="K3371" s="26">
        <v>1655.6</v>
      </c>
      <c r="L3371" s="26"/>
      <c r="M3371" s="26" t="s">
        <v>140</v>
      </c>
      <c r="N3371" s="26" t="s">
        <v>4814</v>
      </c>
    </row>
    <row r="3372" spans="1:14">
      <c r="A3372" s="26" t="s">
        <v>119</v>
      </c>
      <c r="B3372" s="26" t="s">
        <v>4809</v>
      </c>
      <c r="C3372" s="26" t="s">
        <v>122</v>
      </c>
      <c r="D3372" s="26" t="s">
        <v>4810</v>
      </c>
      <c r="E3372" s="26" t="s">
        <v>10425</v>
      </c>
      <c r="F3372" s="26" t="s">
        <v>4811</v>
      </c>
      <c r="G3372" s="26" t="s">
        <v>4812</v>
      </c>
      <c r="H3372" s="26" t="s">
        <v>4813</v>
      </c>
      <c r="I3372" s="26" t="s">
        <v>10420</v>
      </c>
      <c r="J3372" s="36">
        <v>0.13</v>
      </c>
      <c r="K3372" s="26">
        <v>0</v>
      </c>
      <c r="L3372" s="26"/>
      <c r="M3372" s="26" t="s">
        <v>140</v>
      </c>
      <c r="N3372" s="26" t="s">
        <v>4814</v>
      </c>
    </row>
    <row r="3373" spans="1:14">
      <c r="A3373" s="26" t="s">
        <v>119</v>
      </c>
      <c r="B3373" s="26" t="s">
        <v>4809</v>
      </c>
      <c r="C3373" s="26" t="s">
        <v>122</v>
      </c>
      <c r="D3373" s="26" t="s">
        <v>4810</v>
      </c>
      <c r="E3373" s="26" t="s">
        <v>10425</v>
      </c>
      <c r="F3373" s="26" t="s">
        <v>4811</v>
      </c>
      <c r="G3373" s="26" t="s">
        <v>4812</v>
      </c>
      <c r="H3373" s="26" t="s">
        <v>4813</v>
      </c>
      <c r="I3373" s="26" t="s">
        <v>10419</v>
      </c>
      <c r="J3373" s="36">
        <v>0.13</v>
      </c>
      <c r="K3373" s="26">
        <v>95.4</v>
      </c>
      <c r="L3373" s="26"/>
      <c r="M3373" s="26" t="s">
        <v>140</v>
      </c>
      <c r="N3373" s="26" t="s">
        <v>4814</v>
      </c>
    </row>
    <row r="3374" spans="1:14">
      <c r="A3374" s="26" t="s">
        <v>516</v>
      </c>
      <c r="B3374" s="26" t="s">
        <v>4755</v>
      </c>
      <c r="C3374" s="26" t="s">
        <v>621</v>
      </c>
      <c r="D3374" s="26" t="s">
        <v>4756</v>
      </c>
      <c r="E3374" s="26" t="s">
        <v>10425</v>
      </c>
      <c r="F3374" s="26" t="s">
        <v>1806</v>
      </c>
      <c r="G3374" s="26" t="s">
        <v>4757</v>
      </c>
      <c r="H3374" s="26" t="s">
        <v>4758</v>
      </c>
      <c r="I3374" s="26" t="s">
        <v>10416</v>
      </c>
      <c r="J3374" s="36">
        <v>0.13</v>
      </c>
      <c r="K3374" s="26">
        <v>33720.67</v>
      </c>
      <c r="L3374" s="26">
        <v>38457.89</v>
      </c>
      <c r="M3374" s="26" t="s">
        <v>173</v>
      </c>
      <c r="N3374" s="26" t="s">
        <v>4760</v>
      </c>
    </row>
    <row r="3375" spans="1:14">
      <c r="A3375" s="26" t="s">
        <v>516</v>
      </c>
      <c r="B3375" s="26" t="s">
        <v>4755</v>
      </c>
      <c r="C3375" s="26" t="s">
        <v>621</v>
      </c>
      <c r="D3375" s="26" t="s">
        <v>4756</v>
      </c>
      <c r="E3375" s="26" t="s">
        <v>10425</v>
      </c>
      <c r="F3375" s="26" t="s">
        <v>1806</v>
      </c>
      <c r="G3375" s="26" t="s">
        <v>4757</v>
      </c>
      <c r="H3375" s="26" t="s">
        <v>4758</v>
      </c>
      <c r="I3375" s="26" t="s">
        <v>10418</v>
      </c>
      <c r="J3375" s="36">
        <v>0.13</v>
      </c>
      <c r="K3375" s="26">
        <v>2055.05</v>
      </c>
      <c r="L3375" s="26"/>
      <c r="M3375" s="26" t="s">
        <v>173</v>
      </c>
      <c r="N3375" s="26" t="s">
        <v>4760</v>
      </c>
    </row>
    <row r="3376" spans="1:14">
      <c r="A3376" s="26" t="s">
        <v>516</v>
      </c>
      <c r="B3376" s="26" t="s">
        <v>4755</v>
      </c>
      <c r="C3376" s="26" t="s">
        <v>621</v>
      </c>
      <c r="D3376" s="26" t="s">
        <v>4756</v>
      </c>
      <c r="E3376" s="26" t="s">
        <v>10425</v>
      </c>
      <c r="F3376" s="26" t="s">
        <v>1806</v>
      </c>
      <c r="G3376" s="26" t="s">
        <v>4757</v>
      </c>
      <c r="H3376" s="26" t="s">
        <v>4758</v>
      </c>
      <c r="I3376" s="26" t="s">
        <v>10420</v>
      </c>
      <c r="J3376" s="36">
        <v>0.13</v>
      </c>
      <c r="K3376" s="26">
        <v>410.6</v>
      </c>
      <c r="L3376" s="26"/>
      <c r="M3376" s="26" t="s">
        <v>173</v>
      </c>
      <c r="N3376" s="26" t="s">
        <v>4760</v>
      </c>
    </row>
    <row r="3377" spans="1:14">
      <c r="A3377" s="26" t="s">
        <v>516</v>
      </c>
      <c r="B3377" s="26" t="s">
        <v>4755</v>
      </c>
      <c r="C3377" s="26" t="s">
        <v>621</v>
      </c>
      <c r="D3377" s="26" t="s">
        <v>4756</v>
      </c>
      <c r="E3377" s="26" t="s">
        <v>10425</v>
      </c>
      <c r="F3377" s="26" t="s">
        <v>1806</v>
      </c>
      <c r="G3377" s="26" t="s">
        <v>4757</v>
      </c>
      <c r="H3377" s="26" t="s">
        <v>4758</v>
      </c>
      <c r="I3377" s="26" t="s">
        <v>10419</v>
      </c>
      <c r="J3377" s="36">
        <v>0.13</v>
      </c>
      <c r="K3377" s="26">
        <v>544.81</v>
      </c>
      <c r="L3377" s="26"/>
      <c r="M3377" s="26" t="s">
        <v>173</v>
      </c>
      <c r="N3377" s="26" t="s">
        <v>4760</v>
      </c>
    </row>
    <row r="3378" spans="1:14">
      <c r="A3378" s="26" t="s">
        <v>119</v>
      </c>
      <c r="B3378" s="26" t="s">
        <v>4778</v>
      </c>
      <c r="C3378" s="26" t="s">
        <v>456</v>
      </c>
      <c r="D3378" s="26" t="s">
        <v>4779</v>
      </c>
      <c r="E3378" s="26" t="s">
        <v>10425</v>
      </c>
      <c r="F3378" s="26" t="s">
        <v>2793</v>
      </c>
      <c r="G3378" s="26" t="s">
        <v>4780</v>
      </c>
      <c r="H3378" s="26" t="s">
        <v>4781</v>
      </c>
      <c r="I3378" s="26" t="s">
        <v>10416</v>
      </c>
      <c r="J3378" s="36">
        <v>0.13</v>
      </c>
      <c r="K3378" s="26">
        <v>28566</v>
      </c>
      <c r="L3378" s="26">
        <v>31258.5</v>
      </c>
      <c r="M3378" s="26" t="s">
        <v>140</v>
      </c>
      <c r="N3378" s="26" t="s">
        <v>4783</v>
      </c>
    </row>
    <row r="3379" spans="1:14">
      <c r="A3379" s="26" t="s">
        <v>119</v>
      </c>
      <c r="B3379" s="26" t="s">
        <v>4778</v>
      </c>
      <c r="C3379" s="26" t="s">
        <v>456</v>
      </c>
      <c r="D3379" s="26" t="s">
        <v>4779</v>
      </c>
      <c r="E3379" s="26" t="s">
        <v>10425</v>
      </c>
      <c r="F3379" s="26" t="s">
        <v>2793</v>
      </c>
      <c r="G3379" s="26" t="s">
        <v>4780</v>
      </c>
      <c r="H3379" s="26" t="s">
        <v>4781</v>
      </c>
      <c r="I3379" s="26" t="s">
        <v>10418</v>
      </c>
      <c r="J3379" s="36">
        <v>0.13</v>
      </c>
      <c r="K3379" s="26">
        <v>0</v>
      </c>
      <c r="L3379" s="26"/>
      <c r="M3379" s="26" t="s">
        <v>140</v>
      </c>
      <c r="N3379" s="26" t="s">
        <v>4783</v>
      </c>
    </row>
    <row r="3380" spans="1:14">
      <c r="A3380" s="26" t="s">
        <v>119</v>
      </c>
      <c r="B3380" s="26" t="s">
        <v>4778</v>
      </c>
      <c r="C3380" s="26" t="s">
        <v>456</v>
      </c>
      <c r="D3380" s="26" t="s">
        <v>4779</v>
      </c>
      <c r="E3380" s="26" t="s">
        <v>10425</v>
      </c>
      <c r="F3380" s="26" t="s">
        <v>2793</v>
      </c>
      <c r="G3380" s="26" t="s">
        <v>4780</v>
      </c>
      <c r="H3380" s="26" t="s">
        <v>4781</v>
      </c>
      <c r="I3380" s="26" t="s">
        <v>10420</v>
      </c>
      <c r="J3380" s="36">
        <v>0.13</v>
      </c>
      <c r="K3380" s="26">
        <v>382</v>
      </c>
      <c r="L3380" s="26"/>
      <c r="M3380" s="26" t="s">
        <v>140</v>
      </c>
      <c r="N3380" s="26" t="s">
        <v>4783</v>
      </c>
    </row>
    <row r="3381" spans="1:14">
      <c r="A3381" s="26" t="s">
        <v>119</v>
      </c>
      <c r="B3381" s="26" t="s">
        <v>4778</v>
      </c>
      <c r="C3381" s="26" t="s">
        <v>456</v>
      </c>
      <c r="D3381" s="26" t="s">
        <v>4779</v>
      </c>
      <c r="E3381" s="26" t="s">
        <v>10425</v>
      </c>
      <c r="F3381" s="26" t="s">
        <v>2793</v>
      </c>
      <c r="G3381" s="26" t="s">
        <v>4780</v>
      </c>
      <c r="H3381" s="26" t="s">
        <v>4781</v>
      </c>
      <c r="I3381" s="26" t="s">
        <v>10419</v>
      </c>
      <c r="J3381" s="36">
        <v>0.13</v>
      </c>
      <c r="K3381" s="26">
        <v>435</v>
      </c>
      <c r="L3381" s="26"/>
      <c r="M3381" s="26" t="s">
        <v>140</v>
      </c>
      <c r="N3381" s="26" t="s">
        <v>4783</v>
      </c>
    </row>
    <row r="3382" spans="1:14">
      <c r="A3382" s="26" t="s">
        <v>200</v>
      </c>
      <c r="B3382" s="26" t="s">
        <v>4815</v>
      </c>
      <c r="C3382" s="26" t="s">
        <v>323</v>
      </c>
      <c r="D3382" s="26" t="s">
        <v>4816</v>
      </c>
      <c r="E3382" s="26" t="s">
        <v>10434</v>
      </c>
      <c r="F3382" s="26" t="s">
        <v>3685</v>
      </c>
      <c r="G3382" s="26" t="s">
        <v>4817</v>
      </c>
      <c r="H3382" s="26" t="s">
        <v>4818</v>
      </c>
      <c r="I3382" s="26" t="s">
        <v>10416</v>
      </c>
      <c r="J3382" s="36">
        <v>0.13</v>
      </c>
      <c r="K3382" s="26">
        <v>1204744.49</v>
      </c>
      <c r="L3382" s="26">
        <v>1323370.23</v>
      </c>
      <c r="M3382" s="26" t="s">
        <v>1282</v>
      </c>
      <c r="N3382" s="26" t="s">
        <v>4820</v>
      </c>
    </row>
    <row r="3383" spans="1:14">
      <c r="A3383" s="26" t="s">
        <v>200</v>
      </c>
      <c r="B3383" s="26" t="s">
        <v>4815</v>
      </c>
      <c r="C3383" s="26" t="s">
        <v>323</v>
      </c>
      <c r="D3383" s="26" t="s">
        <v>4816</v>
      </c>
      <c r="E3383" s="26" t="s">
        <v>10434</v>
      </c>
      <c r="F3383" s="26" t="s">
        <v>3685</v>
      </c>
      <c r="G3383" s="26" t="s">
        <v>4817</v>
      </c>
      <c r="H3383" s="26" t="s">
        <v>4818</v>
      </c>
      <c r="I3383" s="26" t="s">
        <v>10418</v>
      </c>
      <c r="J3383" s="36">
        <v>0.13</v>
      </c>
      <c r="K3383" s="26">
        <v>59668.98</v>
      </c>
      <c r="L3383" s="26"/>
      <c r="M3383" s="26" t="s">
        <v>1282</v>
      </c>
      <c r="N3383" s="26" t="s">
        <v>4820</v>
      </c>
    </row>
    <row r="3384" spans="1:14">
      <c r="A3384" s="26" t="s">
        <v>200</v>
      </c>
      <c r="B3384" s="26" t="s">
        <v>4815</v>
      </c>
      <c r="C3384" s="26" t="s">
        <v>323</v>
      </c>
      <c r="D3384" s="26" t="s">
        <v>4816</v>
      </c>
      <c r="E3384" s="26" t="s">
        <v>10434</v>
      </c>
      <c r="F3384" s="26" t="s">
        <v>3685</v>
      </c>
      <c r="G3384" s="26" t="s">
        <v>4817</v>
      </c>
      <c r="H3384" s="26" t="s">
        <v>4818</v>
      </c>
      <c r="I3384" s="26" t="s">
        <v>10420</v>
      </c>
      <c r="J3384" s="36">
        <v>0.13</v>
      </c>
      <c r="K3384" s="26">
        <v>0</v>
      </c>
      <c r="L3384" s="26"/>
      <c r="M3384" s="26" t="s">
        <v>1282</v>
      </c>
      <c r="N3384" s="26" t="s">
        <v>4820</v>
      </c>
    </row>
    <row r="3385" spans="1:14">
      <c r="A3385" s="26" t="s">
        <v>200</v>
      </c>
      <c r="B3385" s="26" t="s">
        <v>4815</v>
      </c>
      <c r="C3385" s="26" t="s">
        <v>323</v>
      </c>
      <c r="D3385" s="26" t="s">
        <v>4816</v>
      </c>
      <c r="E3385" s="26" t="s">
        <v>10434</v>
      </c>
      <c r="F3385" s="26" t="s">
        <v>3685</v>
      </c>
      <c r="G3385" s="26" t="s">
        <v>4817</v>
      </c>
      <c r="H3385" s="26" t="s">
        <v>4818</v>
      </c>
      <c r="I3385" s="26" t="s">
        <v>10419</v>
      </c>
      <c r="J3385" s="36">
        <v>0.13</v>
      </c>
      <c r="K3385" s="26">
        <v>19254.47</v>
      </c>
      <c r="L3385" s="26"/>
      <c r="M3385" s="26" t="s">
        <v>1282</v>
      </c>
      <c r="N3385" s="26" t="s">
        <v>4820</v>
      </c>
    </row>
    <row r="3386" spans="1:14">
      <c r="A3386" s="26" t="s">
        <v>119</v>
      </c>
      <c r="B3386" s="26" t="s">
        <v>4830</v>
      </c>
      <c r="C3386" s="26" t="s">
        <v>996</v>
      </c>
      <c r="D3386" s="26" t="s">
        <v>997</v>
      </c>
      <c r="E3386" s="26" t="s">
        <v>10425</v>
      </c>
      <c r="F3386" s="26" t="s">
        <v>998</v>
      </c>
      <c r="G3386" s="26" t="s">
        <v>4831</v>
      </c>
      <c r="H3386" s="26" t="s">
        <v>4832</v>
      </c>
      <c r="I3386" s="26" t="s">
        <v>10416</v>
      </c>
      <c r="J3386" s="36">
        <v>0.13</v>
      </c>
      <c r="K3386" s="26">
        <v>3667.46</v>
      </c>
      <c r="L3386" s="26">
        <v>3950.1</v>
      </c>
      <c r="M3386" s="26" t="s">
        <v>140</v>
      </c>
      <c r="N3386" s="26" t="s">
        <v>4833</v>
      </c>
    </row>
    <row r="3387" spans="1:14">
      <c r="A3387" s="26" t="s">
        <v>119</v>
      </c>
      <c r="B3387" s="26" t="s">
        <v>4830</v>
      </c>
      <c r="C3387" s="26" t="s">
        <v>996</v>
      </c>
      <c r="D3387" s="26" t="s">
        <v>997</v>
      </c>
      <c r="E3387" s="26" t="s">
        <v>10425</v>
      </c>
      <c r="F3387" s="26" t="s">
        <v>998</v>
      </c>
      <c r="G3387" s="26" t="s">
        <v>4831</v>
      </c>
      <c r="H3387" s="26" t="s">
        <v>4832</v>
      </c>
      <c r="I3387" s="26" t="s">
        <v>10418</v>
      </c>
      <c r="J3387" s="36">
        <v>0.13</v>
      </c>
      <c r="K3387" s="26">
        <v>0</v>
      </c>
      <c r="L3387" s="26"/>
      <c r="M3387" s="26" t="s">
        <v>140</v>
      </c>
      <c r="N3387" s="26" t="s">
        <v>4833</v>
      </c>
    </row>
    <row r="3388" spans="1:14">
      <c r="A3388" s="26" t="s">
        <v>119</v>
      </c>
      <c r="B3388" s="26" t="s">
        <v>4830</v>
      </c>
      <c r="C3388" s="26" t="s">
        <v>996</v>
      </c>
      <c r="D3388" s="26" t="s">
        <v>997</v>
      </c>
      <c r="E3388" s="26" t="s">
        <v>10425</v>
      </c>
      <c r="F3388" s="26" t="s">
        <v>998</v>
      </c>
      <c r="G3388" s="26" t="s">
        <v>4831</v>
      </c>
      <c r="H3388" s="26" t="s">
        <v>4832</v>
      </c>
      <c r="I3388" s="26" t="s">
        <v>10420</v>
      </c>
      <c r="J3388" s="36">
        <v>0.13</v>
      </c>
      <c r="K3388" s="26">
        <v>49.04</v>
      </c>
      <c r="L3388" s="26"/>
      <c r="M3388" s="26" t="s">
        <v>140</v>
      </c>
      <c r="N3388" s="26" t="s">
        <v>4833</v>
      </c>
    </row>
    <row r="3389" spans="1:14">
      <c r="A3389" s="26" t="s">
        <v>119</v>
      </c>
      <c r="B3389" s="26" t="s">
        <v>4830</v>
      </c>
      <c r="C3389" s="26" t="s">
        <v>996</v>
      </c>
      <c r="D3389" s="26" t="s">
        <v>997</v>
      </c>
      <c r="E3389" s="26" t="s">
        <v>10425</v>
      </c>
      <c r="F3389" s="26" t="s">
        <v>998</v>
      </c>
      <c r="G3389" s="26" t="s">
        <v>4831</v>
      </c>
      <c r="H3389" s="26" t="s">
        <v>4832</v>
      </c>
      <c r="I3389" s="26" t="s">
        <v>10419</v>
      </c>
      <c r="J3389" s="36">
        <v>0.13</v>
      </c>
      <c r="K3389" s="26">
        <v>55.85</v>
      </c>
      <c r="L3389" s="26"/>
      <c r="M3389" s="26" t="s">
        <v>140</v>
      </c>
      <c r="N3389" s="26" t="s">
        <v>4833</v>
      </c>
    </row>
    <row r="3390" spans="1:14">
      <c r="A3390" s="26" t="s">
        <v>70</v>
      </c>
      <c r="B3390" s="26" t="s">
        <v>4822</v>
      </c>
      <c r="C3390" s="26" t="s">
        <v>772</v>
      </c>
      <c r="D3390" s="26" t="s">
        <v>4823</v>
      </c>
      <c r="E3390" s="26" t="s">
        <v>10425</v>
      </c>
      <c r="F3390" s="26" t="s">
        <v>4824</v>
      </c>
      <c r="G3390" s="26" t="s">
        <v>4825</v>
      </c>
      <c r="H3390" s="26" t="s">
        <v>4826</v>
      </c>
      <c r="I3390" s="26" t="s">
        <v>10416</v>
      </c>
      <c r="J3390" s="36">
        <v>0.13</v>
      </c>
      <c r="K3390" s="26">
        <v>1338126.42</v>
      </c>
      <c r="L3390" s="26">
        <v>1552818.46</v>
      </c>
      <c r="M3390" s="26" t="s">
        <v>83</v>
      </c>
      <c r="N3390" s="26" t="s">
        <v>4828</v>
      </c>
    </row>
    <row r="3391" spans="1:14">
      <c r="A3391" s="26" t="s">
        <v>70</v>
      </c>
      <c r="B3391" s="26" t="s">
        <v>4822</v>
      </c>
      <c r="C3391" s="26" t="s">
        <v>772</v>
      </c>
      <c r="D3391" s="26" t="s">
        <v>4823</v>
      </c>
      <c r="E3391" s="26" t="s">
        <v>10425</v>
      </c>
      <c r="F3391" s="26" t="s">
        <v>4824</v>
      </c>
      <c r="G3391" s="26" t="s">
        <v>4825</v>
      </c>
      <c r="H3391" s="26" t="s">
        <v>4826</v>
      </c>
      <c r="I3391" s="26" t="s">
        <v>10418</v>
      </c>
      <c r="J3391" s="36">
        <v>0.13</v>
      </c>
      <c r="K3391" s="26">
        <v>106573.82</v>
      </c>
      <c r="L3391" s="26"/>
      <c r="M3391" s="26" t="s">
        <v>83</v>
      </c>
      <c r="N3391" s="26" t="s">
        <v>4828</v>
      </c>
    </row>
    <row r="3392" spans="1:14">
      <c r="A3392" s="26" t="s">
        <v>70</v>
      </c>
      <c r="B3392" s="26" t="s">
        <v>4822</v>
      </c>
      <c r="C3392" s="26" t="s">
        <v>772</v>
      </c>
      <c r="D3392" s="26" t="s">
        <v>4823</v>
      </c>
      <c r="E3392" s="26" t="s">
        <v>10425</v>
      </c>
      <c r="F3392" s="26" t="s">
        <v>4824</v>
      </c>
      <c r="G3392" s="26" t="s">
        <v>4825</v>
      </c>
      <c r="H3392" s="26" t="s">
        <v>4826</v>
      </c>
      <c r="I3392" s="26" t="s">
        <v>10420</v>
      </c>
      <c r="J3392" s="36">
        <v>0.13</v>
      </c>
      <c r="K3392" s="26">
        <v>16236.94</v>
      </c>
      <c r="L3392" s="26"/>
      <c r="M3392" s="26" t="s">
        <v>83</v>
      </c>
      <c r="N3392" s="26" t="s">
        <v>4828</v>
      </c>
    </row>
    <row r="3393" spans="1:14">
      <c r="A3393" s="26" t="s">
        <v>70</v>
      </c>
      <c r="B3393" s="26" t="s">
        <v>4822</v>
      </c>
      <c r="C3393" s="26" t="s">
        <v>772</v>
      </c>
      <c r="D3393" s="26" t="s">
        <v>4823</v>
      </c>
      <c r="E3393" s="26" t="s">
        <v>10425</v>
      </c>
      <c r="F3393" s="26" t="s">
        <v>4824</v>
      </c>
      <c r="G3393" s="26" t="s">
        <v>4825</v>
      </c>
      <c r="H3393" s="26" t="s">
        <v>4826</v>
      </c>
      <c r="I3393" s="26" t="s">
        <v>10419</v>
      </c>
      <c r="J3393" s="36">
        <v>0.13</v>
      </c>
      <c r="K3393" s="26">
        <v>22001.82</v>
      </c>
      <c r="L3393" s="26"/>
      <c r="M3393" s="26" t="s">
        <v>83</v>
      </c>
      <c r="N3393" s="26" t="s">
        <v>4828</v>
      </c>
    </row>
    <row r="3394" spans="1:14">
      <c r="A3394" s="26" t="s">
        <v>163</v>
      </c>
      <c r="B3394" s="26" t="s">
        <v>1127</v>
      </c>
      <c r="C3394" s="26" t="s">
        <v>1110</v>
      </c>
      <c r="D3394" s="26" t="s">
        <v>1111</v>
      </c>
      <c r="E3394" s="26" t="s">
        <v>10425</v>
      </c>
      <c r="F3394" s="26" t="s">
        <v>1112</v>
      </c>
      <c r="G3394" s="26" t="s">
        <v>1113</v>
      </c>
      <c r="H3394" s="26" t="s">
        <v>1128</v>
      </c>
      <c r="I3394" s="26" t="s">
        <v>10416</v>
      </c>
      <c r="J3394" s="36">
        <v>0.13</v>
      </c>
      <c r="K3394" s="26">
        <v>226615.28</v>
      </c>
      <c r="L3394" s="26">
        <v>263193.35</v>
      </c>
      <c r="M3394" s="26" t="s">
        <v>140</v>
      </c>
      <c r="N3394" s="26" t="s">
        <v>1130</v>
      </c>
    </row>
    <row r="3395" spans="1:14">
      <c r="A3395" s="26" t="s">
        <v>163</v>
      </c>
      <c r="B3395" s="26" t="s">
        <v>1127</v>
      </c>
      <c r="C3395" s="26" t="s">
        <v>1110</v>
      </c>
      <c r="D3395" s="26" t="s">
        <v>1111</v>
      </c>
      <c r="E3395" s="26" t="s">
        <v>10425</v>
      </c>
      <c r="F3395" s="26" t="s">
        <v>1112</v>
      </c>
      <c r="G3395" s="26" t="s">
        <v>1113</v>
      </c>
      <c r="H3395" s="26" t="s">
        <v>1128</v>
      </c>
      <c r="I3395" s="26" t="s">
        <v>10418</v>
      </c>
      <c r="J3395" s="36">
        <v>0.13</v>
      </c>
      <c r="K3395" s="26">
        <v>14614.52</v>
      </c>
      <c r="L3395" s="26"/>
      <c r="M3395" s="26" t="s">
        <v>140</v>
      </c>
      <c r="N3395" s="26" t="s">
        <v>1130</v>
      </c>
    </row>
    <row r="3396" spans="1:14">
      <c r="A3396" s="26" t="s">
        <v>163</v>
      </c>
      <c r="B3396" s="26" t="s">
        <v>1127</v>
      </c>
      <c r="C3396" s="26" t="s">
        <v>1110</v>
      </c>
      <c r="D3396" s="26" t="s">
        <v>1111</v>
      </c>
      <c r="E3396" s="26" t="s">
        <v>10425</v>
      </c>
      <c r="F3396" s="26" t="s">
        <v>1112</v>
      </c>
      <c r="G3396" s="26" t="s">
        <v>1113</v>
      </c>
      <c r="H3396" s="26" t="s">
        <v>1128</v>
      </c>
      <c r="I3396" s="26" t="s">
        <v>10420</v>
      </c>
      <c r="J3396" s="36">
        <v>0.13</v>
      </c>
      <c r="K3396" s="26">
        <v>2495.64</v>
      </c>
      <c r="L3396" s="26"/>
      <c r="M3396" s="26" t="s">
        <v>140</v>
      </c>
      <c r="N3396" s="26" t="s">
        <v>1130</v>
      </c>
    </row>
    <row r="3397" spans="1:14">
      <c r="A3397" s="26" t="s">
        <v>163</v>
      </c>
      <c r="B3397" s="26" t="s">
        <v>1127</v>
      </c>
      <c r="C3397" s="26" t="s">
        <v>1110</v>
      </c>
      <c r="D3397" s="26" t="s">
        <v>1111</v>
      </c>
      <c r="E3397" s="26" t="s">
        <v>10425</v>
      </c>
      <c r="F3397" s="26" t="s">
        <v>1112</v>
      </c>
      <c r="G3397" s="26" t="s">
        <v>1113</v>
      </c>
      <c r="H3397" s="26" t="s">
        <v>1128</v>
      </c>
      <c r="I3397" s="26" t="s">
        <v>10419</v>
      </c>
      <c r="J3397" s="36">
        <v>0.13</v>
      </c>
      <c r="K3397" s="26">
        <v>3676.2</v>
      </c>
      <c r="L3397" s="26"/>
      <c r="M3397" s="26" t="s">
        <v>140</v>
      </c>
      <c r="N3397" s="26" t="s">
        <v>1130</v>
      </c>
    </row>
    <row r="3398" spans="1:14">
      <c r="A3398" s="26" t="s">
        <v>200</v>
      </c>
      <c r="B3398" s="26" t="s">
        <v>10841</v>
      </c>
      <c r="C3398" s="26" t="s">
        <v>1121</v>
      </c>
      <c r="D3398" s="26" t="s">
        <v>5210</v>
      </c>
      <c r="E3398" s="26" t="s">
        <v>10425</v>
      </c>
      <c r="F3398" s="26" t="s">
        <v>4837</v>
      </c>
      <c r="G3398" s="26" t="s">
        <v>5211</v>
      </c>
      <c r="H3398" s="26" t="s">
        <v>5212</v>
      </c>
      <c r="I3398" s="26" t="s">
        <v>10416</v>
      </c>
      <c r="J3398" s="36">
        <v>0.13</v>
      </c>
      <c r="K3398" s="26">
        <v>2008652.1</v>
      </c>
      <c r="L3398" s="26">
        <v>2404800</v>
      </c>
      <c r="M3398" s="26" t="s">
        <v>1282</v>
      </c>
      <c r="N3398" s="26" t="s">
        <v>10842</v>
      </c>
    </row>
    <row r="3399" spans="1:14">
      <c r="A3399" s="26" t="s">
        <v>200</v>
      </c>
      <c r="B3399" s="26" t="s">
        <v>10841</v>
      </c>
      <c r="C3399" s="26" t="s">
        <v>1121</v>
      </c>
      <c r="D3399" s="26" t="s">
        <v>5210</v>
      </c>
      <c r="E3399" s="26" t="s">
        <v>10425</v>
      </c>
      <c r="F3399" s="26" t="s">
        <v>4837</v>
      </c>
      <c r="G3399" s="26" t="s">
        <v>5211</v>
      </c>
      <c r="H3399" s="26" t="s">
        <v>5212</v>
      </c>
      <c r="I3399" s="26" t="s">
        <v>10418</v>
      </c>
      <c r="J3399" s="36">
        <v>0.13</v>
      </c>
      <c r="K3399" s="26">
        <v>262557.66</v>
      </c>
      <c r="L3399" s="26"/>
      <c r="M3399" s="26" t="s">
        <v>1282</v>
      </c>
      <c r="N3399" s="26" t="s">
        <v>10842</v>
      </c>
    </row>
    <row r="3400" spans="1:14">
      <c r="A3400" s="26" t="s">
        <v>200</v>
      </c>
      <c r="B3400" s="26" t="s">
        <v>10841</v>
      </c>
      <c r="C3400" s="26" t="s">
        <v>1121</v>
      </c>
      <c r="D3400" s="26" t="s">
        <v>5210</v>
      </c>
      <c r="E3400" s="26" t="s">
        <v>10425</v>
      </c>
      <c r="F3400" s="26" t="s">
        <v>4837</v>
      </c>
      <c r="G3400" s="26" t="s">
        <v>5211</v>
      </c>
      <c r="H3400" s="26" t="s">
        <v>5212</v>
      </c>
      <c r="I3400" s="26" t="s">
        <v>10420</v>
      </c>
      <c r="J3400" s="36">
        <v>0.13</v>
      </c>
      <c r="K3400" s="26">
        <v>26859.3</v>
      </c>
      <c r="L3400" s="26"/>
      <c r="M3400" s="26" t="s">
        <v>1282</v>
      </c>
      <c r="N3400" s="26" t="s">
        <v>10842</v>
      </c>
    </row>
    <row r="3401" spans="1:14">
      <c r="A3401" s="26" t="s">
        <v>200</v>
      </c>
      <c r="B3401" s="26" t="s">
        <v>10841</v>
      </c>
      <c r="C3401" s="26" t="s">
        <v>1121</v>
      </c>
      <c r="D3401" s="26" t="s">
        <v>5210</v>
      </c>
      <c r="E3401" s="26" t="s">
        <v>10425</v>
      </c>
      <c r="F3401" s="26" t="s">
        <v>4837</v>
      </c>
      <c r="G3401" s="26" t="s">
        <v>5211</v>
      </c>
      <c r="H3401" s="26" t="s">
        <v>5212</v>
      </c>
      <c r="I3401" s="26" t="s">
        <v>10419</v>
      </c>
      <c r="J3401" s="36">
        <v>0.13</v>
      </c>
      <c r="K3401" s="26">
        <v>34586.94</v>
      </c>
      <c r="L3401" s="26"/>
      <c r="M3401" s="26" t="s">
        <v>1282</v>
      </c>
      <c r="N3401" s="26" t="s">
        <v>10842</v>
      </c>
    </row>
    <row r="3402" spans="1:14">
      <c r="A3402" s="26" t="s">
        <v>200</v>
      </c>
      <c r="B3402" s="26" t="s">
        <v>4835</v>
      </c>
      <c r="C3402" s="26" t="s">
        <v>1121</v>
      </c>
      <c r="D3402" s="26" t="s">
        <v>4836</v>
      </c>
      <c r="E3402" s="26" t="s">
        <v>10425</v>
      </c>
      <c r="F3402" s="26" t="s">
        <v>4837</v>
      </c>
      <c r="G3402" s="26" t="s">
        <v>4838</v>
      </c>
      <c r="H3402" s="26" t="s">
        <v>4839</v>
      </c>
      <c r="I3402" s="26" t="s">
        <v>10416</v>
      </c>
      <c r="J3402" s="36">
        <v>0.13</v>
      </c>
      <c r="K3402" s="26">
        <v>36066.15</v>
      </c>
      <c r="L3402" s="26">
        <v>38245</v>
      </c>
      <c r="M3402" s="26" t="s">
        <v>1282</v>
      </c>
      <c r="N3402" s="26" t="s">
        <v>4841</v>
      </c>
    </row>
    <row r="3403" spans="1:14">
      <c r="A3403" s="26" t="s">
        <v>200</v>
      </c>
      <c r="B3403" s="26" t="s">
        <v>4835</v>
      </c>
      <c r="C3403" s="26" t="s">
        <v>1121</v>
      </c>
      <c r="D3403" s="26" t="s">
        <v>4836</v>
      </c>
      <c r="E3403" s="26" t="s">
        <v>10425</v>
      </c>
      <c r="F3403" s="26" t="s">
        <v>4837</v>
      </c>
      <c r="G3403" s="26" t="s">
        <v>4838</v>
      </c>
      <c r="H3403" s="26" t="s">
        <v>4839</v>
      </c>
      <c r="I3403" s="26" t="s">
        <v>10418</v>
      </c>
      <c r="J3403" s="36">
        <v>0.13</v>
      </c>
      <c r="K3403" s="26">
        <v>0</v>
      </c>
      <c r="L3403" s="26"/>
      <c r="M3403" s="26" t="s">
        <v>1282</v>
      </c>
      <c r="N3403" s="26" t="s">
        <v>4841</v>
      </c>
    </row>
    <row r="3404" spans="1:14">
      <c r="A3404" s="26" t="s">
        <v>200</v>
      </c>
      <c r="B3404" s="26" t="s">
        <v>4835</v>
      </c>
      <c r="C3404" s="26" t="s">
        <v>1121</v>
      </c>
      <c r="D3404" s="26" t="s">
        <v>4836</v>
      </c>
      <c r="E3404" s="26" t="s">
        <v>10425</v>
      </c>
      <c r="F3404" s="26" t="s">
        <v>4837</v>
      </c>
      <c r="G3404" s="26" t="s">
        <v>4838</v>
      </c>
      <c r="H3404" s="26" t="s">
        <v>4839</v>
      </c>
      <c r="I3404" s="26" t="s">
        <v>10420</v>
      </c>
      <c r="J3404" s="36">
        <v>0.13</v>
      </c>
      <c r="K3404" s="26">
        <v>482.25</v>
      </c>
      <c r="L3404" s="26"/>
      <c r="M3404" s="26" t="s">
        <v>1282</v>
      </c>
      <c r="N3404" s="26" t="s">
        <v>4841</v>
      </c>
    </row>
    <row r="3405" spans="1:14">
      <c r="A3405" s="26" t="s">
        <v>200</v>
      </c>
      <c r="B3405" s="26" t="s">
        <v>4835</v>
      </c>
      <c r="C3405" s="26" t="s">
        <v>1121</v>
      </c>
      <c r="D3405" s="26" t="s">
        <v>4836</v>
      </c>
      <c r="E3405" s="26" t="s">
        <v>10425</v>
      </c>
      <c r="F3405" s="26" t="s">
        <v>4837</v>
      </c>
      <c r="G3405" s="26" t="s">
        <v>4838</v>
      </c>
      <c r="H3405" s="26" t="s">
        <v>4839</v>
      </c>
      <c r="I3405" s="26" t="s">
        <v>10419</v>
      </c>
      <c r="J3405" s="36">
        <v>0.13</v>
      </c>
      <c r="K3405" s="26">
        <v>549.25</v>
      </c>
      <c r="L3405" s="26"/>
      <c r="M3405" s="26" t="s">
        <v>1282</v>
      </c>
      <c r="N3405" s="26" t="s">
        <v>4841</v>
      </c>
    </row>
    <row r="3406" spans="1:14">
      <c r="A3406" s="26" t="s">
        <v>129</v>
      </c>
      <c r="B3406" s="26" t="s">
        <v>4850</v>
      </c>
      <c r="C3406" s="26" t="s">
        <v>651</v>
      </c>
      <c r="D3406" s="26" t="s">
        <v>4851</v>
      </c>
      <c r="E3406" s="26" t="s">
        <v>10434</v>
      </c>
      <c r="F3406" s="26" t="s">
        <v>4852</v>
      </c>
      <c r="G3406" s="26" t="s">
        <v>4853</v>
      </c>
      <c r="H3406" s="26" t="s">
        <v>4854</v>
      </c>
      <c r="I3406" s="26" t="s">
        <v>10416</v>
      </c>
      <c r="J3406" s="36">
        <v>0.13</v>
      </c>
      <c r="K3406" s="26">
        <v>768488.48</v>
      </c>
      <c r="L3406" s="26">
        <v>874103.65</v>
      </c>
      <c r="M3406" s="26" t="s">
        <v>173</v>
      </c>
      <c r="N3406" s="26" t="s">
        <v>4856</v>
      </c>
    </row>
    <row r="3407" spans="1:14">
      <c r="A3407" s="26" t="s">
        <v>129</v>
      </c>
      <c r="B3407" s="26" t="s">
        <v>4850</v>
      </c>
      <c r="C3407" s="26" t="s">
        <v>651</v>
      </c>
      <c r="D3407" s="26" t="s">
        <v>4851</v>
      </c>
      <c r="E3407" s="26" t="s">
        <v>10434</v>
      </c>
      <c r="F3407" s="26" t="s">
        <v>4852</v>
      </c>
      <c r="G3407" s="26" t="s">
        <v>4853</v>
      </c>
      <c r="H3407" s="26" t="s">
        <v>4854</v>
      </c>
      <c r="I3407" s="26" t="s">
        <v>10418</v>
      </c>
      <c r="J3407" s="36">
        <v>0.13</v>
      </c>
      <c r="K3407" s="26">
        <v>66676.27</v>
      </c>
      <c r="L3407" s="26"/>
      <c r="M3407" s="26" t="s">
        <v>173</v>
      </c>
      <c r="N3407" s="26" t="s">
        <v>4856</v>
      </c>
    </row>
    <row r="3408" spans="1:14">
      <c r="A3408" s="26" t="s">
        <v>129</v>
      </c>
      <c r="B3408" s="26" t="s">
        <v>4850</v>
      </c>
      <c r="C3408" s="26" t="s">
        <v>651</v>
      </c>
      <c r="D3408" s="26" t="s">
        <v>4851</v>
      </c>
      <c r="E3408" s="26" t="s">
        <v>10434</v>
      </c>
      <c r="F3408" s="26" t="s">
        <v>4852</v>
      </c>
      <c r="G3408" s="26" t="s">
        <v>4853</v>
      </c>
      <c r="H3408" s="26" t="s">
        <v>4854</v>
      </c>
      <c r="I3408" s="26" t="s">
        <v>10420</v>
      </c>
      <c r="J3408" s="36">
        <v>0.13</v>
      </c>
      <c r="K3408" s="26">
        <v>0</v>
      </c>
      <c r="L3408" s="26"/>
      <c r="M3408" s="26" t="s">
        <v>173</v>
      </c>
      <c r="N3408" s="26" t="s">
        <v>4856</v>
      </c>
    </row>
    <row r="3409" spans="1:14">
      <c r="A3409" s="26" t="s">
        <v>129</v>
      </c>
      <c r="B3409" s="26" t="s">
        <v>4850</v>
      </c>
      <c r="C3409" s="26" t="s">
        <v>651</v>
      </c>
      <c r="D3409" s="26" t="s">
        <v>4851</v>
      </c>
      <c r="E3409" s="26" t="s">
        <v>10434</v>
      </c>
      <c r="F3409" s="26" t="s">
        <v>4852</v>
      </c>
      <c r="G3409" s="26" t="s">
        <v>4853</v>
      </c>
      <c r="H3409" s="26" t="s">
        <v>4854</v>
      </c>
      <c r="I3409" s="26" t="s">
        <v>10419</v>
      </c>
      <c r="J3409" s="36">
        <v>0.13</v>
      </c>
      <c r="K3409" s="26">
        <v>12716.84</v>
      </c>
      <c r="L3409" s="26"/>
      <c r="M3409" s="26" t="s">
        <v>173</v>
      </c>
      <c r="N3409" s="26" t="s">
        <v>4856</v>
      </c>
    </row>
    <row r="3410" spans="1:14">
      <c r="A3410" s="26" t="s">
        <v>200</v>
      </c>
      <c r="B3410" s="26" t="s">
        <v>10843</v>
      </c>
      <c r="C3410" s="26" t="s">
        <v>472</v>
      </c>
      <c r="D3410" s="26" t="s">
        <v>5195</v>
      </c>
      <c r="E3410" s="26" t="s">
        <v>10425</v>
      </c>
      <c r="F3410" s="26" t="s">
        <v>4920</v>
      </c>
      <c r="G3410" s="26" t="s">
        <v>5196</v>
      </c>
      <c r="H3410" s="26" t="s">
        <v>5197</v>
      </c>
      <c r="I3410" s="26" t="s">
        <v>10416</v>
      </c>
      <c r="J3410" s="36">
        <v>0.13</v>
      </c>
      <c r="K3410" s="26">
        <v>2270752.6</v>
      </c>
      <c r="L3410" s="26">
        <v>2536100.68</v>
      </c>
      <c r="M3410" s="26" t="s">
        <v>1282</v>
      </c>
      <c r="N3410" s="26" t="s">
        <v>10844</v>
      </c>
    </row>
    <row r="3411" spans="1:14">
      <c r="A3411" s="26" t="s">
        <v>200</v>
      </c>
      <c r="B3411" s="26" t="s">
        <v>10843</v>
      </c>
      <c r="C3411" s="26" t="s">
        <v>472</v>
      </c>
      <c r="D3411" s="26" t="s">
        <v>5195</v>
      </c>
      <c r="E3411" s="26" t="s">
        <v>10425</v>
      </c>
      <c r="F3411" s="26" t="s">
        <v>4920</v>
      </c>
      <c r="G3411" s="26" t="s">
        <v>5196</v>
      </c>
      <c r="H3411" s="26" t="s">
        <v>5197</v>
      </c>
      <c r="I3411" s="26" t="s">
        <v>10418</v>
      </c>
      <c r="J3411" s="36">
        <v>0.13</v>
      </c>
      <c r="K3411" s="26">
        <v>122456.18</v>
      </c>
      <c r="L3411" s="26"/>
      <c r="M3411" s="26" t="s">
        <v>1282</v>
      </c>
      <c r="N3411" s="26" t="s">
        <v>10844</v>
      </c>
    </row>
    <row r="3412" spans="1:14">
      <c r="A3412" s="26" t="s">
        <v>200</v>
      </c>
      <c r="B3412" s="26" t="s">
        <v>10843</v>
      </c>
      <c r="C3412" s="26" t="s">
        <v>472</v>
      </c>
      <c r="D3412" s="26" t="s">
        <v>5195</v>
      </c>
      <c r="E3412" s="26" t="s">
        <v>10425</v>
      </c>
      <c r="F3412" s="26" t="s">
        <v>4920</v>
      </c>
      <c r="G3412" s="26" t="s">
        <v>5196</v>
      </c>
      <c r="H3412" s="26" t="s">
        <v>5197</v>
      </c>
      <c r="I3412" s="26" t="s">
        <v>10420</v>
      </c>
      <c r="J3412" s="36">
        <v>0.13</v>
      </c>
      <c r="K3412" s="26">
        <v>30362.79</v>
      </c>
      <c r="L3412" s="26"/>
      <c r="M3412" s="26" t="s">
        <v>1282</v>
      </c>
      <c r="N3412" s="26" t="s">
        <v>10844</v>
      </c>
    </row>
    <row r="3413" spans="1:14">
      <c r="A3413" s="26" t="s">
        <v>200</v>
      </c>
      <c r="B3413" s="26" t="s">
        <v>10843</v>
      </c>
      <c r="C3413" s="26" t="s">
        <v>472</v>
      </c>
      <c r="D3413" s="26" t="s">
        <v>5195</v>
      </c>
      <c r="E3413" s="26" t="s">
        <v>10425</v>
      </c>
      <c r="F3413" s="26" t="s">
        <v>4920</v>
      </c>
      <c r="G3413" s="26" t="s">
        <v>5196</v>
      </c>
      <c r="H3413" s="26" t="s">
        <v>5197</v>
      </c>
      <c r="I3413" s="26" t="s">
        <v>10419</v>
      </c>
      <c r="J3413" s="36">
        <v>0.13</v>
      </c>
      <c r="K3413" s="26">
        <v>36445.52</v>
      </c>
      <c r="L3413" s="26"/>
      <c r="M3413" s="26" t="s">
        <v>1282</v>
      </c>
      <c r="N3413" s="26" t="s">
        <v>10844</v>
      </c>
    </row>
    <row r="3414" spans="1:14">
      <c r="A3414" s="26" t="s">
        <v>220</v>
      </c>
      <c r="B3414" s="26" t="s">
        <v>4844</v>
      </c>
      <c r="C3414" s="26" t="s">
        <v>223</v>
      </c>
      <c r="D3414" s="26" t="s">
        <v>4845</v>
      </c>
      <c r="E3414" s="26" t="s">
        <v>10434</v>
      </c>
      <c r="F3414" s="26" t="s">
        <v>1784</v>
      </c>
      <c r="G3414" s="26" t="s">
        <v>4846</v>
      </c>
      <c r="H3414" s="26" t="s">
        <v>4847</v>
      </c>
      <c r="I3414" s="26" t="s">
        <v>10416</v>
      </c>
      <c r="J3414" s="36">
        <v>0.13</v>
      </c>
      <c r="K3414" s="26">
        <v>186.31</v>
      </c>
      <c r="L3414" s="26">
        <v>195</v>
      </c>
      <c r="M3414" s="26" t="s">
        <v>1282</v>
      </c>
      <c r="N3414" s="26" t="s">
        <v>4849</v>
      </c>
    </row>
    <row r="3415" spans="1:14">
      <c r="A3415" s="26" t="s">
        <v>220</v>
      </c>
      <c r="B3415" s="26" t="s">
        <v>4844</v>
      </c>
      <c r="C3415" s="26" t="s">
        <v>223</v>
      </c>
      <c r="D3415" s="26" t="s">
        <v>4845</v>
      </c>
      <c r="E3415" s="26" t="s">
        <v>10434</v>
      </c>
      <c r="F3415" s="26" t="s">
        <v>1784</v>
      </c>
      <c r="G3415" s="26" t="s">
        <v>4846</v>
      </c>
      <c r="H3415" s="26" t="s">
        <v>4847</v>
      </c>
      <c r="I3415" s="26" t="s">
        <v>10418</v>
      </c>
      <c r="J3415" s="36">
        <v>0.13</v>
      </c>
      <c r="K3415" s="26">
        <v>0</v>
      </c>
      <c r="L3415" s="26"/>
      <c r="M3415" s="26" t="s">
        <v>1282</v>
      </c>
      <c r="N3415" s="26" t="s">
        <v>4849</v>
      </c>
    </row>
    <row r="3416" spans="1:14">
      <c r="A3416" s="26" t="s">
        <v>220</v>
      </c>
      <c r="B3416" s="26" t="s">
        <v>4844</v>
      </c>
      <c r="C3416" s="26" t="s">
        <v>223</v>
      </c>
      <c r="D3416" s="26" t="s">
        <v>4845</v>
      </c>
      <c r="E3416" s="26" t="s">
        <v>10434</v>
      </c>
      <c r="F3416" s="26" t="s">
        <v>1784</v>
      </c>
      <c r="G3416" s="26" t="s">
        <v>4846</v>
      </c>
      <c r="H3416" s="26" t="s">
        <v>4847</v>
      </c>
      <c r="I3416" s="26" t="s">
        <v>10420</v>
      </c>
      <c r="J3416" s="36">
        <v>0.13</v>
      </c>
      <c r="K3416" s="26">
        <v>0</v>
      </c>
      <c r="L3416" s="26"/>
      <c r="M3416" s="26" t="s">
        <v>1282</v>
      </c>
      <c r="N3416" s="26" t="s">
        <v>4849</v>
      </c>
    </row>
    <row r="3417" spans="1:14">
      <c r="A3417" s="26" t="s">
        <v>220</v>
      </c>
      <c r="B3417" s="26" t="s">
        <v>4844</v>
      </c>
      <c r="C3417" s="26" t="s">
        <v>223</v>
      </c>
      <c r="D3417" s="26" t="s">
        <v>4845</v>
      </c>
      <c r="E3417" s="26" t="s">
        <v>10434</v>
      </c>
      <c r="F3417" s="26" t="s">
        <v>1784</v>
      </c>
      <c r="G3417" s="26" t="s">
        <v>4846</v>
      </c>
      <c r="H3417" s="26" t="s">
        <v>4847</v>
      </c>
      <c r="I3417" s="26" t="s">
        <v>10419</v>
      </c>
      <c r="J3417" s="36">
        <v>0.13</v>
      </c>
      <c r="K3417" s="26">
        <v>2.84</v>
      </c>
      <c r="L3417" s="26"/>
      <c r="M3417" s="26" t="s">
        <v>1282</v>
      </c>
      <c r="N3417" s="26" t="s">
        <v>4849</v>
      </c>
    </row>
    <row r="3418" spans="1:14">
      <c r="A3418" s="26" t="s">
        <v>181</v>
      </c>
      <c r="B3418" s="26" t="s">
        <v>4871</v>
      </c>
      <c r="C3418" s="26" t="s">
        <v>4427</v>
      </c>
      <c r="D3418" s="26" t="s">
        <v>4872</v>
      </c>
      <c r="E3418" s="26" t="s">
        <v>10429</v>
      </c>
      <c r="F3418" s="26" t="s">
        <v>4873</v>
      </c>
      <c r="G3418" s="26" t="s">
        <v>4874</v>
      </c>
      <c r="H3418" s="26" t="s">
        <v>10845</v>
      </c>
      <c r="I3418" s="26" t="s">
        <v>10416</v>
      </c>
      <c r="J3418" s="36">
        <v>0.13</v>
      </c>
      <c r="K3418" s="26">
        <v>0</v>
      </c>
      <c r="L3418" s="26">
        <v>218272</v>
      </c>
      <c r="M3418" s="26" t="s">
        <v>97</v>
      </c>
      <c r="N3418" s="26" t="s">
        <v>4878</v>
      </c>
    </row>
    <row r="3419" spans="1:14">
      <c r="A3419" s="26" t="s">
        <v>181</v>
      </c>
      <c r="B3419" s="26" t="s">
        <v>4871</v>
      </c>
      <c r="C3419" s="26" t="s">
        <v>4427</v>
      </c>
      <c r="D3419" s="26" t="s">
        <v>4872</v>
      </c>
      <c r="E3419" s="26" t="s">
        <v>10429</v>
      </c>
      <c r="F3419" s="26" t="s">
        <v>4873</v>
      </c>
      <c r="G3419" s="26" t="s">
        <v>4874</v>
      </c>
      <c r="H3419" s="26" t="s">
        <v>10845</v>
      </c>
      <c r="I3419" s="26" t="s">
        <v>10418</v>
      </c>
      <c r="J3419" s="36">
        <v>0.13</v>
      </c>
      <c r="K3419" s="26">
        <v>208547.98</v>
      </c>
      <c r="L3419" s="26"/>
      <c r="M3419" s="26" t="s">
        <v>97</v>
      </c>
      <c r="N3419" s="26" t="s">
        <v>4878</v>
      </c>
    </row>
    <row r="3420" spans="1:14">
      <c r="A3420" s="26" t="s">
        <v>181</v>
      </c>
      <c r="B3420" s="26" t="s">
        <v>4871</v>
      </c>
      <c r="C3420" s="26" t="s">
        <v>4427</v>
      </c>
      <c r="D3420" s="26" t="s">
        <v>4872</v>
      </c>
      <c r="E3420" s="26" t="s">
        <v>10429</v>
      </c>
      <c r="F3420" s="26" t="s">
        <v>4873</v>
      </c>
      <c r="G3420" s="26" t="s">
        <v>4874</v>
      </c>
      <c r="H3420" s="26" t="s">
        <v>10845</v>
      </c>
      <c r="I3420" s="26" t="s">
        <v>10420</v>
      </c>
      <c r="J3420" s="36">
        <v>0.13</v>
      </c>
      <c r="K3420" s="26">
        <v>0</v>
      </c>
      <c r="L3420" s="26"/>
      <c r="M3420" s="26" t="s">
        <v>97</v>
      </c>
      <c r="N3420" s="26" t="s">
        <v>4878</v>
      </c>
    </row>
    <row r="3421" spans="1:14">
      <c r="A3421" s="26" t="s">
        <v>181</v>
      </c>
      <c r="B3421" s="26" t="s">
        <v>4871</v>
      </c>
      <c r="C3421" s="26" t="s">
        <v>4427</v>
      </c>
      <c r="D3421" s="26" t="s">
        <v>4872</v>
      </c>
      <c r="E3421" s="26" t="s">
        <v>10429</v>
      </c>
      <c r="F3421" s="26" t="s">
        <v>4873</v>
      </c>
      <c r="G3421" s="26" t="s">
        <v>4874</v>
      </c>
      <c r="H3421" s="26" t="s">
        <v>10845</v>
      </c>
      <c r="I3421" s="26" t="s">
        <v>10419</v>
      </c>
      <c r="J3421" s="36">
        <v>0.13</v>
      </c>
      <c r="K3421" s="26">
        <v>3175.86</v>
      </c>
      <c r="L3421" s="26"/>
      <c r="M3421" s="26" t="s">
        <v>97</v>
      </c>
      <c r="N3421" s="26" t="s">
        <v>4878</v>
      </c>
    </row>
    <row r="3422" spans="1:14">
      <c r="A3422" s="26" t="s">
        <v>181</v>
      </c>
      <c r="B3422" s="26" t="s">
        <v>4871</v>
      </c>
      <c r="C3422" s="26" t="s">
        <v>4427</v>
      </c>
      <c r="D3422" s="26" t="s">
        <v>4872</v>
      </c>
      <c r="E3422" s="26" t="s">
        <v>10429</v>
      </c>
      <c r="F3422" s="26" t="s">
        <v>4873</v>
      </c>
      <c r="G3422" s="26" t="s">
        <v>4874</v>
      </c>
      <c r="H3422" s="26" t="s">
        <v>10846</v>
      </c>
      <c r="I3422" s="26" t="s">
        <v>10416</v>
      </c>
      <c r="J3422" s="36">
        <v>0.13</v>
      </c>
      <c r="K3422" s="26">
        <v>2637846.16</v>
      </c>
      <c r="L3422" s="26">
        <v>2760841.84</v>
      </c>
      <c r="M3422" s="26" t="s">
        <v>97</v>
      </c>
      <c r="N3422" s="26" t="s">
        <v>4878</v>
      </c>
    </row>
    <row r="3423" spans="1:14">
      <c r="A3423" s="26" t="s">
        <v>181</v>
      </c>
      <c r="B3423" s="26" t="s">
        <v>4871</v>
      </c>
      <c r="C3423" s="26" t="s">
        <v>4427</v>
      </c>
      <c r="D3423" s="26" t="s">
        <v>4872</v>
      </c>
      <c r="E3423" s="26" t="s">
        <v>10429</v>
      </c>
      <c r="F3423" s="26" t="s">
        <v>4873</v>
      </c>
      <c r="G3423" s="26" t="s">
        <v>4874</v>
      </c>
      <c r="H3423" s="26" t="s">
        <v>10846</v>
      </c>
      <c r="I3423" s="26" t="s">
        <v>10418</v>
      </c>
      <c r="J3423" s="36">
        <v>0.13</v>
      </c>
      <c r="K3423" s="26">
        <v>0</v>
      </c>
      <c r="L3423" s="26"/>
      <c r="M3423" s="26" t="s">
        <v>97</v>
      </c>
      <c r="N3423" s="26" t="s">
        <v>4878</v>
      </c>
    </row>
    <row r="3424" spans="1:14">
      <c r="A3424" s="26" t="s">
        <v>181</v>
      </c>
      <c r="B3424" s="26" t="s">
        <v>4871</v>
      </c>
      <c r="C3424" s="26" t="s">
        <v>4427</v>
      </c>
      <c r="D3424" s="26" t="s">
        <v>4872</v>
      </c>
      <c r="E3424" s="26" t="s">
        <v>10429</v>
      </c>
      <c r="F3424" s="26" t="s">
        <v>4873</v>
      </c>
      <c r="G3424" s="26" t="s">
        <v>4874</v>
      </c>
      <c r="H3424" s="26" t="s">
        <v>10846</v>
      </c>
      <c r="I3424" s="26" t="s">
        <v>10420</v>
      </c>
      <c r="J3424" s="36">
        <v>0.13</v>
      </c>
      <c r="K3424" s="26">
        <v>0</v>
      </c>
      <c r="L3424" s="26"/>
      <c r="M3424" s="26" t="s">
        <v>97</v>
      </c>
      <c r="N3424" s="26" t="s">
        <v>4878</v>
      </c>
    </row>
    <row r="3425" spans="1:14">
      <c r="A3425" s="26" t="s">
        <v>181</v>
      </c>
      <c r="B3425" s="26" t="s">
        <v>4871</v>
      </c>
      <c r="C3425" s="26" t="s">
        <v>4427</v>
      </c>
      <c r="D3425" s="26" t="s">
        <v>4872</v>
      </c>
      <c r="E3425" s="26" t="s">
        <v>10429</v>
      </c>
      <c r="F3425" s="26" t="s">
        <v>4873</v>
      </c>
      <c r="G3425" s="26" t="s">
        <v>4874</v>
      </c>
      <c r="H3425" s="26" t="s">
        <v>10846</v>
      </c>
      <c r="I3425" s="26" t="s">
        <v>10419</v>
      </c>
      <c r="J3425" s="36">
        <v>0.13</v>
      </c>
      <c r="K3425" s="26">
        <v>40169.31</v>
      </c>
      <c r="L3425" s="26"/>
      <c r="M3425" s="26" t="s">
        <v>97</v>
      </c>
      <c r="N3425" s="26" t="s">
        <v>4878</v>
      </c>
    </row>
    <row r="3426" spans="1:14">
      <c r="A3426" s="26" t="s">
        <v>129</v>
      </c>
      <c r="B3426" s="26" t="s">
        <v>4913</v>
      </c>
      <c r="C3426" s="26" t="s">
        <v>968</v>
      </c>
      <c r="D3426" s="26" t="s">
        <v>4914</v>
      </c>
      <c r="E3426" s="26" t="s">
        <v>10425</v>
      </c>
      <c r="F3426" s="26" t="s">
        <v>1729</v>
      </c>
      <c r="G3426" s="26" t="s">
        <v>4915</v>
      </c>
      <c r="H3426" s="26" t="s">
        <v>4916</v>
      </c>
      <c r="I3426" s="26" t="s">
        <v>10416</v>
      </c>
      <c r="J3426" s="36">
        <v>0.13</v>
      </c>
      <c r="K3426" s="26">
        <v>6637.86</v>
      </c>
      <c r="L3426" s="26">
        <v>7056.48</v>
      </c>
      <c r="M3426" s="26" t="s">
        <v>173</v>
      </c>
      <c r="N3426" s="26" t="s">
        <v>4917</v>
      </c>
    </row>
    <row r="3427" spans="1:14">
      <c r="A3427" s="26" t="s">
        <v>129</v>
      </c>
      <c r="B3427" s="26" t="s">
        <v>4913</v>
      </c>
      <c r="C3427" s="26" t="s">
        <v>968</v>
      </c>
      <c r="D3427" s="26" t="s">
        <v>4914</v>
      </c>
      <c r="E3427" s="26" t="s">
        <v>10425</v>
      </c>
      <c r="F3427" s="26" t="s">
        <v>1729</v>
      </c>
      <c r="G3427" s="26" t="s">
        <v>4915</v>
      </c>
      <c r="H3427" s="26" t="s">
        <v>4916</v>
      </c>
      <c r="I3427" s="26" t="s">
        <v>10418</v>
      </c>
      <c r="J3427" s="36">
        <v>0.13</v>
      </c>
      <c r="K3427" s="26">
        <v>0</v>
      </c>
      <c r="L3427" s="26"/>
      <c r="M3427" s="26" t="s">
        <v>173</v>
      </c>
      <c r="N3427" s="26" t="s">
        <v>4917</v>
      </c>
    </row>
    <row r="3428" spans="1:14">
      <c r="A3428" s="26" t="s">
        <v>129</v>
      </c>
      <c r="B3428" s="26" t="s">
        <v>4913</v>
      </c>
      <c r="C3428" s="26" t="s">
        <v>968</v>
      </c>
      <c r="D3428" s="26" t="s">
        <v>4914</v>
      </c>
      <c r="E3428" s="26" t="s">
        <v>10425</v>
      </c>
      <c r="F3428" s="26" t="s">
        <v>1729</v>
      </c>
      <c r="G3428" s="26" t="s">
        <v>4915</v>
      </c>
      <c r="H3428" s="26" t="s">
        <v>4916</v>
      </c>
      <c r="I3428" s="26" t="s">
        <v>10420</v>
      </c>
      <c r="J3428" s="36">
        <v>0.13</v>
      </c>
      <c r="K3428" s="26">
        <v>0</v>
      </c>
      <c r="L3428" s="26"/>
      <c r="M3428" s="26" t="s">
        <v>173</v>
      </c>
      <c r="N3428" s="26" t="s">
        <v>4917</v>
      </c>
    </row>
    <row r="3429" spans="1:14">
      <c r="A3429" s="26" t="s">
        <v>129</v>
      </c>
      <c r="B3429" s="26" t="s">
        <v>4913</v>
      </c>
      <c r="C3429" s="26" t="s">
        <v>968</v>
      </c>
      <c r="D3429" s="26" t="s">
        <v>4914</v>
      </c>
      <c r="E3429" s="26" t="s">
        <v>10425</v>
      </c>
      <c r="F3429" s="26" t="s">
        <v>1729</v>
      </c>
      <c r="G3429" s="26" t="s">
        <v>4915</v>
      </c>
      <c r="H3429" s="26" t="s">
        <v>4916</v>
      </c>
      <c r="I3429" s="26" t="s">
        <v>10419</v>
      </c>
      <c r="J3429" s="36">
        <v>0.13</v>
      </c>
      <c r="K3429" s="26">
        <v>101.08</v>
      </c>
      <c r="L3429" s="26"/>
      <c r="M3429" s="26" t="s">
        <v>173</v>
      </c>
      <c r="N3429" s="26" t="s">
        <v>4917</v>
      </c>
    </row>
    <row r="3430" spans="1:14">
      <c r="A3430" s="26" t="s">
        <v>85</v>
      </c>
      <c r="B3430" s="26" t="s">
        <v>4864</v>
      </c>
      <c r="C3430" s="26" t="s">
        <v>1245</v>
      </c>
      <c r="D3430" s="26" t="s">
        <v>4865</v>
      </c>
      <c r="E3430" s="26" t="s">
        <v>10425</v>
      </c>
      <c r="F3430" s="26" t="s">
        <v>1247</v>
      </c>
      <c r="G3430" s="26" t="s">
        <v>4866</v>
      </c>
      <c r="H3430" s="26" t="s">
        <v>4867</v>
      </c>
      <c r="I3430" s="26" t="s">
        <v>10416</v>
      </c>
      <c r="J3430" s="36">
        <v>0.13</v>
      </c>
      <c r="K3430" s="26">
        <v>7156.11</v>
      </c>
      <c r="L3430" s="26">
        <v>7927.8</v>
      </c>
      <c r="M3430" s="26" t="s">
        <v>83</v>
      </c>
      <c r="N3430" s="26" t="s">
        <v>4869</v>
      </c>
    </row>
    <row r="3431" spans="1:14">
      <c r="A3431" s="26" t="s">
        <v>85</v>
      </c>
      <c r="B3431" s="26" t="s">
        <v>4864</v>
      </c>
      <c r="C3431" s="26" t="s">
        <v>1245</v>
      </c>
      <c r="D3431" s="26" t="s">
        <v>4865</v>
      </c>
      <c r="E3431" s="26" t="s">
        <v>10425</v>
      </c>
      <c r="F3431" s="26" t="s">
        <v>1247</v>
      </c>
      <c r="G3431" s="26" t="s">
        <v>4866</v>
      </c>
      <c r="H3431" s="26" t="s">
        <v>4867</v>
      </c>
      <c r="I3431" s="26" t="s">
        <v>10418</v>
      </c>
      <c r="J3431" s="36">
        <v>0.13</v>
      </c>
      <c r="K3431" s="26">
        <v>225.76</v>
      </c>
      <c r="L3431" s="26"/>
      <c r="M3431" s="26" t="s">
        <v>83</v>
      </c>
      <c r="N3431" s="26" t="s">
        <v>4869</v>
      </c>
    </row>
    <row r="3432" spans="1:14">
      <c r="A3432" s="26" t="s">
        <v>85</v>
      </c>
      <c r="B3432" s="26" t="s">
        <v>4864</v>
      </c>
      <c r="C3432" s="26" t="s">
        <v>1245</v>
      </c>
      <c r="D3432" s="26" t="s">
        <v>4865</v>
      </c>
      <c r="E3432" s="26" t="s">
        <v>10425</v>
      </c>
      <c r="F3432" s="26" t="s">
        <v>1247</v>
      </c>
      <c r="G3432" s="26" t="s">
        <v>4866</v>
      </c>
      <c r="H3432" s="26" t="s">
        <v>4867</v>
      </c>
      <c r="I3432" s="26" t="s">
        <v>10420</v>
      </c>
      <c r="J3432" s="36">
        <v>0.13</v>
      </c>
      <c r="K3432" s="26">
        <v>76.75</v>
      </c>
      <c r="L3432" s="26"/>
      <c r="M3432" s="26" t="s">
        <v>83</v>
      </c>
      <c r="N3432" s="26" t="s">
        <v>4869</v>
      </c>
    </row>
    <row r="3433" spans="1:14">
      <c r="A3433" s="26" t="s">
        <v>85</v>
      </c>
      <c r="B3433" s="26" t="s">
        <v>4864</v>
      </c>
      <c r="C3433" s="26" t="s">
        <v>1245</v>
      </c>
      <c r="D3433" s="26" t="s">
        <v>4865</v>
      </c>
      <c r="E3433" s="26" t="s">
        <v>10425</v>
      </c>
      <c r="F3433" s="26" t="s">
        <v>1247</v>
      </c>
      <c r="G3433" s="26" t="s">
        <v>4866</v>
      </c>
      <c r="H3433" s="26" t="s">
        <v>4867</v>
      </c>
      <c r="I3433" s="26" t="s">
        <v>10419</v>
      </c>
      <c r="J3433" s="36">
        <v>0.13</v>
      </c>
      <c r="K3433" s="26">
        <v>112.42</v>
      </c>
      <c r="L3433" s="26"/>
      <c r="M3433" s="26" t="s">
        <v>83</v>
      </c>
      <c r="N3433" s="26" t="s">
        <v>4869</v>
      </c>
    </row>
    <row r="3434" spans="1:14">
      <c r="A3434" s="26" t="s">
        <v>70</v>
      </c>
      <c r="B3434" s="26" t="s">
        <v>4858</v>
      </c>
      <c r="C3434" s="26" t="s">
        <v>772</v>
      </c>
      <c r="D3434" s="26" t="s">
        <v>4859</v>
      </c>
      <c r="E3434" s="26" t="s">
        <v>10429</v>
      </c>
      <c r="F3434" s="26" t="s">
        <v>1968</v>
      </c>
      <c r="G3434" s="26" t="s">
        <v>4860</v>
      </c>
      <c r="H3434" s="26" t="s">
        <v>4861</v>
      </c>
      <c r="I3434" s="26" t="s">
        <v>10416</v>
      </c>
      <c r="J3434" s="36">
        <v>0.06</v>
      </c>
      <c r="K3434" s="26">
        <v>0</v>
      </c>
      <c r="L3434" s="26">
        <v>36312.4</v>
      </c>
      <c r="M3434" s="26" t="s">
        <v>83</v>
      </c>
      <c r="N3434" s="26" t="s">
        <v>4862</v>
      </c>
    </row>
    <row r="3435" spans="1:14">
      <c r="A3435" s="26" t="s">
        <v>70</v>
      </c>
      <c r="B3435" s="26" t="s">
        <v>4858</v>
      </c>
      <c r="C3435" s="26" t="s">
        <v>772</v>
      </c>
      <c r="D3435" s="26" t="s">
        <v>4859</v>
      </c>
      <c r="E3435" s="26" t="s">
        <v>10429</v>
      </c>
      <c r="F3435" s="26" t="s">
        <v>1968</v>
      </c>
      <c r="G3435" s="26" t="s">
        <v>4860</v>
      </c>
      <c r="H3435" s="26" t="s">
        <v>4861</v>
      </c>
      <c r="I3435" s="26" t="s">
        <v>10418</v>
      </c>
      <c r="J3435" s="36">
        <v>0.06</v>
      </c>
      <c r="K3435" s="26">
        <v>34694.68</v>
      </c>
      <c r="L3435" s="26"/>
      <c r="M3435" s="26" t="s">
        <v>83</v>
      </c>
      <c r="N3435" s="26" t="s">
        <v>4862</v>
      </c>
    </row>
    <row r="3436" spans="1:14">
      <c r="A3436" s="26" t="s">
        <v>70</v>
      </c>
      <c r="B3436" s="26" t="s">
        <v>4858</v>
      </c>
      <c r="C3436" s="26" t="s">
        <v>772</v>
      </c>
      <c r="D3436" s="26" t="s">
        <v>4859</v>
      </c>
      <c r="E3436" s="26" t="s">
        <v>10429</v>
      </c>
      <c r="F3436" s="26" t="s">
        <v>1968</v>
      </c>
      <c r="G3436" s="26" t="s">
        <v>4860</v>
      </c>
      <c r="H3436" s="26" t="s">
        <v>4861</v>
      </c>
      <c r="I3436" s="26" t="s">
        <v>10420</v>
      </c>
      <c r="J3436" s="36">
        <v>0.06</v>
      </c>
      <c r="K3436" s="26">
        <v>0</v>
      </c>
      <c r="L3436" s="26"/>
      <c r="M3436" s="26" t="s">
        <v>83</v>
      </c>
      <c r="N3436" s="26" t="s">
        <v>4862</v>
      </c>
    </row>
    <row r="3437" spans="1:14">
      <c r="A3437" s="26" t="s">
        <v>70</v>
      </c>
      <c r="B3437" s="26" t="s">
        <v>4858</v>
      </c>
      <c r="C3437" s="26" t="s">
        <v>772</v>
      </c>
      <c r="D3437" s="26" t="s">
        <v>4859</v>
      </c>
      <c r="E3437" s="26" t="s">
        <v>10429</v>
      </c>
      <c r="F3437" s="26" t="s">
        <v>1968</v>
      </c>
      <c r="G3437" s="26" t="s">
        <v>4860</v>
      </c>
      <c r="H3437" s="26" t="s">
        <v>4861</v>
      </c>
      <c r="I3437" s="26" t="s">
        <v>10419</v>
      </c>
      <c r="J3437" s="36">
        <v>0.06</v>
      </c>
      <c r="K3437" s="26">
        <v>528.35</v>
      </c>
      <c r="L3437" s="26"/>
      <c r="M3437" s="26" t="s">
        <v>83</v>
      </c>
      <c r="N3437" s="26" t="s">
        <v>4862</v>
      </c>
    </row>
    <row r="3438" spans="1:14">
      <c r="A3438" s="26" t="s">
        <v>70</v>
      </c>
      <c r="B3438" s="26" t="s">
        <v>4898</v>
      </c>
      <c r="C3438" s="26" t="s">
        <v>772</v>
      </c>
      <c r="D3438" s="26" t="s">
        <v>4899</v>
      </c>
      <c r="E3438" s="26" t="s">
        <v>10425</v>
      </c>
      <c r="F3438" s="26" t="s">
        <v>1968</v>
      </c>
      <c r="G3438" s="26" t="s">
        <v>4900</v>
      </c>
      <c r="H3438" s="26" t="s">
        <v>4901</v>
      </c>
      <c r="I3438" s="26" t="s">
        <v>10416</v>
      </c>
      <c r="J3438" s="36">
        <v>0.13</v>
      </c>
      <c r="K3438" s="26">
        <v>129362.71</v>
      </c>
      <c r="L3438" s="26">
        <v>176258.5</v>
      </c>
      <c r="M3438" s="26" t="s">
        <v>83</v>
      </c>
      <c r="N3438" s="26" t="s">
        <v>4903</v>
      </c>
    </row>
    <row r="3439" spans="1:14">
      <c r="A3439" s="26" t="s">
        <v>70</v>
      </c>
      <c r="B3439" s="26" t="s">
        <v>4898</v>
      </c>
      <c r="C3439" s="26" t="s">
        <v>772</v>
      </c>
      <c r="D3439" s="26" t="s">
        <v>4899</v>
      </c>
      <c r="E3439" s="26" t="s">
        <v>10425</v>
      </c>
      <c r="F3439" s="26" t="s">
        <v>1968</v>
      </c>
      <c r="G3439" s="26" t="s">
        <v>4900</v>
      </c>
      <c r="H3439" s="26" t="s">
        <v>4901</v>
      </c>
      <c r="I3439" s="26" t="s">
        <v>10418</v>
      </c>
      <c r="J3439" s="36">
        <v>0.13</v>
      </c>
      <c r="K3439" s="26">
        <v>35234</v>
      </c>
      <c r="L3439" s="26"/>
      <c r="M3439" s="26" t="s">
        <v>83</v>
      </c>
      <c r="N3439" s="26" t="s">
        <v>4903</v>
      </c>
    </row>
    <row r="3440" spans="1:14">
      <c r="A3440" s="26" t="s">
        <v>70</v>
      </c>
      <c r="B3440" s="26" t="s">
        <v>4898</v>
      </c>
      <c r="C3440" s="26" t="s">
        <v>772</v>
      </c>
      <c r="D3440" s="26" t="s">
        <v>4899</v>
      </c>
      <c r="E3440" s="26" t="s">
        <v>10425</v>
      </c>
      <c r="F3440" s="26" t="s">
        <v>1968</v>
      </c>
      <c r="G3440" s="26" t="s">
        <v>4900</v>
      </c>
      <c r="H3440" s="26" t="s">
        <v>4901</v>
      </c>
      <c r="I3440" s="26" t="s">
        <v>10420</v>
      </c>
      <c r="J3440" s="36">
        <v>0.13</v>
      </c>
      <c r="K3440" s="26">
        <v>1222.83</v>
      </c>
      <c r="L3440" s="26"/>
      <c r="M3440" s="26" t="s">
        <v>83</v>
      </c>
      <c r="N3440" s="26" t="s">
        <v>4903</v>
      </c>
    </row>
    <row r="3441" spans="1:14">
      <c r="A3441" s="26" t="s">
        <v>70</v>
      </c>
      <c r="B3441" s="26" t="s">
        <v>4898</v>
      </c>
      <c r="C3441" s="26" t="s">
        <v>772</v>
      </c>
      <c r="D3441" s="26" t="s">
        <v>4899</v>
      </c>
      <c r="E3441" s="26" t="s">
        <v>10425</v>
      </c>
      <c r="F3441" s="26" t="s">
        <v>1968</v>
      </c>
      <c r="G3441" s="26" t="s">
        <v>4900</v>
      </c>
      <c r="H3441" s="26" t="s">
        <v>4901</v>
      </c>
      <c r="I3441" s="26" t="s">
        <v>10419</v>
      </c>
      <c r="J3441" s="36">
        <v>0.13</v>
      </c>
      <c r="K3441" s="26">
        <v>2506.27</v>
      </c>
      <c r="L3441" s="26"/>
      <c r="M3441" s="26" t="s">
        <v>83</v>
      </c>
      <c r="N3441" s="26" t="s">
        <v>4903</v>
      </c>
    </row>
    <row r="3442" spans="1:14">
      <c r="A3442" s="26" t="s">
        <v>129</v>
      </c>
      <c r="B3442" s="26" t="s">
        <v>4886</v>
      </c>
      <c r="C3442" s="26" t="s">
        <v>1165</v>
      </c>
      <c r="D3442" s="26" t="s">
        <v>4887</v>
      </c>
      <c r="E3442" s="26" t="s">
        <v>10425</v>
      </c>
      <c r="F3442" s="26" t="s">
        <v>4888</v>
      </c>
      <c r="G3442" s="26" t="s">
        <v>4889</v>
      </c>
      <c r="H3442" s="26" t="s">
        <v>4890</v>
      </c>
      <c r="I3442" s="26" t="s">
        <v>10416</v>
      </c>
      <c r="J3442" s="36">
        <v>0.13</v>
      </c>
      <c r="K3442" s="26">
        <v>144741.46</v>
      </c>
      <c r="L3442" s="26">
        <v>163660.33</v>
      </c>
      <c r="M3442" s="26" t="s">
        <v>173</v>
      </c>
      <c r="N3442" s="26" t="s">
        <v>4891</v>
      </c>
    </row>
    <row r="3443" spans="1:14">
      <c r="A3443" s="26" t="s">
        <v>129</v>
      </c>
      <c r="B3443" s="26" t="s">
        <v>4886</v>
      </c>
      <c r="C3443" s="26" t="s">
        <v>1165</v>
      </c>
      <c r="D3443" s="26" t="s">
        <v>4887</v>
      </c>
      <c r="E3443" s="26" t="s">
        <v>10425</v>
      </c>
      <c r="F3443" s="26" t="s">
        <v>4888</v>
      </c>
      <c r="G3443" s="26" t="s">
        <v>4889</v>
      </c>
      <c r="H3443" s="26" t="s">
        <v>4890</v>
      </c>
      <c r="I3443" s="26" t="s">
        <v>10418</v>
      </c>
      <c r="J3443" s="36">
        <v>0.13</v>
      </c>
      <c r="K3443" s="26">
        <v>7774.53</v>
      </c>
      <c r="L3443" s="26"/>
      <c r="M3443" s="26" t="s">
        <v>173</v>
      </c>
      <c r="N3443" s="26" t="s">
        <v>4891</v>
      </c>
    </row>
    <row r="3444" spans="1:14">
      <c r="A3444" s="26" t="s">
        <v>129</v>
      </c>
      <c r="B3444" s="26" t="s">
        <v>4886</v>
      </c>
      <c r="C3444" s="26" t="s">
        <v>1165</v>
      </c>
      <c r="D3444" s="26" t="s">
        <v>4887</v>
      </c>
      <c r="E3444" s="26" t="s">
        <v>10425</v>
      </c>
      <c r="F3444" s="26" t="s">
        <v>4888</v>
      </c>
      <c r="G3444" s="26" t="s">
        <v>4889</v>
      </c>
      <c r="H3444" s="26" t="s">
        <v>4890</v>
      </c>
      <c r="I3444" s="26" t="s">
        <v>10420</v>
      </c>
      <c r="J3444" s="36">
        <v>0.13</v>
      </c>
      <c r="K3444" s="26">
        <v>1456.9</v>
      </c>
      <c r="L3444" s="26"/>
      <c r="M3444" s="26" t="s">
        <v>173</v>
      </c>
      <c r="N3444" s="26" t="s">
        <v>4891</v>
      </c>
    </row>
    <row r="3445" spans="1:14">
      <c r="A3445" s="26" t="s">
        <v>129</v>
      </c>
      <c r="B3445" s="26" t="s">
        <v>4886</v>
      </c>
      <c r="C3445" s="26" t="s">
        <v>1165</v>
      </c>
      <c r="D3445" s="26" t="s">
        <v>4887</v>
      </c>
      <c r="E3445" s="26" t="s">
        <v>10425</v>
      </c>
      <c r="F3445" s="26" t="s">
        <v>4888</v>
      </c>
      <c r="G3445" s="26" t="s">
        <v>4889</v>
      </c>
      <c r="H3445" s="26" t="s">
        <v>4890</v>
      </c>
      <c r="I3445" s="26" t="s">
        <v>10419</v>
      </c>
      <c r="J3445" s="36">
        <v>0.13</v>
      </c>
      <c r="K3445" s="26">
        <v>2322.7</v>
      </c>
      <c r="L3445" s="26"/>
      <c r="M3445" s="26" t="s">
        <v>173</v>
      </c>
      <c r="N3445" s="26" t="s">
        <v>4891</v>
      </c>
    </row>
    <row r="3446" spans="1:14">
      <c r="A3446" s="26" t="s">
        <v>119</v>
      </c>
      <c r="B3446" s="26" t="s">
        <v>10847</v>
      </c>
      <c r="C3446" s="26" t="s">
        <v>996</v>
      </c>
      <c r="D3446" s="26" t="s">
        <v>10848</v>
      </c>
      <c r="E3446" s="26" t="s">
        <v>10425</v>
      </c>
      <c r="F3446" s="26" t="s">
        <v>8612</v>
      </c>
      <c r="G3446" s="26" t="s">
        <v>8613</v>
      </c>
      <c r="H3446" s="26" t="s">
        <v>8614</v>
      </c>
      <c r="I3446" s="26" t="s">
        <v>10416</v>
      </c>
      <c r="J3446" s="36">
        <v>0.13</v>
      </c>
      <c r="K3446" s="26">
        <v>1416556.14</v>
      </c>
      <c r="L3446" s="26">
        <v>1697579.06</v>
      </c>
      <c r="M3446" s="26" t="s">
        <v>140</v>
      </c>
      <c r="N3446" s="26" t="s">
        <v>10849</v>
      </c>
    </row>
    <row r="3447" spans="1:14">
      <c r="A3447" s="26" t="s">
        <v>119</v>
      </c>
      <c r="B3447" s="26" t="s">
        <v>10847</v>
      </c>
      <c r="C3447" s="26" t="s">
        <v>996</v>
      </c>
      <c r="D3447" s="26" t="s">
        <v>10848</v>
      </c>
      <c r="E3447" s="26" t="s">
        <v>10425</v>
      </c>
      <c r="F3447" s="26" t="s">
        <v>8612</v>
      </c>
      <c r="G3447" s="26" t="s">
        <v>8613</v>
      </c>
      <c r="H3447" s="26" t="s">
        <v>8614</v>
      </c>
      <c r="I3447" s="26" t="s">
        <v>10418</v>
      </c>
      <c r="J3447" s="36">
        <v>0.13</v>
      </c>
      <c r="K3447" s="26">
        <v>162366.16</v>
      </c>
      <c r="L3447" s="26"/>
      <c r="M3447" s="26" t="s">
        <v>140</v>
      </c>
      <c r="N3447" s="26" t="s">
        <v>10849</v>
      </c>
    </row>
    <row r="3448" spans="1:14">
      <c r="A3448" s="26" t="s">
        <v>119</v>
      </c>
      <c r="B3448" s="26" t="s">
        <v>10847</v>
      </c>
      <c r="C3448" s="26" t="s">
        <v>996</v>
      </c>
      <c r="D3448" s="26" t="s">
        <v>10848</v>
      </c>
      <c r="E3448" s="26" t="s">
        <v>10425</v>
      </c>
      <c r="F3448" s="26" t="s">
        <v>8612</v>
      </c>
      <c r="G3448" s="26" t="s">
        <v>8613</v>
      </c>
      <c r="H3448" s="26" t="s">
        <v>8614</v>
      </c>
      <c r="I3448" s="26" t="s">
        <v>10420</v>
      </c>
      <c r="J3448" s="36">
        <v>0.13</v>
      </c>
      <c r="K3448" s="26">
        <v>18225.61</v>
      </c>
      <c r="L3448" s="26"/>
      <c r="M3448" s="26" t="s">
        <v>140</v>
      </c>
      <c r="N3448" s="26" t="s">
        <v>10849</v>
      </c>
    </row>
    <row r="3449" spans="1:14">
      <c r="A3449" s="26" t="s">
        <v>119</v>
      </c>
      <c r="B3449" s="26" t="s">
        <v>10847</v>
      </c>
      <c r="C3449" s="26" t="s">
        <v>996</v>
      </c>
      <c r="D3449" s="26" t="s">
        <v>10848</v>
      </c>
      <c r="E3449" s="26" t="s">
        <v>10425</v>
      </c>
      <c r="F3449" s="26" t="s">
        <v>8612</v>
      </c>
      <c r="G3449" s="26" t="s">
        <v>8613</v>
      </c>
      <c r="H3449" s="26" t="s">
        <v>8614</v>
      </c>
      <c r="I3449" s="26" t="s">
        <v>10419</v>
      </c>
      <c r="J3449" s="36">
        <v>0.13</v>
      </c>
      <c r="K3449" s="26">
        <v>24049.93</v>
      </c>
      <c r="L3449" s="26"/>
      <c r="M3449" s="26" t="s">
        <v>140</v>
      </c>
      <c r="N3449" s="26" t="s">
        <v>10849</v>
      </c>
    </row>
    <row r="3450" spans="1:14">
      <c r="A3450" s="26" t="s">
        <v>85</v>
      </c>
      <c r="B3450" s="26" t="s">
        <v>4926</v>
      </c>
      <c r="C3450" s="26" t="s">
        <v>3777</v>
      </c>
      <c r="D3450" s="26" t="s">
        <v>4927</v>
      </c>
      <c r="E3450" s="26" t="s">
        <v>10425</v>
      </c>
      <c r="F3450" s="26" t="s">
        <v>4348</v>
      </c>
      <c r="G3450" s="26" t="s">
        <v>4928</v>
      </c>
      <c r="H3450" s="26" t="s">
        <v>4929</v>
      </c>
      <c r="I3450" s="26" t="s">
        <v>10427</v>
      </c>
      <c r="J3450" s="36">
        <v>0.13</v>
      </c>
      <c r="K3450" s="26">
        <v>21986</v>
      </c>
      <c r="L3450" s="26">
        <v>23680</v>
      </c>
      <c r="M3450" s="26" t="s">
        <v>83</v>
      </c>
      <c r="N3450" s="26" t="s">
        <v>4931</v>
      </c>
    </row>
    <row r="3451" spans="1:14">
      <c r="A3451" s="26" t="s">
        <v>85</v>
      </c>
      <c r="B3451" s="26" t="s">
        <v>4926</v>
      </c>
      <c r="C3451" s="26" t="s">
        <v>3777</v>
      </c>
      <c r="D3451" s="26" t="s">
        <v>4927</v>
      </c>
      <c r="E3451" s="26" t="s">
        <v>10425</v>
      </c>
      <c r="F3451" s="26" t="s">
        <v>4348</v>
      </c>
      <c r="G3451" s="26" t="s">
        <v>4928</v>
      </c>
      <c r="H3451" s="26" t="s">
        <v>4929</v>
      </c>
      <c r="I3451" s="26" t="s">
        <v>10428</v>
      </c>
      <c r="J3451" s="36">
        <v>0.13</v>
      </c>
      <c r="K3451" s="26">
        <v>0</v>
      </c>
      <c r="L3451" s="26"/>
      <c r="M3451" s="26" t="s">
        <v>83</v>
      </c>
      <c r="N3451" s="26" t="s">
        <v>4931</v>
      </c>
    </row>
    <row r="3452" spans="1:14">
      <c r="A3452" s="26" t="s">
        <v>85</v>
      </c>
      <c r="B3452" s="26" t="s">
        <v>4926</v>
      </c>
      <c r="C3452" s="26" t="s">
        <v>3777</v>
      </c>
      <c r="D3452" s="26" t="s">
        <v>4927</v>
      </c>
      <c r="E3452" s="26" t="s">
        <v>10425</v>
      </c>
      <c r="F3452" s="26" t="s">
        <v>4348</v>
      </c>
      <c r="G3452" s="26" t="s">
        <v>4928</v>
      </c>
      <c r="H3452" s="26" t="s">
        <v>4929</v>
      </c>
      <c r="I3452" s="26" t="s">
        <v>10420</v>
      </c>
      <c r="J3452" s="36">
        <v>0.13</v>
      </c>
      <c r="K3452" s="26">
        <v>285.818</v>
      </c>
      <c r="L3452" s="26"/>
      <c r="M3452" s="26" t="s">
        <v>83</v>
      </c>
      <c r="N3452" s="26" t="s">
        <v>4931</v>
      </c>
    </row>
    <row r="3453" spans="1:14">
      <c r="A3453" s="26" t="s">
        <v>85</v>
      </c>
      <c r="B3453" s="26" t="s">
        <v>4926</v>
      </c>
      <c r="C3453" s="26" t="s">
        <v>3777</v>
      </c>
      <c r="D3453" s="26" t="s">
        <v>4927</v>
      </c>
      <c r="E3453" s="26" t="s">
        <v>10425</v>
      </c>
      <c r="F3453" s="26" t="s">
        <v>4348</v>
      </c>
      <c r="G3453" s="26" t="s">
        <v>4928</v>
      </c>
      <c r="H3453" s="26" t="s">
        <v>4929</v>
      </c>
      <c r="I3453" s="26" t="s">
        <v>10419</v>
      </c>
      <c r="J3453" s="36">
        <v>0.13</v>
      </c>
      <c r="K3453" s="26">
        <v>329.79</v>
      </c>
      <c r="L3453" s="26"/>
      <c r="M3453" s="26" t="s">
        <v>83</v>
      </c>
      <c r="N3453" s="26" t="s">
        <v>4931</v>
      </c>
    </row>
    <row r="3454" spans="1:14">
      <c r="A3454" s="26" t="s">
        <v>70</v>
      </c>
      <c r="B3454" s="26" t="s">
        <v>4893</v>
      </c>
      <c r="C3454" s="26" t="s">
        <v>772</v>
      </c>
      <c r="D3454" s="26" t="s">
        <v>4894</v>
      </c>
      <c r="E3454" s="26" t="s">
        <v>10429</v>
      </c>
      <c r="F3454" s="26" t="s">
        <v>1968</v>
      </c>
      <c r="G3454" s="26" t="s">
        <v>4895</v>
      </c>
      <c r="H3454" s="26" t="s">
        <v>4896</v>
      </c>
      <c r="I3454" s="26" t="s">
        <v>10416</v>
      </c>
      <c r="J3454" s="36">
        <v>0.13</v>
      </c>
      <c r="K3454" s="26">
        <v>156815.07</v>
      </c>
      <c r="L3454" s="26">
        <v>164128.35</v>
      </c>
      <c r="M3454" s="26" t="s">
        <v>83</v>
      </c>
      <c r="N3454" s="26" t="s">
        <v>4897</v>
      </c>
    </row>
    <row r="3455" spans="1:14">
      <c r="A3455" s="26" t="s">
        <v>70</v>
      </c>
      <c r="B3455" s="26" t="s">
        <v>4893</v>
      </c>
      <c r="C3455" s="26" t="s">
        <v>772</v>
      </c>
      <c r="D3455" s="26" t="s">
        <v>4894</v>
      </c>
      <c r="E3455" s="26" t="s">
        <v>10429</v>
      </c>
      <c r="F3455" s="26" t="s">
        <v>1968</v>
      </c>
      <c r="G3455" s="26" t="s">
        <v>4895</v>
      </c>
      <c r="H3455" s="26" t="s">
        <v>4896</v>
      </c>
      <c r="I3455" s="26" t="s">
        <v>10418</v>
      </c>
      <c r="J3455" s="36">
        <v>0.13</v>
      </c>
      <c r="K3455" s="26">
        <v>0</v>
      </c>
      <c r="L3455" s="26"/>
      <c r="M3455" s="26" t="s">
        <v>83</v>
      </c>
      <c r="N3455" s="26" t="s">
        <v>4897</v>
      </c>
    </row>
    <row r="3456" spans="1:14">
      <c r="A3456" s="26" t="s">
        <v>70</v>
      </c>
      <c r="B3456" s="26" t="s">
        <v>4893</v>
      </c>
      <c r="C3456" s="26" t="s">
        <v>772</v>
      </c>
      <c r="D3456" s="26" t="s">
        <v>4894</v>
      </c>
      <c r="E3456" s="26" t="s">
        <v>10429</v>
      </c>
      <c r="F3456" s="26" t="s">
        <v>1968</v>
      </c>
      <c r="G3456" s="26" t="s">
        <v>4895</v>
      </c>
      <c r="H3456" s="26" t="s">
        <v>4896</v>
      </c>
      <c r="I3456" s="26" t="s">
        <v>10420</v>
      </c>
      <c r="J3456" s="36">
        <v>0.13</v>
      </c>
      <c r="K3456" s="26">
        <v>0</v>
      </c>
      <c r="L3456" s="26"/>
      <c r="M3456" s="26" t="s">
        <v>83</v>
      </c>
      <c r="N3456" s="26" t="s">
        <v>4897</v>
      </c>
    </row>
    <row r="3457" spans="1:14">
      <c r="A3457" s="26" t="s">
        <v>70</v>
      </c>
      <c r="B3457" s="26" t="s">
        <v>4893</v>
      </c>
      <c r="C3457" s="26" t="s">
        <v>772</v>
      </c>
      <c r="D3457" s="26" t="s">
        <v>4894</v>
      </c>
      <c r="E3457" s="26" t="s">
        <v>10429</v>
      </c>
      <c r="F3457" s="26" t="s">
        <v>1968</v>
      </c>
      <c r="G3457" s="26" t="s">
        <v>4895</v>
      </c>
      <c r="H3457" s="26" t="s">
        <v>4896</v>
      </c>
      <c r="I3457" s="26" t="s">
        <v>10419</v>
      </c>
      <c r="J3457" s="36">
        <v>0.13</v>
      </c>
      <c r="K3457" s="26">
        <v>2389.17</v>
      </c>
      <c r="L3457" s="26"/>
      <c r="M3457" s="26" t="s">
        <v>83</v>
      </c>
      <c r="N3457" s="26" t="s">
        <v>4897</v>
      </c>
    </row>
    <row r="3458" spans="1:14">
      <c r="A3458" s="26" t="s">
        <v>292</v>
      </c>
      <c r="B3458" s="26" t="s">
        <v>4904</v>
      </c>
      <c r="C3458" s="26" t="s">
        <v>1133</v>
      </c>
      <c r="D3458" s="26" t="s">
        <v>4905</v>
      </c>
      <c r="E3458" s="26" t="s">
        <v>10429</v>
      </c>
      <c r="F3458" s="26" t="s">
        <v>4906</v>
      </c>
      <c r="G3458" s="26" t="s">
        <v>4907</v>
      </c>
      <c r="H3458" s="26" t="s">
        <v>4908</v>
      </c>
      <c r="I3458" s="26" t="s">
        <v>10416</v>
      </c>
      <c r="J3458" s="36">
        <v>0.06</v>
      </c>
      <c r="K3458" s="26">
        <v>0</v>
      </c>
      <c r="L3458" s="26">
        <v>217048.94</v>
      </c>
      <c r="M3458" s="26" t="s">
        <v>63</v>
      </c>
      <c r="N3458" s="26" t="s">
        <v>4910</v>
      </c>
    </row>
    <row r="3459" spans="1:14">
      <c r="A3459" s="26" t="s">
        <v>292</v>
      </c>
      <c r="B3459" s="26" t="s">
        <v>4904</v>
      </c>
      <c r="C3459" s="26" t="s">
        <v>1133</v>
      </c>
      <c r="D3459" s="26" t="s">
        <v>4905</v>
      </c>
      <c r="E3459" s="26" t="s">
        <v>10429</v>
      </c>
      <c r="F3459" s="26" t="s">
        <v>4906</v>
      </c>
      <c r="G3459" s="26" t="s">
        <v>4907</v>
      </c>
      <c r="H3459" s="26" t="s">
        <v>4908</v>
      </c>
      <c r="I3459" s="26" t="s">
        <v>10418</v>
      </c>
      <c r="J3459" s="36">
        <v>0.06</v>
      </c>
      <c r="K3459" s="26">
        <v>207379.43</v>
      </c>
      <c r="L3459" s="26"/>
      <c r="M3459" s="26" t="s">
        <v>63</v>
      </c>
      <c r="N3459" s="26" t="s">
        <v>4910</v>
      </c>
    </row>
    <row r="3460" spans="1:14">
      <c r="A3460" s="26" t="s">
        <v>292</v>
      </c>
      <c r="B3460" s="26" t="s">
        <v>4904</v>
      </c>
      <c r="C3460" s="26" t="s">
        <v>1133</v>
      </c>
      <c r="D3460" s="26" t="s">
        <v>4905</v>
      </c>
      <c r="E3460" s="26" t="s">
        <v>10429</v>
      </c>
      <c r="F3460" s="26" t="s">
        <v>4906</v>
      </c>
      <c r="G3460" s="26" t="s">
        <v>4907</v>
      </c>
      <c r="H3460" s="26" t="s">
        <v>4908</v>
      </c>
      <c r="I3460" s="26" t="s">
        <v>10420</v>
      </c>
      <c r="J3460" s="36">
        <v>0.06</v>
      </c>
      <c r="K3460" s="26">
        <v>0</v>
      </c>
      <c r="L3460" s="26"/>
      <c r="M3460" s="26" t="s">
        <v>63</v>
      </c>
      <c r="N3460" s="26" t="s">
        <v>4910</v>
      </c>
    </row>
    <row r="3461" spans="1:14">
      <c r="A3461" s="26" t="s">
        <v>292</v>
      </c>
      <c r="B3461" s="26" t="s">
        <v>4904</v>
      </c>
      <c r="C3461" s="26" t="s">
        <v>1133</v>
      </c>
      <c r="D3461" s="26" t="s">
        <v>4905</v>
      </c>
      <c r="E3461" s="26" t="s">
        <v>10429</v>
      </c>
      <c r="F3461" s="26" t="s">
        <v>4906</v>
      </c>
      <c r="G3461" s="26" t="s">
        <v>4907</v>
      </c>
      <c r="H3461" s="26" t="s">
        <v>4908</v>
      </c>
      <c r="I3461" s="26" t="s">
        <v>10419</v>
      </c>
      <c r="J3461" s="36">
        <v>0.06</v>
      </c>
      <c r="K3461" s="26">
        <v>3158.05</v>
      </c>
      <c r="L3461" s="26"/>
      <c r="M3461" s="26" t="s">
        <v>63</v>
      </c>
      <c r="N3461" s="26" t="s">
        <v>4910</v>
      </c>
    </row>
    <row r="3462" spans="1:14">
      <c r="A3462" s="26" t="s">
        <v>181</v>
      </c>
      <c r="B3462" s="26" t="s">
        <v>4962</v>
      </c>
      <c r="C3462" s="26" t="s">
        <v>1767</v>
      </c>
      <c r="D3462" s="26" t="s">
        <v>4963</v>
      </c>
      <c r="E3462" s="26" t="s">
        <v>10425</v>
      </c>
      <c r="F3462" s="26" t="s">
        <v>4964</v>
      </c>
      <c r="G3462" s="26" t="s">
        <v>4965</v>
      </c>
      <c r="H3462" s="26" t="s">
        <v>4966</v>
      </c>
      <c r="I3462" s="26" t="s">
        <v>10416</v>
      </c>
      <c r="J3462" s="36">
        <v>0.13</v>
      </c>
      <c r="K3462" s="26">
        <v>544592.54</v>
      </c>
      <c r="L3462" s="26">
        <v>599308.1</v>
      </c>
      <c r="M3462" s="26" t="s">
        <v>97</v>
      </c>
      <c r="N3462" s="26" t="s">
        <v>4967</v>
      </c>
    </row>
    <row r="3463" spans="1:14">
      <c r="A3463" s="26" t="s">
        <v>181</v>
      </c>
      <c r="B3463" s="26" t="s">
        <v>4962</v>
      </c>
      <c r="C3463" s="26" t="s">
        <v>1767</v>
      </c>
      <c r="D3463" s="26" t="s">
        <v>4963</v>
      </c>
      <c r="E3463" s="26" t="s">
        <v>10425</v>
      </c>
      <c r="F3463" s="26" t="s">
        <v>4964</v>
      </c>
      <c r="G3463" s="26" t="s">
        <v>4965</v>
      </c>
      <c r="H3463" s="26" t="s">
        <v>4966</v>
      </c>
      <c r="I3463" s="26" t="s">
        <v>10418</v>
      </c>
      <c r="J3463" s="36">
        <v>0.13</v>
      </c>
      <c r="K3463" s="26">
        <v>13416.59</v>
      </c>
      <c r="L3463" s="26"/>
      <c r="M3463" s="26" t="s">
        <v>97</v>
      </c>
      <c r="N3463" s="26" t="s">
        <v>4967</v>
      </c>
    </row>
    <row r="3464" spans="1:14">
      <c r="A3464" s="26" t="s">
        <v>181</v>
      </c>
      <c r="B3464" s="26" t="s">
        <v>4962</v>
      </c>
      <c r="C3464" s="26" t="s">
        <v>1767</v>
      </c>
      <c r="D3464" s="26" t="s">
        <v>4963</v>
      </c>
      <c r="E3464" s="26" t="s">
        <v>10425</v>
      </c>
      <c r="F3464" s="26" t="s">
        <v>4964</v>
      </c>
      <c r="G3464" s="26" t="s">
        <v>4965</v>
      </c>
      <c r="H3464" s="26" t="s">
        <v>4966</v>
      </c>
      <c r="I3464" s="26" t="s">
        <v>10420</v>
      </c>
      <c r="J3464" s="36">
        <v>0.13</v>
      </c>
      <c r="K3464" s="26">
        <v>5832.56</v>
      </c>
      <c r="L3464" s="26"/>
      <c r="M3464" s="26" t="s">
        <v>97</v>
      </c>
      <c r="N3464" s="26" t="s">
        <v>4967</v>
      </c>
    </row>
    <row r="3465" spans="1:14">
      <c r="A3465" s="26" t="s">
        <v>181</v>
      </c>
      <c r="B3465" s="26" t="s">
        <v>4962</v>
      </c>
      <c r="C3465" s="26" t="s">
        <v>1767</v>
      </c>
      <c r="D3465" s="26" t="s">
        <v>4963</v>
      </c>
      <c r="E3465" s="26" t="s">
        <v>10425</v>
      </c>
      <c r="F3465" s="26" t="s">
        <v>4964</v>
      </c>
      <c r="G3465" s="26" t="s">
        <v>4965</v>
      </c>
      <c r="H3465" s="26" t="s">
        <v>4966</v>
      </c>
      <c r="I3465" s="26" t="s">
        <v>10419</v>
      </c>
      <c r="J3465" s="36">
        <v>0.13</v>
      </c>
      <c r="K3465" s="26">
        <v>8497.61</v>
      </c>
      <c r="L3465" s="26"/>
      <c r="M3465" s="26" t="s">
        <v>97</v>
      </c>
      <c r="N3465" s="26" t="s">
        <v>4967</v>
      </c>
    </row>
    <row r="3466" spans="1:14">
      <c r="A3466" s="26" t="s">
        <v>108</v>
      </c>
      <c r="B3466" s="26" t="s">
        <v>4939</v>
      </c>
      <c r="C3466" s="26" t="s">
        <v>1841</v>
      </c>
      <c r="D3466" s="26" t="s">
        <v>4940</v>
      </c>
      <c r="E3466" s="26" t="s">
        <v>10425</v>
      </c>
      <c r="F3466" s="26" t="s">
        <v>4941</v>
      </c>
      <c r="G3466" s="26" t="s">
        <v>4942</v>
      </c>
      <c r="H3466" s="26" t="s">
        <v>4943</v>
      </c>
      <c r="I3466" s="26" t="s">
        <v>10416</v>
      </c>
      <c r="J3466" s="36">
        <v>0.13</v>
      </c>
      <c r="K3466" s="26">
        <v>66785.6</v>
      </c>
      <c r="L3466" s="26">
        <v>82020.32</v>
      </c>
      <c r="M3466" s="26" t="s">
        <v>97</v>
      </c>
      <c r="N3466" s="26" t="s">
        <v>4944</v>
      </c>
    </row>
    <row r="3467" spans="1:14">
      <c r="A3467" s="26" t="s">
        <v>108</v>
      </c>
      <c r="B3467" s="26" t="s">
        <v>4939</v>
      </c>
      <c r="C3467" s="26" t="s">
        <v>1841</v>
      </c>
      <c r="D3467" s="26" t="s">
        <v>4940</v>
      </c>
      <c r="E3467" s="26" t="s">
        <v>10425</v>
      </c>
      <c r="F3467" s="26" t="s">
        <v>4941</v>
      </c>
      <c r="G3467" s="26" t="s">
        <v>4942</v>
      </c>
      <c r="H3467" s="26" t="s">
        <v>4943</v>
      </c>
      <c r="I3467" s="26" t="s">
        <v>10418</v>
      </c>
      <c r="J3467" s="36">
        <v>0.13</v>
      </c>
      <c r="K3467" s="26">
        <v>10701.04</v>
      </c>
      <c r="L3467" s="26"/>
      <c r="M3467" s="26" t="s">
        <v>97</v>
      </c>
      <c r="N3467" s="26" t="s">
        <v>4944</v>
      </c>
    </row>
    <row r="3468" spans="1:14">
      <c r="A3468" s="26" t="s">
        <v>108</v>
      </c>
      <c r="B3468" s="26" t="s">
        <v>4939</v>
      </c>
      <c r="C3468" s="26" t="s">
        <v>1841</v>
      </c>
      <c r="D3468" s="26" t="s">
        <v>4940</v>
      </c>
      <c r="E3468" s="26" t="s">
        <v>10425</v>
      </c>
      <c r="F3468" s="26" t="s">
        <v>4941</v>
      </c>
      <c r="G3468" s="26" t="s">
        <v>4942</v>
      </c>
      <c r="H3468" s="26" t="s">
        <v>4943</v>
      </c>
      <c r="I3468" s="26" t="s">
        <v>10420</v>
      </c>
      <c r="J3468" s="36">
        <v>0.13</v>
      </c>
      <c r="K3468" s="26">
        <v>893.08</v>
      </c>
      <c r="L3468" s="26"/>
      <c r="M3468" s="26" t="s">
        <v>97</v>
      </c>
      <c r="N3468" s="26" t="s">
        <v>4944</v>
      </c>
    </row>
    <row r="3469" spans="1:14">
      <c r="A3469" s="26" t="s">
        <v>108</v>
      </c>
      <c r="B3469" s="26" t="s">
        <v>4939</v>
      </c>
      <c r="C3469" s="26" t="s">
        <v>1841</v>
      </c>
      <c r="D3469" s="26" t="s">
        <v>4940</v>
      </c>
      <c r="E3469" s="26" t="s">
        <v>10425</v>
      </c>
      <c r="F3469" s="26" t="s">
        <v>4941</v>
      </c>
      <c r="G3469" s="26" t="s">
        <v>4942</v>
      </c>
      <c r="H3469" s="26" t="s">
        <v>4943</v>
      </c>
      <c r="I3469" s="26" t="s">
        <v>10419</v>
      </c>
      <c r="J3469" s="36">
        <v>0.13</v>
      </c>
      <c r="K3469" s="26">
        <v>1179.98</v>
      </c>
      <c r="L3469" s="26"/>
      <c r="M3469" s="26" t="s">
        <v>97</v>
      </c>
      <c r="N3469" s="26" t="s">
        <v>4944</v>
      </c>
    </row>
    <row r="3470" spans="1:14">
      <c r="A3470" s="26" t="s">
        <v>108</v>
      </c>
      <c r="B3470" s="26" t="s">
        <v>4769</v>
      </c>
      <c r="C3470" s="26" t="s">
        <v>111</v>
      </c>
      <c r="D3470" s="26" t="s">
        <v>4770</v>
      </c>
      <c r="E3470" s="26" t="s">
        <v>10425</v>
      </c>
      <c r="F3470" s="26" t="s">
        <v>4771</v>
      </c>
      <c r="G3470" s="26" t="s">
        <v>4772</v>
      </c>
      <c r="H3470" s="26" t="s">
        <v>4773</v>
      </c>
      <c r="I3470" s="26" t="s">
        <v>10416</v>
      </c>
      <c r="J3470" s="36">
        <v>0.13</v>
      </c>
      <c r="K3470" s="26">
        <v>545369.31</v>
      </c>
      <c r="L3470" s="26">
        <v>719440.9</v>
      </c>
      <c r="M3470" s="26" t="s">
        <v>97</v>
      </c>
      <c r="N3470" s="26" t="s">
        <v>4775</v>
      </c>
    </row>
    <row r="3471" spans="1:14">
      <c r="A3471" s="26" t="s">
        <v>108</v>
      </c>
      <c r="B3471" s="26" t="s">
        <v>4769</v>
      </c>
      <c r="C3471" s="26" t="s">
        <v>111</v>
      </c>
      <c r="D3471" s="26" t="s">
        <v>4770</v>
      </c>
      <c r="E3471" s="26" t="s">
        <v>10425</v>
      </c>
      <c r="F3471" s="26" t="s">
        <v>4771</v>
      </c>
      <c r="G3471" s="26" t="s">
        <v>4772</v>
      </c>
      <c r="H3471" s="26" t="s">
        <v>4773</v>
      </c>
      <c r="I3471" s="26" t="s">
        <v>10418</v>
      </c>
      <c r="J3471" s="36">
        <v>0.13</v>
      </c>
      <c r="K3471" s="26">
        <v>124207.57</v>
      </c>
      <c r="L3471" s="26"/>
      <c r="M3471" s="26" t="s">
        <v>97</v>
      </c>
      <c r="N3471" s="26" t="s">
        <v>4775</v>
      </c>
    </row>
    <row r="3472" spans="1:14">
      <c r="A3472" s="26" t="s">
        <v>108</v>
      </c>
      <c r="B3472" s="26" t="s">
        <v>4769</v>
      </c>
      <c r="C3472" s="26" t="s">
        <v>111</v>
      </c>
      <c r="D3472" s="26" t="s">
        <v>4770</v>
      </c>
      <c r="E3472" s="26" t="s">
        <v>10425</v>
      </c>
      <c r="F3472" s="26" t="s">
        <v>4771</v>
      </c>
      <c r="G3472" s="26" t="s">
        <v>4772</v>
      </c>
      <c r="H3472" s="26" t="s">
        <v>4773</v>
      </c>
      <c r="I3472" s="26" t="s">
        <v>10420</v>
      </c>
      <c r="J3472" s="36">
        <v>0.13</v>
      </c>
      <c r="K3472" s="26">
        <v>7292.57</v>
      </c>
      <c r="L3472" s="26"/>
      <c r="M3472" s="26" t="s">
        <v>97</v>
      </c>
      <c r="N3472" s="26" t="s">
        <v>4775</v>
      </c>
    </row>
    <row r="3473" spans="1:14">
      <c r="A3473" s="26" t="s">
        <v>108</v>
      </c>
      <c r="B3473" s="26" t="s">
        <v>4769</v>
      </c>
      <c r="C3473" s="26" t="s">
        <v>111</v>
      </c>
      <c r="D3473" s="26" t="s">
        <v>4770</v>
      </c>
      <c r="E3473" s="26" t="s">
        <v>10425</v>
      </c>
      <c r="F3473" s="26" t="s">
        <v>4771</v>
      </c>
      <c r="G3473" s="26" t="s">
        <v>4772</v>
      </c>
      <c r="H3473" s="26" t="s">
        <v>4773</v>
      </c>
      <c r="I3473" s="26" t="s">
        <v>10419</v>
      </c>
      <c r="J3473" s="36">
        <v>0.13</v>
      </c>
      <c r="K3473" s="26">
        <v>10196.61</v>
      </c>
      <c r="L3473" s="26"/>
      <c r="M3473" s="26" t="s">
        <v>97</v>
      </c>
      <c r="N3473" s="26" t="s">
        <v>4775</v>
      </c>
    </row>
    <row r="3474" spans="1:14">
      <c r="A3474" s="26" t="s">
        <v>108</v>
      </c>
      <c r="B3474" s="26" t="s">
        <v>4977</v>
      </c>
      <c r="C3474" s="26" t="s">
        <v>4295</v>
      </c>
      <c r="D3474" s="26" t="s">
        <v>4978</v>
      </c>
      <c r="E3474" s="26" t="s">
        <v>10425</v>
      </c>
      <c r="F3474" s="26" t="s">
        <v>4979</v>
      </c>
      <c r="G3474" s="26" t="s">
        <v>4980</v>
      </c>
      <c r="H3474" s="26" t="s">
        <v>4981</v>
      </c>
      <c r="I3474" s="26" t="s">
        <v>10416</v>
      </c>
      <c r="J3474" s="36">
        <v>0.13</v>
      </c>
      <c r="K3474" s="26">
        <v>60510.17</v>
      </c>
      <c r="L3474" s="26">
        <v>67784</v>
      </c>
      <c r="M3474" s="26" t="s">
        <v>97</v>
      </c>
      <c r="N3474" s="26" t="s">
        <v>4982</v>
      </c>
    </row>
    <row r="3475" spans="1:14">
      <c r="A3475" s="26" t="s">
        <v>108</v>
      </c>
      <c r="B3475" s="26" t="s">
        <v>4977</v>
      </c>
      <c r="C3475" s="26" t="s">
        <v>4295</v>
      </c>
      <c r="D3475" s="26" t="s">
        <v>4978</v>
      </c>
      <c r="E3475" s="26" t="s">
        <v>10425</v>
      </c>
      <c r="F3475" s="26" t="s">
        <v>4979</v>
      </c>
      <c r="G3475" s="26" t="s">
        <v>4980</v>
      </c>
      <c r="H3475" s="26" t="s">
        <v>4981</v>
      </c>
      <c r="I3475" s="26" t="s">
        <v>10418</v>
      </c>
      <c r="J3475" s="36">
        <v>0.13</v>
      </c>
      <c r="K3475" s="26">
        <v>2506.01</v>
      </c>
      <c r="L3475" s="26"/>
      <c r="M3475" s="26" t="s">
        <v>97</v>
      </c>
      <c r="N3475" s="26" t="s">
        <v>4982</v>
      </c>
    </row>
    <row r="3476" spans="1:14">
      <c r="A3476" s="26" t="s">
        <v>108</v>
      </c>
      <c r="B3476" s="26" t="s">
        <v>4977</v>
      </c>
      <c r="C3476" s="26" t="s">
        <v>4295</v>
      </c>
      <c r="D3476" s="26" t="s">
        <v>4978</v>
      </c>
      <c r="E3476" s="26" t="s">
        <v>10425</v>
      </c>
      <c r="F3476" s="26" t="s">
        <v>4979</v>
      </c>
      <c r="G3476" s="26" t="s">
        <v>4980</v>
      </c>
      <c r="H3476" s="26" t="s">
        <v>4981</v>
      </c>
      <c r="I3476" s="26" t="s">
        <v>10420</v>
      </c>
      <c r="J3476" s="36">
        <v>0.13</v>
      </c>
      <c r="K3476" s="26">
        <v>757.76</v>
      </c>
      <c r="L3476" s="26"/>
      <c r="M3476" s="26" t="s">
        <v>97</v>
      </c>
      <c r="N3476" s="26" t="s">
        <v>4982</v>
      </c>
    </row>
    <row r="3477" spans="1:14">
      <c r="A3477" s="26" t="s">
        <v>108</v>
      </c>
      <c r="B3477" s="26" t="s">
        <v>4977</v>
      </c>
      <c r="C3477" s="26" t="s">
        <v>4295</v>
      </c>
      <c r="D3477" s="26" t="s">
        <v>4978</v>
      </c>
      <c r="E3477" s="26" t="s">
        <v>10425</v>
      </c>
      <c r="F3477" s="26" t="s">
        <v>4979</v>
      </c>
      <c r="G3477" s="26" t="s">
        <v>4980</v>
      </c>
      <c r="H3477" s="26" t="s">
        <v>4981</v>
      </c>
      <c r="I3477" s="26" t="s">
        <v>10419</v>
      </c>
      <c r="J3477" s="36">
        <v>0.13</v>
      </c>
      <c r="K3477" s="26">
        <v>959.78</v>
      </c>
      <c r="L3477" s="26"/>
      <c r="M3477" s="26" t="s">
        <v>97</v>
      </c>
      <c r="N3477" s="26" t="s">
        <v>4982</v>
      </c>
    </row>
    <row r="3478" spans="1:14">
      <c r="A3478" s="26" t="s">
        <v>200</v>
      </c>
      <c r="B3478" s="26" t="s">
        <v>4609</v>
      </c>
      <c r="C3478" s="26" t="s">
        <v>410</v>
      </c>
      <c r="D3478" s="26" t="s">
        <v>4610</v>
      </c>
      <c r="E3478" s="26" t="s">
        <v>10429</v>
      </c>
      <c r="F3478" s="26" t="s">
        <v>1190</v>
      </c>
      <c r="G3478" s="26" t="s">
        <v>4611</v>
      </c>
      <c r="H3478" s="26" t="s">
        <v>4612</v>
      </c>
      <c r="I3478" s="26" t="s">
        <v>10416</v>
      </c>
      <c r="J3478" s="36">
        <v>0.06</v>
      </c>
      <c r="K3478" s="26">
        <v>0</v>
      </c>
      <c r="L3478" s="26">
        <v>5881872.3</v>
      </c>
      <c r="M3478" s="26" t="s">
        <v>1282</v>
      </c>
      <c r="N3478" s="26" t="s">
        <v>4614</v>
      </c>
    </row>
    <row r="3479" spans="1:14">
      <c r="A3479" s="26" t="s">
        <v>200</v>
      </c>
      <c r="B3479" s="26" t="s">
        <v>4609</v>
      </c>
      <c r="C3479" s="26" t="s">
        <v>410</v>
      </c>
      <c r="D3479" s="26" t="s">
        <v>4610</v>
      </c>
      <c r="E3479" s="26" t="s">
        <v>10429</v>
      </c>
      <c r="F3479" s="26" t="s">
        <v>1190</v>
      </c>
      <c r="G3479" s="26" t="s">
        <v>4611</v>
      </c>
      <c r="H3479" s="26" t="s">
        <v>4612</v>
      </c>
      <c r="I3479" s="26" t="s">
        <v>10418</v>
      </c>
      <c r="J3479" s="36">
        <v>0.06</v>
      </c>
      <c r="K3479" s="26">
        <v>5619834.86</v>
      </c>
      <c r="L3479" s="26"/>
      <c r="M3479" s="26" t="s">
        <v>1282</v>
      </c>
      <c r="N3479" s="26" t="s">
        <v>4614</v>
      </c>
    </row>
    <row r="3480" spans="1:14">
      <c r="A3480" s="26" t="s">
        <v>200</v>
      </c>
      <c r="B3480" s="26" t="s">
        <v>4609</v>
      </c>
      <c r="C3480" s="26" t="s">
        <v>410</v>
      </c>
      <c r="D3480" s="26" t="s">
        <v>4610</v>
      </c>
      <c r="E3480" s="26" t="s">
        <v>10429</v>
      </c>
      <c r="F3480" s="26" t="s">
        <v>1190</v>
      </c>
      <c r="G3480" s="26" t="s">
        <v>4611</v>
      </c>
      <c r="H3480" s="26" t="s">
        <v>4612</v>
      </c>
      <c r="I3480" s="26" t="s">
        <v>10420</v>
      </c>
      <c r="J3480" s="36">
        <v>0.06</v>
      </c>
      <c r="K3480" s="26">
        <v>0</v>
      </c>
      <c r="L3480" s="26"/>
      <c r="M3480" s="26" t="s">
        <v>1282</v>
      </c>
      <c r="N3480" s="26" t="s">
        <v>4614</v>
      </c>
    </row>
    <row r="3481" spans="1:14">
      <c r="A3481" s="26" t="s">
        <v>200</v>
      </c>
      <c r="B3481" s="26" t="s">
        <v>4609</v>
      </c>
      <c r="C3481" s="26" t="s">
        <v>410</v>
      </c>
      <c r="D3481" s="26" t="s">
        <v>4610</v>
      </c>
      <c r="E3481" s="26" t="s">
        <v>10429</v>
      </c>
      <c r="F3481" s="26" t="s">
        <v>1190</v>
      </c>
      <c r="G3481" s="26" t="s">
        <v>4611</v>
      </c>
      <c r="H3481" s="26" t="s">
        <v>4612</v>
      </c>
      <c r="I3481" s="26" t="s">
        <v>10419</v>
      </c>
      <c r="J3481" s="36">
        <v>0.06</v>
      </c>
      <c r="K3481" s="26">
        <v>85581.26</v>
      </c>
      <c r="L3481" s="26"/>
      <c r="M3481" s="26" t="s">
        <v>1282</v>
      </c>
      <c r="N3481" s="26" t="s">
        <v>4614</v>
      </c>
    </row>
    <row r="3482" spans="1:14">
      <c r="A3482" s="26" t="s">
        <v>163</v>
      </c>
      <c r="B3482" s="26" t="s">
        <v>4946</v>
      </c>
      <c r="C3482" s="26" t="s">
        <v>1110</v>
      </c>
      <c r="D3482" s="26" t="s">
        <v>4947</v>
      </c>
      <c r="E3482" s="26" t="s">
        <v>10444</v>
      </c>
      <c r="F3482" s="26" t="s">
        <v>4948</v>
      </c>
      <c r="G3482" s="26" t="s">
        <v>4949</v>
      </c>
      <c r="H3482" s="26" t="s">
        <v>10850</v>
      </c>
      <c r="I3482" s="26" t="s">
        <v>10416</v>
      </c>
      <c r="J3482" s="36">
        <v>0.13</v>
      </c>
      <c r="K3482" s="26">
        <v>1379976.94</v>
      </c>
      <c r="L3482" s="26">
        <v>1505455.04</v>
      </c>
      <c r="M3482" s="26" t="s">
        <v>140</v>
      </c>
      <c r="N3482" s="26" t="s">
        <v>4952</v>
      </c>
    </row>
    <row r="3483" spans="1:14">
      <c r="A3483" s="26" t="s">
        <v>163</v>
      </c>
      <c r="B3483" s="26" t="s">
        <v>4946</v>
      </c>
      <c r="C3483" s="26" t="s">
        <v>1110</v>
      </c>
      <c r="D3483" s="26" t="s">
        <v>4947</v>
      </c>
      <c r="E3483" s="26" t="s">
        <v>10444</v>
      </c>
      <c r="F3483" s="26" t="s">
        <v>4948</v>
      </c>
      <c r="G3483" s="26" t="s">
        <v>4949</v>
      </c>
      <c r="H3483" s="26" t="s">
        <v>10850</v>
      </c>
      <c r="I3483" s="26" t="s">
        <v>10418</v>
      </c>
      <c r="J3483" s="36">
        <v>0.13</v>
      </c>
      <c r="K3483" s="26">
        <v>0</v>
      </c>
      <c r="L3483" s="26"/>
      <c r="M3483" s="26" t="s">
        <v>140</v>
      </c>
      <c r="N3483" s="26" t="s">
        <v>4952</v>
      </c>
    </row>
    <row r="3484" spans="1:14">
      <c r="A3484" s="26" t="s">
        <v>163</v>
      </c>
      <c r="B3484" s="26" t="s">
        <v>4946</v>
      </c>
      <c r="C3484" s="26" t="s">
        <v>1110</v>
      </c>
      <c r="D3484" s="26" t="s">
        <v>4947</v>
      </c>
      <c r="E3484" s="26" t="s">
        <v>10444</v>
      </c>
      <c r="F3484" s="26" t="s">
        <v>4948</v>
      </c>
      <c r="G3484" s="26" t="s">
        <v>4949</v>
      </c>
      <c r="H3484" s="26" t="s">
        <v>10850</v>
      </c>
      <c r="I3484" s="26" t="s">
        <v>10420</v>
      </c>
      <c r="J3484" s="36">
        <v>0.13</v>
      </c>
      <c r="K3484" s="26">
        <v>16250.4</v>
      </c>
      <c r="L3484" s="26"/>
      <c r="M3484" s="26" t="s">
        <v>140</v>
      </c>
      <c r="N3484" s="26" t="s">
        <v>4952</v>
      </c>
    </row>
    <row r="3485" spans="1:14">
      <c r="A3485" s="26" t="s">
        <v>163</v>
      </c>
      <c r="B3485" s="26" t="s">
        <v>4946</v>
      </c>
      <c r="C3485" s="26" t="s">
        <v>1110</v>
      </c>
      <c r="D3485" s="26" t="s">
        <v>4947</v>
      </c>
      <c r="E3485" s="26" t="s">
        <v>10444</v>
      </c>
      <c r="F3485" s="26" t="s">
        <v>4948</v>
      </c>
      <c r="G3485" s="26" t="s">
        <v>4949</v>
      </c>
      <c r="H3485" s="26" t="s">
        <v>10850</v>
      </c>
      <c r="I3485" s="26" t="s">
        <v>10419</v>
      </c>
      <c r="J3485" s="36">
        <v>0.13</v>
      </c>
      <c r="K3485" s="26">
        <v>21021.64</v>
      </c>
      <c r="L3485" s="26"/>
      <c r="M3485" s="26" t="s">
        <v>140</v>
      </c>
      <c r="N3485" s="26" t="s">
        <v>4952</v>
      </c>
    </row>
    <row r="3486" spans="1:14">
      <c r="A3486" s="26" t="s">
        <v>163</v>
      </c>
      <c r="B3486" s="26" t="s">
        <v>4946</v>
      </c>
      <c r="C3486" s="26" t="s">
        <v>1110</v>
      </c>
      <c r="D3486" s="26" t="s">
        <v>4947</v>
      </c>
      <c r="E3486" s="26" t="s">
        <v>10429</v>
      </c>
      <c r="F3486" s="26" t="s">
        <v>4948</v>
      </c>
      <c r="G3486" s="26" t="s">
        <v>4949</v>
      </c>
      <c r="H3486" s="26" t="s">
        <v>10851</v>
      </c>
      <c r="I3486" s="26" t="s">
        <v>10416</v>
      </c>
      <c r="J3486" s="36">
        <v>0.13</v>
      </c>
      <c r="K3486" s="26">
        <v>0</v>
      </c>
      <c r="L3486" s="26">
        <v>316800</v>
      </c>
      <c r="M3486" s="26" t="s">
        <v>140</v>
      </c>
      <c r="N3486" s="26" t="s">
        <v>4952</v>
      </c>
    </row>
    <row r="3487" spans="1:14">
      <c r="A3487" s="26" t="s">
        <v>163</v>
      </c>
      <c r="B3487" s="26" t="s">
        <v>4946</v>
      </c>
      <c r="C3487" s="26" t="s">
        <v>1110</v>
      </c>
      <c r="D3487" s="26" t="s">
        <v>4947</v>
      </c>
      <c r="E3487" s="26" t="s">
        <v>10429</v>
      </c>
      <c r="F3487" s="26" t="s">
        <v>4948</v>
      </c>
      <c r="G3487" s="26" t="s">
        <v>4949</v>
      </c>
      <c r="H3487" s="26" t="s">
        <v>10851</v>
      </c>
      <c r="I3487" s="26" t="s">
        <v>10418</v>
      </c>
      <c r="J3487" s="36">
        <v>0.13</v>
      </c>
      <c r="K3487" s="26">
        <v>302686.56</v>
      </c>
      <c r="L3487" s="26"/>
      <c r="M3487" s="26" t="s">
        <v>140</v>
      </c>
      <c r="N3487" s="26" t="s">
        <v>4952</v>
      </c>
    </row>
    <row r="3488" spans="1:14">
      <c r="A3488" s="26" t="s">
        <v>163</v>
      </c>
      <c r="B3488" s="26" t="s">
        <v>4946</v>
      </c>
      <c r="C3488" s="26" t="s">
        <v>1110</v>
      </c>
      <c r="D3488" s="26" t="s">
        <v>4947</v>
      </c>
      <c r="E3488" s="26" t="s">
        <v>10429</v>
      </c>
      <c r="F3488" s="26" t="s">
        <v>4948</v>
      </c>
      <c r="G3488" s="26" t="s">
        <v>4949</v>
      </c>
      <c r="H3488" s="26" t="s">
        <v>10851</v>
      </c>
      <c r="I3488" s="26" t="s">
        <v>10420</v>
      </c>
      <c r="J3488" s="36">
        <v>0.13</v>
      </c>
      <c r="K3488" s="26">
        <v>0</v>
      </c>
      <c r="L3488" s="26"/>
      <c r="M3488" s="26" t="s">
        <v>140</v>
      </c>
      <c r="N3488" s="26" t="s">
        <v>4952</v>
      </c>
    </row>
    <row r="3489" spans="1:14">
      <c r="A3489" s="26" t="s">
        <v>163</v>
      </c>
      <c r="B3489" s="26" t="s">
        <v>4946</v>
      </c>
      <c r="C3489" s="26" t="s">
        <v>1110</v>
      </c>
      <c r="D3489" s="26" t="s">
        <v>4947</v>
      </c>
      <c r="E3489" s="26" t="s">
        <v>10429</v>
      </c>
      <c r="F3489" s="26" t="s">
        <v>4948</v>
      </c>
      <c r="G3489" s="26" t="s">
        <v>4949</v>
      </c>
      <c r="H3489" s="26" t="s">
        <v>10851</v>
      </c>
      <c r="I3489" s="26" t="s">
        <v>10419</v>
      </c>
      <c r="J3489" s="36">
        <v>0.13</v>
      </c>
      <c r="K3489" s="26">
        <v>4609.44</v>
      </c>
      <c r="L3489" s="26"/>
      <c r="M3489" s="26" t="s">
        <v>140</v>
      </c>
      <c r="N3489" s="26" t="s">
        <v>4952</v>
      </c>
    </row>
    <row r="3490" spans="1:14">
      <c r="A3490" s="26" t="s">
        <v>163</v>
      </c>
      <c r="B3490" s="26" t="s">
        <v>4946</v>
      </c>
      <c r="C3490" s="26" t="s">
        <v>1110</v>
      </c>
      <c r="D3490" s="26" t="s">
        <v>4947</v>
      </c>
      <c r="E3490" s="26" t="s">
        <v>10429</v>
      </c>
      <c r="F3490" s="26" t="s">
        <v>4948</v>
      </c>
      <c r="G3490" s="26" t="s">
        <v>4949</v>
      </c>
      <c r="H3490" s="26" t="s">
        <v>10852</v>
      </c>
      <c r="I3490" s="26" t="s">
        <v>10416</v>
      </c>
      <c r="J3490" s="36">
        <v>0.13</v>
      </c>
      <c r="K3490" s="26">
        <v>0</v>
      </c>
      <c r="L3490" s="26">
        <v>10781419.7</v>
      </c>
      <c r="M3490" s="26" t="s">
        <v>140</v>
      </c>
      <c r="N3490" s="26" t="s">
        <v>4952</v>
      </c>
    </row>
    <row r="3491" spans="1:14">
      <c r="A3491" s="26" t="s">
        <v>163</v>
      </c>
      <c r="B3491" s="26" t="s">
        <v>4946</v>
      </c>
      <c r="C3491" s="26" t="s">
        <v>1110</v>
      </c>
      <c r="D3491" s="26" t="s">
        <v>4947</v>
      </c>
      <c r="E3491" s="26" t="s">
        <v>10429</v>
      </c>
      <c r="F3491" s="26" t="s">
        <v>4948</v>
      </c>
      <c r="G3491" s="26" t="s">
        <v>4949</v>
      </c>
      <c r="H3491" s="26" t="s">
        <v>10852</v>
      </c>
      <c r="I3491" s="26" t="s">
        <v>10418</v>
      </c>
      <c r="J3491" s="36">
        <v>0.13</v>
      </c>
      <c r="K3491" s="26">
        <v>10301102.38</v>
      </c>
      <c r="L3491" s="26"/>
      <c r="M3491" s="26" t="s">
        <v>140</v>
      </c>
      <c r="N3491" s="26" t="s">
        <v>4952</v>
      </c>
    </row>
    <row r="3492" spans="1:14">
      <c r="A3492" s="26" t="s">
        <v>163</v>
      </c>
      <c r="B3492" s="26" t="s">
        <v>4946</v>
      </c>
      <c r="C3492" s="26" t="s">
        <v>1110</v>
      </c>
      <c r="D3492" s="26" t="s">
        <v>4947</v>
      </c>
      <c r="E3492" s="26" t="s">
        <v>10429</v>
      </c>
      <c r="F3492" s="26" t="s">
        <v>4948</v>
      </c>
      <c r="G3492" s="26" t="s">
        <v>4949</v>
      </c>
      <c r="H3492" s="26" t="s">
        <v>10852</v>
      </c>
      <c r="I3492" s="26" t="s">
        <v>10420</v>
      </c>
      <c r="J3492" s="36">
        <v>0.13</v>
      </c>
      <c r="K3492" s="26">
        <v>0</v>
      </c>
      <c r="L3492" s="26"/>
      <c r="M3492" s="26" t="s">
        <v>140</v>
      </c>
      <c r="N3492" s="26" t="s">
        <v>4952</v>
      </c>
    </row>
    <row r="3493" spans="1:14">
      <c r="A3493" s="26" t="s">
        <v>163</v>
      </c>
      <c r="B3493" s="26" t="s">
        <v>4946</v>
      </c>
      <c r="C3493" s="26" t="s">
        <v>1110</v>
      </c>
      <c r="D3493" s="26" t="s">
        <v>4947</v>
      </c>
      <c r="E3493" s="26" t="s">
        <v>10429</v>
      </c>
      <c r="F3493" s="26" t="s">
        <v>4948</v>
      </c>
      <c r="G3493" s="26" t="s">
        <v>4949</v>
      </c>
      <c r="H3493" s="26" t="s">
        <v>10852</v>
      </c>
      <c r="I3493" s="26" t="s">
        <v>10419</v>
      </c>
      <c r="J3493" s="36">
        <v>0.13</v>
      </c>
      <c r="K3493" s="26">
        <v>156870.22</v>
      </c>
      <c r="L3493" s="26"/>
      <c r="M3493" s="26" t="s">
        <v>140</v>
      </c>
      <c r="N3493" s="26" t="s">
        <v>4952</v>
      </c>
    </row>
    <row r="3494" spans="1:14">
      <c r="A3494" s="26" t="s">
        <v>163</v>
      </c>
      <c r="B3494" s="26" t="s">
        <v>4946</v>
      </c>
      <c r="C3494" s="26" t="s">
        <v>1110</v>
      </c>
      <c r="D3494" s="26" t="s">
        <v>4947</v>
      </c>
      <c r="E3494" s="26" t="s">
        <v>10429</v>
      </c>
      <c r="F3494" s="26" t="s">
        <v>4948</v>
      </c>
      <c r="G3494" s="26" t="s">
        <v>4949</v>
      </c>
      <c r="H3494" s="26" t="s">
        <v>10853</v>
      </c>
      <c r="I3494" s="26" t="s">
        <v>10416</v>
      </c>
      <c r="J3494" s="36">
        <v>0.13</v>
      </c>
      <c r="K3494" s="26">
        <v>1347518.06</v>
      </c>
      <c r="L3494" s="26">
        <v>1428925.73</v>
      </c>
      <c r="M3494" s="26" t="s">
        <v>140</v>
      </c>
      <c r="N3494" s="26" t="s">
        <v>4952</v>
      </c>
    </row>
    <row r="3495" spans="1:14">
      <c r="A3495" s="26" t="s">
        <v>163</v>
      </c>
      <c r="B3495" s="26" t="s">
        <v>4946</v>
      </c>
      <c r="C3495" s="26" t="s">
        <v>1110</v>
      </c>
      <c r="D3495" s="26" t="s">
        <v>4947</v>
      </c>
      <c r="E3495" s="26" t="s">
        <v>10429</v>
      </c>
      <c r="F3495" s="26" t="s">
        <v>4948</v>
      </c>
      <c r="G3495" s="26" t="s">
        <v>4949</v>
      </c>
      <c r="H3495" s="26" t="s">
        <v>10853</v>
      </c>
      <c r="I3495" s="26" t="s">
        <v>10418</v>
      </c>
      <c r="J3495" s="36">
        <v>0.13</v>
      </c>
      <c r="K3495" s="26">
        <v>0</v>
      </c>
      <c r="L3495" s="26"/>
      <c r="M3495" s="26" t="s">
        <v>140</v>
      </c>
      <c r="N3495" s="26" t="s">
        <v>4952</v>
      </c>
    </row>
    <row r="3496" spans="1:14">
      <c r="A3496" s="26" t="s">
        <v>163</v>
      </c>
      <c r="B3496" s="26" t="s">
        <v>4946</v>
      </c>
      <c r="C3496" s="26" t="s">
        <v>1110</v>
      </c>
      <c r="D3496" s="26" t="s">
        <v>4947</v>
      </c>
      <c r="E3496" s="26" t="s">
        <v>10429</v>
      </c>
      <c r="F3496" s="26" t="s">
        <v>4948</v>
      </c>
      <c r="G3496" s="26" t="s">
        <v>4949</v>
      </c>
      <c r="H3496" s="26" t="s">
        <v>10853</v>
      </c>
      <c r="I3496" s="26" t="s">
        <v>10420</v>
      </c>
      <c r="J3496" s="36">
        <v>0.13</v>
      </c>
      <c r="K3496" s="26">
        <v>18018.93</v>
      </c>
      <c r="L3496" s="26"/>
      <c r="M3496" s="26" t="s">
        <v>140</v>
      </c>
      <c r="N3496" s="26" t="s">
        <v>4952</v>
      </c>
    </row>
    <row r="3497" spans="1:14">
      <c r="A3497" s="26" t="s">
        <v>163</v>
      </c>
      <c r="B3497" s="26" t="s">
        <v>4946</v>
      </c>
      <c r="C3497" s="26" t="s">
        <v>1110</v>
      </c>
      <c r="D3497" s="26" t="s">
        <v>4947</v>
      </c>
      <c r="E3497" s="26" t="s">
        <v>10429</v>
      </c>
      <c r="F3497" s="26" t="s">
        <v>4948</v>
      </c>
      <c r="G3497" s="26" t="s">
        <v>4949</v>
      </c>
      <c r="H3497" s="26" t="s">
        <v>10853</v>
      </c>
      <c r="I3497" s="26" t="s">
        <v>10419</v>
      </c>
      <c r="J3497" s="36">
        <v>0.13</v>
      </c>
      <c r="K3497" s="26">
        <v>20520.96</v>
      </c>
      <c r="L3497" s="26"/>
      <c r="M3497" s="26" t="s">
        <v>140</v>
      </c>
      <c r="N3497" s="26" t="s">
        <v>4952</v>
      </c>
    </row>
    <row r="3498" spans="1:14">
      <c r="A3498" s="26" t="s">
        <v>163</v>
      </c>
      <c r="B3498" s="26" t="s">
        <v>4946</v>
      </c>
      <c r="C3498" s="26" t="s">
        <v>1110</v>
      </c>
      <c r="D3498" s="26" t="s">
        <v>4947</v>
      </c>
      <c r="E3498" s="26" t="s">
        <v>10429</v>
      </c>
      <c r="F3498" s="26" t="s">
        <v>4948</v>
      </c>
      <c r="G3498" s="26" t="s">
        <v>4949</v>
      </c>
      <c r="H3498" s="26" t="s">
        <v>10854</v>
      </c>
      <c r="I3498" s="26" t="s">
        <v>10416</v>
      </c>
      <c r="J3498" s="36">
        <v>0.13</v>
      </c>
      <c r="K3498" s="26">
        <v>6073410.45</v>
      </c>
      <c r="L3498" s="26">
        <v>6356605.71</v>
      </c>
      <c r="M3498" s="26" t="s">
        <v>140</v>
      </c>
      <c r="N3498" s="26" t="s">
        <v>4952</v>
      </c>
    </row>
    <row r="3499" spans="1:14">
      <c r="A3499" s="26" t="s">
        <v>163</v>
      </c>
      <c r="B3499" s="26" t="s">
        <v>4946</v>
      </c>
      <c r="C3499" s="26" t="s">
        <v>1110</v>
      </c>
      <c r="D3499" s="26" t="s">
        <v>4947</v>
      </c>
      <c r="E3499" s="26" t="s">
        <v>10429</v>
      </c>
      <c r="F3499" s="26" t="s">
        <v>4948</v>
      </c>
      <c r="G3499" s="26" t="s">
        <v>4949</v>
      </c>
      <c r="H3499" s="26" t="s">
        <v>10854</v>
      </c>
      <c r="I3499" s="26" t="s">
        <v>10418</v>
      </c>
      <c r="J3499" s="36">
        <v>0.13</v>
      </c>
      <c r="K3499" s="26">
        <v>0</v>
      </c>
      <c r="L3499" s="26"/>
      <c r="M3499" s="26" t="s">
        <v>140</v>
      </c>
      <c r="N3499" s="26" t="s">
        <v>4952</v>
      </c>
    </row>
    <row r="3500" spans="1:14">
      <c r="A3500" s="26" t="s">
        <v>163</v>
      </c>
      <c r="B3500" s="26" t="s">
        <v>4946</v>
      </c>
      <c r="C3500" s="26" t="s">
        <v>1110</v>
      </c>
      <c r="D3500" s="26" t="s">
        <v>4947</v>
      </c>
      <c r="E3500" s="26" t="s">
        <v>10429</v>
      </c>
      <c r="F3500" s="26" t="s">
        <v>4948</v>
      </c>
      <c r="G3500" s="26" t="s">
        <v>4949</v>
      </c>
      <c r="H3500" s="26" t="s">
        <v>10854</v>
      </c>
      <c r="I3500" s="26" t="s">
        <v>10420</v>
      </c>
      <c r="J3500" s="36">
        <v>0.13</v>
      </c>
      <c r="K3500" s="26">
        <v>0</v>
      </c>
      <c r="L3500" s="26"/>
      <c r="M3500" s="26" t="s">
        <v>140</v>
      </c>
      <c r="N3500" s="26" t="s">
        <v>4952</v>
      </c>
    </row>
    <row r="3501" spans="1:14">
      <c r="A3501" s="26" t="s">
        <v>163</v>
      </c>
      <c r="B3501" s="26" t="s">
        <v>4946</v>
      </c>
      <c r="C3501" s="26" t="s">
        <v>1110</v>
      </c>
      <c r="D3501" s="26" t="s">
        <v>4947</v>
      </c>
      <c r="E3501" s="26" t="s">
        <v>10429</v>
      </c>
      <c r="F3501" s="26" t="s">
        <v>4948</v>
      </c>
      <c r="G3501" s="26" t="s">
        <v>4949</v>
      </c>
      <c r="H3501" s="26" t="s">
        <v>10854</v>
      </c>
      <c r="I3501" s="26" t="s">
        <v>10419</v>
      </c>
      <c r="J3501" s="36">
        <v>0.13</v>
      </c>
      <c r="K3501" s="26">
        <v>92499.1</v>
      </c>
      <c r="L3501" s="26"/>
      <c r="M3501" s="26" t="s">
        <v>140</v>
      </c>
      <c r="N3501" s="26" t="s">
        <v>4952</v>
      </c>
    </row>
    <row r="3502" spans="1:14">
      <c r="A3502" s="26" t="s">
        <v>119</v>
      </c>
      <c r="B3502" s="26" t="s">
        <v>5000</v>
      </c>
      <c r="C3502" s="26" t="s">
        <v>996</v>
      </c>
      <c r="D3502" s="26" t="s">
        <v>5001</v>
      </c>
      <c r="E3502" s="26" t="s">
        <v>10425</v>
      </c>
      <c r="F3502" s="26" t="s">
        <v>998</v>
      </c>
      <c r="G3502" s="26" t="s">
        <v>5002</v>
      </c>
      <c r="H3502" s="26" t="s">
        <v>5003</v>
      </c>
      <c r="I3502" s="26" t="s">
        <v>10416</v>
      </c>
      <c r="J3502" s="36">
        <v>0.13</v>
      </c>
      <c r="K3502" s="26">
        <v>935.8</v>
      </c>
      <c r="L3502" s="26">
        <v>1008</v>
      </c>
      <c r="M3502" s="26" t="s">
        <v>140</v>
      </c>
      <c r="N3502" s="26" t="s">
        <v>5004</v>
      </c>
    </row>
    <row r="3503" spans="1:14">
      <c r="A3503" s="26" t="s">
        <v>119</v>
      </c>
      <c r="B3503" s="26" t="s">
        <v>5000</v>
      </c>
      <c r="C3503" s="26" t="s">
        <v>996</v>
      </c>
      <c r="D3503" s="26" t="s">
        <v>5001</v>
      </c>
      <c r="E3503" s="26" t="s">
        <v>10425</v>
      </c>
      <c r="F3503" s="26" t="s">
        <v>998</v>
      </c>
      <c r="G3503" s="26" t="s">
        <v>5002</v>
      </c>
      <c r="H3503" s="26" t="s">
        <v>5003</v>
      </c>
      <c r="I3503" s="26" t="s">
        <v>10418</v>
      </c>
      <c r="J3503" s="36">
        <v>0.13</v>
      </c>
      <c r="K3503" s="26">
        <v>0</v>
      </c>
      <c r="L3503" s="26"/>
      <c r="M3503" s="26" t="s">
        <v>140</v>
      </c>
      <c r="N3503" s="26" t="s">
        <v>5004</v>
      </c>
    </row>
    <row r="3504" spans="1:14">
      <c r="A3504" s="26" t="s">
        <v>119</v>
      </c>
      <c r="B3504" s="26" t="s">
        <v>5000</v>
      </c>
      <c r="C3504" s="26" t="s">
        <v>996</v>
      </c>
      <c r="D3504" s="26" t="s">
        <v>5001</v>
      </c>
      <c r="E3504" s="26" t="s">
        <v>10425</v>
      </c>
      <c r="F3504" s="26" t="s">
        <v>998</v>
      </c>
      <c r="G3504" s="26" t="s">
        <v>5002</v>
      </c>
      <c r="H3504" s="26" t="s">
        <v>5003</v>
      </c>
      <c r="I3504" s="26" t="s">
        <v>10420</v>
      </c>
      <c r="J3504" s="36">
        <v>0.13</v>
      </c>
      <c r="K3504" s="26">
        <v>12.5</v>
      </c>
      <c r="L3504" s="26"/>
      <c r="M3504" s="26" t="s">
        <v>140</v>
      </c>
      <c r="N3504" s="26" t="s">
        <v>5004</v>
      </c>
    </row>
    <row r="3505" spans="1:14">
      <c r="A3505" s="26" t="s">
        <v>119</v>
      </c>
      <c r="B3505" s="26" t="s">
        <v>5000</v>
      </c>
      <c r="C3505" s="26" t="s">
        <v>996</v>
      </c>
      <c r="D3505" s="26" t="s">
        <v>5001</v>
      </c>
      <c r="E3505" s="26" t="s">
        <v>10425</v>
      </c>
      <c r="F3505" s="26" t="s">
        <v>998</v>
      </c>
      <c r="G3505" s="26" t="s">
        <v>5002</v>
      </c>
      <c r="H3505" s="26" t="s">
        <v>5003</v>
      </c>
      <c r="I3505" s="26" t="s">
        <v>10419</v>
      </c>
      <c r="J3505" s="36">
        <v>0.13</v>
      </c>
      <c r="K3505" s="26">
        <v>14.3</v>
      </c>
      <c r="L3505" s="26"/>
      <c r="M3505" s="26" t="s">
        <v>140</v>
      </c>
      <c r="N3505" s="26" t="s">
        <v>5004</v>
      </c>
    </row>
    <row r="3506" spans="1:14">
      <c r="A3506" s="26" t="s">
        <v>119</v>
      </c>
      <c r="B3506" s="26" t="s">
        <v>4992</v>
      </c>
      <c r="C3506" s="26" t="s">
        <v>122</v>
      </c>
      <c r="D3506" s="26" t="s">
        <v>4993</v>
      </c>
      <c r="E3506" s="26" t="s">
        <v>10425</v>
      </c>
      <c r="F3506" s="26" t="s">
        <v>4994</v>
      </c>
      <c r="G3506" s="26" t="s">
        <v>4995</v>
      </c>
      <c r="H3506" s="26" t="s">
        <v>4996</v>
      </c>
      <c r="I3506" s="26" t="s">
        <v>10416</v>
      </c>
      <c r="J3506" s="36">
        <v>0.13</v>
      </c>
      <c r="K3506" s="26">
        <v>1577460.92</v>
      </c>
      <c r="L3506" s="26">
        <v>1774848.56</v>
      </c>
      <c r="M3506" s="26" t="s">
        <v>140</v>
      </c>
      <c r="N3506" s="26" t="s">
        <v>4998</v>
      </c>
    </row>
    <row r="3507" spans="1:14">
      <c r="A3507" s="26" t="s">
        <v>119</v>
      </c>
      <c r="B3507" s="26" t="s">
        <v>4992</v>
      </c>
      <c r="C3507" s="26" t="s">
        <v>122</v>
      </c>
      <c r="D3507" s="26" t="s">
        <v>4993</v>
      </c>
      <c r="E3507" s="26" t="s">
        <v>10425</v>
      </c>
      <c r="F3507" s="26" t="s">
        <v>4994</v>
      </c>
      <c r="G3507" s="26" t="s">
        <v>4995</v>
      </c>
      <c r="H3507" s="26" t="s">
        <v>4996</v>
      </c>
      <c r="I3507" s="26" t="s">
        <v>10418</v>
      </c>
      <c r="J3507" s="36">
        <v>0.13</v>
      </c>
      <c r="K3507" s="26">
        <v>80047.92</v>
      </c>
      <c r="L3507" s="26"/>
      <c r="M3507" s="26" t="s">
        <v>140</v>
      </c>
      <c r="N3507" s="26" t="s">
        <v>4998</v>
      </c>
    </row>
    <row r="3508" spans="1:14">
      <c r="A3508" s="26" t="s">
        <v>119</v>
      </c>
      <c r="B3508" s="26" t="s">
        <v>4992</v>
      </c>
      <c r="C3508" s="26" t="s">
        <v>122</v>
      </c>
      <c r="D3508" s="26" t="s">
        <v>4993</v>
      </c>
      <c r="E3508" s="26" t="s">
        <v>10425</v>
      </c>
      <c r="F3508" s="26" t="s">
        <v>4994</v>
      </c>
      <c r="G3508" s="26" t="s">
        <v>4995</v>
      </c>
      <c r="H3508" s="26" t="s">
        <v>4996</v>
      </c>
      <c r="I3508" s="26" t="s">
        <v>10420</v>
      </c>
      <c r="J3508" s="36">
        <v>0.13</v>
      </c>
      <c r="K3508" s="26">
        <v>12229.36</v>
      </c>
      <c r="L3508" s="26"/>
      <c r="M3508" s="26" t="s">
        <v>140</v>
      </c>
      <c r="N3508" s="26" t="s">
        <v>4998</v>
      </c>
    </row>
    <row r="3509" spans="1:14">
      <c r="A3509" s="26" t="s">
        <v>119</v>
      </c>
      <c r="B3509" s="26" t="s">
        <v>4992</v>
      </c>
      <c r="C3509" s="26" t="s">
        <v>122</v>
      </c>
      <c r="D3509" s="26" t="s">
        <v>4993</v>
      </c>
      <c r="E3509" s="26" t="s">
        <v>10425</v>
      </c>
      <c r="F3509" s="26" t="s">
        <v>4994</v>
      </c>
      <c r="G3509" s="26" t="s">
        <v>4995</v>
      </c>
      <c r="H3509" s="26" t="s">
        <v>4996</v>
      </c>
      <c r="I3509" s="26" t="s">
        <v>10419</v>
      </c>
      <c r="J3509" s="36">
        <v>0.13</v>
      </c>
      <c r="K3509" s="26">
        <v>25241.84</v>
      </c>
      <c r="L3509" s="26"/>
      <c r="M3509" s="26" t="s">
        <v>140</v>
      </c>
      <c r="N3509" s="26" t="s">
        <v>4998</v>
      </c>
    </row>
    <row r="3510" spans="1:14">
      <c r="A3510" s="26" t="s">
        <v>220</v>
      </c>
      <c r="B3510" s="26" t="s">
        <v>4932</v>
      </c>
      <c r="C3510" s="26" t="s">
        <v>849</v>
      </c>
      <c r="D3510" s="26" t="s">
        <v>4933</v>
      </c>
      <c r="E3510" s="26" t="s">
        <v>10425</v>
      </c>
      <c r="F3510" s="26" t="s">
        <v>1777</v>
      </c>
      <c r="G3510" s="26" t="s">
        <v>4934</v>
      </c>
      <c r="H3510" s="26" t="s">
        <v>4935</v>
      </c>
      <c r="I3510" s="26" t="s">
        <v>10427</v>
      </c>
      <c r="J3510" s="36">
        <v>0.13</v>
      </c>
      <c r="K3510" s="26">
        <v>107167.15</v>
      </c>
      <c r="L3510" s="26">
        <v>116997.51</v>
      </c>
      <c r="M3510" s="26" t="s">
        <v>1282</v>
      </c>
      <c r="N3510" s="26" t="s">
        <v>4937</v>
      </c>
    </row>
    <row r="3511" spans="1:14">
      <c r="A3511" s="26" t="s">
        <v>220</v>
      </c>
      <c r="B3511" s="26" t="s">
        <v>4932</v>
      </c>
      <c r="C3511" s="26" t="s">
        <v>849</v>
      </c>
      <c r="D3511" s="26" t="s">
        <v>4933</v>
      </c>
      <c r="E3511" s="26" t="s">
        <v>10425</v>
      </c>
      <c r="F3511" s="26" t="s">
        <v>1777</v>
      </c>
      <c r="G3511" s="26" t="s">
        <v>4934</v>
      </c>
      <c r="H3511" s="26" t="s">
        <v>4935</v>
      </c>
      <c r="I3511" s="26" t="s">
        <v>10428</v>
      </c>
      <c r="J3511" s="36">
        <v>0.13</v>
      </c>
      <c r="K3511" s="26">
        <v>1793.08</v>
      </c>
      <c r="L3511" s="26"/>
      <c r="M3511" s="26" t="s">
        <v>1282</v>
      </c>
      <c r="N3511" s="26" t="s">
        <v>4937</v>
      </c>
    </row>
    <row r="3512" spans="1:14">
      <c r="A3512" s="26" t="s">
        <v>220</v>
      </c>
      <c r="B3512" s="26" t="s">
        <v>4932</v>
      </c>
      <c r="C3512" s="26" t="s">
        <v>849</v>
      </c>
      <c r="D3512" s="26" t="s">
        <v>4933</v>
      </c>
      <c r="E3512" s="26" t="s">
        <v>10425</v>
      </c>
      <c r="F3512" s="26" t="s">
        <v>1777</v>
      </c>
      <c r="G3512" s="26" t="s">
        <v>4934</v>
      </c>
      <c r="H3512" s="26" t="s">
        <v>4935</v>
      </c>
      <c r="I3512" s="26" t="s">
        <v>10420</v>
      </c>
      <c r="J3512" s="36">
        <v>0.13</v>
      </c>
      <c r="K3512" s="26">
        <v>1393.17295</v>
      </c>
      <c r="L3512" s="26"/>
      <c r="M3512" s="26" t="s">
        <v>1282</v>
      </c>
      <c r="N3512" s="26" t="s">
        <v>4937</v>
      </c>
    </row>
    <row r="3513" spans="1:14">
      <c r="A3513" s="26" t="s">
        <v>220</v>
      </c>
      <c r="B3513" s="26" t="s">
        <v>4932</v>
      </c>
      <c r="C3513" s="26" t="s">
        <v>849</v>
      </c>
      <c r="D3513" s="26" t="s">
        <v>4933</v>
      </c>
      <c r="E3513" s="26" t="s">
        <v>10425</v>
      </c>
      <c r="F3513" s="26" t="s">
        <v>1777</v>
      </c>
      <c r="G3513" s="26" t="s">
        <v>4934</v>
      </c>
      <c r="H3513" s="26" t="s">
        <v>4935</v>
      </c>
      <c r="I3513" s="26" t="s">
        <v>10419</v>
      </c>
      <c r="J3513" s="36">
        <v>0.13</v>
      </c>
      <c r="K3513" s="26">
        <v>1634.40345</v>
      </c>
      <c r="L3513" s="26"/>
      <c r="M3513" s="26" t="s">
        <v>1282</v>
      </c>
      <c r="N3513" s="26" t="s">
        <v>4937</v>
      </c>
    </row>
    <row r="3514" spans="1:14">
      <c r="A3514" s="26" t="s">
        <v>119</v>
      </c>
      <c r="B3514" s="26" t="s">
        <v>5005</v>
      </c>
      <c r="C3514" s="26" t="s">
        <v>122</v>
      </c>
      <c r="D3514" s="26" t="s">
        <v>5006</v>
      </c>
      <c r="E3514" s="26" t="s">
        <v>10425</v>
      </c>
      <c r="F3514" s="26" t="s">
        <v>2113</v>
      </c>
      <c r="G3514" s="26" t="s">
        <v>5007</v>
      </c>
      <c r="H3514" s="26" t="s">
        <v>5008</v>
      </c>
      <c r="I3514" s="26" t="s">
        <v>10416</v>
      </c>
      <c r="J3514" s="36">
        <v>0.13</v>
      </c>
      <c r="K3514" s="26">
        <v>39968.67</v>
      </c>
      <c r="L3514" s="26">
        <v>54371.11</v>
      </c>
      <c r="M3514" s="26" t="s">
        <v>140</v>
      </c>
      <c r="N3514" s="26" t="s">
        <v>5009</v>
      </c>
    </row>
    <row r="3515" spans="1:14">
      <c r="A3515" s="26" t="s">
        <v>119</v>
      </c>
      <c r="B3515" s="26" t="s">
        <v>5005</v>
      </c>
      <c r="C3515" s="26" t="s">
        <v>122</v>
      </c>
      <c r="D3515" s="26" t="s">
        <v>5006</v>
      </c>
      <c r="E3515" s="26" t="s">
        <v>10425</v>
      </c>
      <c r="F3515" s="26" t="s">
        <v>2113</v>
      </c>
      <c r="G3515" s="26" t="s">
        <v>5007</v>
      </c>
      <c r="H3515" s="26" t="s">
        <v>5008</v>
      </c>
      <c r="I3515" s="26" t="s">
        <v>10418</v>
      </c>
      <c r="J3515" s="36">
        <v>0.13</v>
      </c>
      <c r="K3515" s="26">
        <v>10650.43</v>
      </c>
      <c r="L3515" s="26"/>
      <c r="M3515" s="26" t="s">
        <v>140</v>
      </c>
      <c r="N3515" s="26" t="s">
        <v>5009</v>
      </c>
    </row>
    <row r="3516" spans="1:14">
      <c r="A3516" s="26" t="s">
        <v>119</v>
      </c>
      <c r="B3516" s="26" t="s">
        <v>5005</v>
      </c>
      <c r="C3516" s="26" t="s">
        <v>122</v>
      </c>
      <c r="D3516" s="26" t="s">
        <v>5006</v>
      </c>
      <c r="E3516" s="26" t="s">
        <v>10425</v>
      </c>
      <c r="F3516" s="26" t="s">
        <v>2113</v>
      </c>
      <c r="G3516" s="26" t="s">
        <v>5007</v>
      </c>
      <c r="H3516" s="26" t="s">
        <v>5008</v>
      </c>
      <c r="I3516" s="26" t="s">
        <v>10420</v>
      </c>
      <c r="J3516" s="36">
        <v>0.13</v>
      </c>
      <c r="K3516" s="26">
        <v>534.45</v>
      </c>
      <c r="L3516" s="26"/>
      <c r="M3516" s="26" t="s">
        <v>140</v>
      </c>
      <c r="N3516" s="26" t="s">
        <v>5009</v>
      </c>
    </row>
    <row r="3517" spans="1:14">
      <c r="A3517" s="26" t="s">
        <v>119</v>
      </c>
      <c r="B3517" s="26" t="s">
        <v>5005</v>
      </c>
      <c r="C3517" s="26" t="s">
        <v>122</v>
      </c>
      <c r="D3517" s="26" t="s">
        <v>5006</v>
      </c>
      <c r="E3517" s="26" t="s">
        <v>10425</v>
      </c>
      <c r="F3517" s="26" t="s">
        <v>2113</v>
      </c>
      <c r="G3517" s="26" t="s">
        <v>5007</v>
      </c>
      <c r="H3517" s="26" t="s">
        <v>5008</v>
      </c>
      <c r="I3517" s="26" t="s">
        <v>10419</v>
      </c>
      <c r="J3517" s="36">
        <v>0.13</v>
      </c>
      <c r="K3517" s="26">
        <v>770.86</v>
      </c>
      <c r="L3517" s="26"/>
      <c r="M3517" s="26" t="s">
        <v>140</v>
      </c>
      <c r="N3517" s="26" t="s">
        <v>5009</v>
      </c>
    </row>
    <row r="3518" spans="1:14">
      <c r="A3518" s="26" t="s">
        <v>119</v>
      </c>
      <c r="B3518" s="26" t="s">
        <v>5023</v>
      </c>
      <c r="C3518" s="26" t="s">
        <v>1266</v>
      </c>
      <c r="D3518" s="26" t="s">
        <v>5024</v>
      </c>
      <c r="E3518" s="26" t="s">
        <v>10425</v>
      </c>
      <c r="F3518" s="26" t="s">
        <v>4281</v>
      </c>
      <c r="G3518" s="26" t="s">
        <v>5025</v>
      </c>
      <c r="H3518" s="26" t="s">
        <v>5026</v>
      </c>
      <c r="I3518" s="26" t="s">
        <v>10416</v>
      </c>
      <c r="J3518" s="36">
        <v>0.13</v>
      </c>
      <c r="K3518" s="26">
        <v>3489.9</v>
      </c>
      <c r="L3518" s="26">
        <v>3710</v>
      </c>
      <c r="M3518" s="26" t="s">
        <v>140</v>
      </c>
      <c r="N3518" s="26" t="s">
        <v>5027</v>
      </c>
    </row>
    <row r="3519" spans="1:14">
      <c r="A3519" s="26" t="s">
        <v>119</v>
      </c>
      <c r="B3519" s="26" t="s">
        <v>5023</v>
      </c>
      <c r="C3519" s="26" t="s">
        <v>1266</v>
      </c>
      <c r="D3519" s="26" t="s">
        <v>5024</v>
      </c>
      <c r="E3519" s="26" t="s">
        <v>10425</v>
      </c>
      <c r="F3519" s="26" t="s">
        <v>4281</v>
      </c>
      <c r="G3519" s="26" t="s">
        <v>5025</v>
      </c>
      <c r="H3519" s="26" t="s">
        <v>5026</v>
      </c>
      <c r="I3519" s="26" t="s">
        <v>10418</v>
      </c>
      <c r="J3519" s="36">
        <v>0.13</v>
      </c>
      <c r="K3519" s="26">
        <v>0</v>
      </c>
      <c r="L3519" s="26"/>
      <c r="M3519" s="26" t="s">
        <v>140</v>
      </c>
      <c r="N3519" s="26" t="s">
        <v>5027</v>
      </c>
    </row>
    <row r="3520" spans="1:14">
      <c r="A3520" s="26" t="s">
        <v>119</v>
      </c>
      <c r="B3520" s="26" t="s">
        <v>5023</v>
      </c>
      <c r="C3520" s="26" t="s">
        <v>1266</v>
      </c>
      <c r="D3520" s="26" t="s">
        <v>5024</v>
      </c>
      <c r="E3520" s="26" t="s">
        <v>10425</v>
      </c>
      <c r="F3520" s="26" t="s">
        <v>4281</v>
      </c>
      <c r="G3520" s="26" t="s">
        <v>5025</v>
      </c>
      <c r="H3520" s="26" t="s">
        <v>5026</v>
      </c>
      <c r="I3520" s="26" t="s">
        <v>10420</v>
      </c>
      <c r="J3520" s="36">
        <v>0.13</v>
      </c>
      <c r="K3520" s="26">
        <v>0</v>
      </c>
      <c r="L3520" s="26"/>
      <c r="M3520" s="26" t="s">
        <v>140</v>
      </c>
      <c r="N3520" s="26" t="s">
        <v>5027</v>
      </c>
    </row>
    <row r="3521" spans="1:14">
      <c r="A3521" s="26" t="s">
        <v>119</v>
      </c>
      <c r="B3521" s="26" t="s">
        <v>5023</v>
      </c>
      <c r="C3521" s="26" t="s">
        <v>1266</v>
      </c>
      <c r="D3521" s="26" t="s">
        <v>5024</v>
      </c>
      <c r="E3521" s="26" t="s">
        <v>10425</v>
      </c>
      <c r="F3521" s="26" t="s">
        <v>4281</v>
      </c>
      <c r="G3521" s="26" t="s">
        <v>5025</v>
      </c>
      <c r="H3521" s="26" t="s">
        <v>5026</v>
      </c>
      <c r="I3521" s="26" t="s">
        <v>10419</v>
      </c>
      <c r="J3521" s="36">
        <v>0.13</v>
      </c>
      <c r="K3521" s="26">
        <v>53.14</v>
      </c>
      <c r="L3521" s="26"/>
      <c r="M3521" s="26" t="s">
        <v>140</v>
      </c>
      <c r="N3521" s="26" t="s">
        <v>5027</v>
      </c>
    </row>
    <row r="3522" spans="1:14">
      <c r="A3522" s="26" t="s">
        <v>220</v>
      </c>
      <c r="B3522" s="26" t="s">
        <v>5036</v>
      </c>
      <c r="C3522" s="26" t="s">
        <v>501</v>
      </c>
      <c r="D3522" s="26" t="s">
        <v>5037</v>
      </c>
      <c r="E3522" s="26" t="s">
        <v>10425</v>
      </c>
      <c r="F3522" s="26" t="s">
        <v>3705</v>
      </c>
      <c r="G3522" s="26" t="s">
        <v>5038</v>
      </c>
      <c r="H3522" s="26" t="s">
        <v>5039</v>
      </c>
      <c r="I3522" s="26" t="s">
        <v>10416</v>
      </c>
      <c r="J3522" s="36">
        <v>0.13</v>
      </c>
      <c r="K3522" s="26">
        <v>354643.12</v>
      </c>
      <c r="L3522" s="26">
        <v>420140.84</v>
      </c>
      <c r="M3522" s="26" t="s">
        <v>1282</v>
      </c>
      <c r="N3522" s="26" t="s">
        <v>5041</v>
      </c>
    </row>
    <row r="3523" spans="1:14">
      <c r="A3523" s="26" t="s">
        <v>220</v>
      </c>
      <c r="B3523" s="26" t="s">
        <v>5036</v>
      </c>
      <c r="C3523" s="26" t="s">
        <v>501</v>
      </c>
      <c r="D3523" s="26" t="s">
        <v>5037</v>
      </c>
      <c r="E3523" s="26" t="s">
        <v>10425</v>
      </c>
      <c r="F3523" s="26" t="s">
        <v>3705</v>
      </c>
      <c r="G3523" s="26" t="s">
        <v>5038</v>
      </c>
      <c r="H3523" s="26" t="s">
        <v>5039</v>
      </c>
      <c r="I3523" s="26" t="s">
        <v>10418</v>
      </c>
      <c r="J3523" s="36">
        <v>0.13</v>
      </c>
      <c r="K3523" s="26">
        <v>36728.33</v>
      </c>
      <c r="L3523" s="26"/>
      <c r="M3523" s="26" t="s">
        <v>1282</v>
      </c>
      <c r="N3523" s="26" t="s">
        <v>5041</v>
      </c>
    </row>
    <row r="3524" spans="1:14">
      <c r="A3524" s="26" t="s">
        <v>220</v>
      </c>
      <c r="B3524" s="26" t="s">
        <v>5036</v>
      </c>
      <c r="C3524" s="26" t="s">
        <v>501</v>
      </c>
      <c r="D3524" s="26" t="s">
        <v>5037</v>
      </c>
      <c r="E3524" s="26" t="s">
        <v>10425</v>
      </c>
      <c r="F3524" s="26" t="s">
        <v>3705</v>
      </c>
      <c r="G3524" s="26" t="s">
        <v>5038</v>
      </c>
      <c r="H3524" s="26" t="s">
        <v>5039</v>
      </c>
      <c r="I3524" s="26" t="s">
        <v>10420</v>
      </c>
      <c r="J3524" s="36">
        <v>0.13</v>
      </c>
      <c r="K3524" s="26">
        <v>3902.16</v>
      </c>
      <c r="L3524" s="26"/>
      <c r="M3524" s="26" t="s">
        <v>1282</v>
      </c>
      <c r="N3524" s="26" t="s">
        <v>5041</v>
      </c>
    </row>
    <row r="3525" spans="1:14">
      <c r="A3525" s="26" t="s">
        <v>220</v>
      </c>
      <c r="B3525" s="26" t="s">
        <v>5036</v>
      </c>
      <c r="C3525" s="26" t="s">
        <v>501</v>
      </c>
      <c r="D3525" s="26" t="s">
        <v>5037</v>
      </c>
      <c r="E3525" s="26" t="s">
        <v>10425</v>
      </c>
      <c r="F3525" s="26" t="s">
        <v>3705</v>
      </c>
      <c r="G3525" s="26" t="s">
        <v>5038</v>
      </c>
      <c r="H3525" s="26" t="s">
        <v>5039</v>
      </c>
      <c r="I3525" s="26" t="s">
        <v>10419</v>
      </c>
      <c r="J3525" s="36">
        <v>0.13</v>
      </c>
      <c r="K3525" s="26">
        <v>5960.91</v>
      </c>
      <c r="L3525" s="26"/>
      <c r="M3525" s="26" t="s">
        <v>1282</v>
      </c>
      <c r="N3525" s="26" t="s">
        <v>5041</v>
      </c>
    </row>
    <row r="3526" spans="1:14">
      <c r="A3526" s="26" t="s">
        <v>70</v>
      </c>
      <c r="B3526" s="26" t="s">
        <v>5042</v>
      </c>
      <c r="C3526" s="26" t="s">
        <v>772</v>
      </c>
      <c r="D3526" s="26" t="s">
        <v>5043</v>
      </c>
      <c r="E3526" s="26" t="s">
        <v>10425</v>
      </c>
      <c r="F3526" s="26" t="s">
        <v>1332</v>
      </c>
      <c r="G3526" s="26" t="s">
        <v>5044</v>
      </c>
      <c r="H3526" s="26" t="s">
        <v>5045</v>
      </c>
      <c r="I3526" s="26" t="s">
        <v>10416</v>
      </c>
      <c r="J3526" s="36">
        <v>0.13</v>
      </c>
      <c r="K3526" s="26">
        <v>917650.45</v>
      </c>
      <c r="L3526" s="26">
        <v>1218493.67</v>
      </c>
      <c r="M3526" s="26" t="s">
        <v>83</v>
      </c>
      <c r="N3526" s="26" t="s">
        <v>5047</v>
      </c>
    </row>
    <row r="3527" spans="1:14">
      <c r="A3527" s="26" t="s">
        <v>70</v>
      </c>
      <c r="B3527" s="26" t="s">
        <v>5042</v>
      </c>
      <c r="C3527" s="26" t="s">
        <v>772</v>
      </c>
      <c r="D3527" s="26" t="s">
        <v>5043</v>
      </c>
      <c r="E3527" s="26" t="s">
        <v>10425</v>
      </c>
      <c r="F3527" s="26" t="s">
        <v>1332</v>
      </c>
      <c r="G3527" s="26" t="s">
        <v>5044</v>
      </c>
      <c r="H3527" s="26" t="s">
        <v>5045</v>
      </c>
      <c r="I3527" s="26" t="s">
        <v>10418</v>
      </c>
      <c r="J3527" s="36">
        <v>0.13</v>
      </c>
      <c r="K3527" s="26">
        <v>219128.97</v>
      </c>
      <c r="L3527" s="26"/>
      <c r="M3527" s="26" t="s">
        <v>83</v>
      </c>
      <c r="N3527" s="26" t="s">
        <v>5047</v>
      </c>
    </row>
    <row r="3528" spans="1:14">
      <c r="A3528" s="26" t="s">
        <v>70</v>
      </c>
      <c r="B3528" s="26" t="s">
        <v>5042</v>
      </c>
      <c r="C3528" s="26" t="s">
        <v>772</v>
      </c>
      <c r="D3528" s="26" t="s">
        <v>5043</v>
      </c>
      <c r="E3528" s="26" t="s">
        <v>10425</v>
      </c>
      <c r="F3528" s="26" t="s">
        <v>1332</v>
      </c>
      <c r="G3528" s="26" t="s">
        <v>5044</v>
      </c>
      <c r="H3528" s="26" t="s">
        <v>5045</v>
      </c>
      <c r="I3528" s="26" t="s">
        <v>10420</v>
      </c>
      <c r="J3528" s="36">
        <v>0.13</v>
      </c>
      <c r="K3528" s="26">
        <v>9569.86</v>
      </c>
      <c r="L3528" s="26"/>
      <c r="M3528" s="26" t="s">
        <v>83</v>
      </c>
      <c r="N3528" s="26" t="s">
        <v>5047</v>
      </c>
    </row>
    <row r="3529" spans="1:14">
      <c r="A3529" s="26" t="s">
        <v>70</v>
      </c>
      <c r="B3529" s="26" t="s">
        <v>5042</v>
      </c>
      <c r="C3529" s="26" t="s">
        <v>772</v>
      </c>
      <c r="D3529" s="26" t="s">
        <v>5043</v>
      </c>
      <c r="E3529" s="26" t="s">
        <v>10425</v>
      </c>
      <c r="F3529" s="26" t="s">
        <v>1332</v>
      </c>
      <c r="G3529" s="26" t="s">
        <v>5044</v>
      </c>
      <c r="H3529" s="26" t="s">
        <v>5045</v>
      </c>
      <c r="I3529" s="26" t="s">
        <v>10419</v>
      </c>
      <c r="J3529" s="36">
        <v>0.13</v>
      </c>
      <c r="K3529" s="26">
        <v>17311.79</v>
      </c>
      <c r="L3529" s="26"/>
      <c r="M3529" s="26" t="s">
        <v>83</v>
      </c>
      <c r="N3529" s="26" t="s">
        <v>5047</v>
      </c>
    </row>
    <row r="3530" spans="1:14">
      <c r="A3530" s="26" t="s">
        <v>85</v>
      </c>
      <c r="B3530" s="26" t="s">
        <v>5055</v>
      </c>
      <c r="C3530" s="26" t="s">
        <v>3777</v>
      </c>
      <c r="D3530" s="26" t="s">
        <v>5056</v>
      </c>
      <c r="E3530" s="26" t="s">
        <v>10425</v>
      </c>
      <c r="F3530" s="26" t="s">
        <v>5057</v>
      </c>
      <c r="G3530" s="26" t="s">
        <v>5058</v>
      </c>
      <c r="H3530" s="26" t="s">
        <v>5059</v>
      </c>
      <c r="I3530" s="26" t="s">
        <v>10416</v>
      </c>
      <c r="J3530" s="36">
        <v>0.13</v>
      </c>
      <c r="K3530" s="26">
        <v>4985.75</v>
      </c>
      <c r="L3530" s="26">
        <v>5494</v>
      </c>
      <c r="M3530" s="26" t="s">
        <v>83</v>
      </c>
      <c r="N3530" s="26" t="s">
        <v>5061</v>
      </c>
    </row>
    <row r="3531" spans="1:14">
      <c r="A3531" s="26" t="s">
        <v>85</v>
      </c>
      <c r="B3531" s="26" t="s">
        <v>5055</v>
      </c>
      <c r="C3531" s="26" t="s">
        <v>3777</v>
      </c>
      <c r="D3531" s="26" t="s">
        <v>5056</v>
      </c>
      <c r="E3531" s="26" t="s">
        <v>10425</v>
      </c>
      <c r="F3531" s="26" t="s">
        <v>5057</v>
      </c>
      <c r="G3531" s="26" t="s">
        <v>5058</v>
      </c>
      <c r="H3531" s="26" t="s">
        <v>5059</v>
      </c>
      <c r="I3531" s="26" t="s">
        <v>10418</v>
      </c>
      <c r="J3531" s="36">
        <v>0.13</v>
      </c>
      <c r="K3531" s="26">
        <v>116.64</v>
      </c>
      <c r="L3531" s="26"/>
      <c r="M3531" s="26" t="s">
        <v>83</v>
      </c>
      <c r="N3531" s="26" t="s">
        <v>5061</v>
      </c>
    </row>
    <row r="3532" spans="1:14">
      <c r="A3532" s="26" t="s">
        <v>85</v>
      </c>
      <c r="B3532" s="26" t="s">
        <v>5055</v>
      </c>
      <c r="C3532" s="26" t="s">
        <v>3777</v>
      </c>
      <c r="D3532" s="26" t="s">
        <v>5056</v>
      </c>
      <c r="E3532" s="26" t="s">
        <v>10425</v>
      </c>
      <c r="F3532" s="26" t="s">
        <v>5057</v>
      </c>
      <c r="G3532" s="26" t="s">
        <v>5058</v>
      </c>
      <c r="H3532" s="26" t="s">
        <v>5059</v>
      </c>
      <c r="I3532" s="26" t="s">
        <v>10420</v>
      </c>
      <c r="J3532" s="36">
        <v>0.13</v>
      </c>
      <c r="K3532" s="26">
        <v>66.67</v>
      </c>
      <c r="L3532" s="26"/>
      <c r="M3532" s="26" t="s">
        <v>83</v>
      </c>
      <c r="N3532" s="26" t="s">
        <v>5061</v>
      </c>
    </row>
    <row r="3533" spans="1:14">
      <c r="A3533" s="26" t="s">
        <v>85</v>
      </c>
      <c r="B3533" s="26" t="s">
        <v>5055</v>
      </c>
      <c r="C3533" s="26" t="s">
        <v>3777</v>
      </c>
      <c r="D3533" s="26" t="s">
        <v>5056</v>
      </c>
      <c r="E3533" s="26" t="s">
        <v>10425</v>
      </c>
      <c r="F3533" s="26" t="s">
        <v>5057</v>
      </c>
      <c r="G3533" s="26" t="s">
        <v>5058</v>
      </c>
      <c r="H3533" s="26" t="s">
        <v>5059</v>
      </c>
      <c r="I3533" s="26" t="s">
        <v>10419</v>
      </c>
      <c r="J3533" s="36">
        <v>0.13</v>
      </c>
      <c r="K3533" s="26">
        <v>77.71</v>
      </c>
      <c r="L3533" s="26"/>
      <c r="M3533" s="26" t="s">
        <v>83</v>
      </c>
      <c r="N3533" s="26" t="s">
        <v>5061</v>
      </c>
    </row>
    <row r="3534" spans="1:14">
      <c r="A3534" s="26" t="s">
        <v>163</v>
      </c>
      <c r="B3534" s="26" t="s">
        <v>4955</v>
      </c>
      <c r="C3534" s="26" t="s">
        <v>662</v>
      </c>
      <c r="D3534" s="26" t="s">
        <v>4956</v>
      </c>
      <c r="E3534" s="26" t="s">
        <v>10425</v>
      </c>
      <c r="F3534" s="26" t="s">
        <v>2862</v>
      </c>
      <c r="G3534" s="26" t="s">
        <v>4957</v>
      </c>
      <c r="H3534" s="26" t="s">
        <v>4958</v>
      </c>
      <c r="I3534" s="26" t="s">
        <v>10416</v>
      </c>
      <c r="J3534" s="36">
        <v>0.13</v>
      </c>
      <c r="K3534" s="26">
        <v>346095.64</v>
      </c>
      <c r="L3534" s="26">
        <v>399303.16</v>
      </c>
      <c r="M3534" s="26" t="s">
        <v>140</v>
      </c>
      <c r="N3534" s="26" t="s">
        <v>4960</v>
      </c>
    </row>
    <row r="3535" spans="1:14">
      <c r="A3535" s="26" t="s">
        <v>163</v>
      </c>
      <c r="B3535" s="26" t="s">
        <v>4955</v>
      </c>
      <c r="C3535" s="26" t="s">
        <v>662</v>
      </c>
      <c r="D3535" s="26" t="s">
        <v>4956</v>
      </c>
      <c r="E3535" s="26" t="s">
        <v>10425</v>
      </c>
      <c r="F3535" s="26" t="s">
        <v>2862</v>
      </c>
      <c r="G3535" s="26" t="s">
        <v>4957</v>
      </c>
      <c r="H3535" s="26" t="s">
        <v>4958</v>
      </c>
      <c r="I3535" s="26" t="s">
        <v>10418</v>
      </c>
      <c r="J3535" s="36">
        <v>0.13</v>
      </c>
      <c r="K3535" s="26">
        <v>26869.04</v>
      </c>
      <c r="L3535" s="26"/>
      <c r="M3535" s="26" t="s">
        <v>140</v>
      </c>
      <c r="N3535" s="26" t="s">
        <v>4960</v>
      </c>
    </row>
    <row r="3536" spans="1:14">
      <c r="A3536" s="26" t="s">
        <v>163</v>
      </c>
      <c r="B3536" s="26" t="s">
        <v>4955</v>
      </c>
      <c r="C3536" s="26" t="s">
        <v>662</v>
      </c>
      <c r="D3536" s="26" t="s">
        <v>4956</v>
      </c>
      <c r="E3536" s="26" t="s">
        <v>10425</v>
      </c>
      <c r="F3536" s="26" t="s">
        <v>2862</v>
      </c>
      <c r="G3536" s="26" t="s">
        <v>4957</v>
      </c>
      <c r="H3536" s="26" t="s">
        <v>4958</v>
      </c>
      <c r="I3536" s="26" t="s">
        <v>10420</v>
      </c>
      <c r="J3536" s="36">
        <v>0.13</v>
      </c>
      <c r="K3536" s="26">
        <v>2690.16</v>
      </c>
      <c r="L3536" s="26"/>
      <c r="M3536" s="26" t="s">
        <v>140</v>
      </c>
      <c r="N3536" s="26" t="s">
        <v>4960</v>
      </c>
    </row>
    <row r="3537" spans="1:14">
      <c r="A3537" s="26" t="s">
        <v>163</v>
      </c>
      <c r="B3537" s="26" t="s">
        <v>4955</v>
      </c>
      <c r="C3537" s="26" t="s">
        <v>662</v>
      </c>
      <c r="D3537" s="26" t="s">
        <v>4956</v>
      </c>
      <c r="E3537" s="26" t="s">
        <v>10425</v>
      </c>
      <c r="F3537" s="26" t="s">
        <v>2862</v>
      </c>
      <c r="G3537" s="26" t="s">
        <v>4957</v>
      </c>
      <c r="H3537" s="26" t="s">
        <v>4958</v>
      </c>
      <c r="I3537" s="26" t="s">
        <v>10419</v>
      </c>
      <c r="J3537" s="36">
        <v>0.13</v>
      </c>
      <c r="K3537" s="26">
        <v>5679.64</v>
      </c>
      <c r="L3537" s="26"/>
      <c r="M3537" s="26" t="s">
        <v>140</v>
      </c>
      <c r="N3537" s="26" t="s">
        <v>4960</v>
      </c>
    </row>
    <row r="3538" spans="1:14">
      <c r="A3538" s="26" t="s">
        <v>220</v>
      </c>
      <c r="B3538" s="26" t="s">
        <v>10855</v>
      </c>
      <c r="C3538" s="26" t="s">
        <v>223</v>
      </c>
      <c r="D3538" s="26" t="s">
        <v>5148</v>
      </c>
      <c r="E3538" s="26" t="s">
        <v>10425</v>
      </c>
      <c r="F3538" s="26" t="s">
        <v>872</v>
      </c>
      <c r="G3538" s="26" t="s">
        <v>5149</v>
      </c>
      <c r="H3538" s="26" t="s">
        <v>5150</v>
      </c>
      <c r="I3538" s="26" t="s">
        <v>10416</v>
      </c>
      <c r="J3538" s="36">
        <v>0.13</v>
      </c>
      <c r="K3538" s="26">
        <v>18997.86</v>
      </c>
      <c r="L3538" s="26">
        <v>20196</v>
      </c>
      <c r="M3538" s="26" t="s">
        <v>1282</v>
      </c>
      <c r="N3538" s="26" t="s">
        <v>10856</v>
      </c>
    </row>
    <row r="3539" spans="1:14">
      <c r="A3539" s="26" t="s">
        <v>220</v>
      </c>
      <c r="B3539" s="26" t="s">
        <v>10855</v>
      </c>
      <c r="C3539" s="26" t="s">
        <v>223</v>
      </c>
      <c r="D3539" s="26" t="s">
        <v>5148</v>
      </c>
      <c r="E3539" s="26" t="s">
        <v>10425</v>
      </c>
      <c r="F3539" s="26" t="s">
        <v>872</v>
      </c>
      <c r="G3539" s="26" t="s">
        <v>5149</v>
      </c>
      <c r="H3539" s="26" t="s">
        <v>5150</v>
      </c>
      <c r="I3539" s="26" t="s">
        <v>10418</v>
      </c>
      <c r="J3539" s="36">
        <v>0.13</v>
      </c>
      <c r="K3539" s="26">
        <v>0</v>
      </c>
      <c r="L3539" s="26"/>
      <c r="M3539" s="26" t="s">
        <v>1282</v>
      </c>
      <c r="N3539" s="26" t="s">
        <v>10856</v>
      </c>
    </row>
    <row r="3540" spans="1:14">
      <c r="A3540" s="26" t="s">
        <v>220</v>
      </c>
      <c r="B3540" s="26" t="s">
        <v>10855</v>
      </c>
      <c r="C3540" s="26" t="s">
        <v>223</v>
      </c>
      <c r="D3540" s="26" t="s">
        <v>5148</v>
      </c>
      <c r="E3540" s="26" t="s">
        <v>10425</v>
      </c>
      <c r="F3540" s="26" t="s">
        <v>872</v>
      </c>
      <c r="G3540" s="26" t="s">
        <v>5149</v>
      </c>
      <c r="H3540" s="26" t="s">
        <v>5150</v>
      </c>
      <c r="I3540" s="26" t="s">
        <v>10420</v>
      </c>
      <c r="J3540" s="36">
        <v>0.13</v>
      </c>
      <c r="K3540" s="26">
        <v>0</v>
      </c>
      <c r="L3540" s="26"/>
      <c r="M3540" s="26" t="s">
        <v>1282</v>
      </c>
      <c r="N3540" s="26" t="s">
        <v>10856</v>
      </c>
    </row>
    <row r="3541" spans="1:14">
      <c r="A3541" s="26" t="s">
        <v>220</v>
      </c>
      <c r="B3541" s="26" t="s">
        <v>10855</v>
      </c>
      <c r="C3541" s="26" t="s">
        <v>223</v>
      </c>
      <c r="D3541" s="26" t="s">
        <v>5148</v>
      </c>
      <c r="E3541" s="26" t="s">
        <v>10425</v>
      </c>
      <c r="F3541" s="26" t="s">
        <v>872</v>
      </c>
      <c r="G3541" s="26" t="s">
        <v>5149</v>
      </c>
      <c r="H3541" s="26" t="s">
        <v>5150</v>
      </c>
      <c r="I3541" s="26" t="s">
        <v>10419</v>
      </c>
      <c r="J3541" s="36">
        <v>0.13</v>
      </c>
      <c r="K3541" s="26">
        <v>289.32</v>
      </c>
      <c r="L3541" s="26"/>
      <c r="M3541" s="26" t="s">
        <v>1282</v>
      </c>
      <c r="N3541" s="26" t="s">
        <v>10856</v>
      </c>
    </row>
    <row r="3542" spans="1:14">
      <c r="A3542" s="26" t="s">
        <v>47</v>
      </c>
      <c r="B3542" s="26" t="s">
        <v>5010</v>
      </c>
      <c r="C3542" s="26" t="s">
        <v>305</v>
      </c>
      <c r="D3542" s="26" t="s">
        <v>5011</v>
      </c>
      <c r="E3542" s="26" t="s">
        <v>10425</v>
      </c>
      <c r="F3542" s="26" t="s">
        <v>5012</v>
      </c>
      <c r="G3542" s="26" t="s">
        <v>5013</v>
      </c>
      <c r="H3542" s="26" t="s">
        <v>5014</v>
      </c>
      <c r="I3542" s="26" t="s">
        <v>10416</v>
      </c>
      <c r="J3542" s="36">
        <v>0.13</v>
      </c>
      <c r="K3542" s="26">
        <v>55011.36</v>
      </c>
      <c r="L3542" s="26">
        <v>59251.2</v>
      </c>
      <c r="M3542" s="26" t="s">
        <v>97</v>
      </c>
      <c r="N3542" s="26" t="s">
        <v>5015</v>
      </c>
    </row>
    <row r="3543" spans="1:14">
      <c r="A3543" s="26" t="s">
        <v>47</v>
      </c>
      <c r="B3543" s="26" t="s">
        <v>5010</v>
      </c>
      <c r="C3543" s="26" t="s">
        <v>305</v>
      </c>
      <c r="D3543" s="26" t="s">
        <v>5011</v>
      </c>
      <c r="E3543" s="26" t="s">
        <v>10425</v>
      </c>
      <c r="F3543" s="26" t="s">
        <v>5012</v>
      </c>
      <c r="G3543" s="26" t="s">
        <v>5013</v>
      </c>
      <c r="H3543" s="26" t="s">
        <v>5014</v>
      </c>
      <c r="I3543" s="26" t="s">
        <v>10418</v>
      </c>
      <c r="J3543" s="36">
        <v>0.13</v>
      </c>
      <c r="K3543" s="26">
        <v>0</v>
      </c>
      <c r="L3543" s="26"/>
      <c r="M3543" s="26" t="s">
        <v>97</v>
      </c>
      <c r="N3543" s="26" t="s">
        <v>5015</v>
      </c>
    </row>
    <row r="3544" spans="1:14">
      <c r="A3544" s="26" t="s">
        <v>47</v>
      </c>
      <c r="B3544" s="26" t="s">
        <v>5010</v>
      </c>
      <c r="C3544" s="26" t="s">
        <v>305</v>
      </c>
      <c r="D3544" s="26" t="s">
        <v>5011</v>
      </c>
      <c r="E3544" s="26" t="s">
        <v>10425</v>
      </c>
      <c r="F3544" s="26" t="s">
        <v>5012</v>
      </c>
      <c r="G3544" s="26" t="s">
        <v>5013</v>
      </c>
      <c r="H3544" s="26" t="s">
        <v>5014</v>
      </c>
      <c r="I3544" s="26" t="s">
        <v>10420</v>
      </c>
      <c r="J3544" s="36">
        <v>0.13</v>
      </c>
      <c r="K3544" s="26">
        <v>735.6</v>
      </c>
      <c r="L3544" s="26"/>
      <c r="M3544" s="26" t="s">
        <v>97</v>
      </c>
      <c r="N3544" s="26" t="s">
        <v>5015</v>
      </c>
    </row>
    <row r="3545" spans="1:14">
      <c r="A3545" s="26" t="s">
        <v>47</v>
      </c>
      <c r="B3545" s="26" t="s">
        <v>5010</v>
      </c>
      <c r="C3545" s="26" t="s">
        <v>305</v>
      </c>
      <c r="D3545" s="26" t="s">
        <v>5011</v>
      </c>
      <c r="E3545" s="26" t="s">
        <v>10425</v>
      </c>
      <c r="F3545" s="26" t="s">
        <v>5012</v>
      </c>
      <c r="G3545" s="26" t="s">
        <v>5013</v>
      </c>
      <c r="H3545" s="26" t="s">
        <v>5014</v>
      </c>
      <c r="I3545" s="26" t="s">
        <v>10419</v>
      </c>
      <c r="J3545" s="36">
        <v>0.13</v>
      </c>
      <c r="K3545" s="26">
        <v>837.84</v>
      </c>
      <c r="L3545" s="26"/>
      <c r="M3545" s="26" t="s">
        <v>97</v>
      </c>
      <c r="N3545" s="26" t="s">
        <v>5015</v>
      </c>
    </row>
    <row r="3546" spans="1:14">
      <c r="A3546" s="26" t="s">
        <v>292</v>
      </c>
      <c r="B3546" s="26" t="s">
        <v>5049</v>
      </c>
      <c r="C3546" s="26" t="s">
        <v>4368</v>
      </c>
      <c r="D3546" s="26" t="s">
        <v>5050</v>
      </c>
      <c r="E3546" s="26" t="s">
        <v>10425</v>
      </c>
      <c r="F3546" s="26" t="s">
        <v>5051</v>
      </c>
      <c r="G3546" s="26" t="s">
        <v>5052</v>
      </c>
      <c r="H3546" s="26" t="s">
        <v>5053</v>
      </c>
      <c r="I3546" s="26" t="s">
        <v>10416</v>
      </c>
      <c r="J3546" s="36">
        <v>0.13</v>
      </c>
      <c r="K3546" s="26">
        <v>103483.03</v>
      </c>
      <c r="L3546" s="26">
        <v>114574.32</v>
      </c>
      <c r="M3546" s="26" t="s">
        <v>63</v>
      </c>
      <c r="N3546" s="26" t="s">
        <v>5054</v>
      </c>
    </row>
    <row r="3547" spans="1:14">
      <c r="A3547" s="26" t="s">
        <v>292</v>
      </c>
      <c r="B3547" s="26" t="s">
        <v>5049</v>
      </c>
      <c r="C3547" s="26" t="s">
        <v>4368</v>
      </c>
      <c r="D3547" s="26" t="s">
        <v>5050</v>
      </c>
      <c r="E3547" s="26" t="s">
        <v>10425</v>
      </c>
      <c r="F3547" s="26" t="s">
        <v>5051</v>
      </c>
      <c r="G3547" s="26" t="s">
        <v>5052</v>
      </c>
      <c r="H3547" s="26" t="s">
        <v>5053</v>
      </c>
      <c r="I3547" s="26" t="s">
        <v>10418</v>
      </c>
      <c r="J3547" s="36">
        <v>0.13</v>
      </c>
      <c r="K3547" s="26">
        <v>2945.15</v>
      </c>
      <c r="L3547" s="26"/>
      <c r="M3547" s="26" t="s">
        <v>63</v>
      </c>
      <c r="N3547" s="26" t="s">
        <v>5054</v>
      </c>
    </row>
    <row r="3548" spans="1:14">
      <c r="A3548" s="26" t="s">
        <v>292</v>
      </c>
      <c r="B3548" s="26" t="s">
        <v>5049</v>
      </c>
      <c r="C3548" s="26" t="s">
        <v>4368</v>
      </c>
      <c r="D3548" s="26" t="s">
        <v>5050</v>
      </c>
      <c r="E3548" s="26" t="s">
        <v>10425</v>
      </c>
      <c r="F3548" s="26" t="s">
        <v>5051</v>
      </c>
      <c r="G3548" s="26" t="s">
        <v>5052</v>
      </c>
      <c r="H3548" s="26" t="s">
        <v>5053</v>
      </c>
      <c r="I3548" s="26" t="s">
        <v>10420</v>
      </c>
      <c r="J3548" s="36">
        <v>0.13</v>
      </c>
      <c r="K3548" s="26">
        <v>1369.53</v>
      </c>
      <c r="L3548" s="26"/>
      <c r="M3548" s="26" t="s">
        <v>63</v>
      </c>
      <c r="N3548" s="26" t="s">
        <v>5054</v>
      </c>
    </row>
    <row r="3549" spans="1:14">
      <c r="A3549" s="26" t="s">
        <v>292</v>
      </c>
      <c r="B3549" s="26" t="s">
        <v>5049</v>
      </c>
      <c r="C3549" s="26" t="s">
        <v>4368</v>
      </c>
      <c r="D3549" s="26" t="s">
        <v>5050</v>
      </c>
      <c r="E3549" s="26" t="s">
        <v>10425</v>
      </c>
      <c r="F3549" s="26" t="s">
        <v>5051</v>
      </c>
      <c r="G3549" s="26" t="s">
        <v>5052</v>
      </c>
      <c r="H3549" s="26" t="s">
        <v>5053</v>
      </c>
      <c r="I3549" s="26" t="s">
        <v>10419</v>
      </c>
      <c r="J3549" s="36">
        <v>0.13</v>
      </c>
      <c r="K3549" s="26">
        <v>1620.65</v>
      </c>
      <c r="L3549" s="26"/>
      <c r="M3549" s="26" t="s">
        <v>63</v>
      </c>
      <c r="N3549" s="26" t="s">
        <v>5054</v>
      </c>
    </row>
    <row r="3550" spans="1:14">
      <c r="A3550" s="26" t="s">
        <v>516</v>
      </c>
      <c r="B3550" s="26" t="s">
        <v>5073</v>
      </c>
      <c r="C3550" s="26" t="s">
        <v>621</v>
      </c>
      <c r="D3550" s="26" t="s">
        <v>5074</v>
      </c>
      <c r="E3550" s="26" t="s">
        <v>10425</v>
      </c>
      <c r="F3550" s="26" t="s">
        <v>2661</v>
      </c>
      <c r="G3550" s="26" t="s">
        <v>5075</v>
      </c>
      <c r="H3550" s="26" t="s">
        <v>5076</v>
      </c>
      <c r="I3550" s="26" t="s">
        <v>10416</v>
      </c>
      <c r="J3550" s="36">
        <v>0.13</v>
      </c>
      <c r="K3550" s="26">
        <v>416821.6</v>
      </c>
      <c r="L3550" s="26">
        <v>449388.98</v>
      </c>
      <c r="M3550" s="26" t="s">
        <v>173</v>
      </c>
      <c r="N3550" s="26" t="s">
        <v>5078</v>
      </c>
    </row>
    <row r="3551" spans="1:14">
      <c r="A3551" s="26" t="s">
        <v>516</v>
      </c>
      <c r="B3551" s="26" t="s">
        <v>5073</v>
      </c>
      <c r="C3551" s="26" t="s">
        <v>621</v>
      </c>
      <c r="D3551" s="26" t="s">
        <v>5074</v>
      </c>
      <c r="E3551" s="26" t="s">
        <v>10425</v>
      </c>
      <c r="F3551" s="26" t="s">
        <v>2661</v>
      </c>
      <c r="G3551" s="26" t="s">
        <v>5075</v>
      </c>
      <c r="H3551" s="26" t="s">
        <v>5076</v>
      </c>
      <c r="I3551" s="26" t="s">
        <v>10418</v>
      </c>
      <c r="J3551" s="36">
        <v>0.13</v>
      </c>
      <c r="K3551" s="26">
        <v>7490.72</v>
      </c>
      <c r="L3551" s="26"/>
      <c r="M3551" s="26" t="s">
        <v>173</v>
      </c>
      <c r="N3551" s="26" t="s">
        <v>5078</v>
      </c>
    </row>
    <row r="3552" spans="1:14">
      <c r="A3552" s="26" t="s">
        <v>516</v>
      </c>
      <c r="B3552" s="26" t="s">
        <v>5073</v>
      </c>
      <c r="C3552" s="26" t="s">
        <v>621</v>
      </c>
      <c r="D3552" s="26" t="s">
        <v>5074</v>
      </c>
      <c r="E3552" s="26" t="s">
        <v>10425</v>
      </c>
      <c r="F3552" s="26" t="s">
        <v>2661</v>
      </c>
      <c r="G3552" s="26" t="s">
        <v>5075</v>
      </c>
      <c r="H3552" s="26" t="s">
        <v>5076</v>
      </c>
      <c r="I3552" s="26" t="s">
        <v>10420</v>
      </c>
      <c r="J3552" s="36">
        <v>0.13</v>
      </c>
      <c r="K3552" s="26">
        <v>5134.22</v>
      </c>
      <c r="L3552" s="26"/>
      <c r="M3552" s="26" t="s">
        <v>173</v>
      </c>
      <c r="N3552" s="26" t="s">
        <v>5078</v>
      </c>
    </row>
    <row r="3553" spans="1:14">
      <c r="A3553" s="26" t="s">
        <v>516</v>
      </c>
      <c r="B3553" s="26" t="s">
        <v>5073</v>
      </c>
      <c r="C3553" s="26" t="s">
        <v>621</v>
      </c>
      <c r="D3553" s="26" t="s">
        <v>5074</v>
      </c>
      <c r="E3553" s="26" t="s">
        <v>10425</v>
      </c>
      <c r="F3553" s="26" t="s">
        <v>2661</v>
      </c>
      <c r="G3553" s="26" t="s">
        <v>5075</v>
      </c>
      <c r="H3553" s="26" t="s">
        <v>5076</v>
      </c>
      <c r="I3553" s="26" t="s">
        <v>10419</v>
      </c>
      <c r="J3553" s="36">
        <v>0.13</v>
      </c>
      <c r="K3553" s="26">
        <v>6460.76</v>
      </c>
      <c r="L3553" s="26"/>
      <c r="M3553" s="26" t="s">
        <v>173</v>
      </c>
      <c r="N3553" s="26" t="s">
        <v>5078</v>
      </c>
    </row>
    <row r="3554" spans="1:14">
      <c r="A3554" s="26" t="s">
        <v>85</v>
      </c>
      <c r="B3554" s="26" t="s">
        <v>5028</v>
      </c>
      <c r="C3554" s="26" t="s">
        <v>1245</v>
      </c>
      <c r="D3554" s="26" t="s">
        <v>5029</v>
      </c>
      <c r="E3554" s="26" t="s">
        <v>10425</v>
      </c>
      <c r="F3554" s="26" t="s">
        <v>5030</v>
      </c>
      <c r="G3554" s="26" t="s">
        <v>5031</v>
      </c>
      <c r="H3554" s="26" t="s">
        <v>5032</v>
      </c>
      <c r="I3554" s="26" t="s">
        <v>10416</v>
      </c>
      <c r="J3554" s="36">
        <v>0.13</v>
      </c>
      <c r="K3554" s="26">
        <v>8943.61</v>
      </c>
      <c r="L3554" s="26">
        <v>10225.8</v>
      </c>
      <c r="M3554" s="26" t="s">
        <v>83</v>
      </c>
      <c r="N3554" s="26" t="s">
        <v>5034</v>
      </c>
    </row>
    <row r="3555" spans="1:14">
      <c r="A3555" s="26" t="s">
        <v>85</v>
      </c>
      <c r="B3555" s="26" t="s">
        <v>5028</v>
      </c>
      <c r="C3555" s="26" t="s">
        <v>1245</v>
      </c>
      <c r="D3555" s="26" t="s">
        <v>5029</v>
      </c>
      <c r="E3555" s="26" t="s">
        <v>10425</v>
      </c>
      <c r="F3555" s="26" t="s">
        <v>5030</v>
      </c>
      <c r="G3555" s="26" t="s">
        <v>5031</v>
      </c>
      <c r="H3555" s="26" t="s">
        <v>5032</v>
      </c>
      <c r="I3555" s="26" t="s">
        <v>10418</v>
      </c>
      <c r="J3555" s="36">
        <v>0.13</v>
      </c>
      <c r="K3555" s="26">
        <v>557.7</v>
      </c>
      <c r="L3555" s="26"/>
      <c r="M3555" s="26" t="s">
        <v>83</v>
      </c>
      <c r="N3555" s="26" t="s">
        <v>5034</v>
      </c>
    </row>
    <row r="3556" spans="1:14">
      <c r="A3556" s="26" t="s">
        <v>85</v>
      </c>
      <c r="B3556" s="26" t="s">
        <v>5028</v>
      </c>
      <c r="C3556" s="26" t="s">
        <v>1245</v>
      </c>
      <c r="D3556" s="26" t="s">
        <v>5029</v>
      </c>
      <c r="E3556" s="26" t="s">
        <v>10425</v>
      </c>
      <c r="F3556" s="26" t="s">
        <v>5030</v>
      </c>
      <c r="G3556" s="26" t="s">
        <v>5031</v>
      </c>
      <c r="H3556" s="26" t="s">
        <v>5032</v>
      </c>
      <c r="I3556" s="26" t="s">
        <v>10420</v>
      </c>
      <c r="J3556" s="36">
        <v>0.13</v>
      </c>
      <c r="K3556" s="26">
        <v>119.6</v>
      </c>
      <c r="L3556" s="26"/>
      <c r="M3556" s="26" t="s">
        <v>83</v>
      </c>
      <c r="N3556" s="26" t="s">
        <v>5034</v>
      </c>
    </row>
    <row r="3557" spans="1:14">
      <c r="A3557" s="26" t="s">
        <v>85</v>
      </c>
      <c r="B3557" s="26" t="s">
        <v>5028</v>
      </c>
      <c r="C3557" s="26" t="s">
        <v>1245</v>
      </c>
      <c r="D3557" s="26" t="s">
        <v>5029</v>
      </c>
      <c r="E3557" s="26" t="s">
        <v>10425</v>
      </c>
      <c r="F3557" s="26" t="s">
        <v>5030</v>
      </c>
      <c r="G3557" s="26" t="s">
        <v>5031</v>
      </c>
      <c r="H3557" s="26" t="s">
        <v>5032</v>
      </c>
      <c r="I3557" s="26" t="s">
        <v>10419</v>
      </c>
      <c r="J3557" s="36">
        <v>0.13</v>
      </c>
      <c r="K3557" s="26">
        <v>144.69</v>
      </c>
      <c r="L3557" s="26"/>
      <c r="M3557" s="26" t="s">
        <v>83</v>
      </c>
      <c r="N3557" s="26" t="s">
        <v>5034</v>
      </c>
    </row>
    <row r="3558" spans="1:14">
      <c r="A3558" s="26" t="s">
        <v>85</v>
      </c>
      <c r="B3558" s="26" t="s">
        <v>5087</v>
      </c>
      <c r="C3558" s="26" t="s">
        <v>1437</v>
      </c>
      <c r="D3558" s="26" t="s">
        <v>5088</v>
      </c>
      <c r="E3558" s="26" t="s">
        <v>10425</v>
      </c>
      <c r="F3558" s="26" t="s">
        <v>5089</v>
      </c>
      <c r="G3558" s="26" t="s">
        <v>5090</v>
      </c>
      <c r="H3558" s="26" t="s">
        <v>5091</v>
      </c>
      <c r="I3558" s="26" t="s">
        <v>10416</v>
      </c>
      <c r="J3558" s="36">
        <v>0.13</v>
      </c>
      <c r="K3558" s="26">
        <v>214235.44</v>
      </c>
      <c r="L3558" s="26">
        <v>246537.64</v>
      </c>
      <c r="M3558" s="26" t="s">
        <v>83</v>
      </c>
      <c r="N3558" s="26" t="s">
        <v>5093</v>
      </c>
    </row>
    <row r="3559" spans="1:14">
      <c r="A3559" s="26" t="s">
        <v>85</v>
      </c>
      <c r="B3559" s="26" t="s">
        <v>5087</v>
      </c>
      <c r="C3559" s="26" t="s">
        <v>1437</v>
      </c>
      <c r="D3559" s="26" t="s">
        <v>5088</v>
      </c>
      <c r="E3559" s="26" t="s">
        <v>10425</v>
      </c>
      <c r="F3559" s="26" t="s">
        <v>5089</v>
      </c>
      <c r="G3559" s="26" t="s">
        <v>5090</v>
      </c>
      <c r="H3559" s="26" t="s">
        <v>5091</v>
      </c>
      <c r="I3559" s="26" t="s">
        <v>10418</v>
      </c>
      <c r="J3559" s="36">
        <v>0.13</v>
      </c>
      <c r="K3559" s="26">
        <v>15154.01</v>
      </c>
      <c r="L3559" s="26"/>
      <c r="M3559" s="26" t="s">
        <v>83</v>
      </c>
      <c r="N3559" s="26" t="s">
        <v>5093</v>
      </c>
    </row>
    <row r="3560" spans="1:14">
      <c r="A3560" s="26" t="s">
        <v>85</v>
      </c>
      <c r="B3560" s="26" t="s">
        <v>5087</v>
      </c>
      <c r="C3560" s="26" t="s">
        <v>1437</v>
      </c>
      <c r="D3560" s="26" t="s">
        <v>5088</v>
      </c>
      <c r="E3560" s="26" t="s">
        <v>10425</v>
      </c>
      <c r="F3560" s="26" t="s">
        <v>5089</v>
      </c>
      <c r="G3560" s="26" t="s">
        <v>5090</v>
      </c>
      <c r="H3560" s="26" t="s">
        <v>5091</v>
      </c>
      <c r="I3560" s="26" t="s">
        <v>10420</v>
      </c>
      <c r="J3560" s="36">
        <v>0.13</v>
      </c>
      <c r="K3560" s="26">
        <v>2560.9</v>
      </c>
      <c r="L3560" s="26"/>
      <c r="M3560" s="26" t="s">
        <v>83</v>
      </c>
      <c r="N3560" s="26" t="s">
        <v>5093</v>
      </c>
    </row>
    <row r="3561" spans="1:14">
      <c r="A3561" s="26" t="s">
        <v>85</v>
      </c>
      <c r="B3561" s="26" t="s">
        <v>5087</v>
      </c>
      <c r="C3561" s="26" t="s">
        <v>1437</v>
      </c>
      <c r="D3561" s="26" t="s">
        <v>5088</v>
      </c>
      <c r="E3561" s="26" t="s">
        <v>10425</v>
      </c>
      <c r="F3561" s="26" t="s">
        <v>5089</v>
      </c>
      <c r="G3561" s="26" t="s">
        <v>5090</v>
      </c>
      <c r="H3561" s="26" t="s">
        <v>5091</v>
      </c>
      <c r="I3561" s="26" t="s">
        <v>10419</v>
      </c>
      <c r="J3561" s="36">
        <v>0.13</v>
      </c>
      <c r="K3561" s="26">
        <v>3492.6</v>
      </c>
      <c r="L3561" s="26"/>
      <c r="M3561" s="26" t="s">
        <v>83</v>
      </c>
      <c r="N3561" s="26" t="s">
        <v>5093</v>
      </c>
    </row>
    <row r="3562" spans="1:14">
      <c r="A3562" s="26" t="s">
        <v>200</v>
      </c>
      <c r="B3562" s="26" t="s">
        <v>5108</v>
      </c>
      <c r="C3562" s="26" t="s">
        <v>1811</v>
      </c>
      <c r="D3562" s="26" t="s">
        <v>5109</v>
      </c>
      <c r="E3562" s="26" t="s">
        <v>10425</v>
      </c>
      <c r="F3562" s="26" t="s">
        <v>5110</v>
      </c>
      <c r="G3562" s="26" t="s">
        <v>5111</v>
      </c>
      <c r="H3562" s="26" t="s">
        <v>5112</v>
      </c>
      <c r="I3562" s="26" t="s">
        <v>10427</v>
      </c>
      <c r="J3562" s="36">
        <v>0.13</v>
      </c>
      <c r="K3562" s="26">
        <v>5058.3</v>
      </c>
      <c r="L3562" s="26">
        <v>5806.4</v>
      </c>
      <c r="M3562" s="26" t="s">
        <v>1282</v>
      </c>
      <c r="N3562" s="26" t="s">
        <v>5114</v>
      </c>
    </row>
    <row r="3563" spans="1:14">
      <c r="A3563" s="26" t="s">
        <v>200</v>
      </c>
      <c r="B3563" s="26" t="s">
        <v>5108</v>
      </c>
      <c r="C3563" s="26" t="s">
        <v>1811</v>
      </c>
      <c r="D3563" s="26" t="s">
        <v>5109</v>
      </c>
      <c r="E3563" s="26" t="s">
        <v>10425</v>
      </c>
      <c r="F3563" s="26" t="s">
        <v>5110</v>
      </c>
      <c r="G3563" s="26" t="s">
        <v>5111</v>
      </c>
      <c r="H3563" s="26" t="s">
        <v>5112</v>
      </c>
      <c r="I3563" s="26" t="s">
        <v>10428</v>
      </c>
      <c r="J3563" s="36">
        <v>0.13</v>
      </c>
      <c r="K3563" s="26">
        <v>343.16</v>
      </c>
      <c r="L3563" s="26"/>
      <c r="M3563" s="26" t="s">
        <v>1282</v>
      </c>
      <c r="N3563" s="26" t="s">
        <v>5114</v>
      </c>
    </row>
    <row r="3564" spans="1:14">
      <c r="A3564" s="26" t="s">
        <v>200</v>
      </c>
      <c r="B3564" s="26" t="s">
        <v>5108</v>
      </c>
      <c r="C3564" s="26" t="s">
        <v>1811</v>
      </c>
      <c r="D3564" s="26" t="s">
        <v>5109</v>
      </c>
      <c r="E3564" s="26" t="s">
        <v>10425</v>
      </c>
      <c r="F3564" s="26" t="s">
        <v>5110</v>
      </c>
      <c r="G3564" s="26" t="s">
        <v>5111</v>
      </c>
      <c r="H3564" s="26" t="s">
        <v>5112</v>
      </c>
      <c r="I3564" s="26" t="s">
        <v>10420</v>
      </c>
      <c r="J3564" s="36">
        <v>0.13</v>
      </c>
      <c r="K3564" s="26">
        <v>65.7579</v>
      </c>
      <c r="L3564" s="26"/>
      <c r="M3564" s="26" t="s">
        <v>1282</v>
      </c>
      <c r="N3564" s="26" t="s">
        <v>5114</v>
      </c>
    </row>
    <row r="3565" spans="1:14">
      <c r="A3565" s="26" t="s">
        <v>200</v>
      </c>
      <c r="B3565" s="26" t="s">
        <v>5108</v>
      </c>
      <c r="C3565" s="26" t="s">
        <v>1811</v>
      </c>
      <c r="D3565" s="26" t="s">
        <v>5109</v>
      </c>
      <c r="E3565" s="26" t="s">
        <v>10425</v>
      </c>
      <c r="F3565" s="26" t="s">
        <v>5110</v>
      </c>
      <c r="G3565" s="26" t="s">
        <v>5111</v>
      </c>
      <c r="H3565" s="26" t="s">
        <v>5112</v>
      </c>
      <c r="I3565" s="26" t="s">
        <v>10419</v>
      </c>
      <c r="J3565" s="36">
        <v>0.13</v>
      </c>
      <c r="K3565" s="26">
        <v>81.0219</v>
      </c>
      <c r="L3565" s="26"/>
      <c r="M3565" s="26" t="s">
        <v>1282</v>
      </c>
      <c r="N3565" s="26" t="s">
        <v>5114</v>
      </c>
    </row>
    <row r="3566" spans="1:14">
      <c r="A3566" s="26" t="s">
        <v>119</v>
      </c>
      <c r="B3566" s="26" t="s">
        <v>5120</v>
      </c>
      <c r="C3566" s="26" t="s">
        <v>1266</v>
      </c>
      <c r="D3566" s="26" t="s">
        <v>5121</v>
      </c>
      <c r="E3566" s="26" t="s">
        <v>10425</v>
      </c>
      <c r="F3566" s="26" t="s">
        <v>5122</v>
      </c>
      <c r="G3566" s="26" t="s">
        <v>5123</v>
      </c>
      <c r="H3566" s="26" t="s">
        <v>5124</v>
      </c>
      <c r="I3566" s="26" t="s">
        <v>10416</v>
      </c>
      <c r="J3566" s="36">
        <v>0.13</v>
      </c>
      <c r="K3566" s="26">
        <v>3609.8</v>
      </c>
      <c r="L3566" s="26">
        <v>3888</v>
      </c>
      <c r="M3566" s="26" t="s">
        <v>140</v>
      </c>
      <c r="N3566" s="26" t="s">
        <v>5126</v>
      </c>
    </row>
    <row r="3567" spans="1:14">
      <c r="A3567" s="26" t="s">
        <v>119</v>
      </c>
      <c r="B3567" s="26" t="s">
        <v>5120</v>
      </c>
      <c r="C3567" s="26" t="s">
        <v>1266</v>
      </c>
      <c r="D3567" s="26" t="s">
        <v>5121</v>
      </c>
      <c r="E3567" s="26" t="s">
        <v>10425</v>
      </c>
      <c r="F3567" s="26" t="s">
        <v>5122</v>
      </c>
      <c r="G3567" s="26" t="s">
        <v>5123</v>
      </c>
      <c r="H3567" s="26" t="s">
        <v>5124</v>
      </c>
      <c r="I3567" s="26" t="s">
        <v>10418</v>
      </c>
      <c r="J3567" s="36">
        <v>0.13</v>
      </c>
      <c r="K3567" s="26">
        <v>0</v>
      </c>
      <c r="L3567" s="26"/>
      <c r="M3567" s="26" t="s">
        <v>140</v>
      </c>
      <c r="N3567" s="26" t="s">
        <v>5126</v>
      </c>
    </row>
    <row r="3568" spans="1:14">
      <c r="A3568" s="26" t="s">
        <v>119</v>
      </c>
      <c r="B3568" s="26" t="s">
        <v>5120</v>
      </c>
      <c r="C3568" s="26" t="s">
        <v>1266</v>
      </c>
      <c r="D3568" s="26" t="s">
        <v>5121</v>
      </c>
      <c r="E3568" s="26" t="s">
        <v>10425</v>
      </c>
      <c r="F3568" s="26" t="s">
        <v>5122</v>
      </c>
      <c r="G3568" s="26" t="s">
        <v>5123</v>
      </c>
      <c r="H3568" s="26" t="s">
        <v>5124</v>
      </c>
      <c r="I3568" s="26" t="s">
        <v>10420</v>
      </c>
      <c r="J3568" s="36">
        <v>0.13</v>
      </c>
      <c r="K3568" s="26">
        <v>48.27</v>
      </c>
      <c r="L3568" s="26"/>
      <c r="M3568" s="26" t="s">
        <v>140</v>
      </c>
      <c r="N3568" s="26" t="s">
        <v>5126</v>
      </c>
    </row>
    <row r="3569" spans="1:14">
      <c r="A3569" s="26" t="s">
        <v>119</v>
      </c>
      <c r="B3569" s="26" t="s">
        <v>5120</v>
      </c>
      <c r="C3569" s="26" t="s">
        <v>1266</v>
      </c>
      <c r="D3569" s="26" t="s">
        <v>5121</v>
      </c>
      <c r="E3569" s="26" t="s">
        <v>10425</v>
      </c>
      <c r="F3569" s="26" t="s">
        <v>5122</v>
      </c>
      <c r="G3569" s="26" t="s">
        <v>5123</v>
      </c>
      <c r="H3569" s="26" t="s">
        <v>5124</v>
      </c>
      <c r="I3569" s="26" t="s">
        <v>10419</v>
      </c>
      <c r="J3569" s="36">
        <v>0.13</v>
      </c>
      <c r="K3569" s="26">
        <v>54.97</v>
      </c>
      <c r="L3569" s="26"/>
      <c r="M3569" s="26" t="s">
        <v>140</v>
      </c>
      <c r="N3569" s="26" t="s">
        <v>5126</v>
      </c>
    </row>
    <row r="3570" spans="1:14">
      <c r="A3570" s="26" t="s">
        <v>129</v>
      </c>
      <c r="B3570" s="26" t="s">
        <v>10857</v>
      </c>
      <c r="C3570" s="26" t="s">
        <v>132</v>
      </c>
      <c r="D3570" s="26" t="s">
        <v>5323</v>
      </c>
      <c r="E3570" s="26" t="s">
        <v>10425</v>
      </c>
      <c r="F3570" s="26" t="s">
        <v>4201</v>
      </c>
      <c r="G3570" s="26" t="s">
        <v>5324</v>
      </c>
      <c r="H3570" s="26" t="s">
        <v>5325</v>
      </c>
      <c r="I3570" s="26" t="s">
        <v>10416</v>
      </c>
      <c r="J3570" s="36">
        <v>0.13</v>
      </c>
      <c r="K3570" s="26">
        <v>30903.59</v>
      </c>
      <c r="L3570" s="26">
        <v>33271.3</v>
      </c>
      <c r="M3570" s="26" t="s">
        <v>173</v>
      </c>
      <c r="N3570" s="26" t="s">
        <v>10858</v>
      </c>
    </row>
    <row r="3571" spans="1:14">
      <c r="A3571" s="26" t="s">
        <v>129</v>
      </c>
      <c r="B3571" s="26" t="s">
        <v>10857</v>
      </c>
      <c r="C3571" s="26" t="s">
        <v>132</v>
      </c>
      <c r="D3571" s="26" t="s">
        <v>5323</v>
      </c>
      <c r="E3571" s="26" t="s">
        <v>10425</v>
      </c>
      <c r="F3571" s="26" t="s">
        <v>4201</v>
      </c>
      <c r="G3571" s="26" t="s">
        <v>5324</v>
      </c>
      <c r="H3571" s="26" t="s">
        <v>5325</v>
      </c>
      <c r="I3571" s="26" t="s">
        <v>10418</v>
      </c>
      <c r="J3571" s="36">
        <v>0.13</v>
      </c>
      <c r="K3571" s="26">
        <v>0</v>
      </c>
      <c r="L3571" s="26"/>
      <c r="M3571" s="26" t="s">
        <v>173</v>
      </c>
      <c r="N3571" s="26" t="s">
        <v>10858</v>
      </c>
    </row>
    <row r="3572" spans="1:14">
      <c r="A3572" s="26" t="s">
        <v>129</v>
      </c>
      <c r="B3572" s="26" t="s">
        <v>10857</v>
      </c>
      <c r="C3572" s="26" t="s">
        <v>132</v>
      </c>
      <c r="D3572" s="26" t="s">
        <v>5323</v>
      </c>
      <c r="E3572" s="26" t="s">
        <v>10425</v>
      </c>
      <c r="F3572" s="26" t="s">
        <v>4201</v>
      </c>
      <c r="G3572" s="26" t="s">
        <v>5324</v>
      </c>
      <c r="H3572" s="26" t="s">
        <v>5325</v>
      </c>
      <c r="I3572" s="26" t="s">
        <v>10420</v>
      </c>
      <c r="J3572" s="36">
        <v>0.13</v>
      </c>
      <c r="K3572" s="26">
        <v>399.9</v>
      </c>
      <c r="L3572" s="26"/>
      <c r="M3572" s="26" t="s">
        <v>173</v>
      </c>
      <c r="N3572" s="26" t="s">
        <v>10858</v>
      </c>
    </row>
    <row r="3573" spans="1:14">
      <c r="A3573" s="26" t="s">
        <v>129</v>
      </c>
      <c r="B3573" s="26" t="s">
        <v>10857</v>
      </c>
      <c r="C3573" s="26" t="s">
        <v>132</v>
      </c>
      <c r="D3573" s="26" t="s">
        <v>5323</v>
      </c>
      <c r="E3573" s="26" t="s">
        <v>10425</v>
      </c>
      <c r="F3573" s="26" t="s">
        <v>4201</v>
      </c>
      <c r="G3573" s="26" t="s">
        <v>5324</v>
      </c>
      <c r="H3573" s="26" t="s">
        <v>5325</v>
      </c>
      <c r="I3573" s="26" t="s">
        <v>10419</v>
      </c>
      <c r="J3573" s="36">
        <v>0.13</v>
      </c>
      <c r="K3573" s="26">
        <v>470.62</v>
      </c>
      <c r="L3573" s="26"/>
      <c r="M3573" s="26" t="s">
        <v>173</v>
      </c>
      <c r="N3573" s="26" t="s">
        <v>10858</v>
      </c>
    </row>
    <row r="3574" spans="1:14">
      <c r="A3574" s="26" t="s">
        <v>108</v>
      </c>
      <c r="B3574" s="26" t="s">
        <v>5115</v>
      </c>
      <c r="C3574" s="26" t="s">
        <v>4295</v>
      </c>
      <c r="D3574" s="26" t="s">
        <v>5116</v>
      </c>
      <c r="E3574" s="26" t="s">
        <v>10425</v>
      </c>
      <c r="F3574" s="26" t="s">
        <v>4297</v>
      </c>
      <c r="G3574" s="26" t="s">
        <v>5117</v>
      </c>
      <c r="H3574" s="26" t="s">
        <v>5118</v>
      </c>
      <c r="I3574" s="26" t="s">
        <v>10416</v>
      </c>
      <c r="J3574" s="36">
        <v>0.13</v>
      </c>
      <c r="K3574" s="26">
        <v>249587.42</v>
      </c>
      <c r="L3574" s="26">
        <v>278137.61</v>
      </c>
      <c r="M3574" s="26" t="s">
        <v>97</v>
      </c>
      <c r="N3574" s="26" t="s">
        <v>5119</v>
      </c>
    </row>
    <row r="3575" spans="1:14">
      <c r="A3575" s="26" t="s">
        <v>108</v>
      </c>
      <c r="B3575" s="26" t="s">
        <v>5115</v>
      </c>
      <c r="C3575" s="26" t="s">
        <v>4295</v>
      </c>
      <c r="D3575" s="26" t="s">
        <v>5116</v>
      </c>
      <c r="E3575" s="26" t="s">
        <v>10425</v>
      </c>
      <c r="F3575" s="26" t="s">
        <v>4297</v>
      </c>
      <c r="G3575" s="26" t="s">
        <v>5117</v>
      </c>
      <c r="H3575" s="26" t="s">
        <v>5118</v>
      </c>
      <c r="I3575" s="26" t="s">
        <v>10418</v>
      </c>
      <c r="J3575" s="36">
        <v>0.13</v>
      </c>
      <c r="K3575" s="26">
        <v>9007.79</v>
      </c>
      <c r="L3575" s="26"/>
      <c r="M3575" s="26" t="s">
        <v>97</v>
      </c>
      <c r="N3575" s="26" t="s">
        <v>5119</v>
      </c>
    </row>
    <row r="3576" spans="1:14">
      <c r="A3576" s="26" t="s">
        <v>108</v>
      </c>
      <c r="B3576" s="26" t="s">
        <v>5115</v>
      </c>
      <c r="C3576" s="26" t="s">
        <v>4295</v>
      </c>
      <c r="D3576" s="26" t="s">
        <v>5116</v>
      </c>
      <c r="E3576" s="26" t="s">
        <v>10425</v>
      </c>
      <c r="F3576" s="26" t="s">
        <v>4297</v>
      </c>
      <c r="G3576" s="26" t="s">
        <v>5117</v>
      </c>
      <c r="H3576" s="26" t="s">
        <v>5118</v>
      </c>
      <c r="I3576" s="26" t="s">
        <v>10420</v>
      </c>
      <c r="J3576" s="36">
        <v>0.13</v>
      </c>
      <c r="K3576" s="26">
        <v>3088.4</v>
      </c>
      <c r="L3576" s="26"/>
      <c r="M3576" s="26" t="s">
        <v>97</v>
      </c>
      <c r="N3576" s="26" t="s">
        <v>5119</v>
      </c>
    </row>
    <row r="3577" spans="1:14">
      <c r="A3577" s="26" t="s">
        <v>108</v>
      </c>
      <c r="B3577" s="26" t="s">
        <v>5115</v>
      </c>
      <c r="C3577" s="26" t="s">
        <v>4295</v>
      </c>
      <c r="D3577" s="26" t="s">
        <v>5116</v>
      </c>
      <c r="E3577" s="26" t="s">
        <v>10425</v>
      </c>
      <c r="F3577" s="26" t="s">
        <v>4297</v>
      </c>
      <c r="G3577" s="26" t="s">
        <v>5117</v>
      </c>
      <c r="H3577" s="26" t="s">
        <v>5118</v>
      </c>
      <c r="I3577" s="26" t="s">
        <v>10419</v>
      </c>
      <c r="J3577" s="36">
        <v>0.13</v>
      </c>
      <c r="K3577" s="26">
        <v>3938.19</v>
      </c>
      <c r="L3577" s="26"/>
      <c r="M3577" s="26" t="s">
        <v>97</v>
      </c>
      <c r="N3577" s="26" t="s">
        <v>5119</v>
      </c>
    </row>
    <row r="3578" spans="1:14">
      <c r="A3578" s="26" t="s">
        <v>200</v>
      </c>
      <c r="B3578" s="26" t="s">
        <v>5100</v>
      </c>
      <c r="C3578" s="26" t="s">
        <v>4467</v>
      </c>
      <c r="D3578" s="26" t="s">
        <v>5101</v>
      </c>
      <c r="E3578" s="26" t="s">
        <v>10434</v>
      </c>
      <c r="F3578" s="26" t="s">
        <v>287</v>
      </c>
      <c r="G3578" s="26" t="s">
        <v>5102</v>
      </c>
      <c r="H3578" s="26" t="s">
        <v>5103</v>
      </c>
      <c r="I3578" s="26" t="s">
        <v>10416</v>
      </c>
      <c r="J3578" s="36">
        <v>0.13</v>
      </c>
      <c r="K3578" s="26">
        <v>490122.92</v>
      </c>
      <c r="L3578" s="26">
        <v>543620.4</v>
      </c>
      <c r="M3578" s="26" t="s">
        <v>1282</v>
      </c>
      <c r="N3578" s="26" t="s">
        <v>5105</v>
      </c>
    </row>
    <row r="3579" spans="1:14">
      <c r="A3579" s="26" t="s">
        <v>200</v>
      </c>
      <c r="B3579" s="26" t="s">
        <v>5100</v>
      </c>
      <c r="C3579" s="26" t="s">
        <v>4467</v>
      </c>
      <c r="D3579" s="26" t="s">
        <v>5101</v>
      </c>
      <c r="E3579" s="26" t="s">
        <v>10434</v>
      </c>
      <c r="F3579" s="26" t="s">
        <v>287</v>
      </c>
      <c r="G3579" s="26" t="s">
        <v>5102</v>
      </c>
      <c r="H3579" s="26" t="s">
        <v>5103</v>
      </c>
      <c r="I3579" s="26" t="s">
        <v>10418</v>
      </c>
      <c r="J3579" s="36">
        <v>0.13</v>
      </c>
      <c r="K3579" s="26">
        <v>29279.53</v>
      </c>
      <c r="L3579" s="26"/>
      <c r="M3579" s="26" t="s">
        <v>1282</v>
      </c>
      <c r="N3579" s="26" t="s">
        <v>5105</v>
      </c>
    </row>
    <row r="3580" spans="1:14">
      <c r="A3580" s="26" t="s">
        <v>200</v>
      </c>
      <c r="B3580" s="26" t="s">
        <v>5100</v>
      </c>
      <c r="C3580" s="26" t="s">
        <v>4467</v>
      </c>
      <c r="D3580" s="26" t="s">
        <v>5101</v>
      </c>
      <c r="E3580" s="26" t="s">
        <v>10434</v>
      </c>
      <c r="F3580" s="26" t="s">
        <v>287</v>
      </c>
      <c r="G3580" s="26" t="s">
        <v>5102</v>
      </c>
      <c r="H3580" s="26" t="s">
        <v>5103</v>
      </c>
      <c r="I3580" s="26" t="s">
        <v>10420</v>
      </c>
      <c r="J3580" s="36">
        <v>0.13</v>
      </c>
      <c r="K3580" s="26">
        <v>0</v>
      </c>
      <c r="L3580" s="26"/>
      <c r="M3580" s="26" t="s">
        <v>1282</v>
      </c>
      <c r="N3580" s="26" t="s">
        <v>5105</v>
      </c>
    </row>
    <row r="3581" spans="1:14">
      <c r="A3581" s="26" t="s">
        <v>200</v>
      </c>
      <c r="B3581" s="26" t="s">
        <v>5100</v>
      </c>
      <c r="C3581" s="26" t="s">
        <v>4467</v>
      </c>
      <c r="D3581" s="26" t="s">
        <v>5101</v>
      </c>
      <c r="E3581" s="26" t="s">
        <v>10434</v>
      </c>
      <c r="F3581" s="26" t="s">
        <v>287</v>
      </c>
      <c r="G3581" s="26" t="s">
        <v>5102</v>
      </c>
      <c r="H3581" s="26" t="s">
        <v>5103</v>
      </c>
      <c r="I3581" s="26" t="s">
        <v>10419</v>
      </c>
      <c r="J3581" s="36">
        <v>0.13</v>
      </c>
      <c r="K3581" s="26">
        <v>7909.14</v>
      </c>
      <c r="L3581" s="26"/>
      <c r="M3581" s="26" t="s">
        <v>1282</v>
      </c>
      <c r="N3581" s="26" t="s">
        <v>5105</v>
      </c>
    </row>
    <row r="3582" spans="1:14">
      <c r="A3582" s="26" t="s">
        <v>181</v>
      </c>
      <c r="B3582" s="26" t="s">
        <v>5016</v>
      </c>
      <c r="C3582" s="26" t="s">
        <v>2557</v>
      </c>
      <c r="D3582" s="26" t="s">
        <v>5017</v>
      </c>
      <c r="E3582" s="26" t="s">
        <v>10444</v>
      </c>
      <c r="F3582" s="26" t="s">
        <v>5018</v>
      </c>
      <c r="G3582" s="26" t="s">
        <v>5019</v>
      </c>
      <c r="H3582" s="26" t="s">
        <v>5020</v>
      </c>
      <c r="I3582" s="26" t="s">
        <v>10416</v>
      </c>
      <c r="J3582" s="36">
        <v>0.13</v>
      </c>
      <c r="K3582" s="26">
        <v>55244</v>
      </c>
      <c r="L3582" s="26">
        <v>66847</v>
      </c>
      <c r="M3582" s="26" t="s">
        <v>97</v>
      </c>
      <c r="N3582" s="26" t="s">
        <v>5021</v>
      </c>
    </row>
    <row r="3583" spans="1:14">
      <c r="A3583" s="26" t="s">
        <v>181</v>
      </c>
      <c r="B3583" s="26" t="s">
        <v>5016</v>
      </c>
      <c r="C3583" s="26" t="s">
        <v>2557</v>
      </c>
      <c r="D3583" s="26" t="s">
        <v>5017</v>
      </c>
      <c r="E3583" s="26" t="s">
        <v>10444</v>
      </c>
      <c r="F3583" s="26" t="s">
        <v>5018</v>
      </c>
      <c r="G3583" s="26" t="s">
        <v>5019</v>
      </c>
      <c r="H3583" s="26" t="s">
        <v>5020</v>
      </c>
      <c r="I3583" s="26" t="s">
        <v>10418</v>
      </c>
      <c r="J3583" s="36">
        <v>0.13</v>
      </c>
      <c r="K3583" s="26">
        <v>6916</v>
      </c>
      <c r="L3583" s="26"/>
      <c r="M3583" s="26" t="s">
        <v>97</v>
      </c>
      <c r="N3583" s="26" t="s">
        <v>5021</v>
      </c>
    </row>
    <row r="3584" spans="1:14">
      <c r="A3584" s="26" t="s">
        <v>181</v>
      </c>
      <c r="B3584" s="26" t="s">
        <v>5016</v>
      </c>
      <c r="C3584" s="26" t="s">
        <v>2557</v>
      </c>
      <c r="D3584" s="26" t="s">
        <v>5017</v>
      </c>
      <c r="E3584" s="26" t="s">
        <v>10444</v>
      </c>
      <c r="F3584" s="26" t="s">
        <v>5018</v>
      </c>
      <c r="G3584" s="26" t="s">
        <v>5019</v>
      </c>
      <c r="H3584" s="26" t="s">
        <v>5020</v>
      </c>
      <c r="I3584" s="26" t="s">
        <v>10420</v>
      </c>
      <c r="J3584" s="36">
        <v>0.13</v>
      </c>
      <c r="K3584" s="26">
        <v>735</v>
      </c>
      <c r="L3584" s="26"/>
      <c r="M3584" s="26" t="s">
        <v>97</v>
      </c>
      <c r="N3584" s="26" t="s">
        <v>5021</v>
      </c>
    </row>
    <row r="3585" spans="1:14">
      <c r="A3585" s="26" t="s">
        <v>181</v>
      </c>
      <c r="B3585" s="26" t="s">
        <v>5016</v>
      </c>
      <c r="C3585" s="26" t="s">
        <v>2557</v>
      </c>
      <c r="D3585" s="26" t="s">
        <v>5017</v>
      </c>
      <c r="E3585" s="26" t="s">
        <v>10444</v>
      </c>
      <c r="F3585" s="26" t="s">
        <v>5018</v>
      </c>
      <c r="G3585" s="26" t="s">
        <v>5019</v>
      </c>
      <c r="H3585" s="26" t="s">
        <v>5020</v>
      </c>
      <c r="I3585" s="26" t="s">
        <v>10419</v>
      </c>
      <c r="J3585" s="36">
        <v>0.13</v>
      </c>
      <c r="K3585" s="26">
        <v>944</v>
      </c>
      <c r="L3585" s="26"/>
      <c r="M3585" s="26" t="s">
        <v>97</v>
      </c>
      <c r="N3585" s="26" t="s">
        <v>5021</v>
      </c>
    </row>
    <row r="3586" spans="1:14">
      <c r="A3586" s="26" t="s">
        <v>220</v>
      </c>
      <c r="B3586" s="26" t="s">
        <v>5147</v>
      </c>
      <c r="C3586" s="26" t="s">
        <v>223</v>
      </c>
      <c r="D3586" s="26" t="s">
        <v>5148</v>
      </c>
      <c r="E3586" s="26" t="s">
        <v>10425</v>
      </c>
      <c r="F3586" s="26" t="s">
        <v>872</v>
      </c>
      <c r="G3586" s="26" t="s">
        <v>5149</v>
      </c>
      <c r="H3586" s="26" t="s">
        <v>5150</v>
      </c>
      <c r="I3586" s="26" t="s">
        <v>10416</v>
      </c>
      <c r="J3586" s="36">
        <v>0.13</v>
      </c>
      <c r="K3586" s="26">
        <v>18997.86</v>
      </c>
      <c r="L3586" s="26">
        <v>20196</v>
      </c>
      <c r="M3586" s="26" t="s">
        <v>1282</v>
      </c>
      <c r="N3586" s="26" t="s">
        <v>5152</v>
      </c>
    </row>
    <row r="3587" spans="1:14">
      <c r="A3587" s="26" t="s">
        <v>220</v>
      </c>
      <c r="B3587" s="26" t="s">
        <v>5147</v>
      </c>
      <c r="C3587" s="26" t="s">
        <v>223</v>
      </c>
      <c r="D3587" s="26" t="s">
        <v>5148</v>
      </c>
      <c r="E3587" s="26" t="s">
        <v>10425</v>
      </c>
      <c r="F3587" s="26" t="s">
        <v>872</v>
      </c>
      <c r="G3587" s="26" t="s">
        <v>5149</v>
      </c>
      <c r="H3587" s="26" t="s">
        <v>5150</v>
      </c>
      <c r="I3587" s="26" t="s">
        <v>10418</v>
      </c>
      <c r="J3587" s="36">
        <v>0.13</v>
      </c>
      <c r="K3587" s="26">
        <v>0</v>
      </c>
      <c r="L3587" s="26"/>
      <c r="M3587" s="26" t="s">
        <v>1282</v>
      </c>
      <c r="N3587" s="26" t="s">
        <v>5152</v>
      </c>
    </row>
    <row r="3588" spans="1:14">
      <c r="A3588" s="26" t="s">
        <v>220</v>
      </c>
      <c r="B3588" s="26" t="s">
        <v>5147</v>
      </c>
      <c r="C3588" s="26" t="s">
        <v>223</v>
      </c>
      <c r="D3588" s="26" t="s">
        <v>5148</v>
      </c>
      <c r="E3588" s="26" t="s">
        <v>10425</v>
      </c>
      <c r="F3588" s="26" t="s">
        <v>872</v>
      </c>
      <c r="G3588" s="26" t="s">
        <v>5149</v>
      </c>
      <c r="H3588" s="26" t="s">
        <v>5150</v>
      </c>
      <c r="I3588" s="26" t="s">
        <v>10420</v>
      </c>
      <c r="J3588" s="36">
        <v>0.13</v>
      </c>
      <c r="K3588" s="26">
        <v>0</v>
      </c>
      <c r="L3588" s="26"/>
      <c r="M3588" s="26" t="s">
        <v>1282</v>
      </c>
      <c r="N3588" s="26" t="s">
        <v>5152</v>
      </c>
    </row>
    <row r="3589" spans="1:14">
      <c r="A3589" s="26" t="s">
        <v>220</v>
      </c>
      <c r="B3589" s="26" t="s">
        <v>5147</v>
      </c>
      <c r="C3589" s="26" t="s">
        <v>223</v>
      </c>
      <c r="D3589" s="26" t="s">
        <v>5148</v>
      </c>
      <c r="E3589" s="26" t="s">
        <v>10425</v>
      </c>
      <c r="F3589" s="26" t="s">
        <v>872</v>
      </c>
      <c r="G3589" s="26" t="s">
        <v>5149</v>
      </c>
      <c r="H3589" s="26" t="s">
        <v>5150</v>
      </c>
      <c r="I3589" s="26" t="s">
        <v>10419</v>
      </c>
      <c r="J3589" s="36">
        <v>0.13</v>
      </c>
      <c r="K3589" s="26">
        <v>289.32</v>
      </c>
      <c r="L3589" s="26"/>
      <c r="M3589" s="26" t="s">
        <v>1282</v>
      </c>
      <c r="N3589" s="26" t="s">
        <v>5152</v>
      </c>
    </row>
    <row r="3590" spans="1:14">
      <c r="A3590" s="26" t="s">
        <v>119</v>
      </c>
      <c r="B3590" s="26" t="s">
        <v>5127</v>
      </c>
      <c r="C3590" s="26" t="s">
        <v>1856</v>
      </c>
      <c r="D3590" s="26" t="s">
        <v>5128</v>
      </c>
      <c r="E3590" s="26" t="s">
        <v>10425</v>
      </c>
      <c r="F3590" s="26" t="s">
        <v>5129</v>
      </c>
      <c r="G3590" s="26" t="s">
        <v>5130</v>
      </c>
      <c r="H3590" s="26" t="s">
        <v>5131</v>
      </c>
      <c r="I3590" s="26" t="s">
        <v>10416</v>
      </c>
      <c r="J3590" s="36">
        <v>0.13</v>
      </c>
      <c r="K3590" s="26">
        <v>35806.62</v>
      </c>
      <c r="L3590" s="26">
        <v>45219.99</v>
      </c>
      <c r="M3590" s="26" t="s">
        <v>140</v>
      </c>
      <c r="N3590" s="26" t="s">
        <v>5133</v>
      </c>
    </row>
    <row r="3591" spans="1:14">
      <c r="A3591" s="26" t="s">
        <v>119</v>
      </c>
      <c r="B3591" s="26" t="s">
        <v>5127</v>
      </c>
      <c r="C3591" s="26" t="s">
        <v>1856</v>
      </c>
      <c r="D3591" s="26" t="s">
        <v>5128</v>
      </c>
      <c r="E3591" s="26" t="s">
        <v>10425</v>
      </c>
      <c r="F3591" s="26" t="s">
        <v>5129</v>
      </c>
      <c r="G3591" s="26" t="s">
        <v>5130</v>
      </c>
      <c r="H3591" s="26" t="s">
        <v>5131</v>
      </c>
      <c r="I3591" s="26" t="s">
        <v>10418</v>
      </c>
      <c r="J3591" s="36">
        <v>0.13</v>
      </c>
      <c r="K3591" s="26">
        <v>6322.27</v>
      </c>
      <c r="L3591" s="26"/>
      <c r="M3591" s="26" t="s">
        <v>140</v>
      </c>
      <c r="N3591" s="26" t="s">
        <v>5133</v>
      </c>
    </row>
    <row r="3592" spans="1:14">
      <c r="A3592" s="26" t="s">
        <v>119</v>
      </c>
      <c r="B3592" s="26" t="s">
        <v>5127</v>
      </c>
      <c r="C3592" s="26" t="s">
        <v>1856</v>
      </c>
      <c r="D3592" s="26" t="s">
        <v>5128</v>
      </c>
      <c r="E3592" s="26" t="s">
        <v>10425</v>
      </c>
      <c r="F3592" s="26" t="s">
        <v>5129</v>
      </c>
      <c r="G3592" s="26" t="s">
        <v>5130</v>
      </c>
      <c r="H3592" s="26" t="s">
        <v>5131</v>
      </c>
      <c r="I3592" s="26" t="s">
        <v>10420</v>
      </c>
      <c r="J3592" s="36">
        <v>0.13</v>
      </c>
      <c r="K3592" s="26">
        <v>414.64</v>
      </c>
      <c r="L3592" s="26"/>
      <c r="M3592" s="26" t="s">
        <v>140</v>
      </c>
      <c r="N3592" s="26" t="s">
        <v>5133</v>
      </c>
    </row>
    <row r="3593" spans="1:14">
      <c r="A3593" s="26" t="s">
        <v>119</v>
      </c>
      <c r="B3593" s="26" t="s">
        <v>5127</v>
      </c>
      <c r="C3593" s="26" t="s">
        <v>1856</v>
      </c>
      <c r="D3593" s="26" t="s">
        <v>5128</v>
      </c>
      <c r="E3593" s="26" t="s">
        <v>10425</v>
      </c>
      <c r="F3593" s="26" t="s">
        <v>5129</v>
      </c>
      <c r="G3593" s="26" t="s">
        <v>5130</v>
      </c>
      <c r="H3593" s="26" t="s">
        <v>5131</v>
      </c>
      <c r="I3593" s="26" t="s">
        <v>10419</v>
      </c>
      <c r="J3593" s="36">
        <v>0.13</v>
      </c>
      <c r="K3593" s="26">
        <v>641.55</v>
      </c>
      <c r="L3593" s="26"/>
      <c r="M3593" s="26" t="s">
        <v>140</v>
      </c>
      <c r="N3593" s="26" t="s">
        <v>5133</v>
      </c>
    </row>
    <row r="3594" spans="1:14">
      <c r="A3594" s="26" t="s">
        <v>292</v>
      </c>
      <c r="B3594" s="26" t="s">
        <v>5140</v>
      </c>
      <c r="C3594" s="26" t="s">
        <v>1578</v>
      </c>
      <c r="D3594" s="26" t="s">
        <v>5141</v>
      </c>
      <c r="E3594" s="26" t="s">
        <v>10425</v>
      </c>
      <c r="F3594" s="26" t="s">
        <v>5142</v>
      </c>
      <c r="G3594" s="26" t="s">
        <v>5143</v>
      </c>
      <c r="H3594" s="26" t="s">
        <v>5144</v>
      </c>
      <c r="I3594" s="26" t="s">
        <v>10416</v>
      </c>
      <c r="J3594" s="36">
        <v>0.13</v>
      </c>
      <c r="K3594" s="26">
        <v>3311.03</v>
      </c>
      <c r="L3594" s="26">
        <v>4862</v>
      </c>
      <c r="M3594" s="26" t="s">
        <v>63</v>
      </c>
      <c r="N3594" s="26" t="s">
        <v>5146</v>
      </c>
    </row>
    <row r="3595" spans="1:14">
      <c r="A3595" s="26" t="s">
        <v>292</v>
      </c>
      <c r="B3595" s="26" t="s">
        <v>5140</v>
      </c>
      <c r="C3595" s="26" t="s">
        <v>1578</v>
      </c>
      <c r="D3595" s="26" t="s">
        <v>5141</v>
      </c>
      <c r="E3595" s="26" t="s">
        <v>10425</v>
      </c>
      <c r="F3595" s="26" t="s">
        <v>5142</v>
      </c>
      <c r="G3595" s="26" t="s">
        <v>5143</v>
      </c>
      <c r="H3595" s="26" t="s">
        <v>5144</v>
      </c>
      <c r="I3595" s="26" t="s">
        <v>10418</v>
      </c>
      <c r="J3595" s="36">
        <v>0.13</v>
      </c>
      <c r="K3595" s="26">
        <v>1218.93</v>
      </c>
      <c r="L3595" s="26"/>
      <c r="M3595" s="26" t="s">
        <v>63</v>
      </c>
      <c r="N3595" s="26" t="s">
        <v>5146</v>
      </c>
    </row>
    <row r="3596" spans="1:14">
      <c r="A3596" s="26" t="s">
        <v>292</v>
      </c>
      <c r="B3596" s="26" t="s">
        <v>5140</v>
      </c>
      <c r="C3596" s="26" t="s">
        <v>1578</v>
      </c>
      <c r="D3596" s="26" t="s">
        <v>5141</v>
      </c>
      <c r="E3596" s="26" t="s">
        <v>10425</v>
      </c>
      <c r="F3596" s="26" t="s">
        <v>5142</v>
      </c>
      <c r="G3596" s="26" t="s">
        <v>5143</v>
      </c>
      <c r="H3596" s="26" t="s">
        <v>5144</v>
      </c>
      <c r="I3596" s="26" t="s">
        <v>10420</v>
      </c>
      <c r="J3596" s="36">
        <v>0.13</v>
      </c>
      <c r="K3596" s="26">
        <v>44.27</v>
      </c>
      <c r="L3596" s="26"/>
      <c r="M3596" s="26" t="s">
        <v>63</v>
      </c>
      <c r="N3596" s="26" t="s">
        <v>5146</v>
      </c>
    </row>
    <row r="3597" spans="1:14">
      <c r="A3597" s="26" t="s">
        <v>292</v>
      </c>
      <c r="B3597" s="26" t="s">
        <v>5140</v>
      </c>
      <c r="C3597" s="26" t="s">
        <v>1578</v>
      </c>
      <c r="D3597" s="26" t="s">
        <v>5141</v>
      </c>
      <c r="E3597" s="26" t="s">
        <v>10425</v>
      </c>
      <c r="F3597" s="26" t="s">
        <v>5142</v>
      </c>
      <c r="G3597" s="26" t="s">
        <v>5143</v>
      </c>
      <c r="H3597" s="26" t="s">
        <v>5144</v>
      </c>
      <c r="I3597" s="26" t="s">
        <v>10419</v>
      </c>
      <c r="J3597" s="36">
        <v>0.13</v>
      </c>
      <c r="K3597" s="26">
        <v>68.98</v>
      </c>
      <c r="L3597" s="26"/>
      <c r="M3597" s="26" t="s">
        <v>63</v>
      </c>
      <c r="N3597" s="26" t="s">
        <v>5146</v>
      </c>
    </row>
    <row r="3598" spans="1:14">
      <c r="A3598" s="26" t="s">
        <v>181</v>
      </c>
      <c r="B3598" s="26" t="s">
        <v>5167</v>
      </c>
      <c r="C3598" s="26" t="s">
        <v>184</v>
      </c>
      <c r="D3598" s="26" t="s">
        <v>5168</v>
      </c>
      <c r="E3598" s="26" t="s">
        <v>10425</v>
      </c>
      <c r="F3598" s="26" t="s">
        <v>5169</v>
      </c>
      <c r="G3598" s="26" t="s">
        <v>5170</v>
      </c>
      <c r="H3598" s="26" t="s">
        <v>5171</v>
      </c>
      <c r="I3598" s="26" t="s">
        <v>10416</v>
      </c>
      <c r="J3598" s="36">
        <v>0.13</v>
      </c>
      <c r="K3598" s="26">
        <v>14586.6</v>
      </c>
      <c r="L3598" s="26">
        <v>15960</v>
      </c>
      <c r="M3598" s="26" t="s">
        <v>97</v>
      </c>
      <c r="N3598" s="26" t="s">
        <v>5173</v>
      </c>
    </row>
    <row r="3599" spans="1:14">
      <c r="A3599" s="26" t="s">
        <v>181</v>
      </c>
      <c r="B3599" s="26" t="s">
        <v>5167</v>
      </c>
      <c r="C3599" s="26" t="s">
        <v>184</v>
      </c>
      <c r="D3599" s="26" t="s">
        <v>5168</v>
      </c>
      <c r="E3599" s="26" t="s">
        <v>10425</v>
      </c>
      <c r="F3599" s="26" t="s">
        <v>5169</v>
      </c>
      <c r="G3599" s="26" t="s">
        <v>5170</v>
      </c>
      <c r="H3599" s="26" t="s">
        <v>5171</v>
      </c>
      <c r="I3599" s="26" t="s">
        <v>10418</v>
      </c>
      <c r="J3599" s="36">
        <v>0.13</v>
      </c>
      <c r="K3599" s="26">
        <v>0</v>
      </c>
      <c r="L3599" s="26"/>
      <c r="M3599" s="26" t="s">
        <v>97</v>
      </c>
      <c r="N3599" s="26" t="s">
        <v>5173</v>
      </c>
    </row>
    <row r="3600" spans="1:14">
      <c r="A3600" s="26" t="s">
        <v>181</v>
      </c>
      <c r="B3600" s="26" t="s">
        <v>5167</v>
      </c>
      <c r="C3600" s="26" t="s">
        <v>184</v>
      </c>
      <c r="D3600" s="26" t="s">
        <v>5168</v>
      </c>
      <c r="E3600" s="26" t="s">
        <v>10425</v>
      </c>
      <c r="F3600" s="26" t="s">
        <v>5169</v>
      </c>
      <c r="G3600" s="26" t="s">
        <v>5170</v>
      </c>
      <c r="H3600" s="26" t="s">
        <v>5171</v>
      </c>
      <c r="I3600" s="26" t="s">
        <v>10420</v>
      </c>
      <c r="J3600" s="36">
        <v>0.13</v>
      </c>
      <c r="K3600" s="26">
        <v>193.2</v>
      </c>
      <c r="L3600" s="26"/>
      <c r="M3600" s="26" t="s">
        <v>97</v>
      </c>
      <c r="N3600" s="26" t="s">
        <v>5173</v>
      </c>
    </row>
    <row r="3601" spans="1:14">
      <c r="A3601" s="26" t="s">
        <v>181</v>
      </c>
      <c r="B3601" s="26" t="s">
        <v>5167</v>
      </c>
      <c r="C3601" s="26" t="s">
        <v>184</v>
      </c>
      <c r="D3601" s="26" t="s">
        <v>5168</v>
      </c>
      <c r="E3601" s="26" t="s">
        <v>10425</v>
      </c>
      <c r="F3601" s="26" t="s">
        <v>5169</v>
      </c>
      <c r="G3601" s="26" t="s">
        <v>5170</v>
      </c>
      <c r="H3601" s="26" t="s">
        <v>5171</v>
      </c>
      <c r="I3601" s="26" t="s">
        <v>10419</v>
      </c>
      <c r="J3601" s="36">
        <v>0.13</v>
      </c>
      <c r="K3601" s="26">
        <v>222.6</v>
      </c>
      <c r="L3601" s="26"/>
      <c r="M3601" s="26" t="s">
        <v>97</v>
      </c>
      <c r="N3601" s="26" t="s">
        <v>5173</v>
      </c>
    </row>
    <row r="3602" spans="1:14">
      <c r="A3602" s="26" t="s">
        <v>331</v>
      </c>
      <c r="B3602" s="26" t="s">
        <v>5160</v>
      </c>
      <c r="C3602" s="26" t="s">
        <v>693</v>
      </c>
      <c r="D3602" s="26" t="s">
        <v>5161</v>
      </c>
      <c r="E3602" s="26" t="s">
        <v>10434</v>
      </c>
      <c r="F3602" s="26" t="s">
        <v>3513</v>
      </c>
      <c r="G3602" s="26" t="s">
        <v>5162</v>
      </c>
      <c r="H3602" s="26" t="s">
        <v>5163</v>
      </c>
      <c r="I3602" s="26" t="s">
        <v>10416</v>
      </c>
      <c r="J3602" s="36">
        <v>0.13</v>
      </c>
      <c r="K3602" s="26">
        <v>508945.87</v>
      </c>
      <c r="L3602" s="26">
        <v>532676.96</v>
      </c>
      <c r="M3602" s="26" t="s">
        <v>140</v>
      </c>
      <c r="N3602" s="26" t="s">
        <v>5165</v>
      </c>
    </row>
    <row r="3603" spans="1:14">
      <c r="A3603" s="26" t="s">
        <v>331</v>
      </c>
      <c r="B3603" s="26" t="s">
        <v>5160</v>
      </c>
      <c r="C3603" s="26" t="s">
        <v>693</v>
      </c>
      <c r="D3603" s="26" t="s">
        <v>5161</v>
      </c>
      <c r="E3603" s="26" t="s">
        <v>10434</v>
      </c>
      <c r="F3603" s="26" t="s">
        <v>3513</v>
      </c>
      <c r="G3603" s="26" t="s">
        <v>5162</v>
      </c>
      <c r="H3603" s="26" t="s">
        <v>5163</v>
      </c>
      <c r="I3603" s="26" t="s">
        <v>10418</v>
      </c>
      <c r="J3603" s="36">
        <v>0.13</v>
      </c>
      <c r="K3603" s="26">
        <v>0</v>
      </c>
      <c r="L3603" s="26"/>
      <c r="M3603" s="26" t="s">
        <v>140</v>
      </c>
      <c r="N3603" s="26" t="s">
        <v>5165</v>
      </c>
    </row>
    <row r="3604" spans="1:14">
      <c r="A3604" s="26" t="s">
        <v>331</v>
      </c>
      <c r="B3604" s="26" t="s">
        <v>5160</v>
      </c>
      <c r="C3604" s="26" t="s">
        <v>693</v>
      </c>
      <c r="D3604" s="26" t="s">
        <v>5161</v>
      </c>
      <c r="E3604" s="26" t="s">
        <v>10434</v>
      </c>
      <c r="F3604" s="26" t="s">
        <v>3513</v>
      </c>
      <c r="G3604" s="26" t="s">
        <v>5162</v>
      </c>
      <c r="H3604" s="26" t="s">
        <v>5163</v>
      </c>
      <c r="I3604" s="26" t="s">
        <v>10420</v>
      </c>
      <c r="J3604" s="36">
        <v>0.13</v>
      </c>
      <c r="K3604" s="26">
        <v>0</v>
      </c>
      <c r="L3604" s="26"/>
      <c r="M3604" s="26" t="s">
        <v>140</v>
      </c>
      <c r="N3604" s="26" t="s">
        <v>5165</v>
      </c>
    </row>
    <row r="3605" spans="1:14">
      <c r="A3605" s="26" t="s">
        <v>331</v>
      </c>
      <c r="B3605" s="26" t="s">
        <v>5160</v>
      </c>
      <c r="C3605" s="26" t="s">
        <v>693</v>
      </c>
      <c r="D3605" s="26" t="s">
        <v>5161</v>
      </c>
      <c r="E3605" s="26" t="s">
        <v>10434</v>
      </c>
      <c r="F3605" s="26" t="s">
        <v>3513</v>
      </c>
      <c r="G3605" s="26" t="s">
        <v>5162</v>
      </c>
      <c r="H3605" s="26" t="s">
        <v>5163</v>
      </c>
      <c r="I3605" s="26" t="s">
        <v>10419</v>
      </c>
      <c r="J3605" s="36">
        <v>0.13</v>
      </c>
      <c r="K3605" s="26">
        <v>7751.12</v>
      </c>
      <c r="L3605" s="26"/>
      <c r="M3605" s="26" t="s">
        <v>140</v>
      </c>
      <c r="N3605" s="26" t="s">
        <v>5165</v>
      </c>
    </row>
    <row r="3606" spans="1:14">
      <c r="A3606" s="26" t="s">
        <v>70</v>
      </c>
      <c r="B3606" s="26" t="s">
        <v>5181</v>
      </c>
      <c r="C3606" s="26" t="s">
        <v>670</v>
      </c>
      <c r="D3606" s="26" t="s">
        <v>5182</v>
      </c>
      <c r="E3606" s="26" t="s">
        <v>10425</v>
      </c>
      <c r="F3606" s="26" t="s">
        <v>962</v>
      </c>
      <c r="G3606" s="26" t="s">
        <v>5183</v>
      </c>
      <c r="H3606" s="26" t="s">
        <v>5184</v>
      </c>
      <c r="I3606" s="26" t="s">
        <v>10416</v>
      </c>
      <c r="J3606" s="36">
        <v>0.13</v>
      </c>
      <c r="K3606" s="26">
        <v>22909.4</v>
      </c>
      <c r="L3606" s="26">
        <v>24675</v>
      </c>
      <c r="M3606" s="26" t="s">
        <v>83</v>
      </c>
      <c r="N3606" s="26" t="s">
        <v>5185</v>
      </c>
    </row>
    <row r="3607" spans="1:14">
      <c r="A3607" s="26" t="s">
        <v>70</v>
      </c>
      <c r="B3607" s="26" t="s">
        <v>5181</v>
      </c>
      <c r="C3607" s="26" t="s">
        <v>670</v>
      </c>
      <c r="D3607" s="26" t="s">
        <v>5182</v>
      </c>
      <c r="E3607" s="26" t="s">
        <v>10425</v>
      </c>
      <c r="F3607" s="26" t="s">
        <v>962</v>
      </c>
      <c r="G3607" s="26" t="s">
        <v>5183</v>
      </c>
      <c r="H3607" s="26" t="s">
        <v>5184</v>
      </c>
      <c r="I3607" s="26" t="s">
        <v>10418</v>
      </c>
      <c r="J3607" s="36">
        <v>0.13</v>
      </c>
      <c r="K3607" s="26">
        <v>0</v>
      </c>
      <c r="L3607" s="26"/>
      <c r="M3607" s="26" t="s">
        <v>83</v>
      </c>
      <c r="N3607" s="26" t="s">
        <v>5185</v>
      </c>
    </row>
    <row r="3608" spans="1:14">
      <c r="A3608" s="26" t="s">
        <v>70</v>
      </c>
      <c r="B3608" s="26" t="s">
        <v>5181</v>
      </c>
      <c r="C3608" s="26" t="s">
        <v>670</v>
      </c>
      <c r="D3608" s="26" t="s">
        <v>5182</v>
      </c>
      <c r="E3608" s="26" t="s">
        <v>10425</v>
      </c>
      <c r="F3608" s="26" t="s">
        <v>962</v>
      </c>
      <c r="G3608" s="26" t="s">
        <v>5183</v>
      </c>
      <c r="H3608" s="26" t="s">
        <v>5184</v>
      </c>
      <c r="I3608" s="26" t="s">
        <v>10420</v>
      </c>
      <c r="J3608" s="36">
        <v>0.13</v>
      </c>
      <c r="K3608" s="26">
        <v>306.35</v>
      </c>
      <c r="L3608" s="26"/>
      <c r="M3608" s="26" t="s">
        <v>83</v>
      </c>
      <c r="N3608" s="26" t="s">
        <v>5185</v>
      </c>
    </row>
    <row r="3609" spans="1:14">
      <c r="A3609" s="26" t="s">
        <v>70</v>
      </c>
      <c r="B3609" s="26" t="s">
        <v>5181</v>
      </c>
      <c r="C3609" s="26" t="s">
        <v>670</v>
      </c>
      <c r="D3609" s="26" t="s">
        <v>5182</v>
      </c>
      <c r="E3609" s="26" t="s">
        <v>10425</v>
      </c>
      <c r="F3609" s="26" t="s">
        <v>962</v>
      </c>
      <c r="G3609" s="26" t="s">
        <v>5183</v>
      </c>
      <c r="H3609" s="26" t="s">
        <v>5184</v>
      </c>
      <c r="I3609" s="26" t="s">
        <v>10419</v>
      </c>
      <c r="J3609" s="36">
        <v>0.13</v>
      </c>
      <c r="K3609" s="26">
        <v>348.85</v>
      </c>
      <c r="L3609" s="26"/>
      <c r="M3609" s="26" t="s">
        <v>83</v>
      </c>
      <c r="N3609" s="26" t="s">
        <v>5185</v>
      </c>
    </row>
    <row r="3610" spans="1:14">
      <c r="A3610" s="26" t="s">
        <v>181</v>
      </c>
      <c r="B3610" s="26" t="s">
        <v>5153</v>
      </c>
      <c r="C3610" s="26" t="s">
        <v>2201</v>
      </c>
      <c r="D3610" s="26" t="s">
        <v>5154</v>
      </c>
      <c r="E3610" s="26" t="s">
        <v>10425</v>
      </c>
      <c r="F3610" s="26" t="s">
        <v>2989</v>
      </c>
      <c r="G3610" s="26" t="s">
        <v>5155</v>
      </c>
      <c r="H3610" s="26" t="s">
        <v>5156</v>
      </c>
      <c r="I3610" s="26" t="s">
        <v>10416</v>
      </c>
      <c r="J3610" s="36">
        <v>0.13</v>
      </c>
      <c r="K3610" s="26">
        <v>848822.58</v>
      </c>
      <c r="L3610" s="26">
        <v>909902.14</v>
      </c>
      <c r="M3610" s="26" t="s">
        <v>97</v>
      </c>
      <c r="N3610" s="26" t="s">
        <v>5157</v>
      </c>
    </row>
    <row r="3611" spans="1:14">
      <c r="A3611" s="26" t="s">
        <v>181</v>
      </c>
      <c r="B3611" s="26" t="s">
        <v>5153</v>
      </c>
      <c r="C3611" s="26" t="s">
        <v>2201</v>
      </c>
      <c r="D3611" s="26" t="s">
        <v>5154</v>
      </c>
      <c r="E3611" s="26" t="s">
        <v>10425</v>
      </c>
      <c r="F3611" s="26" t="s">
        <v>2989</v>
      </c>
      <c r="G3611" s="26" t="s">
        <v>5155</v>
      </c>
      <c r="H3611" s="26" t="s">
        <v>5156</v>
      </c>
      <c r="I3611" s="26" t="s">
        <v>10418</v>
      </c>
      <c r="J3611" s="36">
        <v>0.13</v>
      </c>
      <c r="K3611" s="26">
        <v>9363.41</v>
      </c>
      <c r="L3611" s="26"/>
      <c r="M3611" s="26" t="s">
        <v>97</v>
      </c>
      <c r="N3611" s="26" t="s">
        <v>5157</v>
      </c>
    </row>
    <row r="3612" spans="1:14">
      <c r="A3612" s="26" t="s">
        <v>181</v>
      </c>
      <c r="B3612" s="26" t="s">
        <v>5153</v>
      </c>
      <c r="C3612" s="26" t="s">
        <v>2201</v>
      </c>
      <c r="D3612" s="26" t="s">
        <v>5154</v>
      </c>
      <c r="E3612" s="26" t="s">
        <v>10425</v>
      </c>
      <c r="F3612" s="26" t="s">
        <v>2989</v>
      </c>
      <c r="G3612" s="26" t="s">
        <v>5155</v>
      </c>
      <c r="H3612" s="26" t="s">
        <v>5156</v>
      </c>
      <c r="I3612" s="26" t="s">
        <v>10420</v>
      </c>
      <c r="J3612" s="36">
        <v>0.13</v>
      </c>
      <c r="K3612" s="26">
        <v>11350.3</v>
      </c>
      <c r="L3612" s="26"/>
      <c r="M3612" s="26" t="s">
        <v>97</v>
      </c>
      <c r="N3612" s="26" t="s">
        <v>5157</v>
      </c>
    </row>
    <row r="3613" spans="1:14">
      <c r="A3613" s="26" t="s">
        <v>181</v>
      </c>
      <c r="B3613" s="26" t="s">
        <v>5153</v>
      </c>
      <c r="C3613" s="26" t="s">
        <v>2201</v>
      </c>
      <c r="D3613" s="26" t="s">
        <v>5154</v>
      </c>
      <c r="E3613" s="26" t="s">
        <v>10425</v>
      </c>
      <c r="F3613" s="26" t="s">
        <v>2989</v>
      </c>
      <c r="G3613" s="26" t="s">
        <v>5155</v>
      </c>
      <c r="H3613" s="26" t="s">
        <v>5156</v>
      </c>
      <c r="I3613" s="26" t="s">
        <v>10419</v>
      </c>
      <c r="J3613" s="36">
        <v>0.13</v>
      </c>
      <c r="K3613" s="26">
        <v>13068.76</v>
      </c>
      <c r="L3613" s="26"/>
      <c r="M3613" s="26" t="s">
        <v>97</v>
      </c>
      <c r="N3613" s="26" t="s">
        <v>5157</v>
      </c>
    </row>
    <row r="3614" spans="1:14">
      <c r="A3614" s="26" t="s">
        <v>220</v>
      </c>
      <c r="B3614" s="26" t="s">
        <v>5174</v>
      </c>
      <c r="C3614" s="26" t="s">
        <v>849</v>
      </c>
      <c r="D3614" s="26" t="s">
        <v>5175</v>
      </c>
      <c r="E3614" s="26" t="s">
        <v>10425</v>
      </c>
      <c r="F3614" s="26" t="s">
        <v>1777</v>
      </c>
      <c r="G3614" s="26" t="s">
        <v>5176</v>
      </c>
      <c r="H3614" s="26" t="s">
        <v>5177</v>
      </c>
      <c r="I3614" s="26" t="s">
        <v>10416</v>
      </c>
      <c r="J3614" s="36">
        <v>0.13</v>
      </c>
      <c r="K3614" s="26">
        <v>95682.12</v>
      </c>
      <c r="L3614" s="26">
        <v>111704.98</v>
      </c>
      <c r="M3614" s="26" t="s">
        <v>1282</v>
      </c>
      <c r="N3614" s="26" t="s">
        <v>5179</v>
      </c>
    </row>
    <row r="3615" spans="1:14">
      <c r="A3615" s="26" t="s">
        <v>220</v>
      </c>
      <c r="B3615" s="26" t="s">
        <v>5174</v>
      </c>
      <c r="C3615" s="26" t="s">
        <v>849</v>
      </c>
      <c r="D3615" s="26" t="s">
        <v>5175</v>
      </c>
      <c r="E3615" s="26" t="s">
        <v>10425</v>
      </c>
      <c r="F3615" s="26" t="s">
        <v>1777</v>
      </c>
      <c r="G3615" s="26" t="s">
        <v>5176</v>
      </c>
      <c r="H3615" s="26" t="s">
        <v>5177</v>
      </c>
      <c r="I3615" s="26" t="s">
        <v>10418</v>
      </c>
      <c r="J3615" s="36">
        <v>0.13</v>
      </c>
      <c r="K3615" s="26">
        <v>7076.05</v>
      </c>
      <c r="L3615" s="26"/>
      <c r="M3615" s="26" t="s">
        <v>1282</v>
      </c>
      <c r="N3615" s="26" t="s">
        <v>5179</v>
      </c>
    </row>
    <row r="3616" spans="1:14">
      <c r="A3616" s="26" t="s">
        <v>220</v>
      </c>
      <c r="B3616" s="26" t="s">
        <v>5174</v>
      </c>
      <c r="C3616" s="26" t="s">
        <v>849</v>
      </c>
      <c r="D3616" s="26" t="s">
        <v>5175</v>
      </c>
      <c r="E3616" s="26" t="s">
        <v>10425</v>
      </c>
      <c r="F3616" s="26" t="s">
        <v>1777</v>
      </c>
      <c r="G3616" s="26" t="s">
        <v>5176</v>
      </c>
      <c r="H3616" s="26" t="s">
        <v>5177</v>
      </c>
      <c r="I3616" s="26" t="s">
        <v>10420</v>
      </c>
      <c r="J3616" s="36">
        <v>0.13</v>
      </c>
      <c r="K3616" s="26">
        <v>1158.9</v>
      </c>
      <c r="L3616" s="26"/>
      <c r="M3616" s="26" t="s">
        <v>1282</v>
      </c>
      <c r="N3616" s="26" t="s">
        <v>5179</v>
      </c>
    </row>
    <row r="3617" spans="1:14">
      <c r="A3617" s="26" t="s">
        <v>220</v>
      </c>
      <c r="B3617" s="26" t="s">
        <v>5174</v>
      </c>
      <c r="C3617" s="26" t="s">
        <v>849</v>
      </c>
      <c r="D3617" s="26" t="s">
        <v>5175</v>
      </c>
      <c r="E3617" s="26" t="s">
        <v>10425</v>
      </c>
      <c r="F3617" s="26" t="s">
        <v>1777</v>
      </c>
      <c r="G3617" s="26" t="s">
        <v>5176</v>
      </c>
      <c r="H3617" s="26" t="s">
        <v>5177</v>
      </c>
      <c r="I3617" s="26" t="s">
        <v>10419</v>
      </c>
      <c r="J3617" s="36">
        <v>0.13</v>
      </c>
      <c r="K3617" s="26">
        <v>1565.12</v>
      </c>
      <c r="L3617" s="26"/>
      <c r="M3617" s="26" t="s">
        <v>1282</v>
      </c>
      <c r="N3617" s="26" t="s">
        <v>5179</v>
      </c>
    </row>
    <row r="3618" spans="1:14">
      <c r="A3618" s="26" t="s">
        <v>119</v>
      </c>
      <c r="B3618" s="26" t="s">
        <v>4740</v>
      </c>
      <c r="C3618" s="26" t="s">
        <v>313</v>
      </c>
      <c r="D3618" s="26" t="s">
        <v>4741</v>
      </c>
      <c r="E3618" s="26" t="s">
        <v>10425</v>
      </c>
      <c r="F3618" s="26" t="s">
        <v>4742</v>
      </c>
      <c r="G3618" s="26" t="s">
        <v>4743</v>
      </c>
      <c r="H3618" s="26" t="s">
        <v>4744</v>
      </c>
      <c r="I3618" s="26" t="s">
        <v>10416</v>
      </c>
      <c r="J3618" s="36">
        <v>0.13</v>
      </c>
      <c r="K3618" s="26">
        <v>282018.4</v>
      </c>
      <c r="L3618" s="26">
        <v>306357.6</v>
      </c>
      <c r="M3618" s="26" t="s">
        <v>140</v>
      </c>
      <c r="N3618" s="26" t="s">
        <v>4745</v>
      </c>
    </row>
    <row r="3619" spans="1:14">
      <c r="A3619" s="26" t="s">
        <v>119</v>
      </c>
      <c r="B3619" s="26" t="s">
        <v>4740</v>
      </c>
      <c r="C3619" s="26" t="s">
        <v>313</v>
      </c>
      <c r="D3619" s="26" t="s">
        <v>4741</v>
      </c>
      <c r="E3619" s="26" t="s">
        <v>10425</v>
      </c>
      <c r="F3619" s="26" t="s">
        <v>4742</v>
      </c>
      <c r="G3619" s="26" t="s">
        <v>4743</v>
      </c>
      <c r="H3619" s="26" t="s">
        <v>4744</v>
      </c>
      <c r="I3619" s="26" t="s">
        <v>10418</v>
      </c>
      <c r="J3619" s="36">
        <v>0.13</v>
      </c>
      <c r="K3619" s="26">
        <v>3741.53</v>
      </c>
      <c r="L3619" s="26"/>
      <c r="M3619" s="26" t="s">
        <v>140</v>
      </c>
      <c r="N3619" s="26" t="s">
        <v>4745</v>
      </c>
    </row>
    <row r="3620" spans="1:14">
      <c r="A3620" s="26" t="s">
        <v>119</v>
      </c>
      <c r="B3620" s="26" t="s">
        <v>4740</v>
      </c>
      <c r="C3620" s="26" t="s">
        <v>313</v>
      </c>
      <c r="D3620" s="26" t="s">
        <v>4741</v>
      </c>
      <c r="E3620" s="26" t="s">
        <v>10425</v>
      </c>
      <c r="F3620" s="26" t="s">
        <v>4742</v>
      </c>
      <c r="G3620" s="26" t="s">
        <v>4743</v>
      </c>
      <c r="H3620" s="26" t="s">
        <v>4744</v>
      </c>
      <c r="I3620" s="26" t="s">
        <v>10420</v>
      </c>
      <c r="J3620" s="36">
        <v>0.13</v>
      </c>
      <c r="K3620" s="26">
        <v>2460.38</v>
      </c>
      <c r="L3620" s="26"/>
      <c r="M3620" s="26" t="s">
        <v>140</v>
      </c>
      <c r="N3620" s="26" t="s">
        <v>4745</v>
      </c>
    </row>
    <row r="3621" spans="1:14">
      <c r="A3621" s="26" t="s">
        <v>119</v>
      </c>
      <c r="B3621" s="26" t="s">
        <v>4740</v>
      </c>
      <c r="C3621" s="26" t="s">
        <v>313</v>
      </c>
      <c r="D3621" s="26" t="s">
        <v>4741</v>
      </c>
      <c r="E3621" s="26" t="s">
        <v>10425</v>
      </c>
      <c r="F3621" s="26" t="s">
        <v>4742</v>
      </c>
      <c r="G3621" s="26" t="s">
        <v>4743</v>
      </c>
      <c r="H3621" s="26" t="s">
        <v>4744</v>
      </c>
      <c r="I3621" s="26" t="s">
        <v>10419</v>
      </c>
      <c r="J3621" s="36">
        <v>0.13</v>
      </c>
      <c r="K3621" s="26">
        <v>4351.1</v>
      </c>
      <c r="L3621" s="26"/>
      <c r="M3621" s="26" t="s">
        <v>140</v>
      </c>
      <c r="N3621" s="26" t="s">
        <v>4745</v>
      </c>
    </row>
    <row r="3622" spans="1:14">
      <c r="A3622" s="26" t="s">
        <v>85</v>
      </c>
      <c r="B3622" s="26" t="s">
        <v>5094</v>
      </c>
      <c r="C3622" s="26" t="s">
        <v>153</v>
      </c>
      <c r="D3622" s="26" t="s">
        <v>5095</v>
      </c>
      <c r="E3622" s="26" t="s">
        <v>10425</v>
      </c>
      <c r="F3622" s="26" t="s">
        <v>560</v>
      </c>
      <c r="G3622" s="26" t="s">
        <v>5096</v>
      </c>
      <c r="H3622" s="26" t="s">
        <v>562</v>
      </c>
      <c r="I3622" s="26" t="s">
        <v>10427</v>
      </c>
      <c r="J3622" s="36">
        <v>0.13</v>
      </c>
      <c r="K3622" s="26">
        <v>53922.03</v>
      </c>
      <c r="L3622" s="26">
        <v>62386.39</v>
      </c>
      <c r="M3622" s="26" t="s">
        <v>83</v>
      </c>
      <c r="N3622" s="26" t="s">
        <v>5098</v>
      </c>
    </row>
    <row r="3623" spans="1:14">
      <c r="A3623" s="26" t="s">
        <v>85</v>
      </c>
      <c r="B3623" s="26" t="s">
        <v>5094</v>
      </c>
      <c r="C3623" s="26" t="s">
        <v>153</v>
      </c>
      <c r="D3623" s="26" t="s">
        <v>5095</v>
      </c>
      <c r="E3623" s="26" t="s">
        <v>10425</v>
      </c>
      <c r="F3623" s="26" t="s">
        <v>560</v>
      </c>
      <c r="G3623" s="26" t="s">
        <v>5096</v>
      </c>
      <c r="H3623" s="26" t="s">
        <v>562</v>
      </c>
      <c r="I3623" s="26" t="s">
        <v>10428</v>
      </c>
      <c r="J3623" s="36">
        <v>0.13</v>
      </c>
      <c r="K3623" s="26">
        <v>4053.1</v>
      </c>
      <c r="L3623" s="26"/>
      <c r="M3623" s="26" t="s">
        <v>83</v>
      </c>
      <c r="N3623" s="26" t="s">
        <v>5098</v>
      </c>
    </row>
    <row r="3624" spans="1:14">
      <c r="A3624" s="26" t="s">
        <v>85</v>
      </c>
      <c r="B3624" s="26" t="s">
        <v>5094</v>
      </c>
      <c r="C3624" s="26" t="s">
        <v>153</v>
      </c>
      <c r="D3624" s="26" t="s">
        <v>5095</v>
      </c>
      <c r="E3624" s="26" t="s">
        <v>10425</v>
      </c>
      <c r="F3624" s="26" t="s">
        <v>560</v>
      </c>
      <c r="G3624" s="26" t="s">
        <v>5096</v>
      </c>
      <c r="H3624" s="26" t="s">
        <v>562</v>
      </c>
      <c r="I3624" s="26" t="s">
        <v>10420</v>
      </c>
      <c r="J3624" s="36">
        <v>0.13</v>
      </c>
      <c r="K3624" s="26">
        <v>700.98639</v>
      </c>
      <c r="L3624" s="26"/>
      <c r="M3624" s="26" t="s">
        <v>83</v>
      </c>
      <c r="N3624" s="26" t="s">
        <v>5098</v>
      </c>
    </row>
    <row r="3625" spans="1:14">
      <c r="A3625" s="26" t="s">
        <v>85</v>
      </c>
      <c r="B3625" s="26" t="s">
        <v>5094</v>
      </c>
      <c r="C3625" s="26" t="s">
        <v>153</v>
      </c>
      <c r="D3625" s="26" t="s">
        <v>5095</v>
      </c>
      <c r="E3625" s="26" t="s">
        <v>10425</v>
      </c>
      <c r="F3625" s="26" t="s">
        <v>560</v>
      </c>
      <c r="G3625" s="26" t="s">
        <v>5096</v>
      </c>
      <c r="H3625" s="26" t="s">
        <v>562</v>
      </c>
      <c r="I3625" s="26" t="s">
        <v>10419</v>
      </c>
      <c r="J3625" s="36">
        <v>0.13</v>
      </c>
      <c r="K3625" s="26">
        <v>869.62695</v>
      </c>
      <c r="L3625" s="26"/>
      <c r="M3625" s="26" t="s">
        <v>83</v>
      </c>
      <c r="N3625" s="26" t="s">
        <v>5098</v>
      </c>
    </row>
    <row r="3626" spans="1:14">
      <c r="A3626" s="26" t="s">
        <v>200</v>
      </c>
      <c r="B3626" s="26" t="s">
        <v>5194</v>
      </c>
      <c r="C3626" s="26" t="s">
        <v>472</v>
      </c>
      <c r="D3626" s="26" t="s">
        <v>5195</v>
      </c>
      <c r="E3626" s="26" t="s">
        <v>10425</v>
      </c>
      <c r="F3626" s="26" t="s">
        <v>4920</v>
      </c>
      <c r="G3626" s="26" t="s">
        <v>5196</v>
      </c>
      <c r="H3626" s="26" t="s">
        <v>5197</v>
      </c>
      <c r="I3626" s="26" t="s">
        <v>10416</v>
      </c>
      <c r="J3626" s="36">
        <v>0.13</v>
      </c>
      <c r="K3626" s="26">
        <v>2270752.6</v>
      </c>
      <c r="L3626" s="26">
        <v>2536100.68</v>
      </c>
      <c r="M3626" s="26" t="s">
        <v>1282</v>
      </c>
      <c r="N3626" s="26" t="s">
        <v>5199</v>
      </c>
    </row>
    <row r="3627" spans="1:14">
      <c r="A3627" s="26" t="s">
        <v>200</v>
      </c>
      <c r="B3627" s="26" t="s">
        <v>5194</v>
      </c>
      <c r="C3627" s="26" t="s">
        <v>472</v>
      </c>
      <c r="D3627" s="26" t="s">
        <v>5195</v>
      </c>
      <c r="E3627" s="26" t="s">
        <v>10425</v>
      </c>
      <c r="F3627" s="26" t="s">
        <v>4920</v>
      </c>
      <c r="G3627" s="26" t="s">
        <v>5196</v>
      </c>
      <c r="H3627" s="26" t="s">
        <v>5197</v>
      </c>
      <c r="I3627" s="26" t="s">
        <v>10418</v>
      </c>
      <c r="J3627" s="36">
        <v>0.13</v>
      </c>
      <c r="K3627" s="26">
        <v>122456.18</v>
      </c>
      <c r="L3627" s="26"/>
      <c r="M3627" s="26" t="s">
        <v>1282</v>
      </c>
      <c r="N3627" s="26" t="s">
        <v>5199</v>
      </c>
    </row>
    <row r="3628" spans="1:14">
      <c r="A3628" s="26" t="s">
        <v>200</v>
      </c>
      <c r="B3628" s="26" t="s">
        <v>5194</v>
      </c>
      <c r="C3628" s="26" t="s">
        <v>472</v>
      </c>
      <c r="D3628" s="26" t="s">
        <v>5195</v>
      </c>
      <c r="E3628" s="26" t="s">
        <v>10425</v>
      </c>
      <c r="F3628" s="26" t="s">
        <v>4920</v>
      </c>
      <c r="G3628" s="26" t="s">
        <v>5196</v>
      </c>
      <c r="H3628" s="26" t="s">
        <v>5197</v>
      </c>
      <c r="I3628" s="26" t="s">
        <v>10420</v>
      </c>
      <c r="J3628" s="36">
        <v>0.13</v>
      </c>
      <c r="K3628" s="26">
        <v>30362.79</v>
      </c>
      <c r="L3628" s="26"/>
      <c r="M3628" s="26" t="s">
        <v>1282</v>
      </c>
      <c r="N3628" s="26" t="s">
        <v>5199</v>
      </c>
    </row>
    <row r="3629" spans="1:14">
      <c r="A3629" s="26" t="s">
        <v>200</v>
      </c>
      <c r="B3629" s="26" t="s">
        <v>5194</v>
      </c>
      <c r="C3629" s="26" t="s">
        <v>472</v>
      </c>
      <c r="D3629" s="26" t="s">
        <v>5195</v>
      </c>
      <c r="E3629" s="26" t="s">
        <v>10425</v>
      </c>
      <c r="F3629" s="26" t="s">
        <v>4920</v>
      </c>
      <c r="G3629" s="26" t="s">
        <v>5196</v>
      </c>
      <c r="H3629" s="26" t="s">
        <v>5197</v>
      </c>
      <c r="I3629" s="26" t="s">
        <v>10419</v>
      </c>
      <c r="J3629" s="36">
        <v>0.13</v>
      </c>
      <c r="K3629" s="26">
        <v>36445.52</v>
      </c>
      <c r="L3629" s="26"/>
      <c r="M3629" s="26" t="s">
        <v>1282</v>
      </c>
      <c r="N3629" s="26" t="s">
        <v>5199</v>
      </c>
    </row>
    <row r="3630" spans="1:14">
      <c r="A3630" s="26" t="s">
        <v>129</v>
      </c>
      <c r="B3630" s="26" t="s">
        <v>5187</v>
      </c>
      <c r="C3630" s="26" t="s">
        <v>1165</v>
      </c>
      <c r="D3630" s="26" t="s">
        <v>5188</v>
      </c>
      <c r="E3630" s="26" t="s">
        <v>10425</v>
      </c>
      <c r="F3630" s="26" t="s">
        <v>134</v>
      </c>
      <c r="G3630" s="26" t="s">
        <v>5189</v>
      </c>
      <c r="H3630" s="26" t="s">
        <v>10859</v>
      </c>
      <c r="I3630" s="26" t="s">
        <v>10416</v>
      </c>
      <c r="J3630" s="36">
        <v>0.13</v>
      </c>
      <c r="K3630" s="26">
        <v>7916.19</v>
      </c>
      <c r="L3630" s="26">
        <v>10371.2</v>
      </c>
      <c r="M3630" s="26" t="s">
        <v>173</v>
      </c>
      <c r="N3630" s="26" t="s">
        <v>5192</v>
      </c>
    </row>
    <row r="3631" spans="1:14">
      <c r="A3631" s="26" t="s">
        <v>129</v>
      </c>
      <c r="B3631" s="26" t="s">
        <v>5187</v>
      </c>
      <c r="C3631" s="26" t="s">
        <v>1165</v>
      </c>
      <c r="D3631" s="26" t="s">
        <v>5188</v>
      </c>
      <c r="E3631" s="26" t="s">
        <v>10425</v>
      </c>
      <c r="F3631" s="26" t="s">
        <v>134</v>
      </c>
      <c r="G3631" s="26" t="s">
        <v>5189</v>
      </c>
      <c r="H3631" s="26" t="s">
        <v>10859</v>
      </c>
      <c r="I3631" s="26" t="s">
        <v>10418</v>
      </c>
      <c r="J3631" s="36">
        <v>0.13</v>
      </c>
      <c r="K3631" s="26">
        <v>1910.9</v>
      </c>
      <c r="L3631" s="26"/>
      <c r="M3631" s="26" t="s">
        <v>173</v>
      </c>
      <c r="N3631" s="26" t="s">
        <v>5192</v>
      </c>
    </row>
    <row r="3632" spans="1:14">
      <c r="A3632" s="26" t="s">
        <v>129</v>
      </c>
      <c r="B3632" s="26" t="s">
        <v>5187</v>
      </c>
      <c r="C3632" s="26" t="s">
        <v>1165</v>
      </c>
      <c r="D3632" s="26" t="s">
        <v>5188</v>
      </c>
      <c r="E3632" s="26" t="s">
        <v>10425</v>
      </c>
      <c r="F3632" s="26" t="s">
        <v>134</v>
      </c>
      <c r="G3632" s="26" t="s">
        <v>5189</v>
      </c>
      <c r="H3632" s="26" t="s">
        <v>10859</v>
      </c>
      <c r="I3632" s="26" t="s">
        <v>10420</v>
      </c>
      <c r="J3632" s="36">
        <v>0.13</v>
      </c>
      <c r="K3632" s="26">
        <v>0</v>
      </c>
      <c r="L3632" s="26"/>
      <c r="M3632" s="26" t="s">
        <v>173</v>
      </c>
      <c r="N3632" s="26" t="s">
        <v>5192</v>
      </c>
    </row>
    <row r="3633" spans="1:14">
      <c r="A3633" s="26" t="s">
        <v>129</v>
      </c>
      <c r="B3633" s="26" t="s">
        <v>5187</v>
      </c>
      <c r="C3633" s="26" t="s">
        <v>1165</v>
      </c>
      <c r="D3633" s="26" t="s">
        <v>5188</v>
      </c>
      <c r="E3633" s="26" t="s">
        <v>10425</v>
      </c>
      <c r="F3633" s="26" t="s">
        <v>134</v>
      </c>
      <c r="G3633" s="26" t="s">
        <v>5189</v>
      </c>
      <c r="H3633" s="26" t="s">
        <v>10859</v>
      </c>
      <c r="I3633" s="26" t="s">
        <v>10419</v>
      </c>
      <c r="J3633" s="36">
        <v>0.13</v>
      </c>
      <c r="K3633" s="26">
        <v>149.35</v>
      </c>
      <c r="L3633" s="26"/>
      <c r="M3633" s="26" t="s">
        <v>173</v>
      </c>
      <c r="N3633" s="26" t="s">
        <v>5192</v>
      </c>
    </row>
    <row r="3634" spans="1:14">
      <c r="A3634" s="26" t="s">
        <v>129</v>
      </c>
      <c r="B3634" s="26" t="s">
        <v>5187</v>
      </c>
      <c r="C3634" s="26" t="s">
        <v>1165</v>
      </c>
      <c r="D3634" s="26" t="s">
        <v>5188</v>
      </c>
      <c r="E3634" s="26" t="s">
        <v>10429</v>
      </c>
      <c r="F3634" s="26" t="s">
        <v>134</v>
      </c>
      <c r="G3634" s="26" t="s">
        <v>5189</v>
      </c>
      <c r="H3634" s="26" t="s">
        <v>10860</v>
      </c>
      <c r="I3634" s="26" t="s">
        <v>10416</v>
      </c>
      <c r="J3634" s="36">
        <v>0.13</v>
      </c>
      <c r="K3634" s="26">
        <v>2516320.56</v>
      </c>
      <c r="L3634" s="26">
        <v>6156689.72</v>
      </c>
      <c r="M3634" s="26" t="s">
        <v>173</v>
      </c>
      <c r="N3634" s="26" t="s">
        <v>5192</v>
      </c>
    </row>
    <row r="3635" spans="1:14">
      <c r="A3635" s="26" t="s">
        <v>129</v>
      </c>
      <c r="B3635" s="26" t="s">
        <v>5187</v>
      </c>
      <c r="C3635" s="26" t="s">
        <v>1165</v>
      </c>
      <c r="D3635" s="26" t="s">
        <v>5188</v>
      </c>
      <c r="E3635" s="26" t="s">
        <v>10429</v>
      </c>
      <c r="F3635" s="26" t="s">
        <v>134</v>
      </c>
      <c r="G3635" s="26" t="s">
        <v>5189</v>
      </c>
      <c r="H3635" s="26" t="s">
        <v>10860</v>
      </c>
      <c r="I3635" s="26" t="s">
        <v>10418</v>
      </c>
      <c r="J3635" s="36">
        <v>0.13</v>
      </c>
      <c r="K3635" s="26">
        <v>3366108.24</v>
      </c>
      <c r="L3635" s="26"/>
      <c r="M3635" s="26" t="s">
        <v>173</v>
      </c>
      <c r="N3635" s="26" t="s">
        <v>5192</v>
      </c>
    </row>
    <row r="3636" spans="1:14">
      <c r="A3636" s="26" t="s">
        <v>129</v>
      </c>
      <c r="B3636" s="26" t="s">
        <v>5187</v>
      </c>
      <c r="C3636" s="26" t="s">
        <v>1165</v>
      </c>
      <c r="D3636" s="26" t="s">
        <v>5188</v>
      </c>
      <c r="E3636" s="26" t="s">
        <v>10429</v>
      </c>
      <c r="F3636" s="26" t="s">
        <v>134</v>
      </c>
      <c r="G3636" s="26" t="s">
        <v>5189</v>
      </c>
      <c r="H3636" s="26" t="s">
        <v>10860</v>
      </c>
      <c r="I3636" s="26" t="s">
        <v>10420</v>
      </c>
      <c r="J3636" s="36">
        <v>0.13</v>
      </c>
      <c r="K3636" s="26">
        <v>0</v>
      </c>
      <c r="L3636" s="26"/>
      <c r="M3636" s="26" t="s">
        <v>173</v>
      </c>
      <c r="N3636" s="26" t="s">
        <v>5192</v>
      </c>
    </row>
    <row r="3637" spans="1:14">
      <c r="A3637" s="26" t="s">
        <v>129</v>
      </c>
      <c r="B3637" s="26" t="s">
        <v>5187</v>
      </c>
      <c r="C3637" s="26" t="s">
        <v>1165</v>
      </c>
      <c r="D3637" s="26" t="s">
        <v>5188</v>
      </c>
      <c r="E3637" s="26" t="s">
        <v>10429</v>
      </c>
      <c r="F3637" s="26" t="s">
        <v>134</v>
      </c>
      <c r="G3637" s="26" t="s">
        <v>5189</v>
      </c>
      <c r="H3637" s="26" t="s">
        <v>10860</v>
      </c>
      <c r="I3637" s="26" t="s">
        <v>10419</v>
      </c>
      <c r="J3637" s="36">
        <v>0.13</v>
      </c>
      <c r="K3637" s="26">
        <v>89570.91</v>
      </c>
      <c r="L3637" s="26"/>
      <c r="M3637" s="26" t="s">
        <v>173</v>
      </c>
      <c r="N3637" s="26" t="s">
        <v>5192</v>
      </c>
    </row>
    <row r="3638" spans="1:14">
      <c r="A3638" s="26" t="s">
        <v>129</v>
      </c>
      <c r="B3638" s="26" t="s">
        <v>5187</v>
      </c>
      <c r="C3638" s="26" t="s">
        <v>1165</v>
      </c>
      <c r="D3638" s="26" t="s">
        <v>5188</v>
      </c>
      <c r="E3638" s="26" t="s">
        <v>10425</v>
      </c>
      <c r="F3638" s="26" t="s">
        <v>134</v>
      </c>
      <c r="G3638" s="26" t="s">
        <v>5189</v>
      </c>
      <c r="H3638" s="26" t="s">
        <v>10861</v>
      </c>
      <c r="I3638" s="26" t="s">
        <v>10416</v>
      </c>
      <c r="J3638" s="36">
        <v>0.13</v>
      </c>
      <c r="K3638" s="26">
        <v>734779.56</v>
      </c>
      <c r="L3638" s="26">
        <v>1599279.62</v>
      </c>
      <c r="M3638" s="26" t="s">
        <v>173</v>
      </c>
      <c r="N3638" s="26" t="s">
        <v>5192</v>
      </c>
    </row>
    <row r="3639" spans="1:14">
      <c r="A3639" s="26" t="s">
        <v>129</v>
      </c>
      <c r="B3639" s="26" t="s">
        <v>5187</v>
      </c>
      <c r="C3639" s="26" t="s">
        <v>1165</v>
      </c>
      <c r="D3639" s="26" t="s">
        <v>5188</v>
      </c>
      <c r="E3639" s="26" t="s">
        <v>10425</v>
      </c>
      <c r="F3639" s="26" t="s">
        <v>134</v>
      </c>
      <c r="G3639" s="26" t="s">
        <v>5189</v>
      </c>
      <c r="H3639" s="26" t="s">
        <v>10861</v>
      </c>
      <c r="I3639" s="26" t="s">
        <v>10418</v>
      </c>
      <c r="J3639" s="36">
        <v>0.13</v>
      </c>
      <c r="K3639" s="26">
        <v>762457.92</v>
      </c>
      <c r="L3639" s="26"/>
      <c r="M3639" s="26" t="s">
        <v>173</v>
      </c>
      <c r="N3639" s="26" t="s">
        <v>5192</v>
      </c>
    </row>
    <row r="3640" spans="1:14">
      <c r="A3640" s="26" t="s">
        <v>129</v>
      </c>
      <c r="B3640" s="26" t="s">
        <v>5187</v>
      </c>
      <c r="C3640" s="26" t="s">
        <v>1165</v>
      </c>
      <c r="D3640" s="26" t="s">
        <v>5188</v>
      </c>
      <c r="E3640" s="26" t="s">
        <v>10425</v>
      </c>
      <c r="F3640" s="26" t="s">
        <v>134</v>
      </c>
      <c r="G3640" s="26" t="s">
        <v>5189</v>
      </c>
      <c r="H3640" s="26" t="s">
        <v>10861</v>
      </c>
      <c r="I3640" s="26" t="s">
        <v>10420</v>
      </c>
      <c r="J3640" s="36">
        <v>0.13</v>
      </c>
      <c r="K3640" s="26">
        <v>7274.81</v>
      </c>
      <c r="L3640" s="26"/>
      <c r="M3640" s="26" t="s">
        <v>173</v>
      </c>
      <c r="N3640" s="26" t="s">
        <v>5192</v>
      </c>
    </row>
    <row r="3641" spans="1:14">
      <c r="A3641" s="26" t="s">
        <v>129</v>
      </c>
      <c r="B3641" s="26" t="s">
        <v>5187</v>
      </c>
      <c r="C3641" s="26" t="s">
        <v>1165</v>
      </c>
      <c r="D3641" s="26" t="s">
        <v>5188</v>
      </c>
      <c r="E3641" s="26" t="s">
        <v>10425</v>
      </c>
      <c r="F3641" s="26" t="s">
        <v>134</v>
      </c>
      <c r="G3641" s="26" t="s">
        <v>5189</v>
      </c>
      <c r="H3641" s="26" t="s">
        <v>10861</v>
      </c>
      <c r="I3641" s="26" t="s">
        <v>10419</v>
      </c>
      <c r="J3641" s="36">
        <v>0.13</v>
      </c>
      <c r="K3641" s="26">
        <v>22799.75</v>
      </c>
      <c r="L3641" s="26"/>
      <c r="M3641" s="26" t="s">
        <v>173</v>
      </c>
      <c r="N3641" s="26" t="s">
        <v>5192</v>
      </c>
    </row>
    <row r="3642" spans="1:14">
      <c r="A3642" s="26" t="s">
        <v>119</v>
      </c>
      <c r="B3642" s="26" t="s">
        <v>5240</v>
      </c>
      <c r="C3642" s="26" t="s">
        <v>481</v>
      </c>
      <c r="D3642" s="26" t="s">
        <v>5241</v>
      </c>
      <c r="E3642" s="26" t="s">
        <v>10425</v>
      </c>
      <c r="F3642" s="26" t="s">
        <v>4727</v>
      </c>
      <c r="G3642" s="26" t="s">
        <v>5242</v>
      </c>
      <c r="H3642" s="26" t="s">
        <v>5243</v>
      </c>
      <c r="I3642" s="26" t="s">
        <v>10427</v>
      </c>
      <c r="J3642" s="36">
        <v>0.13</v>
      </c>
      <c r="K3642" s="26">
        <v>70215.34</v>
      </c>
      <c r="L3642" s="26">
        <v>74457.22</v>
      </c>
      <c r="M3642" s="26" t="s">
        <v>140</v>
      </c>
      <c r="N3642" s="26" t="s">
        <v>5245</v>
      </c>
    </row>
    <row r="3643" spans="1:14">
      <c r="A3643" s="26" t="s">
        <v>119</v>
      </c>
      <c r="B3643" s="26" t="s">
        <v>5240</v>
      </c>
      <c r="C3643" s="26" t="s">
        <v>481</v>
      </c>
      <c r="D3643" s="26" t="s">
        <v>5241</v>
      </c>
      <c r="E3643" s="26" t="s">
        <v>10425</v>
      </c>
      <c r="F3643" s="26" t="s">
        <v>4727</v>
      </c>
      <c r="G3643" s="26" t="s">
        <v>5242</v>
      </c>
      <c r="H3643" s="26" t="s">
        <v>5243</v>
      </c>
      <c r="I3643" s="26" t="s">
        <v>10428</v>
      </c>
      <c r="J3643" s="36">
        <v>0.13</v>
      </c>
      <c r="K3643" s="26">
        <v>0</v>
      </c>
      <c r="L3643" s="26"/>
      <c r="M3643" s="26" t="s">
        <v>140</v>
      </c>
      <c r="N3643" s="26" t="s">
        <v>5245</v>
      </c>
    </row>
    <row r="3644" spans="1:14">
      <c r="A3644" s="26" t="s">
        <v>119</v>
      </c>
      <c r="B3644" s="26" t="s">
        <v>5240</v>
      </c>
      <c r="C3644" s="26" t="s">
        <v>481</v>
      </c>
      <c r="D3644" s="26" t="s">
        <v>5241</v>
      </c>
      <c r="E3644" s="26" t="s">
        <v>10425</v>
      </c>
      <c r="F3644" s="26" t="s">
        <v>4727</v>
      </c>
      <c r="G3644" s="26" t="s">
        <v>5242</v>
      </c>
      <c r="H3644" s="26" t="s">
        <v>5243</v>
      </c>
      <c r="I3644" s="26" t="s">
        <v>10420</v>
      </c>
      <c r="J3644" s="36">
        <v>0.13</v>
      </c>
      <c r="K3644" s="26">
        <v>912.79942</v>
      </c>
      <c r="L3644" s="26"/>
      <c r="M3644" s="26" t="s">
        <v>140</v>
      </c>
      <c r="N3644" s="26" t="s">
        <v>5245</v>
      </c>
    </row>
    <row r="3645" spans="1:14">
      <c r="A3645" s="26" t="s">
        <v>119</v>
      </c>
      <c r="B3645" s="26" t="s">
        <v>5240</v>
      </c>
      <c r="C3645" s="26" t="s">
        <v>481</v>
      </c>
      <c r="D3645" s="26" t="s">
        <v>5241</v>
      </c>
      <c r="E3645" s="26" t="s">
        <v>10425</v>
      </c>
      <c r="F3645" s="26" t="s">
        <v>4727</v>
      </c>
      <c r="G3645" s="26" t="s">
        <v>5242</v>
      </c>
      <c r="H3645" s="26" t="s">
        <v>5243</v>
      </c>
      <c r="I3645" s="26" t="s">
        <v>10419</v>
      </c>
      <c r="J3645" s="36">
        <v>0.13</v>
      </c>
      <c r="K3645" s="26">
        <v>1053.2301</v>
      </c>
      <c r="L3645" s="26"/>
      <c r="M3645" s="26" t="s">
        <v>140</v>
      </c>
      <c r="N3645" s="26" t="s">
        <v>5245</v>
      </c>
    </row>
    <row r="3646" spans="1:14">
      <c r="A3646" s="26" t="s">
        <v>119</v>
      </c>
      <c r="B3646" s="26" t="s">
        <v>5272</v>
      </c>
      <c r="C3646" s="26" t="s">
        <v>313</v>
      </c>
      <c r="D3646" s="26" t="s">
        <v>5273</v>
      </c>
      <c r="E3646" s="26" t="s">
        <v>10425</v>
      </c>
      <c r="F3646" s="26" t="s">
        <v>4132</v>
      </c>
      <c r="G3646" s="26" t="s">
        <v>5274</v>
      </c>
      <c r="H3646" s="26" t="s">
        <v>5275</v>
      </c>
      <c r="I3646" s="26" t="s">
        <v>10416</v>
      </c>
      <c r="J3646" s="36">
        <v>0.13</v>
      </c>
      <c r="K3646" s="26">
        <v>90027.97</v>
      </c>
      <c r="L3646" s="26">
        <v>101316.4</v>
      </c>
      <c r="M3646" s="26" t="s">
        <v>140</v>
      </c>
      <c r="N3646" s="26" t="s">
        <v>5277</v>
      </c>
    </row>
    <row r="3647" spans="1:14">
      <c r="A3647" s="26" t="s">
        <v>119</v>
      </c>
      <c r="B3647" s="26" t="s">
        <v>5272</v>
      </c>
      <c r="C3647" s="26" t="s">
        <v>313</v>
      </c>
      <c r="D3647" s="26" t="s">
        <v>5273</v>
      </c>
      <c r="E3647" s="26" t="s">
        <v>10425</v>
      </c>
      <c r="F3647" s="26" t="s">
        <v>4132</v>
      </c>
      <c r="G3647" s="26" t="s">
        <v>5274</v>
      </c>
      <c r="H3647" s="26" t="s">
        <v>5275</v>
      </c>
      <c r="I3647" s="26" t="s">
        <v>10418</v>
      </c>
      <c r="J3647" s="36">
        <v>0.13</v>
      </c>
      <c r="K3647" s="26">
        <v>4433.5</v>
      </c>
      <c r="L3647" s="26"/>
      <c r="M3647" s="26" t="s">
        <v>140</v>
      </c>
      <c r="N3647" s="26" t="s">
        <v>5277</v>
      </c>
    </row>
    <row r="3648" spans="1:14">
      <c r="A3648" s="26" t="s">
        <v>119</v>
      </c>
      <c r="B3648" s="26" t="s">
        <v>5272</v>
      </c>
      <c r="C3648" s="26" t="s">
        <v>313</v>
      </c>
      <c r="D3648" s="26" t="s">
        <v>5273</v>
      </c>
      <c r="E3648" s="26" t="s">
        <v>10425</v>
      </c>
      <c r="F3648" s="26" t="s">
        <v>4132</v>
      </c>
      <c r="G3648" s="26" t="s">
        <v>5274</v>
      </c>
      <c r="H3648" s="26" t="s">
        <v>5275</v>
      </c>
      <c r="I3648" s="26" t="s">
        <v>10420</v>
      </c>
      <c r="J3648" s="36">
        <v>0.13</v>
      </c>
      <c r="K3648" s="26">
        <v>856.89</v>
      </c>
      <c r="L3648" s="26"/>
      <c r="M3648" s="26" t="s">
        <v>140</v>
      </c>
      <c r="N3648" s="26" t="s">
        <v>5277</v>
      </c>
    </row>
    <row r="3649" spans="1:14">
      <c r="A3649" s="26" t="s">
        <v>119</v>
      </c>
      <c r="B3649" s="26" t="s">
        <v>5272</v>
      </c>
      <c r="C3649" s="26" t="s">
        <v>313</v>
      </c>
      <c r="D3649" s="26" t="s">
        <v>5273</v>
      </c>
      <c r="E3649" s="26" t="s">
        <v>10425</v>
      </c>
      <c r="F3649" s="26" t="s">
        <v>4132</v>
      </c>
      <c r="G3649" s="26" t="s">
        <v>5274</v>
      </c>
      <c r="H3649" s="26" t="s">
        <v>5275</v>
      </c>
      <c r="I3649" s="26" t="s">
        <v>10419</v>
      </c>
      <c r="J3649" s="36">
        <v>0.13</v>
      </c>
      <c r="K3649" s="26">
        <v>1438.41</v>
      </c>
      <c r="L3649" s="26"/>
      <c r="M3649" s="26" t="s">
        <v>140</v>
      </c>
      <c r="N3649" s="26" t="s">
        <v>5277</v>
      </c>
    </row>
    <row r="3650" spans="1:14">
      <c r="A3650" s="26" t="s">
        <v>292</v>
      </c>
      <c r="B3650" s="26" t="s">
        <v>5223</v>
      </c>
      <c r="C3650" s="26" t="s">
        <v>2144</v>
      </c>
      <c r="D3650" s="26" t="s">
        <v>5224</v>
      </c>
      <c r="E3650" s="26" t="s">
        <v>10425</v>
      </c>
      <c r="F3650" s="26" t="s">
        <v>5225</v>
      </c>
      <c r="G3650" s="26" t="s">
        <v>5226</v>
      </c>
      <c r="H3650" s="26" t="s">
        <v>5227</v>
      </c>
      <c r="I3650" s="26" t="s">
        <v>10416</v>
      </c>
      <c r="J3650" s="36">
        <v>0.13</v>
      </c>
      <c r="K3650" s="26">
        <v>25257.63</v>
      </c>
      <c r="L3650" s="26">
        <v>25980</v>
      </c>
      <c r="M3650" s="26" t="s">
        <v>63</v>
      </c>
      <c r="N3650" s="26" t="s">
        <v>5229</v>
      </c>
    </row>
    <row r="3651" spans="1:14">
      <c r="A3651" s="26" t="s">
        <v>292</v>
      </c>
      <c r="B3651" s="26" t="s">
        <v>5223</v>
      </c>
      <c r="C3651" s="26" t="s">
        <v>2144</v>
      </c>
      <c r="D3651" s="26" t="s">
        <v>5224</v>
      </c>
      <c r="E3651" s="26" t="s">
        <v>10425</v>
      </c>
      <c r="F3651" s="26" t="s">
        <v>5225</v>
      </c>
      <c r="G3651" s="26" t="s">
        <v>5226</v>
      </c>
      <c r="H3651" s="26" t="s">
        <v>5227</v>
      </c>
      <c r="I3651" s="26" t="s">
        <v>10418</v>
      </c>
      <c r="J3651" s="36">
        <v>0.13</v>
      </c>
      <c r="K3651" s="26">
        <v>0</v>
      </c>
      <c r="L3651" s="26"/>
      <c r="M3651" s="26" t="s">
        <v>63</v>
      </c>
      <c r="N3651" s="26" t="s">
        <v>5229</v>
      </c>
    </row>
    <row r="3652" spans="1:14">
      <c r="A3652" s="26" t="s">
        <v>292</v>
      </c>
      <c r="B3652" s="26" t="s">
        <v>5223</v>
      </c>
      <c r="C3652" s="26" t="s">
        <v>2144</v>
      </c>
      <c r="D3652" s="26" t="s">
        <v>5224</v>
      </c>
      <c r="E3652" s="26" t="s">
        <v>10425</v>
      </c>
      <c r="F3652" s="26" t="s">
        <v>5225</v>
      </c>
      <c r="G3652" s="26" t="s">
        <v>5226</v>
      </c>
      <c r="H3652" s="26" t="s">
        <v>5227</v>
      </c>
      <c r="I3652" s="26" t="s">
        <v>10420</v>
      </c>
      <c r="J3652" s="36">
        <v>0.13</v>
      </c>
      <c r="K3652" s="26">
        <v>332.67</v>
      </c>
      <c r="L3652" s="26"/>
      <c r="M3652" s="26" t="s">
        <v>63</v>
      </c>
      <c r="N3652" s="26" t="s">
        <v>5229</v>
      </c>
    </row>
    <row r="3653" spans="1:14">
      <c r="A3653" s="26" t="s">
        <v>292</v>
      </c>
      <c r="B3653" s="26" t="s">
        <v>5223</v>
      </c>
      <c r="C3653" s="26" t="s">
        <v>2144</v>
      </c>
      <c r="D3653" s="26" t="s">
        <v>5224</v>
      </c>
      <c r="E3653" s="26" t="s">
        <v>10425</v>
      </c>
      <c r="F3653" s="26" t="s">
        <v>5225</v>
      </c>
      <c r="G3653" s="26" t="s">
        <v>5226</v>
      </c>
      <c r="H3653" s="26" t="s">
        <v>5227</v>
      </c>
      <c r="I3653" s="26" t="s">
        <v>10419</v>
      </c>
      <c r="J3653" s="36">
        <v>0.13</v>
      </c>
      <c r="K3653" s="26">
        <v>0</v>
      </c>
      <c r="L3653" s="26"/>
      <c r="M3653" s="26" t="s">
        <v>63</v>
      </c>
      <c r="N3653" s="26" t="s">
        <v>5229</v>
      </c>
    </row>
    <row r="3654" spans="1:14">
      <c r="A3654" s="26" t="s">
        <v>200</v>
      </c>
      <c r="B3654" s="26" t="s">
        <v>5235</v>
      </c>
      <c r="C3654" s="26" t="s">
        <v>360</v>
      </c>
      <c r="D3654" s="26" t="s">
        <v>5236</v>
      </c>
      <c r="E3654" s="26" t="s">
        <v>10425</v>
      </c>
      <c r="F3654" s="26" t="s">
        <v>1820</v>
      </c>
      <c r="G3654" s="26" t="s">
        <v>5237</v>
      </c>
      <c r="H3654" s="26" t="s">
        <v>5238</v>
      </c>
      <c r="I3654" s="26" t="s">
        <v>10416</v>
      </c>
      <c r="J3654" s="36">
        <v>0.13</v>
      </c>
      <c r="K3654" s="26">
        <v>13910.36</v>
      </c>
      <c r="L3654" s="26">
        <v>15766.96</v>
      </c>
      <c r="M3654" s="26" t="s">
        <v>1282</v>
      </c>
      <c r="N3654" s="26" t="s">
        <v>5239</v>
      </c>
    </row>
    <row r="3655" spans="1:14">
      <c r="A3655" s="26" t="s">
        <v>200</v>
      </c>
      <c r="B3655" s="26" t="s">
        <v>5235</v>
      </c>
      <c r="C3655" s="26" t="s">
        <v>360</v>
      </c>
      <c r="D3655" s="26" t="s">
        <v>5236</v>
      </c>
      <c r="E3655" s="26" t="s">
        <v>10425</v>
      </c>
      <c r="F3655" s="26" t="s">
        <v>1820</v>
      </c>
      <c r="G3655" s="26" t="s">
        <v>5237</v>
      </c>
      <c r="H3655" s="26" t="s">
        <v>5238</v>
      </c>
      <c r="I3655" s="26" t="s">
        <v>10418</v>
      </c>
      <c r="J3655" s="36">
        <v>0.13</v>
      </c>
      <c r="K3655" s="26">
        <v>754.96</v>
      </c>
      <c r="L3655" s="26"/>
      <c r="M3655" s="26" t="s">
        <v>1282</v>
      </c>
      <c r="N3655" s="26" t="s">
        <v>5239</v>
      </c>
    </row>
    <row r="3656" spans="1:14">
      <c r="A3656" s="26" t="s">
        <v>200</v>
      </c>
      <c r="B3656" s="26" t="s">
        <v>5235</v>
      </c>
      <c r="C3656" s="26" t="s">
        <v>360</v>
      </c>
      <c r="D3656" s="26" t="s">
        <v>5236</v>
      </c>
      <c r="E3656" s="26" t="s">
        <v>10425</v>
      </c>
      <c r="F3656" s="26" t="s">
        <v>1820</v>
      </c>
      <c r="G3656" s="26" t="s">
        <v>5237</v>
      </c>
      <c r="H3656" s="26" t="s">
        <v>5238</v>
      </c>
      <c r="I3656" s="26" t="s">
        <v>10420</v>
      </c>
      <c r="J3656" s="36">
        <v>0.13</v>
      </c>
      <c r="K3656" s="26">
        <v>168.84</v>
      </c>
      <c r="L3656" s="26"/>
      <c r="M3656" s="26" t="s">
        <v>1282</v>
      </c>
      <c r="N3656" s="26" t="s">
        <v>5239</v>
      </c>
    </row>
    <row r="3657" spans="1:14">
      <c r="A3657" s="26" t="s">
        <v>200</v>
      </c>
      <c r="B3657" s="26" t="s">
        <v>5235</v>
      </c>
      <c r="C3657" s="26" t="s">
        <v>360</v>
      </c>
      <c r="D3657" s="26" t="s">
        <v>5236</v>
      </c>
      <c r="E3657" s="26" t="s">
        <v>10425</v>
      </c>
      <c r="F3657" s="26" t="s">
        <v>1820</v>
      </c>
      <c r="G3657" s="26" t="s">
        <v>5237</v>
      </c>
      <c r="H3657" s="26" t="s">
        <v>5238</v>
      </c>
      <c r="I3657" s="26" t="s">
        <v>10419</v>
      </c>
      <c r="J3657" s="36">
        <v>0.13</v>
      </c>
      <c r="K3657" s="26">
        <v>223.28</v>
      </c>
      <c r="L3657" s="26"/>
      <c r="M3657" s="26" t="s">
        <v>1282</v>
      </c>
      <c r="N3657" s="26" t="s">
        <v>5239</v>
      </c>
    </row>
    <row r="3658" spans="1:14">
      <c r="A3658" s="26" t="s">
        <v>119</v>
      </c>
      <c r="B3658" s="26" t="s">
        <v>5285</v>
      </c>
      <c r="C3658" s="26" t="s">
        <v>313</v>
      </c>
      <c r="D3658" s="26" t="s">
        <v>5286</v>
      </c>
      <c r="E3658" s="26" t="s">
        <v>10425</v>
      </c>
      <c r="F3658" s="26" t="s">
        <v>5287</v>
      </c>
      <c r="G3658" s="26" t="s">
        <v>5288</v>
      </c>
      <c r="H3658" s="26" t="s">
        <v>5289</v>
      </c>
      <c r="I3658" s="26" t="s">
        <v>10416</v>
      </c>
      <c r="J3658" s="36">
        <v>0.13</v>
      </c>
      <c r="K3658" s="26">
        <v>248343.77</v>
      </c>
      <c r="L3658" s="26">
        <v>267333.22</v>
      </c>
      <c r="M3658" s="26" t="s">
        <v>140</v>
      </c>
      <c r="N3658" s="26" t="s">
        <v>5290</v>
      </c>
    </row>
    <row r="3659" spans="1:14">
      <c r="A3659" s="26" t="s">
        <v>119</v>
      </c>
      <c r="B3659" s="26" t="s">
        <v>5285</v>
      </c>
      <c r="C3659" s="26" t="s">
        <v>313</v>
      </c>
      <c r="D3659" s="26" t="s">
        <v>5286</v>
      </c>
      <c r="E3659" s="26" t="s">
        <v>10425</v>
      </c>
      <c r="F3659" s="26" t="s">
        <v>5287</v>
      </c>
      <c r="G3659" s="26" t="s">
        <v>5288</v>
      </c>
      <c r="H3659" s="26" t="s">
        <v>5289</v>
      </c>
      <c r="I3659" s="26" t="s">
        <v>10418</v>
      </c>
      <c r="J3659" s="36">
        <v>0.13</v>
      </c>
      <c r="K3659" s="26">
        <v>0</v>
      </c>
      <c r="L3659" s="26"/>
      <c r="M3659" s="26" t="s">
        <v>140</v>
      </c>
      <c r="N3659" s="26" t="s">
        <v>5290</v>
      </c>
    </row>
    <row r="3660" spans="1:14">
      <c r="A3660" s="26" t="s">
        <v>119</v>
      </c>
      <c r="B3660" s="26" t="s">
        <v>5285</v>
      </c>
      <c r="C3660" s="26" t="s">
        <v>313</v>
      </c>
      <c r="D3660" s="26" t="s">
        <v>5286</v>
      </c>
      <c r="E3660" s="26" t="s">
        <v>10425</v>
      </c>
      <c r="F3660" s="26" t="s">
        <v>5287</v>
      </c>
      <c r="G3660" s="26" t="s">
        <v>5288</v>
      </c>
      <c r="H3660" s="26" t="s">
        <v>5289</v>
      </c>
      <c r="I3660" s="26" t="s">
        <v>10420</v>
      </c>
      <c r="J3660" s="36">
        <v>0.13</v>
      </c>
      <c r="K3660" s="26">
        <v>3177.08</v>
      </c>
      <c r="L3660" s="26"/>
      <c r="M3660" s="26" t="s">
        <v>140</v>
      </c>
      <c r="N3660" s="26" t="s">
        <v>5290</v>
      </c>
    </row>
    <row r="3661" spans="1:14">
      <c r="A3661" s="26" t="s">
        <v>119</v>
      </c>
      <c r="B3661" s="26" t="s">
        <v>5285</v>
      </c>
      <c r="C3661" s="26" t="s">
        <v>313</v>
      </c>
      <c r="D3661" s="26" t="s">
        <v>5286</v>
      </c>
      <c r="E3661" s="26" t="s">
        <v>10425</v>
      </c>
      <c r="F3661" s="26" t="s">
        <v>5287</v>
      </c>
      <c r="G3661" s="26" t="s">
        <v>5288</v>
      </c>
      <c r="H3661" s="26" t="s">
        <v>5289</v>
      </c>
      <c r="I3661" s="26" t="s">
        <v>10419</v>
      </c>
      <c r="J3661" s="36">
        <v>0.13</v>
      </c>
      <c r="K3661" s="26">
        <v>3782.38</v>
      </c>
      <c r="L3661" s="26"/>
      <c r="M3661" s="26" t="s">
        <v>140</v>
      </c>
      <c r="N3661" s="26" t="s">
        <v>5290</v>
      </c>
    </row>
    <row r="3662" spans="1:14">
      <c r="A3662" s="26" t="s">
        <v>70</v>
      </c>
      <c r="B3662" s="26" t="s">
        <v>5216</v>
      </c>
      <c r="C3662" s="26" t="s">
        <v>670</v>
      </c>
      <c r="D3662" s="26" t="s">
        <v>5217</v>
      </c>
      <c r="E3662" s="26" t="s">
        <v>10425</v>
      </c>
      <c r="F3662" s="26" t="s">
        <v>74</v>
      </c>
      <c r="G3662" s="26" t="s">
        <v>5218</v>
      </c>
      <c r="H3662" s="26" t="s">
        <v>5219</v>
      </c>
      <c r="I3662" s="26" t="s">
        <v>10416</v>
      </c>
      <c r="J3662" s="36">
        <v>0.13</v>
      </c>
      <c r="K3662" s="26">
        <v>57651.67</v>
      </c>
      <c r="L3662" s="26">
        <v>64351.8</v>
      </c>
      <c r="M3662" s="26" t="s">
        <v>83</v>
      </c>
      <c r="N3662" s="26" t="s">
        <v>5221</v>
      </c>
    </row>
    <row r="3663" spans="1:14">
      <c r="A3663" s="26" t="s">
        <v>70</v>
      </c>
      <c r="B3663" s="26" t="s">
        <v>5216</v>
      </c>
      <c r="C3663" s="26" t="s">
        <v>670</v>
      </c>
      <c r="D3663" s="26" t="s">
        <v>5217</v>
      </c>
      <c r="E3663" s="26" t="s">
        <v>10425</v>
      </c>
      <c r="F3663" s="26" t="s">
        <v>74</v>
      </c>
      <c r="G3663" s="26" t="s">
        <v>5218</v>
      </c>
      <c r="H3663" s="26" t="s">
        <v>5219</v>
      </c>
      <c r="I3663" s="26" t="s">
        <v>10418</v>
      </c>
      <c r="J3663" s="36">
        <v>0.13</v>
      </c>
      <c r="K3663" s="26">
        <v>2194.29</v>
      </c>
      <c r="L3663" s="26"/>
      <c r="M3663" s="26" t="s">
        <v>83</v>
      </c>
      <c r="N3663" s="26" t="s">
        <v>5221</v>
      </c>
    </row>
    <row r="3664" spans="1:14">
      <c r="A3664" s="26" t="s">
        <v>70</v>
      </c>
      <c r="B3664" s="26" t="s">
        <v>5216</v>
      </c>
      <c r="C3664" s="26" t="s">
        <v>670</v>
      </c>
      <c r="D3664" s="26" t="s">
        <v>5217</v>
      </c>
      <c r="E3664" s="26" t="s">
        <v>10425</v>
      </c>
      <c r="F3664" s="26" t="s">
        <v>74</v>
      </c>
      <c r="G3664" s="26" t="s">
        <v>5218</v>
      </c>
      <c r="H3664" s="26" t="s">
        <v>5219</v>
      </c>
      <c r="I3664" s="26" t="s">
        <v>10420</v>
      </c>
      <c r="J3664" s="36">
        <v>0.13</v>
      </c>
      <c r="K3664" s="26">
        <v>698.11</v>
      </c>
      <c r="L3664" s="26"/>
      <c r="M3664" s="26" t="s">
        <v>83</v>
      </c>
      <c r="N3664" s="26" t="s">
        <v>5221</v>
      </c>
    </row>
    <row r="3665" spans="1:14">
      <c r="A3665" s="26" t="s">
        <v>70</v>
      </c>
      <c r="B3665" s="26" t="s">
        <v>5216</v>
      </c>
      <c r="C3665" s="26" t="s">
        <v>670</v>
      </c>
      <c r="D3665" s="26" t="s">
        <v>5217</v>
      </c>
      <c r="E3665" s="26" t="s">
        <v>10425</v>
      </c>
      <c r="F3665" s="26" t="s">
        <v>74</v>
      </c>
      <c r="G3665" s="26" t="s">
        <v>5218</v>
      </c>
      <c r="H3665" s="26" t="s">
        <v>5219</v>
      </c>
      <c r="I3665" s="26" t="s">
        <v>10419</v>
      </c>
      <c r="J3665" s="36">
        <v>0.13</v>
      </c>
      <c r="K3665" s="26">
        <v>911.7</v>
      </c>
      <c r="L3665" s="26"/>
      <c r="M3665" s="26" t="s">
        <v>83</v>
      </c>
      <c r="N3665" s="26" t="s">
        <v>5221</v>
      </c>
    </row>
    <row r="3666" spans="1:14">
      <c r="A3666" s="26" t="s">
        <v>129</v>
      </c>
      <c r="B3666" s="26" t="s">
        <v>5264</v>
      </c>
      <c r="C3666" s="26" t="s">
        <v>807</v>
      </c>
      <c r="D3666" s="26" t="s">
        <v>5265</v>
      </c>
      <c r="E3666" s="26" t="s">
        <v>10434</v>
      </c>
      <c r="F3666" s="26" t="s">
        <v>5266</v>
      </c>
      <c r="G3666" s="26" t="s">
        <v>5267</v>
      </c>
      <c r="H3666" s="26" t="s">
        <v>5268</v>
      </c>
      <c r="I3666" s="26" t="s">
        <v>10416</v>
      </c>
      <c r="J3666" s="36">
        <v>0.13</v>
      </c>
      <c r="K3666" s="26">
        <v>396420.26</v>
      </c>
      <c r="L3666" s="26">
        <v>443563.1</v>
      </c>
      <c r="M3666" s="26" t="s">
        <v>173</v>
      </c>
      <c r="N3666" s="26" t="s">
        <v>5270</v>
      </c>
    </row>
    <row r="3667" spans="1:14">
      <c r="A3667" s="26" t="s">
        <v>129</v>
      </c>
      <c r="B3667" s="26" t="s">
        <v>5264</v>
      </c>
      <c r="C3667" s="26" t="s">
        <v>807</v>
      </c>
      <c r="D3667" s="26" t="s">
        <v>5265</v>
      </c>
      <c r="E3667" s="26" t="s">
        <v>10434</v>
      </c>
      <c r="F3667" s="26" t="s">
        <v>5266</v>
      </c>
      <c r="G3667" s="26" t="s">
        <v>5267</v>
      </c>
      <c r="H3667" s="26" t="s">
        <v>5268</v>
      </c>
      <c r="I3667" s="26" t="s">
        <v>10418</v>
      </c>
      <c r="J3667" s="36">
        <v>0.13</v>
      </c>
      <c r="K3667" s="26">
        <v>27381.63</v>
      </c>
      <c r="L3667" s="26"/>
      <c r="M3667" s="26" t="s">
        <v>173</v>
      </c>
      <c r="N3667" s="26" t="s">
        <v>5270</v>
      </c>
    </row>
    <row r="3668" spans="1:14">
      <c r="A3668" s="26" t="s">
        <v>129</v>
      </c>
      <c r="B3668" s="26" t="s">
        <v>5264</v>
      </c>
      <c r="C3668" s="26" t="s">
        <v>807</v>
      </c>
      <c r="D3668" s="26" t="s">
        <v>5265</v>
      </c>
      <c r="E3668" s="26" t="s">
        <v>10434</v>
      </c>
      <c r="F3668" s="26" t="s">
        <v>5266</v>
      </c>
      <c r="G3668" s="26" t="s">
        <v>5267</v>
      </c>
      <c r="H3668" s="26" t="s">
        <v>5268</v>
      </c>
      <c r="I3668" s="26" t="s">
        <v>10420</v>
      </c>
      <c r="J3668" s="36">
        <v>0.13</v>
      </c>
      <c r="K3668" s="26">
        <v>0</v>
      </c>
      <c r="L3668" s="26"/>
      <c r="M3668" s="26" t="s">
        <v>173</v>
      </c>
      <c r="N3668" s="26" t="s">
        <v>5270</v>
      </c>
    </row>
    <row r="3669" spans="1:14">
      <c r="A3669" s="26" t="s">
        <v>129</v>
      </c>
      <c r="B3669" s="26" t="s">
        <v>5264</v>
      </c>
      <c r="C3669" s="26" t="s">
        <v>807</v>
      </c>
      <c r="D3669" s="26" t="s">
        <v>5265</v>
      </c>
      <c r="E3669" s="26" t="s">
        <v>10434</v>
      </c>
      <c r="F3669" s="26" t="s">
        <v>5266</v>
      </c>
      <c r="G3669" s="26" t="s">
        <v>5267</v>
      </c>
      <c r="H3669" s="26" t="s">
        <v>5268</v>
      </c>
      <c r="I3669" s="26" t="s">
        <v>10419</v>
      </c>
      <c r="J3669" s="36">
        <v>0.13</v>
      </c>
      <c r="K3669" s="26">
        <v>6454.96</v>
      </c>
      <c r="L3669" s="26"/>
      <c r="M3669" s="26" t="s">
        <v>173</v>
      </c>
      <c r="N3669" s="26" t="s">
        <v>5270</v>
      </c>
    </row>
    <row r="3670" spans="1:14">
      <c r="A3670" s="26" t="s">
        <v>181</v>
      </c>
      <c r="B3670" s="26" t="s">
        <v>5080</v>
      </c>
      <c r="C3670" s="26" t="s">
        <v>2091</v>
      </c>
      <c r="D3670" s="26" t="s">
        <v>5081</v>
      </c>
      <c r="E3670" s="26" t="s">
        <v>10425</v>
      </c>
      <c r="F3670" s="26" t="s">
        <v>2572</v>
      </c>
      <c r="G3670" s="26" t="s">
        <v>5082</v>
      </c>
      <c r="H3670" s="26" t="s">
        <v>5083</v>
      </c>
      <c r="I3670" s="26" t="s">
        <v>10416</v>
      </c>
      <c r="J3670" s="36">
        <v>0.13</v>
      </c>
      <c r="K3670" s="26">
        <v>5322895.62</v>
      </c>
      <c r="L3670" s="26">
        <v>7014198.99</v>
      </c>
      <c r="M3670" s="26" t="s">
        <v>97</v>
      </c>
      <c r="N3670" s="26" t="s">
        <v>5085</v>
      </c>
    </row>
    <row r="3671" spans="1:14">
      <c r="A3671" s="26" t="s">
        <v>181</v>
      </c>
      <c r="B3671" s="26" t="s">
        <v>5080</v>
      </c>
      <c r="C3671" s="26" t="s">
        <v>2091</v>
      </c>
      <c r="D3671" s="26" t="s">
        <v>5081</v>
      </c>
      <c r="E3671" s="26" t="s">
        <v>10425</v>
      </c>
      <c r="F3671" s="26" t="s">
        <v>2572</v>
      </c>
      <c r="G3671" s="26" t="s">
        <v>5082</v>
      </c>
      <c r="H3671" s="26" t="s">
        <v>5083</v>
      </c>
      <c r="I3671" s="26" t="s">
        <v>10418</v>
      </c>
      <c r="J3671" s="36">
        <v>0.13</v>
      </c>
      <c r="K3671" s="26">
        <v>1212465.15</v>
      </c>
      <c r="L3671" s="26"/>
      <c r="M3671" s="26" t="s">
        <v>97</v>
      </c>
      <c r="N3671" s="26" t="s">
        <v>5085</v>
      </c>
    </row>
    <row r="3672" spans="1:14">
      <c r="A3672" s="26" t="s">
        <v>181</v>
      </c>
      <c r="B3672" s="26" t="s">
        <v>5080</v>
      </c>
      <c r="C3672" s="26" t="s">
        <v>2091</v>
      </c>
      <c r="D3672" s="26" t="s">
        <v>5081</v>
      </c>
      <c r="E3672" s="26" t="s">
        <v>10425</v>
      </c>
      <c r="F3672" s="26" t="s">
        <v>2572</v>
      </c>
      <c r="G3672" s="26" t="s">
        <v>5082</v>
      </c>
      <c r="H3672" s="26" t="s">
        <v>5083</v>
      </c>
      <c r="I3672" s="26" t="s">
        <v>10420</v>
      </c>
      <c r="J3672" s="36">
        <v>0.13</v>
      </c>
      <c r="K3672" s="26">
        <v>63680.44</v>
      </c>
      <c r="L3672" s="26"/>
      <c r="M3672" s="26" t="s">
        <v>97</v>
      </c>
      <c r="N3672" s="26" t="s">
        <v>5085</v>
      </c>
    </row>
    <row r="3673" spans="1:14">
      <c r="A3673" s="26" t="s">
        <v>181</v>
      </c>
      <c r="B3673" s="26" t="s">
        <v>5080</v>
      </c>
      <c r="C3673" s="26" t="s">
        <v>2091</v>
      </c>
      <c r="D3673" s="26" t="s">
        <v>5081</v>
      </c>
      <c r="E3673" s="26" t="s">
        <v>10425</v>
      </c>
      <c r="F3673" s="26" t="s">
        <v>2572</v>
      </c>
      <c r="G3673" s="26" t="s">
        <v>5082</v>
      </c>
      <c r="H3673" s="26" t="s">
        <v>5083</v>
      </c>
      <c r="I3673" s="26" t="s">
        <v>10419</v>
      </c>
      <c r="J3673" s="36">
        <v>0.13</v>
      </c>
      <c r="K3673" s="26">
        <v>99517.32</v>
      </c>
      <c r="L3673" s="26"/>
      <c r="M3673" s="26" t="s">
        <v>97</v>
      </c>
      <c r="N3673" s="26" t="s">
        <v>5085</v>
      </c>
    </row>
    <row r="3674" spans="1:14">
      <c r="A3674" s="26" t="s">
        <v>119</v>
      </c>
      <c r="B3674" s="26" t="s">
        <v>5315</v>
      </c>
      <c r="C3674" s="26" t="s">
        <v>481</v>
      </c>
      <c r="D3674" s="26" t="s">
        <v>5316</v>
      </c>
      <c r="E3674" s="26" t="s">
        <v>10425</v>
      </c>
      <c r="F3674" s="26" t="s">
        <v>543</v>
      </c>
      <c r="G3674" s="26" t="s">
        <v>5317</v>
      </c>
      <c r="H3674" s="26" t="s">
        <v>5318</v>
      </c>
      <c r="I3674" s="26" t="s">
        <v>10416</v>
      </c>
      <c r="J3674" s="36">
        <v>0.13</v>
      </c>
      <c r="K3674" s="26">
        <v>1150037.48</v>
      </c>
      <c r="L3674" s="26">
        <v>1300061.49</v>
      </c>
      <c r="M3674" s="26" t="s">
        <v>140</v>
      </c>
      <c r="N3674" s="26" t="s">
        <v>5320</v>
      </c>
    </row>
    <row r="3675" spans="1:14">
      <c r="A3675" s="26" t="s">
        <v>119</v>
      </c>
      <c r="B3675" s="26" t="s">
        <v>5315</v>
      </c>
      <c r="C3675" s="26" t="s">
        <v>481</v>
      </c>
      <c r="D3675" s="26" t="s">
        <v>5316</v>
      </c>
      <c r="E3675" s="26" t="s">
        <v>10425</v>
      </c>
      <c r="F3675" s="26" t="s">
        <v>543</v>
      </c>
      <c r="G3675" s="26" t="s">
        <v>5317</v>
      </c>
      <c r="H3675" s="26" t="s">
        <v>5318</v>
      </c>
      <c r="I3675" s="26" t="s">
        <v>10418</v>
      </c>
      <c r="J3675" s="36">
        <v>0.13</v>
      </c>
      <c r="K3675" s="26">
        <v>76958.74</v>
      </c>
      <c r="L3675" s="26"/>
      <c r="M3675" s="26" t="s">
        <v>140</v>
      </c>
      <c r="N3675" s="26" t="s">
        <v>5320</v>
      </c>
    </row>
    <row r="3676" spans="1:14">
      <c r="A3676" s="26" t="s">
        <v>119</v>
      </c>
      <c r="B3676" s="26" t="s">
        <v>5315</v>
      </c>
      <c r="C3676" s="26" t="s">
        <v>481</v>
      </c>
      <c r="D3676" s="26" t="s">
        <v>5316</v>
      </c>
      <c r="E3676" s="26" t="s">
        <v>10425</v>
      </c>
      <c r="F3676" s="26" t="s">
        <v>543</v>
      </c>
      <c r="G3676" s="26" t="s">
        <v>5317</v>
      </c>
      <c r="H3676" s="26" t="s">
        <v>5318</v>
      </c>
      <c r="I3676" s="26" t="s">
        <v>10420</v>
      </c>
      <c r="J3676" s="36">
        <v>0.13</v>
      </c>
      <c r="K3676" s="26">
        <v>15378.08</v>
      </c>
      <c r="L3676" s="26"/>
      <c r="M3676" s="26" t="s">
        <v>140</v>
      </c>
      <c r="N3676" s="26" t="s">
        <v>5320</v>
      </c>
    </row>
    <row r="3677" spans="1:14">
      <c r="A3677" s="26" t="s">
        <v>119</v>
      </c>
      <c r="B3677" s="26" t="s">
        <v>5315</v>
      </c>
      <c r="C3677" s="26" t="s">
        <v>481</v>
      </c>
      <c r="D3677" s="26" t="s">
        <v>5316</v>
      </c>
      <c r="E3677" s="26" t="s">
        <v>10425</v>
      </c>
      <c r="F3677" s="26" t="s">
        <v>543</v>
      </c>
      <c r="G3677" s="26" t="s">
        <v>5317</v>
      </c>
      <c r="H3677" s="26" t="s">
        <v>5318</v>
      </c>
      <c r="I3677" s="26" t="s">
        <v>10419</v>
      </c>
      <c r="J3677" s="36">
        <v>0.13</v>
      </c>
      <c r="K3677" s="26">
        <v>18685.35</v>
      </c>
      <c r="L3677" s="26"/>
      <c r="M3677" s="26" t="s">
        <v>140</v>
      </c>
      <c r="N3677" s="26" t="s">
        <v>5320</v>
      </c>
    </row>
    <row r="3678" spans="1:14">
      <c r="A3678" s="26" t="s">
        <v>200</v>
      </c>
      <c r="B3678" s="26" t="s">
        <v>5209</v>
      </c>
      <c r="C3678" s="26" t="s">
        <v>1121</v>
      </c>
      <c r="D3678" s="26" t="s">
        <v>5210</v>
      </c>
      <c r="E3678" s="26" t="s">
        <v>10425</v>
      </c>
      <c r="F3678" s="26" t="s">
        <v>4837</v>
      </c>
      <c r="G3678" s="26" t="s">
        <v>5211</v>
      </c>
      <c r="H3678" s="26" t="s">
        <v>5212</v>
      </c>
      <c r="I3678" s="26" t="s">
        <v>10416</v>
      </c>
      <c r="J3678" s="36">
        <v>0.13</v>
      </c>
      <c r="K3678" s="26">
        <v>2008652.1</v>
      </c>
      <c r="L3678" s="26">
        <v>2404800</v>
      </c>
      <c r="M3678" s="26" t="s">
        <v>1282</v>
      </c>
      <c r="N3678" s="26" t="s">
        <v>5214</v>
      </c>
    </row>
    <row r="3679" spans="1:14">
      <c r="A3679" s="26" t="s">
        <v>200</v>
      </c>
      <c r="B3679" s="26" t="s">
        <v>5209</v>
      </c>
      <c r="C3679" s="26" t="s">
        <v>1121</v>
      </c>
      <c r="D3679" s="26" t="s">
        <v>5210</v>
      </c>
      <c r="E3679" s="26" t="s">
        <v>10425</v>
      </c>
      <c r="F3679" s="26" t="s">
        <v>4837</v>
      </c>
      <c r="G3679" s="26" t="s">
        <v>5211</v>
      </c>
      <c r="H3679" s="26" t="s">
        <v>5212</v>
      </c>
      <c r="I3679" s="26" t="s">
        <v>10418</v>
      </c>
      <c r="J3679" s="36">
        <v>0.13</v>
      </c>
      <c r="K3679" s="26">
        <v>262557.66</v>
      </c>
      <c r="L3679" s="26"/>
      <c r="M3679" s="26" t="s">
        <v>1282</v>
      </c>
      <c r="N3679" s="26" t="s">
        <v>5214</v>
      </c>
    </row>
    <row r="3680" spans="1:14">
      <c r="A3680" s="26" t="s">
        <v>200</v>
      </c>
      <c r="B3680" s="26" t="s">
        <v>5209</v>
      </c>
      <c r="C3680" s="26" t="s">
        <v>1121</v>
      </c>
      <c r="D3680" s="26" t="s">
        <v>5210</v>
      </c>
      <c r="E3680" s="26" t="s">
        <v>10425</v>
      </c>
      <c r="F3680" s="26" t="s">
        <v>4837</v>
      </c>
      <c r="G3680" s="26" t="s">
        <v>5211</v>
      </c>
      <c r="H3680" s="26" t="s">
        <v>5212</v>
      </c>
      <c r="I3680" s="26" t="s">
        <v>10420</v>
      </c>
      <c r="J3680" s="36">
        <v>0.13</v>
      </c>
      <c r="K3680" s="26">
        <v>26859.3</v>
      </c>
      <c r="L3680" s="26"/>
      <c r="M3680" s="26" t="s">
        <v>1282</v>
      </c>
      <c r="N3680" s="26" t="s">
        <v>5214</v>
      </c>
    </row>
    <row r="3681" spans="1:14">
      <c r="A3681" s="26" t="s">
        <v>200</v>
      </c>
      <c r="B3681" s="26" t="s">
        <v>5209</v>
      </c>
      <c r="C3681" s="26" t="s">
        <v>1121</v>
      </c>
      <c r="D3681" s="26" t="s">
        <v>5210</v>
      </c>
      <c r="E3681" s="26" t="s">
        <v>10425</v>
      </c>
      <c r="F3681" s="26" t="s">
        <v>4837</v>
      </c>
      <c r="G3681" s="26" t="s">
        <v>5211</v>
      </c>
      <c r="H3681" s="26" t="s">
        <v>5212</v>
      </c>
      <c r="I3681" s="26" t="s">
        <v>10419</v>
      </c>
      <c r="J3681" s="36">
        <v>0.13</v>
      </c>
      <c r="K3681" s="26">
        <v>34586.94</v>
      </c>
      <c r="L3681" s="26"/>
      <c r="M3681" s="26" t="s">
        <v>1282</v>
      </c>
      <c r="N3681" s="26" t="s">
        <v>5214</v>
      </c>
    </row>
    <row r="3682" spans="1:14">
      <c r="A3682" s="26" t="s">
        <v>108</v>
      </c>
      <c r="B3682" s="26" t="s">
        <v>5135</v>
      </c>
      <c r="C3682" s="26" t="s">
        <v>111</v>
      </c>
      <c r="D3682" s="26" t="s">
        <v>5136</v>
      </c>
      <c r="E3682" s="26" t="s">
        <v>10425</v>
      </c>
      <c r="F3682" s="26" t="s">
        <v>241</v>
      </c>
      <c r="G3682" s="26" t="s">
        <v>5137</v>
      </c>
      <c r="H3682" s="26" t="s">
        <v>5138</v>
      </c>
      <c r="I3682" s="26" t="s">
        <v>10416</v>
      </c>
      <c r="J3682" s="36">
        <v>0.13</v>
      </c>
      <c r="K3682" s="26">
        <v>52302.35</v>
      </c>
      <c r="L3682" s="26">
        <v>56025.2</v>
      </c>
      <c r="M3682" s="26" t="s">
        <v>97</v>
      </c>
      <c r="N3682" s="26" t="s">
        <v>5139</v>
      </c>
    </row>
    <row r="3683" spans="1:14">
      <c r="A3683" s="26" t="s">
        <v>108</v>
      </c>
      <c r="B3683" s="26" t="s">
        <v>5135</v>
      </c>
      <c r="C3683" s="26" t="s">
        <v>111</v>
      </c>
      <c r="D3683" s="26" t="s">
        <v>5136</v>
      </c>
      <c r="E3683" s="26" t="s">
        <v>10425</v>
      </c>
      <c r="F3683" s="26" t="s">
        <v>241</v>
      </c>
      <c r="G3683" s="26" t="s">
        <v>5137</v>
      </c>
      <c r="H3683" s="26" t="s">
        <v>5138</v>
      </c>
      <c r="I3683" s="26" t="s">
        <v>10418</v>
      </c>
      <c r="J3683" s="36">
        <v>0.13</v>
      </c>
      <c r="K3683" s="26">
        <v>0</v>
      </c>
      <c r="L3683" s="26"/>
      <c r="M3683" s="26" t="s">
        <v>97</v>
      </c>
      <c r="N3683" s="26" t="s">
        <v>5139</v>
      </c>
    </row>
    <row r="3684" spans="1:14">
      <c r="A3684" s="26" t="s">
        <v>108</v>
      </c>
      <c r="B3684" s="26" t="s">
        <v>5135</v>
      </c>
      <c r="C3684" s="26" t="s">
        <v>111</v>
      </c>
      <c r="D3684" s="26" t="s">
        <v>5136</v>
      </c>
      <c r="E3684" s="26" t="s">
        <v>10425</v>
      </c>
      <c r="F3684" s="26" t="s">
        <v>241</v>
      </c>
      <c r="G3684" s="26" t="s">
        <v>5137</v>
      </c>
      <c r="H3684" s="26" t="s">
        <v>5138</v>
      </c>
      <c r="I3684" s="26" t="s">
        <v>10420</v>
      </c>
      <c r="J3684" s="36">
        <v>0.13</v>
      </c>
      <c r="K3684" s="26">
        <v>405.32</v>
      </c>
      <c r="L3684" s="26"/>
      <c r="M3684" s="26" t="s">
        <v>97</v>
      </c>
      <c r="N3684" s="26" t="s">
        <v>5139</v>
      </c>
    </row>
    <row r="3685" spans="1:14">
      <c r="A3685" s="26" t="s">
        <v>108</v>
      </c>
      <c r="B3685" s="26" t="s">
        <v>5135</v>
      </c>
      <c r="C3685" s="26" t="s">
        <v>111</v>
      </c>
      <c r="D3685" s="26" t="s">
        <v>5136</v>
      </c>
      <c r="E3685" s="26" t="s">
        <v>10425</v>
      </c>
      <c r="F3685" s="26" t="s">
        <v>241</v>
      </c>
      <c r="G3685" s="26" t="s">
        <v>5137</v>
      </c>
      <c r="H3685" s="26" t="s">
        <v>5138</v>
      </c>
      <c r="I3685" s="26" t="s">
        <v>10419</v>
      </c>
      <c r="J3685" s="36">
        <v>0.13</v>
      </c>
      <c r="K3685" s="26">
        <v>796.44</v>
      </c>
      <c r="L3685" s="26"/>
      <c r="M3685" s="26" t="s">
        <v>97</v>
      </c>
      <c r="N3685" s="26" t="s">
        <v>5139</v>
      </c>
    </row>
    <row r="3686" spans="1:14">
      <c r="A3686" s="26" t="s">
        <v>129</v>
      </c>
      <c r="B3686" s="26" t="s">
        <v>5322</v>
      </c>
      <c r="C3686" s="26" t="s">
        <v>132</v>
      </c>
      <c r="D3686" s="26" t="s">
        <v>5323</v>
      </c>
      <c r="E3686" s="26" t="s">
        <v>10425</v>
      </c>
      <c r="F3686" s="26" t="s">
        <v>4201</v>
      </c>
      <c r="G3686" s="26" t="s">
        <v>5324</v>
      </c>
      <c r="H3686" s="26" t="s">
        <v>5325</v>
      </c>
      <c r="I3686" s="26" t="s">
        <v>10416</v>
      </c>
      <c r="J3686" s="36">
        <v>0.13</v>
      </c>
      <c r="K3686" s="26">
        <v>30903.59</v>
      </c>
      <c r="L3686" s="26">
        <v>33271.3</v>
      </c>
      <c r="M3686" s="26" t="s">
        <v>173</v>
      </c>
      <c r="N3686" s="26" t="s">
        <v>5327</v>
      </c>
    </row>
    <row r="3687" spans="1:14">
      <c r="A3687" s="26" t="s">
        <v>129</v>
      </c>
      <c r="B3687" s="26" t="s">
        <v>5322</v>
      </c>
      <c r="C3687" s="26" t="s">
        <v>132</v>
      </c>
      <c r="D3687" s="26" t="s">
        <v>5323</v>
      </c>
      <c r="E3687" s="26" t="s">
        <v>10425</v>
      </c>
      <c r="F3687" s="26" t="s">
        <v>4201</v>
      </c>
      <c r="G3687" s="26" t="s">
        <v>5324</v>
      </c>
      <c r="H3687" s="26" t="s">
        <v>5325</v>
      </c>
      <c r="I3687" s="26" t="s">
        <v>10418</v>
      </c>
      <c r="J3687" s="36">
        <v>0.13</v>
      </c>
      <c r="K3687" s="26">
        <v>0</v>
      </c>
      <c r="L3687" s="26"/>
      <c r="M3687" s="26" t="s">
        <v>173</v>
      </c>
      <c r="N3687" s="26" t="s">
        <v>5327</v>
      </c>
    </row>
    <row r="3688" spans="1:14">
      <c r="A3688" s="26" t="s">
        <v>129</v>
      </c>
      <c r="B3688" s="26" t="s">
        <v>5322</v>
      </c>
      <c r="C3688" s="26" t="s">
        <v>132</v>
      </c>
      <c r="D3688" s="26" t="s">
        <v>5323</v>
      </c>
      <c r="E3688" s="26" t="s">
        <v>10425</v>
      </c>
      <c r="F3688" s="26" t="s">
        <v>4201</v>
      </c>
      <c r="G3688" s="26" t="s">
        <v>5324</v>
      </c>
      <c r="H3688" s="26" t="s">
        <v>5325</v>
      </c>
      <c r="I3688" s="26" t="s">
        <v>10420</v>
      </c>
      <c r="J3688" s="36">
        <v>0.13</v>
      </c>
      <c r="K3688" s="26">
        <v>399.9</v>
      </c>
      <c r="L3688" s="26"/>
      <c r="M3688" s="26" t="s">
        <v>173</v>
      </c>
      <c r="N3688" s="26" t="s">
        <v>5327</v>
      </c>
    </row>
    <row r="3689" spans="1:14">
      <c r="A3689" s="26" t="s">
        <v>129</v>
      </c>
      <c r="B3689" s="26" t="s">
        <v>5322</v>
      </c>
      <c r="C3689" s="26" t="s">
        <v>132</v>
      </c>
      <c r="D3689" s="26" t="s">
        <v>5323</v>
      </c>
      <c r="E3689" s="26" t="s">
        <v>10425</v>
      </c>
      <c r="F3689" s="26" t="s">
        <v>4201</v>
      </c>
      <c r="G3689" s="26" t="s">
        <v>5324</v>
      </c>
      <c r="H3689" s="26" t="s">
        <v>5325</v>
      </c>
      <c r="I3689" s="26" t="s">
        <v>10419</v>
      </c>
      <c r="J3689" s="36">
        <v>0.13</v>
      </c>
      <c r="K3689" s="26">
        <v>470.62</v>
      </c>
      <c r="L3689" s="26"/>
      <c r="M3689" s="26" t="s">
        <v>173</v>
      </c>
      <c r="N3689" s="26" t="s">
        <v>5327</v>
      </c>
    </row>
    <row r="3690" spans="1:14">
      <c r="A3690" s="26" t="s">
        <v>85</v>
      </c>
      <c r="B3690" s="26" t="s">
        <v>5343</v>
      </c>
      <c r="C3690" s="26" t="s">
        <v>385</v>
      </c>
      <c r="D3690" s="26" t="s">
        <v>5344</v>
      </c>
      <c r="E3690" s="26" t="s">
        <v>10425</v>
      </c>
      <c r="F3690" s="26" t="s">
        <v>5345</v>
      </c>
      <c r="G3690" s="26" t="s">
        <v>5346</v>
      </c>
      <c r="H3690" s="26" t="s">
        <v>5347</v>
      </c>
      <c r="I3690" s="26" t="s">
        <v>10427</v>
      </c>
      <c r="J3690" s="36">
        <v>0.13</v>
      </c>
      <c r="K3690" s="26">
        <v>29228.94</v>
      </c>
      <c r="L3690" s="26">
        <v>33212.37</v>
      </c>
      <c r="M3690" s="26" t="s">
        <v>83</v>
      </c>
      <c r="N3690" s="26" t="s">
        <v>5349</v>
      </c>
    </row>
    <row r="3691" spans="1:14">
      <c r="A3691" s="26" t="s">
        <v>85</v>
      </c>
      <c r="B3691" s="26" t="s">
        <v>5343</v>
      </c>
      <c r="C3691" s="26" t="s">
        <v>385</v>
      </c>
      <c r="D3691" s="26" t="s">
        <v>5344</v>
      </c>
      <c r="E3691" s="26" t="s">
        <v>10425</v>
      </c>
      <c r="F3691" s="26" t="s">
        <v>5345</v>
      </c>
      <c r="G3691" s="26" t="s">
        <v>5346</v>
      </c>
      <c r="H3691" s="26" t="s">
        <v>5347</v>
      </c>
      <c r="I3691" s="26" t="s">
        <v>10428</v>
      </c>
      <c r="J3691" s="36">
        <v>0.13</v>
      </c>
      <c r="K3691" s="26">
        <v>1661.37</v>
      </c>
      <c r="L3691" s="26"/>
      <c r="M3691" s="26" t="s">
        <v>83</v>
      </c>
      <c r="N3691" s="26" t="s">
        <v>5349</v>
      </c>
    </row>
    <row r="3692" spans="1:14">
      <c r="A3692" s="26" t="s">
        <v>85</v>
      </c>
      <c r="B3692" s="26" t="s">
        <v>5343</v>
      </c>
      <c r="C3692" s="26" t="s">
        <v>385</v>
      </c>
      <c r="D3692" s="26" t="s">
        <v>5344</v>
      </c>
      <c r="E3692" s="26" t="s">
        <v>10425</v>
      </c>
      <c r="F3692" s="26" t="s">
        <v>5345</v>
      </c>
      <c r="G3692" s="26" t="s">
        <v>5346</v>
      </c>
      <c r="H3692" s="26" t="s">
        <v>5347</v>
      </c>
      <c r="I3692" s="26" t="s">
        <v>10420</v>
      </c>
      <c r="J3692" s="36">
        <v>0.13</v>
      </c>
      <c r="K3692" s="26">
        <v>379.97622</v>
      </c>
      <c r="L3692" s="26"/>
      <c r="M3692" s="26" t="s">
        <v>83</v>
      </c>
      <c r="N3692" s="26" t="s">
        <v>5349</v>
      </c>
    </row>
    <row r="3693" spans="1:14">
      <c r="A3693" s="26" t="s">
        <v>85</v>
      </c>
      <c r="B3693" s="26" t="s">
        <v>5343</v>
      </c>
      <c r="C3693" s="26" t="s">
        <v>385</v>
      </c>
      <c r="D3693" s="26" t="s">
        <v>5344</v>
      </c>
      <c r="E3693" s="26" t="s">
        <v>10425</v>
      </c>
      <c r="F3693" s="26" t="s">
        <v>5345</v>
      </c>
      <c r="G3693" s="26" t="s">
        <v>5346</v>
      </c>
      <c r="H3693" s="26" t="s">
        <v>5347</v>
      </c>
      <c r="I3693" s="26" t="s">
        <v>10419</v>
      </c>
      <c r="J3693" s="36">
        <v>0.13</v>
      </c>
      <c r="K3693" s="26">
        <v>463.35465</v>
      </c>
      <c r="L3693" s="26"/>
      <c r="M3693" s="26" t="s">
        <v>83</v>
      </c>
      <c r="N3693" s="26" t="s">
        <v>5349</v>
      </c>
    </row>
    <row r="3694" spans="1:14">
      <c r="A3694" s="26" t="s">
        <v>85</v>
      </c>
      <c r="B3694" s="26" t="s">
        <v>5343</v>
      </c>
      <c r="C3694" s="26" t="s">
        <v>385</v>
      </c>
      <c r="D3694" s="26" t="s">
        <v>5344</v>
      </c>
      <c r="E3694" s="26" t="s">
        <v>10425</v>
      </c>
      <c r="F3694" s="26" t="s">
        <v>5345</v>
      </c>
      <c r="G3694" s="26" t="s">
        <v>5346</v>
      </c>
      <c r="H3694" s="26" t="s">
        <v>5347</v>
      </c>
      <c r="I3694" s="26" t="s">
        <v>10427</v>
      </c>
      <c r="J3694" s="36">
        <v>0.13</v>
      </c>
      <c r="K3694" s="26">
        <v>892.34</v>
      </c>
      <c r="L3694" s="26">
        <v>999.32</v>
      </c>
      <c r="M3694" s="26" t="s">
        <v>83</v>
      </c>
      <c r="N3694" s="26" t="s">
        <v>5349</v>
      </c>
    </row>
    <row r="3695" spans="1:14">
      <c r="A3695" s="26" t="s">
        <v>85</v>
      </c>
      <c r="B3695" s="26" t="s">
        <v>5343</v>
      </c>
      <c r="C3695" s="26" t="s">
        <v>385</v>
      </c>
      <c r="D3695" s="26" t="s">
        <v>5344</v>
      </c>
      <c r="E3695" s="26" t="s">
        <v>10425</v>
      </c>
      <c r="F3695" s="26" t="s">
        <v>5345</v>
      </c>
      <c r="G3695" s="26" t="s">
        <v>5346</v>
      </c>
      <c r="H3695" s="26" t="s">
        <v>5347</v>
      </c>
      <c r="I3695" s="26" t="s">
        <v>10428</v>
      </c>
      <c r="J3695" s="36">
        <v>0.13</v>
      </c>
      <c r="K3695" s="26">
        <v>37.93</v>
      </c>
      <c r="L3695" s="26"/>
      <c r="M3695" s="26" t="s">
        <v>83</v>
      </c>
      <c r="N3695" s="26" t="s">
        <v>5349</v>
      </c>
    </row>
    <row r="3696" spans="1:14">
      <c r="A3696" s="26" t="s">
        <v>85</v>
      </c>
      <c r="B3696" s="26" t="s">
        <v>5343</v>
      </c>
      <c r="C3696" s="26" t="s">
        <v>385</v>
      </c>
      <c r="D3696" s="26" t="s">
        <v>5344</v>
      </c>
      <c r="E3696" s="26" t="s">
        <v>10425</v>
      </c>
      <c r="F3696" s="26" t="s">
        <v>5345</v>
      </c>
      <c r="G3696" s="26" t="s">
        <v>5346</v>
      </c>
      <c r="H3696" s="26" t="s">
        <v>5347</v>
      </c>
      <c r="I3696" s="26" t="s">
        <v>10420</v>
      </c>
      <c r="J3696" s="36">
        <v>0.13</v>
      </c>
      <c r="K3696" s="26">
        <v>11.60042</v>
      </c>
      <c r="L3696" s="26"/>
      <c r="M3696" s="26" t="s">
        <v>83</v>
      </c>
      <c r="N3696" s="26" t="s">
        <v>5349</v>
      </c>
    </row>
    <row r="3697" spans="1:14">
      <c r="A3697" s="26" t="s">
        <v>85</v>
      </c>
      <c r="B3697" s="26" t="s">
        <v>5343</v>
      </c>
      <c r="C3697" s="26" t="s">
        <v>385</v>
      </c>
      <c r="D3697" s="26" t="s">
        <v>5344</v>
      </c>
      <c r="E3697" s="26" t="s">
        <v>10425</v>
      </c>
      <c r="F3697" s="26" t="s">
        <v>5345</v>
      </c>
      <c r="G3697" s="26" t="s">
        <v>5346</v>
      </c>
      <c r="H3697" s="26" t="s">
        <v>5347</v>
      </c>
      <c r="I3697" s="26" t="s">
        <v>10419</v>
      </c>
      <c r="J3697" s="36">
        <v>0.13</v>
      </c>
      <c r="K3697" s="26">
        <v>13.95405</v>
      </c>
      <c r="L3697" s="26"/>
      <c r="M3697" s="26" t="s">
        <v>83</v>
      </c>
      <c r="N3697" s="26" t="s">
        <v>5349</v>
      </c>
    </row>
    <row r="3698" spans="1:14">
      <c r="A3698" s="26" t="s">
        <v>220</v>
      </c>
      <c r="B3698" s="26" t="s">
        <v>5299</v>
      </c>
      <c r="C3698" s="26" t="s">
        <v>223</v>
      </c>
      <c r="D3698" s="26" t="s">
        <v>5300</v>
      </c>
      <c r="E3698" s="26" t="s">
        <v>10425</v>
      </c>
      <c r="F3698" s="26" t="s">
        <v>5301</v>
      </c>
      <c r="G3698" s="26" t="s">
        <v>5302</v>
      </c>
      <c r="H3698" s="26" t="s">
        <v>5303</v>
      </c>
      <c r="I3698" s="26" t="s">
        <v>10416</v>
      </c>
      <c r="J3698" s="36">
        <v>0.13</v>
      </c>
      <c r="K3698" s="26">
        <v>6149133.37</v>
      </c>
      <c r="L3698" s="26">
        <v>6855180.62</v>
      </c>
      <c r="M3698" s="26" t="s">
        <v>1282</v>
      </c>
      <c r="N3698" s="26" t="s">
        <v>5305</v>
      </c>
    </row>
    <row r="3699" spans="1:14">
      <c r="A3699" s="26" t="s">
        <v>220</v>
      </c>
      <c r="B3699" s="26" t="s">
        <v>5299</v>
      </c>
      <c r="C3699" s="26" t="s">
        <v>223</v>
      </c>
      <c r="D3699" s="26" t="s">
        <v>5300</v>
      </c>
      <c r="E3699" s="26" t="s">
        <v>10425</v>
      </c>
      <c r="F3699" s="26" t="s">
        <v>5301</v>
      </c>
      <c r="G3699" s="26" t="s">
        <v>5302</v>
      </c>
      <c r="H3699" s="26" t="s">
        <v>5303</v>
      </c>
      <c r="I3699" s="26" t="s">
        <v>10418</v>
      </c>
      <c r="J3699" s="36">
        <v>0.13</v>
      </c>
      <c r="K3699" s="26">
        <v>230488.18</v>
      </c>
      <c r="L3699" s="26"/>
      <c r="M3699" s="26" t="s">
        <v>1282</v>
      </c>
      <c r="N3699" s="26" t="s">
        <v>5305</v>
      </c>
    </row>
    <row r="3700" spans="1:14">
      <c r="A3700" s="26" t="s">
        <v>220</v>
      </c>
      <c r="B3700" s="26" t="s">
        <v>5299</v>
      </c>
      <c r="C3700" s="26" t="s">
        <v>223</v>
      </c>
      <c r="D3700" s="26" t="s">
        <v>5300</v>
      </c>
      <c r="E3700" s="26" t="s">
        <v>10425</v>
      </c>
      <c r="F3700" s="26" t="s">
        <v>5301</v>
      </c>
      <c r="G3700" s="26" t="s">
        <v>5302</v>
      </c>
      <c r="H3700" s="26" t="s">
        <v>5303</v>
      </c>
      <c r="I3700" s="26" t="s">
        <v>10420</v>
      </c>
      <c r="J3700" s="36">
        <v>0.13</v>
      </c>
      <c r="K3700" s="26">
        <v>70361.72</v>
      </c>
      <c r="L3700" s="26"/>
      <c r="M3700" s="26" t="s">
        <v>1282</v>
      </c>
      <c r="N3700" s="26" t="s">
        <v>5305</v>
      </c>
    </row>
    <row r="3701" spans="1:14">
      <c r="A3701" s="26" t="s">
        <v>220</v>
      </c>
      <c r="B3701" s="26" t="s">
        <v>5299</v>
      </c>
      <c r="C3701" s="26" t="s">
        <v>223</v>
      </c>
      <c r="D3701" s="26" t="s">
        <v>5300</v>
      </c>
      <c r="E3701" s="26" t="s">
        <v>10425</v>
      </c>
      <c r="F3701" s="26" t="s">
        <v>5301</v>
      </c>
      <c r="G3701" s="26" t="s">
        <v>5302</v>
      </c>
      <c r="H3701" s="26" t="s">
        <v>5303</v>
      </c>
      <c r="I3701" s="26" t="s">
        <v>10419</v>
      </c>
      <c r="J3701" s="36">
        <v>0.13</v>
      </c>
      <c r="K3701" s="26">
        <v>97158.54</v>
      </c>
      <c r="L3701" s="26"/>
      <c r="M3701" s="26" t="s">
        <v>1282</v>
      </c>
      <c r="N3701" s="26" t="s">
        <v>5305</v>
      </c>
    </row>
    <row r="3702" spans="1:14">
      <c r="A3702" s="26" t="s">
        <v>292</v>
      </c>
      <c r="B3702" s="26" t="s">
        <v>5328</v>
      </c>
      <c r="C3702" s="26" t="s">
        <v>1909</v>
      </c>
      <c r="D3702" s="26" t="s">
        <v>5329</v>
      </c>
      <c r="E3702" s="26" t="s">
        <v>10434</v>
      </c>
      <c r="F3702" s="26" t="s">
        <v>5330</v>
      </c>
      <c r="G3702" s="26" t="s">
        <v>5331</v>
      </c>
      <c r="H3702" s="26" t="s">
        <v>5332</v>
      </c>
      <c r="I3702" s="26" t="s">
        <v>10416</v>
      </c>
      <c r="J3702" s="36">
        <v>0.13</v>
      </c>
      <c r="K3702" s="26">
        <v>147461.71</v>
      </c>
      <c r="L3702" s="26">
        <v>162337.8</v>
      </c>
      <c r="M3702" s="26" t="s">
        <v>63</v>
      </c>
      <c r="N3702" s="26" t="s">
        <v>5334</v>
      </c>
    </row>
    <row r="3703" spans="1:14">
      <c r="A3703" s="26" t="s">
        <v>292</v>
      </c>
      <c r="B3703" s="26" t="s">
        <v>5328</v>
      </c>
      <c r="C3703" s="26" t="s">
        <v>1909</v>
      </c>
      <c r="D3703" s="26" t="s">
        <v>5329</v>
      </c>
      <c r="E3703" s="26" t="s">
        <v>10434</v>
      </c>
      <c r="F3703" s="26" t="s">
        <v>5330</v>
      </c>
      <c r="G3703" s="26" t="s">
        <v>5331</v>
      </c>
      <c r="H3703" s="26" t="s">
        <v>5332</v>
      </c>
      <c r="I3703" s="26" t="s">
        <v>10418</v>
      </c>
      <c r="J3703" s="36">
        <v>0.13</v>
      </c>
      <c r="K3703" s="26">
        <v>7643.98</v>
      </c>
      <c r="L3703" s="26"/>
      <c r="M3703" s="26" t="s">
        <v>63</v>
      </c>
      <c r="N3703" s="26" t="s">
        <v>5334</v>
      </c>
    </row>
    <row r="3704" spans="1:14">
      <c r="A3704" s="26" t="s">
        <v>292</v>
      </c>
      <c r="B3704" s="26" t="s">
        <v>5328</v>
      </c>
      <c r="C3704" s="26" t="s">
        <v>1909</v>
      </c>
      <c r="D3704" s="26" t="s">
        <v>5329</v>
      </c>
      <c r="E3704" s="26" t="s">
        <v>10434</v>
      </c>
      <c r="F3704" s="26" t="s">
        <v>5330</v>
      </c>
      <c r="G3704" s="26" t="s">
        <v>5331</v>
      </c>
      <c r="H3704" s="26" t="s">
        <v>5332</v>
      </c>
      <c r="I3704" s="26" t="s">
        <v>10420</v>
      </c>
      <c r="J3704" s="36">
        <v>0.13</v>
      </c>
      <c r="K3704" s="26">
        <v>0</v>
      </c>
      <c r="L3704" s="26"/>
      <c r="M3704" s="26" t="s">
        <v>63</v>
      </c>
      <c r="N3704" s="26" t="s">
        <v>5334</v>
      </c>
    </row>
    <row r="3705" spans="1:14">
      <c r="A3705" s="26" t="s">
        <v>292</v>
      </c>
      <c r="B3705" s="26" t="s">
        <v>5328</v>
      </c>
      <c r="C3705" s="26" t="s">
        <v>1909</v>
      </c>
      <c r="D3705" s="26" t="s">
        <v>5329</v>
      </c>
      <c r="E3705" s="26" t="s">
        <v>10434</v>
      </c>
      <c r="F3705" s="26" t="s">
        <v>5330</v>
      </c>
      <c r="G3705" s="26" t="s">
        <v>5331</v>
      </c>
      <c r="H3705" s="26" t="s">
        <v>5332</v>
      </c>
      <c r="I3705" s="26" t="s">
        <v>10419</v>
      </c>
      <c r="J3705" s="36">
        <v>0.13</v>
      </c>
      <c r="K3705" s="26">
        <v>2361.99</v>
      </c>
      <c r="L3705" s="26"/>
      <c r="M3705" s="26" t="s">
        <v>63</v>
      </c>
      <c r="N3705" s="26" t="s">
        <v>5334</v>
      </c>
    </row>
    <row r="3706" spans="1:14">
      <c r="A3706" s="26" t="s">
        <v>220</v>
      </c>
      <c r="B3706" s="26" t="s">
        <v>4918</v>
      </c>
      <c r="C3706" s="26" t="s">
        <v>501</v>
      </c>
      <c r="D3706" s="26" t="s">
        <v>4919</v>
      </c>
      <c r="E3706" s="26" t="s">
        <v>10425</v>
      </c>
      <c r="F3706" s="26" t="s">
        <v>4920</v>
      </c>
      <c r="G3706" s="26" t="s">
        <v>4921</v>
      </c>
      <c r="H3706" s="26" t="s">
        <v>4922</v>
      </c>
      <c r="I3706" s="26" t="s">
        <v>10416</v>
      </c>
      <c r="J3706" s="36">
        <v>0.13</v>
      </c>
      <c r="K3706" s="26">
        <v>1537097.12</v>
      </c>
      <c r="L3706" s="26">
        <v>1826973.32</v>
      </c>
      <c r="M3706" s="26" t="s">
        <v>1282</v>
      </c>
      <c r="N3706" s="26" t="s">
        <v>4924</v>
      </c>
    </row>
    <row r="3707" spans="1:14">
      <c r="A3707" s="26" t="s">
        <v>220</v>
      </c>
      <c r="B3707" s="26" t="s">
        <v>4918</v>
      </c>
      <c r="C3707" s="26" t="s">
        <v>501</v>
      </c>
      <c r="D3707" s="26" t="s">
        <v>4919</v>
      </c>
      <c r="E3707" s="26" t="s">
        <v>10425</v>
      </c>
      <c r="F3707" s="26" t="s">
        <v>4920</v>
      </c>
      <c r="G3707" s="26" t="s">
        <v>4921</v>
      </c>
      <c r="H3707" s="26" t="s">
        <v>4922</v>
      </c>
      <c r="I3707" s="26" t="s">
        <v>10418</v>
      </c>
      <c r="J3707" s="36">
        <v>0.13</v>
      </c>
      <c r="K3707" s="26">
        <v>161549.22</v>
      </c>
      <c r="L3707" s="26"/>
      <c r="M3707" s="26" t="s">
        <v>1282</v>
      </c>
      <c r="N3707" s="26" t="s">
        <v>4924</v>
      </c>
    </row>
    <row r="3708" spans="1:14">
      <c r="A3708" s="26" t="s">
        <v>220</v>
      </c>
      <c r="B3708" s="26" t="s">
        <v>4918</v>
      </c>
      <c r="C3708" s="26" t="s">
        <v>501</v>
      </c>
      <c r="D3708" s="26" t="s">
        <v>4919</v>
      </c>
      <c r="E3708" s="26" t="s">
        <v>10425</v>
      </c>
      <c r="F3708" s="26" t="s">
        <v>4920</v>
      </c>
      <c r="G3708" s="26" t="s">
        <v>4921</v>
      </c>
      <c r="H3708" s="26" t="s">
        <v>4922</v>
      </c>
      <c r="I3708" s="26" t="s">
        <v>10420</v>
      </c>
      <c r="J3708" s="36">
        <v>0.13</v>
      </c>
      <c r="K3708" s="26">
        <v>20244.56</v>
      </c>
      <c r="L3708" s="26"/>
      <c r="M3708" s="26" t="s">
        <v>1282</v>
      </c>
      <c r="N3708" s="26" t="s">
        <v>4924</v>
      </c>
    </row>
    <row r="3709" spans="1:14">
      <c r="A3709" s="26" t="s">
        <v>220</v>
      </c>
      <c r="B3709" s="26" t="s">
        <v>4918</v>
      </c>
      <c r="C3709" s="26" t="s">
        <v>501</v>
      </c>
      <c r="D3709" s="26" t="s">
        <v>4919</v>
      </c>
      <c r="E3709" s="26" t="s">
        <v>10425</v>
      </c>
      <c r="F3709" s="26" t="s">
        <v>4920</v>
      </c>
      <c r="G3709" s="26" t="s">
        <v>4921</v>
      </c>
      <c r="H3709" s="26" t="s">
        <v>4922</v>
      </c>
      <c r="I3709" s="26" t="s">
        <v>10419</v>
      </c>
      <c r="J3709" s="36">
        <v>0.13</v>
      </c>
      <c r="K3709" s="26">
        <v>25868.64</v>
      </c>
      <c r="L3709" s="26"/>
      <c r="M3709" s="26" t="s">
        <v>1282</v>
      </c>
      <c r="N3709" s="26" t="s">
        <v>4924</v>
      </c>
    </row>
    <row r="3710" spans="1:14">
      <c r="A3710" s="26" t="s">
        <v>181</v>
      </c>
      <c r="B3710" s="26" t="s">
        <v>5352</v>
      </c>
      <c r="C3710" s="26" t="s">
        <v>448</v>
      </c>
      <c r="D3710" s="26" t="s">
        <v>5353</v>
      </c>
      <c r="E3710" s="26" t="s">
        <v>10425</v>
      </c>
      <c r="F3710" s="26" t="s">
        <v>843</v>
      </c>
      <c r="G3710" s="26" t="s">
        <v>5354</v>
      </c>
      <c r="H3710" s="26" t="s">
        <v>3501</v>
      </c>
      <c r="I3710" s="26" t="s">
        <v>10427</v>
      </c>
      <c r="J3710" s="36">
        <v>0.13</v>
      </c>
      <c r="K3710" s="26">
        <v>84078.96</v>
      </c>
      <c r="L3710" s="26">
        <v>90556.74</v>
      </c>
      <c r="M3710" s="26" t="s">
        <v>97</v>
      </c>
      <c r="N3710" s="26" t="s">
        <v>5356</v>
      </c>
    </row>
    <row r="3711" spans="1:14">
      <c r="A3711" s="26" t="s">
        <v>181</v>
      </c>
      <c r="B3711" s="26" t="s">
        <v>5352</v>
      </c>
      <c r="C3711" s="26" t="s">
        <v>448</v>
      </c>
      <c r="D3711" s="26" t="s">
        <v>5353</v>
      </c>
      <c r="E3711" s="26" t="s">
        <v>10425</v>
      </c>
      <c r="F3711" s="26" t="s">
        <v>843</v>
      </c>
      <c r="G3711" s="26" t="s">
        <v>5354</v>
      </c>
      <c r="H3711" s="26" t="s">
        <v>3501</v>
      </c>
      <c r="I3711" s="26" t="s">
        <v>10428</v>
      </c>
      <c r="J3711" s="36">
        <v>0.13</v>
      </c>
      <c r="K3711" s="26">
        <v>0</v>
      </c>
      <c r="L3711" s="26"/>
      <c r="M3711" s="26" t="s">
        <v>97</v>
      </c>
      <c r="N3711" s="26" t="s">
        <v>5356</v>
      </c>
    </row>
    <row r="3712" spans="1:14">
      <c r="A3712" s="26" t="s">
        <v>181</v>
      </c>
      <c r="B3712" s="26" t="s">
        <v>5352</v>
      </c>
      <c r="C3712" s="26" t="s">
        <v>448</v>
      </c>
      <c r="D3712" s="26" t="s">
        <v>5353</v>
      </c>
      <c r="E3712" s="26" t="s">
        <v>10425</v>
      </c>
      <c r="F3712" s="26" t="s">
        <v>843</v>
      </c>
      <c r="G3712" s="26" t="s">
        <v>5354</v>
      </c>
      <c r="H3712" s="26" t="s">
        <v>3501</v>
      </c>
      <c r="I3712" s="26" t="s">
        <v>10420</v>
      </c>
      <c r="J3712" s="36">
        <v>0.13</v>
      </c>
      <c r="K3712" s="26">
        <v>1093.02648</v>
      </c>
      <c r="L3712" s="26"/>
      <c r="M3712" s="26" t="s">
        <v>97</v>
      </c>
      <c r="N3712" s="26" t="s">
        <v>5356</v>
      </c>
    </row>
    <row r="3713" spans="1:14">
      <c r="A3713" s="26" t="s">
        <v>181</v>
      </c>
      <c r="B3713" s="26" t="s">
        <v>5352</v>
      </c>
      <c r="C3713" s="26" t="s">
        <v>448</v>
      </c>
      <c r="D3713" s="26" t="s">
        <v>5353</v>
      </c>
      <c r="E3713" s="26" t="s">
        <v>10425</v>
      </c>
      <c r="F3713" s="26" t="s">
        <v>843</v>
      </c>
      <c r="G3713" s="26" t="s">
        <v>5354</v>
      </c>
      <c r="H3713" s="26" t="s">
        <v>3501</v>
      </c>
      <c r="I3713" s="26" t="s">
        <v>10419</v>
      </c>
      <c r="J3713" s="36">
        <v>0.13</v>
      </c>
      <c r="K3713" s="26">
        <v>1261.1844</v>
      </c>
      <c r="L3713" s="26"/>
      <c r="M3713" s="26" t="s">
        <v>97</v>
      </c>
      <c r="N3713" s="26" t="s">
        <v>5356</v>
      </c>
    </row>
    <row r="3714" spans="1:14">
      <c r="A3714" s="26" t="s">
        <v>220</v>
      </c>
      <c r="B3714" s="26" t="s">
        <v>5254</v>
      </c>
      <c r="C3714" s="26" t="s">
        <v>849</v>
      </c>
      <c r="D3714" s="26" t="s">
        <v>5255</v>
      </c>
      <c r="E3714" s="26" t="s">
        <v>10425</v>
      </c>
      <c r="F3714" s="26" t="s">
        <v>5256</v>
      </c>
      <c r="G3714" s="26" t="s">
        <v>5257</v>
      </c>
      <c r="H3714" s="26" t="s">
        <v>5258</v>
      </c>
      <c r="I3714" s="26" t="s">
        <v>10416</v>
      </c>
      <c r="J3714" s="36">
        <v>0.13</v>
      </c>
      <c r="K3714" s="26">
        <v>223088.6</v>
      </c>
      <c r="L3714" s="26">
        <v>349999.72</v>
      </c>
      <c r="M3714" s="26" t="s">
        <v>1282</v>
      </c>
      <c r="N3714" s="26" t="s">
        <v>5260</v>
      </c>
    </row>
    <row r="3715" spans="1:14">
      <c r="A3715" s="26" t="s">
        <v>220</v>
      </c>
      <c r="B3715" s="26" t="s">
        <v>5254</v>
      </c>
      <c r="C3715" s="26" t="s">
        <v>849</v>
      </c>
      <c r="D3715" s="26" t="s">
        <v>5255</v>
      </c>
      <c r="E3715" s="26" t="s">
        <v>10425</v>
      </c>
      <c r="F3715" s="26" t="s">
        <v>5256</v>
      </c>
      <c r="G3715" s="26" t="s">
        <v>5257</v>
      </c>
      <c r="H3715" s="26" t="s">
        <v>5258</v>
      </c>
      <c r="I3715" s="26" t="s">
        <v>10418</v>
      </c>
      <c r="J3715" s="36">
        <v>0.13</v>
      </c>
      <c r="K3715" s="26">
        <v>108472.47</v>
      </c>
      <c r="L3715" s="26"/>
      <c r="M3715" s="26" t="s">
        <v>1282</v>
      </c>
      <c r="N3715" s="26" t="s">
        <v>5260</v>
      </c>
    </row>
    <row r="3716" spans="1:14">
      <c r="A3716" s="26" t="s">
        <v>220</v>
      </c>
      <c r="B3716" s="26" t="s">
        <v>5254</v>
      </c>
      <c r="C3716" s="26" t="s">
        <v>849</v>
      </c>
      <c r="D3716" s="26" t="s">
        <v>5255</v>
      </c>
      <c r="E3716" s="26" t="s">
        <v>10425</v>
      </c>
      <c r="F3716" s="26" t="s">
        <v>5256</v>
      </c>
      <c r="G3716" s="26" t="s">
        <v>5257</v>
      </c>
      <c r="H3716" s="26" t="s">
        <v>5258</v>
      </c>
      <c r="I3716" s="26" t="s">
        <v>10420</v>
      </c>
      <c r="J3716" s="36">
        <v>0.13</v>
      </c>
      <c r="K3716" s="26">
        <v>2473.2</v>
      </c>
      <c r="L3716" s="26"/>
      <c r="M3716" s="26" t="s">
        <v>1282</v>
      </c>
      <c r="N3716" s="26" t="s">
        <v>5260</v>
      </c>
    </row>
    <row r="3717" spans="1:14">
      <c r="A3717" s="26" t="s">
        <v>220</v>
      </c>
      <c r="B3717" s="26" t="s">
        <v>5254</v>
      </c>
      <c r="C3717" s="26" t="s">
        <v>849</v>
      </c>
      <c r="D3717" s="26" t="s">
        <v>5255</v>
      </c>
      <c r="E3717" s="26" t="s">
        <v>10425</v>
      </c>
      <c r="F3717" s="26" t="s">
        <v>5256</v>
      </c>
      <c r="G3717" s="26" t="s">
        <v>5257</v>
      </c>
      <c r="H3717" s="26" t="s">
        <v>5258</v>
      </c>
      <c r="I3717" s="26" t="s">
        <v>10419</v>
      </c>
      <c r="J3717" s="36">
        <v>0.13</v>
      </c>
      <c r="K3717" s="26">
        <v>5049.08</v>
      </c>
      <c r="L3717" s="26"/>
      <c r="M3717" s="26" t="s">
        <v>1282</v>
      </c>
      <c r="N3717" s="26" t="s">
        <v>5260</v>
      </c>
    </row>
    <row r="3718" spans="1:14">
      <c r="A3718" s="26" t="s">
        <v>220</v>
      </c>
      <c r="B3718" s="26" t="s">
        <v>5370</v>
      </c>
      <c r="C3718" s="26" t="s">
        <v>849</v>
      </c>
      <c r="D3718" s="26" t="s">
        <v>5371</v>
      </c>
      <c r="E3718" s="26" t="s">
        <v>10425</v>
      </c>
      <c r="F3718" s="26" t="s">
        <v>1777</v>
      </c>
      <c r="G3718" s="26" t="s">
        <v>5372</v>
      </c>
      <c r="H3718" s="26" t="s">
        <v>5373</v>
      </c>
      <c r="I3718" s="26" t="s">
        <v>10416</v>
      </c>
      <c r="J3718" s="36">
        <v>0.13</v>
      </c>
      <c r="K3718" s="26">
        <v>6629.25</v>
      </c>
      <c r="L3718" s="26">
        <v>7166.41</v>
      </c>
      <c r="M3718" s="26" t="s">
        <v>1282</v>
      </c>
      <c r="N3718" s="26" t="s">
        <v>5375</v>
      </c>
    </row>
    <row r="3719" spans="1:14">
      <c r="A3719" s="26" t="s">
        <v>220</v>
      </c>
      <c r="B3719" s="26" t="s">
        <v>5370</v>
      </c>
      <c r="C3719" s="26" t="s">
        <v>849</v>
      </c>
      <c r="D3719" s="26" t="s">
        <v>5371</v>
      </c>
      <c r="E3719" s="26" t="s">
        <v>10425</v>
      </c>
      <c r="F3719" s="26" t="s">
        <v>1777</v>
      </c>
      <c r="G3719" s="26" t="s">
        <v>5372</v>
      </c>
      <c r="H3719" s="26" t="s">
        <v>5373</v>
      </c>
      <c r="I3719" s="26" t="s">
        <v>10418</v>
      </c>
      <c r="J3719" s="36">
        <v>0.13</v>
      </c>
      <c r="K3719" s="26">
        <v>99.63</v>
      </c>
      <c r="L3719" s="26"/>
      <c r="M3719" s="26" t="s">
        <v>1282</v>
      </c>
      <c r="N3719" s="26" t="s">
        <v>5375</v>
      </c>
    </row>
    <row r="3720" spans="1:14">
      <c r="A3720" s="26" t="s">
        <v>220</v>
      </c>
      <c r="B3720" s="26" t="s">
        <v>5370</v>
      </c>
      <c r="C3720" s="26" t="s">
        <v>849</v>
      </c>
      <c r="D3720" s="26" t="s">
        <v>5371</v>
      </c>
      <c r="E3720" s="26" t="s">
        <v>10425</v>
      </c>
      <c r="F3720" s="26" t="s">
        <v>1777</v>
      </c>
      <c r="G3720" s="26" t="s">
        <v>5372</v>
      </c>
      <c r="H3720" s="26" t="s">
        <v>5373</v>
      </c>
      <c r="I3720" s="26" t="s">
        <v>10420</v>
      </c>
      <c r="J3720" s="36">
        <v>0.13</v>
      </c>
      <c r="K3720" s="26">
        <v>12.57</v>
      </c>
      <c r="L3720" s="26"/>
      <c r="M3720" s="26" t="s">
        <v>1282</v>
      </c>
      <c r="N3720" s="26" t="s">
        <v>5375</v>
      </c>
    </row>
    <row r="3721" spans="1:14">
      <c r="A3721" s="26" t="s">
        <v>220</v>
      </c>
      <c r="B3721" s="26" t="s">
        <v>5370</v>
      </c>
      <c r="C3721" s="26" t="s">
        <v>849</v>
      </c>
      <c r="D3721" s="26" t="s">
        <v>5371</v>
      </c>
      <c r="E3721" s="26" t="s">
        <v>10425</v>
      </c>
      <c r="F3721" s="26" t="s">
        <v>1777</v>
      </c>
      <c r="G3721" s="26" t="s">
        <v>5372</v>
      </c>
      <c r="H3721" s="26" t="s">
        <v>5373</v>
      </c>
      <c r="I3721" s="26" t="s">
        <v>10419</v>
      </c>
      <c r="J3721" s="36">
        <v>0.13</v>
      </c>
      <c r="K3721" s="26">
        <v>102.48</v>
      </c>
      <c r="L3721" s="26"/>
      <c r="M3721" s="26" t="s">
        <v>1282</v>
      </c>
      <c r="N3721" s="26" t="s">
        <v>5375</v>
      </c>
    </row>
    <row r="3722" spans="1:14">
      <c r="A3722" s="26" t="s">
        <v>85</v>
      </c>
      <c r="B3722" s="26" t="s">
        <v>4968</v>
      </c>
      <c r="C3722" s="26" t="s">
        <v>153</v>
      </c>
      <c r="D3722" s="26" t="s">
        <v>4969</v>
      </c>
      <c r="E3722" s="26" t="s">
        <v>10425</v>
      </c>
      <c r="F3722" s="26" t="s">
        <v>4970</v>
      </c>
      <c r="G3722" s="26" t="s">
        <v>4971</v>
      </c>
      <c r="H3722" s="26" t="s">
        <v>4972</v>
      </c>
      <c r="I3722" s="26" t="s">
        <v>10416</v>
      </c>
      <c r="J3722" s="36">
        <v>0.13</v>
      </c>
      <c r="K3722" s="26">
        <v>15244.73</v>
      </c>
      <c r="L3722" s="26">
        <v>17410.78</v>
      </c>
      <c r="M3722" s="26" t="s">
        <v>83</v>
      </c>
      <c r="N3722" s="26" t="s">
        <v>4974</v>
      </c>
    </row>
    <row r="3723" spans="1:14">
      <c r="A3723" s="26" t="s">
        <v>85</v>
      </c>
      <c r="B3723" s="26" t="s">
        <v>4968</v>
      </c>
      <c r="C3723" s="26" t="s">
        <v>153</v>
      </c>
      <c r="D3723" s="26" t="s">
        <v>4969</v>
      </c>
      <c r="E3723" s="26" t="s">
        <v>10425</v>
      </c>
      <c r="F3723" s="26" t="s">
        <v>4970</v>
      </c>
      <c r="G3723" s="26" t="s">
        <v>4971</v>
      </c>
      <c r="H3723" s="26" t="s">
        <v>4972</v>
      </c>
      <c r="I3723" s="26" t="s">
        <v>10418</v>
      </c>
      <c r="J3723" s="36">
        <v>0.13</v>
      </c>
      <c r="K3723" s="26">
        <v>964.93</v>
      </c>
      <c r="L3723" s="26"/>
      <c r="M3723" s="26" t="s">
        <v>83</v>
      </c>
      <c r="N3723" s="26" t="s">
        <v>4974</v>
      </c>
    </row>
    <row r="3724" spans="1:14">
      <c r="A3724" s="26" t="s">
        <v>85</v>
      </c>
      <c r="B3724" s="26" t="s">
        <v>4968</v>
      </c>
      <c r="C3724" s="26" t="s">
        <v>153</v>
      </c>
      <c r="D3724" s="26" t="s">
        <v>4969</v>
      </c>
      <c r="E3724" s="26" t="s">
        <v>10425</v>
      </c>
      <c r="F3724" s="26" t="s">
        <v>4970</v>
      </c>
      <c r="G3724" s="26" t="s">
        <v>4971</v>
      </c>
      <c r="H3724" s="26" t="s">
        <v>4972</v>
      </c>
      <c r="I3724" s="26" t="s">
        <v>10420</v>
      </c>
      <c r="J3724" s="36">
        <v>0.13</v>
      </c>
      <c r="K3724" s="26">
        <v>170.81</v>
      </c>
      <c r="L3724" s="26"/>
      <c r="M3724" s="26" t="s">
        <v>83</v>
      </c>
      <c r="N3724" s="26" t="s">
        <v>4974</v>
      </c>
    </row>
    <row r="3725" spans="1:14">
      <c r="A3725" s="26" t="s">
        <v>85</v>
      </c>
      <c r="B3725" s="26" t="s">
        <v>4968</v>
      </c>
      <c r="C3725" s="26" t="s">
        <v>153</v>
      </c>
      <c r="D3725" s="26" t="s">
        <v>4969</v>
      </c>
      <c r="E3725" s="26" t="s">
        <v>10425</v>
      </c>
      <c r="F3725" s="26" t="s">
        <v>4970</v>
      </c>
      <c r="G3725" s="26" t="s">
        <v>4971</v>
      </c>
      <c r="H3725" s="26" t="s">
        <v>4972</v>
      </c>
      <c r="I3725" s="26" t="s">
        <v>10419</v>
      </c>
      <c r="J3725" s="36">
        <v>0.13</v>
      </c>
      <c r="K3725" s="26">
        <v>246.83</v>
      </c>
      <c r="L3725" s="26"/>
      <c r="M3725" s="26" t="s">
        <v>83</v>
      </c>
      <c r="N3725" s="26" t="s">
        <v>4974</v>
      </c>
    </row>
    <row r="3726" spans="1:14">
      <c r="A3726" s="26" t="s">
        <v>181</v>
      </c>
      <c r="B3726" s="26" t="s">
        <v>5364</v>
      </c>
      <c r="C3726" s="26" t="s">
        <v>2091</v>
      </c>
      <c r="D3726" s="26" t="s">
        <v>5365</v>
      </c>
      <c r="E3726" s="26" t="s">
        <v>10425</v>
      </c>
      <c r="F3726" s="26" t="s">
        <v>5366</v>
      </c>
      <c r="G3726" s="26" t="s">
        <v>5367</v>
      </c>
      <c r="H3726" s="26" t="s">
        <v>5368</v>
      </c>
      <c r="I3726" s="26" t="s">
        <v>10416</v>
      </c>
      <c r="J3726" s="36">
        <v>0.13</v>
      </c>
      <c r="K3726" s="26">
        <v>148889.79</v>
      </c>
      <c r="L3726" s="26">
        <v>158287.62</v>
      </c>
      <c r="M3726" s="26" t="s">
        <v>97</v>
      </c>
      <c r="N3726" s="26" t="s">
        <v>5369</v>
      </c>
    </row>
    <row r="3727" spans="1:14">
      <c r="A3727" s="26" t="s">
        <v>181</v>
      </c>
      <c r="B3727" s="26" t="s">
        <v>5364</v>
      </c>
      <c r="C3727" s="26" t="s">
        <v>2091</v>
      </c>
      <c r="D3727" s="26" t="s">
        <v>5365</v>
      </c>
      <c r="E3727" s="26" t="s">
        <v>10425</v>
      </c>
      <c r="F3727" s="26" t="s">
        <v>5366</v>
      </c>
      <c r="G3727" s="26" t="s">
        <v>5367</v>
      </c>
      <c r="H3727" s="26" t="s">
        <v>5368</v>
      </c>
      <c r="I3727" s="26" t="s">
        <v>10418</v>
      </c>
      <c r="J3727" s="36">
        <v>0.13</v>
      </c>
      <c r="K3727" s="26">
        <v>0</v>
      </c>
      <c r="L3727" s="26"/>
      <c r="M3727" s="26" t="s">
        <v>97</v>
      </c>
      <c r="N3727" s="26" t="s">
        <v>5369</v>
      </c>
    </row>
    <row r="3728" spans="1:14">
      <c r="A3728" s="26" t="s">
        <v>181</v>
      </c>
      <c r="B3728" s="26" t="s">
        <v>5364</v>
      </c>
      <c r="C3728" s="26" t="s">
        <v>2091</v>
      </c>
      <c r="D3728" s="26" t="s">
        <v>5365</v>
      </c>
      <c r="E3728" s="26" t="s">
        <v>10425</v>
      </c>
      <c r="F3728" s="26" t="s">
        <v>5366</v>
      </c>
      <c r="G3728" s="26" t="s">
        <v>5367</v>
      </c>
      <c r="H3728" s="26" t="s">
        <v>5368</v>
      </c>
      <c r="I3728" s="26" t="s">
        <v>10420</v>
      </c>
      <c r="J3728" s="36">
        <v>0.13</v>
      </c>
      <c r="K3728" s="26">
        <v>0</v>
      </c>
      <c r="L3728" s="26"/>
      <c r="M3728" s="26" t="s">
        <v>97</v>
      </c>
      <c r="N3728" s="26" t="s">
        <v>5369</v>
      </c>
    </row>
    <row r="3729" spans="1:14">
      <c r="A3729" s="26" t="s">
        <v>181</v>
      </c>
      <c r="B3729" s="26" t="s">
        <v>5364</v>
      </c>
      <c r="C3729" s="26" t="s">
        <v>2091</v>
      </c>
      <c r="D3729" s="26" t="s">
        <v>5365</v>
      </c>
      <c r="E3729" s="26" t="s">
        <v>10425</v>
      </c>
      <c r="F3729" s="26" t="s">
        <v>5366</v>
      </c>
      <c r="G3729" s="26" t="s">
        <v>5367</v>
      </c>
      <c r="H3729" s="26" t="s">
        <v>5368</v>
      </c>
      <c r="I3729" s="26" t="s">
        <v>10419</v>
      </c>
      <c r="J3729" s="36">
        <v>0.13</v>
      </c>
      <c r="K3729" s="26">
        <v>2272.09</v>
      </c>
      <c r="L3729" s="26"/>
      <c r="M3729" s="26" t="s">
        <v>97</v>
      </c>
      <c r="N3729" s="26" t="s">
        <v>5369</v>
      </c>
    </row>
    <row r="3730" spans="1:14">
      <c r="A3730" s="26" t="s">
        <v>108</v>
      </c>
      <c r="B3730" s="26" t="s">
        <v>5202</v>
      </c>
      <c r="C3730" s="26" t="s">
        <v>3934</v>
      </c>
      <c r="D3730" s="26" t="s">
        <v>5203</v>
      </c>
      <c r="E3730" s="26" t="s">
        <v>10425</v>
      </c>
      <c r="F3730" s="26" t="s">
        <v>233</v>
      </c>
      <c r="G3730" s="26" t="s">
        <v>5204</v>
      </c>
      <c r="H3730" s="26" t="s">
        <v>5205</v>
      </c>
      <c r="I3730" s="26" t="s">
        <v>10416</v>
      </c>
      <c r="J3730" s="36">
        <v>0.13</v>
      </c>
      <c r="K3730" s="26">
        <v>571979.28</v>
      </c>
      <c r="L3730" s="26">
        <v>649883.19</v>
      </c>
      <c r="M3730" s="26" t="s">
        <v>97</v>
      </c>
      <c r="N3730" s="26" t="s">
        <v>5207</v>
      </c>
    </row>
    <row r="3731" spans="1:14">
      <c r="A3731" s="26" t="s">
        <v>108</v>
      </c>
      <c r="B3731" s="26" t="s">
        <v>5202</v>
      </c>
      <c r="C3731" s="26" t="s">
        <v>3934</v>
      </c>
      <c r="D3731" s="26" t="s">
        <v>5203</v>
      </c>
      <c r="E3731" s="26" t="s">
        <v>10425</v>
      </c>
      <c r="F3731" s="26" t="s">
        <v>233</v>
      </c>
      <c r="G3731" s="26" t="s">
        <v>5204</v>
      </c>
      <c r="H3731" s="26" t="s">
        <v>5205</v>
      </c>
      <c r="I3731" s="26" t="s">
        <v>10418</v>
      </c>
      <c r="J3731" s="36">
        <v>0.13</v>
      </c>
      <c r="K3731" s="26">
        <v>31960.37</v>
      </c>
      <c r="L3731" s="26"/>
      <c r="M3731" s="26" t="s">
        <v>97</v>
      </c>
      <c r="N3731" s="26" t="s">
        <v>5207</v>
      </c>
    </row>
    <row r="3732" spans="1:14">
      <c r="A3732" s="26" t="s">
        <v>108</v>
      </c>
      <c r="B3732" s="26" t="s">
        <v>5202</v>
      </c>
      <c r="C3732" s="26" t="s">
        <v>3934</v>
      </c>
      <c r="D3732" s="26" t="s">
        <v>5203</v>
      </c>
      <c r="E3732" s="26" t="s">
        <v>10425</v>
      </c>
      <c r="F3732" s="26" t="s">
        <v>233</v>
      </c>
      <c r="G3732" s="26" t="s">
        <v>5204</v>
      </c>
      <c r="H3732" s="26" t="s">
        <v>5205</v>
      </c>
      <c r="I3732" s="26" t="s">
        <v>10420</v>
      </c>
      <c r="J3732" s="36">
        <v>0.13</v>
      </c>
      <c r="K3732" s="26">
        <v>7501.72</v>
      </c>
      <c r="L3732" s="26"/>
      <c r="M3732" s="26" t="s">
        <v>97</v>
      </c>
      <c r="N3732" s="26" t="s">
        <v>5207</v>
      </c>
    </row>
    <row r="3733" spans="1:14">
      <c r="A3733" s="26" t="s">
        <v>108</v>
      </c>
      <c r="B3733" s="26" t="s">
        <v>5202</v>
      </c>
      <c r="C3733" s="26" t="s">
        <v>3934</v>
      </c>
      <c r="D3733" s="26" t="s">
        <v>5203</v>
      </c>
      <c r="E3733" s="26" t="s">
        <v>10425</v>
      </c>
      <c r="F3733" s="26" t="s">
        <v>233</v>
      </c>
      <c r="G3733" s="26" t="s">
        <v>5204</v>
      </c>
      <c r="H3733" s="26" t="s">
        <v>5205</v>
      </c>
      <c r="I3733" s="26" t="s">
        <v>10419</v>
      </c>
      <c r="J3733" s="36">
        <v>0.13</v>
      </c>
      <c r="K3733" s="26">
        <v>9197.13</v>
      </c>
      <c r="L3733" s="26"/>
      <c r="M3733" s="26" t="s">
        <v>97</v>
      </c>
      <c r="N3733" s="26" t="s">
        <v>5207</v>
      </c>
    </row>
    <row r="3734" spans="1:14">
      <c r="A3734" s="26" t="s">
        <v>70</v>
      </c>
      <c r="B3734" s="26" t="s">
        <v>5278</v>
      </c>
      <c r="C3734" s="26" t="s">
        <v>143</v>
      </c>
      <c r="D3734" s="26" t="s">
        <v>5279</v>
      </c>
      <c r="E3734" s="26" t="s">
        <v>10425</v>
      </c>
      <c r="F3734" s="26" t="s">
        <v>5280</v>
      </c>
      <c r="G3734" s="26" t="s">
        <v>5281</v>
      </c>
      <c r="H3734" s="26" t="s">
        <v>5282</v>
      </c>
      <c r="I3734" s="26" t="s">
        <v>10416</v>
      </c>
      <c r="J3734" s="36">
        <v>0.13</v>
      </c>
      <c r="K3734" s="26">
        <v>210206.11</v>
      </c>
      <c r="L3734" s="26">
        <v>241806.82</v>
      </c>
      <c r="M3734" s="26" t="s">
        <v>83</v>
      </c>
      <c r="N3734" s="26" t="s">
        <v>5283</v>
      </c>
    </row>
    <row r="3735" spans="1:14">
      <c r="A3735" s="26" t="s">
        <v>70</v>
      </c>
      <c r="B3735" s="26" t="s">
        <v>5278</v>
      </c>
      <c r="C3735" s="26" t="s">
        <v>143</v>
      </c>
      <c r="D3735" s="26" t="s">
        <v>5279</v>
      </c>
      <c r="E3735" s="26" t="s">
        <v>10425</v>
      </c>
      <c r="F3735" s="26" t="s">
        <v>5280</v>
      </c>
      <c r="G3735" s="26" t="s">
        <v>5281</v>
      </c>
      <c r="H3735" s="26" t="s">
        <v>5282</v>
      </c>
      <c r="I3735" s="26" t="s">
        <v>10418</v>
      </c>
      <c r="J3735" s="36">
        <v>0.13</v>
      </c>
      <c r="K3735" s="26">
        <v>15789.05</v>
      </c>
      <c r="L3735" s="26"/>
      <c r="M3735" s="26" t="s">
        <v>83</v>
      </c>
      <c r="N3735" s="26" t="s">
        <v>5283</v>
      </c>
    </row>
    <row r="3736" spans="1:14">
      <c r="A3736" s="26" t="s">
        <v>70</v>
      </c>
      <c r="B3736" s="26" t="s">
        <v>5278</v>
      </c>
      <c r="C3736" s="26" t="s">
        <v>143</v>
      </c>
      <c r="D3736" s="26" t="s">
        <v>5279</v>
      </c>
      <c r="E3736" s="26" t="s">
        <v>10425</v>
      </c>
      <c r="F3736" s="26" t="s">
        <v>5280</v>
      </c>
      <c r="G3736" s="26" t="s">
        <v>5281</v>
      </c>
      <c r="H3736" s="26" t="s">
        <v>5282</v>
      </c>
      <c r="I3736" s="26" t="s">
        <v>10420</v>
      </c>
      <c r="J3736" s="36">
        <v>0.13</v>
      </c>
      <c r="K3736" s="26">
        <v>1488.77</v>
      </c>
      <c r="L3736" s="26"/>
      <c r="M3736" s="26" t="s">
        <v>83</v>
      </c>
      <c r="N3736" s="26" t="s">
        <v>5283</v>
      </c>
    </row>
    <row r="3737" spans="1:14">
      <c r="A3737" s="26" t="s">
        <v>70</v>
      </c>
      <c r="B3737" s="26" t="s">
        <v>5278</v>
      </c>
      <c r="C3737" s="26" t="s">
        <v>143</v>
      </c>
      <c r="D3737" s="26" t="s">
        <v>5279</v>
      </c>
      <c r="E3737" s="26" t="s">
        <v>10425</v>
      </c>
      <c r="F3737" s="26" t="s">
        <v>5280</v>
      </c>
      <c r="G3737" s="26" t="s">
        <v>5281</v>
      </c>
      <c r="H3737" s="26" t="s">
        <v>5282</v>
      </c>
      <c r="I3737" s="26" t="s">
        <v>10419</v>
      </c>
      <c r="J3737" s="36">
        <v>0.13</v>
      </c>
      <c r="K3737" s="26">
        <v>3441.54</v>
      </c>
      <c r="L3737" s="26"/>
      <c r="M3737" s="26" t="s">
        <v>83</v>
      </c>
      <c r="N3737" s="26" t="s">
        <v>5283</v>
      </c>
    </row>
    <row r="3738" spans="1:14">
      <c r="A3738" s="26" t="s">
        <v>85</v>
      </c>
      <c r="B3738" s="26" t="s">
        <v>5397</v>
      </c>
      <c r="C3738" s="26" t="s">
        <v>153</v>
      </c>
      <c r="D3738" s="26" t="s">
        <v>5398</v>
      </c>
      <c r="E3738" s="26" t="s">
        <v>10425</v>
      </c>
      <c r="F3738" s="26" t="s">
        <v>5391</v>
      </c>
      <c r="G3738" s="26" t="s">
        <v>5399</v>
      </c>
      <c r="H3738" s="26" t="s">
        <v>5400</v>
      </c>
      <c r="I3738" s="26" t="s">
        <v>10416</v>
      </c>
      <c r="J3738" s="36">
        <v>0.13</v>
      </c>
      <c r="K3738" s="26">
        <v>8176.44</v>
      </c>
      <c r="L3738" s="26">
        <v>8692.08</v>
      </c>
      <c r="M3738" s="26" t="s">
        <v>83</v>
      </c>
      <c r="N3738" s="26" t="s">
        <v>5401</v>
      </c>
    </row>
    <row r="3739" spans="1:14">
      <c r="A3739" s="26" t="s">
        <v>85</v>
      </c>
      <c r="B3739" s="26" t="s">
        <v>5397</v>
      </c>
      <c r="C3739" s="26" t="s">
        <v>153</v>
      </c>
      <c r="D3739" s="26" t="s">
        <v>5398</v>
      </c>
      <c r="E3739" s="26" t="s">
        <v>10425</v>
      </c>
      <c r="F3739" s="26" t="s">
        <v>5391</v>
      </c>
      <c r="G3739" s="26" t="s">
        <v>5399</v>
      </c>
      <c r="H3739" s="26" t="s">
        <v>5400</v>
      </c>
      <c r="I3739" s="26" t="s">
        <v>10418</v>
      </c>
      <c r="J3739" s="36">
        <v>0.13</v>
      </c>
      <c r="K3739" s="26">
        <v>0</v>
      </c>
      <c r="L3739" s="26"/>
      <c r="M3739" s="26" t="s">
        <v>83</v>
      </c>
      <c r="N3739" s="26" t="s">
        <v>5401</v>
      </c>
    </row>
    <row r="3740" spans="1:14">
      <c r="A3740" s="26" t="s">
        <v>85</v>
      </c>
      <c r="B3740" s="26" t="s">
        <v>5397</v>
      </c>
      <c r="C3740" s="26" t="s">
        <v>153</v>
      </c>
      <c r="D3740" s="26" t="s">
        <v>5398</v>
      </c>
      <c r="E3740" s="26" t="s">
        <v>10425</v>
      </c>
      <c r="F3740" s="26" t="s">
        <v>5391</v>
      </c>
      <c r="G3740" s="26" t="s">
        <v>5399</v>
      </c>
      <c r="H3740" s="26" t="s">
        <v>5400</v>
      </c>
      <c r="I3740" s="26" t="s">
        <v>10420</v>
      </c>
      <c r="J3740" s="36">
        <v>0.13</v>
      </c>
      <c r="K3740" s="26">
        <v>0</v>
      </c>
      <c r="L3740" s="26"/>
      <c r="M3740" s="26" t="s">
        <v>83</v>
      </c>
      <c r="N3740" s="26" t="s">
        <v>5401</v>
      </c>
    </row>
    <row r="3741" spans="1:14">
      <c r="A3741" s="26" t="s">
        <v>85</v>
      </c>
      <c r="B3741" s="26" t="s">
        <v>5397</v>
      </c>
      <c r="C3741" s="26" t="s">
        <v>153</v>
      </c>
      <c r="D3741" s="26" t="s">
        <v>5398</v>
      </c>
      <c r="E3741" s="26" t="s">
        <v>10425</v>
      </c>
      <c r="F3741" s="26" t="s">
        <v>5391</v>
      </c>
      <c r="G3741" s="26" t="s">
        <v>5399</v>
      </c>
      <c r="H3741" s="26" t="s">
        <v>5400</v>
      </c>
      <c r="I3741" s="26" t="s">
        <v>10419</v>
      </c>
      <c r="J3741" s="36">
        <v>0.13</v>
      </c>
      <c r="K3741" s="26">
        <v>124.5</v>
      </c>
      <c r="L3741" s="26"/>
      <c r="M3741" s="26" t="s">
        <v>83</v>
      </c>
      <c r="N3741" s="26" t="s">
        <v>5401</v>
      </c>
    </row>
    <row r="3742" spans="1:14">
      <c r="A3742" s="26" t="s">
        <v>85</v>
      </c>
      <c r="B3742" s="26" t="s">
        <v>5389</v>
      </c>
      <c r="C3742" s="26" t="s">
        <v>153</v>
      </c>
      <c r="D3742" s="26" t="s">
        <v>5390</v>
      </c>
      <c r="E3742" s="26" t="s">
        <v>10425</v>
      </c>
      <c r="F3742" s="26" t="s">
        <v>5391</v>
      </c>
      <c r="G3742" s="26" t="s">
        <v>5392</v>
      </c>
      <c r="H3742" s="26" t="s">
        <v>5393</v>
      </c>
      <c r="I3742" s="26" t="s">
        <v>10416</v>
      </c>
      <c r="J3742" s="36">
        <v>0.13</v>
      </c>
      <c r="K3742" s="26">
        <v>19683.06</v>
      </c>
      <c r="L3742" s="26">
        <v>21200</v>
      </c>
      <c r="M3742" s="26" t="s">
        <v>83</v>
      </c>
      <c r="N3742" s="26" t="s">
        <v>5395</v>
      </c>
    </row>
    <row r="3743" spans="1:14">
      <c r="A3743" s="26" t="s">
        <v>85</v>
      </c>
      <c r="B3743" s="26" t="s">
        <v>5389</v>
      </c>
      <c r="C3743" s="26" t="s">
        <v>153</v>
      </c>
      <c r="D3743" s="26" t="s">
        <v>5390</v>
      </c>
      <c r="E3743" s="26" t="s">
        <v>10425</v>
      </c>
      <c r="F3743" s="26" t="s">
        <v>5391</v>
      </c>
      <c r="G3743" s="26" t="s">
        <v>5392</v>
      </c>
      <c r="H3743" s="26" t="s">
        <v>5393</v>
      </c>
      <c r="I3743" s="26" t="s">
        <v>10418</v>
      </c>
      <c r="J3743" s="36">
        <v>0.13</v>
      </c>
      <c r="K3743" s="26">
        <v>0</v>
      </c>
      <c r="L3743" s="26"/>
      <c r="M3743" s="26" t="s">
        <v>83</v>
      </c>
      <c r="N3743" s="26" t="s">
        <v>5395</v>
      </c>
    </row>
    <row r="3744" spans="1:14">
      <c r="A3744" s="26" t="s">
        <v>85</v>
      </c>
      <c r="B3744" s="26" t="s">
        <v>5389</v>
      </c>
      <c r="C3744" s="26" t="s">
        <v>153</v>
      </c>
      <c r="D3744" s="26" t="s">
        <v>5390</v>
      </c>
      <c r="E3744" s="26" t="s">
        <v>10425</v>
      </c>
      <c r="F3744" s="26" t="s">
        <v>5391</v>
      </c>
      <c r="G3744" s="26" t="s">
        <v>5392</v>
      </c>
      <c r="H3744" s="26" t="s">
        <v>5393</v>
      </c>
      <c r="I3744" s="26" t="s">
        <v>10420</v>
      </c>
      <c r="J3744" s="36">
        <v>0.13</v>
      </c>
      <c r="K3744" s="26">
        <v>263.2</v>
      </c>
      <c r="L3744" s="26"/>
      <c r="M3744" s="26" t="s">
        <v>83</v>
      </c>
      <c r="N3744" s="26" t="s">
        <v>5395</v>
      </c>
    </row>
    <row r="3745" spans="1:14">
      <c r="A3745" s="26" t="s">
        <v>85</v>
      </c>
      <c r="B3745" s="26" t="s">
        <v>5389</v>
      </c>
      <c r="C3745" s="26" t="s">
        <v>153</v>
      </c>
      <c r="D3745" s="26" t="s">
        <v>5390</v>
      </c>
      <c r="E3745" s="26" t="s">
        <v>10425</v>
      </c>
      <c r="F3745" s="26" t="s">
        <v>5391</v>
      </c>
      <c r="G3745" s="26" t="s">
        <v>5392</v>
      </c>
      <c r="H3745" s="26" t="s">
        <v>5393</v>
      </c>
      <c r="I3745" s="26" t="s">
        <v>10419</v>
      </c>
      <c r="J3745" s="36">
        <v>0.13</v>
      </c>
      <c r="K3745" s="26">
        <v>299.74</v>
      </c>
      <c r="L3745" s="26"/>
      <c r="M3745" s="26" t="s">
        <v>83</v>
      </c>
      <c r="N3745" s="26" t="s">
        <v>5395</v>
      </c>
    </row>
    <row r="3746" spans="1:14">
      <c r="A3746" s="26" t="s">
        <v>220</v>
      </c>
      <c r="B3746" s="26" t="s">
        <v>5383</v>
      </c>
      <c r="C3746" s="26" t="s">
        <v>223</v>
      </c>
      <c r="D3746" s="26" t="s">
        <v>5384</v>
      </c>
      <c r="E3746" s="26" t="s">
        <v>10434</v>
      </c>
      <c r="F3746" s="26" t="s">
        <v>2217</v>
      </c>
      <c r="G3746" s="26" t="s">
        <v>5385</v>
      </c>
      <c r="H3746" s="26" t="s">
        <v>5386</v>
      </c>
      <c r="I3746" s="26" t="s">
        <v>10416</v>
      </c>
      <c r="J3746" s="36">
        <v>0.13</v>
      </c>
      <c r="K3746" s="26">
        <v>346858.48</v>
      </c>
      <c r="L3746" s="26">
        <v>363042</v>
      </c>
      <c r="M3746" s="26" t="s">
        <v>1282</v>
      </c>
      <c r="N3746" s="26" t="s">
        <v>5388</v>
      </c>
    </row>
    <row r="3747" spans="1:14">
      <c r="A3747" s="26" t="s">
        <v>220</v>
      </c>
      <c r="B3747" s="26" t="s">
        <v>5383</v>
      </c>
      <c r="C3747" s="26" t="s">
        <v>223</v>
      </c>
      <c r="D3747" s="26" t="s">
        <v>5384</v>
      </c>
      <c r="E3747" s="26" t="s">
        <v>10434</v>
      </c>
      <c r="F3747" s="26" t="s">
        <v>2217</v>
      </c>
      <c r="G3747" s="26" t="s">
        <v>5385</v>
      </c>
      <c r="H3747" s="26" t="s">
        <v>5386</v>
      </c>
      <c r="I3747" s="26" t="s">
        <v>10418</v>
      </c>
      <c r="J3747" s="36">
        <v>0.13</v>
      </c>
      <c r="K3747" s="26">
        <v>0</v>
      </c>
      <c r="L3747" s="26"/>
      <c r="M3747" s="26" t="s">
        <v>1282</v>
      </c>
      <c r="N3747" s="26" t="s">
        <v>5388</v>
      </c>
    </row>
    <row r="3748" spans="1:14">
      <c r="A3748" s="26" t="s">
        <v>220</v>
      </c>
      <c r="B3748" s="26" t="s">
        <v>5383</v>
      </c>
      <c r="C3748" s="26" t="s">
        <v>223</v>
      </c>
      <c r="D3748" s="26" t="s">
        <v>5384</v>
      </c>
      <c r="E3748" s="26" t="s">
        <v>10434</v>
      </c>
      <c r="F3748" s="26" t="s">
        <v>2217</v>
      </c>
      <c r="G3748" s="26" t="s">
        <v>5385</v>
      </c>
      <c r="H3748" s="26" t="s">
        <v>5386</v>
      </c>
      <c r="I3748" s="26" t="s">
        <v>10420</v>
      </c>
      <c r="J3748" s="36">
        <v>0.13</v>
      </c>
      <c r="K3748" s="26">
        <v>0</v>
      </c>
      <c r="L3748" s="26"/>
      <c r="M3748" s="26" t="s">
        <v>1282</v>
      </c>
      <c r="N3748" s="26" t="s">
        <v>5388</v>
      </c>
    </row>
    <row r="3749" spans="1:14">
      <c r="A3749" s="26" t="s">
        <v>220</v>
      </c>
      <c r="B3749" s="26" t="s">
        <v>5383</v>
      </c>
      <c r="C3749" s="26" t="s">
        <v>223</v>
      </c>
      <c r="D3749" s="26" t="s">
        <v>5384</v>
      </c>
      <c r="E3749" s="26" t="s">
        <v>10434</v>
      </c>
      <c r="F3749" s="26" t="s">
        <v>2217</v>
      </c>
      <c r="G3749" s="26" t="s">
        <v>5385</v>
      </c>
      <c r="H3749" s="26" t="s">
        <v>5386</v>
      </c>
      <c r="I3749" s="26" t="s">
        <v>10419</v>
      </c>
      <c r="J3749" s="36">
        <v>0.13</v>
      </c>
      <c r="K3749" s="26">
        <v>5278.72</v>
      </c>
      <c r="L3749" s="26"/>
      <c r="M3749" s="26" t="s">
        <v>1282</v>
      </c>
      <c r="N3749" s="26" t="s">
        <v>5388</v>
      </c>
    </row>
    <row r="3750" spans="1:14">
      <c r="A3750" s="26" t="s">
        <v>331</v>
      </c>
      <c r="B3750" s="26" t="s">
        <v>5376</v>
      </c>
      <c r="C3750" s="26" t="s">
        <v>1172</v>
      </c>
      <c r="D3750" s="26" t="s">
        <v>5377</v>
      </c>
      <c r="E3750" s="26" t="s">
        <v>10425</v>
      </c>
      <c r="F3750" s="26" t="s">
        <v>5378</v>
      </c>
      <c r="G3750" s="26" t="s">
        <v>5379</v>
      </c>
      <c r="H3750" s="26" t="s">
        <v>5380</v>
      </c>
      <c r="I3750" s="26" t="s">
        <v>10416</v>
      </c>
      <c r="J3750" s="36">
        <v>0.13</v>
      </c>
      <c r="K3750" s="26">
        <v>70741.44</v>
      </c>
      <c r="L3750" s="26">
        <v>91875.8</v>
      </c>
      <c r="M3750" s="26" t="s">
        <v>140</v>
      </c>
      <c r="N3750" s="26" t="s">
        <v>5382</v>
      </c>
    </row>
    <row r="3751" spans="1:14">
      <c r="A3751" s="26" t="s">
        <v>331</v>
      </c>
      <c r="B3751" s="26" t="s">
        <v>5376</v>
      </c>
      <c r="C3751" s="26" t="s">
        <v>1172</v>
      </c>
      <c r="D3751" s="26" t="s">
        <v>5377</v>
      </c>
      <c r="E3751" s="26" t="s">
        <v>10425</v>
      </c>
      <c r="F3751" s="26" t="s">
        <v>5378</v>
      </c>
      <c r="G3751" s="26" t="s">
        <v>5379</v>
      </c>
      <c r="H3751" s="26" t="s">
        <v>5380</v>
      </c>
      <c r="I3751" s="26" t="s">
        <v>10418</v>
      </c>
      <c r="J3751" s="36">
        <v>0.13</v>
      </c>
      <c r="K3751" s="26">
        <v>13418.11</v>
      </c>
      <c r="L3751" s="26"/>
      <c r="M3751" s="26" t="s">
        <v>140</v>
      </c>
      <c r="N3751" s="26" t="s">
        <v>5382</v>
      </c>
    </row>
    <row r="3752" spans="1:14">
      <c r="A3752" s="26" t="s">
        <v>331</v>
      </c>
      <c r="B3752" s="26" t="s">
        <v>5376</v>
      </c>
      <c r="C3752" s="26" t="s">
        <v>1172</v>
      </c>
      <c r="D3752" s="26" t="s">
        <v>5377</v>
      </c>
      <c r="E3752" s="26" t="s">
        <v>10425</v>
      </c>
      <c r="F3752" s="26" t="s">
        <v>5378</v>
      </c>
      <c r="G3752" s="26" t="s">
        <v>5379</v>
      </c>
      <c r="H3752" s="26" t="s">
        <v>5380</v>
      </c>
      <c r="I3752" s="26" t="s">
        <v>10420</v>
      </c>
      <c r="J3752" s="36">
        <v>0.13</v>
      </c>
      <c r="K3752" s="26">
        <v>936.72</v>
      </c>
      <c r="L3752" s="26"/>
      <c r="M3752" s="26" t="s">
        <v>140</v>
      </c>
      <c r="N3752" s="26" t="s">
        <v>5382</v>
      </c>
    </row>
    <row r="3753" spans="1:14">
      <c r="A3753" s="26" t="s">
        <v>331</v>
      </c>
      <c r="B3753" s="26" t="s">
        <v>5376</v>
      </c>
      <c r="C3753" s="26" t="s">
        <v>1172</v>
      </c>
      <c r="D3753" s="26" t="s">
        <v>5377</v>
      </c>
      <c r="E3753" s="26" t="s">
        <v>10425</v>
      </c>
      <c r="F3753" s="26" t="s">
        <v>5378</v>
      </c>
      <c r="G3753" s="26" t="s">
        <v>5379</v>
      </c>
      <c r="H3753" s="26" t="s">
        <v>5380</v>
      </c>
      <c r="I3753" s="26" t="s">
        <v>10419</v>
      </c>
      <c r="J3753" s="36">
        <v>0.13</v>
      </c>
      <c r="K3753" s="26">
        <v>1281.61</v>
      </c>
      <c r="L3753" s="26"/>
      <c r="M3753" s="26" t="s">
        <v>140</v>
      </c>
      <c r="N3753" s="26" t="s">
        <v>5382</v>
      </c>
    </row>
    <row r="3754" spans="1:14">
      <c r="A3754" s="26" t="s">
        <v>181</v>
      </c>
      <c r="B3754" s="26" t="s">
        <v>5402</v>
      </c>
      <c r="C3754" s="26" t="s">
        <v>184</v>
      </c>
      <c r="D3754" s="26" t="s">
        <v>5403</v>
      </c>
      <c r="E3754" s="26" t="s">
        <v>10425</v>
      </c>
      <c r="F3754" s="26" t="s">
        <v>5404</v>
      </c>
      <c r="G3754" s="26" t="s">
        <v>5405</v>
      </c>
      <c r="H3754" s="26" t="s">
        <v>5406</v>
      </c>
      <c r="I3754" s="26" t="s">
        <v>10416</v>
      </c>
      <c r="J3754" s="36">
        <v>0.13</v>
      </c>
      <c r="K3754" s="26">
        <v>10549.06</v>
      </c>
      <c r="L3754" s="26">
        <v>12097.88</v>
      </c>
      <c r="M3754" s="26" t="s">
        <v>97</v>
      </c>
      <c r="N3754" s="26" t="s">
        <v>5407</v>
      </c>
    </row>
    <row r="3755" spans="1:14">
      <c r="A3755" s="26" t="s">
        <v>181</v>
      </c>
      <c r="B3755" s="26" t="s">
        <v>5402</v>
      </c>
      <c r="C3755" s="26" t="s">
        <v>184</v>
      </c>
      <c r="D3755" s="26" t="s">
        <v>5403</v>
      </c>
      <c r="E3755" s="26" t="s">
        <v>10425</v>
      </c>
      <c r="F3755" s="26" t="s">
        <v>5404</v>
      </c>
      <c r="G3755" s="26" t="s">
        <v>5405</v>
      </c>
      <c r="H3755" s="26" t="s">
        <v>5406</v>
      </c>
      <c r="I3755" s="26" t="s">
        <v>10418</v>
      </c>
      <c r="J3755" s="36">
        <v>0.13</v>
      </c>
      <c r="K3755" s="26">
        <v>697.88</v>
      </c>
      <c r="L3755" s="26"/>
      <c r="M3755" s="26" t="s">
        <v>97</v>
      </c>
      <c r="N3755" s="26" t="s">
        <v>5407</v>
      </c>
    </row>
    <row r="3756" spans="1:14">
      <c r="A3756" s="26" t="s">
        <v>181</v>
      </c>
      <c r="B3756" s="26" t="s">
        <v>5402</v>
      </c>
      <c r="C3756" s="26" t="s">
        <v>184</v>
      </c>
      <c r="D3756" s="26" t="s">
        <v>5403</v>
      </c>
      <c r="E3756" s="26" t="s">
        <v>10425</v>
      </c>
      <c r="F3756" s="26" t="s">
        <v>5404</v>
      </c>
      <c r="G3756" s="26" t="s">
        <v>5405</v>
      </c>
      <c r="H3756" s="26" t="s">
        <v>5406</v>
      </c>
      <c r="I3756" s="26" t="s">
        <v>10420</v>
      </c>
      <c r="J3756" s="36">
        <v>0.13</v>
      </c>
      <c r="K3756" s="26">
        <v>135.28</v>
      </c>
      <c r="L3756" s="26"/>
      <c r="M3756" s="26" t="s">
        <v>97</v>
      </c>
      <c r="N3756" s="26" t="s">
        <v>5407</v>
      </c>
    </row>
    <row r="3757" spans="1:14">
      <c r="A3757" s="26" t="s">
        <v>181</v>
      </c>
      <c r="B3757" s="26" t="s">
        <v>5402</v>
      </c>
      <c r="C3757" s="26" t="s">
        <v>184</v>
      </c>
      <c r="D3757" s="26" t="s">
        <v>5403</v>
      </c>
      <c r="E3757" s="26" t="s">
        <v>10425</v>
      </c>
      <c r="F3757" s="26" t="s">
        <v>5404</v>
      </c>
      <c r="G3757" s="26" t="s">
        <v>5405</v>
      </c>
      <c r="H3757" s="26" t="s">
        <v>5406</v>
      </c>
      <c r="I3757" s="26" t="s">
        <v>10419</v>
      </c>
      <c r="J3757" s="36">
        <v>0.13</v>
      </c>
      <c r="K3757" s="26">
        <v>171.26</v>
      </c>
      <c r="L3757" s="26"/>
      <c r="M3757" s="26" t="s">
        <v>97</v>
      </c>
      <c r="N3757" s="26" t="s">
        <v>5407</v>
      </c>
    </row>
    <row r="3758" spans="1:14">
      <c r="A3758" s="26" t="s">
        <v>292</v>
      </c>
      <c r="B3758" s="26" t="s">
        <v>9317</v>
      </c>
      <c r="C3758" s="26" t="s">
        <v>295</v>
      </c>
      <c r="D3758" s="26" t="s">
        <v>9318</v>
      </c>
      <c r="E3758" s="26"/>
      <c r="F3758" s="26" t="s">
        <v>7992</v>
      </c>
      <c r="G3758" s="26" t="s">
        <v>9319</v>
      </c>
      <c r="H3758" s="26" t="s">
        <v>9319</v>
      </c>
      <c r="I3758" s="26" t="s">
        <v>10416</v>
      </c>
      <c r="J3758" s="36" t="s">
        <v>55</v>
      </c>
      <c r="K3758" s="26">
        <v>1066413.24</v>
      </c>
      <c r="L3758" s="26">
        <v>1174425.32</v>
      </c>
      <c r="M3758" s="26" t="s">
        <v>10862</v>
      </c>
      <c r="N3758" s="26" t="s">
        <v>9321</v>
      </c>
    </row>
    <row r="3759" spans="1:14">
      <c r="A3759" s="26" t="s">
        <v>292</v>
      </c>
      <c r="B3759" s="26" t="s">
        <v>9317</v>
      </c>
      <c r="C3759" s="26" t="s">
        <v>295</v>
      </c>
      <c r="D3759" s="26" t="s">
        <v>9318</v>
      </c>
      <c r="E3759" s="26"/>
      <c r="F3759" s="26" t="s">
        <v>7992</v>
      </c>
      <c r="G3759" s="26" t="s">
        <v>9319</v>
      </c>
      <c r="H3759" s="26" t="s">
        <v>9319</v>
      </c>
      <c r="I3759" s="26" t="s">
        <v>10418</v>
      </c>
      <c r="J3759" s="36" t="s">
        <v>55</v>
      </c>
      <c r="K3759" s="26">
        <v>55691.1</v>
      </c>
      <c r="L3759" s="26"/>
      <c r="M3759" s="26" t="s">
        <v>10862</v>
      </c>
      <c r="N3759" s="26" t="s">
        <v>9321</v>
      </c>
    </row>
    <row r="3760" spans="1:14">
      <c r="A3760" s="26" t="s">
        <v>292</v>
      </c>
      <c r="B3760" s="26" t="s">
        <v>9317</v>
      </c>
      <c r="C3760" s="26" t="s">
        <v>295</v>
      </c>
      <c r="D3760" s="26" t="s">
        <v>9318</v>
      </c>
      <c r="E3760" s="26"/>
      <c r="F3760" s="26" t="s">
        <v>7992</v>
      </c>
      <c r="G3760" s="26" t="s">
        <v>9319</v>
      </c>
      <c r="H3760" s="26" t="s">
        <v>9319</v>
      </c>
      <c r="I3760" s="26" t="s">
        <v>10419</v>
      </c>
      <c r="J3760" s="36" t="s">
        <v>55</v>
      </c>
      <c r="K3760" s="26">
        <v>17085.63</v>
      </c>
      <c r="L3760" s="26"/>
      <c r="M3760" s="26" t="s">
        <v>10862</v>
      </c>
      <c r="N3760" s="26" t="s">
        <v>9321</v>
      </c>
    </row>
    <row r="3761" spans="1:14">
      <c r="A3761" s="26" t="s">
        <v>292</v>
      </c>
      <c r="B3761" s="26" t="s">
        <v>9317</v>
      </c>
      <c r="C3761" s="26" t="s">
        <v>295</v>
      </c>
      <c r="D3761" s="26" t="s">
        <v>9318</v>
      </c>
      <c r="E3761" s="26"/>
      <c r="F3761" s="26" t="s">
        <v>7992</v>
      </c>
      <c r="G3761" s="26" t="s">
        <v>9319</v>
      </c>
      <c r="H3761" s="26" t="s">
        <v>9319</v>
      </c>
      <c r="I3761" s="26" t="s">
        <v>10420</v>
      </c>
      <c r="J3761" s="36" t="s">
        <v>55</v>
      </c>
      <c r="K3761" s="26"/>
      <c r="L3761" s="26"/>
      <c r="M3761" s="26" t="s">
        <v>10862</v>
      </c>
      <c r="N3761" s="26" t="s">
        <v>9321</v>
      </c>
    </row>
    <row r="3762" spans="1:14">
      <c r="A3762" s="26" t="s">
        <v>331</v>
      </c>
      <c r="B3762" s="26" t="s">
        <v>3010</v>
      </c>
      <c r="C3762" s="26" t="s">
        <v>576</v>
      </c>
      <c r="D3762" s="26" t="s">
        <v>3011</v>
      </c>
      <c r="E3762" s="26"/>
      <c r="F3762" s="26" t="s">
        <v>3012</v>
      </c>
      <c r="G3762" s="26" t="s">
        <v>3013</v>
      </c>
      <c r="H3762" s="26" t="s">
        <v>10863</v>
      </c>
      <c r="I3762" s="26" t="s">
        <v>10416</v>
      </c>
      <c r="J3762" s="36" t="s">
        <v>55</v>
      </c>
      <c r="K3762" s="26">
        <v>37437036.26</v>
      </c>
      <c r="L3762" s="26">
        <v>43352286.44</v>
      </c>
      <c r="M3762" s="26" t="s">
        <v>140</v>
      </c>
      <c r="N3762" s="26" t="s">
        <v>3016</v>
      </c>
    </row>
    <row r="3763" spans="1:14">
      <c r="A3763" s="26" t="s">
        <v>331</v>
      </c>
      <c r="B3763" s="26" t="s">
        <v>3010</v>
      </c>
      <c r="C3763" s="26" t="s">
        <v>576</v>
      </c>
      <c r="D3763" s="26" t="s">
        <v>3011</v>
      </c>
      <c r="E3763" s="26"/>
      <c r="F3763" s="26" t="s">
        <v>3012</v>
      </c>
      <c r="G3763" s="26" t="s">
        <v>3013</v>
      </c>
      <c r="H3763" s="26" t="s">
        <v>10863</v>
      </c>
      <c r="I3763" s="26" t="s">
        <v>10418</v>
      </c>
      <c r="J3763" s="36" t="s">
        <v>55</v>
      </c>
      <c r="K3763" s="26">
        <v>3490811.62</v>
      </c>
      <c r="L3763" s="26"/>
      <c r="M3763" s="26" t="s">
        <v>140</v>
      </c>
      <c r="N3763" s="26" t="s">
        <v>3016</v>
      </c>
    </row>
    <row r="3764" spans="1:14">
      <c r="A3764" s="26" t="s">
        <v>331</v>
      </c>
      <c r="B3764" s="26" t="s">
        <v>3010</v>
      </c>
      <c r="C3764" s="26" t="s">
        <v>576</v>
      </c>
      <c r="D3764" s="26" t="s">
        <v>3011</v>
      </c>
      <c r="E3764" s="26"/>
      <c r="F3764" s="26" t="s">
        <v>3012</v>
      </c>
      <c r="G3764" s="26" t="s">
        <v>3013</v>
      </c>
      <c r="H3764" s="26" t="s">
        <v>10863</v>
      </c>
      <c r="I3764" s="26" t="s">
        <v>10419</v>
      </c>
      <c r="J3764" s="36" t="s">
        <v>55</v>
      </c>
      <c r="K3764" s="26">
        <v>623263.34</v>
      </c>
      <c r="L3764" s="26"/>
      <c r="M3764" s="26" t="s">
        <v>140</v>
      </c>
      <c r="N3764" s="26" t="s">
        <v>3016</v>
      </c>
    </row>
    <row r="3765" spans="1:14">
      <c r="A3765" s="26" t="s">
        <v>331</v>
      </c>
      <c r="B3765" s="26" t="s">
        <v>3010</v>
      </c>
      <c r="C3765" s="26" t="s">
        <v>576</v>
      </c>
      <c r="D3765" s="26" t="s">
        <v>3011</v>
      </c>
      <c r="E3765" s="26"/>
      <c r="F3765" s="26" t="s">
        <v>3012</v>
      </c>
      <c r="G3765" s="26" t="s">
        <v>3013</v>
      </c>
      <c r="H3765" s="26" t="s">
        <v>10863</v>
      </c>
      <c r="I3765" s="26" t="s">
        <v>10420</v>
      </c>
      <c r="J3765" s="36" t="s">
        <v>55</v>
      </c>
      <c r="K3765" s="26">
        <v>500602.76</v>
      </c>
      <c r="L3765" s="26"/>
      <c r="M3765" s="26" t="s">
        <v>140</v>
      </c>
      <c r="N3765" s="26" t="s">
        <v>3016</v>
      </c>
    </row>
    <row r="3766" spans="1:14">
      <c r="A3766" s="26" t="s">
        <v>331</v>
      </c>
      <c r="B3766" s="26" t="s">
        <v>3010</v>
      </c>
      <c r="C3766" s="26" t="s">
        <v>576</v>
      </c>
      <c r="D3766" s="26" t="s">
        <v>3011</v>
      </c>
      <c r="E3766" s="26"/>
      <c r="F3766" s="26" t="s">
        <v>3012</v>
      </c>
      <c r="G3766" s="26" t="s">
        <v>3013</v>
      </c>
      <c r="H3766" s="26" t="s">
        <v>10864</v>
      </c>
      <c r="I3766" s="26" t="s">
        <v>10416</v>
      </c>
      <c r="J3766" s="36" t="s">
        <v>55</v>
      </c>
      <c r="K3766" s="26">
        <v>22690505.02</v>
      </c>
      <c r="L3766" s="26">
        <v>27268262.6</v>
      </c>
      <c r="M3766" s="26" t="s">
        <v>140</v>
      </c>
      <c r="N3766" s="26" t="s">
        <v>3016</v>
      </c>
    </row>
    <row r="3767" spans="1:14">
      <c r="A3767" s="26" t="s">
        <v>331</v>
      </c>
      <c r="B3767" s="26" t="s">
        <v>3010</v>
      </c>
      <c r="C3767" s="26" t="s">
        <v>576</v>
      </c>
      <c r="D3767" s="26" t="s">
        <v>3011</v>
      </c>
      <c r="E3767" s="26"/>
      <c r="F3767" s="26" t="s">
        <v>3012</v>
      </c>
      <c r="G3767" s="26" t="s">
        <v>3013</v>
      </c>
      <c r="H3767" s="26" t="s">
        <v>10864</v>
      </c>
      <c r="I3767" s="26" t="s">
        <v>10418</v>
      </c>
      <c r="J3767" s="36" t="s">
        <v>55</v>
      </c>
      <c r="K3767" s="26">
        <v>2752204.27</v>
      </c>
      <c r="L3767" s="26"/>
      <c r="M3767" s="26" t="s">
        <v>140</v>
      </c>
      <c r="N3767" s="26" t="s">
        <v>3016</v>
      </c>
    </row>
    <row r="3768" spans="1:14">
      <c r="A3768" s="26" t="s">
        <v>331</v>
      </c>
      <c r="B3768" s="26" t="s">
        <v>3010</v>
      </c>
      <c r="C3768" s="26" t="s">
        <v>576</v>
      </c>
      <c r="D3768" s="26" t="s">
        <v>3011</v>
      </c>
      <c r="E3768" s="26"/>
      <c r="F3768" s="26" t="s">
        <v>3012</v>
      </c>
      <c r="G3768" s="26" t="s">
        <v>3013</v>
      </c>
      <c r="H3768" s="26" t="s">
        <v>10864</v>
      </c>
      <c r="I3768" s="26" t="s">
        <v>10419</v>
      </c>
      <c r="J3768" s="36" t="s">
        <v>55</v>
      </c>
      <c r="K3768" s="26">
        <v>387398.87</v>
      </c>
      <c r="L3768" s="26"/>
      <c r="M3768" s="26" t="s">
        <v>140</v>
      </c>
      <c r="N3768" s="26" t="s">
        <v>3016</v>
      </c>
    </row>
    <row r="3769" spans="1:14">
      <c r="A3769" s="26" t="s">
        <v>331</v>
      </c>
      <c r="B3769" s="26" t="s">
        <v>3010</v>
      </c>
      <c r="C3769" s="26" t="s">
        <v>576</v>
      </c>
      <c r="D3769" s="26" t="s">
        <v>3011</v>
      </c>
      <c r="E3769" s="26"/>
      <c r="F3769" s="26" t="s">
        <v>3012</v>
      </c>
      <c r="G3769" s="26" t="s">
        <v>3013</v>
      </c>
      <c r="H3769" s="26" t="s">
        <v>10864</v>
      </c>
      <c r="I3769" s="26" t="s">
        <v>10420</v>
      </c>
      <c r="J3769" s="36" t="s">
        <v>55</v>
      </c>
      <c r="K3769" s="26">
        <v>211022.32</v>
      </c>
      <c r="L3769" s="26"/>
      <c r="M3769" s="26" t="s">
        <v>140</v>
      </c>
      <c r="N3769" s="26" t="s">
        <v>3016</v>
      </c>
    </row>
    <row r="3770" spans="1:14">
      <c r="A3770" s="26" t="s">
        <v>331</v>
      </c>
      <c r="B3770" s="26" t="s">
        <v>3010</v>
      </c>
      <c r="C3770" s="26" t="s">
        <v>576</v>
      </c>
      <c r="D3770" s="26" t="s">
        <v>3011</v>
      </c>
      <c r="E3770" s="26"/>
      <c r="F3770" s="26" t="s">
        <v>3012</v>
      </c>
      <c r="G3770" s="26" t="s">
        <v>3013</v>
      </c>
      <c r="H3770" s="26"/>
      <c r="I3770" s="26" t="s">
        <v>10865</v>
      </c>
      <c r="J3770" s="36" t="s">
        <v>55</v>
      </c>
      <c r="K3770" s="26">
        <v>11582055.8834951</v>
      </c>
      <c r="L3770" s="26">
        <v>11929517.56</v>
      </c>
      <c r="M3770" s="26" t="s">
        <v>140</v>
      </c>
      <c r="N3770" s="26" t="s">
        <v>3016</v>
      </c>
    </row>
    <row r="3771" spans="1:14">
      <c r="A3771" s="26" t="s">
        <v>331</v>
      </c>
      <c r="B3771" s="26" t="s">
        <v>4879</v>
      </c>
      <c r="C3771" s="26" t="s">
        <v>2067</v>
      </c>
      <c r="D3771" s="26" t="s">
        <v>4880</v>
      </c>
      <c r="E3771" s="26" t="s">
        <v>10866</v>
      </c>
      <c r="F3771" s="26" t="s">
        <v>4881</v>
      </c>
      <c r="G3771" s="26" t="s">
        <v>4882</v>
      </c>
      <c r="H3771" s="26" t="s">
        <v>10867</v>
      </c>
      <c r="I3771" s="26" t="s">
        <v>10416</v>
      </c>
      <c r="J3771" s="36">
        <v>0.06</v>
      </c>
      <c r="K3771" s="26"/>
      <c r="L3771" s="26"/>
      <c r="M3771" s="26" t="s">
        <v>140</v>
      </c>
      <c r="N3771" s="26" t="s">
        <v>4885</v>
      </c>
    </row>
    <row r="3772" spans="1:14">
      <c r="A3772" s="26" t="s">
        <v>331</v>
      </c>
      <c r="B3772" s="26" t="s">
        <v>4879</v>
      </c>
      <c r="C3772" s="26" t="s">
        <v>2067</v>
      </c>
      <c r="D3772" s="26" t="s">
        <v>4880</v>
      </c>
      <c r="E3772" s="26" t="s">
        <v>10866</v>
      </c>
      <c r="F3772" s="26" t="s">
        <v>4881</v>
      </c>
      <c r="G3772" s="26" t="s">
        <v>4882</v>
      </c>
      <c r="H3772" s="26" t="s">
        <v>10867</v>
      </c>
      <c r="I3772" s="26" t="s">
        <v>10418</v>
      </c>
      <c r="J3772" s="36">
        <v>0.06</v>
      </c>
      <c r="K3772" s="26">
        <v>476727.89</v>
      </c>
      <c r="L3772" s="26"/>
      <c r="M3772" s="26" t="s">
        <v>140</v>
      </c>
      <c r="N3772" s="26" t="s">
        <v>4885</v>
      </c>
    </row>
    <row r="3773" spans="1:14">
      <c r="A3773" s="26" t="s">
        <v>331</v>
      </c>
      <c r="B3773" s="26" t="s">
        <v>4879</v>
      </c>
      <c r="C3773" s="26" t="s">
        <v>2067</v>
      </c>
      <c r="D3773" s="26" t="s">
        <v>4880</v>
      </c>
      <c r="E3773" s="26" t="s">
        <v>10866</v>
      </c>
      <c r="F3773" s="26" t="s">
        <v>4881</v>
      </c>
      <c r="G3773" s="26" t="s">
        <v>4882</v>
      </c>
      <c r="H3773" s="26" t="s">
        <v>10867</v>
      </c>
      <c r="I3773" s="26" t="s">
        <v>10419</v>
      </c>
      <c r="J3773" s="36">
        <v>0.06</v>
      </c>
      <c r="K3773" s="26"/>
      <c r="L3773" s="26"/>
      <c r="M3773" s="26" t="s">
        <v>140</v>
      </c>
      <c r="N3773" s="26" t="s">
        <v>4885</v>
      </c>
    </row>
    <row r="3774" spans="1:14">
      <c r="A3774" s="26" t="s">
        <v>331</v>
      </c>
      <c r="B3774" s="26" t="s">
        <v>4879</v>
      </c>
      <c r="C3774" s="26" t="s">
        <v>2067</v>
      </c>
      <c r="D3774" s="26" t="s">
        <v>4880</v>
      </c>
      <c r="E3774" s="26" t="s">
        <v>10866</v>
      </c>
      <c r="F3774" s="26" t="s">
        <v>4881</v>
      </c>
      <c r="G3774" s="26" t="s">
        <v>4882</v>
      </c>
      <c r="H3774" s="26" t="s">
        <v>10867</v>
      </c>
      <c r="I3774" s="26" t="s">
        <v>10420</v>
      </c>
      <c r="J3774" s="36">
        <v>0.06</v>
      </c>
      <c r="K3774" s="26"/>
      <c r="L3774" s="26"/>
      <c r="M3774" s="26" t="s">
        <v>140</v>
      </c>
      <c r="N3774" s="26" t="s">
        <v>4885</v>
      </c>
    </row>
    <row r="3775" spans="1:14">
      <c r="A3775" s="26" t="s">
        <v>331</v>
      </c>
      <c r="B3775" s="26" t="s">
        <v>4879</v>
      </c>
      <c r="C3775" s="26" t="s">
        <v>2067</v>
      </c>
      <c r="D3775" s="26" t="s">
        <v>4880</v>
      </c>
      <c r="E3775" s="26" t="s">
        <v>10866</v>
      </c>
      <c r="F3775" s="26" t="s">
        <v>4881</v>
      </c>
      <c r="G3775" s="26" t="s">
        <v>4882</v>
      </c>
      <c r="H3775" s="26" t="s">
        <v>10868</v>
      </c>
      <c r="I3775" s="26" t="s">
        <v>10416</v>
      </c>
      <c r="J3775" s="36">
        <v>0.06</v>
      </c>
      <c r="K3775" s="26"/>
      <c r="L3775" s="26"/>
      <c r="M3775" s="26" t="s">
        <v>140</v>
      </c>
      <c r="N3775" s="26" t="s">
        <v>4885</v>
      </c>
    </row>
    <row r="3776" spans="1:14">
      <c r="A3776" s="26" t="s">
        <v>331</v>
      </c>
      <c r="B3776" s="26" t="s">
        <v>4879</v>
      </c>
      <c r="C3776" s="26" t="s">
        <v>2067</v>
      </c>
      <c r="D3776" s="26" t="s">
        <v>4880</v>
      </c>
      <c r="E3776" s="26" t="s">
        <v>10866</v>
      </c>
      <c r="F3776" s="26" t="s">
        <v>4881</v>
      </c>
      <c r="G3776" s="26" t="s">
        <v>4882</v>
      </c>
      <c r="H3776" s="26" t="s">
        <v>10868</v>
      </c>
      <c r="I3776" s="26" t="s">
        <v>10418</v>
      </c>
      <c r="J3776" s="36">
        <v>0.06</v>
      </c>
      <c r="K3776" s="26">
        <v>280290.9</v>
      </c>
      <c r="L3776" s="26"/>
      <c r="M3776" s="26" t="s">
        <v>140</v>
      </c>
      <c r="N3776" s="26" t="s">
        <v>4885</v>
      </c>
    </row>
    <row r="3777" spans="1:14">
      <c r="A3777" s="26" t="s">
        <v>331</v>
      </c>
      <c r="B3777" s="26" t="s">
        <v>4879</v>
      </c>
      <c r="C3777" s="26" t="s">
        <v>2067</v>
      </c>
      <c r="D3777" s="26" t="s">
        <v>4880</v>
      </c>
      <c r="E3777" s="26" t="s">
        <v>10866</v>
      </c>
      <c r="F3777" s="26" t="s">
        <v>4881</v>
      </c>
      <c r="G3777" s="26" t="s">
        <v>4882</v>
      </c>
      <c r="H3777" s="26" t="s">
        <v>10868</v>
      </c>
      <c r="I3777" s="26" t="s">
        <v>10419</v>
      </c>
      <c r="J3777" s="36">
        <v>0.06</v>
      </c>
      <c r="K3777" s="26"/>
      <c r="L3777" s="26"/>
      <c r="M3777" s="26" t="s">
        <v>140</v>
      </c>
      <c r="N3777" s="26" t="s">
        <v>4885</v>
      </c>
    </row>
    <row r="3778" spans="1:14">
      <c r="A3778" s="26" t="s">
        <v>331</v>
      </c>
      <c r="B3778" s="26" t="s">
        <v>4879</v>
      </c>
      <c r="C3778" s="26" t="s">
        <v>2067</v>
      </c>
      <c r="D3778" s="26" t="s">
        <v>4880</v>
      </c>
      <c r="E3778" s="26" t="s">
        <v>10866</v>
      </c>
      <c r="F3778" s="26" t="s">
        <v>4881</v>
      </c>
      <c r="G3778" s="26" t="s">
        <v>4882</v>
      </c>
      <c r="H3778" s="26" t="s">
        <v>10868</v>
      </c>
      <c r="I3778" s="26" t="s">
        <v>10420</v>
      </c>
      <c r="J3778" s="36">
        <v>0.06</v>
      </c>
      <c r="K3778" s="26"/>
      <c r="L3778" s="26"/>
      <c r="M3778" s="26" t="s">
        <v>140</v>
      </c>
      <c r="N3778" s="26" t="s">
        <v>4885</v>
      </c>
    </row>
    <row r="3779" spans="1:14">
      <c r="A3779" s="26" t="s">
        <v>331</v>
      </c>
      <c r="B3779" s="26" t="s">
        <v>4879</v>
      </c>
      <c r="C3779" s="26" t="s">
        <v>2067</v>
      </c>
      <c r="D3779" s="26" t="s">
        <v>4880</v>
      </c>
      <c r="E3779" s="26" t="s">
        <v>10866</v>
      </c>
      <c r="F3779" s="26" t="s">
        <v>4881</v>
      </c>
      <c r="G3779" s="26" t="s">
        <v>4882</v>
      </c>
      <c r="H3779" s="26" t="s">
        <v>10869</v>
      </c>
      <c r="I3779" s="26" t="s">
        <v>10416</v>
      </c>
      <c r="J3779" s="36">
        <v>0.06</v>
      </c>
      <c r="K3779" s="26"/>
      <c r="L3779" s="26"/>
      <c r="M3779" s="26" t="s">
        <v>140</v>
      </c>
      <c r="N3779" s="26" t="s">
        <v>4885</v>
      </c>
    </row>
    <row r="3780" spans="1:14">
      <c r="A3780" s="26" t="s">
        <v>331</v>
      </c>
      <c r="B3780" s="26" t="s">
        <v>4879</v>
      </c>
      <c r="C3780" s="26" t="s">
        <v>2067</v>
      </c>
      <c r="D3780" s="26" t="s">
        <v>4880</v>
      </c>
      <c r="E3780" s="26"/>
      <c r="F3780" s="26" t="s">
        <v>4881</v>
      </c>
      <c r="G3780" s="26" t="s">
        <v>4882</v>
      </c>
      <c r="H3780" s="26" t="s">
        <v>10869</v>
      </c>
      <c r="I3780" s="26" t="s">
        <v>10418</v>
      </c>
      <c r="J3780" s="36">
        <v>0.06</v>
      </c>
      <c r="K3780" s="26">
        <v>85246.2</v>
      </c>
      <c r="L3780" s="26"/>
      <c r="M3780" s="26" t="s">
        <v>140</v>
      </c>
      <c r="N3780" s="26" t="s">
        <v>4885</v>
      </c>
    </row>
    <row r="3781" spans="1:14">
      <c r="A3781" s="26" t="s">
        <v>331</v>
      </c>
      <c r="B3781" s="26" t="s">
        <v>4879</v>
      </c>
      <c r="C3781" s="26" t="s">
        <v>2067</v>
      </c>
      <c r="D3781" s="26" t="s">
        <v>4880</v>
      </c>
      <c r="E3781" s="26"/>
      <c r="F3781" s="26" t="s">
        <v>4881</v>
      </c>
      <c r="G3781" s="26" t="s">
        <v>4882</v>
      </c>
      <c r="H3781" s="26" t="s">
        <v>10869</v>
      </c>
      <c r="I3781" s="26" t="s">
        <v>10419</v>
      </c>
      <c r="J3781" s="36">
        <v>0.06</v>
      </c>
      <c r="K3781" s="26"/>
      <c r="L3781" s="26"/>
      <c r="M3781" s="26" t="s">
        <v>140</v>
      </c>
      <c r="N3781" s="26" t="s">
        <v>4885</v>
      </c>
    </row>
    <row r="3782" spans="1:14">
      <c r="A3782" s="26" t="s">
        <v>331</v>
      </c>
      <c r="B3782" s="26" t="s">
        <v>4879</v>
      </c>
      <c r="C3782" s="26" t="s">
        <v>2067</v>
      </c>
      <c r="D3782" s="26" t="s">
        <v>4880</v>
      </c>
      <c r="E3782" s="26"/>
      <c r="F3782" s="26" t="s">
        <v>4881</v>
      </c>
      <c r="G3782" s="26" t="s">
        <v>4882</v>
      </c>
      <c r="H3782" s="26" t="s">
        <v>10869</v>
      </c>
      <c r="I3782" s="26" t="s">
        <v>10420</v>
      </c>
      <c r="J3782" s="36">
        <v>0.06</v>
      </c>
      <c r="K3782" s="26"/>
      <c r="L3782" s="26"/>
      <c r="M3782" s="26" t="s">
        <v>140</v>
      </c>
      <c r="N3782" s="26" t="s">
        <v>4885</v>
      </c>
    </row>
    <row r="3783" spans="1:14">
      <c r="A3783" s="26" t="s">
        <v>200</v>
      </c>
      <c r="B3783" s="26" t="s">
        <v>4303</v>
      </c>
      <c r="C3783" s="26" t="s">
        <v>360</v>
      </c>
      <c r="D3783" s="26" t="s">
        <v>4304</v>
      </c>
      <c r="E3783" s="26"/>
      <c r="F3783" s="26" t="s">
        <v>4305</v>
      </c>
      <c r="G3783" s="26" t="s">
        <v>4306</v>
      </c>
      <c r="H3783" s="26" t="s">
        <v>4307</v>
      </c>
      <c r="I3783" s="26" t="s">
        <v>10416</v>
      </c>
      <c r="J3783" s="36" t="s">
        <v>55</v>
      </c>
      <c r="K3783" s="26">
        <v>798284.29</v>
      </c>
      <c r="L3783" s="26">
        <v>879102.49</v>
      </c>
      <c r="M3783" s="26" t="s">
        <v>1282</v>
      </c>
      <c r="N3783" s="26" t="s">
        <v>4309</v>
      </c>
    </row>
    <row r="3784" spans="1:14">
      <c r="A3784" s="26" t="s">
        <v>200</v>
      </c>
      <c r="B3784" s="26" t="s">
        <v>4303</v>
      </c>
      <c r="C3784" s="26" t="s">
        <v>360</v>
      </c>
      <c r="D3784" s="26" t="s">
        <v>4304</v>
      </c>
      <c r="E3784" s="26"/>
      <c r="F3784" s="26" t="s">
        <v>4305</v>
      </c>
      <c r="G3784" s="26" t="s">
        <v>4306</v>
      </c>
      <c r="H3784" s="26" t="s">
        <v>4307</v>
      </c>
      <c r="I3784" s="26" t="s">
        <v>10418</v>
      </c>
      <c r="J3784" s="36" t="s">
        <v>55</v>
      </c>
      <c r="K3784" s="26">
        <v>18159.71</v>
      </c>
      <c r="L3784" s="26"/>
      <c r="M3784" s="26" t="s">
        <v>1282</v>
      </c>
      <c r="N3784" s="26" t="s">
        <v>4309</v>
      </c>
    </row>
    <row r="3785" spans="1:14">
      <c r="A3785" s="26" t="s">
        <v>200</v>
      </c>
      <c r="B3785" s="26" t="s">
        <v>4303</v>
      </c>
      <c r="C3785" s="26" t="s">
        <v>360</v>
      </c>
      <c r="D3785" s="26" t="s">
        <v>4304</v>
      </c>
      <c r="E3785" s="26"/>
      <c r="F3785" s="26" t="s">
        <v>4305</v>
      </c>
      <c r="G3785" s="26" t="s">
        <v>4306</v>
      </c>
      <c r="H3785" s="26" t="s">
        <v>4307</v>
      </c>
      <c r="I3785" s="26" t="s">
        <v>10419</v>
      </c>
      <c r="J3785" s="36" t="s">
        <v>55</v>
      </c>
      <c r="K3785" s="26">
        <v>10377.7</v>
      </c>
      <c r="L3785" s="26"/>
      <c r="M3785" s="26" t="s">
        <v>1282</v>
      </c>
      <c r="N3785" s="26" t="s">
        <v>4309</v>
      </c>
    </row>
    <row r="3786" spans="1:14">
      <c r="A3786" s="26" t="s">
        <v>200</v>
      </c>
      <c r="B3786" s="26" t="s">
        <v>4303</v>
      </c>
      <c r="C3786" s="26" t="s">
        <v>360</v>
      </c>
      <c r="D3786" s="26" t="s">
        <v>4304</v>
      </c>
      <c r="E3786" s="26"/>
      <c r="F3786" s="26" t="s">
        <v>4305</v>
      </c>
      <c r="G3786" s="26" t="s">
        <v>4306</v>
      </c>
      <c r="H3786" s="26" t="s">
        <v>4307</v>
      </c>
      <c r="I3786" s="26" t="s">
        <v>10420</v>
      </c>
      <c r="J3786" s="36" t="s">
        <v>55</v>
      </c>
      <c r="K3786" s="26">
        <v>12246.66</v>
      </c>
      <c r="L3786" s="26"/>
      <c r="M3786" s="26" t="s">
        <v>1282</v>
      </c>
      <c r="N3786" s="26" t="s">
        <v>4309</v>
      </c>
    </row>
    <row r="3787" spans="1:14">
      <c r="A3787" s="26" t="s">
        <v>200</v>
      </c>
      <c r="B3787" s="26" t="s">
        <v>4303</v>
      </c>
      <c r="C3787" s="26" t="s">
        <v>360</v>
      </c>
      <c r="D3787" s="26" t="s">
        <v>4304</v>
      </c>
      <c r="E3787" s="26"/>
      <c r="F3787" s="26" t="s">
        <v>4305</v>
      </c>
      <c r="G3787" s="26" t="s">
        <v>4306</v>
      </c>
      <c r="H3787" s="26" t="s">
        <v>4307</v>
      </c>
      <c r="I3787" s="26" t="s">
        <v>10416</v>
      </c>
      <c r="J3787" s="36" t="s">
        <v>55</v>
      </c>
      <c r="K3787" s="26">
        <v>43358.34</v>
      </c>
      <c r="L3787" s="26">
        <v>51446.52</v>
      </c>
      <c r="M3787" s="26" t="s">
        <v>1282</v>
      </c>
      <c r="N3787" s="26" t="s">
        <v>4309</v>
      </c>
    </row>
    <row r="3788" spans="1:14">
      <c r="A3788" s="26" t="s">
        <v>200</v>
      </c>
      <c r="B3788" s="26" t="s">
        <v>4303</v>
      </c>
      <c r="C3788" s="26" t="s">
        <v>360</v>
      </c>
      <c r="D3788" s="26" t="s">
        <v>4304</v>
      </c>
      <c r="E3788" s="26"/>
      <c r="F3788" s="26" t="s">
        <v>4305</v>
      </c>
      <c r="G3788" s="26" t="s">
        <v>4306</v>
      </c>
      <c r="H3788" s="26" t="s">
        <v>4307</v>
      </c>
      <c r="I3788" s="26" t="s">
        <v>10418</v>
      </c>
      <c r="J3788" s="36" t="s">
        <v>55</v>
      </c>
      <c r="K3788" s="26">
        <v>4467.15</v>
      </c>
      <c r="L3788" s="26"/>
      <c r="M3788" s="26" t="s">
        <v>1282</v>
      </c>
      <c r="N3788" s="26" t="s">
        <v>4309</v>
      </c>
    </row>
    <row r="3789" spans="1:14">
      <c r="A3789" s="26" t="s">
        <v>200</v>
      </c>
      <c r="B3789" s="26" t="s">
        <v>4303</v>
      </c>
      <c r="C3789" s="26" t="s">
        <v>360</v>
      </c>
      <c r="D3789" s="26" t="s">
        <v>4304</v>
      </c>
      <c r="E3789" s="26"/>
      <c r="F3789" s="26" t="s">
        <v>4305</v>
      </c>
      <c r="G3789" s="26" t="s">
        <v>4306</v>
      </c>
      <c r="H3789" s="26" t="s">
        <v>4307</v>
      </c>
      <c r="I3789" s="26" t="s">
        <v>10419</v>
      </c>
      <c r="J3789" s="36" t="s">
        <v>55</v>
      </c>
      <c r="K3789" s="26">
        <v>563.66</v>
      </c>
      <c r="L3789" s="26"/>
      <c r="M3789" s="26" t="s">
        <v>1282</v>
      </c>
      <c r="N3789" s="26" t="s">
        <v>4309</v>
      </c>
    </row>
    <row r="3790" spans="1:14">
      <c r="A3790" s="26" t="s">
        <v>200</v>
      </c>
      <c r="B3790" s="26" t="s">
        <v>4303</v>
      </c>
      <c r="C3790" s="26" t="s">
        <v>360</v>
      </c>
      <c r="D3790" s="26" t="s">
        <v>4304</v>
      </c>
      <c r="E3790" s="26"/>
      <c r="F3790" s="26" t="s">
        <v>4305</v>
      </c>
      <c r="G3790" s="26" t="s">
        <v>4306</v>
      </c>
      <c r="H3790" s="26" t="s">
        <v>4307</v>
      </c>
      <c r="I3790" s="26" t="s">
        <v>10420</v>
      </c>
      <c r="J3790" s="36" t="s">
        <v>55</v>
      </c>
      <c r="K3790" s="26">
        <v>717.38</v>
      </c>
      <c r="L3790" s="26"/>
      <c r="M3790" s="26" t="s">
        <v>1282</v>
      </c>
      <c r="N3790" s="26" t="s">
        <v>4309</v>
      </c>
    </row>
    <row r="3791" spans="1:14">
      <c r="A3791" s="26" t="s">
        <v>200</v>
      </c>
      <c r="B3791" s="26" t="s">
        <v>4303</v>
      </c>
      <c r="C3791" s="26" t="s">
        <v>360</v>
      </c>
      <c r="D3791" s="26" t="s">
        <v>4304</v>
      </c>
      <c r="E3791" s="26"/>
      <c r="F3791" s="26" t="s">
        <v>4305</v>
      </c>
      <c r="G3791" s="26" t="s">
        <v>4306</v>
      </c>
      <c r="H3791" s="26" t="s">
        <v>4307</v>
      </c>
      <c r="I3791" s="26" t="s">
        <v>10416</v>
      </c>
      <c r="J3791" s="36" t="s">
        <v>55</v>
      </c>
      <c r="K3791" s="26">
        <v>4779.58</v>
      </c>
      <c r="L3791" s="26">
        <v>5512.91</v>
      </c>
      <c r="M3791" s="26" t="s">
        <v>1282</v>
      </c>
      <c r="N3791" s="26" t="s">
        <v>4309</v>
      </c>
    </row>
    <row r="3792" spans="1:14">
      <c r="A3792" s="26" t="s">
        <v>200</v>
      </c>
      <c r="B3792" s="26" t="s">
        <v>4303</v>
      </c>
      <c r="C3792" s="26" t="s">
        <v>360</v>
      </c>
      <c r="D3792" s="26" t="s">
        <v>4304</v>
      </c>
      <c r="E3792" s="26"/>
      <c r="F3792" s="26" t="s">
        <v>4305</v>
      </c>
      <c r="G3792" s="26" t="s">
        <v>4306</v>
      </c>
      <c r="H3792" s="26" t="s">
        <v>4307</v>
      </c>
      <c r="I3792" s="26" t="s">
        <v>10418</v>
      </c>
      <c r="J3792" s="36" t="s">
        <v>55</v>
      </c>
      <c r="K3792" s="26">
        <v>344.36</v>
      </c>
      <c r="L3792" s="26"/>
      <c r="M3792" s="26" t="s">
        <v>1282</v>
      </c>
      <c r="N3792" s="26" t="s">
        <v>4309</v>
      </c>
    </row>
    <row r="3793" spans="1:14">
      <c r="A3793" s="26" t="s">
        <v>200</v>
      </c>
      <c r="B3793" s="26" t="s">
        <v>4303</v>
      </c>
      <c r="C3793" s="26" t="s">
        <v>360</v>
      </c>
      <c r="D3793" s="26" t="s">
        <v>4304</v>
      </c>
      <c r="E3793" s="26"/>
      <c r="F3793" s="26" t="s">
        <v>4305</v>
      </c>
      <c r="G3793" s="26" t="s">
        <v>4306</v>
      </c>
      <c r="H3793" s="26" t="s">
        <v>4307</v>
      </c>
      <c r="I3793" s="26" t="s">
        <v>10419</v>
      </c>
      <c r="J3793" s="36" t="s">
        <v>55</v>
      </c>
      <c r="K3793" s="26">
        <v>62.13</v>
      </c>
      <c r="L3793" s="26"/>
      <c r="M3793" s="26" t="s">
        <v>1282</v>
      </c>
      <c r="N3793" s="26" t="s">
        <v>4309</v>
      </c>
    </row>
    <row r="3794" spans="1:14">
      <c r="A3794" s="26" t="s">
        <v>200</v>
      </c>
      <c r="B3794" s="26" t="s">
        <v>4303</v>
      </c>
      <c r="C3794" s="26" t="s">
        <v>360</v>
      </c>
      <c r="D3794" s="26" t="s">
        <v>4304</v>
      </c>
      <c r="E3794" s="26"/>
      <c r="F3794" s="26" t="s">
        <v>4305</v>
      </c>
      <c r="G3794" s="26" t="s">
        <v>4306</v>
      </c>
      <c r="H3794" s="26" t="s">
        <v>4307</v>
      </c>
      <c r="I3794" s="26" t="s">
        <v>10420</v>
      </c>
      <c r="J3794" s="36" t="s">
        <v>55</v>
      </c>
      <c r="K3794" s="26">
        <v>76.86</v>
      </c>
      <c r="L3794" s="26"/>
      <c r="M3794" s="26" t="s">
        <v>1282</v>
      </c>
      <c r="N3794" s="26" t="s">
        <v>4309</v>
      </c>
    </row>
    <row r="3795" spans="1:14">
      <c r="A3795" s="26" t="s">
        <v>10870</v>
      </c>
      <c r="B3795" s="26" t="s">
        <v>5291</v>
      </c>
      <c r="C3795" s="26" t="s">
        <v>3934</v>
      </c>
      <c r="D3795" s="26" t="s">
        <v>5292</v>
      </c>
      <c r="E3795" s="26"/>
      <c r="F3795" s="26" t="s">
        <v>5064</v>
      </c>
      <c r="G3795" s="26" t="s">
        <v>5293</v>
      </c>
      <c r="H3795" s="26" t="s">
        <v>5294</v>
      </c>
      <c r="I3795" s="26" t="s">
        <v>10416</v>
      </c>
      <c r="J3795" s="36" t="s">
        <v>55</v>
      </c>
      <c r="K3795" s="26">
        <v>7936220.9</v>
      </c>
      <c r="L3795" s="26"/>
      <c r="M3795" s="26" t="s">
        <v>97</v>
      </c>
      <c r="N3795" s="26" t="s">
        <v>5296</v>
      </c>
    </row>
    <row r="3796" spans="1:14">
      <c r="A3796" s="26" t="s">
        <v>10870</v>
      </c>
      <c r="B3796" s="26" t="s">
        <v>5291</v>
      </c>
      <c r="C3796" s="26" t="s">
        <v>3934</v>
      </c>
      <c r="D3796" s="26" t="s">
        <v>5292</v>
      </c>
      <c r="E3796" s="26"/>
      <c r="F3796" s="26" t="s">
        <v>5064</v>
      </c>
      <c r="G3796" s="26" t="s">
        <v>5293</v>
      </c>
      <c r="H3796" s="26" t="s">
        <v>5294</v>
      </c>
      <c r="I3796" s="26" t="s">
        <v>10418</v>
      </c>
      <c r="J3796" s="36" t="s">
        <v>55</v>
      </c>
      <c r="K3796" s="26">
        <v>0</v>
      </c>
      <c r="L3796" s="26"/>
      <c r="M3796" s="26" t="s">
        <v>97</v>
      </c>
      <c r="N3796" s="26" t="s">
        <v>5296</v>
      </c>
    </row>
    <row r="3797" spans="1:14">
      <c r="A3797" s="26" t="s">
        <v>10870</v>
      </c>
      <c r="B3797" s="26" t="s">
        <v>5291</v>
      </c>
      <c r="C3797" s="26" t="s">
        <v>3934</v>
      </c>
      <c r="D3797" s="26" t="s">
        <v>5292</v>
      </c>
      <c r="E3797" s="26"/>
      <c r="F3797" s="26" t="s">
        <v>5064</v>
      </c>
      <c r="G3797" s="26" t="s">
        <v>5293</v>
      </c>
      <c r="H3797" s="26" t="s">
        <v>5294</v>
      </c>
      <c r="I3797" s="26" t="s">
        <v>10419</v>
      </c>
      <c r="J3797" s="36" t="s">
        <v>55</v>
      </c>
      <c r="K3797" s="26">
        <v>120857.62</v>
      </c>
      <c r="L3797" s="26"/>
      <c r="M3797" s="26" t="s">
        <v>97</v>
      </c>
      <c r="N3797" s="26" t="s">
        <v>5296</v>
      </c>
    </row>
    <row r="3798" spans="1:14">
      <c r="A3798" s="26" t="s">
        <v>10870</v>
      </c>
      <c r="B3798" s="26" t="s">
        <v>5291</v>
      </c>
      <c r="C3798" s="26" t="s">
        <v>3934</v>
      </c>
      <c r="D3798" s="26" t="s">
        <v>5292</v>
      </c>
      <c r="E3798" s="26"/>
      <c r="F3798" s="26" t="s">
        <v>5064</v>
      </c>
      <c r="G3798" s="26" t="s">
        <v>5293</v>
      </c>
      <c r="H3798" s="26" t="s">
        <v>5294</v>
      </c>
      <c r="I3798" s="26" t="s">
        <v>10420</v>
      </c>
      <c r="J3798" s="36" t="s">
        <v>55</v>
      </c>
      <c r="K3798" s="26">
        <v>0</v>
      </c>
      <c r="L3798" s="26"/>
      <c r="M3798" s="26" t="s">
        <v>97</v>
      </c>
      <c r="N3798" s="26" t="s">
        <v>5296</v>
      </c>
    </row>
    <row r="3799" spans="1:14">
      <c r="A3799" s="26" t="s">
        <v>10870</v>
      </c>
      <c r="B3799" s="26" t="s">
        <v>5291</v>
      </c>
      <c r="C3799" s="26" t="s">
        <v>3934</v>
      </c>
      <c r="D3799" s="26" t="s">
        <v>5292</v>
      </c>
      <c r="E3799" s="26"/>
      <c r="F3799" s="26" t="s">
        <v>5064</v>
      </c>
      <c r="G3799" s="26" t="s">
        <v>5293</v>
      </c>
      <c r="H3799" s="26" t="s">
        <v>5294</v>
      </c>
      <c r="I3799" s="26" t="s">
        <v>10416</v>
      </c>
      <c r="J3799" s="36" t="s">
        <v>55</v>
      </c>
      <c r="K3799" s="26">
        <v>9019116.38</v>
      </c>
      <c r="L3799" s="26"/>
      <c r="M3799" s="26" t="s">
        <v>97</v>
      </c>
      <c r="N3799" s="26" t="s">
        <v>5296</v>
      </c>
    </row>
    <row r="3800" spans="1:14">
      <c r="A3800" s="26" t="s">
        <v>10870</v>
      </c>
      <c r="B3800" s="26" t="s">
        <v>5291</v>
      </c>
      <c r="C3800" s="26" t="s">
        <v>3934</v>
      </c>
      <c r="D3800" s="26" t="s">
        <v>5292</v>
      </c>
      <c r="E3800" s="26"/>
      <c r="F3800" s="26" t="s">
        <v>5064</v>
      </c>
      <c r="G3800" s="26" t="s">
        <v>5293</v>
      </c>
      <c r="H3800" s="26" t="s">
        <v>5294</v>
      </c>
      <c r="I3800" s="26" t="s">
        <v>10418</v>
      </c>
      <c r="J3800" s="36" t="s">
        <v>55</v>
      </c>
      <c r="K3800" s="26">
        <v>0</v>
      </c>
      <c r="L3800" s="26"/>
      <c r="M3800" s="26" t="s">
        <v>97</v>
      </c>
      <c r="N3800" s="26" t="s">
        <v>5296</v>
      </c>
    </row>
    <row r="3801" spans="1:14">
      <c r="A3801" s="26" t="s">
        <v>10870</v>
      </c>
      <c r="B3801" s="26" t="s">
        <v>5291</v>
      </c>
      <c r="C3801" s="26" t="s">
        <v>3934</v>
      </c>
      <c r="D3801" s="26" t="s">
        <v>5292</v>
      </c>
      <c r="E3801" s="26"/>
      <c r="F3801" s="26" t="s">
        <v>5064</v>
      </c>
      <c r="G3801" s="26" t="s">
        <v>5293</v>
      </c>
      <c r="H3801" s="26" t="s">
        <v>5294</v>
      </c>
      <c r="I3801" s="26" t="s">
        <v>10419</v>
      </c>
      <c r="J3801" s="36" t="s">
        <v>55</v>
      </c>
      <c r="K3801" s="26">
        <v>137344.23</v>
      </c>
      <c r="L3801" s="26"/>
      <c r="M3801" s="26" t="s">
        <v>97</v>
      </c>
      <c r="N3801" s="26" t="s">
        <v>5296</v>
      </c>
    </row>
    <row r="3802" spans="1:14">
      <c r="A3802" s="26" t="s">
        <v>10870</v>
      </c>
      <c r="B3802" s="26" t="s">
        <v>5291</v>
      </c>
      <c r="C3802" s="26" t="s">
        <v>3934</v>
      </c>
      <c r="D3802" s="26" t="s">
        <v>5292</v>
      </c>
      <c r="E3802" s="26"/>
      <c r="F3802" s="26" t="s">
        <v>5064</v>
      </c>
      <c r="G3802" s="26" t="s">
        <v>5293</v>
      </c>
      <c r="H3802" s="26" t="s">
        <v>5294</v>
      </c>
      <c r="I3802" s="26" t="s">
        <v>10420</v>
      </c>
      <c r="J3802" s="36" t="s">
        <v>55</v>
      </c>
      <c r="K3802" s="26">
        <v>0</v>
      </c>
      <c r="L3802" s="26"/>
      <c r="M3802" s="26" t="s">
        <v>97</v>
      </c>
      <c r="N3802" s="26" t="s">
        <v>5296</v>
      </c>
    </row>
    <row r="3803" spans="1:14">
      <c r="A3803" s="26" t="s">
        <v>10870</v>
      </c>
      <c r="B3803" s="26" t="s">
        <v>5291</v>
      </c>
      <c r="C3803" s="26" t="s">
        <v>3934</v>
      </c>
      <c r="D3803" s="26" t="s">
        <v>5292</v>
      </c>
      <c r="E3803" s="26"/>
      <c r="F3803" s="26" t="s">
        <v>5064</v>
      </c>
      <c r="G3803" s="26" t="s">
        <v>5293</v>
      </c>
      <c r="H3803" s="26" t="s">
        <v>5294</v>
      </c>
      <c r="I3803" s="26" t="s">
        <v>10757</v>
      </c>
      <c r="J3803" s="36" t="s">
        <v>55</v>
      </c>
      <c r="K3803" s="26">
        <v>4102594</v>
      </c>
      <c r="L3803" s="26"/>
      <c r="M3803" s="26" t="s">
        <v>97</v>
      </c>
      <c r="N3803" s="26" t="s">
        <v>5296</v>
      </c>
    </row>
    <row r="3804" spans="1:14">
      <c r="A3804" s="26" t="s">
        <v>163</v>
      </c>
      <c r="B3804" s="26" t="s">
        <v>5336</v>
      </c>
      <c r="C3804" s="26" t="s">
        <v>1420</v>
      </c>
      <c r="D3804" s="26" t="s">
        <v>5337</v>
      </c>
      <c r="E3804" s="26" t="s">
        <v>10425</v>
      </c>
      <c r="F3804" s="26" t="s">
        <v>5338</v>
      </c>
      <c r="G3804" s="26" t="s">
        <v>5339</v>
      </c>
      <c r="H3804" s="26" t="s">
        <v>5340</v>
      </c>
      <c r="I3804" s="26" t="s">
        <v>10416</v>
      </c>
      <c r="J3804" s="36">
        <v>0.13</v>
      </c>
      <c r="K3804" s="26">
        <v>146200</v>
      </c>
      <c r="L3804" s="26">
        <v>155862</v>
      </c>
      <c r="M3804" s="26" t="s">
        <v>140</v>
      </c>
      <c r="N3804" s="26" t="s">
        <v>5341</v>
      </c>
    </row>
    <row r="3805" spans="1:14">
      <c r="A3805" s="26" t="s">
        <v>163</v>
      </c>
      <c r="B3805" s="26" t="s">
        <v>5336</v>
      </c>
      <c r="C3805" s="26" t="s">
        <v>1420</v>
      </c>
      <c r="D3805" s="26" t="s">
        <v>5337</v>
      </c>
      <c r="E3805" s="26" t="s">
        <v>10425</v>
      </c>
      <c r="F3805" s="26" t="s">
        <v>5338</v>
      </c>
      <c r="G3805" s="26" t="s">
        <v>5339</v>
      </c>
      <c r="H3805" s="26" t="s">
        <v>5340</v>
      </c>
      <c r="I3805" s="26" t="s">
        <v>10418</v>
      </c>
      <c r="J3805" s="36">
        <v>0.13</v>
      </c>
      <c r="K3805" s="26">
        <v>0</v>
      </c>
      <c r="L3805" s="26"/>
      <c r="M3805" s="26" t="s">
        <v>140</v>
      </c>
      <c r="N3805" s="26" t="s">
        <v>5341</v>
      </c>
    </row>
    <row r="3806" spans="1:14">
      <c r="A3806" s="26" t="s">
        <v>163</v>
      </c>
      <c r="B3806" s="26" t="s">
        <v>5336</v>
      </c>
      <c r="C3806" s="26" t="s">
        <v>1420</v>
      </c>
      <c r="D3806" s="26" t="s">
        <v>5337</v>
      </c>
      <c r="E3806" s="26" t="s">
        <v>10425</v>
      </c>
      <c r="F3806" s="26" t="s">
        <v>5338</v>
      </c>
      <c r="G3806" s="26" t="s">
        <v>5339</v>
      </c>
      <c r="H3806" s="26" t="s">
        <v>5340</v>
      </c>
      <c r="I3806" s="26" t="s">
        <v>10420</v>
      </c>
      <c r="J3806" s="36">
        <v>0.13</v>
      </c>
      <c r="K3806" s="26">
        <v>420</v>
      </c>
      <c r="L3806" s="26"/>
      <c r="M3806" s="26" t="s">
        <v>140</v>
      </c>
      <c r="N3806" s="26" t="s">
        <v>5341</v>
      </c>
    </row>
    <row r="3807" spans="1:14">
      <c r="A3807" s="26" t="s">
        <v>163</v>
      </c>
      <c r="B3807" s="26" t="s">
        <v>5336</v>
      </c>
      <c r="C3807" s="26" t="s">
        <v>1420</v>
      </c>
      <c r="D3807" s="26" t="s">
        <v>5337</v>
      </c>
      <c r="E3807" s="26" t="s">
        <v>10425</v>
      </c>
      <c r="F3807" s="26" t="s">
        <v>5338</v>
      </c>
      <c r="G3807" s="26" t="s">
        <v>5339</v>
      </c>
      <c r="H3807" s="26" t="s">
        <v>5340</v>
      </c>
      <c r="I3807" s="26" t="s">
        <v>10419</v>
      </c>
      <c r="J3807" s="36">
        <v>0.13</v>
      </c>
      <c r="K3807" s="26">
        <v>2227</v>
      </c>
      <c r="L3807" s="26"/>
      <c r="M3807" s="26" t="s">
        <v>140</v>
      </c>
      <c r="N3807" s="26" t="s">
        <v>5341</v>
      </c>
    </row>
    <row r="3808" spans="1:14">
      <c r="A3808" s="26" t="s">
        <v>47</v>
      </c>
      <c r="B3808" s="26" t="s">
        <v>4585</v>
      </c>
      <c r="C3808" s="26" t="s">
        <v>305</v>
      </c>
      <c r="D3808" s="26" t="s">
        <v>4586</v>
      </c>
      <c r="E3808" s="26" t="s">
        <v>10425</v>
      </c>
      <c r="F3808" s="26" t="s">
        <v>4402</v>
      </c>
      <c r="G3808" s="26" t="s">
        <v>4587</v>
      </c>
      <c r="H3808" s="26" t="s">
        <v>4588</v>
      </c>
      <c r="I3808" s="26" t="s">
        <v>10416</v>
      </c>
      <c r="J3808" s="36">
        <v>0.13</v>
      </c>
      <c r="K3808" s="26">
        <v>12092724.27</v>
      </c>
      <c r="L3808" s="26">
        <v>15122863.96</v>
      </c>
      <c r="M3808" s="26" t="s">
        <v>97</v>
      </c>
      <c r="N3808" s="26" t="s">
        <v>4590</v>
      </c>
    </row>
    <row r="3809" spans="1:14">
      <c r="A3809" s="26" t="s">
        <v>47</v>
      </c>
      <c r="B3809" s="26" t="s">
        <v>4585</v>
      </c>
      <c r="C3809" s="26" t="s">
        <v>305</v>
      </c>
      <c r="D3809" s="26" t="s">
        <v>4586</v>
      </c>
      <c r="E3809" s="26" t="s">
        <v>10425</v>
      </c>
      <c r="F3809" s="26" t="s">
        <v>4402</v>
      </c>
      <c r="G3809" s="26" t="s">
        <v>4587</v>
      </c>
      <c r="H3809" s="26" t="s">
        <v>4588</v>
      </c>
      <c r="I3809" s="26" t="s">
        <v>10418</v>
      </c>
      <c r="J3809" s="36">
        <v>0.13</v>
      </c>
      <c r="K3809" s="26">
        <v>2199741.98</v>
      </c>
      <c r="L3809" s="26"/>
      <c r="M3809" s="26" t="s">
        <v>97</v>
      </c>
      <c r="N3809" s="26" t="s">
        <v>4590</v>
      </c>
    </row>
    <row r="3810" spans="1:14">
      <c r="A3810" s="26" t="s">
        <v>47</v>
      </c>
      <c r="B3810" s="26" t="s">
        <v>4585</v>
      </c>
      <c r="C3810" s="26" t="s">
        <v>305</v>
      </c>
      <c r="D3810" s="26" t="s">
        <v>4586</v>
      </c>
      <c r="E3810" s="26" t="s">
        <v>10425</v>
      </c>
      <c r="F3810" s="26" t="s">
        <v>4402</v>
      </c>
      <c r="G3810" s="26" t="s">
        <v>4587</v>
      </c>
      <c r="H3810" s="26" t="s">
        <v>4588</v>
      </c>
      <c r="I3810" s="26" t="s">
        <v>10420</v>
      </c>
      <c r="J3810" s="36">
        <v>0.13</v>
      </c>
      <c r="K3810" s="26">
        <v>159061.05</v>
      </c>
      <c r="L3810" s="26"/>
      <c r="M3810" s="26" t="s">
        <v>97</v>
      </c>
      <c r="N3810" s="26" t="s">
        <v>4590</v>
      </c>
    </row>
    <row r="3811" spans="1:14">
      <c r="A3811" s="26" t="s">
        <v>47</v>
      </c>
      <c r="B3811" s="26" t="s">
        <v>4585</v>
      </c>
      <c r="C3811" s="26" t="s">
        <v>305</v>
      </c>
      <c r="D3811" s="26" t="s">
        <v>4586</v>
      </c>
      <c r="E3811" s="26" t="s">
        <v>10425</v>
      </c>
      <c r="F3811" s="26" t="s">
        <v>4402</v>
      </c>
      <c r="G3811" s="26" t="s">
        <v>4587</v>
      </c>
      <c r="H3811" s="26" t="s">
        <v>4588</v>
      </c>
      <c r="I3811" s="26" t="s">
        <v>10419</v>
      </c>
      <c r="J3811" s="36">
        <v>0.13</v>
      </c>
      <c r="K3811" s="26">
        <v>217650.44</v>
      </c>
      <c r="L3811" s="26"/>
      <c r="M3811" s="26" t="s">
        <v>97</v>
      </c>
      <c r="N3811" s="26" t="s">
        <v>4590</v>
      </c>
    </row>
    <row r="3812" spans="1:14">
      <c r="A3812" s="26" t="s">
        <v>85</v>
      </c>
      <c r="B3812" s="26" t="s">
        <v>5408</v>
      </c>
      <c r="C3812" s="26" t="s">
        <v>153</v>
      </c>
      <c r="D3812" s="26" t="s">
        <v>5409</v>
      </c>
      <c r="E3812" s="26" t="s">
        <v>10425</v>
      </c>
      <c r="F3812" s="26" t="s">
        <v>5410</v>
      </c>
      <c r="G3812" s="26" t="s">
        <v>5411</v>
      </c>
      <c r="H3812" s="26" t="s">
        <v>5412</v>
      </c>
      <c r="I3812" s="26" t="s">
        <v>10416</v>
      </c>
      <c r="J3812" s="36">
        <v>0.13</v>
      </c>
      <c r="K3812" s="26">
        <v>55755.6</v>
      </c>
      <c r="L3812" s="26">
        <v>65744.89</v>
      </c>
      <c r="M3812" s="26" t="s">
        <v>83</v>
      </c>
      <c r="N3812" s="26" t="s">
        <v>5414</v>
      </c>
    </row>
    <row r="3813" spans="1:14">
      <c r="A3813" s="26" t="s">
        <v>85</v>
      </c>
      <c r="B3813" s="26" t="s">
        <v>5408</v>
      </c>
      <c r="C3813" s="26" t="s">
        <v>153</v>
      </c>
      <c r="D3813" s="26" t="s">
        <v>5409</v>
      </c>
      <c r="E3813" s="26" t="s">
        <v>10425</v>
      </c>
      <c r="F3813" s="26" t="s">
        <v>5410</v>
      </c>
      <c r="G3813" s="26" t="s">
        <v>5411</v>
      </c>
      <c r="H3813" s="26" t="s">
        <v>5412</v>
      </c>
      <c r="I3813" s="26" t="s">
        <v>10418</v>
      </c>
      <c r="J3813" s="36">
        <v>0.13</v>
      </c>
      <c r="K3813" s="26">
        <v>5354.75</v>
      </c>
      <c r="L3813" s="26"/>
      <c r="M3813" s="26" t="s">
        <v>83</v>
      </c>
      <c r="N3813" s="26" t="s">
        <v>5414</v>
      </c>
    </row>
    <row r="3814" spans="1:14">
      <c r="A3814" s="26" t="s">
        <v>85</v>
      </c>
      <c r="B3814" s="26" t="s">
        <v>5408</v>
      </c>
      <c r="C3814" s="26" t="s">
        <v>153</v>
      </c>
      <c r="D3814" s="26" t="s">
        <v>5409</v>
      </c>
      <c r="E3814" s="26" t="s">
        <v>10425</v>
      </c>
      <c r="F3814" s="26" t="s">
        <v>5410</v>
      </c>
      <c r="G3814" s="26" t="s">
        <v>5411</v>
      </c>
      <c r="H3814" s="26" t="s">
        <v>5412</v>
      </c>
      <c r="I3814" s="26" t="s">
        <v>10420</v>
      </c>
      <c r="J3814" s="36">
        <v>0.13</v>
      </c>
      <c r="K3814" s="26">
        <v>745.6</v>
      </c>
      <c r="L3814" s="26"/>
      <c r="M3814" s="26" t="s">
        <v>83</v>
      </c>
      <c r="N3814" s="26" t="s">
        <v>5414</v>
      </c>
    </row>
    <row r="3815" spans="1:14">
      <c r="A3815" s="26" t="s">
        <v>85</v>
      </c>
      <c r="B3815" s="26" t="s">
        <v>5408</v>
      </c>
      <c r="C3815" s="26" t="s">
        <v>153</v>
      </c>
      <c r="D3815" s="26" t="s">
        <v>5409</v>
      </c>
      <c r="E3815" s="26" t="s">
        <v>10425</v>
      </c>
      <c r="F3815" s="26" t="s">
        <v>5410</v>
      </c>
      <c r="G3815" s="26" t="s">
        <v>5411</v>
      </c>
      <c r="H3815" s="26" t="s">
        <v>5412</v>
      </c>
      <c r="I3815" s="26" t="s">
        <v>10419</v>
      </c>
      <c r="J3815" s="36">
        <v>0.13</v>
      </c>
      <c r="K3815" s="26">
        <v>930.4</v>
      </c>
      <c r="L3815" s="26"/>
      <c r="M3815" s="26" t="s">
        <v>83</v>
      </c>
      <c r="N3815" s="26" t="s">
        <v>5414</v>
      </c>
    </row>
    <row r="3816" spans="1:14">
      <c r="A3816" s="26" t="s">
        <v>108</v>
      </c>
      <c r="B3816" s="26" t="s">
        <v>5062</v>
      </c>
      <c r="C3816" s="26" t="s">
        <v>3934</v>
      </c>
      <c r="D3816" s="26" t="s">
        <v>5063</v>
      </c>
      <c r="E3816" s="26" t="s">
        <v>10425</v>
      </c>
      <c r="F3816" s="26" t="s">
        <v>5064</v>
      </c>
      <c r="G3816" s="26" t="s">
        <v>5065</v>
      </c>
      <c r="H3816" s="26" t="s">
        <v>10871</v>
      </c>
      <c r="I3816" s="26" t="s">
        <v>10416</v>
      </c>
      <c r="J3816" s="36">
        <v>0.13</v>
      </c>
      <c r="K3816" s="26">
        <v>30072.95</v>
      </c>
      <c r="L3816" s="26">
        <v>35153.4</v>
      </c>
      <c r="M3816" s="26" t="s">
        <v>97</v>
      </c>
      <c r="N3816" s="26" t="s">
        <v>5068</v>
      </c>
    </row>
    <row r="3817" spans="1:14">
      <c r="A3817" s="26" t="s">
        <v>108</v>
      </c>
      <c r="B3817" s="26" t="s">
        <v>5062</v>
      </c>
      <c r="C3817" s="26" t="s">
        <v>3934</v>
      </c>
      <c r="D3817" s="26" t="s">
        <v>5063</v>
      </c>
      <c r="E3817" s="26" t="s">
        <v>10425</v>
      </c>
      <c r="F3817" s="26" t="s">
        <v>5064</v>
      </c>
      <c r="G3817" s="26" t="s">
        <v>5065</v>
      </c>
      <c r="H3817" s="26" t="s">
        <v>10871</v>
      </c>
      <c r="I3817" s="26" t="s">
        <v>10418</v>
      </c>
      <c r="J3817" s="36">
        <v>0.13</v>
      </c>
      <c r="K3817" s="26">
        <v>2624.5</v>
      </c>
      <c r="L3817" s="26"/>
      <c r="M3817" s="26" t="s">
        <v>97</v>
      </c>
      <c r="N3817" s="26" t="s">
        <v>5068</v>
      </c>
    </row>
    <row r="3818" spans="1:14">
      <c r="A3818" s="26" t="s">
        <v>108</v>
      </c>
      <c r="B3818" s="26" t="s">
        <v>5062</v>
      </c>
      <c r="C3818" s="26" t="s">
        <v>3934</v>
      </c>
      <c r="D3818" s="26" t="s">
        <v>5063</v>
      </c>
      <c r="E3818" s="26" t="s">
        <v>10425</v>
      </c>
      <c r="F3818" s="26" t="s">
        <v>5064</v>
      </c>
      <c r="G3818" s="26" t="s">
        <v>5065</v>
      </c>
      <c r="H3818" s="26" t="s">
        <v>10871</v>
      </c>
      <c r="I3818" s="26" t="s">
        <v>10420</v>
      </c>
      <c r="J3818" s="36">
        <v>0.13</v>
      </c>
      <c r="K3818" s="26">
        <v>376</v>
      </c>
      <c r="L3818" s="26"/>
      <c r="M3818" s="26" t="s">
        <v>97</v>
      </c>
      <c r="N3818" s="26" t="s">
        <v>5068</v>
      </c>
    </row>
    <row r="3819" spans="1:14">
      <c r="A3819" s="26" t="s">
        <v>108</v>
      </c>
      <c r="B3819" s="26" t="s">
        <v>5062</v>
      </c>
      <c r="C3819" s="26" t="s">
        <v>3934</v>
      </c>
      <c r="D3819" s="26" t="s">
        <v>5063</v>
      </c>
      <c r="E3819" s="26" t="s">
        <v>10425</v>
      </c>
      <c r="F3819" s="26" t="s">
        <v>5064</v>
      </c>
      <c r="G3819" s="26" t="s">
        <v>5065</v>
      </c>
      <c r="H3819" s="26" t="s">
        <v>10871</v>
      </c>
      <c r="I3819" s="26" t="s">
        <v>10419</v>
      </c>
      <c r="J3819" s="36">
        <v>0.13</v>
      </c>
      <c r="K3819" s="26">
        <v>497.95</v>
      </c>
      <c r="L3819" s="26"/>
      <c r="M3819" s="26" t="s">
        <v>97</v>
      </c>
      <c r="N3819" s="26" t="s">
        <v>5068</v>
      </c>
    </row>
    <row r="3820" spans="1:14">
      <c r="A3820" s="26" t="s">
        <v>108</v>
      </c>
      <c r="B3820" s="26" t="s">
        <v>5062</v>
      </c>
      <c r="C3820" s="26" t="s">
        <v>3934</v>
      </c>
      <c r="D3820" s="26" t="s">
        <v>5063</v>
      </c>
      <c r="E3820" s="26" t="s">
        <v>10425</v>
      </c>
      <c r="F3820" s="26" t="s">
        <v>5064</v>
      </c>
      <c r="G3820" s="26" t="s">
        <v>5065</v>
      </c>
      <c r="H3820" s="26" t="s">
        <v>10872</v>
      </c>
      <c r="I3820" s="26" t="s">
        <v>10416</v>
      </c>
      <c r="J3820" s="36">
        <v>0.13</v>
      </c>
      <c r="K3820" s="26">
        <v>610949.9</v>
      </c>
      <c r="L3820" s="26">
        <v>761540.01</v>
      </c>
      <c r="M3820" s="26" t="s">
        <v>97</v>
      </c>
      <c r="N3820" s="26" t="s">
        <v>5068</v>
      </c>
    </row>
    <row r="3821" spans="1:14">
      <c r="A3821" s="26" t="s">
        <v>108</v>
      </c>
      <c r="B3821" s="26" t="s">
        <v>5062</v>
      </c>
      <c r="C3821" s="26" t="s">
        <v>3934</v>
      </c>
      <c r="D3821" s="26" t="s">
        <v>5063</v>
      </c>
      <c r="E3821" s="26" t="s">
        <v>10425</v>
      </c>
      <c r="F3821" s="26" t="s">
        <v>5064</v>
      </c>
      <c r="G3821" s="26" t="s">
        <v>5065</v>
      </c>
      <c r="H3821" s="26" t="s">
        <v>10872</v>
      </c>
      <c r="I3821" s="26" t="s">
        <v>10418</v>
      </c>
      <c r="J3821" s="36">
        <v>0.13</v>
      </c>
      <c r="K3821" s="26">
        <v>99292.06</v>
      </c>
      <c r="L3821" s="26"/>
      <c r="M3821" s="26" t="s">
        <v>97</v>
      </c>
      <c r="N3821" s="26" t="s">
        <v>5068</v>
      </c>
    </row>
    <row r="3822" spans="1:14">
      <c r="A3822" s="26" t="s">
        <v>108</v>
      </c>
      <c r="B3822" s="26" t="s">
        <v>5062</v>
      </c>
      <c r="C3822" s="26" t="s">
        <v>3934</v>
      </c>
      <c r="D3822" s="26" t="s">
        <v>5063</v>
      </c>
      <c r="E3822" s="26" t="s">
        <v>10425</v>
      </c>
      <c r="F3822" s="26" t="s">
        <v>5064</v>
      </c>
      <c r="G3822" s="26" t="s">
        <v>5065</v>
      </c>
      <c r="H3822" s="26" t="s">
        <v>10872</v>
      </c>
      <c r="I3822" s="26" t="s">
        <v>10420</v>
      </c>
      <c r="J3822" s="36">
        <v>0.13</v>
      </c>
      <c r="K3822" s="26">
        <v>6211.87</v>
      </c>
      <c r="L3822" s="26"/>
      <c r="M3822" s="26" t="s">
        <v>97</v>
      </c>
      <c r="N3822" s="26" t="s">
        <v>5068</v>
      </c>
    </row>
    <row r="3823" spans="1:14">
      <c r="A3823" s="26" t="s">
        <v>108</v>
      </c>
      <c r="B3823" s="26" t="s">
        <v>5062</v>
      </c>
      <c r="C3823" s="26" t="s">
        <v>3934</v>
      </c>
      <c r="D3823" s="26" t="s">
        <v>5063</v>
      </c>
      <c r="E3823" s="26" t="s">
        <v>10425</v>
      </c>
      <c r="F3823" s="26" t="s">
        <v>5064</v>
      </c>
      <c r="G3823" s="26" t="s">
        <v>5065</v>
      </c>
      <c r="H3823" s="26" t="s">
        <v>10872</v>
      </c>
      <c r="I3823" s="26" t="s">
        <v>10419</v>
      </c>
      <c r="J3823" s="36">
        <v>0.13</v>
      </c>
      <c r="K3823" s="26">
        <v>10815.85</v>
      </c>
      <c r="L3823" s="26"/>
      <c r="M3823" s="26" t="s">
        <v>97</v>
      </c>
      <c r="N3823" s="26" t="s">
        <v>5068</v>
      </c>
    </row>
    <row r="3824" spans="1:14">
      <c r="A3824" s="26" t="s">
        <v>108</v>
      </c>
      <c r="B3824" s="26" t="s">
        <v>5062</v>
      </c>
      <c r="C3824" s="26" t="s">
        <v>3934</v>
      </c>
      <c r="D3824" s="26" t="s">
        <v>5063</v>
      </c>
      <c r="E3824" s="26" t="s">
        <v>10425</v>
      </c>
      <c r="F3824" s="26" t="s">
        <v>5064</v>
      </c>
      <c r="G3824" s="26" t="s">
        <v>5065</v>
      </c>
      <c r="H3824" s="26" t="s">
        <v>10873</v>
      </c>
      <c r="I3824" s="26" t="s">
        <v>10416</v>
      </c>
      <c r="J3824" s="36">
        <v>0.13</v>
      </c>
      <c r="K3824" s="26">
        <v>23272.23</v>
      </c>
      <c r="L3824" s="26">
        <v>35483.73</v>
      </c>
      <c r="M3824" s="26" t="s">
        <v>97</v>
      </c>
      <c r="N3824" s="26" t="s">
        <v>5068</v>
      </c>
    </row>
    <row r="3825" spans="1:14">
      <c r="A3825" s="26" t="s">
        <v>108</v>
      </c>
      <c r="B3825" s="26" t="s">
        <v>5062</v>
      </c>
      <c r="C3825" s="26" t="s">
        <v>3934</v>
      </c>
      <c r="D3825" s="26" t="s">
        <v>5063</v>
      </c>
      <c r="E3825" s="26" t="s">
        <v>10425</v>
      </c>
      <c r="F3825" s="26" t="s">
        <v>5064</v>
      </c>
      <c r="G3825" s="26" t="s">
        <v>5065</v>
      </c>
      <c r="H3825" s="26" t="s">
        <v>10873</v>
      </c>
      <c r="I3825" s="26" t="s">
        <v>10418</v>
      </c>
      <c r="J3825" s="36">
        <v>0.13</v>
      </c>
      <c r="K3825" s="26">
        <v>9918.87</v>
      </c>
      <c r="L3825" s="26"/>
      <c r="M3825" s="26" t="s">
        <v>97</v>
      </c>
      <c r="N3825" s="26" t="s">
        <v>5068</v>
      </c>
    </row>
    <row r="3826" spans="1:14">
      <c r="A3826" s="26" t="s">
        <v>108</v>
      </c>
      <c r="B3826" s="26" t="s">
        <v>5062</v>
      </c>
      <c r="C3826" s="26" t="s">
        <v>3934</v>
      </c>
      <c r="D3826" s="26" t="s">
        <v>5063</v>
      </c>
      <c r="E3826" s="26" t="s">
        <v>10425</v>
      </c>
      <c r="F3826" s="26" t="s">
        <v>5064</v>
      </c>
      <c r="G3826" s="26" t="s">
        <v>5065</v>
      </c>
      <c r="H3826" s="26" t="s">
        <v>10873</v>
      </c>
      <c r="I3826" s="26" t="s">
        <v>10420</v>
      </c>
      <c r="J3826" s="36">
        <v>0.13</v>
      </c>
      <c r="K3826" s="26">
        <v>190.32</v>
      </c>
      <c r="L3826" s="26"/>
      <c r="M3826" s="26" t="s">
        <v>97</v>
      </c>
      <c r="N3826" s="26" t="s">
        <v>5068</v>
      </c>
    </row>
    <row r="3827" spans="1:14">
      <c r="A3827" s="26" t="s">
        <v>108</v>
      </c>
      <c r="B3827" s="26" t="s">
        <v>5062</v>
      </c>
      <c r="C3827" s="26" t="s">
        <v>3934</v>
      </c>
      <c r="D3827" s="26" t="s">
        <v>5063</v>
      </c>
      <c r="E3827" s="26" t="s">
        <v>10425</v>
      </c>
      <c r="F3827" s="26" t="s">
        <v>5064</v>
      </c>
      <c r="G3827" s="26" t="s">
        <v>5065</v>
      </c>
      <c r="H3827" s="26" t="s">
        <v>10873</v>
      </c>
      <c r="I3827" s="26" t="s">
        <v>10419</v>
      </c>
      <c r="J3827" s="36">
        <v>0.13</v>
      </c>
      <c r="K3827" s="26">
        <v>505.49</v>
      </c>
      <c r="L3827" s="26"/>
      <c r="M3827" s="26" t="s">
        <v>97</v>
      </c>
      <c r="N3827" s="26" t="s">
        <v>5068</v>
      </c>
    </row>
    <row r="3828" spans="1:14">
      <c r="A3828" s="26" t="s">
        <v>108</v>
      </c>
      <c r="B3828" s="26" t="s">
        <v>5062</v>
      </c>
      <c r="C3828" s="26" t="s">
        <v>3934</v>
      </c>
      <c r="D3828" s="26" t="s">
        <v>5063</v>
      </c>
      <c r="E3828" s="26" t="s">
        <v>10425</v>
      </c>
      <c r="F3828" s="26" t="s">
        <v>5064</v>
      </c>
      <c r="G3828" s="26" t="s">
        <v>5065</v>
      </c>
      <c r="H3828" s="26" t="s">
        <v>10874</v>
      </c>
      <c r="I3828" s="26" t="s">
        <v>10416</v>
      </c>
      <c r="J3828" s="36">
        <v>0.13</v>
      </c>
      <c r="K3828" s="26">
        <v>3133859.6</v>
      </c>
      <c r="L3828" s="26">
        <v>3865467.72</v>
      </c>
      <c r="M3828" s="26" t="s">
        <v>97</v>
      </c>
      <c r="N3828" s="26" t="s">
        <v>5068</v>
      </c>
    </row>
    <row r="3829" spans="1:14">
      <c r="A3829" s="26" t="s">
        <v>108</v>
      </c>
      <c r="B3829" s="26" t="s">
        <v>5062</v>
      </c>
      <c r="C3829" s="26" t="s">
        <v>3934</v>
      </c>
      <c r="D3829" s="26" t="s">
        <v>5063</v>
      </c>
      <c r="E3829" s="26" t="s">
        <v>10425</v>
      </c>
      <c r="F3829" s="26" t="s">
        <v>5064</v>
      </c>
      <c r="G3829" s="26" t="s">
        <v>5065</v>
      </c>
      <c r="H3829" s="26" t="s">
        <v>10874</v>
      </c>
      <c r="I3829" s="26" t="s">
        <v>10418</v>
      </c>
      <c r="J3829" s="36">
        <v>0.13</v>
      </c>
      <c r="K3829" s="26">
        <v>468578.67</v>
      </c>
      <c r="L3829" s="26"/>
      <c r="M3829" s="26" t="s">
        <v>97</v>
      </c>
      <c r="N3829" s="26" t="s">
        <v>5068</v>
      </c>
    </row>
    <row r="3830" spans="1:14">
      <c r="A3830" s="26" t="s">
        <v>108</v>
      </c>
      <c r="B3830" s="26" t="s">
        <v>5062</v>
      </c>
      <c r="C3830" s="26" t="s">
        <v>3934</v>
      </c>
      <c r="D3830" s="26" t="s">
        <v>5063</v>
      </c>
      <c r="E3830" s="26" t="s">
        <v>10425</v>
      </c>
      <c r="F3830" s="26" t="s">
        <v>5064</v>
      </c>
      <c r="G3830" s="26" t="s">
        <v>5065</v>
      </c>
      <c r="H3830" s="26" t="s">
        <v>10874</v>
      </c>
      <c r="I3830" s="26" t="s">
        <v>10420</v>
      </c>
      <c r="J3830" s="36">
        <v>0.13</v>
      </c>
      <c r="K3830" s="26">
        <v>34219.1</v>
      </c>
      <c r="L3830" s="26"/>
      <c r="M3830" s="26" t="s">
        <v>97</v>
      </c>
      <c r="N3830" s="26" t="s">
        <v>5068</v>
      </c>
    </row>
    <row r="3831" spans="1:14">
      <c r="A3831" s="26" t="s">
        <v>108</v>
      </c>
      <c r="B3831" s="26" t="s">
        <v>5062</v>
      </c>
      <c r="C3831" s="26" t="s">
        <v>3934</v>
      </c>
      <c r="D3831" s="26" t="s">
        <v>5063</v>
      </c>
      <c r="E3831" s="26" t="s">
        <v>10425</v>
      </c>
      <c r="F3831" s="26" t="s">
        <v>5064</v>
      </c>
      <c r="G3831" s="26" t="s">
        <v>5065</v>
      </c>
      <c r="H3831" s="26" t="s">
        <v>10874</v>
      </c>
      <c r="I3831" s="26" t="s">
        <v>10419</v>
      </c>
      <c r="J3831" s="36">
        <v>0.13</v>
      </c>
      <c r="K3831" s="26">
        <v>54856.81</v>
      </c>
      <c r="L3831" s="26"/>
      <c r="M3831" s="26" t="s">
        <v>97</v>
      </c>
      <c r="N3831" s="26" t="s">
        <v>5068</v>
      </c>
    </row>
    <row r="3832" spans="1:14">
      <c r="A3832" s="26" t="s">
        <v>108</v>
      </c>
      <c r="B3832" s="26" t="s">
        <v>5062</v>
      </c>
      <c r="C3832" s="26" t="s">
        <v>3934</v>
      </c>
      <c r="D3832" s="26" t="s">
        <v>5063</v>
      </c>
      <c r="E3832" s="26" t="s">
        <v>10425</v>
      </c>
      <c r="F3832" s="26" t="s">
        <v>5064</v>
      </c>
      <c r="G3832" s="26" t="s">
        <v>5065</v>
      </c>
      <c r="H3832" s="26" t="s">
        <v>10875</v>
      </c>
      <c r="I3832" s="26" t="s">
        <v>10416</v>
      </c>
      <c r="J3832" s="36">
        <v>0.13</v>
      </c>
      <c r="K3832" s="26">
        <v>9880084.66</v>
      </c>
      <c r="L3832" s="26">
        <v>12054857.91</v>
      </c>
      <c r="M3832" s="26" t="s">
        <v>97</v>
      </c>
      <c r="N3832" s="26" t="s">
        <v>5068</v>
      </c>
    </row>
    <row r="3833" spans="1:14">
      <c r="A3833" s="26" t="s">
        <v>108</v>
      </c>
      <c r="B3833" s="26" t="s">
        <v>5062</v>
      </c>
      <c r="C3833" s="26" t="s">
        <v>3934</v>
      </c>
      <c r="D3833" s="26" t="s">
        <v>5063</v>
      </c>
      <c r="E3833" s="26" t="s">
        <v>10425</v>
      </c>
      <c r="F3833" s="26" t="s">
        <v>5064</v>
      </c>
      <c r="G3833" s="26" t="s">
        <v>5065</v>
      </c>
      <c r="H3833" s="26" t="s">
        <v>10875</v>
      </c>
      <c r="I3833" s="26" t="s">
        <v>10418</v>
      </c>
      <c r="J3833" s="36">
        <v>0.13</v>
      </c>
      <c r="K3833" s="26">
        <v>1347044.21</v>
      </c>
      <c r="L3833" s="26"/>
      <c r="M3833" s="26" t="s">
        <v>97</v>
      </c>
      <c r="N3833" s="26" t="s">
        <v>5068</v>
      </c>
    </row>
    <row r="3834" spans="1:14">
      <c r="A3834" s="26" t="s">
        <v>108</v>
      </c>
      <c r="B3834" s="26" t="s">
        <v>5062</v>
      </c>
      <c r="C3834" s="26" t="s">
        <v>3934</v>
      </c>
      <c r="D3834" s="26" t="s">
        <v>5063</v>
      </c>
      <c r="E3834" s="26" t="s">
        <v>10425</v>
      </c>
      <c r="F3834" s="26" t="s">
        <v>5064</v>
      </c>
      <c r="G3834" s="26" t="s">
        <v>5065</v>
      </c>
      <c r="H3834" s="26" t="s">
        <v>10875</v>
      </c>
      <c r="I3834" s="26" t="s">
        <v>10420</v>
      </c>
      <c r="J3834" s="36">
        <v>0.13</v>
      </c>
      <c r="K3834" s="26">
        <v>114267.24</v>
      </c>
      <c r="L3834" s="26"/>
      <c r="M3834" s="26" t="s">
        <v>97</v>
      </c>
      <c r="N3834" s="26" t="s">
        <v>5068</v>
      </c>
    </row>
    <row r="3835" spans="1:14">
      <c r="A3835" s="26" t="s">
        <v>108</v>
      </c>
      <c r="B3835" s="26" t="s">
        <v>5062</v>
      </c>
      <c r="C3835" s="26" t="s">
        <v>3934</v>
      </c>
      <c r="D3835" s="26" t="s">
        <v>5063</v>
      </c>
      <c r="E3835" s="26" t="s">
        <v>10425</v>
      </c>
      <c r="F3835" s="26" t="s">
        <v>5064</v>
      </c>
      <c r="G3835" s="26" t="s">
        <v>5065</v>
      </c>
      <c r="H3835" s="26" t="s">
        <v>10875</v>
      </c>
      <c r="I3835" s="26" t="s">
        <v>10419</v>
      </c>
      <c r="J3835" s="36">
        <v>0.13</v>
      </c>
      <c r="K3835" s="26">
        <v>170969.72</v>
      </c>
      <c r="L3835" s="26"/>
      <c r="M3835" s="26" t="s">
        <v>97</v>
      </c>
      <c r="N3835" s="26" t="s">
        <v>5068</v>
      </c>
    </row>
    <row r="3836" spans="1:14">
      <c r="A3836" s="26" t="s">
        <v>85</v>
      </c>
      <c r="B3836" s="26" t="s">
        <v>5357</v>
      </c>
      <c r="C3836" s="26" t="s">
        <v>1056</v>
      </c>
      <c r="D3836" s="26" t="s">
        <v>5358</v>
      </c>
      <c r="E3836" s="26" t="s">
        <v>10444</v>
      </c>
      <c r="F3836" s="26" t="s">
        <v>5359</v>
      </c>
      <c r="G3836" s="26" t="s">
        <v>5360</v>
      </c>
      <c r="H3836" s="26" t="s">
        <v>5361</v>
      </c>
      <c r="I3836" s="26" t="s">
        <v>10416</v>
      </c>
      <c r="J3836" s="36">
        <v>0.13</v>
      </c>
      <c r="K3836" s="26">
        <v>155859.08</v>
      </c>
      <c r="L3836" s="26">
        <v>182501.88</v>
      </c>
      <c r="M3836" s="26" t="s">
        <v>83</v>
      </c>
      <c r="N3836" s="26" t="s">
        <v>5363</v>
      </c>
    </row>
    <row r="3837" spans="1:14">
      <c r="A3837" s="26" t="s">
        <v>85</v>
      </c>
      <c r="B3837" s="26" t="s">
        <v>5357</v>
      </c>
      <c r="C3837" s="26" t="s">
        <v>1056</v>
      </c>
      <c r="D3837" s="26" t="s">
        <v>5358</v>
      </c>
      <c r="E3837" s="26" t="s">
        <v>10444</v>
      </c>
      <c r="F3837" s="26" t="s">
        <v>5359</v>
      </c>
      <c r="G3837" s="26" t="s">
        <v>5360</v>
      </c>
      <c r="H3837" s="26" t="s">
        <v>5361</v>
      </c>
      <c r="I3837" s="26" t="s">
        <v>10418</v>
      </c>
      <c r="J3837" s="36">
        <v>0.13</v>
      </c>
      <c r="K3837" s="26">
        <v>13862.64</v>
      </c>
      <c r="L3837" s="26"/>
      <c r="M3837" s="26" t="s">
        <v>83</v>
      </c>
      <c r="N3837" s="26" t="s">
        <v>5363</v>
      </c>
    </row>
    <row r="3838" spans="1:14">
      <c r="A3838" s="26" t="s">
        <v>85</v>
      </c>
      <c r="B3838" s="26" t="s">
        <v>5357</v>
      </c>
      <c r="C3838" s="26" t="s">
        <v>1056</v>
      </c>
      <c r="D3838" s="26" t="s">
        <v>5358</v>
      </c>
      <c r="E3838" s="26" t="s">
        <v>10444</v>
      </c>
      <c r="F3838" s="26" t="s">
        <v>5359</v>
      </c>
      <c r="G3838" s="26" t="s">
        <v>5360</v>
      </c>
      <c r="H3838" s="26" t="s">
        <v>5361</v>
      </c>
      <c r="I3838" s="26" t="s">
        <v>10420</v>
      </c>
      <c r="J3838" s="36">
        <v>0.13</v>
      </c>
      <c r="K3838" s="26">
        <v>1982.28</v>
      </c>
      <c r="L3838" s="26"/>
      <c r="M3838" s="26" t="s">
        <v>83</v>
      </c>
      <c r="N3838" s="26" t="s">
        <v>5363</v>
      </c>
    </row>
    <row r="3839" spans="1:14">
      <c r="A3839" s="26" t="s">
        <v>85</v>
      </c>
      <c r="B3839" s="26" t="s">
        <v>5357</v>
      </c>
      <c r="C3839" s="26" t="s">
        <v>1056</v>
      </c>
      <c r="D3839" s="26" t="s">
        <v>5358</v>
      </c>
      <c r="E3839" s="26" t="s">
        <v>10444</v>
      </c>
      <c r="F3839" s="26" t="s">
        <v>5359</v>
      </c>
      <c r="G3839" s="26" t="s">
        <v>5360</v>
      </c>
      <c r="H3839" s="26" t="s">
        <v>5361</v>
      </c>
      <c r="I3839" s="26" t="s">
        <v>10419</v>
      </c>
      <c r="J3839" s="36">
        <v>0.13</v>
      </c>
      <c r="K3839" s="26">
        <v>2585.18</v>
      </c>
      <c r="L3839" s="26"/>
      <c r="M3839" s="26" t="s">
        <v>83</v>
      </c>
      <c r="N3839" s="26" t="s">
        <v>5363</v>
      </c>
    </row>
    <row r="3840" spans="1:14">
      <c r="A3840" s="26" t="s">
        <v>220</v>
      </c>
      <c r="B3840" s="26" t="s">
        <v>5423</v>
      </c>
      <c r="C3840" s="26" t="s">
        <v>849</v>
      </c>
      <c r="D3840" s="26" t="s">
        <v>5424</v>
      </c>
      <c r="E3840" s="26" t="s">
        <v>10425</v>
      </c>
      <c r="F3840" s="26" t="s">
        <v>4049</v>
      </c>
      <c r="G3840" s="26" t="s">
        <v>5425</v>
      </c>
      <c r="H3840" s="26" t="s">
        <v>5426</v>
      </c>
      <c r="I3840" s="26" t="s">
        <v>10416</v>
      </c>
      <c r="J3840" s="36">
        <v>0.13</v>
      </c>
      <c r="K3840" s="26">
        <v>34909.08</v>
      </c>
      <c r="L3840" s="26">
        <v>41018.85</v>
      </c>
      <c r="M3840" s="26" t="s">
        <v>1282</v>
      </c>
      <c r="N3840" s="26" t="s">
        <v>5427</v>
      </c>
    </row>
    <row r="3841" spans="1:14">
      <c r="A3841" s="26" t="s">
        <v>220</v>
      </c>
      <c r="B3841" s="26" t="s">
        <v>5423</v>
      </c>
      <c r="C3841" s="26" t="s">
        <v>849</v>
      </c>
      <c r="D3841" s="26" t="s">
        <v>5424</v>
      </c>
      <c r="E3841" s="26" t="s">
        <v>10425</v>
      </c>
      <c r="F3841" s="26" t="s">
        <v>4049</v>
      </c>
      <c r="G3841" s="26" t="s">
        <v>5425</v>
      </c>
      <c r="H3841" s="26" t="s">
        <v>5426</v>
      </c>
      <c r="I3841" s="26" t="s">
        <v>10418</v>
      </c>
      <c r="J3841" s="36">
        <v>0.13</v>
      </c>
      <c r="K3841" s="26">
        <v>3341.58</v>
      </c>
      <c r="L3841" s="26"/>
      <c r="M3841" s="26" t="s">
        <v>1282</v>
      </c>
      <c r="N3841" s="26" t="s">
        <v>5427</v>
      </c>
    </row>
    <row r="3842" spans="1:14">
      <c r="A3842" s="26" t="s">
        <v>220</v>
      </c>
      <c r="B3842" s="26" t="s">
        <v>5423</v>
      </c>
      <c r="C3842" s="26" t="s">
        <v>849</v>
      </c>
      <c r="D3842" s="26" t="s">
        <v>5424</v>
      </c>
      <c r="E3842" s="26" t="s">
        <v>10425</v>
      </c>
      <c r="F3842" s="26" t="s">
        <v>4049</v>
      </c>
      <c r="G3842" s="26" t="s">
        <v>5425</v>
      </c>
      <c r="H3842" s="26" t="s">
        <v>5426</v>
      </c>
      <c r="I3842" s="26" t="s">
        <v>10420</v>
      </c>
      <c r="J3842" s="36">
        <v>0.13</v>
      </c>
      <c r="K3842" s="26">
        <v>339.84</v>
      </c>
      <c r="L3842" s="26"/>
      <c r="M3842" s="26" t="s">
        <v>1282</v>
      </c>
      <c r="N3842" s="26" t="s">
        <v>5427</v>
      </c>
    </row>
    <row r="3843" spans="1:14">
      <c r="A3843" s="26" t="s">
        <v>220</v>
      </c>
      <c r="B3843" s="26" t="s">
        <v>5423</v>
      </c>
      <c r="C3843" s="26" t="s">
        <v>849</v>
      </c>
      <c r="D3843" s="26" t="s">
        <v>5424</v>
      </c>
      <c r="E3843" s="26" t="s">
        <v>10425</v>
      </c>
      <c r="F3843" s="26" t="s">
        <v>4049</v>
      </c>
      <c r="G3843" s="26" t="s">
        <v>5425</v>
      </c>
      <c r="H3843" s="26" t="s">
        <v>5426</v>
      </c>
      <c r="I3843" s="26" t="s">
        <v>10419</v>
      </c>
      <c r="J3843" s="36">
        <v>0.13</v>
      </c>
      <c r="K3843" s="26">
        <v>582.48</v>
      </c>
      <c r="L3843" s="26"/>
      <c r="M3843" s="26" t="s">
        <v>1282</v>
      </c>
      <c r="N3843" s="26" t="s">
        <v>5427</v>
      </c>
    </row>
    <row r="3844" spans="1:14">
      <c r="A3844" s="26" t="s">
        <v>163</v>
      </c>
      <c r="B3844" s="26" t="s">
        <v>5428</v>
      </c>
      <c r="C3844" s="26" t="s">
        <v>5429</v>
      </c>
      <c r="D3844" s="26" t="s">
        <v>5430</v>
      </c>
      <c r="E3844" s="26" t="s">
        <v>10425</v>
      </c>
      <c r="F3844" s="26" t="s">
        <v>5431</v>
      </c>
      <c r="G3844" s="26" t="s">
        <v>5432</v>
      </c>
      <c r="H3844" s="26" t="s">
        <v>5433</v>
      </c>
      <c r="I3844" s="26" t="s">
        <v>10416</v>
      </c>
      <c r="J3844" s="36">
        <v>0.13</v>
      </c>
      <c r="K3844" s="26">
        <v>21715.06</v>
      </c>
      <c r="L3844" s="26">
        <v>25309.72</v>
      </c>
      <c r="M3844" s="26" t="s">
        <v>140</v>
      </c>
      <c r="N3844" s="26" t="s">
        <v>5434</v>
      </c>
    </row>
    <row r="3845" spans="1:14">
      <c r="A3845" s="26" t="s">
        <v>163</v>
      </c>
      <c r="B3845" s="26" t="s">
        <v>5428</v>
      </c>
      <c r="C3845" s="26" t="s">
        <v>5429</v>
      </c>
      <c r="D3845" s="26" t="s">
        <v>5430</v>
      </c>
      <c r="E3845" s="26" t="s">
        <v>10425</v>
      </c>
      <c r="F3845" s="26" t="s">
        <v>5431</v>
      </c>
      <c r="G3845" s="26" t="s">
        <v>5432</v>
      </c>
      <c r="H3845" s="26" t="s">
        <v>5433</v>
      </c>
      <c r="I3845" s="26" t="s">
        <v>10418</v>
      </c>
      <c r="J3845" s="36">
        <v>0.13</v>
      </c>
      <c r="K3845" s="26">
        <v>1819.86</v>
      </c>
      <c r="L3845" s="26"/>
      <c r="M3845" s="26" t="s">
        <v>140</v>
      </c>
      <c r="N3845" s="26" t="s">
        <v>5434</v>
      </c>
    </row>
    <row r="3846" spans="1:14">
      <c r="A3846" s="26" t="s">
        <v>163</v>
      </c>
      <c r="B3846" s="26" t="s">
        <v>5428</v>
      </c>
      <c r="C3846" s="26" t="s">
        <v>5429</v>
      </c>
      <c r="D3846" s="26" t="s">
        <v>5430</v>
      </c>
      <c r="E3846" s="26" t="s">
        <v>10425</v>
      </c>
      <c r="F3846" s="26" t="s">
        <v>5431</v>
      </c>
      <c r="G3846" s="26" t="s">
        <v>5432</v>
      </c>
      <c r="H3846" s="26" t="s">
        <v>5433</v>
      </c>
      <c r="I3846" s="26" t="s">
        <v>10420</v>
      </c>
      <c r="J3846" s="36">
        <v>0.13</v>
      </c>
      <c r="K3846" s="26">
        <v>277.44</v>
      </c>
      <c r="L3846" s="26"/>
      <c r="M3846" s="26" t="s">
        <v>140</v>
      </c>
      <c r="N3846" s="26" t="s">
        <v>5434</v>
      </c>
    </row>
    <row r="3847" spans="1:14">
      <c r="A3847" s="26" t="s">
        <v>163</v>
      </c>
      <c r="B3847" s="26" t="s">
        <v>5428</v>
      </c>
      <c r="C3847" s="26" t="s">
        <v>5429</v>
      </c>
      <c r="D3847" s="26" t="s">
        <v>5430</v>
      </c>
      <c r="E3847" s="26" t="s">
        <v>10425</v>
      </c>
      <c r="F3847" s="26" t="s">
        <v>5431</v>
      </c>
      <c r="G3847" s="26" t="s">
        <v>5432</v>
      </c>
      <c r="H3847" s="26" t="s">
        <v>5433</v>
      </c>
      <c r="I3847" s="26" t="s">
        <v>10419</v>
      </c>
      <c r="J3847" s="36">
        <v>0.13</v>
      </c>
      <c r="K3847" s="26">
        <v>358.41</v>
      </c>
      <c r="L3847" s="26"/>
      <c r="M3847" s="26" t="s">
        <v>140</v>
      </c>
      <c r="N3847" s="26" t="s">
        <v>5434</v>
      </c>
    </row>
    <row r="3848" spans="1:14">
      <c r="A3848" s="26" t="s">
        <v>119</v>
      </c>
      <c r="B3848" s="26" t="s">
        <v>4725</v>
      </c>
      <c r="C3848" s="26" t="s">
        <v>481</v>
      </c>
      <c r="D3848" s="26" t="s">
        <v>4726</v>
      </c>
      <c r="E3848" s="26" t="s">
        <v>10425</v>
      </c>
      <c r="F3848" s="26" t="s">
        <v>4727</v>
      </c>
      <c r="G3848" s="26" t="s">
        <v>4728</v>
      </c>
      <c r="H3848" s="26" t="s">
        <v>10876</v>
      </c>
      <c r="I3848" s="26" t="s">
        <v>10416</v>
      </c>
      <c r="J3848" s="36">
        <v>0.13</v>
      </c>
      <c r="K3848" s="26">
        <v>139678.17</v>
      </c>
      <c r="L3848" s="26">
        <v>149430.82</v>
      </c>
      <c r="M3848" s="26" t="s">
        <v>140</v>
      </c>
      <c r="N3848" s="26" t="s">
        <v>4731</v>
      </c>
    </row>
    <row r="3849" spans="1:14">
      <c r="A3849" s="26" t="s">
        <v>119</v>
      </c>
      <c r="B3849" s="26" t="s">
        <v>4725</v>
      </c>
      <c r="C3849" s="26" t="s">
        <v>481</v>
      </c>
      <c r="D3849" s="26" t="s">
        <v>4726</v>
      </c>
      <c r="E3849" s="26" t="s">
        <v>10425</v>
      </c>
      <c r="F3849" s="26" t="s">
        <v>4727</v>
      </c>
      <c r="G3849" s="26" t="s">
        <v>4728</v>
      </c>
      <c r="H3849" s="26" t="s">
        <v>10876</v>
      </c>
      <c r="I3849" s="26" t="s">
        <v>10418</v>
      </c>
      <c r="J3849" s="36">
        <v>0.13</v>
      </c>
      <c r="K3849" s="26">
        <v>1413.62</v>
      </c>
      <c r="L3849" s="26"/>
      <c r="M3849" s="26" t="s">
        <v>140</v>
      </c>
      <c r="N3849" s="26" t="s">
        <v>4731</v>
      </c>
    </row>
    <row r="3850" spans="1:14">
      <c r="A3850" s="26" t="s">
        <v>119</v>
      </c>
      <c r="B3850" s="26" t="s">
        <v>4725</v>
      </c>
      <c r="C3850" s="26" t="s">
        <v>481</v>
      </c>
      <c r="D3850" s="26" t="s">
        <v>4726</v>
      </c>
      <c r="E3850" s="26" t="s">
        <v>10425</v>
      </c>
      <c r="F3850" s="26" t="s">
        <v>4727</v>
      </c>
      <c r="G3850" s="26" t="s">
        <v>4728</v>
      </c>
      <c r="H3850" s="26" t="s">
        <v>10876</v>
      </c>
      <c r="I3850" s="26" t="s">
        <v>10420</v>
      </c>
      <c r="J3850" s="36">
        <v>0.13</v>
      </c>
      <c r="K3850" s="26">
        <v>1707.52</v>
      </c>
      <c r="L3850" s="26"/>
      <c r="M3850" s="26" t="s">
        <v>140</v>
      </c>
      <c r="N3850" s="26" t="s">
        <v>4731</v>
      </c>
    </row>
    <row r="3851" spans="1:14">
      <c r="A3851" s="26" t="s">
        <v>119</v>
      </c>
      <c r="B3851" s="26" t="s">
        <v>4725</v>
      </c>
      <c r="C3851" s="26" t="s">
        <v>481</v>
      </c>
      <c r="D3851" s="26" t="s">
        <v>4726</v>
      </c>
      <c r="E3851" s="26" t="s">
        <v>10425</v>
      </c>
      <c r="F3851" s="26" t="s">
        <v>4727</v>
      </c>
      <c r="G3851" s="26" t="s">
        <v>4728</v>
      </c>
      <c r="H3851" s="26" t="s">
        <v>10876</v>
      </c>
      <c r="I3851" s="26" t="s">
        <v>10419</v>
      </c>
      <c r="J3851" s="36">
        <v>0.13</v>
      </c>
      <c r="K3851" s="26">
        <v>2148.59</v>
      </c>
      <c r="L3851" s="26"/>
      <c r="M3851" s="26" t="s">
        <v>140</v>
      </c>
      <c r="N3851" s="26" t="s">
        <v>4731</v>
      </c>
    </row>
    <row r="3852" spans="1:14">
      <c r="A3852" s="26" t="s">
        <v>119</v>
      </c>
      <c r="B3852" s="26" t="s">
        <v>4725</v>
      </c>
      <c r="C3852" s="26" t="s">
        <v>481</v>
      </c>
      <c r="D3852" s="26" t="s">
        <v>4726</v>
      </c>
      <c r="E3852" s="26" t="s">
        <v>10425</v>
      </c>
      <c r="F3852" s="26" t="s">
        <v>4727</v>
      </c>
      <c r="G3852" s="26" t="s">
        <v>4728</v>
      </c>
      <c r="H3852" s="26" t="s">
        <v>10877</v>
      </c>
      <c r="I3852" s="26" t="s">
        <v>10416</v>
      </c>
      <c r="J3852" s="36">
        <v>0.13</v>
      </c>
      <c r="K3852" s="26">
        <v>139678.17</v>
      </c>
      <c r="L3852" s="26">
        <v>149430.82</v>
      </c>
      <c r="M3852" s="26" t="s">
        <v>140</v>
      </c>
      <c r="N3852" s="26" t="s">
        <v>4731</v>
      </c>
    </row>
    <row r="3853" spans="1:14">
      <c r="A3853" s="26" t="s">
        <v>119</v>
      </c>
      <c r="B3853" s="26" t="s">
        <v>4725</v>
      </c>
      <c r="C3853" s="26" t="s">
        <v>481</v>
      </c>
      <c r="D3853" s="26" t="s">
        <v>4726</v>
      </c>
      <c r="E3853" s="26" t="s">
        <v>10425</v>
      </c>
      <c r="F3853" s="26" t="s">
        <v>4727</v>
      </c>
      <c r="G3853" s="26" t="s">
        <v>4728</v>
      </c>
      <c r="H3853" s="26" t="s">
        <v>10877</v>
      </c>
      <c r="I3853" s="26" t="s">
        <v>10418</v>
      </c>
      <c r="J3853" s="36">
        <v>0.13</v>
      </c>
      <c r="K3853" s="26">
        <v>1413.62</v>
      </c>
      <c r="L3853" s="26"/>
      <c r="M3853" s="26" t="s">
        <v>140</v>
      </c>
      <c r="N3853" s="26" t="s">
        <v>4731</v>
      </c>
    </row>
    <row r="3854" spans="1:14">
      <c r="A3854" s="26" t="s">
        <v>119</v>
      </c>
      <c r="B3854" s="26" t="s">
        <v>4725</v>
      </c>
      <c r="C3854" s="26" t="s">
        <v>481</v>
      </c>
      <c r="D3854" s="26" t="s">
        <v>4726</v>
      </c>
      <c r="E3854" s="26" t="s">
        <v>10425</v>
      </c>
      <c r="F3854" s="26" t="s">
        <v>4727</v>
      </c>
      <c r="G3854" s="26" t="s">
        <v>4728</v>
      </c>
      <c r="H3854" s="26" t="s">
        <v>10877</v>
      </c>
      <c r="I3854" s="26" t="s">
        <v>10420</v>
      </c>
      <c r="J3854" s="36">
        <v>0.13</v>
      </c>
      <c r="K3854" s="26">
        <v>1707.52</v>
      </c>
      <c r="L3854" s="26"/>
      <c r="M3854" s="26" t="s">
        <v>140</v>
      </c>
      <c r="N3854" s="26" t="s">
        <v>4731</v>
      </c>
    </row>
    <row r="3855" spans="1:14">
      <c r="A3855" s="26" t="s">
        <v>119</v>
      </c>
      <c r="B3855" s="26" t="s">
        <v>4725</v>
      </c>
      <c r="C3855" s="26" t="s">
        <v>481</v>
      </c>
      <c r="D3855" s="26" t="s">
        <v>4726</v>
      </c>
      <c r="E3855" s="26" t="s">
        <v>10425</v>
      </c>
      <c r="F3855" s="26" t="s">
        <v>4727</v>
      </c>
      <c r="G3855" s="26" t="s">
        <v>4728</v>
      </c>
      <c r="H3855" s="26" t="s">
        <v>10877</v>
      </c>
      <c r="I3855" s="26" t="s">
        <v>10419</v>
      </c>
      <c r="J3855" s="36">
        <v>0.13</v>
      </c>
      <c r="K3855" s="26">
        <v>2148.59</v>
      </c>
      <c r="L3855" s="26"/>
      <c r="M3855" s="26" t="s">
        <v>140</v>
      </c>
      <c r="N3855" s="26" t="s">
        <v>4731</v>
      </c>
    </row>
    <row r="3856" spans="1:14">
      <c r="A3856" s="26" t="s">
        <v>119</v>
      </c>
      <c r="B3856" s="26" t="s">
        <v>4725</v>
      </c>
      <c r="C3856" s="26" t="s">
        <v>481</v>
      </c>
      <c r="D3856" s="26" t="s">
        <v>4726</v>
      </c>
      <c r="E3856" s="26" t="s">
        <v>10425</v>
      </c>
      <c r="F3856" s="26" t="s">
        <v>4727</v>
      </c>
      <c r="G3856" s="26" t="s">
        <v>4728</v>
      </c>
      <c r="H3856" s="26" t="s">
        <v>10878</v>
      </c>
      <c r="I3856" s="26" t="s">
        <v>10416</v>
      </c>
      <c r="J3856" s="36">
        <v>0.13</v>
      </c>
      <c r="K3856" s="26">
        <v>139678.17</v>
      </c>
      <c r="L3856" s="26">
        <v>149430.82</v>
      </c>
      <c r="M3856" s="26" t="s">
        <v>140</v>
      </c>
      <c r="N3856" s="26" t="s">
        <v>4731</v>
      </c>
    </row>
    <row r="3857" spans="1:14">
      <c r="A3857" s="26" t="s">
        <v>119</v>
      </c>
      <c r="B3857" s="26" t="s">
        <v>4725</v>
      </c>
      <c r="C3857" s="26" t="s">
        <v>481</v>
      </c>
      <c r="D3857" s="26" t="s">
        <v>4726</v>
      </c>
      <c r="E3857" s="26" t="s">
        <v>10425</v>
      </c>
      <c r="F3857" s="26" t="s">
        <v>4727</v>
      </c>
      <c r="G3857" s="26" t="s">
        <v>4728</v>
      </c>
      <c r="H3857" s="26" t="s">
        <v>10878</v>
      </c>
      <c r="I3857" s="26" t="s">
        <v>10418</v>
      </c>
      <c r="J3857" s="36">
        <v>0.13</v>
      </c>
      <c r="K3857" s="26">
        <v>1413.62</v>
      </c>
      <c r="L3857" s="26"/>
      <c r="M3857" s="26" t="s">
        <v>140</v>
      </c>
      <c r="N3857" s="26" t="s">
        <v>4731</v>
      </c>
    </row>
    <row r="3858" spans="1:14">
      <c r="A3858" s="26" t="s">
        <v>119</v>
      </c>
      <c r="B3858" s="26" t="s">
        <v>4725</v>
      </c>
      <c r="C3858" s="26" t="s">
        <v>481</v>
      </c>
      <c r="D3858" s="26" t="s">
        <v>4726</v>
      </c>
      <c r="E3858" s="26" t="s">
        <v>10425</v>
      </c>
      <c r="F3858" s="26" t="s">
        <v>4727</v>
      </c>
      <c r="G3858" s="26" t="s">
        <v>4728</v>
      </c>
      <c r="H3858" s="26" t="s">
        <v>10878</v>
      </c>
      <c r="I3858" s="26" t="s">
        <v>10420</v>
      </c>
      <c r="J3858" s="36">
        <v>0.13</v>
      </c>
      <c r="K3858" s="26">
        <v>1707.52</v>
      </c>
      <c r="L3858" s="26"/>
      <c r="M3858" s="26" t="s">
        <v>140</v>
      </c>
      <c r="N3858" s="26" t="s">
        <v>4731</v>
      </c>
    </row>
    <row r="3859" spans="1:14">
      <c r="A3859" s="26" t="s">
        <v>119</v>
      </c>
      <c r="B3859" s="26" t="s">
        <v>4725</v>
      </c>
      <c r="C3859" s="26" t="s">
        <v>481</v>
      </c>
      <c r="D3859" s="26" t="s">
        <v>4726</v>
      </c>
      <c r="E3859" s="26" t="s">
        <v>10425</v>
      </c>
      <c r="F3859" s="26" t="s">
        <v>4727</v>
      </c>
      <c r="G3859" s="26" t="s">
        <v>4728</v>
      </c>
      <c r="H3859" s="26" t="s">
        <v>10878</v>
      </c>
      <c r="I3859" s="26" t="s">
        <v>10419</v>
      </c>
      <c r="J3859" s="36">
        <v>0.13</v>
      </c>
      <c r="K3859" s="26">
        <v>2148.59</v>
      </c>
      <c r="L3859" s="26"/>
      <c r="M3859" s="26" t="s">
        <v>140</v>
      </c>
      <c r="N3859" s="26" t="s">
        <v>4731</v>
      </c>
    </row>
    <row r="3860" spans="1:14">
      <c r="A3860" s="26" t="s">
        <v>119</v>
      </c>
      <c r="B3860" s="26" t="s">
        <v>4725</v>
      </c>
      <c r="C3860" s="26" t="s">
        <v>481</v>
      </c>
      <c r="D3860" s="26" t="s">
        <v>4726</v>
      </c>
      <c r="E3860" s="26" t="s">
        <v>10425</v>
      </c>
      <c r="F3860" s="26" t="s">
        <v>4727</v>
      </c>
      <c r="G3860" s="26" t="s">
        <v>4728</v>
      </c>
      <c r="H3860" s="26" t="s">
        <v>10879</v>
      </c>
      <c r="I3860" s="26" t="s">
        <v>10416</v>
      </c>
      <c r="J3860" s="36">
        <v>0.13</v>
      </c>
      <c r="K3860" s="26">
        <v>139678.17</v>
      </c>
      <c r="L3860" s="26">
        <v>149430.82</v>
      </c>
      <c r="M3860" s="26" t="s">
        <v>140</v>
      </c>
      <c r="N3860" s="26" t="s">
        <v>4731</v>
      </c>
    </row>
    <row r="3861" spans="1:14">
      <c r="A3861" s="26" t="s">
        <v>119</v>
      </c>
      <c r="B3861" s="26" t="s">
        <v>4725</v>
      </c>
      <c r="C3861" s="26" t="s">
        <v>481</v>
      </c>
      <c r="D3861" s="26" t="s">
        <v>4726</v>
      </c>
      <c r="E3861" s="26" t="s">
        <v>10425</v>
      </c>
      <c r="F3861" s="26" t="s">
        <v>4727</v>
      </c>
      <c r="G3861" s="26" t="s">
        <v>4728</v>
      </c>
      <c r="H3861" s="26" t="s">
        <v>10879</v>
      </c>
      <c r="I3861" s="26" t="s">
        <v>10418</v>
      </c>
      <c r="J3861" s="36">
        <v>0.13</v>
      </c>
      <c r="K3861" s="26">
        <v>1413.62</v>
      </c>
      <c r="L3861" s="26"/>
      <c r="M3861" s="26" t="s">
        <v>140</v>
      </c>
      <c r="N3861" s="26" t="s">
        <v>4731</v>
      </c>
    </row>
    <row r="3862" spans="1:14">
      <c r="A3862" s="26" t="s">
        <v>119</v>
      </c>
      <c r="B3862" s="26" t="s">
        <v>4725</v>
      </c>
      <c r="C3862" s="26" t="s">
        <v>481</v>
      </c>
      <c r="D3862" s="26" t="s">
        <v>4726</v>
      </c>
      <c r="E3862" s="26" t="s">
        <v>10425</v>
      </c>
      <c r="F3862" s="26" t="s">
        <v>4727</v>
      </c>
      <c r="G3862" s="26" t="s">
        <v>4728</v>
      </c>
      <c r="H3862" s="26" t="s">
        <v>10879</v>
      </c>
      <c r="I3862" s="26" t="s">
        <v>10420</v>
      </c>
      <c r="J3862" s="36">
        <v>0.13</v>
      </c>
      <c r="K3862" s="26">
        <v>1707.52</v>
      </c>
      <c r="L3862" s="26"/>
      <c r="M3862" s="26" t="s">
        <v>140</v>
      </c>
      <c r="N3862" s="26" t="s">
        <v>4731</v>
      </c>
    </row>
    <row r="3863" spans="1:14">
      <c r="A3863" s="26" t="s">
        <v>119</v>
      </c>
      <c r="B3863" s="26" t="s">
        <v>4725</v>
      </c>
      <c r="C3863" s="26" t="s">
        <v>481</v>
      </c>
      <c r="D3863" s="26" t="s">
        <v>4726</v>
      </c>
      <c r="E3863" s="26" t="s">
        <v>10425</v>
      </c>
      <c r="F3863" s="26" t="s">
        <v>4727</v>
      </c>
      <c r="G3863" s="26" t="s">
        <v>4728</v>
      </c>
      <c r="H3863" s="26" t="s">
        <v>10879</v>
      </c>
      <c r="I3863" s="26" t="s">
        <v>10419</v>
      </c>
      <c r="J3863" s="36">
        <v>0.13</v>
      </c>
      <c r="K3863" s="26">
        <v>2148.59</v>
      </c>
      <c r="L3863" s="26"/>
      <c r="M3863" s="26" t="s">
        <v>140</v>
      </c>
      <c r="N3863" s="26" t="s">
        <v>4731</v>
      </c>
    </row>
    <row r="3864" spans="1:14">
      <c r="A3864" s="26" t="s">
        <v>70</v>
      </c>
      <c r="B3864" s="26" t="s">
        <v>5308</v>
      </c>
      <c r="C3864" s="26" t="s">
        <v>670</v>
      </c>
      <c r="D3864" s="26" t="s">
        <v>5309</v>
      </c>
      <c r="E3864" s="26" t="s">
        <v>10444</v>
      </c>
      <c r="F3864" s="26" t="s">
        <v>2028</v>
      </c>
      <c r="G3864" s="26" t="s">
        <v>5310</v>
      </c>
      <c r="H3864" s="26" t="s">
        <v>5311</v>
      </c>
      <c r="I3864" s="26" t="s">
        <v>10427</v>
      </c>
      <c r="J3864" s="36">
        <v>0.13</v>
      </c>
      <c r="K3864" s="26">
        <v>22149.49</v>
      </c>
      <c r="L3864" s="26">
        <v>23966.56</v>
      </c>
      <c r="M3864" s="26" t="s">
        <v>83</v>
      </c>
      <c r="N3864" s="26" t="s">
        <v>5313</v>
      </c>
    </row>
    <row r="3865" spans="1:14">
      <c r="A3865" s="26" t="s">
        <v>70</v>
      </c>
      <c r="B3865" s="26" t="s">
        <v>5308</v>
      </c>
      <c r="C3865" s="26" t="s">
        <v>670</v>
      </c>
      <c r="D3865" s="26" t="s">
        <v>5309</v>
      </c>
      <c r="E3865" s="26" t="s">
        <v>10444</v>
      </c>
      <c r="F3865" s="26" t="s">
        <v>2028</v>
      </c>
      <c r="G3865" s="26" t="s">
        <v>5310</v>
      </c>
      <c r="H3865" s="26" t="s">
        <v>5311</v>
      </c>
      <c r="I3865" s="26" t="s">
        <v>10428</v>
      </c>
      <c r="J3865" s="36">
        <v>0.13</v>
      </c>
      <c r="K3865" s="26">
        <v>103.51</v>
      </c>
      <c r="L3865" s="26"/>
      <c r="M3865" s="26" t="s">
        <v>83</v>
      </c>
      <c r="N3865" s="26" t="s">
        <v>5313</v>
      </c>
    </row>
    <row r="3866" spans="1:14">
      <c r="A3866" s="26" t="s">
        <v>70</v>
      </c>
      <c r="B3866" s="26" t="s">
        <v>5308</v>
      </c>
      <c r="C3866" s="26" t="s">
        <v>670</v>
      </c>
      <c r="D3866" s="26" t="s">
        <v>5309</v>
      </c>
      <c r="E3866" s="26" t="s">
        <v>10444</v>
      </c>
      <c r="F3866" s="26" t="s">
        <v>2028</v>
      </c>
      <c r="G3866" s="26" t="s">
        <v>5310</v>
      </c>
      <c r="H3866" s="26" t="s">
        <v>5311</v>
      </c>
      <c r="I3866" s="26" t="s">
        <v>10420</v>
      </c>
      <c r="J3866" s="36">
        <v>0.13</v>
      </c>
      <c r="K3866" s="26">
        <v>287.94337</v>
      </c>
      <c r="L3866" s="26"/>
      <c r="M3866" s="26" t="s">
        <v>83</v>
      </c>
      <c r="N3866" s="26" t="s">
        <v>5313</v>
      </c>
    </row>
    <row r="3867" spans="1:14">
      <c r="A3867" s="26" t="s">
        <v>70</v>
      </c>
      <c r="B3867" s="26" t="s">
        <v>5308</v>
      </c>
      <c r="C3867" s="26" t="s">
        <v>670</v>
      </c>
      <c r="D3867" s="26" t="s">
        <v>5309</v>
      </c>
      <c r="E3867" s="26" t="s">
        <v>10444</v>
      </c>
      <c r="F3867" s="26" t="s">
        <v>2028</v>
      </c>
      <c r="G3867" s="26" t="s">
        <v>5310</v>
      </c>
      <c r="H3867" s="26" t="s">
        <v>5311</v>
      </c>
      <c r="I3867" s="26" t="s">
        <v>10419</v>
      </c>
      <c r="J3867" s="36">
        <v>0.13</v>
      </c>
      <c r="K3867" s="26">
        <v>333.795</v>
      </c>
      <c r="L3867" s="26"/>
      <c r="M3867" s="26" t="s">
        <v>83</v>
      </c>
      <c r="N3867" s="26" t="s">
        <v>5313</v>
      </c>
    </row>
    <row r="3868" spans="1:14">
      <c r="A3868" s="26" t="s">
        <v>181</v>
      </c>
      <c r="B3868" s="26" t="s">
        <v>5448</v>
      </c>
      <c r="C3868" s="26" t="s">
        <v>1397</v>
      </c>
      <c r="D3868" s="26" t="s">
        <v>5449</v>
      </c>
      <c r="E3868" s="26" t="s">
        <v>10444</v>
      </c>
      <c r="F3868" s="26" t="s">
        <v>4764</v>
      </c>
      <c r="G3868" s="26" t="s">
        <v>5450</v>
      </c>
      <c r="H3868" s="26" t="s">
        <v>5451</v>
      </c>
      <c r="I3868" s="26" t="s">
        <v>10416</v>
      </c>
      <c r="J3868" s="36">
        <v>0.13</v>
      </c>
      <c r="K3868" s="26">
        <v>113721.42</v>
      </c>
      <c r="L3868" s="26">
        <v>130836.64</v>
      </c>
      <c r="M3868" s="26" t="s">
        <v>97</v>
      </c>
      <c r="N3868" s="26" t="s">
        <v>5452</v>
      </c>
    </row>
    <row r="3869" spans="1:14">
      <c r="A3869" s="26" t="s">
        <v>181</v>
      </c>
      <c r="B3869" s="26" t="s">
        <v>5448</v>
      </c>
      <c r="C3869" s="26" t="s">
        <v>1397</v>
      </c>
      <c r="D3869" s="26" t="s">
        <v>5449</v>
      </c>
      <c r="E3869" s="26" t="s">
        <v>10444</v>
      </c>
      <c r="F3869" s="26" t="s">
        <v>4764</v>
      </c>
      <c r="G3869" s="26" t="s">
        <v>5450</v>
      </c>
      <c r="H3869" s="26" t="s">
        <v>5451</v>
      </c>
      <c r="I3869" s="26" t="s">
        <v>10418</v>
      </c>
      <c r="J3869" s="36">
        <v>0.13</v>
      </c>
      <c r="K3869" s="26">
        <v>9353.24</v>
      </c>
      <c r="L3869" s="26"/>
      <c r="M3869" s="26" t="s">
        <v>97</v>
      </c>
      <c r="N3869" s="26" t="s">
        <v>5452</v>
      </c>
    </row>
    <row r="3870" spans="1:14">
      <c r="A3870" s="26" t="s">
        <v>181</v>
      </c>
      <c r="B3870" s="26" t="s">
        <v>5448</v>
      </c>
      <c r="C3870" s="26" t="s">
        <v>1397</v>
      </c>
      <c r="D3870" s="26" t="s">
        <v>5449</v>
      </c>
      <c r="E3870" s="26" t="s">
        <v>10444</v>
      </c>
      <c r="F3870" s="26" t="s">
        <v>4764</v>
      </c>
      <c r="G3870" s="26" t="s">
        <v>5450</v>
      </c>
      <c r="H3870" s="26" t="s">
        <v>5451</v>
      </c>
      <c r="I3870" s="26" t="s">
        <v>10420</v>
      </c>
      <c r="J3870" s="36">
        <v>0.13</v>
      </c>
      <c r="K3870" s="26">
        <v>0</v>
      </c>
      <c r="L3870" s="26"/>
      <c r="M3870" s="26" t="s">
        <v>97</v>
      </c>
      <c r="N3870" s="26" t="s">
        <v>5452</v>
      </c>
    </row>
    <row r="3871" spans="1:14">
      <c r="A3871" s="26" t="s">
        <v>181</v>
      </c>
      <c r="B3871" s="26" t="s">
        <v>5448</v>
      </c>
      <c r="C3871" s="26" t="s">
        <v>1397</v>
      </c>
      <c r="D3871" s="26" t="s">
        <v>5449</v>
      </c>
      <c r="E3871" s="26" t="s">
        <v>10444</v>
      </c>
      <c r="F3871" s="26" t="s">
        <v>4764</v>
      </c>
      <c r="G3871" s="26" t="s">
        <v>5450</v>
      </c>
      <c r="H3871" s="26" t="s">
        <v>5451</v>
      </c>
      <c r="I3871" s="26" t="s">
        <v>10419</v>
      </c>
      <c r="J3871" s="36">
        <v>0.13</v>
      </c>
      <c r="K3871" s="26">
        <v>1874.34</v>
      </c>
      <c r="L3871" s="26"/>
      <c r="M3871" s="26" t="s">
        <v>97</v>
      </c>
      <c r="N3871" s="26" t="s">
        <v>5452</v>
      </c>
    </row>
    <row r="3872" spans="1:14">
      <c r="A3872" s="26" t="s">
        <v>70</v>
      </c>
      <c r="B3872" s="26" t="s">
        <v>5453</v>
      </c>
      <c r="C3872" s="26" t="s">
        <v>72</v>
      </c>
      <c r="D3872" s="26" t="s">
        <v>5454</v>
      </c>
      <c r="E3872" s="26" t="s">
        <v>10425</v>
      </c>
      <c r="F3872" s="26" t="s">
        <v>1020</v>
      </c>
      <c r="G3872" s="26" t="s">
        <v>5455</v>
      </c>
      <c r="H3872" s="26" t="s">
        <v>5456</v>
      </c>
      <c r="I3872" s="26" t="s">
        <v>10416</v>
      </c>
      <c r="J3872" s="36">
        <v>0.13</v>
      </c>
      <c r="K3872" s="26">
        <v>1322880.12</v>
      </c>
      <c r="L3872" s="26">
        <v>1929061.53</v>
      </c>
      <c r="M3872" s="26" t="s">
        <v>83</v>
      </c>
      <c r="N3872" s="26" t="s">
        <v>5458</v>
      </c>
    </row>
    <row r="3873" spans="1:14">
      <c r="A3873" s="26" t="s">
        <v>70</v>
      </c>
      <c r="B3873" s="26" t="s">
        <v>5453</v>
      </c>
      <c r="C3873" s="26" t="s">
        <v>72</v>
      </c>
      <c r="D3873" s="26" t="s">
        <v>5454</v>
      </c>
      <c r="E3873" s="26" t="s">
        <v>10425</v>
      </c>
      <c r="F3873" s="26" t="s">
        <v>1020</v>
      </c>
      <c r="G3873" s="26" t="s">
        <v>5455</v>
      </c>
      <c r="H3873" s="26" t="s">
        <v>5456</v>
      </c>
      <c r="I3873" s="26" t="s">
        <v>10418</v>
      </c>
      <c r="J3873" s="36">
        <v>0.13</v>
      </c>
      <c r="K3873" s="26">
        <v>474909.55</v>
      </c>
      <c r="L3873" s="26"/>
      <c r="M3873" s="26" t="s">
        <v>83</v>
      </c>
      <c r="N3873" s="26" t="s">
        <v>5458</v>
      </c>
    </row>
    <row r="3874" spans="1:14">
      <c r="A3874" s="26" t="s">
        <v>70</v>
      </c>
      <c r="B3874" s="26" t="s">
        <v>5453</v>
      </c>
      <c r="C3874" s="26" t="s">
        <v>72</v>
      </c>
      <c r="D3874" s="26" t="s">
        <v>5454</v>
      </c>
      <c r="E3874" s="26" t="s">
        <v>10425</v>
      </c>
      <c r="F3874" s="26" t="s">
        <v>1020</v>
      </c>
      <c r="G3874" s="26" t="s">
        <v>5455</v>
      </c>
      <c r="H3874" s="26" t="s">
        <v>5456</v>
      </c>
      <c r="I3874" s="26" t="s">
        <v>10420</v>
      </c>
      <c r="J3874" s="36">
        <v>0.13</v>
      </c>
      <c r="K3874" s="26">
        <v>17086.56</v>
      </c>
      <c r="L3874" s="26"/>
      <c r="M3874" s="26" t="s">
        <v>83</v>
      </c>
      <c r="N3874" s="26" t="s">
        <v>5458</v>
      </c>
    </row>
    <row r="3875" spans="1:14">
      <c r="A3875" s="26" t="s">
        <v>70</v>
      </c>
      <c r="B3875" s="26" t="s">
        <v>5453</v>
      </c>
      <c r="C3875" s="26" t="s">
        <v>72</v>
      </c>
      <c r="D3875" s="26" t="s">
        <v>5454</v>
      </c>
      <c r="E3875" s="26" t="s">
        <v>10425</v>
      </c>
      <c r="F3875" s="26" t="s">
        <v>1020</v>
      </c>
      <c r="G3875" s="26" t="s">
        <v>5455</v>
      </c>
      <c r="H3875" s="26" t="s">
        <v>5456</v>
      </c>
      <c r="I3875" s="26" t="s">
        <v>10419</v>
      </c>
      <c r="J3875" s="36">
        <v>0.13</v>
      </c>
      <c r="K3875" s="26">
        <v>27377.53</v>
      </c>
      <c r="L3875" s="26"/>
      <c r="M3875" s="26" t="s">
        <v>83</v>
      </c>
      <c r="N3875" s="26" t="s">
        <v>5458</v>
      </c>
    </row>
    <row r="3876" spans="1:14">
      <c r="A3876" s="26" t="s">
        <v>129</v>
      </c>
      <c r="B3876" s="26" t="s">
        <v>5416</v>
      </c>
      <c r="C3876" s="26" t="s">
        <v>1165</v>
      </c>
      <c r="D3876" s="26" t="s">
        <v>5417</v>
      </c>
      <c r="E3876" s="26" t="s">
        <v>10434</v>
      </c>
      <c r="F3876" s="26" t="s">
        <v>2154</v>
      </c>
      <c r="G3876" s="26" t="s">
        <v>5418</v>
      </c>
      <c r="H3876" s="26" t="s">
        <v>5419</v>
      </c>
      <c r="I3876" s="26" t="s">
        <v>10416</v>
      </c>
      <c r="J3876" s="36">
        <v>0.06</v>
      </c>
      <c r="K3876" s="26">
        <v>0</v>
      </c>
      <c r="L3876" s="26">
        <v>13467.25</v>
      </c>
      <c r="M3876" s="26" t="s">
        <v>173</v>
      </c>
      <c r="N3876" s="26" t="s">
        <v>5421</v>
      </c>
    </row>
    <row r="3877" spans="1:14">
      <c r="A3877" s="26" t="s">
        <v>129</v>
      </c>
      <c r="B3877" s="26" t="s">
        <v>5416</v>
      </c>
      <c r="C3877" s="26" t="s">
        <v>1165</v>
      </c>
      <c r="D3877" s="26" t="s">
        <v>5417</v>
      </c>
      <c r="E3877" s="26" t="s">
        <v>10434</v>
      </c>
      <c r="F3877" s="26" t="s">
        <v>2154</v>
      </c>
      <c r="G3877" s="26" t="s">
        <v>5418</v>
      </c>
      <c r="H3877" s="26" t="s">
        <v>5419</v>
      </c>
      <c r="I3877" s="26" t="s">
        <v>10418</v>
      </c>
      <c r="J3877" s="36">
        <v>0.06</v>
      </c>
      <c r="K3877" s="26">
        <v>12204.02</v>
      </c>
      <c r="L3877" s="26"/>
      <c r="M3877" s="26" t="s">
        <v>173</v>
      </c>
      <c r="N3877" s="26" t="s">
        <v>5421</v>
      </c>
    </row>
    <row r="3878" spans="1:14">
      <c r="A3878" s="26" t="s">
        <v>129</v>
      </c>
      <c r="B3878" s="26" t="s">
        <v>5416</v>
      </c>
      <c r="C3878" s="26" t="s">
        <v>1165</v>
      </c>
      <c r="D3878" s="26" t="s">
        <v>5417</v>
      </c>
      <c r="E3878" s="26" t="s">
        <v>10434</v>
      </c>
      <c r="F3878" s="26" t="s">
        <v>2154</v>
      </c>
      <c r="G3878" s="26" t="s">
        <v>5418</v>
      </c>
      <c r="H3878" s="26" t="s">
        <v>5419</v>
      </c>
      <c r="I3878" s="26" t="s">
        <v>10420</v>
      </c>
      <c r="J3878" s="36">
        <v>0.06</v>
      </c>
      <c r="K3878" s="26">
        <v>0</v>
      </c>
      <c r="L3878" s="26"/>
      <c r="M3878" s="26" t="s">
        <v>173</v>
      </c>
      <c r="N3878" s="26" t="s">
        <v>5421</v>
      </c>
    </row>
    <row r="3879" spans="1:14">
      <c r="A3879" s="26" t="s">
        <v>129</v>
      </c>
      <c r="B3879" s="26" t="s">
        <v>5416</v>
      </c>
      <c r="C3879" s="26" t="s">
        <v>1165</v>
      </c>
      <c r="D3879" s="26" t="s">
        <v>5417</v>
      </c>
      <c r="E3879" s="26" t="s">
        <v>10434</v>
      </c>
      <c r="F3879" s="26" t="s">
        <v>2154</v>
      </c>
      <c r="G3879" s="26" t="s">
        <v>5418</v>
      </c>
      <c r="H3879" s="26" t="s">
        <v>5419</v>
      </c>
      <c r="I3879" s="26" t="s">
        <v>10419</v>
      </c>
      <c r="J3879" s="36">
        <v>0.06</v>
      </c>
      <c r="K3879" s="26">
        <v>185.85</v>
      </c>
      <c r="L3879" s="26"/>
      <c r="M3879" s="26" t="s">
        <v>173</v>
      </c>
      <c r="N3879" s="26" t="s">
        <v>5421</v>
      </c>
    </row>
    <row r="3880" spans="1:14">
      <c r="A3880" s="26" t="s">
        <v>70</v>
      </c>
      <c r="B3880" s="26" t="s">
        <v>5461</v>
      </c>
      <c r="C3880" s="26" t="s">
        <v>772</v>
      </c>
      <c r="D3880" s="26" t="s">
        <v>5462</v>
      </c>
      <c r="E3880" s="26" t="s">
        <v>10425</v>
      </c>
      <c r="F3880" s="26" t="s">
        <v>5463</v>
      </c>
      <c r="G3880" s="26" t="s">
        <v>5464</v>
      </c>
      <c r="H3880" s="26" t="s">
        <v>5465</v>
      </c>
      <c r="I3880" s="26" t="s">
        <v>10416</v>
      </c>
      <c r="J3880" s="36">
        <v>0.13</v>
      </c>
      <c r="K3880" s="26">
        <v>21597.34</v>
      </c>
      <c r="L3880" s="26">
        <v>23714.22</v>
      </c>
      <c r="M3880" s="26" t="s">
        <v>83</v>
      </c>
      <c r="N3880" s="26" t="s">
        <v>5467</v>
      </c>
    </row>
    <row r="3881" spans="1:14">
      <c r="A3881" s="26" t="s">
        <v>70</v>
      </c>
      <c r="B3881" s="26" t="s">
        <v>5461</v>
      </c>
      <c r="C3881" s="26" t="s">
        <v>772</v>
      </c>
      <c r="D3881" s="26" t="s">
        <v>5462</v>
      </c>
      <c r="E3881" s="26" t="s">
        <v>10425</v>
      </c>
      <c r="F3881" s="26" t="s">
        <v>5463</v>
      </c>
      <c r="G3881" s="26" t="s">
        <v>5464</v>
      </c>
      <c r="H3881" s="26" t="s">
        <v>5465</v>
      </c>
      <c r="I3881" s="26" t="s">
        <v>10418</v>
      </c>
      <c r="J3881" s="36">
        <v>0.13</v>
      </c>
      <c r="K3881" s="26">
        <v>446.08</v>
      </c>
      <c r="L3881" s="26"/>
      <c r="M3881" s="26" t="s">
        <v>83</v>
      </c>
      <c r="N3881" s="26" t="s">
        <v>5467</v>
      </c>
    </row>
    <row r="3882" spans="1:14">
      <c r="A3882" s="26" t="s">
        <v>70</v>
      </c>
      <c r="B3882" s="26" t="s">
        <v>5461</v>
      </c>
      <c r="C3882" s="26" t="s">
        <v>772</v>
      </c>
      <c r="D3882" s="26" t="s">
        <v>5462</v>
      </c>
      <c r="E3882" s="26" t="s">
        <v>10425</v>
      </c>
      <c r="F3882" s="26" t="s">
        <v>5463</v>
      </c>
      <c r="G3882" s="26" t="s">
        <v>5464</v>
      </c>
      <c r="H3882" s="26" t="s">
        <v>5465</v>
      </c>
      <c r="I3882" s="26" t="s">
        <v>10420</v>
      </c>
      <c r="J3882" s="36">
        <v>0.13</v>
      </c>
      <c r="K3882" s="26">
        <v>267.96</v>
      </c>
      <c r="L3882" s="26"/>
      <c r="M3882" s="26" t="s">
        <v>83</v>
      </c>
      <c r="N3882" s="26" t="s">
        <v>5467</v>
      </c>
    </row>
    <row r="3883" spans="1:14">
      <c r="A3883" s="26" t="s">
        <v>70</v>
      </c>
      <c r="B3883" s="26" t="s">
        <v>5461</v>
      </c>
      <c r="C3883" s="26" t="s">
        <v>772</v>
      </c>
      <c r="D3883" s="26" t="s">
        <v>5462</v>
      </c>
      <c r="E3883" s="26" t="s">
        <v>10425</v>
      </c>
      <c r="F3883" s="26" t="s">
        <v>5463</v>
      </c>
      <c r="G3883" s="26" t="s">
        <v>5464</v>
      </c>
      <c r="H3883" s="26" t="s">
        <v>5465</v>
      </c>
      <c r="I3883" s="26" t="s">
        <v>10419</v>
      </c>
      <c r="J3883" s="36">
        <v>0.13</v>
      </c>
      <c r="K3883" s="26">
        <v>335.7</v>
      </c>
      <c r="L3883" s="26"/>
      <c r="M3883" s="26" t="s">
        <v>83</v>
      </c>
      <c r="N3883" s="26" t="s">
        <v>5467</v>
      </c>
    </row>
    <row r="3884" spans="1:14">
      <c r="A3884" s="26" t="s">
        <v>129</v>
      </c>
      <c r="B3884" s="26" t="s">
        <v>5247</v>
      </c>
      <c r="C3884" s="26" t="s">
        <v>968</v>
      </c>
      <c r="D3884" s="26" t="s">
        <v>5248</v>
      </c>
      <c r="E3884" s="26" t="s">
        <v>10434</v>
      </c>
      <c r="F3884" s="26" t="s">
        <v>5249</v>
      </c>
      <c r="G3884" s="26" t="s">
        <v>5250</v>
      </c>
      <c r="H3884" s="26" t="s">
        <v>5251</v>
      </c>
      <c r="I3884" s="26" t="s">
        <v>10416</v>
      </c>
      <c r="J3884" s="36">
        <v>0.13</v>
      </c>
      <c r="K3884" s="26">
        <v>389292.49</v>
      </c>
      <c r="L3884" s="26">
        <v>461150.86</v>
      </c>
      <c r="M3884" s="26" t="s">
        <v>173</v>
      </c>
      <c r="N3884" s="26" t="s">
        <v>5253</v>
      </c>
    </row>
    <row r="3885" spans="1:14">
      <c r="A3885" s="26" t="s">
        <v>129</v>
      </c>
      <c r="B3885" s="26" t="s">
        <v>5247</v>
      </c>
      <c r="C3885" s="26" t="s">
        <v>968</v>
      </c>
      <c r="D3885" s="26" t="s">
        <v>5248</v>
      </c>
      <c r="E3885" s="26" t="s">
        <v>10434</v>
      </c>
      <c r="F3885" s="26" t="s">
        <v>5249</v>
      </c>
      <c r="G3885" s="26" t="s">
        <v>5250</v>
      </c>
      <c r="H3885" s="26" t="s">
        <v>5251</v>
      </c>
      <c r="I3885" s="26" t="s">
        <v>10418</v>
      </c>
      <c r="J3885" s="36">
        <v>0.13</v>
      </c>
      <c r="K3885" s="26">
        <v>51314.25</v>
      </c>
      <c r="L3885" s="26"/>
      <c r="M3885" s="26" t="s">
        <v>173</v>
      </c>
      <c r="N3885" s="26" t="s">
        <v>5253</v>
      </c>
    </row>
    <row r="3886" spans="1:14">
      <c r="A3886" s="26" t="s">
        <v>129</v>
      </c>
      <c r="B3886" s="26" t="s">
        <v>5247</v>
      </c>
      <c r="C3886" s="26" t="s">
        <v>968</v>
      </c>
      <c r="D3886" s="26" t="s">
        <v>5248</v>
      </c>
      <c r="E3886" s="26" t="s">
        <v>10434</v>
      </c>
      <c r="F3886" s="26" t="s">
        <v>5249</v>
      </c>
      <c r="G3886" s="26" t="s">
        <v>5250</v>
      </c>
      <c r="H3886" s="26" t="s">
        <v>5251</v>
      </c>
      <c r="I3886" s="26" t="s">
        <v>10420</v>
      </c>
      <c r="J3886" s="36">
        <v>0.13</v>
      </c>
      <c r="K3886" s="26">
        <v>0</v>
      </c>
      <c r="L3886" s="26"/>
      <c r="M3886" s="26" t="s">
        <v>173</v>
      </c>
      <c r="N3886" s="26" t="s">
        <v>5253</v>
      </c>
    </row>
    <row r="3887" spans="1:14">
      <c r="A3887" s="26" t="s">
        <v>129</v>
      </c>
      <c r="B3887" s="26" t="s">
        <v>5247</v>
      </c>
      <c r="C3887" s="26" t="s">
        <v>968</v>
      </c>
      <c r="D3887" s="26" t="s">
        <v>5248</v>
      </c>
      <c r="E3887" s="26" t="s">
        <v>10434</v>
      </c>
      <c r="F3887" s="26" t="s">
        <v>5249</v>
      </c>
      <c r="G3887" s="26" t="s">
        <v>5250</v>
      </c>
      <c r="H3887" s="26" t="s">
        <v>5251</v>
      </c>
      <c r="I3887" s="26" t="s">
        <v>10419</v>
      </c>
      <c r="J3887" s="36">
        <v>0.13</v>
      </c>
      <c r="K3887" s="26">
        <v>6709.47</v>
      </c>
      <c r="L3887" s="26"/>
      <c r="M3887" s="26" t="s">
        <v>173</v>
      </c>
      <c r="N3887" s="26" t="s">
        <v>5253</v>
      </c>
    </row>
    <row r="3888" spans="1:14">
      <c r="A3888" s="26" t="s">
        <v>85</v>
      </c>
      <c r="B3888" s="26" t="s">
        <v>4983</v>
      </c>
      <c r="C3888" s="26" t="s">
        <v>100</v>
      </c>
      <c r="D3888" s="26" t="s">
        <v>4984</v>
      </c>
      <c r="E3888" s="26" t="s">
        <v>10434</v>
      </c>
      <c r="F3888" s="26" t="s">
        <v>4985</v>
      </c>
      <c r="G3888" s="26" t="s">
        <v>4986</v>
      </c>
      <c r="H3888" s="26" t="s">
        <v>4987</v>
      </c>
      <c r="I3888" s="26" t="s">
        <v>10416</v>
      </c>
      <c r="J3888" s="36">
        <v>0.13</v>
      </c>
      <c r="K3888" s="26">
        <v>324820.7</v>
      </c>
      <c r="L3888" s="26">
        <v>367003.8</v>
      </c>
      <c r="M3888" s="26" t="s">
        <v>83</v>
      </c>
      <c r="N3888" s="26" t="s">
        <v>4989</v>
      </c>
    </row>
    <row r="3889" spans="1:14">
      <c r="A3889" s="26" t="s">
        <v>85</v>
      </c>
      <c r="B3889" s="26" t="s">
        <v>4983</v>
      </c>
      <c r="C3889" s="26" t="s">
        <v>100</v>
      </c>
      <c r="D3889" s="26" t="s">
        <v>4984</v>
      </c>
      <c r="E3889" s="26" t="s">
        <v>10434</v>
      </c>
      <c r="F3889" s="26" t="s">
        <v>4985</v>
      </c>
      <c r="G3889" s="26" t="s">
        <v>4986</v>
      </c>
      <c r="H3889" s="26" t="s">
        <v>4987</v>
      </c>
      <c r="I3889" s="26" t="s">
        <v>10418</v>
      </c>
      <c r="J3889" s="36">
        <v>0.13</v>
      </c>
      <c r="K3889" s="26">
        <v>25832.92</v>
      </c>
      <c r="L3889" s="26"/>
      <c r="M3889" s="26" t="s">
        <v>83</v>
      </c>
      <c r="N3889" s="26" t="s">
        <v>4989</v>
      </c>
    </row>
    <row r="3890" spans="1:14">
      <c r="A3890" s="26" t="s">
        <v>85</v>
      </c>
      <c r="B3890" s="26" t="s">
        <v>4983</v>
      </c>
      <c r="C3890" s="26" t="s">
        <v>100</v>
      </c>
      <c r="D3890" s="26" t="s">
        <v>4984</v>
      </c>
      <c r="E3890" s="26" t="s">
        <v>10434</v>
      </c>
      <c r="F3890" s="26" t="s">
        <v>4985</v>
      </c>
      <c r="G3890" s="26" t="s">
        <v>4986</v>
      </c>
      <c r="H3890" s="26" t="s">
        <v>4987</v>
      </c>
      <c r="I3890" s="26" t="s">
        <v>10420</v>
      </c>
      <c r="J3890" s="36">
        <v>0.13</v>
      </c>
      <c r="K3890" s="26">
        <v>0</v>
      </c>
      <c r="L3890" s="26"/>
      <c r="M3890" s="26" t="s">
        <v>83</v>
      </c>
      <c r="N3890" s="26" t="s">
        <v>4989</v>
      </c>
    </row>
    <row r="3891" spans="1:14">
      <c r="A3891" s="26" t="s">
        <v>85</v>
      </c>
      <c r="B3891" s="26" t="s">
        <v>4983</v>
      </c>
      <c r="C3891" s="26" t="s">
        <v>100</v>
      </c>
      <c r="D3891" s="26" t="s">
        <v>4984</v>
      </c>
      <c r="E3891" s="26" t="s">
        <v>10434</v>
      </c>
      <c r="F3891" s="26" t="s">
        <v>4985</v>
      </c>
      <c r="G3891" s="26" t="s">
        <v>4986</v>
      </c>
      <c r="H3891" s="26" t="s">
        <v>4987</v>
      </c>
      <c r="I3891" s="26" t="s">
        <v>10419</v>
      </c>
      <c r="J3891" s="36">
        <v>0.13</v>
      </c>
      <c r="K3891" s="26">
        <v>5339.8</v>
      </c>
      <c r="L3891" s="26"/>
      <c r="M3891" s="26" t="s">
        <v>83</v>
      </c>
      <c r="N3891" s="26" t="s">
        <v>4989</v>
      </c>
    </row>
    <row r="3892" spans="1:14">
      <c r="A3892" s="26" t="s">
        <v>85</v>
      </c>
      <c r="B3892" s="26" t="s">
        <v>5468</v>
      </c>
      <c r="C3892" s="26" t="s">
        <v>3057</v>
      </c>
      <c r="D3892" s="26" t="s">
        <v>5469</v>
      </c>
      <c r="E3892" s="26" t="s">
        <v>10425</v>
      </c>
      <c r="F3892" s="26" t="s">
        <v>4970</v>
      </c>
      <c r="G3892" s="26" t="s">
        <v>5470</v>
      </c>
      <c r="H3892" s="26" t="s">
        <v>5471</v>
      </c>
      <c r="I3892" s="26" t="s">
        <v>10416</v>
      </c>
      <c r="J3892" s="36">
        <v>0.13</v>
      </c>
      <c r="K3892" s="26">
        <v>25153.06</v>
      </c>
      <c r="L3892" s="26">
        <v>27618.86</v>
      </c>
      <c r="M3892" s="26" t="s">
        <v>83</v>
      </c>
      <c r="N3892" s="26" t="s">
        <v>5472</v>
      </c>
    </row>
    <row r="3893" spans="1:14">
      <c r="A3893" s="26" t="s">
        <v>85</v>
      </c>
      <c r="B3893" s="26" t="s">
        <v>5468</v>
      </c>
      <c r="C3893" s="26" t="s">
        <v>3057</v>
      </c>
      <c r="D3893" s="26" t="s">
        <v>5469</v>
      </c>
      <c r="E3893" s="26" t="s">
        <v>10425</v>
      </c>
      <c r="F3893" s="26" t="s">
        <v>4970</v>
      </c>
      <c r="G3893" s="26" t="s">
        <v>5470</v>
      </c>
      <c r="H3893" s="26" t="s">
        <v>5471</v>
      </c>
      <c r="I3893" s="26" t="s">
        <v>10418</v>
      </c>
      <c r="J3893" s="36">
        <v>0.13</v>
      </c>
      <c r="K3893" s="26">
        <v>516.54</v>
      </c>
      <c r="L3893" s="26"/>
      <c r="M3893" s="26" t="s">
        <v>83</v>
      </c>
      <c r="N3893" s="26" t="s">
        <v>5472</v>
      </c>
    </row>
    <row r="3894" spans="1:14">
      <c r="A3894" s="26" t="s">
        <v>85</v>
      </c>
      <c r="B3894" s="26" t="s">
        <v>5468</v>
      </c>
      <c r="C3894" s="26" t="s">
        <v>3057</v>
      </c>
      <c r="D3894" s="26" t="s">
        <v>5469</v>
      </c>
      <c r="E3894" s="26" t="s">
        <v>10425</v>
      </c>
      <c r="F3894" s="26" t="s">
        <v>4970</v>
      </c>
      <c r="G3894" s="26" t="s">
        <v>5470</v>
      </c>
      <c r="H3894" s="26" t="s">
        <v>5471</v>
      </c>
      <c r="I3894" s="26" t="s">
        <v>10420</v>
      </c>
      <c r="J3894" s="36">
        <v>0.13</v>
      </c>
      <c r="K3894" s="26">
        <v>315.52</v>
      </c>
      <c r="L3894" s="26"/>
      <c r="M3894" s="26" t="s">
        <v>83</v>
      </c>
      <c r="N3894" s="26" t="s">
        <v>5472</v>
      </c>
    </row>
    <row r="3895" spans="1:14">
      <c r="A3895" s="26" t="s">
        <v>85</v>
      </c>
      <c r="B3895" s="26" t="s">
        <v>5468</v>
      </c>
      <c r="C3895" s="26" t="s">
        <v>3057</v>
      </c>
      <c r="D3895" s="26" t="s">
        <v>5469</v>
      </c>
      <c r="E3895" s="26" t="s">
        <v>10425</v>
      </c>
      <c r="F3895" s="26" t="s">
        <v>4970</v>
      </c>
      <c r="G3895" s="26" t="s">
        <v>5470</v>
      </c>
      <c r="H3895" s="26" t="s">
        <v>5471</v>
      </c>
      <c r="I3895" s="26" t="s">
        <v>10419</v>
      </c>
      <c r="J3895" s="36">
        <v>0.13</v>
      </c>
      <c r="K3895" s="26">
        <v>390.9</v>
      </c>
      <c r="L3895" s="26"/>
      <c r="M3895" s="26" t="s">
        <v>83</v>
      </c>
      <c r="N3895" s="26" t="s">
        <v>5472</v>
      </c>
    </row>
    <row r="3896" spans="1:14">
      <c r="A3896" s="26" t="s">
        <v>85</v>
      </c>
      <c r="B3896" s="26" t="s">
        <v>5475</v>
      </c>
      <c r="C3896" s="26" t="s">
        <v>3057</v>
      </c>
      <c r="D3896" s="26" t="s">
        <v>5476</v>
      </c>
      <c r="E3896" s="26" t="s">
        <v>10425</v>
      </c>
      <c r="F3896" s="26" t="s">
        <v>4970</v>
      </c>
      <c r="G3896" s="26" t="s">
        <v>5477</v>
      </c>
      <c r="H3896" s="26" t="s">
        <v>5478</v>
      </c>
      <c r="I3896" s="26" t="s">
        <v>10416</v>
      </c>
      <c r="J3896" s="36">
        <v>0.13</v>
      </c>
      <c r="K3896" s="26">
        <v>553487.31</v>
      </c>
      <c r="L3896" s="26">
        <v>611020.08</v>
      </c>
      <c r="M3896" s="26" t="s">
        <v>83</v>
      </c>
      <c r="N3896" s="26" t="s">
        <v>5479</v>
      </c>
    </row>
    <row r="3897" spans="1:14">
      <c r="A3897" s="26" t="s">
        <v>85</v>
      </c>
      <c r="B3897" s="26" t="s">
        <v>5475</v>
      </c>
      <c r="C3897" s="26" t="s">
        <v>3057</v>
      </c>
      <c r="D3897" s="26" t="s">
        <v>5476</v>
      </c>
      <c r="E3897" s="26" t="s">
        <v>10425</v>
      </c>
      <c r="F3897" s="26" t="s">
        <v>4970</v>
      </c>
      <c r="G3897" s="26" t="s">
        <v>5477</v>
      </c>
      <c r="H3897" s="26" t="s">
        <v>5478</v>
      </c>
      <c r="I3897" s="26" t="s">
        <v>10418</v>
      </c>
      <c r="J3897" s="36">
        <v>0.13</v>
      </c>
      <c r="K3897" s="26">
        <v>14634.25</v>
      </c>
      <c r="L3897" s="26"/>
      <c r="M3897" s="26" t="s">
        <v>83</v>
      </c>
      <c r="N3897" s="26" t="s">
        <v>5479</v>
      </c>
    </row>
    <row r="3898" spans="1:14">
      <c r="A3898" s="26" t="s">
        <v>85</v>
      </c>
      <c r="B3898" s="26" t="s">
        <v>5475</v>
      </c>
      <c r="C3898" s="26" t="s">
        <v>3057</v>
      </c>
      <c r="D3898" s="26" t="s">
        <v>5476</v>
      </c>
      <c r="E3898" s="26" t="s">
        <v>10425</v>
      </c>
      <c r="F3898" s="26" t="s">
        <v>4970</v>
      </c>
      <c r="G3898" s="26" t="s">
        <v>5477</v>
      </c>
      <c r="H3898" s="26" t="s">
        <v>5478</v>
      </c>
      <c r="I3898" s="26" t="s">
        <v>10420</v>
      </c>
      <c r="J3898" s="36">
        <v>0.13</v>
      </c>
      <c r="K3898" s="26">
        <v>6750.16</v>
      </c>
      <c r="L3898" s="26"/>
      <c r="M3898" s="26" t="s">
        <v>83</v>
      </c>
      <c r="N3898" s="26" t="s">
        <v>5479</v>
      </c>
    </row>
    <row r="3899" spans="1:14">
      <c r="A3899" s="26" t="s">
        <v>85</v>
      </c>
      <c r="B3899" s="26" t="s">
        <v>5475</v>
      </c>
      <c r="C3899" s="26" t="s">
        <v>3057</v>
      </c>
      <c r="D3899" s="26" t="s">
        <v>5476</v>
      </c>
      <c r="E3899" s="26" t="s">
        <v>10425</v>
      </c>
      <c r="F3899" s="26" t="s">
        <v>4970</v>
      </c>
      <c r="G3899" s="26" t="s">
        <v>5477</v>
      </c>
      <c r="H3899" s="26" t="s">
        <v>5478</v>
      </c>
      <c r="I3899" s="26" t="s">
        <v>10419</v>
      </c>
      <c r="J3899" s="36">
        <v>0.13</v>
      </c>
      <c r="K3899" s="26">
        <v>8651.58</v>
      </c>
      <c r="L3899" s="26"/>
      <c r="M3899" s="26" t="s">
        <v>83</v>
      </c>
      <c r="N3899" s="26" t="s">
        <v>5479</v>
      </c>
    </row>
    <row r="3900" spans="1:14">
      <c r="A3900" s="26" t="s">
        <v>200</v>
      </c>
      <c r="B3900" s="26" t="s">
        <v>5435</v>
      </c>
      <c r="C3900" s="26" t="s">
        <v>472</v>
      </c>
      <c r="D3900" s="26" t="s">
        <v>5436</v>
      </c>
      <c r="E3900" s="26" t="s">
        <v>10425</v>
      </c>
      <c r="F3900" s="26" t="s">
        <v>4678</v>
      </c>
      <c r="G3900" s="26" t="s">
        <v>5437</v>
      </c>
      <c r="H3900" s="26" t="s">
        <v>5438</v>
      </c>
      <c r="I3900" s="26" t="s">
        <v>10416</v>
      </c>
      <c r="J3900" s="36">
        <v>0.13</v>
      </c>
      <c r="K3900" s="26">
        <v>14892.89</v>
      </c>
      <c r="L3900" s="26">
        <v>17066.9</v>
      </c>
      <c r="M3900" s="26" t="s">
        <v>1282</v>
      </c>
      <c r="N3900" s="26" t="s">
        <v>5440</v>
      </c>
    </row>
    <row r="3901" spans="1:14">
      <c r="A3901" s="26" t="s">
        <v>200</v>
      </c>
      <c r="B3901" s="26" t="s">
        <v>5435</v>
      </c>
      <c r="C3901" s="26" t="s">
        <v>472</v>
      </c>
      <c r="D3901" s="26" t="s">
        <v>5436</v>
      </c>
      <c r="E3901" s="26" t="s">
        <v>10425</v>
      </c>
      <c r="F3901" s="26" t="s">
        <v>4678</v>
      </c>
      <c r="G3901" s="26" t="s">
        <v>5437</v>
      </c>
      <c r="H3901" s="26" t="s">
        <v>5438</v>
      </c>
      <c r="I3901" s="26" t="s">
        <v>10418</v>
      </c>
      <c r="J3901" s="36">
        <v>0.13</v>
      </c>
      <c r="K3901" s="26">
        <v>973.05</v>
      </c>
      <c r="L3901" s="26"/>
      <c r="M3901" s="26" t="s">
        <v>1282</v>
      </c>
      <c r="N3901" s="26" t="s">
        <v>5440</v>
      </c>
    </row>
    <row r="3902" spans="1:14">
      <c r="A3902" s="26" t="s">
        <v>200</v>
      </c>
      <c r="B3902" s="26" t="s">
        <v>5435</v>
      </c>
      <c r="C3902" s="26" t="s">
        <v>472</v>
      </c>
      <c r="D3902" s="26" t="s">
        <v>5436</v>
      </c>
      <c r="E3902" s="26" t="s">
        <v>10425</v>
      </c>
      <c r="F3902" s="26" t="s">
        <v>4678</v>
      </c>
      <c r="G3902" s="26" t="s">
        <v>5437</v>
      </c>
      <c r="H3902" s="26" t="s">
        <v>5438</v>
      </c>
      <c r="I3902" s="26" t="s">
        <v>10420</v>
      </c>
      <c r="J3902" s="36">
        <v>0.13</v>
      </c>
      <c r="K3902" s="26">
        <v>191.38</v>
      </c>
      <c r="L3902" s="26"/>
      <c r="M3902" s="26" t="s">
        <v>1282</v>
      </c>
      <c r="N3902" s="26" t="s">
        <v>5440</v>
      </c>
    </row>
    <row r="3903" spans="1:14">
      <c r="A3903" s="26" t="s">
        <v>200</v>
      </c>
      <c r="B3903" s="26" t="s">
        <v>5435</v>
      </c>
      <c r="C3903" s="26" t="s">
        <v>472</v>
      </c>
      <c r="D3903" s="26" t="s">
        <v>5436</v>
      </c>
      <c r="E3903" s="26" t="s">
        <v>10425</v>
      </c>
      <c r="F3903" s="26" t="s">
        <v>4678</v>
      </c>
      <c r="G3903" s="26" t="s">
        <v>5437</v>
      </c>
      <c r="H3903" s="26" t="s">
        <v>5438</v>
      </c>
      <c r="I3903" s="26" t="s">
        <v>10419</v>
      </c>
      <c r="J3903" s="36">
        <v>0.13</v>
      </c>
      <c r="K3903" s="26">
        <v>241.6</v>
      </c>
      <c r="L3903" s="26"/>
      <c r="M3903" s="26" t="s">
        <v>1282</v>
      </c>
      <c r="N3903" s="26" t="s">
        <v>5440</v>
      </c>
    </row>
    <row r="3904" spans="1:14">
      <c r="A3904" s="26" t="s">
        <v>163</v>
      </c>
      <c r="B3904" s="26" t="s">
        <v>5491</v>
      </c>
      <c r="C3904" s="26" t="s">
        <v>492</v>
      </c>
      <c r="D3904" s="26" t="s">
        <v>5492</v>
      </c>
      <c r="E3904" s="26" t="s">
        <v>10425</v>
      </c>
      <c r="F3904" s="26" t="s">
        <v>2815</v>
      </c>
      <c r="G3904" s="26" t="s">
        <v>5493</v>
      </c>
      <c r="H3904" s="26" t="s">
        <v>5494</v>
      </c>
      <c r="I3904" s="26" t="s">
        <v>10416</v>
      </c>
      <c r="J3904" s="36">
        <v>0.13</v>
      </c>
      <c r="K3904" s="26">
        <v>1186266.85</v>
      </c>
      <c r="L3904" s="26">
        <v>1299663.18</v>
      </c>
      <c r="M3904" s="26" t="s">
        <v>140</v>
      </c>
      <c r="N3904" s="26" t="s">
        <v>5496</v>
      </c>
    </row>
    <row r="3905" spans="1:14">
      <c r="A3905" s="26" t="s">
        <v>163</v>
      </c>
      <c r="B3905" s="26" t="s">
        <v>5491</v>
      </c>
      <c r="C3905" s="26" t="s">
        <v>492</v>
      </c>
      <c r="D3905" s="26" t="s">
        <v>5492</v>
      </c>
      <c r="E3905" s="26" t="s">
        <v>10425</v>
      </c>
      <c r="F3905" s="26" t="s">
        <v>2815</v>
      </c>
      <c r="G3905" s="26" t="s">
        <v>5493</v>
      </c>
      <c r="H3905" s="26" t="s">
        <v>5494</v>
      </c>
      <c r="I3905" s="26" t="s">
        <v>10418</v>
      </c>
      <c r="J3905" s="36">
        <v>0.13</v>
      </c>
      <c r="K3905" s="26">
        <v>39871.78</v>
      </c>
      <c r="L3905" s="26"/>
      <c r="M3905" s="26" t="s">
        <v>140</v>
      </c>
      <c r="N3905" s="26" t="s">
        <v>5496</v>
      </c>
    </row>
    <row r="3906" spans="1:14">
      <c r="A3906" s="26" t="s">
        <v>163</v>
      </c>
      <c r="B3906" s="26" t="s">
        <v>5491</v>
      </c>
      <c r="C3906" s="26" t="s">
        <v>492</v>
      </c>
      <c r="D3906" s="26" t="s">
        <v>5492</v>
      </c>
      <c r="E3906" s="26" t="s">
        <v>10425</v>
      </c>
      <c r="F3906" s="26" t="s">
        <v>2815</v>
      </c>
      <c r="G3906" s="26" t="s">
        <v>5493</v>
      </c>
      <c r="H3906" s="26" t="s">
        <v>5494</v>
      </c>
      <c r="I3906" s="26" t="s">
        <v>10420</v>
      </c>
      <c r="J3906" s="36">
        <v>0.13</v>
      </c>
      <c r="K3906" s="26">
        <v>15862.4</v>
      </c>
      <c r="L3906" s="26"/>
      <c r="M3906" s="26" t="s">
        <v>140</v>
      </c>
      <c r="N3906" s="26" t="s">
        <v>5496</v>
      </c>
    </row>
    <row r="3907" spans="1:14">
      <c r="A3907" s="26" t="s">
        <v>163</v>
      </c>
      <c r="B3907" s="26" t="s">
        <v>5491</v>
      </c>
      <c r="C3907" s="26" t="s">
        <v>492</v>
      </c>
      <c r="D3907" s="26" t="s">
        <v>5492</v>
      </c>
      <c r="E3907" s="26" t="s">
        <v>10425</v>
      </c>
      <c r="F3907" s="26" t="s">
        <v>2815</v>
      </c>
      <c r="G3907" s="26" t="s">
        <v>5493</v>
      </c>
      <c r="H3907" s="26" t="s">
        <v>5494</v>
      </c>
      <c r="I3907" s="26" t="s">
        <v>10419</v>
      </c>
      <c r="J3907" s="36">
        <v>0.13</v>
      </c>
      <c r="K3907" s="26">
        <v>18672.16</v>
      </c>
      <c r="L3907" s="26"/>
      <c r="M3907" s="26" t="s">
        <v>140</v>
      </c>
      <c r="N3907" s="26" t="s">
        <v>5496</v>
      </c>
    </row>
    <row r="3908" spans="1:14">
      <c r="A3908" s="26" t="s">
        <v>331</v>
      </c>
      <c r="B3908" s="26" t="s">
        <v>5534</v>
      </c>
      <c r="C3908" s="26" t="s">
        <v>693</v>
      </c>
      <c r="D3908" s="26" t="s">
        <v>5535</v>
      </c>
      <c r="E3908" s="26" t="s">
        <v>10434</v>
      </c>
      <c r="F3908" s="26" t="s">
        <v>3513</v>
      </c>
      <c r="G3908" s="26" t="s">
        <v>5536</v>
      </c>
      <c r="H3908" s="26" t="s">
        <v>5537</v>
      </c>
      <c r="I3908" s="26" t="s">
        <v>10416</v>
      </c>
      <c r="J3908" s="36">
        <v>0.13</v>
      </c>
      <c r="K3908" s="26">
        <v>3219.87</v>
      </c>
      <c r="L3908" s="26">
        <v>3370</v>
      </c>
      <c r="M3908" s="26" t="s">
        <v>140</v>
      </c>
      <c r="N3908" s="26" t="s">
        <v>5538</v>
      </c>
    </row>
    <row r="3909" spans="1:14">
      <c r="A3909" s="26" t="s">
        <v>331</v>
      </c>
      <c r="B3909" s="26" t="s">
        <v>5534</v>
      </c>
      <c r="C3909" s="26" t="s">
        <v>693</v>
      </c>
      <c r="D3909" s="26" t="s">
        <v>5535</v>
      </c>
      <c r="E3909" s="26" t="s">
        <v>10434</v>
      </c>
      <c r="F3909" s="26" t="s">
        <v>3513</v>
      </c>
      <c r="G3909" s="26" t="s">
        <v>5536</v>
      </c>
      <c r="H3909" s="26" t="s">
        <v>5537</v>
      </c>
      <c r="I3909" s="26" t="s">
        <v>10418</v>
      </c>
      <c r="J3909" s="36">
        <v>0.13</v>
      </c>
      <c r="K3909" s="26">
        <v>0</v>
      </c>
      <c r="L3909" s="26"/>
      <c r="M3909" s="26" t="s">
        <v>140</v>
      </c>
      <c r="N3909" s="26" t="s">
        <v>5538</v>
      </c>
    </row>
    <row r="3910" spans="1:14">
      <c r="A3910" s="26" t="s">
        <v>331</v>
      </c>
      <c r="B3910" s="26" t="s">
        <v>5534</v>
      </c>
      <c r="C3910" s="26" t="s">
        <v>693</v>
      </c>
      <c r="D3910" s="26" t="s">
        <v>5535</v>
      </c>
      <c r="E3910" s="26" t="s">
        <v>10434</v>
      </c>
      <c r="F3910" s="26" t="s">
        <v>3513</v>
      </c>
      <c r="G3910" s="26" t="s">
        <v>5536</v>
      </c>
      <c r="H3910" s="26" t="s">
        <v>5537</v>
      </c>
      <c r="I3910" s="26" t="s">
        <v>10420</v>
      </c>
      <c r="J3910" s="36">
        <v>0.13</v>
      </c>
      <c r="K3910" s="26">
        <v>0</v>
      </c>
      <c r="L3910" s="26"/>
      <c r="M3910" s="26" t="s">
        <v>140</v>
      </c>
      <c r="N3910" s="26" t="s">
        <v>5538</v>
      </c>
    </row>
    <row r="3911" spans="1:14">
      <c r="A3911" s="26" t="s">
        <v>331</v>
      </c>
      <c r="B3911" s="26" t="s">
        <v>5534</v>
      </c>
      <c r="C3911" s="26" t="s">
        <v>693</v>
      </c>
      <c r="D3911" s="26" t="s">
        <v>5535</v>
      </c>
      <c r="E3911" s="26" t="s">
        <v>10434</v>
      </c>
      <c r="F3911" s="26" t="s">
        <v>3513</v>
      </c>
      <c r="G3911" s="26" t="s">
        <v>5536</v>
      </c>
      <c r="H3911" s="26" t="s">
        <v>5537</v>
      </c>
      <c r="I3911" s="26" t="s">
        <v>10419</v>
      </c>
      <c r="J3911" s="36">
        <v>0.13</v>
      </c>
      <c r="K3911" s="26">
        <v>49.03</v>
      </c>
      <c r="L3911" s="26"/>
      <c r="M3911" s="26" t="s">
        <v>140</v>
      </c>
      <c r="N3911" s="26" t="s">
        <v>5538</v>
      </c>
    </row>
    <row r="3912" spans="1:14">
      <c r="A3912" s="26" t="s">
        <v>220</v>
      </c>
      <c r="B3912" s="26" t="s">
        <v>5480</v>
      </c>
      <c r="C3912" s="26" t="s">
        <v>223</v>
      </c>
      <c r="D3912" s="26" t="s">
        <v>5481</v>
      </c>
      <c r="E3912" s="26" t="s">
        <v>10429</v>
      </c>
      <c r="F3912" s="26" t="s">
        <v>5301</v>
      </c>
      <c r="G3912" s="26" t="s">
        <v>5482</v>
      </c>
      <c r="H3912" s="26" t="s">
        <v>5483</v>
      </c>
      <c r="I3912" s="26" t="s">
        <v>10416</v>
      </c>
      <c r="J3912" s="36">
        <v>0.13</v>
      </c>
      <c r="K3912" s="26">
        <v>362214.22</v>
      </c>
      <c r="L3912" s="26">
        <v>379102.76</v>
      </c>
      <c r="M3912" s="26" t="s">
        <v>1282</v>
      </c>
      <c r="N3912" s="26" t="s">
        <v>5485</v>
      </c>
    </row>
    <row r="3913" spans="1:14">
      <c r="A3913" s="26" t="s">
        <v>220</v>
      </c>
      <c r="B3913" s="26" t="s">
        <v>5480</v>
      </c>
      <c r="C3913" s="26" t="s">
        <v>223</v>
      </c>
      <c r="D3913" s="26" t="s">
        <v>5481</v>
      </c>
      <c r="E3913" s="26" t="s">
        <v>10429</v>
      </c>
      <c r="F3913" s="26" t="s">
        <v>5301</v>
      </c>
      <c r="G3913" s="26" t="s">
        <v>5482</v>
      </c>
      <c r="H3913" s="26" t="s">
        <v>5483</v>
      </c>
      <c r="I3913" s="26" t="s">
        <v>10418</v>
      </c>
      <c r="J3913" s="36">
        <v>0.13</v>
      </c>
      <c r="K3913" s="26">
        <v>0</v>
      </c>
      <c r="L3913" s="26"/>
      <c r="M3913" s="26" t="s">
        <v>1282</v>
      </c>
      <c r="N3913" s="26" t="s">
        <v>5485</v>
      </c>
    </row>
    <row r="3914" spans="1:14">
      <c r="A3914" s="26" t="s">
        <v>220</v>
      </c>
      <c r="B3914" s="26" t="s">
        <v>5480</v>
      </c>
      <c r="C3914" s="26" t="s">
        <v>223</v>
      </c>
      <c r="D3914" s="26" t="s">
        <v>5481</v>
      </c>
      <c r="E3914" s="26" t="s">
        <v>10429</v>
      </c>
      <c r="F3914" s="26" t="s">
        <v>5301</v>
      </c>
      <c r="G3914" s="26" t="s">
        <v>5482</v>
      </c>
      <c r="H3914" s="26" t="s">
        <v>5483</v>
      </c>
      <c r="I3914" s="26" t="s">
        <v>10420</v>
      </c>
      <c r="J3914" s="36">
        <v>0.13</v>
      </c>
      <c r="K3914" s="26">
        <v>0</v>
      </c>
      <c r="L3914" s="26"/>
      <c r="M3914" s="26" t="s">
        <v>1282</v>
      </c>
      <c r="N3914" s="26" t="s">
        <v>5485</v>
      </c>
    </row>
    <row r="3915" spans="1:14">
      <c r="A3915" s="26" t="s">
        <v>220</v>
      </c>
      <c r="B3915" s="26" t="s">
        <v>5480</v>
      </c>
      <c r="C3915" s="26" t="s">
        <v>223</v>
      </c>
      <c r="D3915" s="26" t="s">
        <v>5481</v>
      </c>
      <c r="E3915" s="26" t="s">
        <v>10429</v>
      </c>
      <c r="F3915" s="26" t="s">
        <v>5301</v>
      </c>
      <c r="G3915" s="26" t="s">
        <v>5482</v>
      </c>
      <c r="H3915" s="26" t="s">
        <v>5483</v>
      </c>
      <c r="I3915" s="26" t="s">
        <v>10419</v>
      </c>
      <c r="J3915" s="36">
        <v>0.13</v>
      </c>
      <c r="K3915" s="26">
        <v>5515.59</v>
      </c>
      <c r="L3915" s="26"/>
      <c r="M3915" s="26" t="s">
        <v>1282</v>
      </c>
      <c r="N3915" s="26" t="s">
        <v>5485</v>
      </c>
    </row>
    <row r="3916" spans="1:14">
      <c r="A3916" s="26" t="s">
        <v>108</v>
      </c>
      <c r="B3916" s="26" t="s">
        <v>4684</v>
      </c>
      <c r="C3916" s="26" t="s">
        <v>1552</v>
      </c>
      <c r="D3916" s="26" t="s">
        <v>4685</v>
      </c>
      <c r="E3916" s="26" t="s">
        <v>10434</v>
      </c>
      <c r="F3916" s="26" t="s">
        <v>4686</v>
      </c>
      <c r="G3916" s="26" t="s">
        <v>4687</v>
      </c>
      <c r="H3916" s="26" t="s">
        <v>4688</v>
      </c>
      <c r="I3916" s="26" t="s">
        <v>10416</v>
      </c>
      <c r="J3916" s="36">
        <v>0.13</v>
      </c>
      <c r="K3916" s="26">
        <v>1655083.46</v>
      </c>
      <c r="L3916" s="26">
        <v>1842587.52</v>
      </c>
      <c r="M3916" s="26" t="s">
        <v>97</v>
      </c>
      <c r="N3916" s="26" t="s">
        <v>4690</v>
      </c>
    </row>
    <row r="3917" spans="1:14">
      <c r="A3917" s="26" t="s">
        <v>108</v>
      </c>
      <c r="B3917" s="26" t="s">
        <v>4684</v>
      </c>
      <c r="C3917" s="26" t="s">
        <v>1552</v>
      </c>
      <c r="D3917" s="26" t="s">
        <v>4685</v>
      </c>
      <c r="E3917" s="26" t="s">
        <v>10434</v>
      </c>
      <c r="F3917" s="26" t="s">
        <v>4686</v>
      </c>
      <c r="G3917" s="26" t="s">
        <v>4687</v>
      </c>
      <c r="H3917" s="26" t="s">
        <v>4688</v>
      </c>
      <c r="I3917" s="26" t="s">
        <v>10418</v>
      </c>
      <c r="J3917" s="36">
        <v>0.13</v>
      </c>
      <c r="K3917" s="26">
        <v>105421.78</v>
      </c>
      <c r="L3917" s="26"/>
      <c r="M3917" s="26" t="s">
        <v>97</v>
      </c>
      <c r="N3917" s="26" t="s">
        <v>4690</v>
      </c>
    </row>
    <row r="3918" spans="1:14">
      <c r="A3918" s="26" t="s">
        <v>108</v>
      </c>
      <c r="B3918" s="26" t="s">
        <v>4684</v>
      </c>
      <c r="C3918" s="26" t="s">
        <v>1552</v>
      </c>
      <c r="D3918" s="26" t="s">
        <v>4685</v>
      </c>
      <c r="E3918" s="26" t="s">
        <v>10434</v>
      </c>
      <c r="F3918" s="26" t="s">
        <v>4686</v>
      </c>
      <c r="G3918" s="26" t="s">
        <v>4687</v>
      </c>
      <c r="H3918" s="26" t="s">
        <v>4688</v>
      </c>
      <c r="I3918" s="26" t="s">
        <v>10420</v>
      </c>
      <c r="J3918" s="36">
        <v>0.13</v>
      </c>
      <c r="K3918" s="26">
        <v>0</v>
      </c>
      <c r="L3918" s="26"/>
      <c r="M3918" s="26" t="s">
        <v>97</v>
      </c>
      <c r="N3918" s="26" t="s">
        <v>4690</v>
      </c>
    </row>
    <row r="3919" spans="1:14">
      <c r="A3919" s="26" t="s">
        <v>108</v>
      </c>
      <c r="B3919" s="26" t="s">
        <v>4684</v>
      </c>
      <c r="C3919" s="26" t="s">
        <v>1552</v>
      </c>
      <c r="D3919" s="26" t="s">
        <v>4685</v>
      </c>
      <c r="E3919" s="26" t="s">
        <v>10434</v>
      </c>
      <c r="F3919" s="26" t="s">
        <v>4686</v>
      </c>
      <c r="G3919" s="26" t="s">
        <v>4687</v>
      </c>
      <c r="H3919" s="26" t="s">
        <v>4688</v>
      </c>
      <c r="I3919" s="26" t="s">
        <v>10419</v>
      </c>
      <c r="J3919" s="36">
        <v>0.13</v>
      </c>
      <c r="K3919" s="26">
        <v>26807.34</v>
      </c>
      <c r="L3919" s="26"/>
      <c r="M3919" s="26" t="s">
        <v>97</v>
      </c>
      <c r="N3919" s="26" t="s">
        <v>4690</v>
      </c>
    </row>
    <row r="3920" spans="1:14">
      <c r="A3920" s="26" t="s">
        <v>163</v>
      </c>
      <c r="B3920" s="26" t="s">
        <v>5498</v>
      </c>
      <c r="C3920" s="26" t="s">
        <v>492</v>
      </c>
      <c r="D3920" s="26" t="s">
        <v>5499</v>
      </c>
      <c r="E3920" s="26" t="s">
        <v>10425</v>
      </c>
      <c r="F3920" s="26" t="s">
        <v>2815</v>
      </c>
      <c r="G3920" s="26" t="s">
        <v>5500</v>
      </c>
      <c r="H3920" s="26" t="s">
        <v>5501</v>
      </c>
      <c r="I3920" s="26" t="s">
        <v>10416</v>
      </c>
      <c r="J3920" s="36">
        <v>0.13</v>
      </c>
      <c r="K3920" s="26">
        <v>2214393.64</v>
      </c>
      <c r="L3920" s="26">
        <v>2386297.34</v>
      </c>
      <c r="M3920" s="26" t="s">
        <v>140</v>
      </c>
      <c r="N3920" s="26" t="s">
        <v>5502</v>
      </c>
    </row>
    <row r="3921" spans="1:14">
      <c r="A3921" s="26" t="s">
        <v>163</v>
      </c>
      <c r="B3921" s="26" t="s">
        <v>5498</v>
      </c>
      <c r="C3921" s="26" t="s">
        <v>492</v>
      </c>
      <c r="D3921" s="26" t="s">
        <v>5499</v>
      </c>
      <c r="E3921" s="26" t="s">
        <v>10425</v>
      </c>
      <c r="F3921" s="26" t="s">
        <v>2815</v>
      </c>
      <c r="G3921" s="26" t="s">
        <v>5500</v>
      </c>
      <c r="H3921" s="26" t="s">
        <v>5501</v>
      </c>
      <c r="I3921" s="26" t="s">
        <v>10418</v>
      </c>
      <c r="J3921" s="36">
        <v>0.13</v>
      </c>
      <c r="K3921" s="26">
        <v>36848.34</v>
      </c>
      <c r="L3921" s="26"/>
      <c r="M3921" s="26" t="s">
        <v>140</v>
      </c>
      <c r="N3921" s="26" t="s">
        <v>5502</v>
      </c>
    </row>
    <row r="3922" spans="1:14">
      <c r="A3922" s="26" t="s">
        <v>163</v>
      </c>
      <c r="B3922" s="26" t="s">
        <v>5498</v>
      </c>
      <c r="C3922" s="26" t="s">
        <v>492</v>
      </c>
      <c r="D3922" s="26" t="s">
        <v>5499</v>
      </c>
      <c r="E3922" s="26" t="s">
        <v>10425</v>
      </c>
      <c r="F3922" s="26" t="s">
        <v>2815</v>
      </c>
      <c r="G3922" s="26" t="s">
        <v>5500</v>
      </c>
      <c r="H3922" s="26" t="s">
        <v>5501</v>
      </c>
      <c r="I3922" s="26" t="s">
        <v>10420</v>
      </c>
      <c r="J3922" s="36">
        <v>0.13</v>
      </c>
      <c r="K3922" s="26">
        <v>29185.13</v>
      </c>
      <c r="L3922" s="26"/>
      <c r="M3922" s="26" t="s">
        <v>140</v>
      </c>
      <c r="N3922" s="26" t="s">
        <v>5502</v>
      </c>
    </row>
    <row r="3923" spans="1:14">
      <c r="A3923" s="26" t="s">
        <v>163</v>
      </c>
      <c r="B3923" s="26" t="s">
        <v>5498</v>
      </c>
      <c r="C3923" s="26" t="s">
        <v>492</v>
      </c>
      <c r="D3923" s="26" t="s">
        <v>5499</v>
      </c>
      <c r="E3923" s="26" t="s">
        <v>10425</v>
      </c>
      <c r="F3923" s="26" t="s">
        <v>2815</v>
      </c>
      <c r="G3923" s="26" t="s">
        <v>5500</v>
      </c>
      <c r="H3923" s="26" t="s">
        <v>5501</v>
      </c>
      <c r="I3923" s="26" t="s">
        <v>10419</v>
      </c>
      <c r="J3923" s="36">
        <v>0.13</v>
      </c>
      <c r="K3923" s="26">
        <v>34281.47</v>
      </c>
      <c r="L3923" s="26"/>
      <c r="M3923" s="26" t="s">
        <v>140</v>
      </c>
      <c r="N3923" s="26" t="s">
        <v>5502</v>
      </c>
    </row>
    <row r="3924" spans="1:14">
      <c r="A3924" s="26" t="s">
        <v>119</v>
      </c>
      <c r="B3924" s="26" t="s">
        <v>5511</v>
      </c>
      <c r="C3924" s="26" t="s">
        <v>313</v>
      </c>
      <c r="D3924" s="26" t="s">
        <v>5512</v>
      </c>
      <c r="E3924" s="26" t="s">
        <v>10425</v>
      </c>
      <c r="F3924" s="26" t="s">
        <v>4742</v>
      </c>
      <c r="G3924" s="26" t="s">
        <v>5513</v>
      </c>
      <c r="H3924" s="26" t="s">
        <v>5514</v>
      </c>
      <c r="I3924" s="26" t="s">
        <v>10416</v>
      </c>
      <c r="J3924" s="36">
        <v>0.13</v>
      </c>
      <c r="K3924" s="26">
        <v>30612.79</v>
      </c>
      <c r="L3924" s="26">
        <v>32673.6</v>
      </c>
      <c r="M3924" s="26" t="s">
        <v>140</v>
      </c>
      <c r="N3924" s="26" t="s">
        <v>5515</v>
      </c>
    </row>
    <row r="3925" spans="1:14">
      <c r="A3925" s="26" t="s">
        <v>119</v>
      </c>
      <c r="B3925" s="26" t="s">
        <v>5511</v>
      </c>
      <c r="C3925" s="26" t="s">
        <v>313</v>
      </c>
      <c r="D3925" s="26" t="s">
        <v>5512</v>
      </c>
      <c r="E3925" s="26" t="s">
        <v>10425</v>
      </c>
      <c r="F3925" s="26" t="s">
        <v>4742</v>
      </c>
      <c r="G3925" s="26" t="s">
        <v>5513</v>
      </c>
      <c r="H3925" s="26" t="s">
        <v>5514</v>
      </c>
      <c r="I3925" s="26" t="s">
        <v>10418</v>
      </c>
      <c r="J3925" s="36">
        <v>0.13</v>
      </c>
      <c r="K3925" s="26">
        <v>0</v>
      </c>
      <c r="L3925" s="26"/>
      <c r="M3925" s="26" t="s">
        <v>140</v>
      </c>
      <c r="N3925" s="26" t="s">
        <v>5515</v>
      </c>
    </row>
    <row r="3926" spans="1:14">
      <c r="A3926" s="26" t="s">
        <v>119</v>
      </c>
      <c r="B3926" s="26" t="s">
        <v>5511</v>
      </c>
      <c r="C3926" s="26" t="s">
        <v>313</v>
      </c>
      <c r="D3926" s="26" t="s">
        <v>5512</v>
      </c>
      <c r="E3926" s="26" t="s">
        <v>10425</v>
      </c>
      <c r="F3926" s="26" t="s">
        <v>4742</v>
      </c>
      <c r="G3926" s="26" t="s">
        <v>5513</v>
      </c>
      <c r="H3926" s="26" t="s">
        <v>5514</v>
      </c>
      <c r="I3926" s="26" t="s">
        <v>10420</v>
      </c>
      <c r="J3926" s="36">
        <v>0.13</v>
      </c>
      <c r="K3926" s="26">
        <v>123.67</v>
      </c>
      <c r="L3926" s="26"/>
      <c r="M3926" s="26" t="s">
        <v>140</v>
      </c>
      <c r="N3926" s="26" t="s">
        <v>5515</v>
      </c>
    </row>
    <row r="3927" spans="1:14">
      <c r="A3927" s="26" t="s">
        <v>119</v>
      </c>
      <c r="B3927" s="26" t="s">
        <v>5511</v>
      </c>
      <c r="C3927" s="26" t="s">
        <v>313</v>
      </c>
      <c r="D3927" s="26" t="s">
        <v>5512</v>
      </c>
      <c r="E3927" s="26" t="s">
        <v>10425</v>
      </c>
      <c r="F3927" s="26" t="s">
        <v>4742</v>
      </c>
      <c r="G3927" s="26" t="s">
        <v>5513</v>
      </c>
      <c r="H3927" s="26" t="s">
        <v>5514</v>
      </c>
      <c r="I3927" s="26" t="s">
        <v>10419</v>
      </c>
      <c r="J3927" s="36">
        <v>0.13</v>
      </c>
      <c r="K3927" s="26">
        <v>465.58</v>
      </c>
      <c r="L3927" s="26"/>
      <c r="M3927" s="26" t="s">
        <v>140</v>
      </c>
      <c r="N3927" s="26" t="s">
        <v>5515</v>
      </c>
    </row>
    <row r="3928" spans="1:14">
      <c r="A3928" s="26" t="s">
        <v>108</v>
      </c>
      <c r="B3928" s="26" t="s">
        <v>5522</v>
      </c>
      <c r="C3928" s="26" t="s">
        <v>1552</v>
      </c>
      <c r="D3928" s="26" t="s">
        <v>5523</v>
      </c>
      <c r="E3928" s="26" t="s">
        <v>10434</v>
      </c>
      <c r="F3928" s="26" t="s">
        <v>3218</v>
      </c>
      <c r="G3928" s="26" t="s">
        <v>5524</v>
      </c>
      <c r="H3928" s="26" t="s">
        <v>5525</v>
      </c>
      <c r="I3928" s="26" t="s">
        <v>10416</v>
      </c>
      <c r="J3928" s="36">
        <v>0.13</v>
      </c>
      <c r="K3928" s="26">
        <v>82.17</v>
      </c>
      <c r="L3928" s="26">
        <v>453992.24</v>
      </c>
      <c r="M3928" s="26" t="s">
        <v>97</v>
      </c>
      <c r="N3928" s="26" t="s">
        <v>5526</v>
      </c>
    </row>
    <row r="3929" spans="1:14">
      <c r="A3929" s="26" t="s">
        <v>108</v>
      </c>
      <c r="B3929" s="26" t="s">
        <v>5522</v>
      </c>
      <c r="C3929" s="26" t="s">
        <v>1552</v>
      </c>
      <c r="D3929" s="26" t="s">
        <v>5523</v>
      </c>
      <c r="E3929" s="26" t="s">
        <v>10434</v>
      </c>
      <c r="F3929" s="26" t="s">
        <v>3218</v>
      </c>
      <c r="G3929" s="26" t="s">
        <v>5524</v>
      </c>
      <c r="H3929" s="26" t="s">
        <v>5525</v>
      </c>
      <c r="I3929" s="26" t="s">
        <v>10418</v>
      </c>
      <c r="J3929" s="36">
        <v>0.13</v>
      </c>
      <c r="K3929" s="26">
        <v>433677.52</v>
      </c>
      <c r="L3929" s="26"/>
      <c r="M3929" s="26" t="s">
        <v>97</v>
      </c>
      <c r="N3929" s="26" t="s">
        <v>5526</v>
      </c>
    </row>
    <row r="3930" spans="1:14">
      <c r="A3930" s="26" t="s">
        <v>108</v>
      </c>
      <c r="B3930" s="26" t="s">
        <v>5522</v>
      </c>
      <c r="C3930" s="26" t="s">
        <v>1552</v>
      </c>
      <c r="D3930" s="26" t="s">
        <v>5523</v>
      </c>
      <c r="E3930" s="26" t="s">
        <v>10434</v>
      </c>
      <c r="F3930" s="26" t="s">
        <v>3218</v>
      </c>
      <c r="G3930" s="26" t="s">
        <v>5524</v>
      </c>
      <c r="H3930" s="26" t="s">
        <v>5525</v>
      </c>
      <c r="I3930" s="26" t="s">
        <v>10420</v>
      </c>
      <c r="J3930" s="36">
        <v>0.13</v>
      </c>
      <c r="K3930" s="26">
        <v>0</v>
      </c>
      <c r="L3930" s="26"/>
      <c r="M3930" s="26" t="s">
        <v>97</v>
      </c>
      <c r="N3930" s="26" t="s">
        <v>5526</v>
      </c>
    </row>
    <row r="3931" spans="1:14">
      <c r="A3931" s="26" t="s">
        <v>108</v>
      </c>
      <c r="B3931" s="26" t="s">
        <v>5522</v>
      </c>
      <c r="C3931" s="26" t="s">
        <v>1552</v>
      </c>
      <c r="D3931" s="26" t="s">
        <v>5523</v>
      </c>
      <c r="E3931" s="26" t="s">
        <v>10434</v>
      </c>
      <c r="F3931" s="26" t="s">
        <v>3218</v>
      </c>
      <c r="G3931" s="26" t="s">
        <v>5524</v>
      </c>
      <c r="H3931" s="26" t="s">
        <v>5525</v>
      </c>
      <c r="I3931" s="26" t="s">
        <v>10419</v>
      </c>
      <c r="J3931" s="36">
        <v>0.13</v>
      </c>
      <c r="K3931" s="26">
        <v>6619.39</v>
      </c>
      <c r="L3931" s="26"/>
      <c r="M3931" s="26" t="s">
        <v>97</v>
      </c>
      <c r="N3931" s="26" t="s">
        <v>5526</v>
      </c>
    </row>
    <row r="3932" spans="1:14">
      <c r="A3932" s="26" t="s">
        <v>163</v>
      </c>
      <c r="B3932" s="26" t="s">
        <v>5504</v>
      </c>
      <c r="C3932" s="26" t="s">
        <v>1229</v>
      </c>
      <c r="D3932" s="26" t="s">
        <v>5505</v>
      </c>
      <c r="E3932" s="26" t="s">
        <v>10429</v>
      </c>
      <c r="F3932" s="26" t="s">
        <v>5506</v>
      </c>
      <c r="G3932" s="26" t="s">
        <v>5507</v>
      </c>
      <c r="H3932" s="26" t="s">
        <v>5508</v>
      </c>
      <c r="I3932" s="26" t="s">
        <v>10427</v>
      </c>
      <c r="J3932" s="36">
        <v>0.06</v>
      </c>
      <c r="K3932" s="26">
        <v>0</v>
      </c>
      <c r="L3932" s="26">
        <v>6983.1</v>
      </c>
      <c r="M3932" s="26" t="s">
        <v>140</v>
      </c>
      <c r="N3932" s="26" t="s">
        <v>5510</v>
      </c>
    </row>
    <row r="3933" spans="1:14">
      <c r="A3933" s="26" t="s">
        <v>163</v>
      </c>
      <c r="B3933" s="26" t="s">
        <v>5504</v>
      </c>
      <c r="C3933" s="26" t="s">
        <v>1229</v>
      </c>
      <c r="D3933" s="26" t="s">
        <v>5505</v>
      </c>
      <c r="E3933" s="26" t="s">
        <v>10429</v>
      </c>
      <c r="F3933" s="26" t="s">
        <v>5506</v>
      </c>
      <c r="G3933" s="26" t="s">
        <v>5507</v>
      </c>
      <c r="H3933" s="26" t="s">
        <v>5508</v>
      </c>
      <c r="I3933" s="26" t="s">
        <v>10428</v>
      </c>
      <c r="J3933" s="36">
        <v>0.06</v>
      </c>
      <c r="K3933" s="26">
        <v>6672.01</v>
      </c>
      <c r="L3933" s="26"/>
      <c r="M3933" s="26" t="s">
        <v>140</v>
      </c>
      <c r="N3933" s="26" t="s">
        <v>5510</v>
      </c>
    </row>
    <row r="3934" spans="1:14">
      <c r="A3934" s="26" t="s">
        <v>163</v>
      </c>
      <c r="B3934" s="26" t="s">
        <v>5504</v>
      </c>
      <c r="C3934" s="26" t="s">
        <v>1229</v>
      </c>
      <c r="D3934" s="26" t="s">
        <v>5505</v>
      </c>
      <c r="E3934" s="26" t="s">
        <v>10429</v>
      </c>
      <c r="F3934" s="26" t="s">
        <v>5506</v>
      </c>
      <c r="G3934" s="26" t="s">
        <v>5507</v>
      </c>
      <c r="H3934" s="26" t="s">
        <v>5508</v>
      </c>
      <c r="I3934" s="26" t="s">
        <v>10420</v>
      </c>
      <c r="J3934" s="36">
        <v>0.06</v>
      </c>
      <c r="K3934" s="26">
        <v>0</v>
      </c>
      <c r="L3934" s="26"/>
      <c r="M3934" s="26" t="s">
        <v>140</v>
      </c>
      <c r="N3934" s="26" t="s">
        <v>5510</v>
      </c>
    </row>
    <row r="3935" spans="1:14">
      <c r="A3935" s="26" t="s">
        <v>163</v>
      </c>
      <c r="B3935" s="26" t="s">
        <v>5504</v>
      </c>
      <c r="C3935" s="26" t="s">
        <v>1229</v>
      </c>
      <c r="D3935" s="26" t="s">
        <v>5505</v>
      </c>
      <c r="E3935" s="26" t="s">
        <v>10429</v>
      </c>
      <c r="F3935" s="26" t="s">
        <v>5506</v>
      </c>
      <c r="G3935" s="26" t="s">
        <v>5507</v>
      </c>
      <c r="H3935" s="26" t="s">
        <v>5508</v>
      </c>
      <c r="I3935" s="26" t="s">
        <v>10419</v>
      </c>
      <c r="J3935" s="36">
        <v>0.06</v>
      </c>
      <c r="K3935" s="26">
        <v>100.08015</v>
      </c>
      <c r="L3935" s="26"/>
      <c r="M3935" s="26" t="s">
        <v>140</v>
      </c>
      <c r="N3935" s="26" t="s">
        <v>5510</v>
      </c>
    </row>
    <row r="3936" spans="1:14">
      <c r="A3936" s="26" t="s">
        <v>292</v>
      </c>
      <c r="B3936" s="26" t="s">
        <v>5572</v>
      </c>
      <c r="C3936" s="26" t="s">
        <v>1075</v>
      </c>
      <c r="D3936" s="26" t="s">
        <v>5573</v>
      </c>
      <c r="E3936" s="26" t="s">
        <v>10425</v>
      </c>
      <c r="F3936" s="26" t="s">
        <v>4415</v>
      </c>
      <c r="G3936" s="26" t="s">
        <v>5574</v>
      </c>
      <c r="H3936" s="26" t="s">
        <v>5575</v>
      </c>
      <c r="I3936" s="26" t="s">
        <v>10427</v>
      </c>
      <c r="J3936" s="36">
        <v>0.13</v>
      </c>
      <c r="K3936" s="26">
        <v>1917.45</v>
      </c>
      <c r="L3936" s="26">
        <v>2038.35</v>
      </c>
      <c r="M3936" s="26" t="s">
        <v>63</v>
      </c>
      <c r="N3936" s="26" t="s">
        <v>5577</v>
      </c>
    </row>
    <row r="3937" spans="1:14">
      <c r="A3937" s="26" t="s">
        <v>292</v>
      </c>
      <c r="B3937" s="26" t="s">
        <v>5572</v>
      </c>
      <c r="C3937" s="26" t="s">
        <v>1075</v>
      </c>
      <c r="D3937" s="26" t="s">
        <v>5573</v>
      </c>
      <c r="E3937" s="26" t="s">
        <v>10425</v>
      </c>
      <c r="F3937" s="26" t="s">
        <v>4415</v>
      </c>
      <c r="G3937" s="26" t="s">
        <v>5574</v>
      </c>
      <c r="H3937" s="26" t="s">
        <v>5575</v>
      </c>
      <c r="I3937" s="26" t="s">
        <v>10428</v>
      </c>
      <c r="J3937" s="36">
        <v>0.13</v>
      </c>
      <c r="K3937" s="26">
        <v>0</v>
      </c>
      <c r="L3937" s="26"/>
      <c r="M3937" s="26" t="s">
        <v>63</v>
      </c>
      <c r="N3937" s="26" t="s">
        <v>5577</v>
      </c>
    </row>
    <row r="3938" spans="1:14">
      <c r="A3938" s="26" t="s">
        <v>292</v>
      </c>
      <c r="B3938" s="26" t="s">
        <v>5572</v>
      </c>
      <c r="C3938" s="26" t="s">
        <v>1075</v>
      </c>
      <c r="D3938" s="26" t="s">
        <v>5573</v>
      </c>
      <c r="E3938" s="26" t="s">
        <v>10425</v>
      </c>
      <c r="F3938" s="26" t="s">
        <v>4415</v>
      </c>
      <c r="G3938" s="26" t="s">
        <v>5574</v>
      </c>
      <c r="H3938" s="26" t="s">
        <v>5575</v>
      </c>
      <c r="I3938" s="26" t="s">
        <v>10420</v>
      </c>
      <c r="J3938" s="36">
        <v>0.13</v>
      </c>
      <c r="K3938" s="26">
        <v>24.92685</v>
      </c>
      <c r="L3938" s="26"/>
      <c r="M3938" s="26" t="s">
        <v>63</v>
      </c>
      <c r="N3938" s="26" t="s">
        <v>5577</v>
      </c>
    </row>
    <row r="3939" spans="1:14">
      <c r="A3939" s="26" t="s">
        <v>292</v>
      </c>
      <c r="B3939" s="26" t="s">
        <v>5572</v>
      </c>
      <c r="C3939" s="26" t="s">
        <v>1075</v>
      </c>
      <c r="D3939" s="26" t="s">
        <v>5573</v>
      </c>
      <c r="E3939" s="26" t="s">
        <v>10425</v>
      </c>
      <c r="F3939" s="26" t="s">
        <v>4415</v>
      </c>
      <c r="G3939" s="26" t="s">
        <v>5574</v>
      </c>
      <c r="H3939" s="26" t="s">
        <v>5575</v>
      </c>
      <c r="I3939" s="26" t="s">
        <v>10419</v>
      </c>
      <c r="J3939" s="36">
        <v>0.13</v>
      </c>
      <c r="K3939" s="26">
        <v>28.76175</v>
      </c>
      <c r="L3939" s="26"/>
      <c r="M3939" s="26" t="s">
        <v>63</v>
      </c>
      <c r="N3939" s="26" t="s">
        <v>5577</v>
      </c>
    </row>
    <row r="3940" spans="1:14">
      <c r="A3940" s="26" t="s">
        <v>119</v>
      </c>
      <c r="B3940" s="26" t="s">
        <v>5546</v>
      </c>
      <c r="C3940" s="26" t="s">
        <v>313</v>
      </c>
      <c r="D3940" s="26" t="s">
        <v>5547</v>
      </c>
      <c r="E3940" s="26" t="s">
        <v>10425</v>
      </c>
      <c r="F3940" s="26" t="s">
        <v>4742</v>
      </c>
      <c r="G3940" s="26" t="s">
        <v>5548</v>
      </c>
      <c r="H3940" s="26" t="s">
        <v>5549</v>
      </c>
      <c r="I3940" s="26" t="s">
        <v>10416</v>
      </c>
      <c r="J3940" s="36">
        <v>0.13</v>
      </c>
      <c r="K3940" s="26">
        <v>30569.82</v>
      </c>
      <c r="L3940" s="26">
        <v>32798.25</v>
      </c>
      <c r="M3940" s="26" t="s">
        <v>140</v>
      </c>
      <c r="N3940" s="26" t="s">
        <v>5550</v>
      </c>
    </row>
    <row r="3941" spans="1:14">
      <c r="A3941" s="26" t="s">
        <v>119</v>
      </c>
      <c r="B3941" s="26" t="s">
        <v>5546</v>
      </c>
      <c r="C3941" s="26" t="s">
        <v>313</v>
      </c>
      <c r="D3941" s="26" t="s">
        <v>5547</v>
      </c>
      <c r="E3941" s="26" t="s">
        <v>10425</v>
      </c>
      <c r="F3941" s="26" t="s">
        <v>4742</v>
      </c>
      <c r="G3941" s="26" t="s">
        <v>5548</v>
      </c>
      <c r="H3941" s="26" t="s">
        <v>5549</v>
      </c>
      <c r="I3941" s="26" t="s">
        <v>10418</v>
      </c>
      <c r="J3941" s="36">
        <v>0.13</v>
      </c>
      <c r="K3941" s="26">
        <v>0</v>
      </c>
      <c r="L3941" s="26"/>
      <c r="M3941" s="26" t="s">
        <v>140</v>
      </c>
      <c r="N3941" s="26" t="s">
        <v>5550</v>
      </c>
    </row>
    <row r="3942" spans="1:14">
      <c r="A3942" s="26" t="s">
        <v>119</v>
      </c>
      <c r="B3942" s="26" t="s">
        <v>5546</v>
      </c>
      <c r="C3942" s="26" t="s">
        <v>313</v>
      </c>
      <c r="D3942" s="26" t="s">
        <v>5547</v>
      </c>
      <c r="E3942" s="26" t="s">
        <v>10425</v>
      </c>
      <c r="F3942" s="26" t="s">
        <v>4742</v>
      </c>
      <c r="G3942" s="26" t="s">
        <v>5548</v>
      </c>
      <c r="H3942" s="26" t="s">
        <v>5549</v>
      </c>
      <c r="I3942" s="26" t="s">
        <v>10420</v>
      </c>
      <c r="J3942" s="36">
        <v>0.13</v>
      </c>
      <c r="K3942" s="26">
        <v>286.08</v>
      </c>
      <c r="L3942" s="26"/>
      <c r="M3942" s="26" t="s">
        <v>140</v>
      </c>
      <c r="N3942" s="26" t="s">
        <v>5550</v>
      </c>
    </row>
    <row r="3943" spans="1:14">
      <c r="A3943" s="26" t="s">
        <v>119</v>
      </c>
      <c r="B3943" s="26" t="s">
        <v>5546</v>
      </c>
      <c r="C3943" s="26" t="s">
        <v>313</v>
      </c>
      <c r="D3943" s="26" t="s">
        <v>5547</v>
      </c>
      <c r="E3943" s="26" t="s">
        <v>10425</v>
      </c>
      <c r="F3943" s="26" t="s">
        <v>4742</v>
      </c>
      <c r="G3943" s="26" t="s">
        <v>5548</v>
      </c>
      <c r="H3943" s="26" t="s">
        <v>5549</v>
      </c>
      <c r="I3943" s="26" t="s">
        <v>10419</v>
      </c>
      <c r="J3943" s="36">
        <v>0.13</v>
      </c>
      <c r="K3943" s="26">
        <v>465.9</v>
      </c>
      <c r="L3943" s="26"/>
      <c r="M3943" s="26" t="s">
        <v>140</v>
      </c>
      <c r="N3943" s="26" t="s">
        <v>5550</v>
      </c>
    </row>
    <row r="3944" spans="1:14">
      <c r="A3944" s="26" t="s">
        <v>163</v>
      </c>
      <c r="B3944" s="26" t="s">
        <v>5517</v>
      </c>
      <c r="C3944" s="26" t="s">
        <v>1229</v>
      </c>
      <c r="D3944" s="26" t="s">
        <v>5518</v>
      </c>
      <c r="E3944" s="26" t="s">
        <v>10429</v>
      </c>
      <c r="F3944" s="26" t="s">
        <v>5506</v>
      </c>
      <c r="G3944" s="26" t="s">
        <v>5519</v>
      </c>
      <c r="H3944" s="26" t="s">
        <v>5520</v>
      </c>
      <c r="I3944" s="26" t="s">
        <v>10427</v>
      </c>
      <c r="J3944" s="36">
        <v>0.13</v>
      </c>
      <c r="K3944" s="26">
        <v>13572.37</v>
      </c>
      <c r="L3944" s="26">
        <v>14205.46</v>
      </c>
      <c r="M3944" s="26" t="s">
        <v>140</v>
      </c>
      <c r="N3944" s="26" t="s">
        <v>5521</v>
      </c>
    </row>
    <row r="3945" spans="1:14">
      <c r="A3945" s="26" t="s">
        <v>163</v>
      </c>
      <c r="B3945" s="26" t="s">
        <v>5517</v>
      </c>
      <c r="C3945" s="26" t="s">
        <v>1229</v>
      </c>
      <c r="D3945" s="26" t="s">
        <v>5518</v>
      </c>
      <c r="E3945" s="26" t="s">
        <v>10429</v>
      </c>
      <c r="F3945" s="26" t="s">
        <v>5506</v>
      </c>
      <c r="G3945" s="26" t="s">
        <v>5519</v>
      </c>
      <c r="H3945" s="26" t="s">
        <v>5520</v>
      </c>
      <c r="I3945" s="26" t="s">
        <v>10428</v>
      </c>
      <c r="J3945" s="36">
        <v>0.13</v>
      </c>
      <c r="K3945" s="26">
        <v>0</v>
      </c>
      <c r="L3945" s="26"/>
      <c r="M3945" s="26" t="s">
        <v>140</v>
      </c>
      <c r="N3945" s="26" t="s">
        <v>5521</v>
      </c>
    </row>
    <row r="3946" spans="1:14">
      <c r="A3946" s="26" t="s">
        <v>163</v>
      </c>
      <c r="B3946" s="26" t="s">
        <v>5517</v>
      </c>
      <c r="C3946" s="26" t="s">
        <v>1229</v>
      </c>
      <c r="D3946" s="26" t="s">
        <v>5518</v>
      </c>
      <c r="E3946" s="26" t="s">
        <v>10429</v>
      </c>
      <c r="F3946" s="26" t="s">
        <v>5506</v>
      </c>
      <c r="G3946" s="26" t="s">
        <v>5519</v>
      </c>
      <c r="H3946" s="26" t="s">
        <v>5520</v>
      </c>
      <c r="I3946" s="26" t="s">
        <v>10420</v>
      </c>
      <c r="J3946" s="36">
        <v>0.13</v>
      </c>
      <c r="K3946" s="26">
        <v>176.44081</v>
      </c>
      <c r="L3946" s="26"/>
      <c r="M3946" s="26" t="s">
        <v>140</v>
      </c>
      <c r="N3946" s="26" t="s">
        <v>5521</v>
      </c>
    </row>
    <row r="3947" spans="1:14">
      <c r="A3947" s="26" t="s">
        <v>163</v>
      </c>
      <c r="B3947" s="26" t="s">
        <v>5517</v>
      </c>
      <c r="C3947" s="26" t="s">
        <v>1229</v>
      </c>
      <c r="D3947" s="26" t="s">
        <v>5518</v>
      </c>
      <c r="E3947" s="26" t="s">
        <v>10429</v>
      </c>
      <c r="F3947" s="26" t="s">
        <v>5506</v>
      </c>
      <c r="G3947" s="26" t="s">
        <v>5519</v>
      </c>
      <c r="H3947" s="26" t="s">
        <v>5520</v>
      </c>
      <c r="I3947" s="26" t="s">
        <v>10419</v>
      </c>
      <c r="J3947" s="36">
        <v>0.13</v>
      </c>
      <c r="K3947" s="26">
        <v>203.58555</v>
      </c>
      <c r="L3947" s="26"/>
      <c r="M3947" s="26" t="s">
        <v>140</v>
      </c>
      <c r="N3947" s="26" t="s">
        <v>5521</v>
      </c>
    </row>
    <row r="3948" spans="1:14">
      <c r="A3948" s="26" t="s">
        <v>119</v>
      </c>
      <c r="B3948" s="26" t="s">
        <v>5578</v>
      </c>
      <c r="C3948" s="26" t="s">
        <v>313</v>
      </c>
      <c r="D3948" s="26" t="s">
        <v>5579</v>
      </c>
      <c r="E3948" s="26" t="s">
        <v>10425</v>
      </c>
      <c r="F3948" s="26" t="s">
        <v>4742</v>
      </c>
      <c r="G3948" s="26" t="s">
        <v>5580</v>
      </c>
      <c r="H3948" s="26" t="s">
        <v>5581</v>
      </c>
      <c r="I3948" s="26" t="s">
        <v>10416</v>
      </c>
      <c r="J3948" s="36">
        <v>0.13</v>
      </c>
      <c r="K3948" s="26">
        <v>462030.23</v>
      </c>
      <c r="L3948" s="26">
        <v>500519.8</v>
      </c>
      <c r="M3948" s="26" t="s">
        <v>140</v>
      </c>
      <c r="N3948" s="26" t="s">
        <v>5582</v>
      </c>
    </row>
    <row r="3949" spans="1:14">
      <c r="A3949" s="26" t="s">
        <v>119</v>
      </c>
      <c r="B3949" s="26" t="s">
        <v>5578</v>
      </c>
      <c r="C3949" s="26" t="s">
        <v>313</v>
      </c>
      <c r="D3949" s="26" t="s">
        <v>5579</v>
      </c>
      <c r="E3949" s="26" t="s">
        <v>10425</v>
      </c>
      <c r="F3949" s="26" t="s">
        <v>4742</v>
      </c>
      <c r="G3949" s="26" t="s">
        <v>5580</v>
      </c>
      <c r="H3949" s="26" t="s">
        <v>5581</v>
      </c>
      <c r="I3949" s="26" t="s">
        <v>10418</v>
      </c>
      <c r="J3949" s="36">
        <v>0.13</v>
      </c>
      <c r="K3949" s="26">
        <v>2884.76</v>
      </c>
      <c r="L3949" s="26"/>
      <c r="M3949" s="26" t="s">
        <v>140</v>
      </c>
      <c r="N3949" s="26" t="s">
        <v>5582</v>
      </c>
    </row>
    <row r="3950" spans="1:14">
      <c r="A3950" s="26" t="s">
        <v>119</v>
      </c>
      <c r="B3950" s="26" t="s">
        <v>5578</v>
      </c>
      <c r="C3950" s="26" t="s">
        <v>313</v>
      </c>
      <c r="D3950" s="26" t="s">
        <v>5579</v>
      </c>
      <c r="E3950" s="26" t="s">
        <v>10425</v>
      </c>
      <c r="F3950" s="26" t="s">
        <v>4742</v>
      </c>
      <c r="G3950" s="26" t="s">
        <v>5580</v>
      </c>
      <c r="H3950" s="26" t="s">
        <v>5581</v>
      </c>
      <c r="I3950" s="26" t="s">
        <v>10420</v>
      </c>
      <c r="J3950" s="36">
        <v>0.13</v>
      </c>
      <c r="K3950" s="26">
        <v>6001.99</v>
      </c>
      <c r="L3950" s="26"/>
      <c r="M3950" s="26" t="s">
        <v>140</v>
      </c>
      <c r="N3950" s="26" t="s">
        <v>5582</v>
      </c>
    </row>
    <row r="3951" spans="1:14">
      <c r="A3951" s="26" t="s">
        <v>119</v>
      </c>
      <c r="B3951" s="26" t="s">
        <v>5578</v>
      </c>
      <c r="C3951" s="26" t="s">
        <v>313</v>
      </c>
      <c r="D3951" s="26" t="s">
        <v>5579</v>
      </c>
      <c r="E3951" s="26" t="s">
        <v>10425</v>
      </c>
      <c r="F3951" s="26" t="s">
        <v>4742</v>
      </c>
      <c r="G3951" s="26" t="s">
        <v>5580</v>
      </c>
      <c r="H3951" s="26" t="s">
        <v>5581</v>
      </c>
      <c r="I3951" s="26" t="s">
        <v>10419</v>
      </c>
      <c r="J3951" s="36">
        <v>0.13</v>
      </c>
      <c r="K3951" s="26">
        <v>7079.06</v>
      </c>
      <c r="L3951" s="26"/>
      <c r="M3951" s="26" t="s">
        <v>140</v>
      </c>
      <c r="N3951" s="26" t="s">
        <v>5582</v>
      </c>
    </row>
    <row r="3952" spans="1:14">
      <c r="A3952" s="26" t="s">
        <v>129</v>
      </c>
      <c r="B3952" s="26" t="s">
        <v>5584</v>
      </c>
      <c r="C3952" s="26" t="s">
        <v>1165</v>
      </c>
      <c r="D3952" s="26" t="s">
        <v>5585</v>
      </c>
      <c r="E3952" s="26" t="s">
        <v>10429</v>
      </c>
      <c r="F3952" s="26" t="s">
        <v>5586</v>
      </c>
      <c r="G3952" s="26" t="s">
        <v>5587</v>
      </c>
      <c r="H3952" s="26" t="s">
        <v>5588</v>
      </c>
      <c r="I3952" s="26" t="s">
        <v>10416</v>
      </c>
      <c r="J3952" s="36">
        <v>0.06</v>
      </c>
      <c r="K3952" s="26">
        <v>0</v>
      </c>
      <c r="L3952" s="26">
        <v>556200</v>
      </c>
      <c r="M3952" s="26" t="s">
        <v>173</v>
      </c>
      <c r="N3952" s="26" t="s">
        <v>5590</v>
      </c>
    </row>
    <row r="3953" spans="1:14">
      <c r="A3953" s="26" t="s">
        <v>129</v>
      </c>
      <c r="B3953" s="26" t="s">
        <v>5584</v>
      </c>
      <c r="C3953" s="26" t="s">
        <v>1165</v>
      </c>
      <c r="D3953" s="26" t="s">
        <v>5585</v>
      </c>
      <c r="E3953" s="26" t="s">
        <v>10429</v>
      </c>
      <c r="F3953" s="26" t="s">
        <v>5586</v>
      </c>
      <c r="G3953" s="26" t="s">
        <v>5587</v>
      </c>
      <c r="H3953" s="26" t="s">
        <v>5588</v>
      </c>
      <c r="I3953" s="26" t="s">
        <v>10418</v>
      </c>
      <c r="J3953" s="36">
        <v>0.06</v>
      </c>
      <c r="K3953" s="26">
        <v>531421.29</v>
      </c>
      <c r="L3953" s="26"/>
      <c r="M3953" s="26" t="s">
        <v>173</v>
      </c>
      <c r="N3953" s="26" t="s">
        <v>5590</v>
      </c>
    </row>
    <row r="3954" spans="1:14">
      <c r="A3954" s="26" t="s">
        <v>129</v>
      </c>
      <c r="B3954" s="26" t="s">
        <v>5584</v>
      </c>
      <c r="C3954" s="26" t="s">
        <v>1165</v>
      </c>
      <c r="D3954" s="26" t="s">
        <v>5585</v>
      </c>
      <c r="E3954" s="26" t="s">
        <v>10429</v>
      </c>
      <c r="F3954" s="26" t="s">
        <v>5586</v>
      </c>
      <c r="G3954" s="26" t="s">
        <v>5587</v>
      </c>
      <c r="H3954" s="26" t="s">
        <v>5588</v>
      </c>
      <c r="I3954" s="26" t="s">
        <v>10420</v>
      </c>
      <c r="J3954" s="36">
        <v>0.06</v>
      </c>
      <c r="K3954" s="26">
        <v>0</v>
      </c>
      <c r="L3954" s="26"/>
      <c r="M3954" s="26" t="s">
        <v>173</v>
      </c>
      <c r="N3954" s="26" t="s">
        <v>5590</v>
      </c>
    </row>
    <row r="3955" spans="1:14">
      <c r="A3955" s="26" t="s">
        <v>129</v>
      </c>
      <c r="B3955" s="26" t="s">
        <v>5584</v>
      </c>
      <c r="C3955" s="26" t="s">
        <v>1165</v>
      </c>
      <c r="D3955" s="26" t="s">
        <v>5585</v>
      </c>
      <c r="E3955" s="26" t="s">
        <v>10429</v>
      </c>
      <c r="F3955" s="26" t="s">
        <v>5586</v>
      </c>
      <c r="G3955" s="26" t="s">
        <v>5587</v>
      </c>
      <c r="H3955" s="26" t="s">
        <v>5588</v>
      </c>
      <c r="I3955" s="26" t="s">
        <v>10419</v>
      </c>
      <c r="J3955" s="36">
        <v>0.06</v>
      </c>
      <c r="K3955" s="26">
        <v>8092.71</v>
      </c>
      <c r="L3955" s="26"/>
      <c r="M3955" s="26" t="s">
        <v>173</v>
      </c>
      <c r="N3955" s="26" t="s">
        <v>5590</v>
      </c>
    </row>
    <row r="3956" spans="1:14">
      <c r="A3956" s="26" t="s">
        <v>220</v>
      </c>
      <c r="B3956" s="26" t="s">
        <v>5592</v>
      </c>
      <c r="C3956" s="26" t="s">
        <v>223</v>
      </c>
      <c r="D3956" s="26" t="s">
        <v>5593</v>
      </c>
      <c r="E3956" s="26" t="s">
        <v>10425</v>
      </c>
      <c r="F3956" s="26" t="s">
        <v>872</v>
      </c>
      <c r="G3956" s="26" t="s">
        <v>5594</v>
      </c>
      <c r="H3956" s="26" t="s">
        <v>5595</v>
      </c>
      <c r="I3956" s="26" t="s">
        <v>10416</v>
      </c>
      <c r="J3956" s="36">
        <v>0.13</v>
      </c>
      <c r="K3956" s="26">
        <v>23234.25</v>
      </c>
      <c r="L3956" s="26">
        <v>28769</v>
      </c>
      <c r="M3956" s="26" t="s">
        <v>1282</v>
      </c>
      <c r="N3956" s="26" t="s">
        <v>5597</v>
      </c>
    </row>
    <row r="3957" spans="1:14">
      <c r="A3957" s="26" t="s">
        <v>220</v>
      </c>
      <c r="B3957" s="26" t="s">
        <v>5592</v>
      </c>
      <c r="C3957" s="26" t="s">
        <v>223</v>
      </c>
      <c r="D3957" s="26" t="s">
        <v>5593</v>
      </c>
      <c r="E3957" s="26" t="s">
        <v>10425</v>
      </c>
      <c r="F3957" s="26" t="s">
        <v>872</v>
      </c>
      <c r="G3957" s="26" t="s">
        <v>5594</v>
      </c>
      <c r="H3957" s="26" t="s">
        <v>5595</v>
      </c>
      <c r="I3957" s="26" t="s">
        <v>10418</v>
      </c>
      <c r="J3957" s="36">
        <v>0.13</v>
      </c>
      <c r="K3957" s="26">
        <v>3521.83</v>
      </c>
      <c r="L3957" s="26"/>
      <c r="M3957" s="26" t="s">
        <v>1282</v>
      </c>
      <c r="N3957" s="26" t="s">
        <v>5597</v>
      </c>
    </row>
    <row r="3958" spans="1:14">
      <c r="A3958" s="26" t="s">
        <v>220</v>
      </c>
      <c r="B3958" s="26" t="s">
        <v>5592</v>
      </c>
      <c r="C3958" s="26" t="s">
        <v>223</v>
      </c>
      <c r="D3958" s="26" t="s">
        <v>5593</v>
      </c>
      <c r="E3958" s="26" t="s">
        <v>10425</v>
      </c>
      <c r="F3958" s="26" t="s">
        <v>872</v>
      </c>
      <c r="G3958" s="26" t="s">
        <v>5594</v>
      </c>
      <c r="H3958" s="26" t="s">
        <v>5595</v>
      </c>
      <c r="I3958" s="26" t="s">
        <v>10420</v>
      </c>
      <c r="J3958" s="36">
        <v>0.13</v>
      </c>
      <c r="K3958" s="26">
        <v>310.7</v>
      </c>
      <c r="L3958" s="26"/>
      <c r="M3958" s="26" t="s">
        <v>1282</v>
      </c>
      <c r="N3958" s="26" t="s">
        <v>5597</v>
      </c>
    </row>
    <row r="3959" spans="1:14">
      <c r="A3959" s="26" t="s">
        <v>220</v>
      </c>
      <c r="B3959" s="26" t="s">
        <v>5592</v>
      </c>
      <c r="C3959" s="26" t="s">
        <v>223</v>
      </c>
      <c r="D3959" s="26" t="s">
        <v>5593</v>
      </c>
      <c r="E3959" s="26" t="s">
        <v>10425</v>
      </c>
      <c r="F3959" s="26" t="s">
        <v>872</v>
      </c>
      <c r="G3959" s="26" t="s">
        <v>5594</v>
      </c>
      <c r="H3959" s="26" t="s">
        <v>5595</v>
      </c>
      <c r="I3959" s="26" t="s">
        <v>10419</v>
      </c>
      <c r="J3959" s="36">
        <v>0.13</v>
      </c>
      <c r="K3959" s="26">
        <v>407.55</v>
      </c>
      <c r="L3959" s="26"/>
      <c r="M3959" s="26" t="s">
        <v>1282</v>
      </c>
      <c r="N3959" s="26" t="s">
        <v>5597</v>
      </c>
    </row>
    <row r="3960" spans="1:14">
      <c r="A3960" s="26" t="s">
        <v>85</v>
      </c>
      <c r="B3960" s="26" t="s">
        <v>5551</v>
      </c>
      <c r="C3960" s="26" t="s">
        <v>1245</v>
      </c>
      <c r="D3960" s="26" t="s">
        <v>5552</v>
      </c>
      <c r="E3960" s="26" t="s">
        <v>10425</v>
      </c>
      <c r="F3960" s="26" t="s">
        <v>5553</v>
      </c>
      <c r="G3960" s="26" t="s">
        <v>5554</v>
      </c>
      <c r="H3960" s="26" t="s">
        <v>5555</v>
      </c>
      <c r="I3960" s="26" t="s">
        <v>10416</v>
      </c>
      <c r="J3960" s="36">
        <v>0.13</v>
      </c>
      <c r="K3960" s="26">
        <v>205761.5</v>
      </c>
      <c r="L3960" s="26">
        <v>223464.52</v>
      </c>
      <c r="M3960" s="26" t="s">
        <v>83</v>
      </c>
      <c r="N3960" s="26" t="s">
        <v>5557</v>
      </c>
    </row>
    <row r="3961" spans="1:14">
      <c r="A3961" s="26" t="s">
        <v>85</v>
      </c>
      <c r="B3961" s="26" t="s">
        <v>5551</v>
      </c>
      <c r="C3961" s="26" t="s">
        <v>1245</v>
      </c>
      <c r="D3961" s="26" t="s">
        <v>5552</v>
      </c>
      <c r="E3961" s="26" t="s">
        <v>10425</v>
      </c>
      <c r="F3961" s="26" t="s">
        <v>5553</v>
      </c>
      <c r="G3961" s="26" t="s">
        <v>5554</v>
      </c>
      <c r="H3961" s="26" t="s">
        <v>5555</v>
      </c>
      <c r="I3961" s="26" t="s">
        <v>10418</v>
      </c>
      <c r="J3961" s="36">
        <v>0.13</v>
      </c>
      <c r="K3961" s="26">
        <v>635.49</v>
      </c>
      <c r="L3961" s="26"/>
      <c r="M3961" s="26" t="s">
        <v>83</v>
      </c>
      <c r="N3961" s="26" t="s">
        <v>5557</v>
      </c>
    </row>
    <row r="3962" spans="1:14">
      <c r="A3962" s="26" t="s">
        <v>85</v>
      </c>
      <c r="B3962" s="26" t="s">
        <v>5551</v>
      </c>
      <c r="C3962" s="26" t="s">
        <v>1245</v>
      </c>
      <c r="D3962" s="26" t="s">
        <v>5552</v>
      </c>
      <c r="E3962" s="26" t="s">
        <v>10425</v>
      </c>
      <c r="F3962" s="26" t="s">
        <v>5553</v>
      </c>
      <c r="G3962" s="26" t="s">
        <v>5554</v>
      </c>
      <c r="H3962" s="26" t="s">
        <v>5555</v>
      </c>
      <c r="I3962" s="26" t="s">
        <v>10420</v>
      </c>
      <c r="J3962" s="36">
        <v>0.13</v>
      </c>
      <c r="K3962" s="26">
        <v>2751</v>
      </c>
      <c r="L3962" s="26"/>
      <c r="M3962" s="26" t="s">
        <v>83</v>
      </c>
      <c r="N3962" s="26" t="s">
        <v>5557</v>
      </c>
    </row>
    <row r="3963" spans="1:14">
      <c r="A3963" s="26" t="s">
        <v>85</v>
      </c>
      <c r="B3963" s="26" t="s">
        <v>5551</v>
      </c>
      <c r="C3963" s="26" t="s">
        <v>1245</v>
      </c>
      <c r="D3963" s="26" t="s">
        <v>5552</v>
      </c>
      <c r="E3963" s="26" t="s">
        <v>10425</v>
      </c>
      <c r="F3963" s="26" t="s">
        <v>5553</v>
      </c>
      <c r="G3963" s="26" t="s">
        <v>5554</v>
      </c>
      <c r="H3963" s="26" t="s">
        <v>5555</v>
      </c>
      <c r="I3963" s="26" t="s">
        <v>10419</v>
      </c>
      <c r="J3963" s="36">
        <v>0.13</v>
      </c>
      <c r="K3963" s="26">
        <v>3143.29</v>
      </c>
      <c r="L3963" s="26"/>
      <c r="M3963" s="26" t="s">
        <v>83</v>
      </c>
      <c r="N3963" s="26" t="s">
        <v>5557</v>
      </c>
    </row>
    <row r="3964" spans="1:14">
      <c r="A3964" s="26" t="s">
        <v>200</v>
      </c>
      <c r="B3964" s="26" t="s">
        <v>4600</v>
      </c>
      <c r="C3964" s="26" t="s">
        <v>1121</v>
      </c>
      <c r="D3964" s="26" t="s">
        <v>4601</v>
      </c>
      <c r="E3964" s="26" t="s">
        <v>10425</v>
      </c>
      <c r="F3964" s="26" t="s">
        <v>4602</v>
      </c>
      <c r="G3964" s="26" t="s">
        <v>4603</v>
      </c>
      <c r="H3964" s="26" t="s">
        <v>4604</v>
      </c>
      <c r="I3964" s="26" t="s">
        <v>10416</v>
      </c>
      <c r="J3964" s="36">
        <v>0.13</v>
      </c>
      <c r="K3964" s="26">
        <v>38798600.5</v>
      </c>
      <c r="L3964" s="26">
        <v>48982962.05</v>
      </c>
      <c r="M3964" s="26" t="s">
        <v>1282</v>
      </c>
      <c r="N3964" s="26" t="s">
        <v>4606</v>
      </c>
    </row>
    <row r="3965" spans="1:14">
      <c r="A3965" s="26" t="s">
        <v>200</v>
      </c>
      <c r="B3965" s="26" t="s">
        <v>4600</v>
      </c>
      <c r="C3965" s="26" t="s">
        <v>1121</v>
      </c>
      <c r="D3965" s="26" t="s">
        <v>4601</v>
      </c>
      <c r="E3965" s="26" t="s">
        <v>10425</v>
      </c>
      <c r="F3965" s="26" t="s">
        <v>4602</v>
      </c>
      <c r="G3965" s="26" t="s">
        <v>4603</v>
      </c>
      <c r="H3965" s="26" t="s">
        <v>4604</v>
      </c>
      <c r="I3965" s="26" t="s">
        <v>10418</v>
      </c>
      <c r="J3965" s="36">
        <v>0.13</v>
      </c>
      <c r="K3965" s="26">
        <v>6813762.09</v>
      </c>
      <c r="L3965" s="26"/>
      <c r="M3965" s="26" t="s">
        <v>1282</v>
      </c>
      <c r="N3965" s="26" t="s">
        <v>4606</v>
      </c>
    </row>
    <row r="3966" spans="1:14">
      <c r="A3966" s="26" t="s">
        <v>200</v>
      </c>
      <c r="B3966" s="26" t="s">
        <v>4600</v>
      </c>
      <c r="C3966" s="26" t="s">
        <v>1121</v>
      </c>
      <c r="D3966" s="26" t="s">
        <v>4601</v>
      </c>
      <c r="E3966" s="26" t="s">
        <v>10425</v>
      </c>
      <c r="F3966" s="26" t="s">
        <v>4602</v>
      </c>
      <c r="G3966" s="26" t="s">
        <v>4603</v>
      </c>
      <c r="H3966" s="26" t="s">
        <v>4604</v>
      </c>
      <c r="I3966" s="26" t="s">
        <v>10420</v>
      </c>
      <c r="J3966" s="36">
        <v>0.13</v>
      </c>
      <c r="K3966" s="26">
        <v>471814.7</v>
      </c>
      <c r="L3966" s="26"/>
      <c r="M3966" s="26" t="s">
        <v>1282</v>
      </c>
      <c r="N3966" s="26" t="s">
        <v>4606</v>
      </c>
    </row>
    <row r="3967" spans="1:14">
      <c r="A3967" s="26" t="s">
        <v>200</v>
      </c>
      <c r="B3967" s="26" t="s">
        <v>4600</v>
      </c>
      <c r="C3967" s="26" t="s">
        <v>1121</v>
      </c>
      <c r="D3967" s="26" t="s">
        <v>4601</v>
      </c>
      <c r="E3967" s="26" t="s">
        <v>10425</v>
      </c>
      <c r="F3967" s="26" t="s">
        <v>4602</v>
      </c>
      <c r="G3967" s="26" t="s">
        <v>4603</v>
      </c>
      <c r="H3967" s="26" t="s">
        <v>4604</v>
      </c>
      <c r="I3967" s="26" t="s">
        <v>10419</v>
      </c>
      <c r="J3967" s="36">
        <v>0.13</v>
      </c>
      <c r="K3967" s="26">
        <v>694597.53</v>
      </c>
      <c r="L3967" s="26"/>
      <c r="M3967" s="26" t="s">
        <v>1282</v>
      </c>
      <c r="N3967" s="26" t="s">
        <v>4606</v>
      </c>
    </row>
    <row r="3968" spans="1:14">
      <c r="A3968" s="26" t="s">
        <v>119</v>
      </c>
      <c r="B3968" s="26" t="s">
        <v>5598</v>
      </c>
      <c r="C3968" s="26" t="s">
        <v>313</v>
      </c>
      <c r="D3968" s="26" t="s">
        <v>5599</v>
      </c>
      <c r="E3968" s="26" t="s">
        <v>10425</v>
      </c>
      <c r="F3968" s="26" t="s">
        <v>4742</v>
      </c>
      <c r="G3968" s="26" t="s">
        <v>5600</v>
      </c>
      <c r="H3968" s="26" t="s">
        <v>5601</v>
      </c>
      <c r="I3968" s="26" t="s">
        <v>10416</v>
      </c>
      <c r="J3968" s="36">
        <v>0.13</v>
      </c>
      <c r="K3968" s="26">
        <v>4610.4</v>
      </c>
      <c r="L3968" s="26">
        <v>4902</v>
      </c>
      <c r="M3968" s="26" t="s">
        <v>140</v>
      </c>
      <c r="N3968" s="26" t="s">
        <v>5603</v>
      </c>
    </row>
    <row r="3969" spans="1:14">
      <c r="A3969" s="26" t="s">
        <v>119</v>
      </c>
      <c r="B3969" s="26" t="s">
        <v>5598</v>
      </c>
      <c r="C3969" s="26" t="s">
        <v>313</v>
      </c>
      <c r="D3969" s="26" t="s">
        <v>5599</v>
      </c>
      <c r="E3969" s="26" t="s">
        <v>10425</v>
      </c>
      <c r="F3969" s="26" t="s">
        <v>4742</v>
      </c>
      <c r="G3969" s="26" t="s">
        <v>5600</v>
      </c>
      <c r="H3969" s="26" t="s">
        <v>5601</v>
      </c>
      <c r="I3969" s="26" t="s">
        <v>10418</v>
      </c>
      <c r="J3969" s="36">
        <v>0.13</v>
      </c>
      <c r="K3969" s="26">
        <v>0</v>
      </c>
      <c r="L3969" s="26"/>
      <c r="M3969" s="26" t="s">
        <v>140</v>
      </c>
      <c r="N3969" s="26" t="s">
        <v>5603</v>
      </c>
    </row>
    <row r="3970" spans="1:14">
      <c r="A3970" s="26" t="s">
        <v>119</v>
      </c>
      <c r="B3970" s="26" t="s">
        <v>5598</v>
      </c>
      <c r="C3970" s="26" t="s">
        <v>313</v>
      </c>
      <c r="D3970" s="26" t="s">
        <v>5599</v>
      </c>
      <c r="E3970" s="26" t="s">
        <v>10425</v>
      </c>
      <c r="F3970" s="26" t="s">
        <v>4742</v>
      </c>
      <c r="G3970" s="26" t="s">
        <v>5600</v>
      </c>
      <c r="H3970" s="26" t="s">
        <v>5601</v>
      </c>
      <c r="I3970" s="26" t="s">
        <v>10420</v>
      </c>
      <c r="J3970" s="36">
        <v>0.13</v>
      </c>
      <c r="K3970" s="26">
        <v>0</v>
      </c>
      <c r="L3970" s="26"/>
      <c r="M3970" s="26" t="s">
        <v>140</v>
      </c>
      <c r="N3970" s="26" t="s">
        <v>5603</v>
      </c>
    </row>
    <row r="3971" spans="1:14">
      <c r="A3971" s="26" t="s">
        <v>119</v>
      </c>
      <c r="B3971" s="26" t="s">
        <v>5598</v>
      </c>
      <c r="C3971" s="26" t="s">
        <v>313</v>
      </c>
      <c r="D3971" s="26" t="s">
        <v>5599</v>
      </c>
      <c r="E3971" s="26" t="s">
        <v>10425</v>
      </c>
      <c r="F3971" s="26" t="s">
        <v>4742</v>
      </c>
      <c r="G3971" s="26" t="s">
        <v>5600</v>
      </c>
      <c r="H3971" s="26" t="s">
        <v>5601</v>
      </c>
      <c r="I3971" s="26" t="s">
        <v>10419</v>
      </c>
      <c r="J3971" s="36">
        <v>0.13</v>
      </c>
      <c r="K3971" s="26">
        <v>70.8</v>
      </c>
      <c r="L3971" s="26"/>
      <c r="M3971" s="26" t="s">
        <v>140</v>
      </c>
      <c r="N3971" s="26" t="s">
        <v>5603</v>
      </c>
    </row>
    <row r="3972" spans="1:14">
      <c r="A3972" s="26" t="s">
        <v>129</v>
      </c>
      <c r="B3972" s="26" t="s">
        <v>5604</v>
      </c>
      <c r="C3972" s="26" t="s">
        <v>651</v>
      </c>
      <c r="D3972" s="26" t="s">
        <v>5605</v>
      </c>
      <c r="E3972" s="26" t="s">
        <v>10425</v>
      </c>
      <c r="F3972" s="26" t="s">
        <v>5606</v>
      </c>
      <c r="G3972" s="26" t="s">
        <v>5607</v>
      </c>
      <c r="H3972" s="26" t="s">
        <v>5608</v>
      </c>
      <c r="I3972" s="26" t="s">
        <v>10416</v>
      </c>
      <c r="J3972" s="36">
        <v>0.13</v>
      </c>
      <c r="K3972" s="26">
        <v>45771.66</v>
      </c>
      <c r="L3972" s="26">
        <v>48658.5</v>
      </c>
      <c r="M3972" s="26" t="s">
        <v>173</v>
      </c>
      <c r="N3972" s="26" t="s">
        <v>5610</v>
      </c>
    </row>
    <row r="3973" spans="1:14">
      <c r="A3973" s="26" t="s">
        <v>129</v>
      </c>
      <c r="B3973" s="26" t="s">
        <v>5604</v>
      </c>
      <c r="C3973" s="26" t="s">
        <v>651</v>
      </c>
      <c r="D3973" s="26" t="s">
        <v>5605</v>
      </c>
      <c r="E3973" s="26" t="s">
        <v>10425</v>
      </c>
      <c r="F3973" s="26" t="s">
        <v>5606</v>
      </c>
      <c r="G3973" s="26" t="s">
        <v>5607</v>
      </c>
      <c r="H3973" s="26" t="s">
        <v>5608</v>
      </c>
      <c r="I3973" s="26" t="s">
        <v>10418</v>
      </c>
      <c r="J3973" s="36">
        <v>0.13</v>
      </c>
      <c r="K3973" s="26">
        <v>0</v>
      </c>
      <c r="L3973" s="26"/>
      <c r="M3973" s="26" t="s">
        <v>173</v>
      </c>
      <c r="N3973" s="26" t="s">
        <v>5610</v>
      </c>
    </row>
    <row r="3974" spans="1:14">
      <c r="A3974" s="26" t="s">
        <v>129</v>
      </c>
      <c r="B3974" s="26" t="s">
        <v>5604</v>
      </c>
      <c r="C3974" s="26" t="s">
        <v>651</v>
      </c>
      <c r="D3974" s="26" t="s">
        <v>5605</v>
      </c>
      <c r="E3974" s="26" t="s">
        <v>10425</v>
      </c>
      <c r="F3974" s="26" t="s">
        <v>5606</v>
      </c>
      <c r="G3974" s="26" t="s">
        <v>5607</v>
      </c>
      <c r="H3974" s="26" t="s">
        <v>5608</v>
      </c>
      <c r="I3974" s="26" t="s">
        <v>10420</v>
      </c>
      <c r="J3974" s="36">
        <v>0.13</v>
      </c>
      <c r="K3974" s="26">
        <v>0</v>
      </c>
      <c r="L3974" s="26"/>
      <c r="M3974" s="26" t="s">
        <v>173</v>
      </c>
      <c r="N3974" s="26" t="s">
        <v>5610</v>
      </c>
    </row>
    <row r="3975" spans="1:14">
      <c r="A3975" s="26" t="s">
        <v>129</v>
      </c>
      <c r="B3975" s="26" t="s">
        <v>5604</v>
      </c>
      <c r="C3975" s="26" t="s">
        <v>651</v>
      </c>
      <c r="D3975" s="26" t="s">
        <v>5605</v>
      </c>
      <c r="E3975" s="26" t="s">
        <v>10425</v>
      </c>
      <c r="F3975" s="26" t="s">
        <v>5606</v>
      </c>
      <c r="G3975" s="26" t="s">
        <v>5607</v>
      </c>
      <c r="H3975" s="26" t="s">
        <v>5608</v>
      </c>
      <c r="I3975" s="26" t="s">
        <v>10419</v>
      </c>
      <c r="J3975" s="36">
        <v>0.13</v>
      </c>
      <c r="K3975" s="26">
        <v>697.14</v>
      </c>
      <c r="L3975" s="26"/>
      <c r="M3975" s="26" t="s">
        <v>173</v>
      </c>
      <c r="N3975" s="26" t="s">
        <v>5610</v>
      </c>
    </row>
    <row r="3976" spans="1:14">
      <c r="A3976" s="26" t="s">
        <v>516</v>
      </c>
      <c r="B3976" s="26" t="s">
        <v>5618</v>
      </c>
      <c r="C3976" s="26" t="s">
        <v>2762</v>
      </c>
      <c r="D3976" s="26" t="s">
        <v>5619</v>
      </c>
      <c r="E3976" s="26" t="s">
        <v>10425</v>
      </c>
      <c r="F3976" s="26" t="s">
        <v>5620</v>
      </c>
      <c r="G3976" s="26" t="s">
        <v>5621</v>
      </c>
      <c r="H3976" s="26" t="s">
        <v>5622</v>
      </c>
      <c r="I3976" s="26" t="s">
        <v>10427</v>
      </c>
      <c r="J3976" s="36">
        <v>0.13</v>
      </c>
      <c r="K3976" s="26">
        <v>11405.88</v>
      </c>
      <c r="L3976" s="26">
        <v>12285</v>
      </c>
      <c r="M3976" s="26" t="s">
        <v>173</v>
      </c>
      <c r="N3976" s="26" t="s">
        <v>5624</v>
      </c>
    </row>
    <row r="3977" spans="1:14">
      <c r="A3977" s="26" t="s">
        <v>516</v>
      </c>
      <c r="B3977" s="26" t="s">
        <v>5618</v>
      </c>
      <c r="C3977" s="26" t="s">
        <v>2762</v>
      </c>
      <c r="D3977" s="26" t="s">
        <v>5619</v>
      </c>
      <c r="E3977" s="26" t="s">
        <v>10425</v>
      </c>
      <c r="F3977" s="26" t="s">
        <v>5620</v>
      </c>
      <c r="G3977" s="26" t="s">
        <v>5621</v>
      </c>
      <c r="H3977" s="26" t="s">
        <v>5622</v>
      </c>
      <c r="I3977" s="26" t="s">
        <v>10428</v>
      </c>
      <c r="J3977" s="36">
        <v>0.13</v>
      </c>
      <c r="K3977" s="26">
        <v>0</v>
      </c>
      <c r="L3977" s="26"/>
      <c r="M3977" s="26" t="s">
        <v>173</v>
      </c>
      <c r="N3977" s="26" t="s">
        <v>5624</v>
      </c>
    </row>
    <row r="3978" spans="1:14">
      <c r="A3978" s="26" t="s">
        <v>516</v>
      </c>
      <c r="B3978" s="26" t="s">
        <v>5618</v>
      </c>
      <c r="C3978" s="26" t="s">
        <v>2762</v>
      </c>
      <c r="D3978" s="26" t="s">
        <v>5619</v>
      </c>
      <c r="E3978" s="26" t="s">
        <v>10425</v>
      </c>
      <c r="F3978" s="26" t="s">
        <v>5620</v>
      </c>
      <c r="G3978" s="26" t="s">
        <v>5621</v>
      </c>
      <c r="H3978" s="26" t="s">
        <v>5622</v>
      </c>
      <c r="I3978" s="26" t="s">
        <v>10420</v>
      </c>
      <c r="J3978" s="36">
        <v>0.13</v>
      </c>
      <c r="K3978" s="26">
        <v>148.27644</v>
      </c>
      <c r="L3978" s="26"/>
      <c r="M3978" s="26" t="s">
        <v>173</v>
      </c>
      <c r="N3978" s="26" t="s">
        <v>5624</v>
      </c>
    </row>
    <row r="3979" spans="1:14">
      <c r="A3979" s="26" t="s">
        <v>516</v>
      </c>
      <c r="B3979" s="26" t="s">
        <v>5618</v>
      </c>
      <c r="C3979" s="26" t="s">
        <v>2762</v>
      </c>
      <c r="D3979" s="26" t="s">
        <v>5619</v>
      </c>
      <c r="E3979" s="26" t="s">
        <v>10425</v>
      </c>
      <c r="F3979" s="26" t="s">
        <v>5620</v>
      </c>
      <c r="G3979" s="26" t="s">
        <v>5621</v>
      </c>
      <c r="H3979" s="26" t="s">
        <v>5622</v>
      </c>
      <c r="I3979" s="26" t="s">
        <v>10419</v>
      </c>
      <c r="J3979" s="36">
        <v>0.13</v>
      </c>
      <c r="K3979" s="26">
        <v>171.0882</v>
      </c>
      <c r="L3979" s="26"/>
      <c r="M3979" s="26" t="s">
        <v>173</v>
      </c>
      <c r="N3979" s="26" t="s">
        <v>5624</v>
      </c>
    </row>
    <row r="3980" spans="1:14">
      <c r="A3980" s="26" t="s">
        <v>70</v>
      </c>
      <c r="B3980" s="26" t="s">
        <v>4520</v>
      </c>
      <c r="C3980" s="26" t="s">
        <v>143</v>
      </c>
      <c r="D3980" s="26" t="s">
        <v>4521</v>
      </c>
      <c r="E3980" s="26" t="s">
        <v>10425</v>
      </c>
      <c r="F3980" s="26" t="s">
        <v>1332</v>
      </c>
      <c r="G3980" s="26" t="s">
        <v>4522</v>
      </c>
      <c r="H3980" s="26" t="s">
        <v>4523</v>
      </c>
      <c r="I3980" s="26" t="s">
        <v>10416</v>
      </c>
      <c r="J3980" s="36">
        <v>0.13</v>
      </c>
      <c r="K3980" s="26">
        <v>601180.83</v>
      </c>
      <c r="L3980" s="26">
        <v>685313.09</v>
      </c>
      <c r="M3980" s="26" t="s">
        <v>83</v>
      </c>
      <c r="N3980" s="26" t="s">
        <v>4525</v>
      </c>
    </row>
    <row r="3981" spans="1:14">
      <c r="A3981" s="26" t="s">
        <v>70</v>
      </c>
      <c r="B3981" s="26" t="s">
        <v>4520</v>
      </c>
      <c r="C3981" s="26" t="s">
        <v>143</v>
      </c>
      <c r="D3981" s="26" t="s">
        <v>4521</v>
      </c>
      <c r="E3981" s="26" t="s">
        <v>10425</v>
      </c>
      <c r="F3981" s="26" t="s">
        <v>1332</v>
      </c>
      <c r="G3981" s="26" t="s">
        <v>4522</v>
      </c>
      <c r="H3981" s="26" t="s">
        <v>4523</v>
      </c>
      <c r="I3981" s="26" t="s">
        <v>10418</v>
      </c>
      <c r="J3981" s="36">
        <v>0.13</v>
      </c>
      <c r="K3981" s="26">
        <v>37869.05</v>
      </c>
      <c r="L3981" s="26"/>
      <c r="M3981" s="26" t="s">
        <v>83</v>
      </c>
      <c r="N3981" s="26" t="s">
        <v>4525</v>
      </c>
    </row>
    <row r="3982" spans="1:14">
      <c r="A3982" s="26" t="s">
        <v>70</v>
      </c>
      <c r="B3982" s="26" t="s">
        <v>4520</v>
      </c>
      <c r="C3982" s="26" t="s">
        <v>143</v>
      </c>
      <c r="D3982" s="26" t="s">
        <v>4521</v>
      </c>
      <c r="E3982" s="26" t="s">
        <v>10425</v>
      </c>
      <c r="F3982" s="26" t="s">
        <v>1332</v>
      </c>
      <c r="G3982" s="26" t="s">
        <v>4522</v>
      </c>
      <c r="H3982" s="26" t="s">
        <v>4523</v>
      </c>
      <c r="I3982" s="26" t="s">
        <v>10420</v>
      </c>
      <c r="J3982" s="36">
        <v>0.13</v>
      </c>
      <c r="K3982" s="26">
        <v>5688.18</v>
      </c>
      <c r="L3982" s="26"/>
      <c r="M3982" s="26" t="s">
        <v>83</v>
      </c>
      <c r="N3982" s="26" t="s">
        <v>4525</v>
      </c>
    </row>
    <row r="3983" spans="1:14">
      <c r="A3983" s="26" t="s">
        <v>70</v>
      </c>
      <c r="B3983" s="26" t="s">
        <v>4520</v>
      </c>
      <c r="C3983" s="26" t="s">
        <v>143</v>
      </c>
      <c r="D3983" s="26" t="s">
        <v>4521</v>
      </c>
      <c r="E3983" s="26" t="s">
        <v>10425</v>
      </c>
      <c r="F3983" s="26" t="s">
        <v>1332</v>
      </c>
      <c r="G3983" s="26" t="s">
        <v>4522</v>
      </c>
      <c r="H3983" s="26" t="s">
        <v>4523</v>
      </c>
      <c r="I3983" s="26" t="s">
        <v>10419</v>
      </c>
      <c r="J3983" s="36">
        <v>0.13</v>
      </c>
      <c r="K3983" s="26">
        <v>9733.37</v>
      </c>
      <c r="L3983" s="26"/>
      <c r="M3983" s="26" t="s">
        <v>83</v>
      </c>
      <c r="N3983" s="26" t="s">
        <v>4525</v>
      </c>
    </row>
    <row r="3984" spans="1:14">
      <c r="A3984" s="26" t="s">
        <v>70</v>
      </c>
      <c r="B3984" s="26" t="s">
        <v>5558</v>
      </c>
      <c r="C3984" s="26" t="s">
        <v>670</v>
      </c>
      <c r="D3984" s="26" t="s">
        <v>5559</v>
      </c>
      <c r="E3984" s="26" t="s">
        <v>10425</v>
      </c>
      <c r="F3984" s="26" t="s">
        <v>74</v>
      </c>
      <c r="G3984" s="26" t="s">
        <v>5560</v>
      </c>
      <c r="H3984" s="26" t="s">
        <v>5561</v>
      </c>
      <c r="I3984" s="26" t="s">
        <v>10416</v>
      </c>
      <c r="J3984" s="36">
        <v>0.13</v>
      </c>
      <c r="K3984" s="26">
        <v>2077026</v>
      </c>
      <c r="L3984" s="26">
        <v>2237098.5</v>
      </c>
      <c r="M3984" s="26" t="s">
        <v>83</v>
      </c>
      <c r="N3984" s="26" t="s">
        <v>5563</v>
      </c>
    </row>
    <row r="3985" spans="1:14">
      <c r="A3985" s="26" t="s">
        <v>70</v>
      </c>
      <c r="B3985" s="26" t="s">
        <v>5558</v>
      </c>
      <c r="C3985" s="26" t="s">
        <v>670</v>
      </c>
      <c r="D3985" s="26" t="s">
        <v>5559</v>
      </c>
      <c r="E3985" s="26" t="s">
        <v>10425</v>
      </c>
      <c r="F3985" s="26" t="s">
        <v>74</v>
      </c>
      <c r="G3985" s="26" t="s">
        <v>5560</v>
      </c>
      <c r="H3985" s="26" t="s">
        <v>5561</v>
      </c>
      <c r="I3985" s="26" t="s">
        <v>10418</v>
      </c>
      <c r="J3985" s="36">
        <v>0.13</v>
      </c>
      <c r="K3985" s="26">
        <v>0</v>
      </c>
      <c r="L3985" s="26"/>
      <c r="M3985" s="26" t="s">
        <v>83</v>
      </c>
      <c r="N3985" s="26" t="s">
        <v>5563</v>
      </c>
    </row>
    <row r="3986" spans="1:14">
      <c r="A3986" s="26" t="s">
        <v>70</v>
      </c>
      <c r="B3986" s="26" t="s">
        <v>5558</v>
      </c>
      <c r="C3986" s="26" t="s">
        <v>670</v>
      </c>
      <c r="D3986" s="26" t="s">
        <v>5559</v>
      </c>
      <c r="E3986" s="26" t="s">
        <v>10425</v>
      </c>
      <c r="F3986" s="26" t="s">
        <v>74</v>
      </c>
      <c r="G3986" s="26" t="s">
        <v>5560</v>
      </c>
      <c r="H3986" s="26" t="s">
        <v>5561</v>
      </c>
      <c r="I3986" s="26" t="s">
        <v>10420</v>
      </c>
      <c r="J3986" s="36">
        <v>0.13</v>
      </c>
      <c r="K3986" s="26">
        <v>27772.5</v>
      </c>
      <c r="L3986" s="26"/>
      <c r="M3986" s="26" t="s">
        <v>83</v>
      </c>
      <c r="N3986" s="26" t="s">
        <v>5563</v>
      </c>
    </row>
    <row r="3987" spans="1:14">
      <c r="A3987" s="26" t="s">
        <v>70</v>
      </c>
      <c r="B3987" s="26" t="s">
        <v>5558</v>
      </c>
      <c r="C3987" s="26" t="s">
        <v>670</v>
      </c>
      <c r="D3987" s="26" t="s">
        <v>5559</v>
      </c>
      <c r="E3987" s="26" t="s">
        <v>10425</v>
      </c>
      <c r="F3987" s="26" t="s">
        <v>74</v>
      </c>
      <c r="G3987" s="26" t="s">
        <v>5560</v>
      </c>
      <c r="H3987" s="26" t="s">
        <v>5561</v>
      </c>
      <c r="I3987" s="26" t="s">
        <v>10419</v>
      </c>
      <c r="J3987" s="36">
        <v>0.13</v>
      </c>
      <c r="K3987" s="26">
        <v>31626</v>
      </c>
      <c r="L3987" s="26"/>
      <c r="M3987" s="26" t="s">
        <v>83</v>
      </c>
      <c r="N3987" s="26" t="s">
        <v>5563</v>
      </c>
    </row>
    <row r="3988" spans="1:14">
      <c r="A3988" s="26" t="s">
        <v>220</v>
      </c>
      <c r="B3988" s="26" t="s">
        <v>5565</v>
      </c>
      <c r="C3988" s="26" t="s">
        <v>223</v>
      </c>
      <c r="D3988" s="26" t="s">
        <v>5566</v>
      </c>
      <c r="E3988" s="26" t="s">
        <v>10425</v>
      </c>
      <c r="F3988" s="26" t="s">
        <v>1695</v>
      </c>
      <c r="G3988" s="26" t="s">
        <v>5567</v>
      </c>
      <c r="H3988" s="26" t="s">
        <v>5568</v>
      </c>
      <c r="I3988" s="26" t="s">
        <v>10416</v>
      </c>
      <c r="J3988" s="36">
        <v>0.13</v>
      </c>
      <c r="K3988" s="26">
        <v>130868.4</v>
      </c>
      <c r="L3988" s="26">
        <v>152189.2</v>
      </c>
      <c r="M3988" s="26" t="s">
        <v>1282</v>
      </c>
      <c r="N3988" s="26" t="s">
        <v>5570</v>
      </c>
    </row>
    <row r="3989" spans="1:14">
      <c r="A3989" s="26" t="s">
        <v>220</v>
      </c>
      <c r="B3989" s="26" t="s">
        <v>5565</v>
      </c>
      <c r="C3989" s="26" t="s">
        <v>223</v>
      </c>
      <c r="D3989" s="26" t="s">
        <v>5566</v>
      </c>
      <c r="E3989" s="26" t="s">
        <v>10425</v>
      </c>
      <c r="F3989" s="26" t="s">
        <v>1695</v>
      </c>
      <c r="G3989" s="26" t="s">
        <v>5567</v>
      </c>
      <c r="H3989" s="26" t="s">
        <v>5568</v>
      </c>
      <c r="I3989" s="26" t="s">
        <v>10418</v>
      </c>
      <c r="J3989" s="36">
        <v>0.13</v>
      </c>
      <c r="K3989" s="26">
        <v>10836.58</v>
      </c>
      <c r="L3989" s="26"/>
      <c r="M3989" s="26" t="s">
        <v>1282</v>
      </c>
      <c r="N3989" s="26" t="s">
        <v>5570</v>
      </c>
    </row>
    <row r="3990" spans="1:14">
      <c r="A3990" s="26" t="s">
        <v>220</v>
      </c>
      <c r="B3990" s="26" t="s">
        <v>5565</v>
      </c>
      <c r="C3990" s="26" t="s">
        <v>223</v>
      </c>
      <c r="D3990" s="26" t="s">
        <v>5566</v>
      </c>
      <c r="E3990" s="26" t="s">
        <v>10425</v>
      </c>
      <c r="F3990" s="26" t="s">
        <v>1695</v>
      </c>
      <c r="G3990" s="26" t="s">
        <v>5567</v>
      </c>
      <c r="H3990" s="26" t="s">
        <v>5568</v>
      </c>
      <c r="I3990" s="26" t="s">
        <v>10420</v>
      </c>
      <c r="J3990" s="36">
        <v>0.13</v>
      </c>
      <c r="K3990" s="26">
        <v>1477.74</v>
      </c>
      <c r="L3990" s="26"/>
      <c r="M3990" s="26" t="s">
        <v>1282</v>
      </c>
      <c r="N3990" s="26" t="s">
        <v>5570</v>
      </c>
    </row>
    <row r="3991" spans="1:14">
      <c r="A3991" s="26" t="s">
        <v>220</v>
      </c>
      <c r="B3991" s="26" t="s">
        <v>5565</v>
      </c>
      <c r="C3991" s="26" t="s">
        <v>223</v>
      </c>
      <c r="D3991" s="26" t="s">
        <v>5566</v>
      </c>
      <c r="E3991" s="26" t="s">
        <v>10425</v>
      </c>
      <c r="F3991" s="26" t="s">
        <v>1695</v>
      </c>
      <c r="G3991" s="26" t="s">
        <v>5567</v>
      </c>
      <c r="H3991" s="26" t="s">
        <v>5568</v>
      </c>
      <c r="I3991" s="26" t="s">
        <v>10419</v>
      </c>
      <c r="J3991" s="36">
        <v>0.13</v>
      </c>
      <c r="K3991" s="26">
        <v>2157.98</v>
      </c>
      <c r="L3991" s="26"/>
      <c r="M3991" s="26" t="s">
        <v>1282</v>
      </c>
      <c r="N3991" s="26" t="s">
        <v>5570</v>
      </c>
    </row>
    <row r="3992" spans="1:14">
      <c r="A3992" s="26" t="s">
        <v>119</v>
      </c>
      <c r="B3992" s="26" t="s">
        <v>5612</v>
      </c>
      <c r="C3992" s="26" t="s">
        <v>313</v>
      </c>
      <c r="D3992" s="26" t="s">
        <v>5613</v>
      </c>
      <c r="E3992" s="26" t="s">
        <v>10425</v>
      </c>
      <c r="F3992" s="26" t="s">
        <v>4742</v>
      </c>
      <c r="G3992" s="26" t="s">
        <v>5614</v>
      </c>
      <c r="H3992" s="26" t="s">
        <v>5615</v>
      </c>
      <c r="I3992" s="26" t="s">
        <v>10416</v>
      </c>
      <c r="J3992" s="36">
        <v>0.13</v>
      </c>
      <c r="K3992" s="26">
        <v>75763.51</v>
      </c>
      <c r="L3992" s="26">
        <v>80538</v>
      </c>
      <c r="M3992" s="26" t="s">
        <v>140</v>
      </c>
      <c r="N3992" s="26" t="s">
        <v>5617</v>
      </c>
    </row>
    <row r="3993" spans="1:14">
      <c r="A3993" s="26" t="s">
        <v>119</v>
      </c>
      <c r="B3993" s="26" t="s">
        <v>5612</v>
      </c>
      <c r="C3993" s="26" t="s">
        <v>313</v>
      </c>
      <c r="D3993" s="26" t="s">
        <v>5613</v>
      </c>
      <c r="E3993" s="26" t="s">
        <v>10425</v>
      </c>
      <c r="F3993" s="26" t="s">
        <v>4742</v>
      </c>
      <c r="G3993" s="26" t="s">
        <v>5614</v>
      </c>
      <c r="H3993" s="26" t="s">
        <v>5615</v>
      </c>
      <c r="I3993" s="26" t="s">
        <v>10418</v>
      </c>
      <c r="J3993" s="36">
        <v>0.13</v>
      </c>
      <c r="K3993" s="26">
        <v>0</v>
      </c>
      <c r="L3993" s="26"/>
      <c r="M3993" s="26" t="s">
        <v>140</v>
      </c>
      <c r="N3993" s="26" t="s">
        <v>5617</v>
      </c>
    </row>
    <row r="3994" spans="1:14">
      <c r="A3994" s="26" t="s">
        <v>119</v>
      </c>
      <c r="B3994" s="26" t="s">
        <v>5612</v>
      </c>
      <c r="C3994" s="26" t="s">
        <v>313</v>
      </c>
      <c r="D3994" s="26" t="s">
        <v>5613</v>
      </c>
      <c r="E3994" s="26" t="s">
        <v>10425</v>
      </c>
      <c r="F3994" s="26" t="s">
        <v>4742</v>
      </c>
      <c r="G3994" s="26" t="s">
        <v>5614</v>
      </c>
      <c r="H3994" s="26" t="s">
        <v>5615</v>
      </c>
      <c r="I3994" s="26" t="s">
        <v>10420</v>
      </c>
      <c r="J3994" s="36">
        <v>0.13</v>
      </c>
      <c r="K3994" s="26">
        <v>0</v>
      </c>
      <c r="L3994" s="26"/>
      <c r="M3994" s="26" t="s">
        <v>140</v>
      </c>
      <c r="N3994" s="26" t="s">
        <v>5617</v>
      </c>
    </row>
    <row r="3995" spans="1:14">
      <c r="A3995" s="26" t="s">
        <v>119</v>
      </c>
      <c r="B3995" s="26" t="s">
        <v>5612</v>
      </c>
      <c r="C3995" s="26" t="s">
        <v>313</v>
      </c>
      <c r="D3995" s="26" t="s">
        <v>5613</v>
      </c>
      <c r="E3995" s="26" t="s">
        <v>10425</v>
      </c>
      <c r="F3995" s="26" t="s">
        <v>4742</v>
      </c>
      <c r="G3995" s="26" t="s">
        <v>5614</v>
      </c>
      <c r="H3995" s="26" t="s">
        <v>5615</v>
      </c>
      <c r="I3995" s="26" t="s">
        <v>10419</v>
      </c>
      <c r="J3995" s="36">
        <v>0.13</v>
      </c>
      <c r="K3995" s="26">
        <v>1151.95</v>
      </c>
      <c r="L3995" s="26"/>
      <c r="M3995" s="26" t="s">
        <v>140</v>
      </c>
      <c r="N3995" s="26" t="s">
        <v>5617</v>
      </c>
    </row>
    <row r="3996" spans="1:14">
      <c r="A3996" s="26" t="s">
        <v>85</v>
      </c>
      <c r="B3996" s="26" t="s">
        <v>5633</v>
      </c>
      <c r="C3996" s="26" t="s">
        <v>100</v>
      </c>
      <c r="D3996" s="26" t="s">
        <v>5634</v>
      </c>
      <c r="E3996" s="26" t="s">
        <v>10434</v>
      </c>
      <c r="F3996" s="26" t="s">
        <v>5635</v>
      </c>
      <c r="G3996" s="26" t="s">
        <v>5636</v>
      </c>
      <c r="H3996" s="26" t="s">
        <v>5637</v>
      </c>
      <c r="I3996" s="26" t="s">
        <v>10416</v>
      </c>
      <c r="J3996" s="36">
        <v>0.13</v>
      </c>
      <c r="K3996" s="26">
        <v>6626.27</v>
      </c>
      <c r="L3996" s="26">
        <v>27631.4</v>
      </c>
      <c r="M3996" s="26" t="s">
        <v>83</v>
      </c>
      <c r="N3996" s="26" t="s">
        <v>5639</v>
      </c>
    </row>
    <row r="3997" spans="1:14">
      <c r="A3997" s="26" t="s">
        <v>85</v>
      </c>
      <c r="B3997" s="26" t="s">
        <v>5633</v>
      </c>
      <c r="C3997" s="26" t="s">
        <v>100</v>
      </c>
      <c r="D3997" s="26" t="s">
        <v>5634</v>
      </c>
      <c r="E3997" s="26" t="s">
        <v>10434</v>
      </c>
      <c r="F3997" s="26" t="s">
        <v>5635</v>
      </c>
      <c r="G3997" s="26" t="s">
        <v>5636</v>
      </c>
      <c r="H3997" s="26" t="s">
        <v>5637</v>
      </c>
      <c r="I3997" s="26" t="s">
        <v>10418</v>
      </c>
      <c r="J3997" s="36">
        <v>0.13</v>
      </c>
      <c r="K3997" s="26">
        <v>19774.15</v>
      </c>
      <c r="L3997" s="26"/>
      <c r="M3997" s="26" t="s">
        <v>83</v>
      </c>
      <c r="N3997" s="26" t="s">
        <v>5639</v>
      </c>
    </row>
    <row r="3998" spans="1:14">
      <c r="A3998" s="26" t="s">
        <v>85</v>
      </c>
      <c r="B3998" s="26" t="s">
        <v>5633</v>
      </c>
      <c r="C3998" s="26" t="s">
        <v>100</v>
      </c>
      <c r="D3998" s="26" t="s">
        <v>5634</v>
      </c>
      <c r="E3998" s="26" t="s">
        <v>10434</v>
      </c>
      <c r="F3998" s="26" t="s">
        <v>5635</v>
      </c>
      <c r="G3998" s="26" t="s">
        <v>5636</v>
      </c>
      <c r="H3998" s="26" t="s">
        <v>5637</v>
      </c>
      <c r="I3998" s="26" t="s">
        <v>10420</v>
      </c>
      <c r="J3998" s="36">
        <v>0.13</v>
      </c>
      <c r="K3998" s="26">
        <v>0</v>
      </c>
      <c r="L3998" s="26"/>
      <c r="M3998" s="26" t="s">
        <v>83</v>
      </c>
      <c r="N3998" s="26" t="s">
        <v>5639</v>
      </c>
    </row>
    <row r="3999" spans="1:14">
      <c r="A3999" s="26" t="s">
        <v>85</v>
      </c>
      <c r="B3999" s="26" t="s">
        <v>5633</v>
      </c>
      <c r="C3999" s="26" t="s">
        <v>100</v>
      </c>
      <c r="D3999" s="26" t="s">
        <v>5634</v>
      </c>
      <c r="E3999" s="26" t="s">
        <v>10434</v>
      </c>
      <c r="F3999" s="26" t="s">
        <v>5635</v>
      </c>
      <c r="G3999" s="26" t="s">
        <v>5636</v>
      </c>
      <c r="H3999" s="26" t="s">
        <v>5637</v>
      </c>
      <c r="I3999" s="26" t="s">
        <v>10419</v>
      </c>
      <c r="J3999" s="36">
        <v>0.13</v>
      </c>
      <c r="K3999" s="26">
        <v>402.04</v>
      </c>
      <c r="L3999" s="26"/>
      <c r="M3999" s="26" t="s">
        <v>83</v>
      </c>
      <c r="N3999" s="26" t="s">
        <v>5639</v>
      </c>
    </row>
    <row r="4000" spans="1:14">
      <c r="A4000" s="26" t="s">
        <v>70</v>
      </c>
      <c r="B4000" s="26" t="s">
        <v>5640</v>
      </c>
      <c r="C4000" s="26" t="s">
        <v>772</v>
      </c>
      <c r="D4000" s="26" t="s">
        <v>5641</v>
      </c>
      <c r="E4000" s="26" t="s">
        <v>10425</v>
      </c>
      <c r="F4000" s="26" t="s">
        <v>595</v>
      </c>
      <c r="G4000" s="26" t="s">
        <v>5642</v>
      </c>
      <c r="H4000" s="26" t="s">
        <v>5643</v>
      </c>
      <c r="I4000" s="26" t="s">
        <v>10427</v>
      </c>
      <c r="J4000" s="36">
        <v>0.13</v>
      </c>
      <c r="K4000" s="26">
        <v>1728.01</v>
      </c>
      <c r="L4000" s="26">
        <v>1861.56</v>
      </c>
      <c r="M4000" s="26" t="s">
        <v>83</v>
      </c>
      <c r="N4000" s="26" t="s">
        <v>5645</v>
      </c>
    </row>
    <row r="4001" spans="1:14">
      <c r="A4001" s="26" t="s">
        <v>70</v>
      </c>
      <c r="B4001" s="26" t="s">
        <v>5640</v>
      </c>
      <c r="C4001" s="26" t="s">
        <v>772</v>
      </c>
      <c r="D4001" s="26" t="s">
        <v>5641</v>
      </c>
      <c r="E4001" s="26" t="s">
        <v>10425</v>
      </c>
      <c r="F4001" s="26" t="s">
        <v>595</v>
      </c>
      <c r="G4001" s="26" t="s">
        <v>5642</v>
      </c>
      <c r="H4001" s="26" t="s">
        <v>5643</v>
      </c>
      <c r="I4001" s="26" t="s">
        <v>10428</v>
      </c>
      <c r="J4001" s="36">
        <v>0.13</v>
      </c>
      <c r="K4001" s="26">
        <v>2.94</v>
      </c>
      <c r="L4001" s="26"/>
      <c r="M4001" s="26" t="s">
        <v>83</v>
      </c>
      <c r="N4001" s="26" t="s">
        <v>5645</v>
      </c>
    </row>
    <row r="4002" spans="1:14">
      <c r="A4002" s="26" t="s">
        <v>70</v>
      </c>
      <c r="B4002" s="26" t="s">
        <v>5640</v>
      </c>
      <c r="C4002" s="26" t="s">
        <v>772</v>
      </c>
      <c r="D4002" s="26" t="s">
        <v>5641</v>
      </c>
      <c r="E4002" s="26" t="s">
        <v>10425</v>
      </c>
      <c r="F4002" s="26" t="s">
        <v>595</v>
      </c>
      <c r="G4002" s="26" t="s">
        <v>5642</v>
      </c>
      <c r="H4002" s="26" t="s">
        <v>5643</v>
      </c>
      <c r="I4002" s="26" t="s">
        <v>10420</v>
      </c>
      <c r="J4002" s="36">
        <v>0.13</v>
      </c>
      <c r="K4002" s="26">
        <v>22.46413</v>
      </c>
      <c r="L4002" s="26"/>
      <c r="M4002" s="26" t="s">
        <v>83</v>
      </c>
      <c r="N4002" s="26" t="s">
        <v>5645</v>
      </c>
    </row>
    <row r="4003" spans="1:14">
      <c r="A4003" s="26" t="s">
        <v>70</v>
      </c>
      <c r="B4003" s="26" t="s">
        <v>5640</v>
      </c>
      <c r="C4003" s="26" t="s">
        <v>772</v>
      </c>
      <c r="D4003" s="26" t="s">
        <v>5641</v>
      </c>
      <c r="E4003" s="26" t="s">
        <v>10425</v>
      </c>
      <c r="F4003" s="26" t="s">
        <v>595</v>
      </c>
      <c r="G4003" s="26" t="s">
        <v>5642</v>
      </c>
      <c r="H4003" s="26" t="s">
        <v>5643</v>
      </c>
      <c r="I4003" s="26" t="s">
        <v>10419</v>
      </c>
      <c r="J4003" s="36">
        <v>0.13</v>
      </c>
      <c r="K4003" s="26">
        <v>25.96425</v>
      </c>
      <c r="L4003" s="26"/>
      <c r="M4003" s="26" t="s">
        <v>83</v>
      </c>
      <c r="N4003" s="26" t="s">
        <v>5645</v>
      </c>
    </row>
    <row r="4004" spans="1:14">
      <c r="A4004" s="26" t="s">
        <v>200</v>
      </c>
      <c r="B4004" s="26" t="s">
        <v>5646</v>
      </c>
      <c r="C4004" s="26" t="s">
        <v>611</v>
      </c>
      <c r="D4004" s="26" t="s">
        <v>5647</v>
      </c>
      <c r="E4004" s="26" t="s">
        <v>10425</v>
      </c>
      <c r="F4004" s="26" t="s">
        <v>613</v>
      </c>
      <c r="G4004" s="26" t="s">
        <v>5648</v>
      </c>
      <c r="H4004" s="26" t="s">
        <v>5649</v>
      </c>
      <c r="I4004" s="26" t="s">
        <v>10416</v>
      </c>
      <c r="J4004" s="36">
        <v>0.13</v>
      </c>
      <c r="K4004" s="26">
        <v>251783.55</v>
      </c>
      <c r="L4004" s="26">
        <v>281359.9</v>
      </c>
      <c r="M4004" s="26" t="s">
        <v>1282</v>
      </c>
      <c r="N4004" s="26" t="s">
        <v>5651</v>
      </c>
    </row>
    <row r="4005" spans="1:14">
      <c r="A4005" s="26" t="s">
        <v>200</v>
      </c>
      <c r="B4005" s="26" t="s">
        <v>5646</v>
      </c>
      <c r="C4005" s="26" t="s">
        <v>611</v>
      </c>
      <c r="D4005" s="26" t="s">
        <v>5647</v>
      </c>
      <c r="E4005" s="26" t="s">
        <v>10425</v>
      </c>
      <c r="F4005" s="26" t="s">
        <v>613</v>
      </c>
      <c r="G4005" s="26" t="s">
        <v>5648</v>
      </c>
      <c r="H4005" s="26" t="s">
        <v>5649</v>
      </c>
      <c r="I4005" s="26" t="s">
        <v>10418</v>
      </c>
      <c r="J4005" s="36">
        <v>0.13</v>
      </c>
      <c r="K4005" s="26">
        <v>9740.92</v>
      </c>
      <c r="L4005" s="26"/>
      <c r="M4005" s="26" t="s">
        <v>1282</v>
      </c>
      <c r="N4005" s="26" t="s">
        <v>5651</v>
      </c>
    </row>
    <row r="4006" spans="1:14">
      <c r="A4006" s="26" t="s">
        <v>200</v>
      </c>
      <c r="B4006" s="26" t="s">
        <v>5646</v>
      </c>
      <c r="C4006" s="26" t="s">
        <v>611</v>
      </c>
      <c r="D4006" s="26" t="s">
        <v>5647</v>
      </c>
      <c r="E4006" s="26" t="s">
        <v>10425</v>
      </c>
      <c r="F4006" s="26" t="s">
        <v>613</v>
      </c>
      <c r="G4006" s="26" t="s">
        <v>5648</v>
      </c>
      <c r="H4006" s="26" t="s">
        <v>5649</v>
      </c>
      <c r="I4006" s="26" t="s">
        <v>10420</v>
      </c>
      <c r="J4006" s="36">
        <v>0.13</v>
      </c>
      <c r="K4006" s="26">
        <v>3191.93</v>
      </c>
      <c r="L4006" s="26"/>
      <c r="M4006" s="26" t="s">
        <v>1282</v>
      </c>
      <c r="N4006" s="26" t="s">
        <v>5651</v>
      </c>
    </row>
    <row r="4007" spans="1:14">
      <c r="A4007" s="26" t="s">
        <v>200</v>
      </c>
      <c r="B4007" s="26" t="s">
        <v>5646</v>
      </c>
      <c r="C4007" s="26" t="s">
        <v>611</v>
      </c>
      <c r="D4007" s="26" t="s">
        <v>5647</v>
      </c>
      <c r="E4007" s="26" t="s">
        <v>10425</v>
      </c>
      <c r="F4007" s="26" t="s">
        <v>613</v>
      </c>
      <c r="G4007" s="26" t="s">
        <v>5648</v>
      </c>
      <c r="H4007" s="26" t="s">
        <v>5649</v>
      </c>
      <c r="I4007" s="26" t="s">
        <v>10419</v>
      </c>
      <c r="J4007" s="36">
        <v>0.13</v>
      </c>
      <c r="K4007" s="26">
        <v>3982.34</v>
      </c>
      <c r="L4007" s="26"/>
      <c r="M4007" s="26" t="s">
        <v>1282</v>
      </c>
      <c r="N4007" s="26" t="s">
        <v>5651</v>
      </c>
    </row>
    <row r="4008" spans="1:14">
      <c r="A4008" s="26" t="s">
        <v>200</v>
      </c>
      <c r="B4008" s="26" t="s">
        <v>5626</v>
      </c>
      <c r="C4008" s="26" t="s">
        <v>857</v>
      </c>
      <c r="D4008" s="26" t="s">
        <v>5627</v>
      </c>
      <c r="E4008" s="26" t="s">
        <v>10425</v>
      </c>
      <c r="F4008" s="26" t="s">
        <v>859</v>
      </c>
      <c r="G4008" s="26" t="s">
        <v>5628</v>
      </c>
      <c r="H4008" s="26" t="s">
        <v>5629</v>
      </c>
      <c r="I4008" s="26" t="s">
        <v>10416</v>
      </c>
      <c r="J4008" s="36">
        <v>0.13</v>
      </c>
      <c r="K4008" s="26">
        <v>2305.37</v>
      </c>
      <c r="L4008" s="26">
        <v>2578.1</v>
      </c>
      <c r="M4008" s="26" t="s">
        <v>1282</v>
      </c>
      <c r="N4008" s="26" t="s">
        <v>5631</v>
      </c>
    </row>
    <row r="4009" spans="1:14">
      <c r="A4009" s="26" t="s">
        <v>200</v>
      </c>
      <c r="B4009" s="26" t="s">
        <v>5626</v>
      </c>
      <c r="C4009" s="26" t="s">
        <v>857</v>
      </c>
      <c r="D4009" s="26" t="s">
        <v>5627</v>
      </c>
      <c r="E4009" s="26" t="s">
        <v>10425</v>
      </c>
      <c r="F4009" s="26" t="s">
        <v>859</v>
      </c>
      <c r="G4009" s="26" t="s">
        <v>5628</v>
      </c>
      <c r="H4009" s="26" t="s">
        <v>5629</v>
      </c>
      <c r="I4009" s="26" t="s">
        <v>10418</v>
      </c>
      <c r="J4009" s="36">
        <v>0.13</v>
      </c>
      <c r="K4009" s="26">
        <v>92.28</v>
      </c>
      <c r="L4009" s="26"/>
      <c r="M4009" s="26" t="s">
        <v>1282</v>
      </c>
      <c r="N4009" s="26" t="s">
        <v>5631</v>
      </c>
    </row>
    <row r="4010" spans="1:14">
      <c r="A4010" s="26" t="s">
        <v>200</v>
      </c>
      <c r="B4010" s="26" t="s">
        <v>5626</v>
      </c>
      <c r="C4010" s="26" t="s">
        <v>857</v>
      </c>
      <c r="D4010" s="26" t="s">
        <v>5627</v>
      </c>
      <c r="E4010" s="26" t="s">
        <v>10425</v>
      </c>
      <c r="F4010" s="26" t="s">
        <v>859</v>
      </c>
      <c r="G4010" s="26" t="s">
        <v>5628</v>
      </c>
      <c r="H4010" s="26" t="s">
        <v>5629</v>
      </c>
      <c r="I4010" s="26" t="s">
        <v>10420</v>
      </c>
      <c r="J4010" s="36">
        <v>0.13</v>
      </c>
      <c r="K4010" s="26">
        <v>27.93</v>
      </c>
      <c r="L4010" s="26"/>
      <c r="M4010" s="26" t="s">
        <v>1282</v>
      </c>
      <c r="N4010" s="26" t="s">
        <v>5631</v>
      </c>
    </row>
    <row r="4011" spans="1:14">
      <c r="A4011" s="26" t="s">
        <v>200</v>
      </c>
      <c r="B4011" s="26" t="s">
        <v>5626</v>
      </c>
      <c r="C4011" s="26" t="s">
        <v>857</v>
      </c>
      <c r="D4011" s="26" t="s">
        <v>5627</v>
      </c>
      <c r="E4011" s="26" t="s">
        <v>10425</v>
      </c>
      <c r="F4011" s="26" t="s">
        <v>859</v>
      </c>
      <c r="G4011" s="26" t="s">
        <v>5628</v>
      </c>
      <c r="H4011" s="26" t="s">
        <v>5629</v>
      </c>
      <c r="I4011" s="26" t="s">
        <v>10419</v>
      </c>
      <c r="J4011" s="36">
        <v>0.13</v>
      </c>
      <c r="K4011" s="26">
        <v>36.51</v>
      </c>
      <c r="L4011" s="26"/>
      <c r="M4011" s="26" t="s">
        <v>1282</v>
      </c>
      <c r="N4011" s="26" t="s">
        <v>5631</v>
      </c>
    </row>
    <row r="4012" spans="1:14">
      <c r="A4012" s="26" t="s">
        <v>200</v>
      </c>
      <c r="B4012" s="26" t="s">
        <v>5659</v>
      </c>
      <c r="C4012" s="26" t="s">
        <v>857</v>
      </c>
      <c r="D4012" s="26" t="s">
        <v>5660</v>
      </c>
      <c r="E4012" s="26" t="s">
        <v>10425</v>
      </c>
      <c r="F4012" s="26" t="s">
        <v>859</v>
      </c>
      <c r="G4012" s="26" t="s">
        <v>5661</v>
      </c>
      <c r="H4012" s="26" t="s">
        <v>5662</v>
      </c>
      <c r="I4012" s="26" t="s">
        <v>10416</v>
      </c>
      <c r="J4012" s="36">
        <v>0.13</v>
      </c>
      <c r="K4012" s="26">
        <v>129205.27</v>
      </c>
      <c r="L4012" s="26">
        <v>145688.17</v>
      </c>
      <c r="M4012" s="26" t="s">
        <v>1282</v>
      </c>
      <c r="N4012" s="26" t="s">
        <v>5664</v>
      </c>
    </row>
    <row r="4013" spans="1:14">
      <c r="A4013" s="26" t="s">
        <v>200</v>
      </c>
      <c r="B4013" s="26" t="s">
        <v>5659</v>
      </c>
      <c r="C4013" s="26" t="s">
        <v>857</v>
      </c>
      <c r="D4013" s="26" t="s">
        <v>5660</v>
      </c>
      <c r="E4013" s="26" t="s">
        <v>10425</v>
      </c>
      <c r="F4013" s="26" t="s">
        <v>859</v>
      </c>
      <c r="G4013" s="26" t="s">
        <v>5661</v>
      </c>
      <c r="H4013" s="26" t="s">
        <v>5662</v>
      </c>
      <c r="I4013" s="26" t="s">
        <v>10418</v>
      </c>
      <c r="J4013" s="36">
        <v>0.13</v>
      </c>
      <c r="K4013" s="26">
        <v>6273.38</v>
      </c>
      <c r="L4013" s="26"/>
      <c r="M4013" s="26" t="s">
        <v>1282</v>
      </c>
      <c r="N4013" s="26" t="s">
        <v>5664</v>
      </c>
    </row>
    <row r="4014" spans="1:14">
      <c r="A4014" s="26" t="s">
        <v>200</v>
      </c>
      <c r="B4014" s="26" t="s">
        <v>5659</v>
      </c>
      <c r="C4014" s="26" t="s">
        <v>857</v>
      </c>
      <c r="D4014" s="26" t="s">
        <v>5660</v>
      </c>
      <c r="E4014" s="26" t="s">
        <v>10425</v>
      </c>
      <c r="F4014" s="26" t="s">
        <v>859</v>
      </c>
      <c r="G4014" s="26" t="s">
        <v>5661</v>
      </c>
      <c r="H4014" s="26" t="s">
        <v>5662</v>
      </c>
      <c r="I4014" s="26" t="s">
        <v>10420</v>
      </c>
      <c r="J4014" s="36">
        <v>0.13</v>
      </c>
      <c r="K4014" s="26">
        <v>1590.21</v>
      </c>
      <c r="L4014" s="26"/>
      <c r="M4014" s="26" t="s">
        <v>1282</v>
      </c>
      <c r="N4014" s="26" t="s">
        <v>5664</v>
      </c>
    </row>
    <row r="4015" spans="1:14">
      <c r="A4015" s="26" t="s">
        <v>200</v>
      </c>
      <c r="B4015" s="26" t="s">
        <v>5659</v>
      </c>
      <c r="C4015" s="26" t="s">
        <v>857</v>
      </c>
      <c r="D4015" s="26" t="s">
        <v>5660</v>
      </c>
      <c r="E4015" s="26" t="s">
        <v>10425</v>
      </c>
      <c r="F4015" s="26" t="s">
        <v>859</v>
      </c>
      <c r="G4015" s="26" t="s">
        <v>5661</v>
      </c>
      <c r="H4015" s="26" t="s">
        <v>5662</v>
      </c>
      <c r="I4015" s="26" t="s">
        <v>10419</v>
      </c>
      <c r="J4015" s="36">
        <v>0.13</v>
      </c>
      <c r="K4015" s="26">
        <v>2063.1</v>
      </c>
      <c r="L4015" s="26"/>
      <c r="M4015" s="26" t="s">
        <v>1282</v>
      </c>
      <c r="N4015" s="26" t="s">
        <v>5664</v>
      </c>
    </row>
    <row r="4016" spans="1:14">
      <c r="A4016" s="26" t="s">
        <v>119</v>
      </c>
      <c r="B4016" s="26" t="s">
        <v>5539</v>
      </c>
      <c r="C4016" s="26" t="s">
        <v>122</v>
      </c>
      <c r="D4016" s="26" t="s">
        <v>5540</v>
      </c>
      <c r="E4016" s="26" t="s">
        <v>10425</v>
      </c>
      <c r="F4016" s="26" t="s">
        <v>5129</v>
      </c>
      <c r="G4016" s="26" t="s">
        <v>5541</v>
      </c>
      <c r="H4016" s="26" t="s">
        <v>5542</v>
      </c>
      <c r="I4016" s="26" t="s">
        <v>10416</v>
      </c>
      <c r="J4016" s="36">
        <v>0.13</v>
      </c>
      <c r="K4016" s="26">
        <v>35806.62</v>
      </c>
      <c r="L4016" s="26">
        <v>47413.47</v>
      </c>
      <c r="M4016" s="26" t="s">
        <v>140</v>
      </c>
      <c r="N4016" s="26" t="s">
        <v>5544</v>
      </c>
    </row>
    <row r="4017" spans="1:14">
      <c r="A4017" s="26" t="s">
        <v>119</v>
      </c>
      <c r="B4017" s="26" t="s">
        <v>5539</v>
      </c>
      <c r="C4017" s="26" t="s">
        <v>122</v>
      </c>
      <c r="D4017" s="26" t="s">
        <v>5540</v>
      </c>
      <c r="E4017" s="26" t="s">
        <v>10425</v>
      </c>
      <c r="F4017" s="26" t="s">
        <v>5129</v>
      </c>
      <c r="G4017" s="26" t="s">
        <v>5541</v>
      </c>
      <c r="H4017" s="26" t="s">
        <v>5542</v>
      </c>
      <c r="I4017" s="26" t="s">
        <v>10418</v>
      </c>
      <c r="J4017" s="36">
        <v>0.13</v>
      </c>
      <c r="K4017" s="26">
        <v>8385.62</v>
      </c>
      <c r="L4017" s="26"/>
      <c r="M4017" s="26" t="s">
        <v>140</v>
      </c>
      <c r="N4017" s="26" t="s">
        <v>5544</v>
      </c>
    </row>
    <row r="4018" spans="1:14">
      <c r="A4018" s="26" t="s">
        <v>119</v>
      </c>
      <c r="B4018" s="26" t="s">
        <v>5539</v>
      </c>
      <c r="C4018" s="26" t="s">
        <v>122</v>
      </c>
      <c r="D4018" s="26" t="s">
        <v>5540</v>
      </c>
      <c r="E4018" s="26" t="s">
        <v>10425</v>
      </c>
      <c r="F4018" s="26" t="s">
        <v>5129</v>
      </c>
      <c r="G4018" s="26" t="s">
        <v>5541</v>
      </c>
      <c r="H4018" s="26" t="s">
        <v>5542</v>
      </c>
      <c r="I4018" s="26" t="s">
        <v>10420</v>
      </c>
      <c r="J4018" s="36">
        <v>0.13</v>
      </c>
      <c r="K4018" s="26">
        <v>414.64</v>
      </c>
      <c r="L4018" s="26"/>
      <c r="M4018" s="26" t="s">
        <v>140</v>
      </c>
      <c r="N4018" s="26" t="s">
        <v>5544</v>
      </c>
    </row>
    <row r="4019" spans="1:14">
      <c r="A4019" s="26" t="s">
        <v>119</v>
      </c>
      <c r="B4019" s="26" t="s">
        <v>5539</v>
      </c>
      <c r="C4019" s="26" t="s">
        <v>122</v>
      </c>
      <c r="D4019" s="26" t="s">
        <v>5540</v>
      </c>
      <c r="E4019" s="26" t="s">
        <v>10425</v>
      </c>
      <c r="F4019" s="26" t="s">
        <v>5129</v>
      </c>
      <c r="G4019" s="26" t="s">
        <v>5541</v>
      </c>
      <c r="H4019" s="26" t="s">
        <v>5542</v>
      </c>
      <c r="I4019" s="26" t="s">
        <v>10419</v>
      </c>
      <c r="J4019" s="36">
        <v>0.13</v>
      </c>
      <c r="K4019" s="26">
        <v>672.98</v>
      </c>
      <c r="L4019" s="26"/>
      <c r="M4019" s="26" t="s">
        <v>140</v>
      </c>
      <c r="N4019" s="26" t="s">
        <v>5544</v>
      </c>
    </row>
    <row r="4020" spans="1:14">
      <c r="A4020" s="26" t="s">
        <v>70</v>
      </c>
      <c r="B4020" s="26" t="s">
        <v>4622</v>
      </c>
      <c r="C4020" s="26" t="s">
        <v>72</v>
      </c>
      <c r="D4020" s="26" t="s">
        <v>4623</v>
      </c>
      <c r="E4020" s="26" t="s">
        <v>10425</v>
      </c>
      <c r="F4020" s="26" t="s">
        <v>1332</v>
      </c>
      <c r="G4020" s="26" t="s">
        <v>4624</v>
      </c>
      <c r="H4020" s="26" t="s">
        <v>4625</v>
      </c>
      <c r="I4020" s="26" t="s">
        <v>10416</v>
      </c>
      <c r="J4020" s="36">
        <v>0.13</v>
      </c>
      <c r="K4020" s="26">
        <v>531833.42</v>
      </c>
      <c r="L4020" s="26">
        <v>707456.78</v>
      </c>
      <c r="M4020" s="26" t="s">
        <v>83</v>
      </c>
      <c r="N4020" s="26" t="s">
        <v>4627</v>
      </c>
    </row>
    <row r="4021" spans="1:14">
      <c r="A4021" s="26" t="s">
        <v>70</v>
      </c>
      <c r="B4021" s="26" t="s">
        <v>4622</v>
      </c>
      <c r="C4021" s="26" t="s">
        <v>72</v>
      </c>
      <c r="D4021" s="26" t="s">
        <v>4623</v>
      </c>
      <c r="E4021" s="26" t="s">
        <v>10425</v>
      </c>
      <c r="F4021" s="26" t="s">
        <v>1332</v>
      </c>
      <c r="G4021" s="26" t="s">
        <v>4624</v>
      </c>
      <c r="H4021" s="26" t="s">
        <v>4625</v>
      </c>
      <c r="I4021" s="26" t="s">
        <v>10418</v>
      </c>
      <c r="J4021" s="36">
        <v>0.13</v>
      </c>
      <c r="K4021" s="26">
        <v>127397.5</v>
      </c>
      <c r="L4021" s="26"/>
      <c r="M4021" s="26" t="s">
        <v>83</v>
      </c>
      <c r="N4021" s="26" t="s">
        <v>4627</v>
      </c>
    </row>
    <row r="4022" spans="1:14">
      <c r="A4022" s="26" t="s">
        <v>70</v>
      </c>
      <c r="B4022" s="26" t="s">
        <v>4622</v>
      </c>
      <c r="C4022" s="26" t="s">
        <v>72</v>
      </c>
      <c r="D4022" s="26" t="s">
        <v>4623</v>
      </c>
      <c r="E4022" s="26" t="s">
        <v>10425</v>
      </c>
      <c r="F4022" s="26" t="s">
        <v>1332</v>
      </c>
      <c r="G4022" s="26" t="s">
        <v>4624</v>
      </c>
      <c r="H4022" s="26" t="s">
        <v>4625</v>
      </c>
      <c r="I4022" s="26" t="s">
        <v>10420</v>
      </c>
      <c r="J4022" s="36">
        <v>0.13</v>
      </c>
      <c r="K4022" s="26">
        <v>6351.02</v>
      </c>
      <c r="L4022" s="26"/>
      <c r="M4022" s="26" t="s">
        <v>83</v>
      </c>
      <c r="N4022" s="26" t="s">
        <v>4627</v>
      </c>
    </row>
    <row r="4023" spans="1:14">
      <c r="A4023" s="26" t="s">
        <v>70</v>
      </c>
      <c r="B4023" s="26" t="s">
        <v>4622</v>
      </c>
      <c r="C4023" s="26" t="s">
        <v>72</v>
      </c>
      <c r="D4023" s="26" t="s">
        <v>4623</v>
      </c>
      <c r="E4023" s="26" t="s">
        <v>10425</v>
      </c>
      <c r="F4023" s="26" t="s">
        <v>1332</v>
      </c>
      <c r="G4023" s="26" t="s">
        <v>4624</v>
      </c>
      <c r="H4023" s="26" t="s">
        <v>4625</v>
      </c>
      <c r="I4023" s="26" t="s">
        <v>10419</v>
      </c>
      <c r="J4023" s="36">
        <v>0.13</v>
      </c>
      <c r="K4023" s="26">
        <v>10039.08</v>
      </c>
      <c r="L4023" s="26"/>
      <c r="M4023" s="26" t="s">
        <v>83</v>
      </c>
      <c r="N4023" s="26" t="s">
        <v>4627</v>
      </c>
    </row>
    <row r="4024" spans="1:14">
      <c r="A4024" s="26" t="s">
        <v>70</v>
      </c>
      <c r="B4024" s="26" t="s">
        <v>5687</v>
      </c>
      <c r="C4024" s="26" t="s">
        <v>143</v>
      </c>
      <c r="D4024" s="26" t="s">
        <v>5688</v>
      </c>
      <c r="E4024" s="26" t="s">
        <v>10425</v>
      </c>
      <c r="F4024" s="26" t="s">
        <v>74</v>
      </c>
      <c r="G4024" s="26" t="s">
        <v>5689</v>
      </c>
      <c r="H4024" s="26" t="s">
        <v>5690</v>
      </c>
      <c r="I4024" s="26" t="s">
        <v>10416</v>
      </c>
      <c r="J4024" s="36">
        <v>0.13</v>
      </c>
      <c r="K4024" s="26">
        <v>1012109.26</v>
      </c>
      <c r="L4024" s="26">
        <v>1172259.26</v>
      </c>
      <c r="M4024" s="26" t="s">
        <v>83</v>
      </c>
      <c r="N4024" s="26" t="s">
        <v>5692</v>
      </c>
    </row>
    <row r="4025" spans="1:14">
      <c r="A4025" s="26" t="s">
        <v>70</v>
      </c>
      <c r="B4025" s="26" t="s">
        <v>5687</v>
      </c>
      <c r="C4025" s="26" t="s">
        <v>143</v>
      </c>
      <c r="D4025" s="26" t="s">
        <v>5688</v>
      </c>
      <c r="E4025" s="26" t="s">
        <v>10425</v>
      </c>
      <c r="F4025" s="26" t="s">
        <v>74</v>
      </c>
      <c r="G4025" s="26" t="s">
        <v>5689</v>
      </c>
      <c r="H4025" s="26" t="s">
        <v>5690</v>
      </c>
      <c r="I4025" s="26" t="s">
        <v>10418</v>
      </c>
      <c r="J4025" s="36">
        <v>0.13</v>
      </c>
      <c r="K4025" s="26">
        <v>77953.24</v>
      </c>
      <c r="L4025" s="26"/>
      <c r="M4025" s="26" t="s">
        <v>83</v>
      </c>
      <c r="N4025" s="26" t="s">
        <v>5692</v>
      </c>
    </row>
    <row r="4026" spans="1:14">
      <c r="A4026" s="26" t="s">
        <v>70</v>
      </c>
      <c r="B4026" s="26" t="s">
        <v>5687</v>
      </c>
      <c r="C4026" s="26" t="s">
        <v>143</v>
      </c>
      <c r="D4026" s="26" t="s">
        <v>5688</v>
      </c>
      <c r="E4026" s="26" t="s">
        <v>10425</v>
      </c>
      <c r="F4026" s="26" t="s">
        <v>74</v>
      </c>
      <c r="G4026" s="26" t="s">
        <v>5689</v>
      </c>
      <c r="H4026" s="26" t="s">
        <v>5690</v>
      </c>
      <c r="I4026" s="26" t="s">
        <v>10420</v>
      </c>
      <c r="J4026" s="36">
        <v>0.13</v>
      </c>
      <c r="K4026" s="26">
        <v>12842.12</v>
      </c>
      <c r="L4026" s="26"/>
      <c r="M4026" s="26" t="s">
        <v>83</v>
      </c>
      <c r="N4026" s="26" t="s">
        <v>5692</v>
      </c>
    </row>
    <row r="4027" spans="1:14">
      <c r="A4027" s="26" t="s">
        <v>70</v>
      </c>
      <c r="B4027" s="26" t="s">
        <v>5687</v>
      </c>
      <c r="C4027" s="26" t="s">
        <v>143</v>
      </c>
      <c r="D4027" s="26" t="s">
        <v>5688</v>
      </c>
      <c r="E4027" s="26" t="s">
        <v>10425</v>
      </c>
      <c r="F4027" s="26" t="s">
        <v>74</v>
      </c>
      <c r="G4027" s="26" t="s">
        <v>5689</v>
      </c>
      <c r="H4027" s="26" t="s">
        <v>5690</v>
      </c>
      <c r="I4027" s="26" t="s">
        <v>10419</v>
      </c>
      <c r="J4027" s="36">
        <v>0.13</v>
      </c>
      <c r="K4027" s="26">
        <v>16602.76</v>
      </c>
      <c r="L4027" s="26"/>
      <c r="M4027" s="26" t="s">
        <v>83</v>
      </c>
      <c r="N4027" s="26" t="s">
        <v>5692</v>
      </c>
    </row>
    <row r="4028" spans="1:14">
      <c r="A4028" s="26" t="s">
        <v>200</v>
      </c>
      <c r="B4028" s="26" t="s">
        <v>5527</v>
      </c>
      <c r="C4028" s="26" t="s">
        <v>203</v>
      </c>
      <c r="D4028" s="26" t="s">
        <v>5528</v>
      </c>
      <c r="E4028" s="26" t="s">
        <v>10425</v>
      </c>
      <c r="F4028" s="26" t="s">
        <v>205</v>
      </c>
      <c r="G4028" s="26" t="s">
        <v>5529</v>
      </c>
      <c r="H4028" s="26" t="s">
        <v>10880</v>
      </c>
      <c r="I4028" s="26" t="s">
        <v>10416</v>
      </c>
      <c r="J4028" s="36">
        <v>0.13</v>
      </c>
      <c r="K4028" s="26">
        <v>8178.12</v>
      </c>
      <c r="L4028" s="26">
        <v>9331.12</v>
      </c>
      <c r="M4028" s="26" t="s">
        <v>1282</v>
      </c>
      <c r="N4028" s="26" t="s">
        <v>5532</v>
      </c>
    </row>
    <row r="4029" spans="1:14">
      <c r="A4029" s="26" t="s">
        <v>200</v>
      </c>
      <c r="B4029" s="26" t="s">
        <v>5527</v>
      </c>
      <c r="C4029" s="26" t="s">
        <v>203</v>
      </c>
      <c r="D4029" s="26" t="s">
        <v>5528</v>
      </c>
      <c r="E4029" s="26" t="s">
        <v>10425</v>
      </c>
      <c r="F4029" s="26" t="s">
        <v>205</v>
      </c>
      <c r="G4029" s="26" t="s">
        <v>5529</v>
      </c>
      <c r="H4029" s="26" t="s">
        <v>10880</v>
      </c>
      <c r="I4029" s="26" t="s">
        <v>10418</v>
      </c>
      <c r="J4029" s="36">
        <v>0.13</v>
      </c>
      <c r="K4029" s="26">
        <v>491.71</v>
      </c>
      <c r="L4029" s="26"/>
      <c r="M4029" s="26" t="s">
        <v>1282</v>
      </c>
      <c r="N4029" s="26" t="s">
        <v>5532</v>
      </c>
    </row>
    <row r="4030" spans="1:14">
      <c r="A4030" s="26" t="s">
        <v>200</v>
      </c>
      <c r="B4030" s="26" t="s">
        <v>5527</v>
      </c>
      <c r="C4030" s="26" t="s">
        <v>203</v>
      </c>
      <c r="D4030" s="26" t="s">
        <v>5528</v>
      </c>
      <c r="E4030" s="26" t="s">
        <v>10425</v>
      </c>
      <c r="F4030" s="26" t="s">
        <v>205</v>
      </c>
      <c r="G4030" s="26" t="s">
        <v>5529</v>
      </c>
      <c r="H4030" s="26" t="s">
        <v>10880</v>
      </c>
      <c r="I4030" s="26" t="s">
        <v>10420</v>
      </c>
      <c r="J4030" s="36">
        <v>0.13</v>
      </c>
      <c r="K4030" s="26">
        <v>109.36</v>
      </c>
      <c r="L4030" s="26"/>
      <c r="M4030" s="26" t="s">
        <v>1282</v>
      </c>
      <c r="N4030" s="26" t="s">
        <v>5532</v>
      </c>
    </row>
    <row r="4031" spans="1:14">
      <c r="A4031" s="26" t="s">
        <v>200</v>
      </c>
      <c r="B4031" s="26" t="s">
        <v>5527</v>
      </c>
      <c r="C4031" s="26" t="s">
        <v>203</v>
      </c>
      <c r="D4031" s="26" t="s">
        <v>5528</v>
      </c>
      <c r="E4031" s="26" t="s">
        <v>10425</v>
      </c>
      <c r="F4031" s="26" t="s">
        <v>205</v>
      </c>
      <c r="G4031" s="26" t="s">
        <v>5529</v>
      </c>
      <c r="H4031" s="26" t="s">
        <v>10880</v>
      </c>
      <c r="I4031" s="26" t="s">
        <v>10419</v>
      </c>
      <c r="J4031" s="36">
        <v>0.13</v>
      </c>
      <c r="K4031" s="26">
        <v>132.03</v>
      </c>
      <c r="L4031" s="26"/>
      <c r="M4031" s="26" t="s">
        <v>1282</v>
      </c>
      <c r="N4031" s="26" t="s">
        <v>5532</v>
      </c>
    </row>
    <row r="4032" spans="1:14">
      <c r="A4032" s="26" t="s">
        <v>200</v>
      </c>
      <c r="B4032" s="26" t="s">
        <v>5527</v>
      </c>
      <c r="C4032" s="26" t="s">
        <v>203</v>
      </c>
      <c r="D4032" s="26" t="s">
        <v>5528</v>
      </c>
      <c r="E4032" s="26" t="s">
        <v>10425</v>
      </c>
      <c r="F4032" s="26" t="s">
        <v>205</v>
      </c>
      <c r="G4032" s="26" t="s">
        <v>5529</v>
      </c>
      <c r="H4032" s="26" t="s">
        <v>10881</v>
      </c>
      <c r="I4032" s="26" t="s">
        <v>10416</v>
      </c>
      <c r="J4032" s="36">
        <v>0.13</v>
      </c>
      <c r="K4032" s="26">
        <v>8178.12</v>
      </c>
      <c r="L4032" s="26">
        <v>9331.12</v>
      </c>
      <c r="M4032" s="26" t="s">
        <v>1282</v>
      </c>
      <c r="N4032" s="26" t="s">
        <v>5532</v>
      </c>
    </row>
    <row r="4033" spans="1:14">
      <c r="A4033" s="26" t="s">
        <v>200</v>
      </c>
      <c r="B4033" s="26" t="s">
        <v>5527</v>
      </c>
      <c r="C4033" s="26" t="s">
        <v>203</v>
      </c>
      <c r="D4033" s="26" t="s">
        <v>5528</v>
      </c>
      <c r="E4033" s="26" t="s">
        <v>10425</v>
      </c>
      <c r="F4033" s="26" t="s">
        <v>205</v>
      </c>
      <c r="G4033" s="26" t="s">
        <v>5529</v>
      </c>
      <c r="H4033" s="26" t="s">
        <v>10881</v>
      </c>
      <c r="I4033" s="26" t="s">
        <v>10418</v>
      </c>
      <c r="J4033" s="36">
        <v>0.13</v>
      </c>
      <c r="K4033" s="26">
        <v>491.71</v>
      </c>
      <c r="L4033" s="26"/>
      <c r="M4033" s="26" t="s">
        <v>1282</v>
      </c>
      <c r="N4033" s="26" t="s">
        <v>5532</v>
      </c>
    </row>
    <row r="4034" spans="1:14">
      <c r="A4034" s="26" t="s">
        <v>200</v>
      </c>
      <c r="B4034" s="26" t="s">
        <v>5527</v>
      </c>
      <c r="C4034" s="26" t="s">
        <v>203</v>
      </c>
      <c r="D4034" s="26" t="s">
        <v>5528</v>
      </c>
      <c r="E4034" s="26" t="s">
        <v>10425</v>
      </c>
      <c r="F4034" s="26" t="s">
        <v>205</v>
      </c>
      <c r="G4034" s="26" t="s">
        <v>5529</v>
      </c>
      <c r="H4034" s="26" t="s">
        <v>10881</v>
      </c>
      <c r="I4034" s="26" t="s">
        <v>10420</v>
      </c>
      <c r="J4034" s="36">
        <v>0.13</v>
      </c>
      <c r="K4034" s="26">
        <v>109.36</v>
      </c>
      <c r="L4034" s="26"/>
      <c r="M4034" s="26" t="s">
        <v>1282</v>
      </c>
      <c r="N4034" s="26" t="s">
        <v>5532</v>
      </c>
    </row>
    <row r="4035" spans="1:14">
      <c r="A4035" s="26" t="s">
        <v>200</v>
      </c>
      <c r="B4035" s="26" t="s">
        <v>5527</v>
      </c>
      <c r="C4035" s="26" t="s">
        <v>203</v>
      </c>
      <c r="D4035" s="26" t="s">
        <v>5528</v>
      </c>
      <c r="E4035" s="26" t="s">
        <v>10425</v>
      </c>
      <c r="F4035" s="26" t="s">
        <v>205</v>
      </c>
      <c r="G4035" s="26" t="s">
        <v>5529</v>
      </c>
      <c r="H4035" s="26" t="s">
        <v>10881</v>
      </c>
      <c r="I4035" s="26" t="s">
        <v>10419</v>
      </c>
      <c r="J4035" s="36">
        <v>0.13</v>
      </c>
      <c r="K4035" s="26">
        <v>132.03</v>
      </c>
      <c r="L4035" s="26"/>
      <c r="M4035" s="26" t="s">
        <v>1282</v>
      </c>
      <c r="N4035" s="26" t="s">
        <v>5532</v>
      </c>
    </row>
    <row r="4036" spans="1:14">
      <c r="A4036" s="26" t="s">
        <v>119</v>
      </c>
      <c r="B4036" s="26" t="s">
        <v>5653</v>
      </c>
      <c r="C4036" s="26" t="s">
        <v>193</v>
      </c>
      <c r="D4036" s="26" t="s">
        <v>5654</v>
      </c>
      <c r="E4036" s="26" t="s">
        <v>10425</v>
      </c>
      <c r="F4036" s="26" t="s">
        <v>402</v>
      </c>
      <c r="G4036" s="26" t="s">
        <v>5655</v>
      </c>
      <c r="H4036" s="26" t="s">
        <v>5656</v>
      </c>
      <c r="I4036" s="26" t="s">
        <v>10416</v>
      </c>
      <c r="J4036" s="36">
        <v>0.13</v>
      </c>
      <c r="K4036" s="26">
        <v>298330.01</v>
      </c>
      <c r="L4036" s="26">
        <v>359370.84</v>
      </c>
      <c r="M4036" s="26" t="s">
        <v>140</v>
      </c>
      <c r="N4036" s="26" t="s">
        <v>5658</v>
      </c>
    </row>
    <row r="4037" spans="1:14">
      <c r="A4037" s="26" t="s">
        <v>119</v>
      </c>
      <c r="B4037" s="26" t="s">
        <v>5653</v>
      </c>
      <c r="C4037" s="26" t="s">
        <v>193</v>
      </c>
      <c r="D4037" s="26" t="s">
        <v>5654</v>
      </c>
      <c r="E4037" s="26" t="s">
        <v>10425</v>
      </c>
      <c r="F4037" s="26" t="s">
        <v>402</v>
      </c>
      <c r="G4037" s="26" t="s">
        <v>5655</v>
      </c>
      <c r="H4037" s="26" t="s">
        <v>5656</v>
      </c>
      <c r="I4037" s="26" t="s">
        <v>10418</v>
      </c>
      <c r="J4037" s="36">
        <v>0.13</v>
      </c>
      <c r="K4037" s="26">
        <v>36851.42</v>
      </c>
      <c r="L4037" s="26"/>
      <c r="M4037" s="26" t="s">
        <v>140</v>
      </c>
      <c r="N4037" s="26" t="s">
        <v>5658</v>
      </c>
    </row>
    <row r="4038" spans="1:14">
      <c r="A4038" s="26" t="s">
        <v>119</v>
      </c>
      <c r="B4038" s="26" t="s">
        <v>5653</v>
      </c>
      <c r="C4038" s="26" t="s">
        <v>193</v>
      </c>
      <c r="D4038" s="26" t="s">
        <v>5654</v>
      </c>
      <c r="E4038" s="26" t="s">
        <v>10425</v>
      </c>
      <c r="F4038" s="26" t="s">
        <v>402</v>
      </c>
      <c r="G4038" s="26" t="s">
        <v>5655</v>
      </c>
      <c r="H4038" s="26" t="s">
        <v>5656</v>
      </c>
      <c r="I4038" s="26" t="s">
        <v>10420</v>
      </c>
      <c r="J4038" s="36">
        <v>0.13</v>
      </c>
      <c r="K4038" s="26">
        <v>2913.37</v>
      </c>
      <c r="L4038" s="26"/>
      <c r="M4038" s="26" t="s">
        <v>140</v>
      </c>
      <c r="N4038" s="26" t="s">
        <v>5658</v>
      </c>
    </row>
    <row r="4039" spans="1:14">
      <c r="A4039" s="26" t="s">
        <v>119</v>
      </c>
      <c r="B4039" s="26" t="s">
        <v>5653</v>
      </c>
      <c r="C4039" s="26" t="s">
        <v>193</v>
      </c>
      <c r="D4039" s="26" t="s">
        <v>5654</v>
      </c>
      <c r="E4039" s="26" t="s">
        <v>10425</v>
      </c>
      <c r="F4039" s="26" t="s">
        <v>402</v>
      </c>
      <c r="G4039" s="26" t="s">
        <v>5655</v>
      </c>
      <c r="H4039" s="26" t="s">
        <v>5656</v>
      </c>
      <c r="I4039" s="26" t="s">
        <v>10419</v>
      </c>
      <c r="J4039" s="36">
        <v>0.13</v>
      </c>
      <c r="K4039" s="26">
        <v>5104.35</v>
      </c>
      <c r="L4039" s="26"/>
      <c r="M4039" s="26" t="s">
        <v>140</v>
      </c>
      <c r="N4039" s="26" t="s">
        <v>5658</v>
      </c>
    </row>
    <row r="4040" spans="1:14">
      <c r="A4040" s="26" t="s">
        <v>200</v>
      </c>
      <c r="B4040" s="26" t="s">
        <v>5679</v>
      </c>
      <c r="C4040" s="26" t="s">
        <v>1121</v>
      </c>
      <c r="D4040" s="26" t="s">
        <v>5680</v>
      </c>
      <c r="E4040" s="26" t="s">
        <v>10425</v>
      </c>
      <c r="F4040" s="26" t="s">
        <v>5681</v>
      </c>
      <c r="G4040" s="26" t="s">
        <v>5682</v>
      </c>
      <c r="H4040" s="26" t="s">
        <v>5683</v>
      </c>
      <c r="I4040" s="26" t="s">
        <v>10416</v>
      </c>
      <c r="J4040" s="36">
        <v>0.13</v>
      </c>
      <c r="K4040" s="26">
        <v>29499.39</v>
      </c>
      <c r="L4040" s="26">
        <v>33299.66</v>
      </c>
      <c r="M4040" s="26" t="s">
        <v>1282</v>
      </c>
      <c r="N4040" s="26" t="s">
        <v>5685</v>
      </c>
    </row>
    <row r="4041" spans="1:14">
      <c r="A4041" s="26" t="s">
        <v>200</v>
      </c>
      <c r="B4041" s="26" t="s">
        <v>5679</v>
      </c>
      <c r="C4041" s="26" t="s">
        <v>1121</v>
      </c>
      <c r="D4041" s="26" t="s">
        <v>5680</v>
      </c>
      <c r="E4041" s="26" t="s">
        <v>10425</v>
      </c>
      <c r="F4041" s="26" t="s">
        <v>5681</v>
      </c>
      <c r="G4041" s="26" t="s">
        <v>5682</v>
      </c>
      <c r="H4041" s="26" t="s">
        <v>5683</v>
      </c>
      <c r="I4041" s="26" t="s">
        <v>10418</v>
      </c>
      <c r="J4041" s="36">
        <v>0.13</v>
      </c>
      <c r="K4041" s="26">
        <v>1452.08</v>
      </c>
      <c r="L4041" s="26"/>
      <c r="M4041" s="26" t="s">
        <v>1282</v>
      </c>
      <c r="N4041" s="26" t="s">
        <v>5685</v>
      </c>
    </row>
    <row r="4042" spans="1:14">
      <c r="A4042" s="26" t="s">
        <v>200</v>
      </c>
      <c r="B4042" s="26" t="s">
        <v>5679</v>
      </c>
      <c r="C4042" s="26" t="s">
        <v>1121</v>
      </c>
      <c r="D4042" s="26" t="s">
        <v>5680</v>
      </c>
      <c r="E4042" s="26" t="s">
        <v>10425</v>
      </c>
      <c r="F4042" s="26" t="s">
        <v>5681</v>
      </c>
      <c r="G4042" s="26" t="s">
        <v>5682</v>
      </c>
      <c r="H4042" s="26" t="s">
        <v>5683</v>
      </c>
      <c r="I4042" s="26" t="s">
        <v>10420</v>
      </c>
      <c r="J4042" s="36">
        <v>0.13</v>
      </c>
      <c r="K4042" s="26">
        <v>378.36</v>
      </c>
      <c r="L4042" s="26"/>
      <c r="M4042" s="26" t="s">
        <v>1282</v>
      </c>
      <c r="N4042" s="26" t="s">
        <v>5685</v>
      </c>
    </row>
    <row r="4043" spans="1:14">
      <c r="A4043" s="26" t="s">
        <v>200</v>
      </c>
      <c r="B4043" s="26" t="s">
        <v>5679</v>
      </c>
      <c r="C4043" s="26" t="s">
        <v>1121</v>
      </c>
      <c r="D4043" s="26" t="s">
        <v>5680</v>
      </c>
      <c r="E4043" s="26" t="s">
        <v>10425</v>
      </c>
      <c r="F4043" s="26" t="s">
        <v>5681</v>
      </c>
      <c r="G4043" s="26" t="s">
        <v>5682</v>
      </c>
      <c r="H4043" s="26" t="s">
        <v>5683</v>
      </c>
      <c r="I4043" s="26" t="s">
        <v>10419</v>
      </c>
      <c r="J4043" s="36">
        <v>0.13</v>
      </c>
      <c r="K4043" s="26">
        <v>471.34</v>
      </c>
      <c r="L4043" s="26"/>
      <c r="M4043" s="26" t="s">
        <v>1282</v>
      </c>
      <c r="N4043" s="26" t="s">
        <v>5685</v>
      </c>
    </row>
    <row r="4044" spans="1:14">
      <c r="A4044" s="26" t="s">
        <v>119</v>
      </c>
      <c r="B4044" s="26" t="s">
        <v>5693</v>
      </c>
      <c r="C4044" s="26" t="s">
        <v>456</v>
      </c>
      <c r="D4044" s="26" t="s">
        <v>5694</v>
      </c>
      <c r="E4044" s="26" t="s">
        <v>10425</v>
      </c>
      <c r="F4044" s="26" t="s">
        <v>5695</v>
      </c>
      <c r="G4044" s="26" t="s">
        <v>5696</v>
      </c>
      <c r="H4044" s="26" t="s">
        <v>10882</v>
      </c>
      <c r="I4044" s="26" t="s">
        <v>10416</v>
      </c>
      <c r="J4044" s="36">
        <v>0.13</v>
      </c>
      <c r="K4044" s="26">
        <v>70112.04</v>
      </c>
      <c r="L4044" s="26">
        <v>298894.61</v>
      </c>
      <c r="M4044" s="26" t="s">
        <v>140</v>
      </c>
      <c r="N4044" s="26" t="s">
        <v>5700</v>
      </c>
    </row>
    <row r="4045" spans="1:14">
      <c r="A4045" s="26" t="s">
        <v>119</v>
      </c>
      <c r="B4045" s="26" t="s">
        <v>5693</v>
      </c>
      <c r="C4045" s="26" t="s">
        <v>456</v>
      </c>
      <c r="D4045" s="26" t="s">
        <v>5694</v>
      </c>
      <c r="E4045" s="26" t="s">
        <v>10425</v>
      </c>
      <c r="F4045" s="26" t="s">
        <v>5695</v>
      </c>
      <c r="G4045" s="26" t="s">
        <v>5696</v>
      </c>
      <c r="H4045" s="26" t="s">
        <v>10882</v>
      </c>
      <c r="I4045" s="26" t="s">
        <v>10418</v>
      </c>
      <c r="J4045" s="36">
        <v>0.13</v>
      </c>
      <c r="K4045" s="26">
        <v>215457.08</v>
      </c>
      <c r="L4045" s="26"/>
      <c r="M4045" s="26" t="s">
        <v>140</v>
      </c>
      <c r="N4045" s="26" t="s">
        <v>5700</v>
      </c>
    </row>
    <row r="4046" spans="1:14">
      <c r="A4046" s="26" t="s">
        <v>119</v>
      </c>
      <c r="B4046" s="26" t="s">
        <v>5693</v>
      </c>
      <c r="C4046" s="26" t="s">
        <v>456</v>
      </c>
      <c r="D4046" s="26" t="s">
        <v>5694</v>
      </c>
      <c r="E4046" s="26" t="s">
        <v>10425</v>
      </c>
      <c r="F4046" s="26" t="s">
        <v>5695</v>
      </c>
      <c r="G4046" s="26" t="s">
        <v>5696</v>
      </c>
      <c r="H4046" s="26" t="s">
        <v>10882</v>
      </c>
      <c r="I4046" s="26" t="s">
        <v>10420</v>
      </c>
      <c r="J4046" s="36">
        <v>0.13</v>
      </c>
      <c r="K4046" s="26">
        <v>0</v>
      </c>
      <c r="L4046" s="26"/>
      <c r="M4046" s="26" t="s">
        <v>140</v>
      </c>
      <c r="N4046" s="26" t="s">
        <v>5700</v>
      </c>
    </row>
    <row r="4047" spans="1:14">
      <c r="A4047" s="26" t="s">
        <v>119</v>
      </c>
      <c r="B4047" s="26" t="s">
        <v>5693</v>
      </c>
      <c r="C4047" s="26" t="s">
        <v>456</v>
      </c>
      <c r="D4047" s="26" t="s">
        <v>5694</v>
      </c>
      <c r="E4047" s="26" t="s">
        <v>10425</v>
      </c>
      <c r="F4047" s="26" t="s">
        <v>5695</v>
      </c>
      <c r="G4047" s="26" t="s">
        <v>5696</v>
      </c>
      <c r="H4047" s="26" t="s">
        <v>10882</v>
      </c>
      <c r="I4047" s="26" t="s">
        <v>10419</v>
      </c>
      <c r="J4047" s="36">
        <v>0.13</v>
      </c>
      <c r="K4047" s="26">
        <v>4347.95</v>
      </c>
      <c r="L4047" s="26"/>
      <c r="M4047" s="26" t="s">
        <v>140</v>
      </c>
      <c r="N4047" s="26" t="s">
        <v>5700</v>
      </c>
    </row>
    <row r="4048" spans="1:14">
      <c r="A4048" s="26" t="s">
        <v>119</v>
      </c>
      <c r="B4048" s="26" t="s">
        <v>5693</v>
      </c>
      <c r="C4048" s="26" t="s">
        <v>456</v>
      </c>
      <c r="D4048" s="26" t="s">
        <v>5694</v>
      </c>
      <c r="E4048" s="26" t="s">
        <v>10425</v>
      </c>
      <c r="F4048" s="26" t="s">
        <v>5695</v>
      </c>
      <c r="G4048" s="26" t="s">
        <v>5696</v>
      </c>
      <c r="H4048" s="26" t="s">
        <v>10883</v>
      </c>
      <c r="I4048" s="26" t="s">
        <v>10416</v>
      </c>
      <c r="J4048" s="36">
        <v>0.13</v>
      </c>
      <c r="K4048" s="26">
        <v>220970.33</v>
      </c>
      <c r="L4048" s="26">
        <v>309919.54</v>
      </c>
      <c r="M4048" s="26" t="s">
        <v>140</v>
      </c>
      <c r="N4048" s="26" t="s">
        <v>5700</v>
      </c>
    </row>
    <row r="4049" spans="1:14">
      <c r="A4049" s="26" t="s">
        <v>119</v>
      </c>
      <c r="B4049" s="26" t="s">
        <v>5693</v>
      </c>
      <c r="C4049" s="26" t="s">
        <v>456</v>
      </c>
      <c r="D4049" s="26" t="s">
        <v>5694</v>
      </c>
      <c r="E4049" s="26" t="s">
        <v>10425</v>
      </c>
      <c r="F4049" s="26" t="s">
        <v>5695</v>
      </c>
      <c r="G4049" s="26" t="s">
        <v>5696</v>
      </c>
      <c r="H4049" s="26" t="s">
        <v>10883</v>
      </c>
      <c r="I4049" s="26" t="s">
        <v>10418</v>
      </c>
      <c r="J4049" s="36">
        <v>0.13</v>
      </c>
      <c r="K4049" s="26">
        <v>67797.43</v>
      </c>
      <c r="L4049" s="26"/>
      <c r="M4049" s="26" t="s">
        <v>140</v>
      </c>
      <c r="N4049" s="26" t="s">
        <v>5700</v>
      </c>
    </row>
    <row r="4050" spans="1:14">
      <c r="A4050" s="26" t="s">
        <v>119</v>
      </c>
      <c r="B4050" s="26" t="s">
        <v>5693</v>
      </c>
      <c r="C4050" s="26" t="s">
        <v>456</v>
      </c>
      <c r="D4050" s="26" t="s">
        <v>5694</v>
      </c>
      <c r="E4050" s="26" t="s">
        <v>10425</v>
      </c>
      <c r="F4050" s="26" t="s">
        <v>5695</v>
      </c>
      <c r="G4050" s="26" t="s">
        <v>5696</v>
      </c>
      <c r="H4050" s="26" t="s">
        <v>10883</v>
      </c>
      <c r="I4050" s="26" t="s">
        <v>10420</v>
      </c>
      <c r="J4050" s="36">
        <v>0.13</v>
      </c>
      <c r="K4050" s="26">
        <v>2807.77</v>
      </c>
      <c r="L4050" s="26"/>
      <c r="M4050" s="26" t="s">
        <v>140</v>
      </c>
      <c r="N4050" s="26" t="s">
        <v>5700</v>
      </c>
    </row>
    <row r="4051" spans="1:14">
      <c r="A4051" s="26" t="s">
        <v>119</v>
      </c>
      <c r="B4051" s="26" t="s">
        <v>5693</v>
      </c>
      <c r="C4051" s="26" t="s">
        <v>456</v>
      </c>
      <c r="D4051" s="26" t="s">
        <v>5694</v>
      </c>
      <c r="E4051" s="26" t="s">
        <v>10425</v>
      </c>
      <c r="F4051" s="26" t="s">
        <v>5695</v>
      </c>
      <c r="G4051" s="26" t="s">
        <v>5696</v>
      </c>
      <c r="H4051" s="26" t="s">
        <v>10883</v>
      </c>
      <c r="I4051" s="26" t="s">
        <v>10419</v>
      </c>
      <c r="J4051" s="36">
        <v>0.13</v>
      </c>
      <c r="K4051" s="26">
        <v>4397.47</v>
      </c>
      <c r="L4051" s="26"/>
      <c r="M4051" s="26" t="s">
        <v>140</v>
      </c>
      <c r="N4051" s="26" t="s">
        <v>5700</v>
      </c>
    </row>
    <row r="4052" spans="1:14">
      <c r="A4052" s="26" t="s">
        <v>70</v>
      </c>
      <c r="B4052" s="26" t="s">
        <v>5702</v>
      </c>
      <c r="C4052" s="26" t="s">
        <v>772</v>
      </c>
      <c r="D4052" s="26" t="s">
        <v>5703</v>
      </c>
      <c r="E4052" s="26" t="s">
        <v>10444</v>
      </c>
      <c r="F4052" s="26" t="s">
        <v>595</v>
      </c>
      <c r="G4052" s="26" t="s">
        <v>5704</v>
      </c>
      <c r="H4052" s="26" t="s">
        <v>5705</v>
      </c>
      <c r="I4052" s="26" t="s">
        <v>10416</v>
      </c>
      <c r="J4052" s="36">
        <v>0.13</v>
      </c>
      <c r="K4052" s="26">
        <v>60102.27</v>
      </c>
      <c r="L4052" s="26">
        <v>65331.5</v>
      </c>
      <c r="M4052" s="26" t="s">
        <v>83</v>
      </c>
      <c r="N4052" s="26" t="s">
        <v>5706</v>
      </c>
    </row>
    <row r="4053" spans="1:14">
      <c r="A4053" s="26" t="s">
        <v>70</v>
      </c>
      <c r="B4053" s="26" t="s">
        <v>5702</v>
      </c>
      <c r="C4053" s="26" t="s">
        <v>772</v>
      </c>
      <c r="D4053" s="26" t="s">
        <v>5703</v>
      </c>
      <c r="E4053" s="26" t="s">
        <v>10444</v>
      </c>
      <c r="F4053" s="26" t="s">
        <v>595</v>
      </c>
      <c r="G4053" s="26" t="s">
        <v>5704</v>
      </c>
      <c r="H4053" s="26" t="s">
        <v>5705</v>
      </c>
      <c r="I4053" s="26" t="s">
        <v>10418</v>
      </c>
      <c r="J4053" s="36">
        <v>0.13</v>
      </c>
      <c r="K4053" s="26">
        <v>609.99</v>
      </c>
      <c r="L4053" s="26"/>
      <c r="M4053" s="26" t="s">
        <v>83</v>
      </c>
      <c r="N4053" s="26" t="s">
        <v>5706</v>
      </c>
    </row>
    <row r="4054" spans="1:14">
      <c r="A4054" s="26" t="s">
        <v>70</v>
      </c>
      <c r="B4054" s="26" t="s">
        <v>5702</v>
      </c>
      <c r="C4054" s="26" t="s">
        <v>772</v>
      </c>
      <c r="D4054" s="26" t="s">
        <v>5703</v>
      </c>
      <c r="E4054" s="26" t="s">
        <v>10444</v>
      </c>
      <c r="F4054" s="26" t="s">
        <v>595</v>
      </c>
      <c r="G4054" s="26" t="s">
        <v>5704</v>
      </c>
      <c r="H4054" s="26" t="s">
        <v>5705</v>
      </c>
      <c r="I4054" s="26" t="s">
        <v>10420</v>
      </c>
      <c r="J4054" s="36">
        <v>0.13</v>
      </c>
      <c r="K4054" s="26">
        <v>754.29</v>
      </c>
      <c r="L4054" s="26"/>
      <c r="M4054" s="26" t="s">
        <v>83</v>
      </c>
      <c r="N4054" s="26" t="s">
        <v>5706</v>
      </c>
    </row>
    <row r="4055" spans="1:14">
      <c r="A4055" s="26" t="s">
        <v>70</v>
      </c>
      <c r="B4055" s="26" t="s">
        <v>5702</v>
      </c>
      <c r="C4055" s="26" t="s">
        <v>772</v>
      </c>
      <c r="D4055" s="26" t="s">
        <v>5703</v>
      </c>
      <c r="E4055" s="26" t="s">
        <v>10444</v>
      </c>
      <c r="F4055" s="26" t="s">
        <v>595</v>
      </c>
      <c r="G4055" s="26" t="s">
        <v>5704</v>
      </c>
      <c r="H4055" s="26" t="s">
        <v>5705</v>
      </c>
      <c r="I4055" s="26" t="s">
        <v>10419</v>
      </c>
      <c r="J4055" s="36">
        <v>0.13</v>
      </c>
      <c r="K4055" s="26">
        <v>924.96</v>
      </c>
      <c r="L4055" s="26"/>
      <c r="M4055" s="26" t="s">
        <v>83</v>
      </c>
      <c r="N4055" s="26" t="s">
        <v>5706</v>
      </c>
    </row>
    <row r="4056" spans="1:14">
      <c r="A4056" s="26" t="s">
        <v>200</v>
      </c>
      <c r="B4056" s="26" t="s">
        <v>5666</v>
      </c>
      <c r="C4056" s="26" t="s">
        <v>203</v>
      </c>
      <c r="D4056" s="26" t="s">
        <v>5667</v>
      </c>
      <c r="E4056" s="26" t="s">
        <v>10425</v>
      </c>
      <c r="F4056" s="26" t="s">
        <v>5668</v>
      </c>
      <c r="G4056" s="26" t="s">
        <v>5669</v>
      </c>
      <c r="H4056" s="26" t="s">
        <v>5670</v>
      </c>
      <c r="I4056" s="26" t="s">
        <v>10416</v>
      </c>
      <c r="J4056" s="36">
        <v>0.13</v>
      </c>
      <c r="K4056" s="26">
        <v>710172.16</v>
      </c>
      <c r="L4056" s="26">
        <v>902839.02</v>
      </c>
      <c r="M4056" s="26" t="s">
        <v>1282</v>
      </c>
      <c r="N4056" s="26" t="s">
        <v>5671</v>
      </c>
    </row>
    <row r="4057" spans="1:14">
      <c r="A4057" s="26" t="s">
        <v>200</v>
      </c>
      <c r="B4057" s="26" t="s">
        <v>5666</v>
      </c>
      <c r="C4057" s="26" t="s">
        <v>203</v>
      </c>
      <c r="D4057" s="26" t="s">
        <v>5667</v>
      </c>
      <c r="E4057" s="26" t="s">
        <v>10425</v>
      </c>
      <c r="F4057" s="26" t="s">
        <v>5668</v>
      </c>
      <c r="G4057" s="26" t="s">
        <v>5669</v>
      </c>
      <c r="H4057" s="26" t="s">
        <v>5670</v>
      </c>
      <c r="I4057" s="26" t="s">
        <v>10418</v>
      </c>
      <c r="J4057" s="36">
        <v>0.13</v>
      </c>
      <c r="K4057" s="26">
        <v>130129.61</v>
      </c>
      <c r="L4057" s="26"/>
      <c r="M4057" s="26" t="s">
        <v>1282</v>
      </c>
      <c r="N4057" s="26" t="s">
        <v>5671</v>
      </c>
    </row>
    <row r="4058" spans="1:14">
      <c r="A4058" s="26" t="s">
        <v>200</v>
      </c>
      <c r="B4058" s="26" t="s">
        <v>5666</v>
      </c>
      <c r="C4058" s="26" t="s">
        <v>203</v>
      </c>
      <c r="D4058" s="26" t="s">
        <v>5667</v>
      </c>
      <c r="E4058" s="26" t="s">
        <v>10425</v>
      </c>
      <c r="F4058" s="26" t="s">
        <v>5668</v>
      </c>
      <c r="G4058" s="26" t="s">
        <v>5669</v>
      </c>
      <c r="H4058" s="26" t="s">
        <v>5670</v>
      </c>
      <c r="I4058" s="26" t="s">
        <v>10420</v>
      </c>
      <c r="J4058" s="36">
        <v>0.13</v>
      </c>
      <c r="K4058" s="26">
        <v>9112.92</v>
      </c>
      <c r="L4058" s="26"/>
      <c r="M4058" s="26" t="s">
        <v>1282</v>
      </c>
      <c r="N4058" s="26" t="s">
        <v>5671</v>
      </c>
    </row>
    <row r="4059" spans="1:14">
      <c r="A4059" s="26" t="s">
        <v>200</v>
      </c>
      <c r="B4059" s="26" t="s">
        <v>5666</v>
      </c>
      <c r="C4059" s="26" t="s">
        <v>203</v>
      </c>
      <c r="D4059" s="26" t="s">
        <v>5667</v>
      </c>
      <c r="E4059" s="26" t="s">
        <v>10425</v>
      </c>
      <c r="F4059" s="26" t="s">
        <v>5668</v>
      </c>
      <c r="G4059" s="26" t="s">
        <v>5669</v>
      </c>
      <c r="H4059" s="26" t="s">
        <v>5670</v>
      </c>
      <c r="I4059" s="26" t="s">
        <v>10419</v>
      </c>
      <c r="J4059" s="36">
        <v>0.13</v>
      </c>
      <c r="K4059" s="26">
        <v>12796.51</v>
      </c>
      <c r="L4059" s="26"/>
      <c r="M4059" s="26" t="s">
        <v>1282</v>
      </c>
      <c r="N4059" s="26" t="s">
        <v>5671</v>
      </c>
    </row>
    <row r="4060" spans="1:14">
      <c r="A4060" s="26" t="s">
        <v>70</v>
      </c>
      <c r="B4060" s="26" t="s">
        <v>5720</v>
      </c>
      <c r="C4060" s="26" t="s">
        <v>772</v>
      </c>
      <c r="D4060" s="26" t="s">
        <v>5721</v>
      </c>
      <c r="E4060" s="26" t="s">
        <v>10425</v>
      </c>
      <c r="F4060" s="26" t="s">
        <v>1332</v>
      </c>
      <c r="G4060" s="26" t="s">
        <v>5722</v>
      </c>
      <c r="H4060" s="26" t="s">
        <v>5723</v>
      </c>
      <c r="I4060" s="26" t="s">
        <v>10416</v>
      </c>
      <c r="J4060" s="36">
        <v>0.13</v>
      </c>
      <c r="K4060" s="26">
        <v>189691.18</v>
      </c>
      <c r="L4060" s="26">
        <v>209643.76</v>
      </c>
      <c r="M4060" s="26" t="s">
        <v>83</v>
      </c>
      <c r="N4060" s="26" t="s">
        <v>5725</v>
      </c>
    </row>
    <row r="4061" spans="1:14">
      <c r="A4061" s="26" t="s">
        <v>70</v>
      </c>
      <c r="B4061" s="26" t="s">
        <v>5720</v>
      </c>
      <c r="C4061" s="26" t="s">
        <v>772</v>
      </c>
      <c r="D4061" s="26" t="s">
        <v>5721</v>
      </c>
      <c r="E4061" s="26" t="s">
        <v>10425</v>
      </c>
      <c r="F4061" s="26" t="s">
        <v>1332</v>
      </c>
      <c r="G4061" s="26" t="s">
        <v>5722</v>
      </c>
      <c r="H4061" s="26" t="s">
        <v>5723</v>
      </c>
      <c r="I4061" s="26" t="s">
        <v>10418</v>
      </c>
      <c r="J4061" s="36">
        <v>0.13</v>
      </c>
      <c r="K4061" s="26">
        <v>1921.87</v>
      </c>
      <c r="L4061" s="26"/>
      <c r="M4061" s="26" t="s">
        <v>83</v>
      </c>
      <c r="N4061" s="26" t="s">
        <v>5725</v>
      </c>
    </row>
    <row r="4062" spans="1:14">
      <c r="A4062" s="26" t="s">
        <v>70</v>
      </c>
      <c r="B4062" s="26" t="s">
        <v>5720</v>
      </c>
      <c r="C4062" s="26" t="s">
        <v>772</v>
      </c>
      <c r="D4062" s="26" t="s">
        <v>5721</v>
      </c>
      <c r="E4062" s="26" t="s">
        <v>10425</v>
      </c>
      <c r="F4062" s="26" t="s">
        <v>1332</v>
      </c>
      <c r="G4062" s="26" t="s">
        <v>5722</v>
      </c>
      <c r="H4062" s="26" t="s">
        <v>5723</v>
      </c>
      <c r="I4062" s="26" t="s">
        <v>10420</v>
      </c>
      <c r="J4062" s="36">
        <v>0.13</v>
      </c>
      <c r="K4062" s="26">
        <v>2535.24</v>
      </c>
      <c r="L4062" s="26"/>
      <c r="M4062" s="26" t="s">
        <v>83</v>
      </c>
      <c r="N4062" s="26" t="s">
        <v>5725</v>
      </c>
    </row>
    <row r="4063" spans="1:14">
      <c r="A4063" s="26" t="s">
        <v>70</v>
      </c>
      <c r="B4063" s="26" t="s">
        <v>5720</v>
      </c>
      <c r="C4063" s="26" t="s">
        <v>772</v>
      </c>
      <c r="D4063" s="26" t="s">
        <v>5721</v>
      </c>
      <c r="E4063" s="26" t="s">
        <v>10425</v>
      </c>
      <c r="F4063" s="26" t="s">
        <v>1332</v>
      </c>
      <c r="G4063" s="26" t="s">
        <v>5722</v>
      </c>
      <c r="H4063" s="26" t="s">
        <v>5723</v>
      </c>
      <c r="I4063" s="26" t="s">
        <v>10419</v>
      </c>
      <c r="J4063" s="36">
        <v>0.13</v>
      </c>
      <c r="K4063" s="26">
        <v>2916.17</v>
      </c>
      <c r="L4063" s="26"/>
      <c r="M4063" s="26" t="s">
        <v>83</v>
      </c>
      <c r="N4063" s="26" t="s">
        <v>5725</v>
      </c>
    </row>
    <row r="4064" spans="1:14">
      <c r="A4064" s="26" t="s">
        <v>119</v>
      </c>
      <c r="B4064" s="26" t="s">
        <v>5765</v>
      </c>
      <c r="C4064" s="26" t="s">
        <v>996</v>
      </c>
      <c r="D4064" s="26" t="s">
        <v>997</v>
      </c>
      <c r="E4064" s="26" t="s">
        <v>10425</v>
      </c>
      <c r="F4064" s="26" t="s">
        <v>998</v>
      </c>
      <c r="G4064" s="26" t="s">
        <v>5766</v>
      </c>
      <c r="H4064" s="26" t="s">
        <v>5767</v>
      </c>
      <c r="I4064" s="26" t="s">
        <v>10416</v>
      </c>
      <c r="J4064" s="36">
        <v>0.13</v>
      </c>
      <c r="K4064" s="26">
        <v>188.14</v>
      </c>
      <c r="L4064" s="26">
        <v>200</v>
      </c>
      <c r="M4064" s="26" t="s">
        <v>140</v>
      </c>
      <c r="N4064" s="26" t="s">
        <v>5768</v>
      </c>
    </row>
    <row r="4065" spans="1:14">
      <c r="A4065" s="26" t="s">
        <v>119</v>
      </c>
      <c r="B4065" s="26" t="s">
        <v>5765</v>
      </c>
      <c r="C4065" s="26" t="s">
        <v>996</v>
      </c>
      <c r="D4065" s="26" t="s">
        <v>997</v>
      </c>
      <c r="E4065" s="26" t="s">
        <v>10425</v>
      </c>
      <c r="F4065" s="26" t="s">
        <v>998</v>
      </c>
      <c r="G4065" s="26" t="s">
        <v>5766</v>
      </c>
      <c r="H4065" s="26" t="s">
        <v>5767</v>
      </c>
      <c r="I4065" s="26" t="s">
        <v>10418</v>
      </c>
      <c r="J4065" s="36">
        <v>0.13</v>
      </c>
      <c r="K4065" s="26">
        <v>0</v>
      </c>
      <c r="L4065" s="26"/>
      <c r="M4065" s="26" t="s">
        <v>140</v>
      </c>
      <c r="N4065" s="26" t="s">
        <v>5768</v>
      </c>
    </row>
    <row r="4066" spans="1:14">
      <c r="A4066" s="26" t="s">
        <v>119</v>
      </c>
      <c r="B4066" s="26" t="s">
        <v>5765</v>
      </c>
      <c r="C4066" s="26" t="s">
        <v>996</v>
      </c>
      <c r="D4066" s="26" t="s">
        <v>997</v>
      </c>
      <c r="E4066" s="26" t="s">
        <v>10425</v>
      </c>
      <c r="F4066" s="26" t="s">
        <v>998</v>
      </c>
      <c r="G4066" s="26" t="s">
        <v>5766</v>
      </c>
      <c r="H4066" s="26" t="s">
        <v>5767</v>
      </c>
      <c r="I4066" s="26" t="s">
        <v>10420</v>
      </c>
      <c r="J4066" s="36">
        <v>0.13</v>
      </c>
      <c r="K4066" s="26">
        <v>0</v>
      </c>
      <c r="L4066" s="26"/>
      <c r="M4066" s="26" t="s">
        <v>140</v>
      </c>
      <c r="N4066" s="26" t="s">
        <v>5768</v>
      </c>
    </row>
    <row r="4067" spans="1:14">
      <c r="A4067" s="26" t="s">
        <v>119</v>
      </c>
      <c r="B4067" s="26" t="s">
        <v>5765</v>
      </c>
      <c r="C4067" s="26" t="s">
        <v>996</v>
      </c>
      <c r="D4067" s="26" t="s">
        <v>997</v>
      </c>
      <c r="E4067" s="26" t="s">
        <v>10425</v>
      </c>
      <c r="F4067" s="26" t="s">
        <v>998</v>
      </c>
      <c r="G4067" s="26" t="s">
        <v>5766</v>
      </c>
      <c r="H4067" s="26" t="s">
        <v>5767</v>
      </c>
      <c r="I4067" s="26" t="s">
        <v>10419</v>
      </c>
      <c r="J4067" s="36">
        <v>0.13</v>
      </c>
      <c r="K4067" s="26">
        <v>2.86</v>
      </c>
      <c r="L4067" s="26"/>
      <c r="M4067" s="26" t="s">
        <v>140</v>
      </c>
      <c r="N4067" s="26" t="s">
        <v>5768</v>
      </c>
    </row>
    <row r="4068" spans="1:14">
      <c r="A4068" s="26" t="s">
        <v>200</v>
      </c>
      <c r="B4068" s="26" t="s">
        <v>5740</v>
      </c>
      <c r="C4068" s="26" t="s">
        <v>360</v>
      </c>
      <c r="D4068" s="26" t="s">
        <v>5741</v>
      </c>
      <c r="E4068" s="26" t="s">
        <v>10444</v>
      </c>
      <c r="F4068" s="26" t="s">
        <v>2728</v>
      </c>
      <c r="G4068" s="26" t="s">
        <v>5742</v>
      </c>
      <c r="H4068" s="26" t="s">
        <v>5743</v>
      </c>
      <c r="I4068" s="26" t="s">
        <v>10416</v>
      </c>
      <c r="J4068" s="36">
        <v>0.13</v>
      </c>
      <c r="K4068" s="26">
        <v>3696.24</v>
      </c>
      <c r="L4068" s="26">
        <v>3868.58</v>
      </c>
      <c r="M4068" s="26" t="s">
        <v>1282</v>
      </c>
      <c r="N4068" s="26" t="s">
        <v>5745</v>
      </c>
    </row>
    <row r="4069" spans="1:14">
      <c r="A4069" s="26" t="s">
        <v>200</v>
      </c>
      <c r="B4069" s="26" t="s">
        <v>5740</v>
      </c>
      <c r="C4069" s="26" t="s">
        <v>360</v>
      </c>
      <c r="D4069" s="26" t="s">
        <v>5741</v>
      </c>
      <c r="E4069" s="26" t="s">
        <v>10444</v>
      </c>
      <c r="F4069" s="26" t="s">
        <v>2728</v>
      </c>
      <c r="G4069" s="26" t="s">
        <v>5742</v>
      </c>
      <c r="H4069" s="26" t="s">
        <v>5743</v>
      </c>
      <c r="I4069" s="26" t="s">
        <v>10418</v>
      </c>
      <c r="J4069" s="36">
        <v>0.13</v>
      </c>
      <c r="K4069" s="26">
        <v>0</v>
      </c>
      <c r="L4069" s="26"/>
      <c r="M4069" s="26" t="s">
        <v>1282</v>
      </c>
      <c r="N4069" s="26" t="s">
        <v>5745</v>
      </c>
    </row>
    <row r="4070" spans="1:14">
      <c r="A4070" s="26" t="s">
        <v>200</v>
      </c>
      <c r="B4070" s="26" t="s">
        <v>5740</v>
      </c>
      <c r="C4070" s="26" t="s">
        <v>360</v>
      </c>
      <c r="D4070" s="26" t="s">
        <v>5741</v>
      </c>
      <c r="E4070" s="26" t="s">
        <v>10444</v>
      </c>
      <c r="F4070" s="26" t="s">
        <v>2728</v>
      </c>
      <c r="G4070" s="26" t="s">
        <v>5742</v>
      </c>
      <c r="H4070" s="26" t="s">
        <v>5743</v>
      </c>
      <c r="I4070" s="26" t="s">
        <v>10420</v>
      </c>
      <c r="J4070" s="36">
        <v>0.13</v>
      </c>
      <c r="K4070" s="26">
        <v>0</v>
      </c>
      <c r="L4070" s="26"/>
      <c r="M4070" s="26" t="s">
        <v>1282</v>
      </c>
      <c r="N4070" s="26" t="s">
        <v>5745</v>
      </c>
    </row>
    <row r="4071" spans="1:14">
      <c r="A4071" s="26" t="s">
        <v>200</v>
      </c>
      <c r="B4071" s="26" t="s">
        <v>5740</v>
      </c>
      <c r="C4071" s="26" t="s">
        <v>360</v>
      </c>
      <c r="D4071" s="26" t="s">
        <v>5741</v>
      </c>
      <c r="E4071" s="26" t="s">
        <v>10444</v>
      </c>
      <c r="F4071" s="26" t="s">
        <v>2728</v>
      </c>
      <c r="G4071" s="26" t="s">
        <v>5742</v>
      </c>
      <c r="H4071" s="26" t="s">
        <v>5743</v>
      </c>
      <c r="I4071" s="26" t="s">
        <v>10419</v>
      </c>
      <c r="J4071" s="36">
        <v>0.13</v>
      </c>
      <c r="K4071" s="26">
        <v>56.28</v>
      </c>
      <c r="L4071" s="26"/>
      <c r="M4071" s="26" t="s">
        <v>1282</v>
      </c>
      <c r="N4071" s="26" t="s">
        <v>5745</v>
      </c>
    </row>
    <row r="4072" spans="1:14">
      <c r="A4072" s="26" t="s">
        <v>129</v>
      </c>
      <c r="B4072" s="26" t="s">
        <v>5746</v>
      </c>
      <c r="C4072" s="26" t="s">
        <v>807</v>
      </c>
      <c r="D4072" s="26" t="s">
        <v>5747</v>
      </c>
      <c r="E4072" s="26" t="s">
        <v>10425</v>
      </c>
      <c r="F4072" s="26" t="s">
        <v>1984</v>
      </c>
      <c r="G4072" s="26" t="s">
        <v>5748</v>
      </c>
      <c r="H4072" s="26" t="s">
        <v>5749</v>
      </c>
      <c r="I4072" s="26" t="s">
        <v>10416</v>
      </c>
      <c r="J4072" s="36">
        <v>0.13</v>
      </c>
      <c r="K4072" s="26">
        <v>46014.96</v>
      </c>
      <c r="L4072" s="26">
        <v>50642</v>
      </c>
      <c r="M4072" s="26" t="s">
        <v>173</v>
      </c>
      <c r="N4072" s="26" t="s">
        <v>5751</v>
      </c>
    </row>
    <row r="4073" spans="1:14">
      <c r="A4073" s="26" t="s">
        <v>129</v>
      </c>
      <c r="B4073" s="26" t="s">
        <v>5746</v>
      </c>
      <c r="C4073" s="26" t="s">
        <v>807</v>
      </c>
      <c r="D4073" s="26" t="s">
        <v>5747</v>
      </c>
      <c r="E4073" s="26" t="s">
        <v>10425</v>
      </c>
      <c r="F4073" s="26" t="s">
        <v>1984</v>
      </c>
      <c r="G4073" s="26" t="s">
        <v>5748</v>
      </c>
      <c r="H4073" s="26" t="s">
        <v>5749</v>
      </c>
      <c r="I4073" s="26" t="s">
        <v>10418</v>
      </c>
      <c r="J4073" s="36">
        <v>0.13</v>
      </c>
      <c r="K4073" s="26">
        <v>1028.54</v>
      </c>
      <c r="L4073" s="26"/>
      <c r="M4073" s="26" t="s">
        <v>173</v>
      </c>
      <c r="N4073" s="26" t="s">
        <v>5751</v>
      </c>
    </row>
    <row r="4074" spans="1:14">
      <c r="A4074" s="26" t="s">
        <v>129</v>
      </c>
      <c r="B4074" s="26" t="s">
        <v>5746</v>
      </c>
      <c r="C4074" s="26" t="s">
        <v>807</v>
      </c>
      <c r="D4074" s="26" t="s">
        <v>5747</v>
      </c>
      <c r="E4074" s="26" t="s">
        <v>10425</v>
      </c>
      <c r="F4074" s="26" t="s">
        <v>1984</v>
      </c>
      <c r="G4074" s="26" t="s">
        <v>5748</v>
      </c>
      <c r="H4074" s="26" t="s">
        <v>5749</v>
      </c>
      <c r="I4074" s="26" t="s">
        <v>10420</v>
      </c>
      <c r="J4074" s="36">
        <v>0.13</v>
      </c>
      <c r="K4074" s="26">
        <v>603.23</v>
      </c>
      <c r="L4074" s="26"/>
      <c r="M4074" s="26" t="s">
        <v>173</v>
      </c>
      <c r="N4074" s="26" t="s">
        <v>5751</v>
      </c>
    </row>
    <row r="4075" spans="1:14">
      <c r="A4075" s="26" t="s">
        <v>129</v>
      </c>
      <c r="B4075" s="26" t="s">
        <v>5746</v>
      </c>
      <c r="C4075" s="26" t="s">
        <v>807</v>
      </c>
      <c r="D4075" s="26" t="s">
        <v>5747</v>
      </c>
      <c r="E4075" s="26" t="s">
        <v>10425</v>
      </c>
      <c r="F4075" s="26" t="s">
        <v>1984</v>
      </c>
      <c r="G4075" s="26" t="s">
        <v>5748</v>
      </c>
      <c r="H4075" s="26" t="s">
        <v>5749</v>
      </c>
      <c r="I4075" s="26" t="s">
        <v>10419</v>
      </c>
      <c r="J4075" s="36">
        <v>0.13</v>
      </c>
      <c r="K4075" s="26">
        <v>716.39</v>
      </c>
      <c r="L4075" s="26"/>
      <c r="M4075" s="26" t="s">
        <v>173</v>
      </c>
      <c r="N4075" s="26" t="s">
        <v>5751</v>
      </c>
    </row>
    <row r="4076" spans="1:14">
      <c r="A4076" s="26" t="s">
        <v>200</v>
      </c>
      <c r="B4076" s="26" t="s">
        <v>5727</v>
      </c>
      <c r="C4076" s="26" t="s">
        <v>258</v>
      </c>
      <c r="D4076" s="26" t="s">
        <v>5728</v>
      </c>
      <c r="E4076" s="26" t="s">
        <v>10425</v>
      </c>
      <c r="F4076" s="26" t="s">
        <v>2263</v>
      </c>
      <c r="G4076" s="26" t="s">
        <v>5729</v>
      </c>
      <c r="H4076" s="26" t="s">
        <v>5730</v>
      </c>
      <c r="I4076" s="26" t="s">
        <v>10427</v>
      </c>
      <c r="J4076" s="36">
        <v>0.13</v>
      </c>
      <c r="K4076" s="26">
        <v>6444.2</v>
      </c>
      <c r="L4076" s="26">
        <v>7217.08</v>
      </c>
      <c r="M4076" s="26" t="s">
        <v>1282</v>
      </c>
      <c r="N4076" s="26" t="s">
        <v>5732</v>
      </c>
    </row>
    <row r="4077" spans="1:14">
      <c r="A4077" s="26" t="s">
        <v>200</v>
      </c>
      <c r="B4077" s="26" t="s">
        <v>5727</v>
      </c>
      <c r="C4077" s="26" t="s">
        <v>258</v>
      </c>
      <c r="D4077" s="26" t="s">
        <v>5728</v>
      </c>
      <c r="E4077" s="26" t="s">
        <v>10425</v>
      </c>
      <c r="F4077" s="26" t="s">
        <v>2263</v>
      </c>
      <c r="G4077" s="26" t="s">
        <v>5729</v>
      </c>
      <c r="H4077" s="26" t="s">
        <v>5730</v>
      </c>
      <c r="I4077" s="26" t="s">
        <v>10428</v>
      </c>
      <c r="J4077" s="36">
        <v>0.13</v>
      </c>
      <c r="K4077" s="26">
        <v>270.06</v>
      </c>
      <c r="L4077" s="26"/>
      <c r="M4077" s="26" t="s">
        <v>1282</v>
      </c>
      <c r="N4077" s="26" t="s">
        <v>5732</v>
      </c>
    </row>
    <row r="4078" spans="1:14">
      <c r="A4078" s="26" t="s">
        <v>200</v>
      </c>
      <c r="B4078" s="26" t="s">
        <v>5727</v>
      </c>
      <c r="C4078" s="26" t="s">
        <v>258</v>
      </c>
      <c r="D4078" s="26" t="s">
        <v>5728</v>
      </c>
      <c r="E4078" s="26" t="s">
        <v>10425</v>
      </c>
      <c r="F4078" s="26" t="s">
        <v>2263</v>
      </c>
      <c r="G4078" s="26" t="s">
        <v>5729</v>
      </c>
      <c r="H4078" s="26" t="s">
        <v>5730</v>
      </c>
      <c r="I4078" s="26" t="s">
        <v>10420</v>
      </c>
      <c r="J4078" s="36">
        <v>0.13</v>
      </c>
      <c r="K4078" s="26">
        <v>83.7746</v>
      </c>
      <c r="L4078" s="26"/>
      <c r="M4078" s="26" t="s">
        <v>1282</v>
      </c>
      <c r="N4078" s="26" t="s">
        <v>5732</v>
      </c>
    </row>
    <row r="4079" spans="1:14">
      <c r="A4079" s="26" t="s">
        <v>200</v>
      </c>
      <c r="B4079" s="26" t="s">
        <v>5727</v>
      </c>
      <c r="C4079" s="26" t="s">
        <v>258</v>
      </c>
      <c r="D4079" s="26" t="s">
        <v>5728</v>
      </c>
      <c r="E4079" s="26" t="s">
        <v>10425</v>
      </c>
      <c r="F4079" s="26" t="s">
        <v>2263</v>
      </c>
      <c r="G4079" s="26" t="s">
        <v>5729</v>
      </c>
      <c r="H4079" s="26" t="s">
        <v>5730</v>
      </c>
      <c r="I4079" s="26" t="s">
        <v>10419</v>
      </c>
      <c r="J4079" s="36">
        <v>0.13</v>
      </c>
      <c r="K4079" s="26">
        <v>100.7139</v>
      </c>
      <c r="L4079" s="26"/>
      <c r="M4079" s="26" t="s">
        <v>1282</v>
      </c>
      <c r="N4079" s="26" t="s">
        <v>5732</v>
      </c>
    </row>
    <row r="4080" spans="1:14">
      <c r="A4080" s="26" t="s">
        <v>181</v>
      </c>
      <c r="B4080" s="26" t="s">
        <v>5775</v>
      </c>
      <c r="C4080" s="26" t="s">
        <v>448</v>
      </c>
      <c r="D4080" s="26" t="s">
        <v>5776</v>
      </c>
      <c r="E4080" s="26" t="s">
        <v>10444</v>
      </c>
      <c r="F4080" s="26" t="s">
        <v>5777</v>
      </c>
      <c r="G4080" s="26" t="s">
        <v>5778</v>
      </c>
      <c r="H4080" s="26" t="s">
        <v>5779</v>
      </c>
      <c r="I4080" s="26" t="s">
        <v>10416</v>
      </c>
      <c r="J4080" s="36">
        <v>0.13</v>
      </c>
      <c r="K4080" s="26">
        <v>4797.44</v>
      </c>
      <c r="L4080" s="26">
        <v>10050.4</v>
      </c>
      <c r="M4080" s="26" t="s">
        <v>97</v>
      </c>
      <c r="N4080" s="26" t="s">
        <v>5780</v>
      </c>
    </row>
    <row r="4081" spans="1:14">
      <c r="A4081" s="26" t="s">
        <v>181</v>
      </c>
      <c r="B4081" s="26" t="s">
        <v>5775</v>
      </c>
      <c r="C4081" s="26" t="s">
        <v>448</v>
      </c>
      <c r="D4081" s="26" t="s">
        <v>5776</v>
      </c>
      <c r="E4081" s="26" t="s">
        <v>10444</v>
      </c>
      <c r="F4081" s="26" t="s">
        <v>5777</v>
      </c>
      <c r="G4081" s="26" t="s">
        <v>5778</v>
      </c>
      <c r="H4081" s="26" t="s">
        <v>5779</v>
      </c>
      <c r="I4081" s="26" t="s">
        <v>10418</v>
      </c>
      <c r="J4081" s="36">
        <v>0.13</v>
      </c>
      <c r="K4081" s="26">
        <v>4656.72</v>
      </c>
      <c r="L4081" s="26"/>
      <c r="M4081" s="26" t="s">
        <v>97</v>
      </c>
      <c r="N4081" s="26" t="s">
        <v>5780</v>
      </c>
    </row>
    <row r="4082" spans="1:14">
      <c r="A4082" s="26" t="s">
        <v>181</v>
      </c>
      <c r="B4082" s="26" t="s">
        <v>5775</v>
      </c>
      <c r="C4082" s="26" t="s">
        <v>448</v>
      </c>
      <c r="D4082" s="26" t="s">
        <v>5776</v>
      </c>
      <c r="E4082" s="26" t="s">
        <v>10444</v>
      </c>
      <c r="F4082" s="26" t="s">
        <v>5777</v>
      </c>
      <c r="G4082" s="26" t="s">
        <v>5778</v>
      </c>
      <c r="H4082" s="26" t="s">
        <v>5779</v>
      </c>
      <c r="I4082" s="26" t="s">
        <v>10420</v>
      </c>
      <c r="J4082" s="36">
        <v>0.13</v>
      </c>
      <c r="K4082" s="26">
        <v>0</v>
      </c>
      <c r="L4082" s="26"/>
      <c r="M4082" s="26" t="s">
        <v>97</v>
      </c>
      <c r="N4082" s="26" t="s">
        <v>5780</v>
      </c>
    </row>
    <row r="4083" spans="1:14">
      <c r="A4083" s="26" t="s">
        <v>181</v>
      </c>
      <c r="B4083" s="26" t="s">
        <v>5775</v>
      </c>
      <c r="C4083" s="26" t="s">
        <v>448</v>
      </c>
      <c r="D4083" s="26" t="s">
        <v>5776</v>
      </c>
      <c r="E4083" s="26" t="s">
        <v>10444</v>
      </c>
      <c r="F4083" s="26" t="s">
        <v>5777</v>
      </c>
      <c r="G4083" s="26" t="s">
        <v>5778</v>
      </c>
      <c r="H4083" s="26" t="s">
        <v>5779</v>
      </c>
      <c r="I4083" s="26" t="s">
        <v>10419</v>
      </c>
      <c r="J4083" s="36">
        <v>0.13</v>
      </c>
      <c r="K4083" s="26">
        <v>143.97</v>
      </c>
      <c r="L4083" s="26"/>
      <c r="M4083" s="26" t="s">
        <v>97</v>
      </c>
      <c r="N4083" s="26" t="s">
        <v>5780</v>
      </c>
    </row>
    <row r="4084" spans="1:14">
      <c r="A4084" s="26" t="s">
        <v>70</v>
      </c>
      <c r="B4084" s="26" t="s">
        <v>5733</v>
      </c>
      <c r="C4084" s="26" t="s">
        <v>772</v>
      </c>
      <c r="D4084" s="26" t="s">
        <v>5734</v>
      </c>
      <c r="E4084" s="26" t="s">
        <v>10425</v>
      </c>
      <c r="F4084" s="26" t="s">
        <v>1332</v>
      </c>
      <c r="G4084" s="26" t="s">
        <v>5735</v>
      </c>
      <c r="H4084" s="26" t="s">
        <v>5736</v>
      </c>
      <c r="I4084" s="26" t="s">
        <v>10416</v>
      </c>
      <c r="J4084" s="36">
        <v>0.13</v>
      </c>
      <c r="K4084" s="26">
        <v>1336.96</v>
      </c>
      <c r="L4084" s="26">
        <v>1440</v>
      </c>
      <c r="M4084" s="26" t="s">
        <v>83</v>
      </c>
      <c r="N4084" s="26" t="s">
        <v>5738</v>
      </c>
    </row>
    <row r="4085" spans="1:14">
      <c r="A4085" s="26" t="s">
        <v>70</v>
      </c>
      <c r="B4085" s="26" t="s">
        <v>5733</v>
      </c>
      <c r="C4085" s="26" t="s">
        <v>772</v>
      </c>
      <c r="D4085" s="26" t="s">
        <v>5734</v>
      </c>
      <c r="E4085" s="26" t="s">
        <v>10425</v>
      </c>
      <c r="F4085" s="26" t="s">
        <v>1332</v>
      </c>
      <c r="G4085" s="26" t="s">
        <v>5735</v>
      </c>
      <c r="H4085" s="26" t="s">
        <v>5736</v>
      </c>
      <c r="I4085" s="26" t="s">
        <v>10418</v>
      </c>
      <c r="J4085" s="36">
        <v>0.13</v>
      </c>
      <c r="K4085" s="26">
        <v>0</v>
      </c>
      <c r="L4085" s="26"/>
      <c r="M4085" s="26" t="s">
        <v>83</v>
      </c>
      <c r="N4085" s="26" t="s">
        <v>5738</v>
      </c>
    </row>
    <row r="4086" spans="1:14">
      <c r="A4086" s="26" t="s">
        <v>70</v>
      </c>
      <c r="B4086" s="26" t="s">
        <v>5733</v>
      </c>
      <c r="C4086" s="26" t="s">
        <v>772</v>
      </c>
      <c r="D4086" s="26" t="s">
        <v>5734</v>
      </c>
      <c r="E4086" s="26" t="s">
        <v>10425</v>
      </c>
      <c r="F4086" s="26" t="s">
        <v>1332</v>
      </c>
      <c r="G4086" s="26" t="s">
        <v>5735</v>
      </c>
      <c r="H4086" s="26" t="s">
        <v>5736</v>
      </c>
      <c r="I4086" s="26" t="s">
        <v>10420</v>
      </c>
      <c r="J4086" s="36">
        <v>0.13</v>
      </c>
      <c r="K4086" s="26">
        <v>17.92</v>
      </c>
      <c r="L4086" s="26"/>
      <c r="M4086" s="26" t="s">
        <v>83</v>
      </c>
      <c r="N4086" s="26" t="s">
        <v>5738</v>
      </c>
    </row>
    <row r="4087" spans="1:14">
      <c r="A4087" s="26" t="s">
        <v>70</v>
      </c>
      <c r="B4087" s="26" t="s">
        <v>5733</v>
      </c>
      <c r="C4087" s="26" t="s">
        <v>772</v>
      </c>
      <c r="D4087" s="26" t="s">
        <v>5734</v>
      </c>
      <c r="E4087" s="26" t="s">
        <v>10425</v>
      </c>
      <c r="F4087" s="26" t="s">
        <v>1332</v>
      </c>
      <c r="G4087" s="26" t="s">
        <v>5735</v>
      </c>
      <c r="H4087" s="26" t="s">
        <v>5736</v>
      </c>
      <c r="I4087" s="26" t="s">
        <v>10419</v>
      </c>
      <c r="J4087" s="36">
        <v>0.13</v>
      </c>
      <c r="K4087" s="26">
        <v>20.32</v>
      </c>
      <c r="L4087" s="26"/>
      <c r="M4087" s="26" t="s">
        <v>83</v>
      </c>
      <c r="N4087" s="26" t="s">
        <v>5738</v>
      </c>
    </row>
    <row r="4088" spans="1:14">
      <c r="A4088" s="26" t="s">
        <v>119</v>
      </c>
      <c r="B4088" s="26" t="s">
        <v>5808</v>
      </c>
      <c r="C4088" s="26" t="s">
        <v>1429</v>
      </c>
      <c r="D4088" s="26" t="s">
        <v>5809</v>
      </c>
      <c r="E4088" s="26" t="s">
        <v>10425</v>
      </c>
      <c r="F4088" s="26" t="s">
        <v>2036</v>
      </c>
      <c r="G4088" s="26" t="s">
        <v>5810</v>
      </c>
      <c r="H4088" s="26" t="s">
        <v>5811</v>
      </c>
      <c r="I4088" s="26" t="s">
        <v>10416</v>
      </c>
      <c r="J4088" s="36">
        <v>0.13</v>
      </c>
      <c r="K4088" s="26">
        <v>17046.26</v>
      </c>
      <c r="L4088" s="26">
        <v>18360</v>
      </c>
      <c r="M4088" s="26" t="s">
        <v>140</v>
      </c>
      <c r="N4088" s="26" t="s">
        <v>5812</v>
      </c>
    </row>
    <row r="4089" spans="1:14">
      <c r="A4089" s="26" t="s">
        <v>119</v>
      </c>
      <c r="B4089" s="26" t="s">
        <v>5808</v>
      </c>
      <c r="C4089" s="26" t="s">
        <v>1429</v>
      </c>
      <c r="D4089" s="26" t="s">
        <v>5809</v>
      </c>
      <c r="E4089" s="26" t="s">
        <v>10425</v>
      </c>
      <c r="F4089" s="26" t="s">
        <v>2036</v>
      </c>
      <c r="G4089" s="26" t="s">
        <v>5810</v>
      </c>
      <c r="H4089" s="26" t="s">
        <v>5811</v>
      </c>
      <c r="I4089" s="26" t="s">
        <v>10418</v>
      </c>
      <c r="J4089" s="36">
        <v>0.13</v>
      </c>
      <c r="K4089" s="26">
        <v>0</v>
      </c>
      <c r="L4089" s="26"/>
      <c r="M4089" s="26" t="s">
        <v>140</v>
      </c>
      <c r="N4089" s="26" t="s">
        <v>5812</v>
      </c>
    </row>
    <row r="4090" spans="1:14">
      <c r="A4090" s="26" t="s">
        <v>119</v>
      </c>
      <c r="B4090" s="26" t="s">
        <v>5808</v>
      </c>
      <c r="C4090" s="26" t="s">
        <v>1429</v>
      </c>
      <c r="D4090" s="26" t="s">
        <v>5809</v>
      </c>
      <c r="E4090" s="26" t="s">
        <v>10425</v>
      </c>
      <c r="F4090" s="26" t="s">
        <v>2036</v>
      </c>
      <c r="G4090" s="26" t="s">
        <v>5810</v>
      </c>
      <c r="H4090" s="26" t="s">
        <v>5811</v>
      </c>
      <c r="I4090" s="26" t="s">
        <v>10420</v>
      </c>
      <c r="J4090" s="36">
        <v>0.13</v>
      </c>
      <c r="K4090" s="26">
        <v>227.95</v>
      </c>
      <c r="L4090" s="26"/>
      <c r="M4090" s="26" t="s">
        <v>140</v>
      </c>
      <c r="N4090" s="26" t="s">
        <v>5812</v>
      </c>
    </row>
    <row r="4091" spans="1:14">
      <c r="A4091" s="26" t="s">
        <v>119</v>
      </c>
      <c r="B4091" s="26" t="s">
        <v>5808</v>
      </c>
      <c r="C4091" s="26" t="s">
        <v>1429</v>
      </c>
      <c r="D4091" s="26" t="s">
        <v>5809</v>
      </c>
      <c r="E4091" s="26" t="s">
        <v>10425</v>
      </c>
      <c r="F4091" s="26" t="s">
        <v>2036</v>
      </c>
      <c r="G4091" s="26" t="s">
        <v>5810</v>
      </c>
      <c r="H4091" s="26" t="s">
        <v>5811</v>
      </c>
      <c r="I4091" s="26" t="s">
        <v>10419</v>
      </c>
      <c r="J4091" s="36">
        <v>0.13</v>
      </c>
      <c r="K4091" s="26">
        <v>259.59</v>
      </c>
      <c r="L4091" s="26"/>
      <c r="M4091" s="26" t="s">
        <v>140</v>
      </c>
      <c r="N4091" s="26" t="s">
        <v>5812</v>
      </c>
    </row>
    <row r="4092" spans="1:14">
      <c r="A4092" s="26" t="s">
        <v>85</v>
      </c>
      <c r="B4092" s="26" t="s">
        <v>5813</v>
      </c>
      <c r="C4092" s="26" t="s">
        <v>100</v>
      </c>
      <c r="D4092" s="26" t="s">
        <v>5814</v>
      </c>
      <c r="E4092" s="26" t="s">
        <v>10434</v>
      </c>
      <c r="F4092" s="26" t="s">
        <v>5815</v>
      </c>
      <c r="G4092" s="26" t="s">
        <v>5816</v>
      </c>
      <c r="H4092" s="26" t="s">
        <v>5817</v>
      </c>
      <c r="I4092" s="26" t="s">
        <v>10416</v>
      </c>
      <c r="J4092" s="36">
        <v>0.13</v>
      </c>
      <c r="K4092" s="26">
        <v>72165.29</v>
      </c>
      <c r="L4092" s="26">
        <v>83336.25</v>
      </c>
      <c r="M4092" s="26" t="s">
        <v>83</v>
      </c>
      <c r="N4092" s="26" t="s">
        <v>5819</v>
      </c>
    </row>
    <row r="4093" spans="1:14">
      <c r="A4093" s="26" t="s">
        <v>85</v>
      </c>
      <c r="B4093" s="26" t="s">
        <v>5813</v>
      </c>
      <c r="C4093" s="26" t="s">
        <v>100</v>
      </c>
      <c r="D4093" s="26" t="s">
        <v>5814</v>
      </c>
      <c r="E4093" s="26" t="s">
        <v>10434</v>
      </c>
      <c r="F4093" s="26" t="s">
        <v>5815</v>
      </c>
      <c r="G4093" s="26" t="s">
        <v>5816</v>
      </c>
      <c r="H4093" s="26" t="s">
        <v>5817</v>
      </c>
      <c r="I4093" s="26" t="s">
        <v>10418</v>
      </c>
      <c r="J4093" s="36">
        <v>0.13</v>
      </c>
      <c r="K4093" s="26">
        <v>7458.33</v>
      </c>
      <c r="L4093" s="26"/>
      <c r="M4093" s="26" t="s">
        <v>83</v>
      </c>
      <c r="N4093" s="26" t="s">
        <v>5819</v>
      </c>
    </row>
    <row r="4094" spans="1:14">
      <c r="A4094" s="26" t="s">
        <v>85</v>
      </c>
      <c r="B4094" s="26" t="s">
        <v>5813</v>
      </c>
      <c r="C4094" s="26" t="s">
        <v>100</v>
      </c>
      <c r="D4094" s="26" t="s">
        <v>5814</v>
      </c>
      <c r="E4094" s="26" t="s">
        <v>10434</v>
      </c>
      <c r="F4094" s="26" t="s">
        <v>5815</v>
      </c>
      <c r="G4094" s="26" t="s">
        <v>5816</v>
      </c>
      <c r="H4094" s="26" t="s">
        <v>5817</v>
      </c>
      <c r="I4094" s="26" t="s">
        <v>10420</v>
      </c>
      <c r="J4094" s="36">
        <v>0.13</v>
      </c>
      <c r="K4094" s="26">
        <v>0</v>
      </c>
      <c r="L4094" s="26"/>
      <c r="M4094" s="26" t="s">
        <v>83</v>
      </c>
      <c r="N4094" s="26" t="s">
        <v>5819</v>
      </c>
    </row>
    <row r="4095" spans="1:14">
      <c r="A4095" s="26" t="s">
        <v>85</v>
      </c>
      <c r="B4095" s="26" t="s">
        <v>5813</v>
      </c>
      <c r="C4095" s="26" t="s">
        <v>100</v>
      </c>
      <c r="D4095" s="26" t="s">
        <v>5814</v>
      </c>
      <c r="E4095" s="26" t="s">
        <v>10434</v>
      </c>
      <c r="F4095" s="26" t="s">
        <v>5815</v>
      </c>
      <c r="G4095" s="26" t="s">
        <v>5816</v>
      </c>
      <c r="H4095" s="26" t="s">
        <v>5817</v>
      </c>
      <c r="I4095" s="26" t="s">
        <v>10419</v>
      </c>
      <c r="J4095" s="36">
        <v>0.13</v>
      </c>
      <c r="K4095" s="26">
        <v>1212.53</v>
      </c>
      <c r="L4095" s="26"/>
      <c r="M4095" s="26" t="s">
        <v>83</v>
      </c>
      <c r="N4095" s="26" t="s">
        <v>5819</v>
      </c>
    </row>
    <row r="4096" spans="1:14">
      <c r="A4096" s="26" t="s">
        <v>220</v>
      </c>
      <c r="B4096" s="26" t="s">
        <v>5759</v>
      </c>
      <c r="C4096" s="26" t="s">
        <v>223</v>
      </c>
      <c r="D4096" s="26" t="s">
        <v>5760</v>
      </c>
      <c r="E4096" s="26" t="s">
        <v>10429</v>
      </c>
      <c r="F4096" s="26" t="s">
        <v>872</v>
      </c>
      <c r="G4096" s="26" t="s">
        <v>5761</v>
      </c>
      <c r="H4096" s="26" t="s">
        <v>5762</v>
      </c>
      <c r="I4096" s="26" t="s">
        <v>10416</v>
      </c>
      <c r="J4096" s="36">
        <v>0.13</v>
      </c>
      <c r="K4096" s="26">
        <v>212336.76</v>
      </c>
      <c r="L4096" s="26">
        <v>222239.85</v>
      </c>
      <c r="M4096" s="26" t="s">
        <v>1282</v>
      </c>
      <c r="N4096" s="26" t="s">
        <v>5764</v>
      </c>
    </row>
    <row r="4097" spans="1:14">
      <c r="A4097" s="26" t="s">
        <v>220</v>
      </c>
      <c r="B4097" s="26" t="s">
        <v>5759</v>
      </c>
      <c r="C4097" s="26" t="s">
        <v>223</v>
      </c>
      <c r="D4097" s="26" t="s">
        <v>5760</v>
      </c>
      <c r="E4097" s="26" t="s">
        <v>10429</v>
      </c>
      <c r="F4097" s="26" t="s">
        <v>872</v>
      </c>
      <c r="G4097" s="26" t="s">
        <v>5761</v>
      </c>
      <c r="H4097" s="26" t="s">
        <v>5762</v>
      </c>
      <c r="I4097" s="26" t="s">
        <v>10418</v>
      </c>
      <c r="J4097" s="36">
        <v>0.13</v>
      </c>
      <c r="K4097" s="26">
        <v>0</v>
      </c>
      <c r="L4097" s="26"/>
      <c r="M4097" s="26" t="s">
        <v>1282</v>
      </c>
      <c r="N4097" s="26" t="s">
        <v>5764</v>
      </c>
    </row>
    <row r="4098" spans="1:14">
      <c r="A4098" s="26" t="s">
        <v>220</v>
      </c>
      <c r="B4098" s="26" t="s">
        <v>5759</v>
      </c>
      <c r="C4098" s="26" t="s">
        <v>223</v>
      </c>
      <c r="D4098" s="26" t="s">
        <v>5760</v>
      </c>
      <c r="E4098" s="26" t="s">
        <v>10429</v>
      </c>
      <c r="F4098" s="26" t="s">
        <v>872</v>
      </c>
      <c r="G4098" s="26" t="s">
        <v>5761</v>
      </c>
      <c r="H4098" s="26" t="s">
        <v>5762</v>
      </c>
      <c r="I4098" s="26" t="s">
        <v>10420</v>
      </c>
      <c r="J4098" s="36">
        <v>0.13</v>
      </c>
      <c r="K4098" s="26">
        <v>0</v>
      </c>
      <c r="L4098" s="26"/>
      <c r="M4098" s="26" t="s">
        <v>1282</v>
      </c>
      <c r="N4098" s="26" t="s">
        <v>5764</v>
      </c>
    </row>
    <row r="4099" spans="1:14">
      <c r="A4099" s="26" t="s">
        <v>220</v>
      </c>
      <c r="B4099" s="26" t="s">
        <v>5759</v>
      </c>
      <c r="C4099" s="26" t="s">
        <v>223</v>
      </c>
      <c r="D4099" s="26" t="s">
        <v>5760</v>
      </c>
      <c r="E4099" s="26" t="s">
        <v>10429</v>
      </c>
      <c r="F4099" s="26" t="s">
        <v>872</v>
      </c>
      <c r="G4099" s="26" t="s">
        <v>5761</v>
      </c>
      <c r="H4099" s="26" t="s">
        <v>5762</v>
      </c>
      <c r="I4099" s="26" t="s">
        <v>10419</v>
      </c>
      <c r="J4099" s="36">
        <v>0.13</v>
      </c>
      <c r="K4099" s="26">
        <v>3232.95</v>
      </c>
      <c r="L4099" s="26"/>
      <c r="M4099" s="26" t="s">
        <v>1282</v>
      </c>
      <c r="N4099" s="26" t="s">
        <v>5764</v>
      </c>
    </row>
    <row r="4100" spans="1:14">
      <c r="A4100" s="26" t="s">
        <v>200</v>
      </c>
      <c r="B4100" s="26" t="s">
        <v>5707</v>
      </c>
      <c r="C4100" s="26" t="s">
        <v>323</v>
      </c>
      <c r="D4100" s="26" t="s">
        <v>3684</v>
      </c>
      <c r="E4100" s="26" t="s">
        <v>10434</v>
      </c>
      <c r="F4100" s="26" t="s">
        <v>3685</v>
      </c>
      <c r="G4100" s="26" t="s">
        <v>5708</v>
      </c>
      <c r="H4100" s="26" t="s">
        <v>3687</v>
      </c>
      <c r="I4100" s="26" t="s">
        <v>10427</v>
      </c>
      <c r="J4100" s="36">
        <v>0.13</v>
      </c>
      <c r="K4100" s="26">
        <v>5767.11</v>
      </c>
      <c r="L4100" s="26">
        <v>6036</v>
      </c>
      <c r="M4100" s="26" t="s">
        <v>1282</v>
      </c>
      <c r="N4100" s="26" t="s">
        <v>5710</v>
      </c>
    </row>
    <row r="4101" spans="1:14">
      <c r="A4101" s="26" t="s">
        <v>200</v>
      </c>
      <c r="B4101" s="26" t="s">
        <v>5707</v>
      </c>
      <c r="C4101" s="26" t="s">
        <v>323</v>
      </c>
      <c r="D4101" s="26" t="s">
        <v>3684</v>
      </c>
      <c r="E4101" s="26" t="s">
        <v>10434</v>
      </c>
      <c r="F4101" s="26" t="s">
        <v>3685</v>
      </c>
      <c r="G4101" s="26" t="s">
        <v>5708</v>
      </c>
      <c r="H4101" s="26" t="s">
        <v>3687</v>
      </c>
      <c r="I4101" s="26" t="s">
        <v>10428</v>
      </c>
      <c r="J4101" s="36">
        <v>0.13</v>
      </c>
      <c r="K4101" s="26">
        <v>0</v>
      </c>
      <c r="L4101" s="26"/>
      <c r="M4101" s="26" t="s">
        <v>1282</v>
      </c>
      <c r="N4101" s="26" t="s">
        <v>5710</v>
      </c>
    </row>
    <row r="4102" spans="1:14">
      <c r="A4102" s="26" t="s">
        <v>200</v>
      </c>
      <c r="B4102" s="26" t="s">
        <v>5707</v>
      </c>
      <c r="C4102" s="26" t="s">
        <v>323</v>
      </c>
      <c r="D4102" s="26" t="s">
        <v>3684</v>
      </c>
      <c r="E4102" s="26" t="s">
        <v>10434</v>
      </c>
      <c r="F4102" s="26" t="s">
        <v>3685</v>
      </c>
      <c r="G4102" s="26" t="s">
        <v>5708</v>
      </c>
      <c r="H4102" s="26" t="s">
        <v>3687</v>
      </c>
      <c r="I4102" s="26" t="s">
        <v>10420</v>
      </c>
      <c r="J4102" s="36">
        <v>0.13</v>
      </c>
      <c r="K4102" s="26">
        <v>74.97243</v>
      </c>
      <c r="L4102" s="26"/>
      <c r="M4102" s="26" t="s">
        <v>1282</v>
      </c>
      <c r="N4102" s="26" t="s">
        <v>5710</v>
      </c>
    </row>
    <row r="4103" spans="1:14">
      <c r="A4103" s="26" t="s">
        <v>200</v>
      </c>
      <c r="B4103" s="26" t="s">
        <v>5707</v>
      </c>
      <c r="C4103" s="26" t="s">
        <v>323</v>
      </c>
      <c r="D4103" s="26" t="s">
        <v>3684</v>
      </c>
      <c r="E4103" s="26" t="s">
        <v>10434</v>
      </c>
      <c r="F4103" s="26" t="s">
        <v>3685</v>
      </c>
      <c r="G4103" s="26" t="s">
        <v>5708</v>
      </c>
      <c r="H4103" s="26" t="s">
        <v>3687</v>
      </c>
      <c r="I4103" s="26" t="s">
        <v>10419</v>
      </c>
      <c r="J4103" s="36">
        <v>0.13</v>
      </c>
      <c r="K4103" s="26">
        <v>86.50665</v>
      </c>
      <c r="L4103" s="26"/>
      <c r="M4103" s="26" t="s">
        <v>1282</v>
      </c>
      <c r="N4103" s="26" t="s">
        <v>5710</v>
      </c>
    </row>
    <row r="4104" spans="1:14">
      <c r="A4104" s="26" t="s">
        <v>200</v>
      </c>
      <c r="B4104" s="26" t="s">
        <v>5788</v>
      </c>
      <c r="C4104" s="26" t="s">
        <v>4467</v>
      </c>
      <c r="D4104" s="26" t="s">
        <v>5789</v>
      </c>
      <c r="E4104" s="26" t="s">
        <v>10425</v>
      </c>
      <c r="F4104" s="26" t="s">
        <v>287</v>
      </c>
      <c r="G4104" s="26" t="s">
        <v>5790</v>
      </c>
      <c r="H4104" s="26" t="s">
        <v>5791</v>
      </c>
      <c r="I4104" s="26" t="s">
        <v>10427</v>
      </c>
      <c r="J4104" s="36">
        <v>0.13</v>
      </c>
      <c r="K4104" s="26">
        <v>16746</v>
      </c>
      <c r="L4104" s="26">
        <v>18580.49</v>
      </c>
      <c r="M4104" s="26" t="s">
        <v>1282</v>
      </c>
      <c r="N4104" s="26" t="s">
        <v>5793</v>
      </c>
    </row>
    <row r="4105" spans="1:14">
      <c r="A4105" s="26" t="s">
        <v>200</v>
      </c>
      <c r="B4105" s="26" t="s">
        <v>5788</v>
      </c>
      <c r="C4105" s="26" t="s">
        <v>4467</v>
      </c>
      <c r="D4105" s="26" t="s">
        <v>5789</v>
      </c>
      <c r="E4105" s="26" t="s">
        <v>10425</v>
      </c>
      <c r="F4105" s="26" t="s">
        <v>287</v>
      </c>
      <c r="G4105" s="26" t="s">
        <v>5790</v>
      </c>
      <c r="H4105" s="26" t="s">
        <v>5791</v>
      </c>
      <c r="I4105" s="26" t="s">
        <v>10428</v>
      </c>
      <c r="J4105" s="36">
        <v>0.13</v>
      </c>
      <c r="K4105" s="26">
        <v>526.25</v>
      </c>
      <c r="L4105" s="26"/>
      <c r="M4105" s="26" t="s">
        <v>1282</v>
      </c>
      <c r="N4105" s="26" t="s">
        <v>5793</v>
      </c>
    </row>
    <row r="4106" spans="1:14">
      <c r="A4106" s="26" t="s">
        <v>200</v>
      </c>
      <c r="B4106" s="26" t="s">
        <v>5788</v>
      </c>
      <c r="C4106" s="26" t="s">
        <v>4467</v>
      </c>
      <c r="D4106" s="26" t="s">
        <v>5789</v>
      </c>
      <c r="E4106" s="26" t="s">
        <v>10425</v>
      </c>
      <c r="F4106" s="26" t="s">
        <v>287</v>
      </c>
      <c r="G4106" s="26" t="s">
        <v>5790</v>
      </c>
      <c r="H4106" s="26" t="s">
        <v>5791</v>
      </c>
      <c r="I4106" s="26" t="s">
        <v>10420</v>
      </c>
      <c r="J4106" s="36">
        <v>0.13</v>
      </c>
      <c r="K4106" s="26">
        <v>217.698</v>
      </c>
      <c r="L4106" s="26"/>
      <c r="M4106" s="26" t="s">
        <v>1282</v>
      </c>
      <c r="N4106" s="26" t="s">
        <v>5793</v>
      </c>
    </row>
    <row r="4107" spans="1:14">
      <c r="A4107" s="26" t="s">
        <v>200</v>
      </c>
      <c r="B4107" s="26" t="s">
        <v>5788</v>
      </c>
      <c r="C4107" s="26" t="s">
        <v>4467</v>
      </c>
      <c r="D4107" s="26" t="s">
        <v>5789</v>
      </c>
      <c r="E4107" s="26" t="s">
        <v>10425</v>
      </c>
      <c r="F4107" s="26" t="s">
        <v>287</v>
      </c>
      <c r="G4107" s="26" t="s">
        <v>5790</v>
      </c>
      <c r="H4107" s="26" t="s">
        <v>5791</v>
      </c>
      <c r="I4107" s="26" t="s">
        <v>10419</v>
      </c>
      <c r="J4107" s="36">
        <v>0.13</v>
      </c>
      <c r="K4107" s="26">
        <v>259.08375</v>
      </c>
      <c r="L4107" s="26"/>
      <c r="M4107" s="26" t="s">
        <v>1282</v>
      </c>
      <c r="N4107" s="26" t="s">
        <v>5793</v>
      </c>
    </row>
    <row r="4108" spans="1:14">
      <c r="A4108" s="26" t="s">
        <v>85</v>
      </c>
      <c r="B4108" s="26" t="s">
        <v>5842</v>
      </c>
      <c r="C4108" s="26" t="s">
        <v>100</v>
      </c>
      <c r="D4108" s="26" t="s">
        <v>5843</v>
      </c>
      <c r="E4108" s="26" t="s">
        <v>10434</v>
      </c>
      <c r="F4108" s="26" t="s">
        <v>5844</v>
      </c>
      <c r="G4108" s="26" t="s">
        <v>5845</v>
      </c>
      <c r="H4108" s="26" t="s">
        <v>5846</v>
      </c>
      <c r="I4108" s="26" t="s">
        <v>10416</v>
      </c>
      <c r="J4108" s="36">
        <v>0.13</v>
      </c>
      <c r="K4108" s="26">
        <v>72199.96</v>
      </c>
      <c r="L4108" s="26">
        <v>75566.66</v>
      </c>
      <c r="M4108" s="26" t="s">
        <v>83</v>
      </c>
      <c r="N4108" s="26" t="s">
        <v>5848</v>
      </c>
    </row>
    <row r="4109" spans="1:14">
      <c r="A4109" s="26" t="s">
        <v>85</v>
      </c>
      <c r="B4109" s="26" t="s">
        <v>5842</v>
      </c>
      <c r="C4109" s="26" t="s">
        <v>100</v>
      </c>
      <c r="D4109" s="26" t="s">
        <v>5843</v>
      </c>
      <c r="E4109" s="26" t="s">
        <v>10434</v>
      </c>
      <c r="F4109" s="26" t="s">
        <v>5844</v>
      </c>
      <c r="G4109" s="26" t="s">
        <v>5845</v>
      </c>
      <c r="H4109" s="26" t="s">
        <v>5846</v>
      </c>
      <c r="I4109" s="26" t="s">
        <v>10418</v>
      </c>
      <c r="J4109" s="36">
        <v>0.13</v>
      </c>
      <c r="K4109" s="26">
        <v>0</v>
      </c>
      <c r="L4109" s="26"/>
      <c r="M4109" s="26" t="s">
        <v>83</v>
      </c>
      <c r="N4109" s="26" t="s">
        <v>5848</v>
      </c>
    </row>
    <row r="4110" spans="1:14">
      <c r="A4110" s="26" t="s">
        <v>85</v>
      </c>
      <c r="B4110" s="26" t="s">
        <v>5842</v>
      </c>
      <c r="C4110" s="26" t="s">
        <v>100</v>
      </c>
      <c r="D4110" s="26" t="s">
        <v>5843</v>
      </c>
      <c r="E4110" s="26" t="s">
        <v>10434</v>
      </c>
      <c r="F4110" s="26" t="s">
        <v>5844</v>
      </c>
      <c r="G4110" s="26" t="s">
        <v>5845</v>
      </c>
      <c r="H4110" s="26" t="s">
        <v>5846</v>
      </c>
      <c r="I4110" s="26" t="s">
        <v>10420</v>
      </c>
      <c r="J4110" s="36">
        <v>0.13</v>
      </c>
      <c r="K4110" s="26">
        <v>0</v>
      </c>
      <c r="L4110" s="26"/>
      <c r="M4110" s="26" t="s">
        <v>83</v>
      </c>
      <c r="N4110" s="26" t="s">
        <v>5848</v>
      </c>
    </row>
    <row r="4111" spans="1:14">
      <c r="A4111" s="26" t="s">
        <v>85</v>
      </c>
      <c r="B4111" s="26" t="s">
        <v>5842</v>
      </c>
      <c r="C4111" s="26" t="s">
        <v>100</v>
      </c>
      <c r="D4111" s="26" t="s">
        <v>5843</v>
      </c>
      <c r="E4111" s="26" t="s">
        <v>10434</v>
      </c>
      <c r="F4111" s="26" t="s">
        <v>5844</v>
      </c>
      <c r="G4111" s="26" t="s">
        <v>5845</v>
      </c>
      <c r="H4111" s="26" t="s">
        <v>5846</v>
      </c>
      <c r="I4111" s="26" t="s">
        <v>10419</v>
      </c>
      <c r="J4111" s="36">
        <v>0.13</v>
      </c>
      <c r="K4111" s="26">
        <v>1099.68</v>
      </c>
      <c r="L4111" s="26"/>
      <c r="M4111" s="26" t="s">
        <v>83</v>
      </c>
      <c r="N4111" s="26" t="s">
        <v>5848</v>
      </c>
    </row>
    <row r="4112" spans="1:14">
      <c r="A4112" s="26" t="s">
        <v>119</v>
      </c>
      <c r="B4112" s="26" t="s">
        <v>5781</v>
      </c>
      <c r="C4112" s="26" t="s">
        <v>1429</v>
      </c>
      <c r="D4112" s="26" t="s">
        <v>5782</v>
      </c>
      <c r="E4112" s="26" t="s">
        <v>10425</v>
      </c>
      <c r="F4112" s="26" t="s">
        <v>5783</v>
      </c>
      <c r="G4112" s="26" t="s">
        <v>5784</v>
      </c>
      <c r="H4112" s="26" t="s">
        <v>5785</v>
      </c>
      <c r="I4112" s="26" t="s">
        <v>10427</v>
      </c>
      <c r="J4112" s="36">
        <v>0.13</v>
      </c>
      <c r="K4112" s="26">
        <v>0</v>
      </c>
      <c r="L4112" s="26">
        <v>27739.2</v>
      </c>
      <c r="M4112" s="26" t="s">
        <v>140</v>
      </c>
      <c r="N4112" s="26" t="s">
        <v>5787</v>
      </c>
    </row>
    <row r="4113" spans="1:14">
      <c r="A4113" s="26" t="s">
        <v>119</v>
      </c>
      <c r="B4113" s="26" t="s">
        <v>5781</v>
      </c>
      <c r="C4113" s="26" t="s">
        <v>1429</v>
      </c>
      <c r="D4113" s="26" t="s">
        <v>5782</v>
      </c>
      <c r="E4113" s="26" t="s">
        <v>10425</v>
      </c>
      <c r="F4113" s="26" t="s">
        <v>5783</v>
      </c>
      <c r="G4113" s="26" t="s">
        <v>5784</v>
      </c>
      <c r="H4113" s="26" t="s">
        <v>5785</v>
      </c>
      <c r="I4113" s="26" t="s">
        <v>10428</v>
      </c>
      <c r="J4113" s="36">
        <v>0.13</v>
      </c>
      <c r="K4113" s="26">
        <v>26093.58</v>
      </c>
      <c r="L4113" s="26"/>
      <c r="M4113" s="26" t="s">
        <v>140</v>
      </c>
      <c r="N4113" s="26" t="s">
        <v>5787</v>
      </c>
    </row>
    <row r="4114" spans="1:14">
      <c r="A4114" s="26" t="s">
        <v>119</v>
      </c>
      <c r="B4114" s="26" t="s">
        <v>5781</v>
      </c>
      <c r="C4114" s="26" t="s">
        <v>1429</v>
      </c>
      <c r="D4114" s="26" t="s">
        <v>5782</v>
      </c>
      <c r="E4114" s="26" t="s">
        <v>10425</v>
      </c>
      <c r="F4114" s="26" t="s">
        <v>5783</v>
      </c>
      <c r="G4114" s="26" t="s">
        <v>5784</v>
      </c>
      <c r="H4114" s="26" t="s">
        <v>5785</v>
      </c>
      <c r="I4114" s="26" t="s">
        <v>10420</v>
      </c>
      <c r="J4114" s="36">
        <v>0.13</v>
      </c>
      <c r="K4114" s="26">
        <v>0</v>
      </c>
      <c r="L4114" s="26"/>
      <c r="M4114" s="26" t="s">
        <v>140</v>
      </c>
      <c r="N4114" s="26" t="s">
        <v>5787</v>
      </c>
    </row>
    <row r="4115" spans="1:14">
      <c r="A4115" s="26" t="s">
        <v>119</v>
      </c>
      <c r="B4115" s="26" t="s">
        <v>5781</v>
      </c>
      <c r="C4115" s="26" t="s">
        <v>1429</v>
      </c>
      <c r="D4115" s="26" t="s">
        <v>5782</v>
      </c>
      <c r="E4115" s="26" t="s">
        <v>10425</v>
      </c>
      <c r="F4115" s="26" t="s">
        <v>5783</v>
      </c>
      <c r="G4115" s="26" t="s">
        <v>5784</v>
      </c>
      <c r="H4115" s="26" t="s">
        <v>5785</v>
      </c>
      <c r="I4115" s="26" t="s">
        <v>10419</v>
      </c>
      <c r="J4115" s="36">
        <v>0.13</v>
      </c>
      <c r="K4115" s="26">
        <v>391.4037</v>
      </c>
      <c r="L4115" s="26"/>
      <c r="M4115" s="26" t="s">
        <v>140</v>
      </c>
      <c r="N4115" s="26" t="s">
        <v>5787</v>
      </c>
    </row>
    <row r="4116" spans="1:14">
      <c r="A4116" s="26" t="s">
        <v>292</v>
      </c>
      <c r="B4116" s="26" t="s">
        <v>5801</v>
      </c>
      <c r="C4116" s="26" t="s">
        <v>1075</v>
      </c>
      <c r="D4116" s="26" t="s">
        <v>5802</v>
      </c>
      <c r="E4116" s="26" t="s">
        <v>10425</v>
      </c>
      <c r="F4116" s="26" t="s">
        <v>5803</v>
      </c>
      <c r="G4116" s="26" t="s">
        <v>5804</v>
      </c>
      <c r="H4116" s="26" t="s">
        <v>5805</v>
      </c>
      <c r="I4116" s="26" t="s">
        <v>10427</v>
      </c>
      <c r="J4116" s="36">
        <v>0.13</v>
      </c>
      <c r="K4116" s="26">
        <v>0</v>
      </c>
      <c r="L4116" s="26">
        <v>7027.15</v>
      </c>
      <c r="M4116" s="26" t="s">
        <v>63</v>
      </c>
      <c r="N4116" s="26" t="s">
        <v>5807</v>
      </c>
    </row>
    <row r="4117" spans="1:14">
      <c r="A4117" s="26" t="s">
        <v>292</v>
      </c>
      <c r="B4117" s="26" t="s">
        <v>5801</v>
      </c>
      <c r="C4117" s="26" t="s">
        <v>1075</v>
      </c>
      <c r="D4117" s="26" t="s">
        <v>5802</v>
      </c>
      <c r="E4117" s="26" t="s">
        <v>10425</v>
      </c>
      <c r="F4117" s="26" t="s">
        <v>5803</v>
      </c>
      <c r="G4117" s="26" t="s">
        <v>5804</v>
      </c>
      <c r="H4117" s="26" t="s">
        <v>5805</v>
      </c>
      <c r="I4117" s="26" t="s">
        <v>10428</v>
      </c>
      <c r="J4117" s="36">
        <v>0.13</v>
      </c>
      <c r="K4117" s="26">
        <v>6642.87</v>
      </c>
      <c r="L4117" s="26"/>
      <c r="M4117" s="26" t="s">
        <v>63</v>
      </c>
      <c r="N4117" s="26" t="s">
        <v>5807</v>
      </c>
    </row>
    <row r="4118" spans="1:14">
      <c r="A4118" s="26" t="s">
        <v>292</v>
      </c>
      <c r="B4118" s="26" t="s">
        <v>5801</v>
      </c>
      <c r="C4118" s="26" t="s">
        <v>1075</v>
      </c>
      <c r="D4118" s="26" t="s">
        <v>5802</v>
      </c>
      <c r="E4118" s="26" t="s">
        <v>10425</v>
      </c>
      <c r="F4118" s="26" t="s">
        <v>5803</v>
      </c>
      <c r="G4118" s="26" t="s">
        <v>5804</v>
      </c>
      <c r="H4118" s="26" t="s">
        <v>5805</v>
      </c>
      <c r="I4118" s="26" t="s">
        <v>10420</v>
      </c>
      <c r="J4118" s="36">
        <v>0.13</v>
      </c>
      <c r="K4118" s="26">
        <v>0</v>
      </c>
      <c r="L4118" s="26"/>
      <c r="M4118" s="26" t="s">
        <v>63</v>
      </c>
      <c r="N4118" s="26" t="s">
        <v>5807</v>
      </c>
    </row>
    <row r="4119" spans="1:14">
      <c r="A4119" s="26" t="s">
        <v>292</v>
      </c>
      <c r="B4119" s="26" t="s">
        <v>5801</v>
      </c>
      <c r="C4119" s="26" t="s">
        <v>1075</v>
      </c>
      <c r="D4119" s="26" t="s">
        <v>5802</v>
      </c>
      <c r="E4119" s="26" t="s">
        <v>10425</v>
      </c>
      <c r="F4119" s="26" t="s">
        <v>5803</v>
      </c>
      <c r="G4119" s="26" t="s">
        <v>5804</v>
      </c>
      <c r="H4119" s="26" t="s">
        <v>5805</v>
      </c>
      <c r="I4119" s="26" t="s">
        <v>10419</v>
      </c>
      <c r="J4119" s="36">
        <v>0.13</v>
      </c>
      <c r="K4119" s="26">
        <v>99.64305</v>
      </c>
      <c r="L4119" s="26"/>
      <c r="M4119" s="26" t="s">
        <v>63</v>
      </c>
      <c r="N4119" s="26" t="s">
        <v>5807</v>
      </c>
    </row>
    <row r="4120" spans="1:14">
      <c r="A4120" s="26" t="s">
        <v>119</v>
      </c>
      <c r="B4120" s="26" t="s">
        <v>5878</v>
      </c>
      <c r="C4120" s="26" t="s">
        <v>481</v>
      </c>
      <c r="D4120" s="26" t="s">
        <v>5879</v>
      </c>
      <c r="E4120" s="26" t="s">
        <v>10425</v>
      </c>
      <c r="F4120" s="26" t="s">
        <v>543</v>
      </c>
      <c r="G4120" s="26" t="s">
        <v>5880</v>
      </c>
      <c r="H4120" s="26" t="s">
        <v>5881</v>
      </c>
      <c r="I4120" s="26" t="s">
        <v>10416</v>
      </c>
      <c r="J4120" s="36">
        <v>0.13</v>
      </c>
      <c r="K4120" s="26">
        <v>8547.69</v>
      </c>
      <c r="L4120" s="26">
        <v>9845.43</v>
      </c>
      <c r="M4120" s="26" t="s">
        <v>140</v>
      </c>
      <c r="N4120" s="26" t="s">
        <v>5883</v>
      </c>
    </row>
    <row r="4121" spans="1:14">
      <c r="A4121" s="26" t="s">
        <v>119</v>
      </c>
      <c r="B4121" s="26" t="s">
        <v>5878</v>
      </c>
      <c r="C4121" s="26" t="s">
        <v>481</v>
      </c>
      <c r="D4121" s="26" t="s">
        <v>5879</v>
      </c>
      <c r="E4121" s="26" t="s">
        <v>10425</v>
      </c>
      <c r="F4121" s="26" t="s">
        <v>543</v>
      </c>
      <c r="G4121" s="26" t="s">
        <v>5880</v>
      </c>
      <c r="H4121" s="26" t="s">
        <v>5881</v>
      </c>
      <c r="I4121" s="26" t="s">
        <v>10418</v>
      </c>
      <c r="J4121" s="36">
        <v>0.13</v>
      </c>
      <c r="K4121" s="26">
        <v>609.56</v>
      </c>
      <c r="L4121" s="26"/>
      <c r="M4121" s="26" t="s">
        <v>140</v>
      </c>
      <c r="N4121" s="26" t="s">
        <v>5883</v>
      </c>
    </row>
    <row r="4122" spans="1:14">
      <c r="A4122" s="26" t="s">
        <v>119</v>
      </c>
      <c r="B4122" s="26" t="s">
        <v>5878</v>
      </c>
      <c r="C4122" s="26" t="s">
        <v>481</v>
      </c>
      <c r="D4122" s="26" t="s">
        <v>5879</v>
      </c>
      <c r="E4122" s="26" t="s">
        <v>10425</v>
      </c>
      <c r="F4122" s="26" t="s">
        <v>543</v>
      </c>
      <c r="G4122" s="26" t="s">
        <v>5880</v>
      </c>
      <c r="H4122" s="26" t="s">
        <v>5881</v>
      </c>
      <c r="I4122" s="26" t="s">
        <v>10420</v>
      </c>
      <c r="J4122" s="36">
        <v>0.13</v>
      </c>
      <c r="K4122" s="26">
        <v>105.7</v>
      </c>
      <c r="L4122" s="26"/>
      <c r="M4122" s="26" t="s">
        <v>140</v>
      </c>
      <c r="N4122" s="26" t="s">
        <v>5883</v>
      </c>
    </row>
    <row r="4123" spans="1:14">
      <c r="A4123" s="26" t="s">
        <v>119</v>
      </c>
      <c r="B4123" s="26" t="s">
        <v>5878</v>
      </c>
      <c r="C4123" s="26" t="s">
        <v>481</v>
      </c>
      <c r="D4123" s="26" t="s">
        <v>5879</v>
      </c>
      <c r="E4123" s="26" t="s">
        <v>10425</v>
      </c>
      <c r="F4123" s="26" t="s">
        <v>543</v>
      </c>
      <c r="G4123" s="26" t="s">
        <v>5880</v>
      </c>
      <c r="H4123" s="26" t="s">
        <v>5881</v>
      </c>
      <c r="I4123" s="26" t="s">
        <v>10419</v>
      </c>
      <c r="J4123" s="36">
        <v>0.13</v>
      </c>
      <c r="K4123" s="26">
        <v>139.44</v>
      </c>
      <c r="L4123" s="26"/>
      <c r="M4123" s="26" t="s">
        <v>140</v>
      </c>
      <c r="N4123" s="26" t="s">
        <v>5883</v>
      </c>
    </row>
    <row r="4124" spans="1:14">
      <c r="A4124" s="26" t="s">
        <v>292</v>
      </c>
      <c r="B4124" s="26" t="s">
        <v>5230</v>
      </c>
      <c r="C4124" s="26" t="s">
        <v>1909</v>
      </c>
      <c r="D4124" s="26" t="s">
        <v>5231</v>
      </c>
      <c r="E4124" s="26" t="s">
        <v>10425</v>
      </c>
      <c r="F4124" s="26" t="s">
        <v>792</v>
      </c>
      <c r="G4124" s="26" t="s">
        <v>5232</v>
      </c>
      <c r="H4124" s="26" t="s">
        <v>5233</v>
      </c>
      <c r="I4124" s="26" t="s">
        <v>10416</v>
      </c>
      <c r="J4124" s="36">
        <v>0.13</v>
      </c>
      <c r="K4124" s="26">
        <v>110012.8</v>
      </c>
      <c r="L4124" s="26">
        <v>140279.23</v>
      </c>
      <c r="M4124" s="26" t="s">
        <v>63</v>
      </c>
      <c r="N4124" s="26" t="s">
        <v>5234</v>
      </c>
    </row>
    <row r="4125" spans="1:14">
      <c r="A4125" s="26" t="s">
        <v>292</v>
      </c>
      <c r="B4125" s="26" t="s">
        <v>5230</v>
      </c>
      <c r="C4125" s="26" t="s">
        <v>1909</v>
      </c>
      <c r="D4125" s="26" t="s">
        <v>5231</v>
      </c>
      <c r="E4125" s="26" t="s">
        <v>10425</v>
      </c>
      <c r="F4125" s="26" t="s">
        <v>792</v>
      </c>
      <c r="G4125" s="26" t="s">
        <v>5232</v>
      </c>
      <c r="H4125" s="26" t="s">
        <v>5233</v>
      </c>
      <c r="I4125" s="26" t="s">
        <v>10418</v>
      </c>
      <c r="J4125" s="36">
        <v>0.13</v>
      </c>
      <c r="K4125" s="26">
        <v>21353.76</v>
      </c>
      <c r="L4125" s="26"/>
      <c r="M4125" s="26" t="s">
        <v>63</v>
      </c>
      <c r="N4125" s="26" t="s">
        <v>5234</v>
      </c>
    </row>
    <row r="4126" spans="1:14">
      <c r="A4126" s="26" t="s">
        <v>292</v>
      </c>
      <c r="B4126" s="26" t="s">
        <v>5230</v>
      </c>
      <c r="C4126" s="26" t="s">
        <v>1909</v>
      </c>
      <c r="D4126" s="26" t="s">
        <v>5231</v>
      </c>
      <c r="E4126" s="26" t="s">
        <v>10425</v>
      </c>
      <c r="F4126" s="26" t="s">
        <v>792</v>
      </c>
      <c r="G4126" s="26" t="s">
        <v>5232</v>
      </c>
      <c r="H4126" s="26" t="s">
        <v>5233</v>
      </c>
      <c r="I4126" s="26" t="s">
        <v>10420</v>
      </c>
      <c r="J4126" s="36">
        <v>0.13</v>
      </c>
      <c r="K4126" s="26">
        <v>599.52</v>
      </c>
      <c r="L4126" s="26"/>
      <c r="M4126" s="26" t="s">
        <v>63</v>
      </c>
      <c r="N4126" s="26" t="s">
        <v>5234</v>
      </c>
    </row>
    <row r="4127" spans="1:14">
      <c r="A4127" s="26" t="s">
        <v>292</v>
      </c>
      <c r="B4127" s="26" t="s">
        <v>5230</v>
      </c>
      <c r="C4127" s="26" t="s">
        <v>1909</v>
      </c>
      <c r="D4127" s="26" t="s">
        <v>5231</v>
      </c>
      <c r="E4127" s="26" t="s">
        <v>10425</v>
      </c>
      <c r="F4127" s="26" t="s">
        <v>792</v>
      </c>
      <c r="G4127" s="26" t="s">
        <v>5232</v>
      </c>
      <c r="H4127" s="26" t="s">
        <v>5233</v>
      </c>
      <c r="I4127" s="26" t="s">
        <v>10419</v>
      </c>
      <c r="J4127" s="36">
        <v>0.13</v>
      </c>
      <c r="K4127" s="26">
        <v>1999.78</v>
      </c>
      <c r="L4127" s="26"/>
      <c r="M4127" s="26" t="s">
        <v>63</v>
      </c>
      <c r="N4127" s="26" t="s">
        <v>5234</v>
      </c>
    </row>
    <row r="4128" spans="1:14">
      <c r="A4128" s="26" t="s">
        <v>292</v>
      </c>
      <c r="B4128" s="26" t="s">
        <v>5849</v>
      </c>
      <c r="C4128" s="26" t="s">
        <v>1578</v>
      </c>
      <c r="D4128" s="26" t="s">
        <v>5850</v>
      </c>
      <c r="E4128" s="26" t="s">
        <v>10425</v>
      </c>
      <c r="F4128" s="26" t="s">
        <v>3371</v>
      </c>
      <c r="G4128" s="26" t="s">
        <v>5851</v>
      </c>
      <c r="H4128" s="26" t="s">
        <v>5852</v>
      </c>
      <c r="I4128" s="26" t="s">
        <v>10427</v>
      </c>
      <c r="J4128" s="36">
        <v>0.13</v>
      </c>
      <c r="K4128" s="26">
        <v>17714.21</v>
      </c>
      <c r="L4128" s="26">
        <v>18693.6</v>
      </c>
      <c r="M4128" s="26" t="s">
        <v>63</v>
      </c>
      <c r="N4128" s="26" t="s">
        <v>5854</v>
      </c>
    </row>
    <row r="4129" spans="1:14">
      <c r="A4129" s="26" t="s">
        <v>292</v>
      </c>
      <c r="B4129" s="26" t="s">
        <v>5849</v>
      </c>
      <c r="C4129" s="26" t="s">
        <v>1578</v>
      </c>
      <c r="D4129" s="26" t="s">
        <v>5850</v>
      </c>
      <c r="E4129" s="26" t="s">
        <v>10425</v>
      </c>
      <c r="F4129" s="26" t="s">
        <v>3371</v>
      </c>
      <c r="G4129" s="26" t="s">
        <v>5851</v>
      </c>
      <c r="H4129" s="26" t="s">
        <v>5852</v>
      </c>
      <c r="I4129" s="26" t="s">
        <v>10428</v>
      </c>
      <c r="J4129" s="36">
        <v>0.13</v>
      </c>
      <c r="K4129" s="26">
        <v>0</v>
      </c>
      <c r="L4129" s="26"/>
      <c r="M4129" s="26" t="s">
        <v>63</v>
      </c>
      <c r="N4129" s="26" t="s">
        <v>5854</v>
      </c>
    </row>
    <row r="4130" spans="1:14">
      <c r="A4130" s="26" t="s">
        <v>292</v>
      </c>
      <c r="B4130" s="26" t="s">
        <v>5849</v>
      </c>
      <c r="C4130" s="26" t="s">
        <v>1578</v>
      </c>
      <c r="D4130" s="26" t="s">
        <v>5850</v>
      </c>
      <c r="E4130" s="26" t="s">
        <v>10425</v>
      </c>
      <c r="F4130" s="26" t="s">
        <v>3371</v>
      </c>
      <c r="G4130" s="26" t="s">
        <v>5851</v>
      </c>
      <c r="H4130" s="26" t="s">
        <v>5852</v>
      </c>
      <c r="I4130" s="26" t="s">
        <v>10420</v>
      </c>
      <c r="J4130" s="36">
        <v>0.13</v>
      </c>
      <c r="K4130" s="26">
        <v>230.28473</v>
      </c>
      <c r="L4130" s="26"/>
      <c r="M4130" s="26" t="s">
        <v>63</v>
      </c>
      <c r="N4130" s="26" t="s">
        <v>5854</v>
      </c>
    </row>
    <row r="4131" spans="1:14">
      <c r="A4131" s="26" t="s">
        <v>292</v>
      </c>
      <c r="B4131" s="26" t="s">
        <v>5849</v>
      </c>
      <c r="C4131" s="26" t="s">
        <v>1578</v>
      </c>
      <c r="D4131" s="26" t="s">
        <v>5850</v>
      </c>
      <c r="E4131" s="26" t="s">
        <v>10425</v>
      </c>
      <c r="F4131" s="26" t="s">
        <v>3371</v>
      </c>
      <c r="G4131" s="26" t="s">
        <v>5851</v>
      </c>
      <c r="H4131" s="26" t="s">
        <v>5852</v>
      </c>
      <c r="I4131" s="26" t="s">
        <v>10419</v>
      </c>
      <c r="J4131" s="36">
        <v>0.13</v>
      </c>
      <c r="K4131" s="26">
        <v>265.71315</v>
      </c>
      <c r="L4131" s="26"/>
      <c r="M4131" s="26" t="s">
        <v>63</v>
      </c>
      <c r="N4131" s="26" t="s">
        <v>5854</v>
      </c>
    </row>
    <row r="4132" spans="1:14">
      <c r="A4132" s="26" t="s">
        <v>70</v>
      </c>
      <c r="B4132" s="26" t="s">
        <v>5855</v>
      </c>
      <c r="C4132" s="26" t="s">
        <v>670</v>
      </c>
      <c r="D4132" s="26" t="s">
        <v>5856</v>
      </c>
      <c r="E4132" s="26" t="s">
        <v>10425</v>
      </c>
      <c r="F4132" s="26" t="s">
        <v>686</v>
      </c>
      <c r="G4132" s="26" t="s">
        <v>5857</v>
      </c>
      <c r="H4132" s="26" t="s">
        <v>5858</v>
      </c>
      <c r="I4132" s="26" t="s">
        <v>10416</v>
      </c>
      <c r="J4132" s="36">
        <v>0.13</v>
      </c>
      <c r="K4132" s="26">
        <v>294141.9</v>
      </c>
      <c r="L4132" s="26">
        <v>335272.06</v>
      </c>
      <c r="M4132" s="26" t="s">
        <v>5862</v>
      </c>
      <c r="N4132" s="26" t="s">
        <v>5860</v>
      </c>
    </row>
    <row r="4133" spans="1:14">
      <c r="A4133" s="26" t="s">
        <v>70</v>
      </c>
      <c r="B4133" s="26" t="s">
        <v>5855</v>
      </c>
      <c r="C4133" s="26" t="s">
        <v>670</v>
      </c>
      <c r="D4133" s="26" t="s">
        <v>5856</v>
      </c>
      <c r="E4133" s="26" t="s">
        <v>10425</v>
      </c>
      <c r="F4133" s="26" t="s">
        <v>686</v>
      </c>
      <c r="G4133" s="26" t="s">
        <v>5857</v>
      </c>
      <c r="H4133" s="26" t="s">
        <v>5858</v>
      </c>
      <c r="I4133" s="26" t="s">
        <v>10418</v>
      </c>
      <c r="J4133" s="36">
        <v>0.13</v>
      </c>
      <c r="K4133" s="26">
        <v>17996.1</v>
      </c>
      <c r="L4133" s="26"/>
      <c r="M4133" s="26" t="s">
        <v>5862</v>
      </c>
      <c r="N4133" s="26" t="s">
        <v>5860</v>
      </c>
    </row>
    <row r="4134" spans="1:14">
      <c r="A4134" s="26" t="s">
        <v>70</v>
      </c>
      <c r="B4134" s="26" t="s">
        <v>5855</v>
      </c>
      <c r="C4134" s="26" t="s">
        <v>670</v>
      </c>
      <c r="D4134" s="26" t="s">
        <v>5856</v>
      </c>
      <c r="E4134" s="26" t="s">
        <v>10425</v>
      </c>
      <c r="F4134" s="26" t="s">
        <v>686</v>
      </c>
      <c r="G4134" s="26" t="s">
        <v>5857</v>
      </c>
      <c r="H4134" s="26" t="s">
        <v>5858</v>
      </c>
      <c r="I4134" s="26" t="s">
        <v>10420</v>
      </c>
      <c r="J4134" s="36">
        <v>0.13</v>
      </c>
      <c r="K4134" s="26">
        <v>3292</v>
      </c>
      <c r="L4134" s="26"/>
      <c r="M4134" s="26" t="s">
        <v>5862</v>
      </c>
      <c r="N4134" s="26" t="s">
        <v>5860</v>
      </c>
    </row>
    <row r="4135" spans="1:14">
      <c r="A4135" s="26" t="s">
        <v>70</v>
      </c>
      <c r="B4135" s="26" t="s">
        <v>5855</v>
      </c>
      <c r="C4135" s="26" t="s">
        <v>670</v>
      </c>
      <c r="D4135" s="26" t="s">
        <v>5856</v>
      </c>
      <c r="E4135" s="26" t="s">
        <v>10425</v>
      </c>
      <c r="F4135" s="26" t="s">
        <v>686</v>
      </c>
      <c r="G4135" s="26" t="s">
        <v>5857</v>
      </c>
      <c r="H4135" s="26" t="s">
        <v>5858</v>
      </c>
      <c r="I4135" s="26" t="s">
        <v>10419</v>
      </c>
      <c r="J4135" s="36">
        <v>0.13</v>
      </c>
      <c r="K4135" s="26">
        <v>4754.42</v>
      </c>
      <c r="L4135" s="26"/>
      <c r="M4135" s="26" t="s">
        <v>5862</v>
      </c>
      <c r="N4135" s="26" t="s">
        <v>5860</v>
      </c>
    </row>
    <row r="4136" spans="1:14">
      <c r="A4136" s="26" t="s">
        <v>119</v>
      </c>
      <c r="B4136" s="26" t="s">
        <v>5672</v>
      </c>
      <c r="C4136" s="26" t="s">
        <v>1429</v>
      </c>
      <c r="D4136" s="26" t="s">
        <v>5673</v>
      </c>
      <c r="E4136" s="26" t="s">
        <v>10425</v>
      </c>
      <c r="F4136" s="26" t="s">
        <v>1562</v>
      </c>
      <c r="G4136" s="26" t="s">
        <v>5674</v>
      </c>
      <c r="H4136" s="26" t="s">
        <v>5675</v>
      </c>
      <c r="I4136" s="26" t="s">
        <v>10416</v>
      </c>
      <c r="J4136" s="36">
        <v>0.13</v>
      </c>
      <c r="K4136" s="26">
        <v>74059.36</v>
      </c>
      <c r="L4136" s="26">
        <v>81102</v>
      </c>
      <c r="M4136" s="26" t="s">
        <v>140</v>
      </c>
      <c r="N4136" s="26" t="s">
        <v>5677</v>
      </c>
    </row>
    <row r="4137" spans="1:14">
      <c r="A4137" s="26" t="s">
        <v>119</v>
      </c>
      <c r="B4137" s="26" t="s">
        <v>5672</v>
      </c>
      <c r="C4137" s="26" t="s">
        <v>1429</v>
      </c>
      <c r="D4137" s="26" t="s">
        <v>5673</v>
      </c>
      <c r="E4137" s="26" t="s">
        <v>10425</v>
      </c>
      <c r="F4137" s="26" t="s">
        <v>1562</v>
      </c>
      <c r="G4137" s="26" t="s">
        <v>5674</v>
      </c>
      <c r="H4137" s="26" t="s">
        <v>5675</v>
      </c>
      <c r="I4137" s="26" t="s">
        <v>10418</v>
      </c>
      <c r="J4137" s="36">
        <v>0.13</v>
      </c>
      <c r="K4137" s="26">
        <v>1422.3</v>
      </c>
      <c r="L4137" s="26"/>
      <c r="M4137" s="26" t="s">
        <v>140</v>
      </c>
      <c r="N4137" s="26" t="s">
        <v>5677</v>
      </c>
    </row>
    <row r="4138" spans="1:14">
      <c r="A4138" s="26" t="s">
        <v>119</v>
      </c>
      <c r="B4138" s="26" t="s">
        <v>5672</v>
      </c>
      <c r="C4138" s="26" t="s">
        <v>1429</v>
      </c>
      <c r="D4138" s="26" t="s">
        <v>5673</v>
      </c>
      <c r="E4138" s="26" t="s">
        <v>10425</v>
      </c>
      <c r="F4138" s="26" t="s">
        <v>1562</v>
      </c>
      <c r="G4138" s="26" t="s">
        <v>5674</v>
      </c>
      <c r="H4138" s="26" t="s">
        <v>5675</v>
      </c>
      <c r="I4138" s="26" t="s">
        <v>10420</v>
      </c>
      <c r="J4138" s="36">
        <v>0.13</v>
      </c>
      <c r="K4138" s="26">
        <v>821.26</v>
      </c>
      <c r="L4138" s="26"/>
      <c r="M4138" s="26" t="s">
        <v>140</v>
      </c>
      <c r="N4138" s="26" t="s">
        <v>5677</v>
      </c>
    </row>
    <row r="4139" spans="1:14">
      <c r="A4139" s="26" t="s">
        <v>119</v>
      </c>
      <c r="B4139" s="26" t="s">
        <v>5672</v>
      </c>
      <c r="C4139" s="26" t="s">
        <v>1429</v>
      </c>
      <c r="D4139" s="26" t="s">
        <v>5673</v>
      </c>
      <c r="E4139" s="26" t="s">
        <v>10425</v>
      </c>
      <c r="F4139" s="26" t="s">
        <v>1562</v>
      </c>
      <c r="G4139" s="26" t="s">
        <v>5674</v>
      </c>
      <c r="H4139" s="26" t="s">
        <v>5675</v>
      </c>
      <c r="I4139" s="26" t="s">
        <v>10419</v>
      </c>
      <c r="J4139" s="36">
        <v>0.13</v>
      </c>
      <c r="K4139" s="26">
        <v>1149.48</v>
      </c>
      <c r="L4139" s="26"/>
      <c r="M4139" s="26" t="s">
        <v>140</v>
      </c>
      <c r="N4139" s="26" t="s">
        <v>5677</v>
      </c>
    </row>
    <row r="4140" spans="1:14">
      <c r="A4140" s="26" t="s">
        <v>47</v>
      </c>
      <c r="B4140" s="26" t="s">
        <v>5828</v>
      </c>
      <c r="C4140" s="26" t="s">
        <v>305</v>
      </c>
      <c r="D4140" s="26" t="s">
        <v>5829</v>
      </c>
      <c r="E4140" s="26" t="s">
        <v>10425</v>
      </c>
      <c r="F4140" s="26" t="s">
        <v>5830</v>
      </c>
      <c r="G4140" s="26" t="s">
        <v>5831</v>
      </c>
      <c r="H4140" s="26" t="s">
        <v>5832</v>
      </c>
      <c r="I4140" s="26" t="s">
        <v>10416</v>
      </c>
      <c r="J4140" s="36">
        <v>0.13</v>
      </c>
      <c r="K4140" s="26">
        <v>451907.83</v>
      </c>
      <c r="L4140" s="26">
        <v>519970.22</v>
      </c>
      <c r="M4140" s="26" t="s">
        <v>97</v>
      </c>
      <c r="N4140" s="26" t="s">
        <v>5834</v>
      </c>
    </row>
    <row r="4141" spans="1:14">
      <c r="A4141" s="26" t="s">
        <v>47</v>
      </c>
      <c r="B4141" s="26" t="s">
        <v>5828</v>
      </c>
      <c r="C4141" s="26" t="s">
        <v>305</v>
      </c>
      <c r="D4141" s="26" t="s">
        <v>5829</v>
      </c>
      <c r="E4141" s="26" t="s">
        <v>10425</v>
      </c>
      <c r="F4141" s="26" t="s">
        <v>5830</v>
      </c>
      <c r="G4141" s="26" t="s">
        <v>5831</v>
      </c>
      <c r="H4141" s="26" t="s">
        <v>5832</v>
      </c>
      <c r="I4141" s="26" t="s">
        <v>10418</v>
      </c>
      <c r="J4141" s="36">
        <v>0.13</v>
      </c>
      <c r="K4141" s="26">
        <v>38846.8</v>
      </c>
      <c r="L4141" s="26"/>
      <c r="M4141" s="26" t="s">
        <v>97</v>
      </c>
      <c r="N4141" s="26" t="s">
        <v>5834</v>
      </c>
    </row>
    <row r="4142" spans="1:14">
      <c r="A4142" s="26" t="s">
        <v>47</v>
      </c>
      <c r="B4142" s="26" t="s">
        <v>5828</v>
      </c>
      <c r="C4142" s="26" t="s">
        <v>305</v>
      </c>
      <c r="D4142" s="26" t="s">
        <v>5829</v>
      </c>
      <c r="E4142" s="26" t="s">
        <v>10425</v>
      </c>
      <c r="F4142" s="26" t="s">
        <v>5830</v>
      </c>
      <c r="G4142" s="26" t="s">
        <v>5831</v>
      </c>
      <c r="H4142" s="26" t="s">
        <v>5832</v>
      </c>
      <c r="I4142" s="26" t="s">
        <v>10420</v>
      </c>
      <c r="J4142" s="36">
        <v>0.13</v>
      </c>
      <c r="K4142" s="26">
        <v>5949.95</v>
      </c>
      <c r="L4142" s="26"/>
      <c r="M4142" s="26" t="s">
        <v>97</v>
      </c>
      <c r="N4142" s="26" t="s">
        <v>5834</v>
      </c>
    </row>
    <row r="4143" spans="1:14">
      <c r="A4143" s="26" t="s">
        <v>47</v>
      </c>
      <c r="B4143" s="26" t="s">
        <v>5828</v>
      </c>
      <c r="C4143" s="26" t="s">
        <v>305</v>
      </c>
      <c r="D4143" s="26" t="s">
        <v>5829</v>
      </c>
      <c r="E4143" s="26" t="s">
        <v>10425</v>
      </c>
      <c r="F4143" s="26" t="s">
        <v>5830</v>
      </c>
      <c r="G4143" s="26" t="s">
        <v>5831</v>
      </c>
      <c r="H4143" s="26" t="s">
        <v>5832</v>
      </c>
      <c r="I4143" s="26" t="s">
        <v>10419</v>
      </c>
      <c r="J4143" s="36">
        <v>0.13</v>
      </c>
      <c r="K4143" s="26">
        <v>7473.72</v>
      </c>
      <c r="L4143" s="26"/>
      <c r="M4143" s="26" t="s">
        <v>97</v>
      </c>
      <c r="N4143" s="26" t="s">
        <v>5834</v>
      </c>
    </row>
    <row r="4144" spans="1:14">
      <c r="A4144" s="26" t="s">
        <v>85</v>
      </c>
      <c r="B4144" s="26" t="s">
        <v>5884</v>
      </c>
      <c r="C4144" s="26" t="s">
        <v>1437</v>
      </c>
      <c r="D4144" s="26" t="s">
        <v>5885</v>
      </c>
      <c r="E4144" s="26" t="s">
        <v>10425</v>
      </c>
      <c r="F4144" s="26" t="s">
        <v>5886</v>
      </c>
      <c r="G4144" s="26" t="s">
        <v>5887</v>
      </c>
      <c r="H4144" s="26" t="s">
        <v>5888</v>
      </c>
      <c r="I4144" s="26" t="s">
        <v>10416</v>
      </c>
      <c r="J4144" s="36">
        <v>0.13</v>
      </c>
      <c r="K4144" s="26">
        <v>640390.57</v>
      </c>
      <c r="L4144" s="26">
        <v>691379.78</v>
      </c>
      <c r="M4144" s="26" t="s">
        <v>83</v>
      </c>
      <c r="N4144" s="26" t="s">
        <v>5890</v>
      </c>
    </row>
    <row r="4145" spans="1:14">
      <c r="A4145" s="26" t="s">
        <v>85</v>
      </c>
      <c r="B4145" s="26" t="s">
        <v>5884</v>
      </c>
      <c r="C4145" s="26" t="s">
        <v>1437</v>
      </c>
      <c r="D4145" s="26" t="s">
        <v>5885</v>
      </c>
      <c r="E4145" s="26" t="s">
        <v>10425</v>
      </c>
      <c r="F4145" s="26" t="s">
        <v>5886</v>
      </c>
      <c r="G4145" s="26" t="s">
        <v>5887</v>
      </c>
      <c r="H4145" s="26" t="s">
        <v>5888</v>
      </c>
      <c r="I4145" s="26" t="s">
        <v>10418</v>
      </c>
      <c r="J4145" s="36">
        <v>0.13</v>
      </c>
      <c r="K4145" s="26">
        <v>3489.42</v>
      </c>
      <c r="L4145" s="26"/>
      <c r="M4145" s="26" t="s">
        <v>83</v>
      </c>
      <c r="N4145" s="26" t="s">
        <v>5890</v>
      </c>
    </row>
    <row r="4146" spans="1:14">
      <c r="A4146" s="26" t="s">
        <v>85</v>
      </c>
      <c r="B4146" s="26" t="s">
        <v>5884</v>
      </c>
      <c r="C4146" s="26" t="s">
        <v>1437</v>
      </c>
      <c r="D4146" s="26" t="s">
        <v>5885</v>
      </c>
      <c r="E4146" s="26" t="s">
        <v>10425</v>
      </c>
      <c r="F4146" s="26" t="s">
        <v>5886</v>
      </c>
      <c r="G4146" s="26" t="s">
        <v>5887</v>
      </c>
      <c r="H4146" s="26" t="s">
        <v>5888</v>
      </c>
      <c r="I4146" s="26" t="s">
        <v>10420</v>
      </c>
      <c r="J4146" s="36">
        <v>0.13</v>
      </c>
      <c r="K4146" s="26">
        <v>6582.12</v>
      </c>
      <c r="L4146" s="26"/>
      <c r="M4146" s="26" t="s">
        <v>83</v>
      </c>
      <c r="N4146" s="26" t="s">
        <v>5890</v>
      </c>
    </row>
    <row r="4147" spans="1:14">
      <c r="A4147" s="26" t="s">
        <v>85</v>
      </c>
      <c r="B4147" s="26" t="s">
        <v>5884</v>
      </c>
      <c r="C4147" s="26" t="s">
        <v>1437</v>
      </c>
      <c r="D4147" s="26" t="s">
        <v>5885</v>
      </c>
      <c r="E4147" s="26" t="s">
        <v>10425</v>
      </c>
      <c r="F4147" s="26" t="s">
        <v>5886</v>
      </c>
      <c r="G4147" s="26" t="s">
        <v>5887</v>
      </c>
      <c r="H4147" s="26" t="s">
        <v>5888</v>
      </c>
      <c r="I4147" s="26" t="s">
        <v>10419</v>
      </c>
      <c r="J4147" s="36">
        <v>0.13</v>
      </c>
      <c r="K4147" s="26">
        <v>9805.37</v>
      </c>
      <c r="L4147" s="26"/>
      <c r="M4147" s="26" t="s">
        <v>83</v>
      </c>
      <c r="N4147" s="26" t="s">
        <v>5890</v>
      </c>
    </row>
    <row r="4148" spans="1:14">
      <c r="A4148" s="26" t="s">
        <v>47</v>
      </c>
      <c r="B4148" s="26" t="s">
        <v>5711</v>
      </c>
      <c r="C4148" s="26" t="s">
        <v>305</v>
      </c>
      <c r="D4148" s="26" t="s">
        <v>5712</v>
      </c>
      <c r="E4148" s="26" t="s">
        <v>10434</v>
      </c>
      <c r="F4148" s="26" t="s">
        <v>5713</v>
      </c>
      <c r="G4148" s="26" t="s">
        <v>5714</v>
      </c>
      <c r="H4148" s="26" t="s">
        <v>5715</v>
      </c>
      <c r="I4148" s="26" t="s">
        <v>10416</v>
      </c>
      <c r="J4148" s="36">
        <v>0.13</v>
      </c>
      <c r="K4148" s="26">
        <v>308430.72</v>
      </c>
      <c r="L4148" s="26">
        <v>322814.72</v>
      </c>
      <c r="M4148" s="26" t="s">
        <v>97</v>
      </c>
      <c r="N4148" s="26" t="s">
        <v>5717</v>
      </c>
    </row>
    <row r="4149" spans="1:14">
      <c r="A4149" s="26" t="s">
        <v>47</v>
      </c>
      <c r="B4149" s="26" t="s">
        <v>5711</v>
      </c>
      <c r="C4149" s="26" t="s">
        <v>305</v>
      </c>
      <c r="D4149" s="26" t="s">
        <v>5712</v>
      </c>
      <c r="E4149" s="26" t="s">
        <v>10434</v>
      </c>
      <c r="F4149" s="26" t="s">
        <v>5713</v>
      </c>
      <c r="G4149" s="26" t="s">
        <v>5714</v>
      </c>
      <c r="H4149" s="26" t="s">
        <v>5715</v>
      </c>
      <c r="I4149" s="26" t="s">
        <v>10418</v>
      </c>
      <c r="J4149" s="36">
        <v>0.13</v>
      </c>
      <c r="K4149" s="26">
        <v>0</v>
      </c>
      <c r="L4149" s="26"/>
      <c r="M4149" s="26" t="s">
        <v>97</v>
      </c>
      <c r="N4149" s="26" t="s">
        <v>5717</v>
      </c>
    </row>
    <row r="4150" spans="1:14">
      <c r="A4150" s="26" t="s">
        <v>47</v>
      </c>
      <c r="B4150" s="26" t="s">
        <v>5711</v>
      </c>
      <c r="C4150" s="26" t="s">
        <v>305</v>
      </c>
      <c r="D4150" s="26" t="s">
        <v>5712</v>
      </c>
      <c r="E4150" s="26" t="s">
        <v>10434</v>
      </c>
      <c r="F4150" s="26" t="s">
        <v>5713</v>
      </c>
      <c r="G4150" s="26" t="s">
        <v>5714</v>
      </c>
      <c r="H4150" s="26" t="s">
        <v>5715</v>
      </c>
      <c r="I4150" s="26" t="s">
        <v>10420</v>
      </c>
      <c r="J4150" s="36">
        <v>0.13</v>
      </c>
      <c r="K4150" s="26">
        <v>0</v>
      </c>
      <c r="L4150" s="26"/>
      <c r="M4150" s="26" t="s">
        <v>97</v>
      </c>
      <c r="N4150" s="26" t="s">
        <v>5717</v>
      </c>
    </row>
    <row r="4151" spans="1:14">
      <c r="A4151" s="26" t="s">
        <v>47</v>
      </c>
      <c r="B4151" s="26" t="s">
        <v>5711</v>
      </c>
      <c r="C4151" s="26" t="s">
        <v>305</v>
      </c>
      <c r="D4151" s="26" t="s">
        <v>5712</v>
      </c>
      <c r="E4151" s="26" t="s">
        <v>10434</v>
      </c>
      <c r="F4151" s="26" t="s">
        <v>5713</v>
      </c>
      <c r="G4151" s="26" t="s">
        <v>5714</v>
      </c>
      <c r="H4151" s="26" t="s">
        <v>5715</v>
      </c>
      <c r="I4151" s="26" t="s">
        <v>10419</v>
      </c>
      <c r="J4151" s="36">
        <v>0.13</v>
      </c>
      <c r="K4151" s="26">
        <v>4702.76</v>
      </c>
      <c r="L4151" s="26"/>
      <c r="M4151" s="26" t="s">
        <v>97</v>
      </c>
      <c r="N4151" s="26" t="s">
        <v>5717</v>
      </c>
    </row>
    <row r="4152" spans="1:14">
      <c r="A4152" s="26" t="s">
        <v>200</v>
      </c>
      <c r="B4152" s="26" t="s">
        <v>5892</v>
      </c>
      <c r="C4152" s="26" t="s">
        <v>323</v>
      </c>
      <c r="D4152" s="26" t="s">
        <v>5893</v>
      </c>
      <c r="E4152" s="26" t="s">
        <v>10425</v>
      </c>
      <c r="F4152" s="26" t="s">
        <v>1452</v>
      </c>
      <c r="G4152" s="26" t="s">
        <v>5894</v>
      </c>
      <c r="H4152" s="26" t="s">
        <v>5895</v>
      </c>
      <c r="I4152" s="26" t="s">
        <v>10416</v>
      </c>
      <c r="J4152" s="36">
        <v>0.13</v>
      </c>
      <c r="K4152" s="26">
        <v>19915.2</v>
      </c>
      <c r="L4152" s="26">
        <v>24759.6</v>
      </c>
      <c r="M4152" s="26" t="s">
        <v>1282</v>
      </c>
      <c r="N4152" s="26" t="s">
        <v>5897</v>
      </c>
    </row>
    <row r="4153" spans="1:14">
      <c r="A4153" s="26" t="s">
        <v>200</v>
      </c>
      <c r="B4153" s="26" t="s">
        <v>5892</v>
      </c>
      <c r="C4153" s="26" t="s">
        <v>323</v>
      </c>
      <c r="D4153" s="26" t="s">
        <v>5893</v>
      </c>
      <c r="E4153" s="26" t="s">
        <v>10425</v>
      </c>
      <c r="F4153" s="26" t="s">
        <v>1452</v>
      </c>
      <c r="G4153" s="26" t="s">
        <v>5894</v>
      </c>
      <c r="H4153" s="26" t="s">
        <v>5895</v>
      </c>
      <c r="I4153" s="26" t="s">
        <v>10418</v>
      </c>
      <c r="J4153" s="36">
        <v>0.13</v>
      </c>
      <c r="K4153" s="26">
        <v>3113.25</v>
      </c>
      <c r="L4153" s="26"/>
      <c r="M4153" s="26" t="s">
        <v>1282</v>
      </c>
      <c r="N4153" s="26" t="s">
        <v>5897</v>
      </c>
    </row>
    <row r="4154" spans="1:14">
      <c r="A4154" s="26" t="s">
        <v>200</v>
      </c>
      <c r="B4154" s="26" t="s">
        <v>5892</v>
      </c>
      <c r="C4154" s="26" t="s">
        <v>323</v>
      </c>
      <c r="D4154" s="26" t="s">
        <v>5893</v>
      </c>
      <c r="E4154" s="26" t="s">
        <v>10425</v>
      </c>
      <c r="F4154" s="26" t="s">
        <v>1452</v>
      </c>
      <c r="G4154" s="26" t="s">
        <v>5894</v>
      </c>
      <c r="H4154" s="26" t="s">
        <v>5895</v>
      </c>
      <c r="I4154" s="26" t="s">
        <v>10420</v>
      </c>
      <c r="J4154" s="36">
        <v>0.13</v>
      </c>
      <c r="K4154" s="26">
        <v>266.25</v>
      </c>
      <c r="L4154" s="26"/>
      <c r="M4154" s="26" t="s">
        <v>1282</v>
      </c>
      <c r="N4154" s="26" t="s">
        <v>5897</v>
      </c>
    </row>
    <row r="4155" spans="1:14">
      <c r="A4155" s="26" t="s">
        <v>200</v>
      </c>
      <c r="B4155" s="26" t="s">
        <v>5892</v>
      </c>
      <c r="C4155" s="26" t="s">
        <v>323</v>
      </c>
      <c r="D4155" s="26" t="s">
        <v>5893</v>
      </c>
      <c r="E4155" s="26" t="s">
        <v>10425</v>
      </c>
      <c r="F4155" s="26" t="s">
        <v>1452</v>
      </c>
      <c r="G4155" s="26" t="s">
        <v>5894</v>
      </c>
      <c r="H4155" s="26" t="s">
        <v>5895</v>
      </c>
      <c r="I4155" s="26" t="s">
        <v>10419</v>
      </c>
      <c r="J4155" s="36">
        <v>0.13</v>
      </c>
      <c r="K4155" s="26">
        <v>350.7</v>
      </c>
      <c r="L4155" s="26"/>
      <c r="M4155" s="26" t="s">
        <v>1282</v>
      </c>
      <c r="N4155" s="26" t="s">
        <v>5897</v>
      </c>
    </row>
    <row r="4156" spans="1:14">
      <c r="A4156" s="26" t="s">
        <v>220</v>
      </c>
      <c r="B4156" s="26" t="s">
        <v>5911</v>
      </c>
      <c r="C4156" s="26" t="s">
        <v>849</v>
      </c>
      <c r="D4156" s="26" t="s">
        <v>5912</v>
      </c>
      <c r="E4156" s="26" t="s">
        <v>10425</v>
      </c>
      <c r="F4156" s="26" t="s">
        <v>1961</v>
      </c>
      <c r="G4156" s="26" t="s">
        <v>5913</v>
      </c>
      <c r="H4156" s="26" t="s">
        <v>5914</v>
      </c>
      <c r="I4156" s="26" t="s">
        <v>10416</v>
      </c>
      <c r="J4156" s="36">
        <v>0.13</v>
      </c>
      <c r="K4156" s="26">
        <v>6426.69</v>
      </c>
      <c r="L4156" s="26">
        <v>6832</v>
      </c>
      <c r="M4156" s="26" t="s">
        <v>1282</v>
      </c>
      <c r="N4156" s="26" t="s">
        <v>5915</v>
      </c>
    </row>
    <row r="4157" spans="1:14">
      <c r="A4157" s="26" t="s">
        <v>220</v>
      </c>
      <c r="B4157" s="26" t="s">
        <v>5911</v>
      </c>
      <c r="C4157" s="26" t="s">
        <v>849</v>
      </c>
      <c r="D4157" s="26" t="s">
        <v>5912</v>
      </c>
      <c r="E4157" s="26" t="s">
        <v>10425</v>
      </c>
      <c r="F4157" s="26" t="s">
        <v>1961</v>
      </c>
      <c r="G4157" s="26" t="s">
        <v>5913</v>
      </c>
      <c r="H4157" s="26" t="s">
        <v>5914</v>
      </c>
      <c r="I4157" s="26" t="s">
        <v>10418</v>
      </c>
      <c r="J4157" s="36">
        <v>0.13</v>
      </c>
      <c r="K4157" s="26">
        <v>0</v>
      </c>
      <c r="L4157" s="26"/>
      <c r="M4157" s="26" t="s">
        <v>1282</v>
      </c>
      <c r="N4157" s="26" t="s">
        <v>5915</v>
      </c>
    </row>
    <row r="4158" spans="1:14">
      <c r="A4158" s="26" t="s">
        <v>220</v>
      </c>
      <c r="B4158" s="26" t="s">
        <v>5911</v>
      </c>
      <c r="C4158" s="26" t="s">
        <v>849</v>
      </c>
      <c r="D4158" s="26" t="s">
        <v>5912</v>
      </c>
      <c r="E4158" s="26" t="s">
        <v>10425</v>
      </c>
      <c r="F4158" s="26" t="s">
        <v>1961</v>
      </c>
      <c r="G4158" s="26" t="s">
        <v>5913</v>
      </c>
      <c r="H4158" s="26" t="s">
        <v>5914</v>
      </c>
      <c r="I4158" s="26" t="s">
        <v>10420</v>
      </c>
      <c r="J4158" s="36">
        <v>0.13</v>
      </c>
      <c r="K4158" s="26">
        <v>0</v>
      </c>
      <c r="L4158" s="26"/>
      <c r="M4158" s="26" t="s">
        <v>1282</v>
      </c>
      <c r="N4158" s="26" t="s">
        <v>5915</v>
      </c>
    </row>
    <row r="4159" spans="1:14">
      <c r="A4159" s="26" t="s">
        <v>220</v>
      </c>
      <c r="B4159" s="26" t="s">
        <v>5911</v>
      </c>
      <c r="C4159" s="26" t="s">
        <v>849</v>
      </c>
      <c r="D4159" s="26" t="s">
        <v>5912</v>
      </c>
      <c r="E4159" s="26" t="s">
        <v>10425</v>
      </c>
      <c r="F4159" s="26" t="s">
        <v>1961</v>
      </c>
      <c r="G4159" s="26" t="s">
        <v>5913</v>
      </c>
      <c r="H4159" s="26" t="s">
        <v>5914</v>
      </c>
      <c r="I4159" s="26" t="s">
        <v>10419</v>
      </c>
      <c r="J4159" s="36">
        <v>0.13</v>
      </c>
      <c r="K4159" s="26">
        <v>97.87</v>
      </c>
      <c r="L4159" s="26"/>
      <c r="M4159" s="26" t="s">
        <v>1282</v>
      </c>
      <c r="N4159" s="26" t="s">
        <v>5915</v>
      </c>
    </row>
    <row r="4160" spans="1:14">
      <c r="A4160" s="26" t="s">
        <v>220</v>
      </c>
      <c r="B4160" s="26" t="s">
        <v>5923</v>
      </c>
      <c r="C4160" s="26" t="s">
        <v>849</v>
      </c>
      <c r="D4160" s="26" t="s">
        <v>5924</v>
      </c>
      <c r="E4160" s="26" t="s">
        <v>10425</v>
      </c>
      <c r="F4160" s="26" t="s">
        <v>1961</v>
      </c>
      <c r="G4160" s="26" t="s">
        <v>5925</v>
      </c>
      <c r="H4160" s="26" t="s">
        <v>5926</v>
      </c>
      <c r="I4160" s="26" t="s">
        <v>10416</v>
      </c>
      <c r="J4160" s="36">
        <v>0.13</v>
      </c>
      <c r="K4160" s="26">
        <v>13498.69</v>
      </c>
      <c r="L4160" s="26">
        <v>14350</v>
      </c>
      <c r="M4160" s="26" t="s">
        <v>1282</v>
      </c>
      <c r="N4160" s="26" t="s">
        <v>5928</v>
      </c>
    </row>
    <row r="4161" spans="1:14">
      <c r="A4161" s="26" t="s">
        <v>220</v>
      </c>
      <c r="B4161" s="26" t="s">
        <v>5923</v>
      </c>
      <c r="C4161" s="26" t="s">
        <v>849</v>
      </c>
      <c r="D4161" s="26" t="s">
        <v>5924</v>
      </c>
      <c r="E4161" s="26" t="s">
        <v>10425</v>
      </c>
      <c r="F4161" s="26" t="s">
        <v>1961</v>
      </c>
      <c r="G4161" s="26" t="s">
        <v>5925</v>
      </c>
      <c r="H4161" s="26" t="s">
        <v>5926</v>
      </c>
      <c r="I4161" s="26" t="s">
        <v>10418</v>
      </c>
      <c r="J4161" s="36">
        <v>0.13</v>
      </c>
      <c r="K4161" s="26">
        <v>0</v>
      </c>
      <c r="L4161" s="26"/>
      <c r="M4161" s="26" t="s">
        <v>1282</v>
      </c>
      <c r="N4161" s="26" t="s">
        <v>5928</v>
      </c>
    </row>
    <row r="4162" spans="1:14">
      <c r="A4162" s="26" t="s">
        <v>220</v>
      </c>
      <c r="B4162" s="26" t="s">
        <v>5923</v>
      </c>
      <c r="C4162" s="26" t="s">
        <v>849</v>
      </c>
      <c r="D4162" s="26" t="s">
        <v>5924</v>
      </c>
      <c r="E4162" s="26" t="s">
        <v>10425</v>
      </c>
      <c r="F4162" s="26" t="s">
        <v>1961</v>
      </c>
      <c r="G4162" s="26" t="s">
        <v>5925</v>
      </c>
      <c r="H4162" s="26" t="s">
        <v>5926</v>
      </c>
      <c r="I4162" s="26" t="s">
        <v>10420</v>
      </c>
      <c r="J4162" s="36">
        <v>0.13</v>
      </c>
      <c r="K4162" s="26">
        <v>0</v>
      </c>
      <c r="L4162" s="26"/>
      <c r="M4162" s="26" t="s">
        <v>1282</v>
      </c>
      <c r="N4162" s="26" t="s">
        <v>5928</v>
      </c>
    </row>
    <row r="4163" spans="1:14">
      <c r="A4163" s="26" t="s">
        <v>220</v>
      </c>
      <c r="B4163" s="26" t="s">
        <v>5923</v>
      </c>
      <c r="C4163" s="26" t="s">
        <v>849</v>
      </c>
      <c r="D4163" s="26" t="s">
        <v>5924</v>
      </c>
      <c r="E4163" s="26" t="s">
        <v>10425</v>
      </c>
      <c r="F4163" s="26" t="s">
        <v>1961</v>
      </c>
      <c r="G4163" s="26" t="s">
        <v>5925</v>
      </c>
      <c r="H4163" s="26" t="s">
        <v>5926</v>
      </c>
      <c r="I4163" s="26" t="s">
        <v>10419</v>
      </c>
      <c r="J4163" s="36">
        <v>0.13</v>
      </c>
      <c r="K4163" s="26">
        <v>205.56</v>
      </c>
      <c r="L4163" s="26"/>
      <c r="M4163" s="26" t="s">
        <v>1282</v>
      </c>
      <c r="N4163" s="26" t="s">
        <v>5928</v>
      </c>
    </row>
    <row r="4164" spans="1:14">
      <c r="A4164" s="26" t="s">
        <v>70</v>
      </c>
      <c r="B4164" s="26" t="s">
        <v>5904</v>
      </c>
      <c r="C4164" s="26" t="s">
        <v>670</v>
      </c>
      <c r="D4164" s="26" t="s">
        <v>5905</v>
      </c>
      <c r="E4164" s="26" t="s">
        <v>10425</v>
      </c>
      <c r="F4164" s="26" t="s">
        <v>74</v>
      </c>
      <c r="G4164" s="26" t="s">
        <v>5906</v>
      </c>
      <c r="H4164" s="26" t="s">
        <v>5907</v>
      </c>
      <c r="I4164" s="26" t="s">
        <v>10416</v>
      </c>
      <c r="J4164" s="36">
        <v>0.13</v>
      </c>
      <c r="K4164" s="26">
        <v>152315.24</v>
      </c>
      <c r="L4164" s="26">
        <v>164053.89</v>
      </c>
      <c r="M4164" s="26" t="s">
        <v>83</v>
      </c>
      <c r="N4164" s="26" t="s">
        <v>5909</v>
      </c>
    </row>
    <row r="4165" spans="1:14">
      <c r="A4165" s="26" t="s">
        <v>70</v>
      </c>
      <c r="B4165" s="26" t="s">
        <v>5904</v>
      </c>
      <c r="C4165" s="26" t="s">
        <v>670</v>
      </c>
      <c r="D4165" s="26" t="s">
        <v>5905</v>
      </c>
      <c r="E4165" s="26" t="s">
        <v>10425</v>
      </c>
      <c r="F4165" s="26" t="s">
        <v>74</v>
      </c>
      <c r="G4165" s="26" t="s">
        <v>5906</v>
      </c>
      <c r="H4165" s="26" t="s">
        <v>5907</v>
      </c>
      <c r="I4165" s="26" t="s">
        <v>10418</v>
      </c>
      <c r="J4165" s="36">
        <v>0.13</v>
      </c>
      <c r="K4165" s="26">
        <v>0</v>
      </c>
      <c r="L4165" s="26"/>
      <c r="M4165" s="26" t="s">
        <v>83</v>
      </c>
      <c r="N4165" s="26" t="s">
        <v>5909</v>
      </c>
    </row>
    <row r="4166" spans="1:14">
      <c r="A4166" s="26" t="s">
        <v>70</v>
      </c>
      <c r="B4166" s="26" t="s">
        <v>5904</v>
      </c>
      <c r="C4166" s="26" t="s">
        <v>670</v>
      </c>
      <c r="D4166" s="26" t="s">
        <v>5905</v>
      </c>
      <c r="E4166" s="26" t="s">
        <v>10425</v>
      </c>
      <c r="F4166" s="26" t="s">
        <v>74</v>
      </c>
      <c r="G4166" s="26" t="s">
        <v>5906</v>
      </c>
      <c r="H4166" s="26" t="s">
        <v>5907</v>
      </c>
      <c r="I4166" s="26" t="s">
        <v>10420</v>
      </c>
      <c r="J4166" s="36">
        <v>0.13</v>
      </c>
      <c r="K4166" s="26">
        <v>2036.65</v>
      </c>
      <c r="L4166" s="26"/>
      <c r="M4166" s="26" t="s">
        <v>83</v>
      </c>
      <c r="N4166" s="26" t="s">
        <v>5909</v>
      </c>
    </row>
    <row r="4167" spans="1:14">
      <c r="A4167" s="26" t="s">
        <v>70</v>
      </c>
      <c r="B4167" s="26" t="s">
        <v>5904</v>
      </c>
      <c r="C4167" s="26" t="s">
        <v>670</v>
      </c>
      <c r="D4167" s="26" t="s">
        <v>5905</v>
      </c>
      <c r="E4167" s="26" t="s">
        <v>10425</v>
      </c>
      <c r="F4167" s="26" t="s">
        <v>74</v>
      </c>
      <c r="G4167" s="26" t="s">
        <v>5906</v>
      </c>
      <c r="H4167" s="26" t="s">
        <v>5907</v>
      </c>
      <c r="I4167" s="26" t="s">
        <v>10419</v>
      </c>
      <c r="J4167" s="36">
        <v>0.13</v>
      </c>
      <c r="K4167" s="26">
        <v>2319.24</v>
      </c>
      <c r="L4167" s="26"/>
      <c r="M4167" s="26" t="s">
        <v>83</v>
      </c>
      <c r="N4167" s="26" t="s">
        <v>5909</v>
      </c>
    </row>
    <row r="4168" spans="1:14">
      <c r="A4168" s="26" t="s">
        <v>292</v>
      </c>
      <c r="B4168" s="26" t="s">
        <v>5935</v>
      </c>
      <c r="C4168" s="26" t="s">
        <v>1578</v>
      </c>
      <c r="D4168" s="26" t="s">
        <v>5936</v>
      </c>
      <c r="E4168" s="26" t="s">
        <v>10444</v>
      </c>
      <c r="F4168" s="26" t="s">
        <v>3075</v>
      </c>
      <c r="G4168" s="26" t="s">
        <v>5937</v>
      </c>
      <c r="H4168" s="26" t="s">
        <v>5938</v>
      </c>
      <c r="I4168" s="26" t="s">
        <v>10416</v>
      </c>
      <c r="J4168" s="36">
        <v>0.13</v>
      </c>
      <c r="K4168" s="26">
        <v>112729.96</v>
      </c>
      <c r="L4168" s="26">
        <v>121068</v>
      </c>
      <c r="M4168" s="26" t="s">
        <v>63</v>
      </c>
      <c r="N4168" s="26" t="s">
        <v>5940</v>
      </c>
    </row>
    <row r="4169" spans="1:14">
      <c r="A4169" s="26" t="s">
        <v>292</v>
      </c>
      <c r="B4169" s="26" t="s">
        <v>5935</v>
      </c>
      <c r="C4169" s="26" t="s">
        <v>1578</v>
      </c>
      <c r="D4169" s="26" t="s">
        <v>5936</v>
      </c>
      <c r="E4169" s="26" t="s">
        <v>10444</v>
      </c>
      <c r="F4169" s="26" t="s">
        <v>3075</v>
      </c>
      <c r="G4169" s="26" t="s">
        <v>5937</v>
      </c>
      <c r="H4169" s="26" t="s">
        <v>5938</v>
      </c>
      <c r="I4169" s="26" t="s">
        <v>10418</v>
      </c>
      <c r="J4169" s="36">
        <v>0.13</v>
      </c>
      <c r="K4169" s="26">
        <v>0</v>
      </c>
      <c r="L4169" s="26"/>
      <c r="M4169" s="26" t="s">
        <v>63</v>
      </c>
      <c r="N4169" s="26" t="s">
        <v>5940</v>
      </c>
    </row>
    <row r="4170" spans="1:14">
      <c r="A4170" s="26" t="s">
        <v>292</v>
      </c>
      <c r="B4170" s="26" t="s">
        <v>5935</v>
      </c>
      <c r="C4170" s="26" t="s">
        <v>1578</v>
      </c>
      <c r="D4170" s="26" t="s">
        <v>5936</v>
      </c>
      <c r="E4170" s="26" t="s">
        <v>10444</v>
      </c>
      <c r="F4170" s="26" t="s">
        <v>3075</v>
      </c>
      <c r="G4170" s="26" t="s">
        <v>5937</v>
      </c>
      <c r="H4170" s="26" t="s">
        <v>5938</v>
      </c>
      <c r="I4170" s="26" t="s">
        <v>10420</v>
      </c>
      <c r="J4170" s="36">
        <v>0.13</v>
      </c>
      <c r="K4170" s="26">
        <v>1173.24</v>
      </c>
      <c r="L4170" s="26"/>
      <c r="M4170" s="26" t="s">
        <v>63</v>
      </c>
      <c r="N4170" s="26" t="s">
        <v>5940</v>
      </c>
    </row>
    <row r="4171" spans="1:14">
      <c r="A4171" s="26" t="s">
        <v>292</v>
      </c>
      <c r="B4171" s="26" t="s">
        <v>5935</v>
      </c>
      <c r="C4171" s="26" t="s">
        <v>1578</v>
      </c>
      <c r="D4171" s="26" t="s">
        <v>5936</v>
      </c>
      <c r="E4171" s="26" t="s">
        <v>10444</v>
      </c>
      <c r="F4171" s="26" t="s">
        <v>3075</v>
      </c>
      <c r="G4171" s="26" t="s">
        <v>5937</v>
      </c>
      <c r="H4171" s="26" t="s">
        <v>5938</v>
      </c>
      <c r="I4171" s="26" t="s">
        <v>10419</v>
      </c>
      <c r="J4171" s="36">
        <v>0.13</v>
      </c>
      <c r="K4171" s="26">
        <v>1716.74</v>
      </c>
      <c r="L4171" s="26"/>
      <c r="M4171" s="26" t="s">
        <v>63</v>
      </c>
      <c r="N4171" s="26" t="s">
        <v>5940</v>
      </c>
    </row>
    <row r="4172" spans="1:14">
      <c r="A4172" s="26" t="s">
        <v>220</v>
      </c>
      <c r="B4172" s="26" t="s">
        <v>8752</v>
      </c>
      <c r="C4172" s="26" t="s">
        <v>223</v>
      </c>
      <c r="D4172" s="26" t="s">
        <v>8648</v>
      </c>
      <c r="E4172" s="26" t="s">
        <v>10425</v>
      </c>
      <c r="F4172" s="26" t="s">
        <v>225</v>
      </c>
      <c r="G4172" s="26" t="s">
        <v>8649</v>
      </c>
      <c r="H4172" s="26" t="s">
        <v>8650</v>
      </c>
      <c r="I4172" s="26" t="s">
        <v>10427</v>
      </c>
      <c r="J4172" s="36">
        <v>0.13</v>
      </c>
      <c r="K4172" s="26">
        <v>39465.08</v>
      </c>
      <c r="L4172" s="26">
        <v>44351.36</v>
      </c>
      <c r="M4172" s="26" t="s">
        <v>1282</v>
      </c>
      <c r="N4172" s="26" t="s">
        <v>8754</v>
      </c>
    </row>
    <row r="4173" spans="1:14">
      <c r="A4173" s="26" t="s">
        <v>220</v>
      </c>
      <c r="B4173" s="26" t="s">
        <v>8752</v>
      </c>
      <c r="C4173" s="26" t="s">
        <v>223</v>
      </c>
      <c r="D4173" s="26" t="s">
        <v>8648</v>
      </c>
      <c r="E4173" s="26" t="s">
        <v>10425</v>
      </c>
      <c r="F4173" s="26" t="s">
        <v>225</v>
      </c>
      <c r="G4173" s="26" t="s">
        <v>8649</v>
      </c>
      <c r="H4173" s="26" t="s">
        <v>8650</v>
      </c>
      <c r="I4173" s="26" t="s">
        <v>10428</v>
      </c>
      <c r="J4173" s="36">
        <v>0.13</v>
      </c>
      <c r="K4173" s="26">
        <v>1950.6</v>
      </c>
      <c r="L4173" s="26"/>
      <c r="M4173" s="26" t="s">
        <v>1282</v>
      </c>
      <c r="N4173" s="26" t="s">
        <v>8754</v>
      </c>
    </row>
    <row r="4174" spans="1:14">
      <c r="A4174" s="26" t="s">
        <v>220</v>
      </c>
      <c r="B4174" s="26" t="s">
        <v>8752</v>
      </c>
      <c r="C4174" s="26" t="s">
        <v>223</v>
      </c>
      <c r="D4174" s="26" t="s">
        <v>8648</v>
      </c>
      <c r="E4174" s="26" t="s">
        <v>10425</v>
      </c>
      <c r="F4174" s="26" t="s">
        <v>225</v>
      </c>
      <c r="G4174" s="26" t="s">
        <v>8649</v>
      </c>
      <c r="H4174" s="26" t="s">
        <v>8650</v>
      </c>
      <c r="I4174" s="26" t="s">
        <v>10420</v>
      </c>
      <c r="J4174" s="36">
        <v>0.13</v>
      </c>
      <c r="K4174" s="26">
        <v>513.04604</v>
      </c>
      <c r="L4174" s="26"/>
      <c r="M4174" s="26" t="s">
        <v>1282</v>
      </c>
      <c r="N4174" s="26" t="s">
        <v>8754</v>
      </c>
    </row>
    <row r="4175" spans="1:14">
      <c r="A4175" s="26" t="s">
        <v>220</v>
      </c>
      <c r="B4175" s="26" t="s">
        <v>8752</v>
      </c>
      <c r="C4175" s="26" t="s">
        <v>223</v>
      </c>
      <c r="D4175" s="26" t="s">
        <v>8648</v>
      </c>
      <c r="E4175" s="26" t="s">
        <v>10425</v>
      </c>
      <c r="F4175" s="26" t="s">
        <v>225</v>
      </c>
      <c r="G4175" s="26" t="s">
        <v>8649</v>
      </c>
      <c r="H4175" s="26" t="s">
        <v>8650</v>
      </c>
      <c r="I4175" s="26" t="s">
        <v>10419</v>
      </c>
      <c r="J4175" s="36">
        <v>0.13</v>
      </c>
      <c r="K4175" s="26">
        <v>621.2352</v>
      </c>
      <c r="L4175" s="26"/>
      <c r="M4175" s="26" t="s">
        <v>1282</v>
      </c>
      <c r="N4175" s="26" t="s">
        <v>8754</v>
      </c>
    </row>
    <row r="4176" spans="1:14">
      <c r="A4176" s="26" t="s">
        <v>220</v>
      </c>
      <c r="B4176" s="26" t="s">
        <v>8752</v>
      </c>
      <c r="C4176" s="26" t="s">
        <v>223</v>
      </c>
      <c r="D4176" s="26" t="s">
        <v>8648</v>
      </c>
      <c r="E4176" s="26" t="s">
        <v>10425</v>
      </c>
      <c r="F4176" s="26" t="s">
        <v>225</v>
      </c>
      <c r="G4176" s="26" t="s">
        <v>8649</v>
      </c>
      <c r="H4176" s="26" t="s">
        <v>8650</v>
      </c>
      <c r="I4176" s="26" t="s">
        <v>10427</v>
      </c>
      <c r="J4176" s="36">
        <v>0.13</v>
      </c>
      <c r="K4176" s="26">
        <v>1268.47</v>
      </c>
      <c r="L4176" s="26">
        <v>1348.44</v>
      </c>
      <c r="M4176" s="26" t="s">
        <v>1282</v>
      </c>
      <c r="N4176" s="26" t="s">
        <v>8754</v>
      </c>
    </row>
    <row r="4177" spans="1:14">
      <c r="A4177" s="26" t="s">
        <v>220</v>
      </c>
      <c r="B4177" s="26" t="s">
        <v>8752</v>
      </c>
      <c r="C4177" s="26" t="s">
        <v>223</v>
      </c>
      <c r="D4177" s="26" t="s">
        <v>8648</v>
      </c>
      <c r="E4177" s="26" t="s">
        <v>10425</v>
      </c>
      <c r="F4177" s="26" t="s">
        <v>225</v>
      </c>
      <c r="G4177" s="26" t="s">
        <v>8649</v>
      </c>
      <c r="H4177" s="26" t="s">
        <v>8650</v>
      </c>
      <c r="I4177" s="26" t="s">
        <v>10428</v>
      </c>
      <c r="J4177" s="36">
        <v>0.13</v>
      </c>
      <c r="K4177" s="26">
        <v>0</v>
      </c>
      <c r="L4177" s="26"/>
      <c r="M4177" s="26" t="s">
        <v>1282</v>
      </c>
      <c r="N4177" s="26" t="s">
        <v>8754</v>
      </c>
    </row>
    <row r="4178" spans="1:14">
      <c r="A4178" s="26" t="s">
        <v>220</v>
      </c>
      <c r="B4178" s="26" t="s">
        <v>8752</v>
      </c>
      <c r="C4178" s="26" t="s">
        <v>223</v>
      </c>
      <c r="D4178" s="26" t="s">
        <v>8648</v>
      </c>
      <c r="E4178" s="26" t="s">
        <v>10425</v>
      </c>
      <c r="F4178" s="26" t="s">
        <v>225</v>
      </c>
      <c r="G4178" s="26" t="s">
        <v>8649</v>
      </c>
      <c r="H4178" s="26" t="s">
        <v>8650</v>
      </c>
      <c r="I4178" s="26" t="s">
        <v>10420</v>
      </c>
      <c r="J4178" s="36">
        <v>0.13</v>
      </c>
      <c r="K4178" s="26">
        <v>16.49011</v>
      </c>
      <c r="L4178" s="26"/>
      <c r="M4178" s="26" t="s">
        <v>1282</v>
      </c>
      <c r="N4178" s="26" t="s">
        <v>8754</v>
      </c>
    </row>
    <row r="4179" spans="1:14">
      <c r="A4179" s="26" t="s">
        <v>220</v>
      </c>
      <c r="B4179" s="26" t="s">
        <v>8752</v>
      </c>
      <c r="C4179" s="26" t="s">
        <v>223</v>
      </c>
      <c r="D4179" s="26" t="s">
        <v>8648</v>
      </c>
      <c r="E4179" s="26" t="s">
        <v>10425</v>
      </c>
      <c r="F4179" s="26" t="s">
        <v>225</v>
      </c>
      <c r="G4179" s="26" t="s">
        <v>8649</v>
      </c>
      <c r="H4179" s="26" t="s">
        <v>8650</v>
      </c>
      <c r="I4179" s="26" t="s">
        <v>10419</v>
      </c>
      <c r="J4179" s="36">
        <v>0.13</v>
      </c>
      <c r="K4179" s="26">
        <v>19.02705</v>
      </c>
      <c r="L4179" s="26"/>
      <c r="M4179" s="26" t="s">
        <v>1282</v>
      </c>
      <c r="N4179" s="26" t="s">
        <v>8754</v>
      </c>
    </row>
    <row r="4180" spans="1:14">
      <c r="A4180" s="26" t="s">
        <v>47</v>
      </c>
      <c r="B4180" s="26" t="s">
        <v>5941</v>
      </c>
      <c r="C4180" s="26" t="s">
        <v>305</v>
      </c>
      <c r="D4180" s="26" t="s">
        <v>5942</v>
      </c>
      <c r="E4180" s="26" t="s">
        <v>10425</v>
      </c>
      <c r="F4180" s="26" t="s">
        <v>5943</v>
      </c>
      <c r="G4180" s="26" t="s">
        <v>5944</v>
      </c>
      <c r="H4180" s="26" t="s">
        <v>5945</v>
      </c>
      <c r="I4180" s="26" t="s">
        <v>10416</v>
      </c>
      <c r="J4180" s="36">
        <v>0.13</v>
      </c>
      <c r="K4180" s="26">
        <v>472487.58</v>
      </c>
      <c r="L4180" s="26">
        <v>526660.25</v>
      </c>
      <c r="M4180" s="26" t="s">
        <v>97</v>
      </c>
      <c r="N4180" s="26" t="s">
        <v>5947</v>
      </c>
    </row>
    <row r="4181" spans="1:14">
      <c r="A4181" s="26" t="s">
        <v>47</v>
      </c>
      <c r="B4181" s="26" t="s">
        <v>5941</v>
      </c>
      <c r="C4181" s="26" t="s">
        <v>305</v>
      </c>
      <c r="D4181" s="26" t="s">
        <v>5942</v>
      </c>
      <c r="E4181" s="26" t="s">
        <v>10425</v>
      </c>
      <c r="F4181" s="26" t="s">
        <v>5943</v>
      </c>
      <c r="G4181" s="26" t="s">
        <v>5944</v>
      </c>
      <c r="H4181" s="26" t="s">
        <v>5945</v>
      </c>
      <c r="I4181" s="26" t="s">
        <v>10418</v>
      </c>
      <c r="J4181" s="36">
        <v>0.13</v>
      </c>
      <c r="K4181" s="26">
        <v>18321.67</v>
      </c>
      <c r="L4181" s="26"/>
      <c r="M4181" s="26" t="s">
        <v>97</v>
      </c>
      <c r="N4181" s="26" t="s">
        <v>5947</v>
      </c>
    </row>
    <row r="4182" spans="1:14">
      <c r="A4182" s="26" t="s">
        <v>47</v>
      </c>
      <c r="B4182" s="26" t="s">
        <v>5941</v>
      </c>
      <c r="C4182" s="26" t="s">
        <v>305</v>
      </c>
      <c r="D4182" s="26" t="s">
        <v>5942</v>
      </c>
      <c r="E4182" s="26" t="s">
        <v>10425</v>
      </c>
      <c r="F4182" s="26" t="s">
        <v>5943</v>
      </c>
      <c r="G4182" s="26" t="s">
        <v>5944</v>
      </c>
      <c r="H4182" s="26" t="s">
        <v>5945</v>
      </c>
      <c r="I4182" s="26" t="s">
        <v>10420</v>
      </c>
      <c r="J4182" s="36">
        <v>0.13</v>
      </c>
      <c r="K4182" s="26">
        <v>4678.38</v>
      </c>
      <c r="L4182" s="26"/>
      <c r="M4182" s="26" t="s">
        <v>97</v>
      </c>
      <c r="N4182" s="26" t="s">
        <v>5947</v>
      </c>
    </row>
    <row r="4183" spans="1:14">
      <c r="A4183" s="26" t="s">
        <v>47</v>
      </c>
      <c r="B4183" s="26" t="s">
        <v>5941</v>
      </c>
      <c r="C4183" s="26" t="s">
        <v>305</v>
      </c>
      <c r="D4183" s="26" t="s">
        <v>5942</v>
      </c>
      <c r="E4183" s="26" t="s">
        <v>10425</v>
      </c>
      <c r="F4183" s="26" t="s">
        <v>5943</v>
      </c>
      <c r="G4183" s="26" t="s">
        <v>5944</v>
      </c>
      <c r="H4183" s="26" t="s">
        <v>5945</v>
      </c>
      <c r="I4183" s="26" t="s">
        <v>10419</v>
      </c>
      <c r="J4183" s="36">
        <v>0.13</v>
      </c>
      <c r="K4183" s="26">
        <v>7471.91</v>
      </c>
      <c r="L4183" s="26"/>
      <c r="M4183" s="26" t="s">
        <v>97</v>
      </c>
      <c r="N4183" s="26" t="s">
        <v>5947</v>
      </c>
    </row>
    <row r="4184" spans="1:14">
      <c r="A4184" s="26" t="s">
        <v>181</v>
      </c>
      <c r="B4184" s="26" t="s">
        <v>5949</v>
      </c>
      <c r="C4184" s="26" t="s">
        <v>631</v>
      </c>
      <c r="D4184" s="26" t="s">
        <v>5950</v>
      </c>
      <c r="E4184" s="26" t="s">
        <v>10444</v>
      </c>
      <c r="F4184" s="26" t="s">
        <v>5951</v>
      </c>
      <c r="G4184" s="26" t="s">
        <v>5952</v>
      </c>
      <c r="H4184" s="26" t="s">
        <v>5953</v>
      </c>
      <c r="I4184" s="26" t="s">
        <v>10416</v>
      </c>
      <c r="J4184" s="36">
        <v>0.13</v>
      </c>
      <c r="K4184" s="26">
        <v>195819.43</v>
      </c>
      <c r="L4184" s="26">
        <v>250610.13</v>
      </c>
      <c r="M4184" s="26" t="s">
        <v>97</v>
      </c>
      <c r="N4184" s="26" t="s">
        <v>5955</v>
      </c>
    </row>
    <row r="4185" spans="1:14">
      <c r="A4185" s="26" t="s">
        <v>181</v>
      </c>
      <c r="B4185" s="26" t="s">
        <v>5949</v>
      </c>
      <c r="C4185" s="26" t="s">
        <v>631</v>
      </c>
      <c r="D4185" s="26" t="s">
        <v>5950</v>
      </c>
      <c r="E4185" s="26" t="s">
        <v>10444</v>
      </c>
      <c r="F4185" s="26" t="s">
        <v>5951</v>
      </c>
      <c r="G4185" s="26" t="s">
        <v>5952</v>
      </c>
      <c r="H4185" s="26" t="s">
        <v>5953</v>
      </c>
      <c r="I4185" s="26" t="s">
        <v>10418</v>
      </c>
      <c r="J4185" s="36">
        <v>0.13</v>
      </c>
      <c r="K4185" s="26">
        <v>38115.82</v>
      </c>
      <c r="L4185" s="26"/>
      <c r="M4185" s="26" t="s">
        <v>97</v>
      </c>
      <c r="N4185" s="26" t="s">
        <v>5955</v>
      </c>
    </row>
    <row r="4186" spans="1:14">
      <c r="A4186" s="26" t="s">
        <v>181</v>
      </c>
      <c r="B4186" s="26" t="s">
        <v>5949</v>
      </c>
      <c r="C4186" s="26" t="s">
        <v>631</v>
      </c>
      <c r="D4186" s="26" t="s">
        <v>5950</v>
      </c>
      <c r="E4186" s="26" t="s">
        <v>10444</v>
      </c>
      <c r="F4186" s="26" t="s">
        <v>5951</v>
      </c>
      <c r="G4186" s="26" t="s">
        <v>5952</v>
      </c>
      <c r="H4186" s="26" t="s">
        <v>5953</v>
      </c>
      <c r="I4186" s="26" t="s">
        <v>10420</v>
      </c>
      <c r="J4186" s="36">
        <v>0.13</v>
      </c>
      <c r="K4186" s="26">
        <v>2369.52</v>
      </c>
      <c r="L4186" s="26"/>
      <c r="M4186" s="26" t="s">
        <v>97</v>
      </c>
      <c r="N4186" s="26" t="s">
        <v>5955</v>
      </c>
    </row>
    <row r="4187" spans="1:14">
      <c r="A4187" s="26" t="s">
        <v>181</v>
      </c>
      <c r="B4187" s="26" t="s">
        <v>5949</v>
      </c>
      <c r="C4187" s="26" t="s">
        <v>631</v>
      </c>
      <c r="D4187" s="26" t="s">
        <v>5950</v>
      </c>
      <c r="E4187" s="26" t="s">
        <v>10444</v>
      </c>
      <c r="F4187" s="26" t="s">
        <v>5951</v>
      </c>
      <c r="G4187" s="26" t="s">
        <v>5952</v>
      </c>
      <c r="H4187" s="26" t="s">
        <v>5953</v>
      </c>
      <c r="I4187" s="26" t="s">
        <v>10419</v>
      </c>
      <c r="J4187" s="36">
        <v>0.13</v>
      </c>
      <c r="K4187" s="26">
        <v>3562.49</v>
      </c>
      <c r="L4187" s="26"/>
      <c r="M4187" s="26" t="s">
        <v>97</v>
      </c>
      <c r="N4187" s="26" t="s">
        <v>5955</v>
      </c>
    </row>
    <row r="4188" spans="1:14">
      <c r="A4188" s="26" t="s">
        <v>47</v>
      </c>
      <c r="B4188" s="26" t="s">
        <v>5864</v>
      </c>
      <c r="C4188" s="26" t="s">
        <v>2404</v>
      </c>
      <c r="D4188" s="26" t="s">
        <v>5865</v>
      </c>
      <c r="E4188" s="26" t="s">
        <v>10425</v>
      </c>
      <c r="F4188" s="26" t="s">
        <v>5866</v>
      </c>
      <c r="G4188" s="26" t="s">
        <v>5867</v>
      </c>
      <c r="H4188" s="26" t="s">
        <v>5868</v>
      </c>
      <c r="I4188" s="26" t="s">
        <v>10416</v>
      </c>
      <c r="J4188" s="36">
        <v>0.13</v>
      </c>
      <c r="K4188" s="26">
        <v>715611.89</v>
      </c>
      <c r="L4188" s="26">
        <v>799961.93</v>
      </c>
      <c r="M4188" s="26" t="s">
        <v>97</v>
      </c>
      <c r="N4188" s="26" t="s">
        <v>5870</v>
      </c>
    </row>
    <row r="4189" spans="1:14">
      <c r="A4189" s="26" t="s">
        <v>47</v>
      </c>
      <c r="B4189" s="26" t="s">
        <v>5864</v>
      </c>
      <c r="C4189" s="26" t="s">
        <v>2404</v>
      </c>
      <c r="D4189" s="26" t="s">
        <v>5865</v>
      </c>
      <c r="E4189" s="26" t="s">
        <v>10425</v>
      </c>
      <c r="F4189" s="26" t="s">
        <v>5866</v>
      </c>
      <c r="G4189" s="26" t="s">
        <v>5867</v>
      </c>
      <c r="H4189" s="26" t="s">
        <v>5868</v>
      </c>
      <c r="I4189" s="26" t="s">
        <v>10418</v>
      </c>
      <c r="J4189" s="36">
        <v>0.13</v>
      </c>
      <c r="K4189" s="26">
        <v>28325.22</v>
      </c>
      <c r="L4189" s="26"/>
      <c r="M4189" s="26" t="s">
        <v>97</v>
      </c>
      <c r="N4189" s="26" t="s">
        <v>5870</v>
      </c>
    </row>
    <row r="4190" spans="1:14">
      <c r="A4190" s="26" t="s">
        <v>47</v>
      </c>
      <c r="B4190" s="26" t="s">
        <v>5864</v>
      </c>
      <c r="C4190" s="26" t="s">
        <v>2404</v>
      </c>
      <c r="D4190" s="26" t="s">
        <v>5865</v>
      </c>
      <c r="E4190" s="26" t="s">
        <v>10425</v>
      </c>
      <c r="F4190" s="26" t="s">
        <v>5866</v>
      </c>
      <c r="G4190" s="26" t="s">
        <v>5867</v>
      </c>
      <c r="H4190" s="26" t="s">
        <v>5868</v>
      </c>
      <c r="I4190" s="26" t="s">
        <v>10420</v>
      </c>
      <c r="J4190" s="36">
        <v>0.13</v>
      </c>
      <c r="K4190" s="26">
        <v>8117.42</v>
      </c>
      <c r="L4190" s="26"/>
      <c r="M4190" s="26" t="s">
        <v>97</v>
      </c>
      <c r="N4190" s="26" t="s">
        <v>5870</v>
      </c>
    </row>
    <row r="4191" spans="1:14">
      <c r="A4191" s="26" t="s">
        <v>47</v>
      </c>
      <c r="B4191" s="26" t="s">
        <v>5864</v>
      </c>
      <c r="C4191" s="26" t="s">
        <v>2404</v>
      </c>
      <c r="D4191" s="26" t="s">
        <v>5865</v>
      </c>
      <c r="E4191" s="26" t="s">
        <v>10425</v>
      </c>
      <c r="F4191" s="26" t="s">
        <v>5866</v>
      </c>
      <c r="G4191" s="26" t="s">
        <v>5867</v>
      </c>
      <c r="H4191" s="26" t="s">
        <v>5868</v>
      </c>
      <c r="I4191" s="26" t="s">
        <v>10419</v>
      </c>
      <c r="J4191" s="36">
        <v>0.13</v>
      </c>
      <c r="K4191" s="26">
        <v>11328.94</v>
      </c>
      <c r="L4191" s="26"/>
      <c r="M4191" s="26" t="s">
        <v>97</v>
      </c>
      <c r="N4191" s="26" t="s">
        <v>5870</v>
      </c>
    </row>
    <row r="4192" spans="1:14">
      <c r="A4192" s="26" t="s">
        <v>47</v>
      </c>
      <c r="B4192" s="26" t="s">
        <v>5872</v>
      </c>
      <c r="C4192" s="26" t="s">
        <v>2404</v>
      </c>
      <c r="D4192" s="26" t="s">
        <v>5873</v>
      </c>
      <c r="E4192" s="26" t="s">
        <v>10425</v>
      </c>
      <c r="F4192" s="26" t="s">
        <v>5866</v>
      </c>
      <c r="G4192" s="26" t="s">
        <v>5874</v>
      </c>
      <c r="H4192" s="26" t="s">
        <v>5875</v>
      </c>
      <c r="I4192" s="26" t="s">
        <v>10416</v>
      </c>
      <c r="J4192" s="36">
        <v>0.13</v>
      </c>
      <c r="K4192" s="26">
        <v>286549.37</v>
      </c>
      <c r="L4192" s="26">
        <v>327839.28</v>
      </c>
      <c r="M4192" s="26" t="s">
        <v>97</v>
      </c>
      <c r="N4192" s="26" t="s">
        <v>5877</v>
      </c>
    </row>
    <row r="4193" spans="1:14">
      <c r="A4193" s="26" t="s">
        <v>47</v>
      </c>
      <c r="B4193" s="26" t="s">
        <v>5872</v>
      </c>
      <c r="C4193" s="26" t="s">
        <v>2404</v>
      </c>
      <c r="D4193" s="26" t="s">
        <v>5873</v>
      </c>
      <c r="E4193" s="26" t="s">
        <v>10425</v>
      </c>
      <c r="F4193" s="26" t="s">
        <v>5866</v>
      </c>
      <c r="G4193" s="26" t="s">
        <v>5874</v>
      </c>
      <c r="H4193" s="26" t="s">
        <v>5875</v>
      </c>
      <c r="I4193" s="26" t="s">
        <v>10418</v>
      </c>
      <c r="J4193" s="36">
        <v>0.13</v>
      </c>
      <c r="K4193" s="26">
        <v>18404.45</v>
      </c>
      <c r="L4193" s="26"/>
      <c r="M4193" s="26" t="s">
        <v>97</v>
      </c>
      <c r="N4193" s="26" t="s">
        <v>5877</v>
      </c>
    </row>
    <row r="4194" spans="1:14">
      <c r="A4194" s="26" t="s">
        <v>47</v>
      </c>
      <c r="B4194" s="26" t="s">
        <v>5872</v>
      </c>
      <c r="C4194" s="26" t="s">
        <v>2404</v>
      </c>
      <c r="D4194" s="26" t="s">
        <v>5873</v>
      </c>
      <c r="E4194" s="26" t="s">
        <v>10425</v>
      </c>
      <c r="F4194" s="26" t="s">
        <v>5866</v>
      </c>
      <c r="G4194" s="26" t="s">
        <v>5874</v>
      </c>
      <c r="H4194" s="26" t="s">
        <v>5875</v>
      </c>
      <c r="I4194" s="26" t="s">
        <v>10420</v>
      </c>
      <c r="J4194" s="36">
        <v>0.13</v>
      </c>
      <c r="K4194" s="26">
        <v>3440.65</v>
      </c>
      <c r="L4194" s="26"/>
      <c r="M4194" s="26" t="s">
        <v>97</v>
      </c>
      <c r="N4194" s="26" t="s">
        <v>5877</v>
      </c>
    </row>
    <row r="4195" spans="1:14">
      <c r="A4195" s="26" t="s">
        <v>47</v>
      </c>
      <c r="B4195" s="26" t="s">
        <v>5872</v>
      </c>
      <c r="C4195" s="26" t="s">
        <v>2404</v>
      </c>
      <c r="D4195" s="26" t="s">
        <v>5873</v>
      </c>
      <c r="E4195" s="26" t="s">
        <v>10425</v>
      </c>
      <c r="F4195" s="26" t="s">
        <v>5866</v>
      </c>
      <c r="G4195" s="26" t="s">
        <v>5874</v>
      </c>
      <c r="H4195" s="26" t="s">
        <v>5875</v>
      </c>
      <c r="I4195" s="26" t="s">
        <v>10419</v>
      </c>
      <c r="J4195" s="36">
        <v>0.13</v>
      </c>
      <c r="K4195" s="26">
        <v>4643.96</v>
      </c>
      <c r="L4195" s="26"/>
      <c r="M4195" s="26" t="s">
        <v>97</v>
      </c>
      <c r="N4195" s="26" t="s">
        <v>5877</v>
      </c>
    </row>
    <row r="4196" spans="1:14">
      <c r="A4196" s="26" t="s">
        <v>47</v>
      </c>
      <c r="B4196" s="26" t="s">
        <v>5820</v>
      </c>
      <c r="C4196" s="26" t="s">
        <v>305</v>
      </c>
      <c r="D4196" s="26" t="s">
        <v>5821</v>
      </c>
      <c r="E4196" s="26" t="s">
        <v>10434</v>
      </c>
      <c r="F4196" s="26" t="s">
        <v>5822</v>
      </c>
      <c r="G4196" s="26" t="s">
        <v>5823</v>
      </c>
      <c r="H4196" s="26" t="s">
        <v>5824</v>
      </c>
      <c r="I4196" s="26" t="s">
        <v>10416</v>
      </c>
      <c r="J4196" s="36">
        <v>0.13</v>
      </c>
      <c r="K4196" s="26">
        <v>728273.33</v>
      </c>
      <c r="L4196" s="26">
        <v>762234.74</v>
      </c>
      <c r="M4196" s="26" t="s">
        <v>97</v>
      </c>
      <c r="N4196" s="26" t="s">
        <v>5826</v>
      </c>
    </row>
    <row r="4197" spans="1:14">
      <c r="A4197" s="26" t="s">
        <v>47</v>
      </c>
      <c r="B4197" s="26" t="s">
        <v>5820</v>
      </c>
      <c r="C4197" s="26" t="s">
        <v>305</v>
      </c>
      <c r="D4197" s="26" t="s">
        <v>5821</v>
      </c>
      <c r="E4197" s="26" t="s">
        <v>10434</v>
      </c>
      <c r="F4197" s="26" t="s">
        <v>5822</v>
      </c>
      <c r="G4197" s="26" t="s">
        <v>5823</v>
      </c>
      <c r="H4197" s="26" t="s">
        <v>5824</v>
      </c>
      <c r="I4197" s="26" t="s">
        <v>10418</v>
      </c>
      <c r="J4197" s="36">
        <v>0.13</v>
      </c>
      <c r="K4197" s="26">
        <v>0</v>
      </c>
      <c r="L4197" s="26"/>
      <c r="M4197" s="26" t="s">
        <v>97</v>
      </c>
      <c r="N4197" s="26" t="s">
        <v>5826</v>
      </c>
    </row>
    <row r="4198" spans="1:14">
      <c r="A4198" s="26" t="s">
        <v>47</v>
      </c>
      <c r="B4198" s="26" t="s">
        <v>5820</v>
      </c>
      <c r="C4198" s="26" t="s">
        <v>305</v>
      </c>
      <c r="D4198" s="26" t="s">
        <v>5821</v>
      </c>
      <c r="E4198" s="26" t="s">
        <v>10434</v>
      </c>
      <c r="F4198" s="26" t="s">
        <v>5822</v>
      </c>
      <c r="G4198" s="26" t="s">
        <v>5823</v>
      </c>
      <c r="H4198" s="26" t="s">
        <v>5824</v>
      </c>
      <c r="I4198" s="26" t="s">
        <v>10420</v>
      </c>
      <c r="J4198" s="36">
        <v>0.13</v>
      </c>
      <c r="K4198" s="26">
        <v>0</v>
      </c>
      <c r="L4198" s="26"/>
      <c r="M4198" s="26" t="s">
        <v>97</v>
      </c>
      <c r="N4198" s="26" t="s">
        <v>5826</v>
      </c>
    </row>
    <row r="4199" spans="1:14">
      <c r="A4199" s="26" t="s">
        <v>47</v>
      </c>
      <c r="B4199" s="26" t="s">
        <v>5820</v>
      </c>
      <c r="C4199" s="26" t="s">
        <v>305</v>
      </c>
      <c r="D4199" s="26" t="s">
        <v>5821</v>
      </c>
      <c r="E4199" s="26" t="s">
        <v>10434</v>
      </c>
      <c r="F4199" s="26" t="s">
        <v>5822</v>
      </c>
      <c r="G4199" s="26" t="s">
        <v>5823</v>
      </c>
      <c r="H4199" s="26" t="s">
        <v>5824</v>
      </c>
      <c r="I4199" s="26" t="s">
        <v>10419</v>
      </c>
      <c r="J4199" s="36">
        <v>0.13</v>
      </c>
      <c r="K4199" s="26">
        <v>11090.65</v>
      </c>
      <c r="L4199" s="26"/>
      <c r="M4199" s="26" t="s">
        <v>97</v>
      </c>
      <c r="N4199" s="26" t="s">
        <v>5826</v>
      </c>
    </row>
    <row r="4200" spans="1:14">
      <c r="A4200" s="26" t="s">
        <v>516</v>
      </c>
      <c r="B4200" s="26" t="s">
        <v>5794</v>
      </c>
      <c r="C4200" s="26" t="s">
        <v>1284</v>
      </c>
      <c r="D4200" s="26" t="s">
        <v>5795</v>
      </c>
      <c r="E4200" s="26" t="s">
        <v>10425</v>
      </c>
      <c r="F4200" s="26" t="s">
        <v>2179</v>
      </c>
      <c r="G4200" s="26" t="s">
        <v>5796</v>
      </c>
      <c r="H4200" s="26" t="s">
        <v>5797</v>
      </c>
      <c r="I4200" s="26" t="s">
        <v>10416</v>
      </c>
      <c r="J4200" s="36">
        <v>0.13</v>
      </c>
      <c r="K4200" s="26">
        <v>838114.44</v>
      </c>
      <c r="L4200" s="26">
        <v>905891.34</v>
      </c>
      <c r="M4200" s="26" t="s">
        <v>173</v>
      </c>
      <c r="N4200" s="26" t="s">
        <v>5799</v>
      </c>
    </row>
    <row r="4201" spans="1:14">
      <c r="A4201" s="26" t="s">
        <v>516</v>
      </c>
      <c r="B4201" s="26" t="s">
        <v>5794</v>
      </c>
      <c r="C4201" s="26" t="s">
        <v>1284</v>
      </c>
      <c r="D4201" s="26" t="s">
        <v>5795</v>
      </c>
      <c r="E4201" s="26" t="s">
        <v>10425</v>
      </c>
      <c r="F4201" s="26" t="s">
        <v>2179</v>
      </c>
      <c r="G4201" s="26" t="s">
        <v>5796</v>
      </c>
      <c r="H4201" s="26" t="s">
        <v>5797</v>
      </c>
      <c r="I4201" s="26" t="s">
        <v>10418</v>
      </c>
      <c r="J4201" s="36">
        <v>0.13</v>
      </c>
      <c r="K4201" s="26">
        <v>3653.94</v>
      </c>
      <c r="L4201" s="26"/>
      <c r="M4201" s="26" t="s">
        <v>173</v>
      </c>
      <c r="N4201" s="26" t="s">
        <v>5799</v>
      </c>
    </row>
    <row r="4202" spans="1:14">
      <c r="A4202" s="26" t="s">
        <v>516</v>
      </c>
      <c r="B4202" s="26" t="s">
        <v>5794</v>
      </c>
      <c r="C4202" s="26" t="s">
        <v>1284</v>
      </c>
      <c r="D4202" s="26" t="s">
        <v>5795</v>
      </c>
      <c r="E4202" s="26" t="s">
        <v>10425</v>
      </c>
      <c r="F4202" s="26" t="s">
        <v>2179</v>
      </c>
      <c r="G4202" s="26" t="s">
        <v>5796</v>
      </c>
      <c r="H4202" s="26" t="s">
        <v>5797</v>
      </c>
      <c r="I4202" s="26" t="s">
        <v>10420</v>
      </c>
      <c r="J4202" s="36">
        <v>0.13</v>
      </c>
      <c r="K4202" s="26">
        <v>10542.43</v>
      </c>
      <c r="L4202" s="26"/>
      <c r="M4202" s="26" t="s">
        <v>173</v>
      </c>
      <c r="N4202" s="26" t="s">
        <v>5799</v>
      </c>
    </row>
    <row r="4203" spans="1:14">
      <c r="A4203" s="26" t="s">
        <v>516</v>
      </c>
      <c r="B4203" s="26" t="s">
        <v>5794</v>
      </c>
      <c r="C4203" s="26" t="s">
        <v>1284</v>
      </c>
      <c r="D4203" s="26" t="s">
        <v>5795</v>
      </c>
      <c r="E4203" s="26" t="s">
        <v>10425</v>
      </c>
      <c r="F4203" s="26" t="s">
        <v>2179</v>
      </c>
      <c r="G4203" s="26" t="s">
        <v>5796</v>
      </c>
      <c r="H4203" s="26" t="s">
        <v>5797</v>
      </c>
      <c r="I4203" s="26" t="s">
        <v>10419</v>
      </c>
      <c r="J4203" s="36">
        <v>0.13</v>
      </c>
      <c r="K4203" s="26">
        <v>12815.3</v>
      </c>
      <c r="L4203" s="26"/>
      <c r="M4203" s="26" t="s">
        <v>173</v>
      </c>
      <c r="N4203" s="26" t="s">
        <v>5799</v>
      </c>
    </row>
    <row r="4204" spans="1:14">
      <c r="A4204" s="26" t="s">
        <v>119</v>
      </c>
      <c r="B4204" s="26" t="s">
        <v>5916</v>
      </c>
      <c r="C4204" s="26" t="s">
        <v>456</v>
      </c>
      <c r="D4204" s="26" t="s">
        <v>5917</v>
      </c>
      <c r="E4204" s="26" t="s">
        <v>10434</v>
      </c>
      <c r="F4204" s="26" t="s">
        <v>3882</v>
      </c>
      <c r="G4204" s="26" t="s">
        <v>5918</v>
      </c>
      <c r="H4204" s="26" t="s">
        <v>5919</v>
      </c>
      <c r="I4204" s="26" t="s">
        <v>10416</v>
      </c>
      <c r="J4204" s="36">
        <v>0.13</v>
      </c>
      <c r="K4204" s="26">
        <v>247260.68</v>
      </c>
      <c r="L4204" s="26">
        <v>311187.74</v>
      </c>
      <c r="M4204" s="26" t="s">
        <v>140</v>
      </c>
      <c r="N4204" s="26" t="s">
        <v>5921</v>
      </c>
    </row>
    <row r="4205" spans="1:14">
      <c r="A4205" s="26" t="s">
        <v>119</v>
      </c>
      <c r="B4205" s="26" t="s">
        <v>5916</v>
      </c>
      <c r="C4205" s="26" t="s">
        <v>456</v>
      </c>
      <c r="D4205" s="26" t="s">
        <v>5917</v>
      </c>
      <c r="E4205" s="26" t="s">
        <v>10434</v>
      </c>
      <c r="F4205" s="26" t="s">
        <v>3882</v>
      </c>
      <c r="G4205" s="26" t="s">
        <v>5918</v>
      </c>
      <c r="H4205" s="26" t="s">
        <v>5919</v>
      </c>
      <c r="I4205" s="26" t="s">
        <v>10418</v>
      </c>
      <c r="J4205" s="36">
        <v>0.13</v>
      </c>
      <c r="K4205" s="26">
        <v>50063.66</v>
      </c>
      <c r="L4205" s="26"/>
      <c r="M4205" s="26" t="s">
        <v>140</v>
      </c>
      <c r="N4205" s="26" t="s">
        <v>5921</v>
      </c>
    </row>
    <row r="4206" spans="1:14">
      <c r="A4206" s="26" t="s">
        <v>119</v>
      </c>
      <c r="B4206" s="26" t="s">
        <v>5916</v>
      </c>
      <c r="C4206" s="26" t="s">
        <v>456</v>
      </c>
      <c r="D4206" s="26" t="s">
        <v>5917</v>
      </c>
      <c r="E4206" s="26" t="s">
        <v>10434</v>
      </c>
      <c r="F4206" s="26" t="s">
        <v>3882</v>
      </c>
      <c r="G4206" s="26" t="s">
        <v>5918</v>
      </c>
      <c r="H4206" s="26" t="s">
        <v>5919</v>
      </c>
      <c r="I4206" s="26" t="s">
        <v>10420</v>
      </c>
      <c r="J4206" s="36">
        <v>0.13</v>
      </c>
      <c r="K4206" s="26">
        <v>0</v>
      </c>
      <c r="L4206" s="26"/>
      <c r="M4206" s="26" t="s">
        <v>140</v>
      </c>
      <c r="N4206" s="26" t="s">
        <v>5921</v>
      </c>
    </row>
    <row r="4207" spans="1:14">
      <c r="A4207" s="26" t="s">
        <v>119</v>
      </c>
      <c r="B4207" s="26" t="s">
        <v>5916</v>
      </c>
      <c r="C4207" s="26" t="s">
        <v>456</v>
      </c>
      <c r="D4207" s="26" t="s">
        <v>5917</v>
      </c>
      <c r="E4207" s="26" t="s">
        <v>10434</v>
      </c>
      <c r="F4207" s="26" t="s">
        <v>3882</v>
      </c>
      <c r="G4207" s="26" t="s">
        <v>5918</v>
      </c>
      <c r="H4207" s="26" t="s">
        <v>5919</v>
      </c>
      <c r="I4207" s="26" t="s">
        <v>10419</v>
      </c>
      <c r="J4207" s="36">
        <v>0.13</v>
      </c>
      <c r="K4207" s="26">
        <v>4527.64</v>
      </c>
      <c r="L4207" s="26"/>
      <c r="M4207" s="26" t="s">
        <v>140</v>
      </c>
      <c r="N4207" s="26" t="s">
        <v>5921</v>
      </c>
    </row>
    <row r="4208" spans="1:14">
      <c r="A4208" s="26" t="s">
        <v>70</v>
      </c>
      <c r="B4208" s="26" t="s">
        <v>5956</v>
      </c>
      <c r="C4208" s="26" t="s">
        <v>772</v>
      </c>
      <c r="D4208" s="26" t="s">
        <v>5957</v>
      </c>
      <c r="E4208" s="26" t="s">
        <v>10425</v>
      </c>
      <c r="F4208" s="26" t="s">
        <v>5958</v>
      </c>
      <c r="G4208" s="26" t="s">
        <v>5959</v>
      </c>
      <c r="H4208" s="26" t="s">
        <v>5960</v>
      </c>
      <c r="I4208" s="26" t="s">
        <v>10416</v>
      </c>
      <c r="J4208" s="36">
        <v>0.13</v>
      </c>
      <c r="K4208" s="26">
        <v>86132.83</v>
      </c>
      <c r="L4208" s="26">
        <v>100053.8</v>
      </c>
      <c r="M4208" s="26" t="s">
        <v>83</v>
      </c>
      <c r="N4208" s="26" t="s">
        <v>5962</v>
      </c>
    </row>
    <row r="4209" spans="1:14">
      <c r="A4209" s="26" t="s">
        <v>70</v>
      </c>
      <c r="B4209" s="26" t="s">
        <v>5956</v>
      </c>
      <c r="C4209" s="26" t="s">
        <v>772</v>
      </c>
      <c r="D4209" s="26" t="s">
        <v>5957</v>
      </c>
      <c r="E4209" s="26" t="s">
        <v>10425</v>
      </c>
      <c r="F4209" s="26" t="s">
        <v>5958</v>
      </c>
      <c r="G4209" s="26" t="s">
        <v>5959</v>
      </c>
      <c r="H4209" s="26" t="s">
        <v>5960</v>
      </c>
      <c r="I4209" s="26" t="s">
        <v>10418</v>
      </c>
      <c r="J4209" s="36">
        <v>0.13</v>
      </c>
      <c r="K4209" s="26">
        <v>6850.76</v>
      </c>
      <c r="L4209" s="26"/>
      <c r="M4209" s="26" t="s">
        <v>83</v>
      </c>
      <c r="N4209" s="26" t="s">
        <v>5962</v>
      </c>
    </row>
    <row r="4210" spans="1:14">
      <c r="A4210" s="26" t="s">
        <v>70</v>
      </c>
      <c r="B4210" s="26" t="s">
        <v>5956</v>
      </c>
      <c r="C4210" s="26" t="s">
        <v>772</v>
      </c>
      <c r="D4210" s="26" t="s">
        <v>5957</v>
      </c>
      <c r="E4210" s="26" t="s">
        <v>10425</v>
      </c>
      <c r="F4210" s="26" t="s">
        <v>5958</v>
      </c>
      <c r="G4210" s="26" t="s">
        <v>5959</v>
      </c>
      <c r="H4210" s="26" t="s">
        <v>5960</v>
      </c>
      <c r="I4210" s="26" t="s">
        <v>10420</v>
      </c>
      <c r="J4210" s="36">
        <v>0.13</v>
      </c>
      <c r="K4210" s="26">
        <v>1151.71</v>
      </c>
      <c r="L4210" s="26"/>
      <c r="M4210" s="26" t="s">
        <v>83</v>
      </c>
      <c r="N4210" s="26" t="s">
        <v>5962</v>
      </c>
    </row>
    <row r="4211" spans="1:14">
      <c r="A4211" s="26" t="s">
        <v>70</v>
      </c>
      <c r="B4211" s="26" t="s">
        <v>5956</v>
      </c>
      <c r="C4211" s="26" t="s">
        <v>772</v>
      </c>
      <c r="D4211" s="26" t="s">
        <v>5957</v>
      </c>
      <c r="E4211" s="26" t="s">
        <v>10425</v>
      </c>
      <c r="F4211" s="26" t="s">
        <v>5958</v>
      </c>
      <c r="G4211" s="26" t="s">
        <v>5959</v>
      </c>
      <c r="H4211" s="26" t="s">
        <v>5960</v>
      </c>
      <c r="I4211" s="26" t="s">
        <v>10419</v>
      </c>
      <c r="J4211" s="36">
        <v>0.13</v>
      </c>
      <c r="K4211" s="26">
        <v>1415.96</v>
      </c>
      <c r="L4211" s="26"/>
      <c r="M4211" s="26" t="s">
        <v>83</v>
      </c>
      <c r="N4211" s="26" t="s">
        <v>5962</v>
      </c>
    </row>
    <row r="4212" spans="1:14">
      <c r="A4212" s="26" t="s">
        <v>85</v>
      </c>
      <c r="B4212" s="26" t="s">
        <v>5976</v>
      </c>
      <c r="C4212" s="26" t="s">
        <v>3057</v>
      </c>
      <c r="D4212" s="26" t="s">
        <v>5977</v>
      </c>
      <c r="E4212" s="26" t="s">
        <v>10425</v>
      </c>
      <c r="F4212" s="26" t="s">
        <v>5978</v>
      </c>
      <c r="G4212" s="26" t="s">
        <v>5979</v>
      </c>
      <c r="H4212" s="26" t="s">
        <v>5980</v>
      </c>
      <c r="I4212" s="26" t="s">
        <v>10416</v>
      </c>
      <c r="J4212" s="36">
        <v>0.13</v>
      </c>
      <c r="K4212" s="26">
        <v>482648.64</v>
      </c>
      <c r="L4212" s="26">
        <v>598039.84</v>
      </c>
      <c r="M4212" s="26" t="s">
        <v>83</v>
      </c>
      <c r="N4212" s="26" t="s">
        <v>5982</v>
      </c>
    </row>
    <row r="4213" spans="1:14">
      <c r="A4213" s="26" t="s">
        <v>85</v>
      </c>
      <c r="B4213" s="26" t="s">
        <v>5976</v>
      </c>
      <c r="C4213" s="26" t="s">
        <v>3057</v>
      </c>
      <c r="D4213" s="26" t="s">
        <v>5977</v>
      </c>
      <c r="E4213" s="26" t="s">
        <v>10425</v>
      </c>
      <c r="F4213" s="26" t="s">
        <v>5978</v>
      </c>
      <c r="G4213" s="26" t="s">
        <v>5979</v>
      </c>
      <c r="H4213" s="26" t="s">
        <v>5980</v>
      </c>
      <c r="I4213" s="26" t="s">
        <v>10418</v>
      </c>
      <c r="J4213" s="36">
        <v>0.13</v>
      </c>
      <c r="K4213" s="26">
        <v>77666.36</v>
      </c>
      <c r="L4213" s="26"/>
      <c r="M4213" s="26" t="s">
        <v>83</v>
      </c>
      <c r="N4213" s="26" t="s">
        <v>5982</v>
      </c>
    </row>
    <row r="4214" spans="1:14">
      <c r="A4214" s="26" t="s">
        <v>85</v>
      </c>
      <c r="B4214" s="26" t="s">
        <v>5976</v>
      </c>
      <c r="C4214" s="26" t="s">
        <v>3057</v>
      </c>
      <c r="D4214" s="26" t="s">
        <v>5977</v>
      </c>
      <c r="E4214" s="26" t="s">
        <v>10425</v>
      </c>
      <c r="F4214" s="26" t="s">
        <v>5978</v>
      </c>
      <c r="G4214" s="26" t="s">
        <v>5979</v>
      </c>
      <c r="H4214" s="26" t="s">
        <v>5980</v>
      </c>
      <c r="I4214" s="26" t="s">
        <v>10420</v>
      </c>
      <c r="J4214" s="36">
        <v>0.13</v>
      </c>
      <c r="K4214" s="26">
        <v>5997.95</v>
      </c>
      <c r="L4214" s="26"/>
      <c r="M4214" s="26" t="s">
        <v>83</v>
      </c>
      <c r="N4214" s="26" t="s">
        <v>5982</v>
      </c>
    </row>
    <row r="4215" spans="1:14">
      <c r="A4215" s="26" t="s">
        <v>85</v>
      </c>
      <c r="B4215" s="26" t="s">
        <v>5976</v>
      </c>
      <c r="C4215" s="26" t="s">
        <v>3057</v>
      </c>
      <c r="D4215" s="26" t="s">
        <v>5977</v>
      </c>
      <c r="E4215" s="26" t="s">
        <v>10425</v>
      </c>
      <c r="F4215" s="26" t="s">
        <v>5978</v>
      </c>
      <c r="G4215" s="26" t="s">
        <v>5979</v>
      </c>
      <c r="H4215" s="26" t="s">
        <v>5980</v>
      </c>
      <c r="I4215" s="26" t="s">
        <v>10419</v>
      </c>
      <c r="J4215" s="36">
        <v>0.13</v>
      </c>
      <c r="K4215" s="26">
        <v>8532.8</v>
      </c>
      <c r="L4215" s="26"/>
      <c r="M4215" s="26" t="s">
        <v>83</v>
      </c>
      <c r="N4215" s="26" t="s">
        <v>5982</v>
      </c>
    </row>
    <row r="4216" spans="1:14">
      <c r="A4216" s="26" t="s">
        <v>129</v>
      </c>
      <c r="B4216" s="26" t="s">
        <v>5970</v>
      </c>
      <c r="C4216" s="26" t="s">
        <v>3091</v>
      </c>
      <c r="D4216" s="26" t="s">
        <v>5971</v>
      </c>
      <c r="E4216" s="26" t="s">
        <v>10434</v>
      </c>
      <c r="F4216" s="26" t="s">
        <v>3232</v>
      </c>
      <c r="G4216" s="26" t="s">
        <v>5972</v>
      </c>
      <c r="H4216" s="26" t="s">
        <v>5973</v>
      </c>
      <c r="I4216" s="26" t="s">
        <v>10416</v>
      </c>
      <c r="J4216" s="36">
        <v>0.13</v>
      </c>
      <c r="K4216" s="26">
        <v>3755.87</v>
      </c>
      <c r="L4216" s="26">
        <v>3931</v>
      </c>
      <c r="M4216" s="26" t="s">
        <v>173</v>
      </c>
      <c r="N4216" s="26" t="s">
        <v>5975</v>
      </c>
    </row>
    <row r="4217" spans="1:14">
      <c r="A4217" s="26" t="s">
        <v>129</v>
      </c>
      <c r="B4217" s="26" t="s">
        <v>5970</v>
      </c>
      <c r="C4217" s="26" t="s">
        <v>3091</v>
      </c>
      <c r="D4217" s="26" t="s">
        <v>5971</v>
      </c>
      <c r="E4217" s="26" t="s">
        <v>10434</v>
      </c>
      <c r="F4217" s="26" t="s">
        <v>3232</v>
      </c>
      <c r="G4217" s="26" t="s">
        <v>5972</v>
      </c>
      <c r="H4217" s="26" t="s">
        <v>5973</v>
      </c>
      <c r="I4217" s="26" t="s">
        <v>10418</v>
      </c>
      <c r="J4217" s="36">
        <v>0.13</v>
      </c>
      <c r="K4217" s="26">
        <v>0</v>
      </c>
      <c r="L4217" s="26"/>
      <c r="M4217" s="26" t="s">
        <v>173</v>
      </c>
      <c r="N4217" s="26" t="s">
        <v>5975</v>
      </c>
    </row>
    <row r="4218" spans="1:14">
      <c r="A4218" s="26" t="s">
        <v>129</v>
      </c>
      <c r="B4218" s="26" t="s">
        <v>5970</v>
      </c>
      <c r="C4218" s="26" t="s">
        <v>3091</v>
      </c>
      <c r="D4218" s="26" t="s">
        <v>5971</v>
      </c>
      <c r="E4218" s="26" t="s">
        <v>10434</v>
      </c>
      <c r="F4218" s="26" t="s">
        <v>3232</v>
      </c>
      <c r="G4218" s="26" t="s">
        <v>5972</v>
      </c>
      <c r="H4218" s="26" t="s">
        <v>5973</v>
      </c>
      <c r="I4218" s="26" t="s">
        <v>10420</v>
      </c>
      <c r="J4218" s="36">
        <v>0.13</v>
      </c>
      <c r="K4218" s="26">
        <v>0</v>
      </c>
      <c r="L4218" s="26"/>
      <c r="M4218" s="26" t="s">
        <v>173</v>
      </c>
      <c r="N4218" s="26" t="s">
        <v>5975</v>
      </c>
    </row>
    <row r="4219" spans="1:14">
      <c r="A4219" s="26" t="s">
        <v>129</v>
      </c>
      <c r="B4219" s="26" t="s">
        <v>5970</v>
      </c>
      <c r="C4219" s="26" t="s">
        <v>3091</v>
      </c>
      <c r="D4219" s="26" t="s">
        <v>5971</v>
      </c>
      <c r="E4219" s="26" t="s">
        <v>10434</v>
      </c>
      <c r="F4219" s="26" t="s">
        <v>3232</v>
      </c>
      <c r="G4219" s="26" t="s">
        <v>5972</v>
      </c>
      <c r="H4219" s="26" t="s">
        <v>5973</v>
      </c>
      <c r="I4219" s="26" t="s">
        <v>10419</v>
      </c>
      <c r="J4219" s="36">
        <v>0.13</v>
      </c>
      <c r="K4219" s="26">
        <v>57.2</v>
      </c>
      <c r="L4219" s="26"/>
      <c r="M4219" s="26" t="s">
        <v>173</v>
      </c>
      <c r="N4219" s="26" t="s">
        <v>5975</v>
      </c>
    </row>
    <row r="4220" spans="1:14">
      <c r="A4220" s="26" t="s">
        <v>129</v>
      </c>
      <c r="B4220" s="26" t="s">
        <v>5752</v>
      </c>
      <c r="C4220" s="26" t="s">
        <v>132</v>
      </c>
      <c r="D4220" s="26" t="s">
        <v>5753</v>
      </c>
      <c r="E4220" s="26" t="s">
        <v>10434</v>
      </c>
      <c r="F4220" s="26" t="s">
        <v>5754</v>
      </c>
      <c r="G4220" s="26" t="s">
        <v>5755</v>
      </c>
      <c r="H4220" s="26" t="s">
        <v>5756</v>
      </c>
      <c r="I4220" s="26" t="s">
        <v>10427</v>
      </c>
      <c r="J4220" s="36">
        <v>0.13</v>
      </c>
      <c r="K4220" s="26">
        <v>24720.05</v>
      </c>
      <c r="L4220" s="26">
        <v>25872.68</v>
      </c>
      <c r="M4220" s="26" t="s">
        <v>173</v>
      </c>
      <c r="N4220" s="26" t="s">
        <v>5758</v>
      </c>
    </row>
    <row r="4221" spans="1:14">
      <c r="A4221" s="26" t="s">
        <v>129</v>
      </c>
      <c r="B4221" s="26" t="s">
        <v>5752</v>
      </c>
      <c r="C4221" s="26" t="s">
        <v>132</v>
      </c>
      <c r="D4221" s="26" t="s">
        <v>5753</v>
      </c>
      <c r="E4221" s="26" t="s">
        <v>10434</v>
      </c>
      <c r="F4221" s="26" t="s">
        <v>5754</v>
      </c>
      <c r="G4221" s="26" t="s">
        <v>5755</v>
      </c>
      <c r="H4221" s="26" t="s">
        <v>5756</v>
      </c>
      <c r="I4221" s="26" t="s">
        <v>10428</v>
      </c>
      <c r="J4221" s="36">
        <v>0.13</v>
      </c>
      <c r="K4221" s="26">
        <v>0</v>
      </c>
      <c r="L4221" s="26"/>
      <c r="M4221" s="26" t="s">
        <v>173</v>
      </c>
      <c r="N4221" s="26" t="s">
        <v>5758</v>
      </c>
    </row>
    <row r="4222" spans="1:14">
      <c r="A4222" s="26" t="s">
        <v>129</v>
      </c>
      <c r="B4222" s="26" t="s">
        <v>5752</v>
      </c>
      <c r="C4222" s="26" t="s">
        <v>132</v>
      </c>
      <c r="D4222" s="26" t="s">
        <v>5753</v>
      </c>
      <c r="E4222" s="26" t="s">
        <v>10434</v>
      </c>
      <c r="F4222" s="26" t="s">
        <v>5754</v>
      </c>
      <c r="G4222" s="26" t="s">
        <v>5755</v>
      </c>
      <c r="H4222" s="26" t="s">
        <v>5756</v>
      </c>
      <c r="I4222" s="26" t="s">
        <v>10420</v>
      </c>
      <c r="J4222" s="36">
        <v>0.13</v>
      </c>
      <c r="K4222" s="26">
        <v>321.36065</v>
      </c>
      <c r="L4222" s="26"/>
      <c r="M4222" s="26" t="s">
        <v>173</v>
      </c>
      <c r="N4222" s="26" t="s">
        <v>5758</v>
      </c>
    </row>
    <row r="4223" spans="1:14">
      <c r="A4223" s="26" t="s">
        <v>129</v>
      </c>
      <c r="B4223" s="26" t="s">
        <v>5752</v>
      </c>
      <c r="C4223" s="26" t="s">
        <v>132</v>
      </c>
      <c r="D4223" s="26" t="s">
        <v>5753</v>
      </c>
      <c r="E4223" s="26" t="s">
        <v>10434</v>
      </c>
      <c r="F4223" s="26" t="s">
        <v>5754</v>
      </c>
      <c r="G4223" s="26" t="s">
        <v>5755</v>
      </c>
      <c r="H4223" s="26" t="s">
        <v>5756</v>
      </c>
      <c r="I4223" s="26" t="s">
        <v>10419</v>
      </c>
      <c r="J4223" s="36">
        <v>0.13</v>
      </c>
      <c r="K4223" s="26">
        <v>370.80075</v>
      </c>
      <c r="L4223" s="26"/>
      <c r="M4223" s="26" t="s">
        <v>173</v>
      </c>
      <c r="N4223" s="26" t="s">
        <v>5758</v>
      </c>
    </row>
    <row r="4224" spans="1:14">
      <c r="A4224" s="26" t="s">
        <v>181</v>
      </c>
      <c r="B4224" s="26" t="s">
        <v>5836</v>
      </c>
      <c r="C4224" s="26" t="s">
        <v>1397</v>
      </c>
      <c r="D4224" s="26" t="s">
        <v>5837</v>
      </c>
      <c r="E4224" s="26" t="s">
        <v>10425</v>
      </c>
      <c r="F4224" s="26" t="s">
        <v>1680</v>
      </c>
      <c r="G4224" s="26" t="s">
        <v>5838</v>
      </c>
      <c r="H4224" s="26" t="s">
        <v>5839</v>
      </c>
      <c r="I4224" s="26" t="s">
        <v>10416</v>
      </c>
      <c r="J4224" s="36">
        <v>0.13</v>
      </c>
      <c r="K4224" s="26">
        <v>74645.2</v>
      </c>
      <c r="L4224" s="26">
        <v>87044.8</v>
      </c>
      <c r="M4224" s="26" t="s">
        <v>97</v>
      </c>
      <c r="N4224" s="26" t="s">
        <v>5841</v>
      </c>
    </row>
    <row r="4225" spans="1:14">
      <c r="A4225" s="26" t="s">
        <v>181</v>
      </c>
      <c r="B4225" s="26" t="s">
        <v>5836</v>
      </c>
      <c r="C4225" s="26" t="s">
        <v>1397</v>
      </c>
      <c r="D4225" s="26" t="s">
        <v>5837</v>
      </c>
      <c r="E4225" s="26" t="s">
        <v>10425</v>
      </c>
      <c r="F4225" s="26" t="s">
        <v>1680</v>
      </c>
      <c r="G4225" s="26" t="s">
        <v>5838</v>
      </c>
      <c r="H4225" s="26" t="s">
        <v>5839</v>
      </c>
      <c r="I4225" s="26" t="s">
        <v>10418</v>
      </c>
      <c r="J4225" s="36">
        <v>0.13</v>
      </c>
      <c r="K4225" s="26">
        <v>6252.48</v>
      </c>
      <c r="L4225" s="26"/>
      <c r="M4225" s="26" t="s">
        <v>97</v>
      </c>
      <c r="N4225" s="26" t="s">
        <v>5841</v>
      </c>
    </row>
    <row r="4226" spans="1:14">
      <c r="A4226" s="26" t="s">
        <v>181</v>
      </c>
      <c r="B4226" s="26" t="s">
        <v>5836</v>
      </c>
      <c r="C4226" s="26" t="s">
        <v>1397</v>
      </c>
      <c r="D4226" s="26" t="s">
        <v>5837</v>
      </c>
      <c r="E4226" s="26" t="s">
        <v>10425</v>
      </c>
      <c r="F4226" s="26" t="s">
        <v>1680</v>
      </c>
      <c r="G4226" s="26" t="s">
        <v>5838</v>
      </c>
      <c r="H4226" s="26" t="s">
        <v>5839</v>
      </c>
      <c r="I4226" s="26" t="s">
        <v>10420</v>
      </c>
      <c r="J4226" s="36">
        <v>0.13</v>
      </c>
      <c r="K4226" s="26">
        <v>998.14</v>
      </c>
      <c r="L4226" s="26"/>
      <c r="M4226" s="26" t="s">
        <v>97</v>
      </c>
      <c r="N4226" s="26" t="s">
        <v>5841</v>
      </c>
    </row>
    <row r="4227" spans="1:14">
      <c r="A4227" s="26" t="s">
        <v>181</v>
      </c>
      <c r="B4227" s="26" t="s">
        <v>5836</v>
      </c>
      <c r="C4227" s="26" t="s">
        <v>1397</v>
      </c>
      <c r="D4227" s="26" t="s">
        <v>5837</v>
      </c>
      <c r="E4227" s="26" t="s">
        <v>10425</v>
      </c>
      <c r="F4227" s="26" t="s">
        <v>1680</v>
      </c>
      <c r="G4227" s="26" t="s">
        <v>5838</v>
      </c>
      <c r="H4227" s="26" t="s">
        <v>5839</v>
      </c>
      <c r="I4227" s="26" t="s">
        <v>10419</v>
      </c>
      <c r="J4227" s="36">
        <v>0.13</v>
      </c>
      <c r="K4227" s="26">
        <v>1231.96</v>
      </c>
      <c r="L4227" s="26"/>
      <c r="M4227" s="26" t="s">
        <v>97</v>
      </c>
      <c r="N4227" s="26" t="s">
        <v>5841</v>
      </c>
    </row>
    <row r="4228" spans="1:14">
      <c r="A4228" s="26" t="s">
        <v>181</v>
      </c>
      <c r="B4228" s="26" t="s">
        <v>5998</v>
      </c>
      <c r="C4228" s="26" t="s">
        <v>1767</v>
      </c>
      <c r="D4228" s="26" t="s">
        <v>5999</v>
      </c>
      <c r="E4228" s="26" t="s">
        <v>10429</v>
      </c>
      <c r="F4228" s="26" t="s">
        <v>2815</v>
      </c>
      <c r="G4228" s="26" t="s">
        <v>6000</v>
      </c>
      <c r="H4228" s="26" t="s">
        <v>6001</v>
      </c>
      <c r="I4228" s="26" t="s">
        <v>10416</v>
      </c>
      <c r="J4228" s="36">
        <v>0.13</v>
      </c>
      <c r="K4228" s="26">
        <v>30998.9</v>
      </c>
      <c r="L4228" s="26">
        <v>32444.3</v>
      </c>
      <c r="M4228" s="26" t="s">
        <v>97</v>
      </c>
      <c r="N4228" s="26" t="s">
        <v>6003</v>
      </c>
    </row>
    <row r="4229" spans="1:14">
      <c r="A4229" s="26" t="s">
        <v>181</v>
      </c>
      <c r="B4229" s="26" t="s">
        <v>5998</v>
      </c>
      <c r="C4229" s="26" t="s">
        <v>1767</v>
      </c>
      <c r="D4229" s="26" t="s">
        <v>5999</v>
      </c>
      <c r="E4229" s="26" t="s">
        <v>10429</v>
      </c>
      <c r="F4229" s="26" t="s">
        <v>2815</v>
      </c>
      <c r="G4229" s="26" t="s">
        <v>6000</v>
      </c>
      <c r="H4229" s="26" t="s">
        <v>6001</v>
      </c>
      <c r="I4229" s="26" t="s">
        <v>10418</v>
      </c>
      <c r="J4229" s="36">
        <v>0.13</v>
      </c>
      <c r="K4229" s="26">
        <v>0</v>
      </c>
      <c r="L4229" s="26"/>
      <c r="M4229" s="26" t="s">
        <v>97</v>
      </c>
      <c r="N4229" s="26" t="s">
        <v>6003</v>
      </c>
    </row>
    <row r="4230" spans="1:14">
      <c r="A4230" s="26" t="s">
        <v>181</v>
      </c>
      <c r="B4230" s="26" t="s">
        <v>5998</v>
      </c>
      <c r="C4230" s="26" t="s">
        <v>1767</v>
      </c>
      <c r="D4230" s="26" t="s">
        <v>5999</v>
      </c>
      <c r="E4230" s="26" t="s">
        <v>10429</v>
      </c>
      <c r="F4230" s="26" t="s">
        <v>2815</v>
      </c>
      <c r="G4230" s="26" t="s">
        <v>6000</v>
      </c>
      <c r="H4230" s="26" t="s">
        <v>6001</v>
      </c>
      <c r="I4230" s="26" t="s">
        <v>10420</v>
      </c>
      <c r="J4230" s="36">
        <v>0.13</v>
      </c>
      <c r="K4230" s="26">
        <v>0</v>
      </c>
      <c r="L4230" s="26"/>
      <c r="M4230" s="26" t="s">
        <v>97</v>
      </c>
      <c r="N4230" s="26" t="s">
        <v>6003</v>
      </c>
    </row>
    <row r="4231" spans="1:14">
      <c r="A4231" s="26" t="s">
        <v>181</v>
      </c>
      <c r="B4231" s="26" t="s">
        <v>5998</v>
      </c>
      <c r="C4231" s="26" t="s">
        <v>1767</v>
      </c>
      <c r="D4231" s="26" t="s">
        <v>5999</v>
      </c>
      <c r="E4231" s="26" t="s">
        <v>10429</v>
      </c>
      <c r="F4231" s="26" t="s">
        <v>2815</v>
      </c>
      <c r="G4231" s="26" t="s">
        <v>6000</v>
      </c>
      <c r="H4231" s="26" t="s">
        <v>6001</v>
      </c>
      <c r="I4231" s="26" t="s">
        <v>10419</v>
      </c>
      <c r="J4231" s="36">
        <v>0.13</v>
      </c>
      <c r="K4231" s="26">
        <v>472.08</v>
      </c>
      <c r="L4231" s="26"/>
      <c r="M4231" s="26" t="s">
        <v>97</v>
      </c>
      <c r="N4231" s="26" t="s">
        <v>6003</v>
      </c>
    </row>
    <row r="4232" spans="1:14">
      <c r="A4232" s="26" t="s">
        <v>181</v>
      </c>
      <c r="B4232" s="26" t="s">
        <v>5992</v>
      </c>
      <c r="C4232" s="26" t="s">
        <v>1397</v>
      </c>
      <c r="D4232" s="26" t="s">
        <v>5993</v>
      </c>
      <c r="E4232" s="26" t="s">
        <v>10425</v>
      </c>
      <c r="F4232" s="26" t="s">
        <v>4260</v>
      </c>
      <c r="G4232" s="26" t="s">
        <v>5994</v>
      </c>
      <c r="H4232" s="26" t="s">
        <v>5995</v>
      </c>
      <c r="I4232" s="26" t="s">
        <v>10427</v>
      </c>
      <c r="J4232" s="36">
        <v>0.13</v>
      </c>
      <c r="K4232" s="26">
        <v>4207.04</v>
      </c>
      <c r="L4232" s="26">
        <v>5396.22</v>
      </c>
      <c r="M4232" s="26" t="s">
        <v>97</v>
      </c>
      <c r="N4232" s="26" t="s">
        <v>5997</v>
      </c>
    </row>
    <row r="4233" spans="1:14">
      <c r="A4233" s="26" t="s">
        <v>181</v>
      </c>
      <c r="B4233" s="26" t="s">
        <v>5992</v>
      </c>
      <c r="C4233" s="26" t="s">
        <v>1397</v>
      </c>
      <c r="D4233" s="26" t="s">
        <v>5993</v>
      </c>
      <c r="E4233" s="26" t="s">
        <v>10425</v>
      </c>
      <c r="F4233" s="26" t="s">
        <v>4260</v>
      </c>
      <c r="G4233" s="26" t="s">
        <v>5994</v>
      </c>
      <c r="H4233" s="26" t="s">
        <v>5995</v>
      </c>
      <c r="I4233" s="26" t="s">
        <v>10428</v>
      </c>
      <c r="J4233" s="36">
        <v>0.13</v>
      </c>
      <c r="K4233" s="26">
        <v>816.71</v>
      </c>
      <c r="L4233" s="26"/>
      <c r="M4233" s="26" t="s">
        <v>97</v>
      </c>
      <c r="N4233" s="26" t="s">
        <v>5997</v>
      </c>
    </row>
    <row r="4234" spans="1:14">
      <c r="A4234" s="26" t="s">
        <v>181</v>
      </c>
      <c r="B4234" s="26" t="s">
        <v>5992</v>
      </c>
      <c r="C4234" s="26" t="s">
        <v>1397</v>
      </c>
      <c r="D4234" s="26" t="s">
        <v>5993</v>
      </c>
      <c r="E4234" s="26" t="s">
        <v>10425</v>
      </c>
      <c r="F4234" s="26" t="s">
        <v>4260</v>
      </c>
      <c r="G4234" s="26" t="s">
        <v>5994</v>
      </c>
      <c r="H4234" s="26" t="s">
        <v>5995</v>
      </c>
      <c r="I4234" s="26" t="s">
        <v>10420</v>
      </c>
      <c r="J4234" s="36">
        <v>0.13</v>
      </c>
      <c r="K4234" s="26">
        <v>54.69152</v>
      </c>
      <c r="L4234" s="26"/>
      <c r="M4234" s="26" t="s">
        <v>97</v>
      </c>
      <c r="N4234" s="26" t="s">
        <v>5997</v>
      </c>
    </row>
    <row r="4235" spans="1:14">
      <c r="A4235" s="26" t="s">
        <v>181</v>
      </c>
      <c r="B4235" s="26" t="s">
        <v>5992</v>
      </c>
      <c r="C4235" s="26" t="s">
        <v>1397</v>
      </c>
      <c r="D4235" s="26" t="s">
        <v>5993</v>
      </c>
      <c r="E4235" s="26" t="s">
        <v>10425</v>
      </c>
      <c r="F4235" s="26" t="s">
        <v>4260</v>
      </c>
      <c r="G4235" s="26" t="s">
        <v>5994</v>
      </c>
      <c r="H4235" s="26" t="s">
        <v>5995</v>
      </c>
      <c r="I4235" s="26" t="s">
        <v>10419</v>
      </c>
      <c r="J4235" s="36">
        <v>0.13</v>
      </c>
      <c r="K4235" s="26">
        <v>75.35625</v>
      </c>
      <c r="L4235" s="26"/>
      <c r="M4235" s="26" t="s">
        <v>97</v>
      </c>
      <c r="N4235" s="26" t="s">
        <v>5997</v>
      </c>
    </row>
    <row r="4236" spans="1:14">
      <c r="A4236" s="26" t="s">
        <v>129</v>
      </c>
      <c r="B4236" s="26" t="s">
        <v>6011</v>
      </c>
      <c r="C4236" s="26" t="s">
        <v>132</v>
      </c>
      <c r="D4236" s="26" t="s">
        <v>6012</v>
      </c>
      <c r="E4236" s="26" t="s">
        <v>10425</v>
      </c>
      <c r="F4236" s="26" t="s">
        <v>2490</v>
      </c>
      <c r="G4236" s="26" t="s">
        <v>6013</v>
      </c>
      <c r="H4236" s="26" t="s">
        <v>6014</v>
      </c>
      <c r="I4236" s="26" t="s">
        <v>10416</v>
      </c>
      <c r="J4236" s="36">
        <v>0.13</v>
      </c>
      <c r="K4236" s="26">
        <v>220057.45</v>
      </c>
      <c r="L4236" s="26">
        <v>284682.7</v>
      </c>
      <c r="M4236" s="26" t="s">
        <v>173</v>
      </c>
      <c r="N4236" s="26" t="s">
        <v>6015</v>
      </c>
    </row>
    <row r="4237" spans="1:14">
      <c r="A4237" s="26" t="s">
        <v>129</v>
      </c>
      <c r="B4237" s="26" t="s">
        <v>6011</v>
      </c>
      <c r="C4237" s="26" t="s">
        <v>132</v>
      </c>
      <c r="D4237" s="26" t="s">
        <v>6012</v>
      </c>
      <c r="E4237" s="26" t="s">
        <v>10425</v>
      </c>
      <c r="F4237" s="26" t="s">
        <v>2490</v>
      </c>
      <c r="G4237" s="26" t="s">
        <v>6013</v>
      </c>
      <c r="H4237" s="26" t="s">
        <v>6014</v>
      </c>
      <c r="I4237" s="26" t="s">
        <v>10418</v>
      </c>
      <c r="J4237" s="36">
        <v>0.13</v>
      </c>
      <c r="K4237" s="26">
        <v>45453.71</v>
      </c>
      <c r="L4237" s="26"/>
      <c r="M4237" s="26" t="s">
        <v>173</v>
      </c>
      <c r="N4237" s="26" t="s">
        <v>6015</v>
      </c>
    </row>
    <row r="4238" spans="1:14">
      <c r="A4238" s="26" t="s">
        <v>129</v>
      </c>
      <c r="B4238" s="26" t="s">
        <v>6011</v>
      </c>
      <c r="C4238" s="26" t="s">
        <v>132</v>
      </c>
      <c r="D4238" s="26" t="s">
        <v>6012</v>
      </c>
      <c r="E4238" s="26" t="s">
        <v>10425</v>
      </c>
      <c r="F4238" s="26" t="s">
        <v>2490</v>
      </c>
      <c r="G4238" s="26" t="s">
        <v>6013</v>
      </c>
      <c r="H4238" s="26" t="s">
        <v>6014</v>
      </c>
      <c r="I4238" s="26" t="s">
        <v>10420</v>
      </c>
      <c r="J4238" s="36">
        <v>0.13</v>
      </c>
      <c r="K4238" s="26">
        <v>2317.67</v>
      </c>
      <c r="L4238" s="26"/>
      <c r="M4238" s="26" t="s">
        <v>173</v>
      </c>
      <c r="N4238" s="26" t="s">
        <v>6015</v>
      </c>
    </row>
    <row r="4239" spans="1:14">
      <c r="A4239" s="26" t="s">
        <v>129</v>
      </c>
      <c r="B4239" s="26" t="s">
        <v>6011</v>
      </c>
      <c r="C4239" s="26" t="s">
        <v>132</v>
      </c>
      <c r="D4239" s="26" t="s">
        <v>6012</v>
      </c>
      <c r="E4239" s="26" t="s">
        <v>10425</v>
      </c>
      <c r="F4239" s="26" t="s">
        <v>2490</v>
      </c>
      <c r="G4239" s="26" t="s">
        <v>6013</v>
      </c>
      <c r="H4239" s="26" t="s">
        <v>6014</v>
      </c>
      <c r="I4239" s="26" t="s">
        <v>10419</v>
      </c>
      <c r="J4239" s="36">
        <v>0.13</v>
      </c>
      <c r="K4239" s="26">
        <v>4043.74</v>
      </c>
      <c r="L4239" s="26"/>
      <c r="M4239" s="26" t="s">
        <v>173</v>
      </c>
      <c r="N4239" s="26" t="s">
        <v>6015</v>
      </c>
    </row>
    <row r="4240" spans="1:14">
      <c r="A4240" s="26" t="s">
        <v>200</v>
      </c>
      <c r="B4240" s="26" t="s">
        <v>6022</v>
      </c>
      <c r="C4240" s="26" t="s">
        <v>1121</v>
      </c>
      <c r="D4240" s="26" t="s">
        <v>6023</v>
      </c>
      <c r="E4240" s="26" t="s">
        <v>10425</v>
      </c>
      <c r="F4240" s="26" t="s">
        <v>1362</v>
      </c>
      <c r="G4240" s="26" t="s">
        <v>6024</v>
      </c>
      <c r="H4240" s="26" t="s">
        <v>6025</v>
      </c>
      <c r="I4240" s="26" t="s">
        <v>10416</v>
      </c>
      <c r="J4240" s="36">
        <v>0.13</v>
      </c>
      <c r="K4240" s="26">
        <v>1789526.24</v>
      </c>
      <c r="L4240" s="26">
        <v>2044682.08</v>
      </c>
      <c r="M4240" s="26" t="s">
        <v>1282</v>
      </c>
      <c r="N4240" s="26" t="s">
        <v>6027</v>
      </c>
    </row>
    <row r="4241" spans="1:14">
      <c r="A4241" s="26" t="s">
        <v>200</v>
      </c>
      <c r="B4241" s="26" t="s">
        <v>6022</v>
      </c>
      <c r="C4241" s="26" t="s">
        <v>1121</v>
      </c>
      <c r="D4241" s="26" t="s">
        <v>6023</v>
      </c>
      <c r="E4241" s="26" t="s">
        <v>10425</v>
      </c>
      <c r="F4241" s="26" t="s">
        <v>1362</v>
      </c>
      <c r="G4241" s="26" t="s">
        <v>6024</v>
      </c>
      <c r="H4241" s="26" t="s">
        <v>6025</v>
      </c>
      <c r="I4241" s="26" t="s">
        <v>10418</v>
      </c>
      <c r="J4241" s="36">
        <v>0.13</v>
      </c>
      <c r="K4241" s="26">
        <v>112287.7</v>
      </c>
      <c r="L4241" s="26"/>
      <c r="M4241" s="26" t="s">
        <v>1282</v>
      </c>
      <c r="N4241" s="26" t="s">
        <v>6027</v>
      </c>
    </row>
    <row r="4242" spans="1:14">
      <c r="A4242" s="26" t="s">
        <v>200</v>
      </c>
      <c r="B4242" s="26" t="s">
        <v>6022</v>
      </c>
      <c r="C4242" s="26" t="s">
        <v>1121</v>
      </c>
      <c r="D4242" s="26" t="s">
        <v>6023</v>
      </c>
      <c r="E4242" s="26" t="s">
        <v>10425</v>
      </c>
      <c r="F4242" s="26" t="s">
        <v>1362</v>
      </c>
      <c r="G4242" s="26" t="s">
        <v>6024</v>
      </c>
      <c r="H4242" s="26" t="s">
        <v>6025</v>
      </c>
      <c r="I4242" s="26" t="s">
        <v>10420</v>
      </c>
      <c r="J4242" s="36">
        <v>0.13</v>
      </c>
      <c r="K4242" s="26">
        <v>21894.77</v>
      </c>
      <c r="L4242" s="26"/>
      <c r="M4242" s="26" t="s">
        <v>1282</v>
      </c>
      <c r="N4242" s="26" t="s">
        <v>6027</v>
      </c>
    </row>
    <row r="4243" spans="1:14">
      <c r="A4243" s="26" t="s">
        <v>200</v>
      </c>
      <c r="B4243" s="26" t="s">
        <v>6022</v>
      </c>
      <c r="C4243" s="26" t="s">
        <v>1121</v>
      </c>
      <c r="D4243" s="26" t="s">
        <v>6023</v>
      </c>
      <c r="E4243" s="26" t="s">
        <v>10425</v>
      </c>
      <c r="F4243" s="26" t="s">
        <v>1362</v>
      </c>
      <c r="G4243" s="26" t="s">
        <v>6024</v>
      </c>
      <c r="H4243" s="26" t="s">
        <v>6025</v>
      </c>
      <c r="I4243" s="26" t="s">
        <v>10419</v>
      </c>
      <c r="J4243" s="36">
        <v>0.13</v>
      </c>
      <c r="K4243" s="26">
        <v>28959</v>
      </c>
      <c r="L4243" s="26"/>
      <c r="M4243" s="26" t="s">
        <v>1282</v>
      </c>
      <c r="N4243" s="26" t="s">
        <v>6027</v>
      </c>
    </row>
    <row r="4244" spans="1:14">
      <c r="A4244" s="26" t="s">
        <v>119</v>
      </c>
      <c r="B4244" s="26" t="s">
        <v>6004</v>
      </c>
      <c r="C4244" s="26" t="s">
        <v>313</v>
      </c>
      <c r="D4244" s="26" t="s">
        <v>6005</v>
      </c>
      <c r="E4244" s="26" t="s">
        <v>10425</v>
      </c>
      <c r="F4244" s="26" t="s">
        <v>4188</v>
      </c>
      <c r="G4244" s="26" t="s">
        <v>6006</v>
      </c>
      <c r="H4244" s="26" t="s">
        <v>6007</v>
      </c>
      <c r="I4244" s="26" t="s">
        <v>10416</v>
      </c>
      <c r="J4244" s="36">
        <v>0.13</v>
      </c>
      <c r="K4244" s="26">
        <v>9391501.39</v>
      </c>
      <c r="L4244" s="26">
        <v>10563821.03</v>
      </c>
      <c r="M4244" s="26" t="s">
        <v>140</v>
      </c>
      <c r="N4244" s="26" t="s">
        <v>6009</v>
      </c>
    </row>
    <row r="4245" spans="1:14">
      <c r="A4245" s="26" t="s">
        <v>119</v>
      </c>
      <c r="B4245" s="26" t="s">
        <v>6004</v>
      </c>
      <c r="C4245" s="26" t="s">
        <v>313</v>
      </c>
      <c r="D4245" s="26" t="s">
        <v>6005</v>
      </c>
      <c r="E4245" s="26" t="s">
        <v>10425</v>
      </c>
      <c r="F4245" s="26" t="s">
        <v>4188</v>
      </c>
      <c r="G4245" s="26" t="s">
        <v>6006</v>
      </c>
      <c r="H4245" s="26" t="s">
        <v>6007</v>
      </c>
      <c r="I4245" s="26" t="s">
        <v>10418</v>
      </c>
      <c r="J4245" s="36">
        <v>0.13</v>
      </c>
      <c r="K4245" s="26">
        <v>576834.86</v>
      </c>
      <c r="L4245" s="26"/>
      <c r="M4245" s="26" t="s">
        <v>140</v>
      </c>
      <c r="N4245" s="26" t="s">
        <v>6009</v>
      </c>
    </row>
    <row r="4246" spans="1:14">
      <c r="A4246" s="26" t="s">
        <v>119</v>
      </c>
      <c r="B4246" s="26" t="s">
        <v>6004</v>
      </c>
      <c r="C4246" s="26" t="s">
        <v>313</v>
      </c>
      <c r="D4246" s="26" t="s">
        <v>6005</v>
      </c>
      <c r="E4246" s="26" t="s">
        <v>10425</v>
      </c>
      <c r="F4246" s="26" t="s">
        <v>4188</v>
      </c>
      <c r="G4246" s="26" t="s">
        <v>6006</v>
      </c>
      <c r="H4246" s="26" t="s">
        <v>6007</v>
      </c>
      <c r="I4246" s="26" t="s">
        <v>10420</v>
      </c>
      <c r="J4246" s="36">
        <v>0.13</v>
      </c>
      <c r="K4246" s="26">
        <v>120130.88</v>
      </c>
      <c r="L4246" s="26"/>
      <c r="M4246" s="26" t="s">
        <v>140</v>
      </c>
      <c r="N4246" s="26" t="s">
        <v>6009</v>
      </c>
    </row>
    <row r="4247" spans="1:14">
      <c r="A4247" s="26" t="s">
        <v>119</v>
      </c>
      <c r="B4247" s="26" t="s">
        <v>6004</v>
      </c>
      <c r="C4247" s="26" t="s">
        <v>313</v>
      </c>
      <c r="D4247" s="26" t="s">
        <v>6005</v>
      </c>
      <c r="E4247" s="26" t="s">
        <v>10425</v>
      </c>
      <c r="F4247" s="26" t="s">
        <v>4188</v>
      </c>
      <c r="G4247" s="26" t="s">
        <v>6006</v>
      </c>
      <c r="H4247" s="26" t="s">
        <v>6007</v>
      </c>
      <c r="I4247" s="26" t="s">
        <v>10419</v>
      </c>
      <c r="J4247" s="36">
        <v>0.13</v>
      </c>
      <c r="K4247" s="26">
        <v>0</v>
      </c>
      <c r="L4247" s="26"/>
      <c r="M4247" s="26" t="s">
        <v>140</v>
      </c>
      <c r="N4247" s="26" t="s">
        <v>6009</v>
      </c>
    </row>
    <row r="4248" spans="1:14">
      <c r="A4248" s="26" t="s">
        <v>181</v>
      </c>
      <c r="B4248" s="26" t="s">
        <v>6016</v>
      </c>
      <c r="C4248" s="26" t="s">
        <v>631</v>
      </c>
      <c r="D4248" s="26" t="s">
        <v>6017</v>
      </c>
      <c r="E4248" s="26" t="s">
        <v>10434</v>
      </c>
      <c r="F4248" s="26" t="s">
        <v>6018</v>
      </c>
      <c r="G4248" s="26" t="s">
        <v>6019</v>
      </c>
      <c r="H4248" s="26" t="s">
        <v>6020</v>
      </c>
      <c r="I4248" s="26" t="s">
        <v>10416</v>
      </c>
      <c r="J4248" s="36">
        <v>0.13</v>
      </c>
      <c r="K4248" s="26">
        <v>5522.5</v>
      </c>
      <c r="L4248" s="26">
        <v>5780</v>
      </c>
      <c r="M4248" s="26" t="s">
        <v>97</v>
      </c>
      <c r="N4248" s="26" t="s">
        <v>6021</v>
      </c>
    </row>
    <row r="4249" spans="1:14">
      <c r="A4249" s="26" t="s">
        <v>181</v>
      </c>
      <c r="B4249" s="26" t="s">
        <v>6016</v>
      </c>
      <c r="C4249" s="26" t="s">
        <v>631</v>
      </c>
      <c r="D4249" s="26" t="s">
        <v>6017</v>
      </c>
      <c r="E4249" s="26" t="s">
        <v>10434</v>
      </c>
      <c r="F4249" s="26" t="s">
        <v>6018</v>
      </c>
      <c r="G4249" s="26" t="s">
        <v>6019</v>
      </c>
      <c r="H4249" s="26" t="s">
        <v>6020</v>
      </c>
      <c r="I4249" s="26" t="s">
        <v>10418</v>
      </c>
      <c r="J4249" s="36">
        <v>0.13</v>
      </c>
      <c r="K4249" s="26">
        <v>0</v>
      </c>
      <c r="L4249" s="26"/>
      <c r="M4249" s="26" t="s">
        <v>97</v>
      </c>
      <c r="N4249" s="26" t="s">
        <v>6021</v>
      </c>
    </row>
    <row r="4250" spans="1:14">
      <c r="A4250" s="26" t="s">
        <v>181</v>
      </c>
      <c r="B4250" s="26" t="s">
        <v>6016</v>
      </c>
      <c r="C4250" s="26" t="s">
        <v>631</v>
      </c>
      <c r="D4250" s="26" t="s">
        <v>6017</v>
      </c>
      <c r="E4250" s="26" t="s">
        <v>10434</v>
      </c>
      <c r="F4250" s="26" t="s">
        <v>6018</v>
      </c>
      <c r="G4250" s="26" t="s">
        <v>6019</v>
      </c>
      <c r="H4250" s="26" t="s">
        <v>6020</v>
      </c>
      <c r="I4250" s="26" t="s">
        <v>10420</v>
      </c>
      <c r="J4250" s="36">
        <v>0.13</v>
      </c>
      <c r="K4250" s="26">
        <v>0</v>
      </c>
      <c r="L4250" s="26"/>
      <c r="M4250" s="26" t="s">
        <v>97</v>
      </c>
      <c r="N4250" s="26" t="s">
        <v>6021</v>
      </c>
    </row>
    <row r="4251" spans="1:14">
      <c r="A4251" s="26" t="s">
        <v>181</v>
      </c>
      <c r="B4251" s="26" t="s">
        <v>6016</v>
      </c>
      <c r="C4251" s="26" t="s">
        <v>631</v>
      </c>
      <c r="D4251" s="26" t="s">
        <v>6017</v>
      </c>
      <c r="E4251" s="26" t="s">
        <v>10434</v>
      </c>
      <c r="F4251" s="26" t="s">
        <v>6018</v>
      </c>
      <c r="G4251" s="26" t="s">
        <v>6019</v>
      </c>
      <c r="H4251" s="26" t="s">
        <v>6020</v>
      </c>
      <c r="I4251" s="26" t="s">
        <v>10419</v>
      </c>
      <c r="J4251" s="36">
        <v>0.13</v>
      </c>
      <c r="K4251" s="26">
        <v>84.1</v>
      </c>
      <c r="L4251" s="26"/>
      <c r="M4251" s="26" t="s">
        <v>97</v>
      </c>
      <c r="N4251" s="26" t="s">
        <v>6021</v>
      </c>
    </row>
    <row r="4252" spans="1:14">
      <c r="A4252" s="26" t="s">
        <v>129</v>
      </c>
      <c r="B4252" s="26" t="s">
        <v>6080</v>
      </c>
      <c r="C4252" s="26" t="s">
        <v>968</v>
      </c>
      <c r="D4252" s="26" t="s">
        <v>6081</v>
      </c>
      <c r="E4252" s="26" t="s">
        <v>10425</v>
      </c>
      <c r="F4252" s="26" t="s">
        <v>6082</v>
      </c>
      <c r="G4252" s="26" t="s">
        <v>6083</v>
      </c>
      <c r="H4252" s="26" t="s">
        <v>6084</v>
      </c>
      <c r="I4252" s="26" t="s">
        <v>10416</v>
      </c>
      <c r="J4252" s="36">
        <v>0.13</v>
      </c>
      <c r="K4252" s="26">
        <v>38864.67</v>
      </c>
      <c r="L4252" s="26">
        <v>47684</v>
      </c>
      <c r="M4252" s="26" t="s">
        <v>173</v>
      </c>
      <c r="N4252" s="26" t="s">
        <v>6085</v>
      </c>
    </row>
    <row r="4253" spans="1:14">
      <c r="A4253" s="26" t="s">
        <v>129</v>
      </c>
      <c r="B4253" s="26" t="s">
        <v>6080</v>
      </c>
      <c r="C4253" s="26" t="s">
        <v>968</v>
      </c>
      <c r="D4253" s="26" t="s">
        <v>6081</v>
      </c>
      <c r="E4253" s="26" t="s">
        <v>10425</v>
      </c>
      <c r="F4253" s="26" t="s">
        <v>6082</v>
      </c>
      <c r="G4253" s="26" t="s">
        <v>6083</v>
      </c>
      <c r="H4253" s="26" t="s">
        <v>6084</v>
      </c>
      <c r="I4253" s="26" t="s">
        <v>10418</v>
      </c>
      <c r="J4253" s="36">
        <v>0.13</v>
      </c>
      <c r="K4253" s="26">
        <v>5478.46</v>
      </c>
      <c r="L4253" s="26"/>
      <c r="M4253" s="26" t="s">
        <v>173</v>
      </c>
      <c r="N4253" s="26" t="s">
        <v>6085</v>
      </c>
    </row>
    <row r="4254" spans="1:14">
      <c r="A4254" s="26" t="s">
        <v>129</v>
      </c>
      <c r="B4254" s="26" t="s">
        <v>6080</v>
      </c>
      <c r="C4254" s="26" t="s">
        <v>968</v>
      </c>
      <c r="D4254" s="26" t="s">
        <v>6081</v>
      </c>
      <c r="E4254" s="26" t="s">
        <v>10425</v>
      </c>
      <c r="F4254" s="26" t="s">
        <v>6082</v>
      </c>
      <c r="G4254" s="26" t="s">
        <v>6083</v>
      </c>
      <c r="H4254" s="26" t="s">
        <v>6084</v>
      </c>
      <c r="I4254" s="26" t="s">
        <v>10420</v>
      </c>
      <c r="J4254" s="36">
        <v>0.13</v>
      </c>
      <c r="K4254" s="26">
        <v>519.74</v>
      </c>
      <c r="L4254" s="26"/>
      <c r="M4254" s="26" t="s">
        <v>173</v>
      </c>
      <c r="N4254" s="26" t="s">
        <v>6085</v>
      </c>
    </row>
    <row r="4255" spans="1:14">
      <c r="A4255" s="26" t="s">
        <v>129</v>
      </c>
      <c r="B4255" s="26" t="s">
        <v>6080</v>
      </c>
      <c r="C4255" s="26" t="s">
        <v>968</v>
      </c>
      <c r="D4255" s="26" t="s">
        <v>6081</v>
      </c>
      <c r="E4255" s="26" t="s">
        <v>10425</v>
      </c>
      <c r="F4255" s="26" t="s">
        <v>6082</v>
      </c>
      <c r="G4255" s="26" t="s">
        <v>6083</v>
      </c>
      <c r="H4255" s="26" t="s">
        <v>6084</v>
      </c>
      <c r="I4255" s="26" t="s">
        <v>10419</v>
      </c>
      <c r="J4255" s="36">
        <v>0.13</v>
      </c>
      <c r="K4255" s="26">
        <v>675.35</v>
      </c>
      <c r="L4255" s="26"/>
      <c r="M4255" s="26" t="s">
        <v>173</v>
      </c>
      <c r="N4255" s="26" t="s">
        <v>6085</v>
      </c>
    </row>
    <row r="4256" spans="1:14">
      <c r="A4256" s="26" t="s">
        <v>200</v>
      </c>
      <c r="B4256" s="26" t="s">
        <v>6074</v>
      </c>
      <c r="C4256" s="26" t="s">
        <v>360</v>
      </c>
      <c r="D4256" s="26" t="s">
        <v>6075</v>
      </c>
      <c r="E4256" s="26" t="s">
        <v>10425</v>
      </c>
      <c r="F4256" s="26" t="s">
        <v>2728</v>
      </c>
      <c r="G4256" s="26" t="s">
        <v>6076</v>
      </c>
      <c r="H4256" s="26" t="s">
        <v>6077</v>
      </c>
      <c r="I4256" s="26" t="s">
        <v>10416</v>
      </c>
      <c r="J4256" s="36">
        <v>0.13</v>
      </c>
      <c r="K4256" s="26">
        <v>7636.46</v>
      </c>
      <c r="L4256" s="26">
        <v>8225</v>
      </c>
      <c r="M4256" s="26" t="s">
        <v>1282</v>
      </c>
      <c r="N4256" s="26" t="s">
        <v>6079</v>
      </c>
    </row>
    <row r="4257" spans="1:14">
      <c r="A4257" s="26" t="s">
        <v>200</v>
      </c>
      <c r="B4257" s="26" t="s">
        <v>6074</v>
      </c>
      <c r="C4257" s="26" t="s">
        <v>360</v>
      </c>
      <c r="D4257" s="26" t="s">
        <v>6075</v>
      </c>
      <c r="E4257" s="26" t="s">
        <v>10425</v>
      </c>
      <c r="F4257" s="26" t="s">
        <v>2728</v>
      </c>
      <c r="G4257" s="26" t="s">
        <v>6076</v>
      </c>
      <c r="H4257" s="26" t="s">
        <v>6077</v>
      </c>
      <c r="I4257" s="26" t="s">
        <v>10418</v>
      </c>
      <c r="J4257" s="36">
        <v>0.13</v>
      </c>
      <c r="K4257" s="26">
        <v>0</v>
      </c>
      <c r="L4257" s="26"/>
      <c r="M4257" s="26" t="s">
        <v>1282</v>
      </c>
      <c r="N4257" s="26" t="s">
        <v>6079</v>
      </c>
    </row>
    <row r="4258" spans="1:14">
      <c r="A4258" s="26" t="s">
        <v>200</v>
      </c>
      <c r="B4258" s="26" t="s">
        <v>6074</v>
      </c>
      <c r="C4258" s="26" t="s">
        <v>360</v>
      </c>
      <c r="D4258" s="26" t="s">
        <v>6075</v>
      </c>
      <c r="E4258" s="26" t="s">
        <v>10425</v>
      </c>
      <c r="F4258" s="26" t="s">
        <v>2728</v>
      </c>
      <c r="G4258" s="26" t="s">
        <v>6076</v>
      </c>
      <c r="H4258" s="26" t="s">
        <v>6077</v>
      </c>
      <c r="I4258" s="26" t="s">
        <v>10420</v>
      </c>
      <c r="J4258" s="36">
        <v>0.13</v>
      </c>
      <c r="K4258" s="26">
        <v>102.1</v>
      </c>
      <c r="L4258" s="26"/>
      <c r="M4258" s="26" t="s">
        <v>1282</v>
      </c>
      <c r="N4258" s="26" t="s">
        <v>6079</v>
      </c>
    </row>
    <row r="4259" spans="1:14">
      <c r="A4259" s="26" t="s">
        <v>200</v>
      </c>
      <c r="B4259" s="26" t="s">
        <v>6074</v>
      </c>
      <c r="C4259" s="26" t="s">
        <v>360</v>
      </c>
      <c r="D4259" s="26" t="s">
        <v>6075</v>
      </c>
      <c r="E4259" s="26" t="s">
        <v>10425</v>
      </c>
      <c r="F4259" s="26" t="s">
        <v>2728</v>
      </c>
      <c r="G4259" s="26" t="s">
        <v>6076</v>
      </c>
      <c r="H4259" s="26" t="s">
        <v>6077</v>
      </c>
      <c r="I4259" s="26" t="s">
        <v>10419</v>
      </c>
      <c r="J4259" s="36">
        <v>0.13</v>
      </c>
      <c r="K4259" s="26">
        <v>116.3</v>
      </c>
      <c r="L4259" s="26"/>
      <c r="M4259" s="26" t="s">
        <v>1282</v>
      </c>
      <c r="N4259" s="26" t="s">
        <v>6079</v>
      </c>
    </row>
    <row r="4260" spans="1:14">
      <c r="A4260" s="26" t="s">
        <v>129</v>
      </c>
      <c r="B4260" s="26" t="s">
        <v>6035</v>
      </c>
      <c r="C4260" s="26" t="s">
        <v>968</v>
      </c>
      <c r="D4260" s="26" t="s">
        <v>6036</v>
      </c>
      <c r="E4260" s="26" t="s">
        <v>10425</v>
      </c>
      <c r="F4260" s="26" t="s">
        <v>6037</v>
      </c>
      <c r="G4260" s="26" t="s">
        <v>6038</v>
      </c>
      <c r="H4260" s="26" t="s">
        <v>6039</v>
      </c>
      <c r="I4260" s="26" t="s">
        <v>10416</v>
      </c>
      <c r="J4260" s="36">
        <v>0.13</v>
      </c>
      <c r="K4260" s="26">
        <v>327325.69</v>
      </c>
      <c r="L4260" s="26">
        <v>400445.79</v>
      </c>
      <c r="M4260" s="26" t="s">
        <v>173</v>
      </c>
      <c r="N4260" s="26" t="s">
        <v>6041</v>
      </c>
    </row>
    <row r="4261" spans="1:14">
      <c r="A4261" s="26" t="s">
        <v>129</v>
      </c>
      <c r="B4261" s="26" t="s">
        <v>6035</v>
      </c>
      <c r="C4261" s="26" t="s">
        <v>968</v>
      </c>
      <c r="D4261" s="26" t="s">
        <v>6036</v>
      </c>
      <c r="E4261" s="26" t="s">
        <v>10425</v>
      </c>
      <c r="F4261" s="26" t="s">
        <v>6037</v>
      </c>
      <c r="G4261" s="26" t="s">
        <v>6038</v>
      </c>
      <c r="H4261" s="26" t="s">
        <v>6039</v>
      </c>
      <c r="I4261" s="26" t="s">
        <v>10418</v>
      </c>
      <c r="J4261" s="36">
        <v>0.13</v>
      </c>
      <c r="K4261" s="26">
        <v>45426.24</v>
      </c>
      <c r="L4261" s="26"/>
      <c r="M4261" s="26" t="s">
        <v>173</v>
      </c>
      <c r="N4261" s="26" t="s">
        <v>6041</v>
      </c>
    </row>
    <row r="4262" spans="1:14">
      <c r="A4262" s="26" t="s">
        <v>129</v>
      </c>
      <c r="B4262" s="26" t="s">
        <v>6035</v>
      </c>
      <c r="C4262" s="26" t="s">
        <v>968</v>
      </c>
      <c r="D4262" s="26" t="s">
        <v>6036</v>
      </c>
      <c r="E4262" s="26" t="s">
        <v>10425</v>
      </c>
      <c r="F4262" s="26" t="s">
        <v>6037</v>
      </c>
      <c r="G4262" s="26" t="s">
        <v>6038</v>
      </c>
      <c r="H4262" s="26" t="s">
        <v>6039</v>
      </c>
      <c r="I4262" s="26" t="s">
        <v>10420</v>
      </c>
      <c r="J4262" s="36">
        <v>0.13</v>
      </c>
      <c r="K4262" s="26">
        <v>3997.22</v>
      </c>
      <c r="L4262" s="26"/>
      <c r="M4262" s="26" t="s">
        <v>173</v>
      </c>
      <c r="N4262" s="26" t="s">
        <v>6041</v>
      </c>
    </row>
    <row r="4263" spans="1:14">
      <c r="A4263" s="26" t="s">
        <v>129</v>
      </c>
      <c r="B4263" s="26" t="s">
        <v>6035</v>
      </c>
      <c r="C4263" s="26" t="s">
        <v>968</v>
      </c>
      <c r="D4263" s="26" t="s">
        <v>6036</v>
      </c>
      <c r="E4263" s="26" t="s">
        <v>10425</v>
      </c>
      <c r="F4263" s="26" t="s">
        <v>6037</v>
      </c>
      <c r="G4263" s="26" t="s">
        <v>6038</v>
      </c>
      <c r="H4263" s="26" t="s">
        <v>6039</v>
      </c>
      <c r="I4263" s="26" t="s">
        <v>10419</v>
      </c>
      <c r="J4263" s="36">
        <v>0.13</v>
      </c>
      <c r="K4263" s="26">
        <v>5676.71</v>
      </c>
      <c r="L4263" s="26"/>
      <c r="M4263" s="26" t="s">
        <v>173</v>
      </c>
      <c r="N4263" s="26" t="s">
        <v>6041</v>
      </c>
    </row>
    <row r="4264" spans="1:14">
      <c r="A4264" s="26" t="s">
        <v>163</v>
      </c>
      <c r="B4264" s="26" t="s">
        <v>6094</v>
      </c>
      <c r="C4264" s="26" t="s">
        <v>1229</v>
      </c>
      <c r="D4264" s="26" t="s">
        <v>6095</v>
      </c>
      <c r="E4264" s="26" t="s">
        <v>10444</v>
      </c>
      <c r="F4264" s="26" t="s">
        <v>6096</v>
      </c>
      <c r="G4264" s="26" t="s">
        <v>6097</v>
      </c>
      <c r="H4264" s="26" t="s">
        <v>6098</v>
      </c>
      <c r="I4264" s="26" t="s">
        <v>10416</v>
      </c>
      <c r="J4264" s="36">
        <v>0.13</v>
      </c>
      <c r="K4264" s="26">
        <v>637386.92</v>
      </c>
      <c r="L4264" s="26">
        <v>831242.53</v>
      </c>
      <c r="M4264" s="26" t="s">
        <v>140</v>
      </c>
      <c r="N4264" s="26" t="s">
        <v>6099</v>
      </c>
    </row>
    <row r="4265" spans="1:14">
      <c r="A4265" s="26" t="s">
        <v>163</v>
      </c>
      <c r="B4265" s="26" t="s">
        <v>6094</v>
      </c>
      <c r="C4265" s="26" t="s">
        <v>1229</v>
      </c>
      <c r="D4265" s="26" t="s">
        <v>6095</v>
      </c>
      <c r="E4265" s="26" t="s">
        <v>10444</v>
      </c>
      <c r="F4265" s="26" t="s">
        <v>6096</v>
      </c>
      <c r="G4265" s="26" t="s">
        <v>6097</v>
      </c>
      <c r="H4265" s="26" t="s">
        <v>6098</v>
      </c>
      <c r="I4265" s="26" t="s">
        <v>10418</v>
      </c>
      <c r="J4265" s="36">
        <v>0.13</v>
      </c>
      <c r="K4265" s="26">
        <v>138767.71</v>
      </c>
      <c r="L4265" s="26"/>
      <c r="M4265" s="26" t="s">
        <v>140</v>
      </c>
      <c r="N4265" s="26" t="s">
        <v>6099</v>
      </c>
    </row>
    <row r="4266" spans="1:14">
      <c r="A4266" s="26" t="s">
        <v>163</v>
      </c>
      <c r="B4266" s="26" t="s">
        <v>6094</v>
      </c>
      <c r="C4266" s="26" t="s">
        <v>1229</v>
      </c>
      <c r="D4266" s="26" t="s">
        <v>6095</v>
      </c>
      <c r="E4266" s="26" t="s">
        <v>10444</v>
      </c>
      <c r="F4266" s="26" t="s">
        <v>6096</v>
      </c>
      <c r="G4266" s="26" t="s">
        <v>6097</v>
      </c>
      <c r="H4266" s="26" t="s">
        <v>6098</v>
      </c>
      <c r="I4266" s="26" t="s">
        <v>10420</v>
      </c>
      <c r="J4266" s="36">
        <v>0.13</v>
      </c>
      <c r="K4266" s="26">
        <v>5861.82</v>
      </c>
      <c r="L4266" s="26"/>
      <c r="M4266" s="26" t="s">
        <v>140</v>
      </c>
      <c r="N4266" s="26" t="s">
        <v>6099</v>
      </c>
    </row>
    <row r="4267" spans="1:14">
      <c r="A4267" s="26" t="s">
        <v>163</v>
      </c>
      <c r="B4267" s="26" t="s">
        <v>6094</v>
      </c>
      <c r="C4267" s="26" t="s">
        <v>1229</v>
      </c>
      <c r="D4267" s="26" t="s">
        <v>6095</v>
      </c>
      <c r="E4267" s="26" t="s">
        <v>10444</v>
      </c>
      <c r="F4267" s="26" t="s">
        <v>6096</v>
      </c>
      <c r="G4267" s="26" t="s">
        <v>6097</v>
      </c>
      <c r="H4267" s="26" t="s">
        <v>6098</v>
      </c>
      <c r="I4267" s="26" t="s">
        <v>10419</v>
      </c>
      <c r="J4267" s="36">
        <v>0.13</v>
      </c>
      <c r="K4267" s="26">
        <v>11820.05</v>
      </c>
      <c r="L4267" s="26"/>
      <c r="M4267" s="26" t="s">
        <v>140</v>
      </c>
      <c r="N4267" s="26" t="s">
        <v>6099</v>
      </c>
    </row>
    <row r="4268" spans="1:14">
      <c r="A4268" s="26" t="s">
        <v>70</v>
      </c>
      <c r="B4268" s="26" t="s">
        <v>6068</v>
      </c>
      <c r="C4268" s="26" t="s">
        <v>670</v>
      </c>
      <c r="D4268" s="26" t="s">
        <v>6069</v>
      </c>
      <c r="E4268" s="26" t="s">
        <v>10425</v>
      </c>
      <c r="F4268" s="26" t="s">
        <v>2028</v>
      </c>
      <c r="G4268" s="26" t="s">
        <v>6070</v>
      </c>
      <c r="H4268" s="26" t="s">
        <v>6071</v>
      </c>
      <c r="I4268" s="26" t="s">
        <v>10416</v>
      </c>
      <c r="J4268" s="36">
        <v>0.13</v>
      </c>
      <c r="K4268" s="26">
        <v>161464.73</v>
      </c>
      <c r="L4268" s="26">
        <v>186279.02</v>
      </c>
      <c r="M4268" s="26" t="s">
        <v>83</v>
      </c>
      <c r="N4268" s="26" t="s">
        <v>6073</v>
      </c>
    </row>
    <row r="4269" spans="1:14">
      <c r="A4269" s="26" t="s">
        <v>70</v>
      </c>
      <c r="B4269" s="26" t="s">
        <v>6068</v>
      </c>
      <c r="C4269" s="26" t="s">
        <v>670</v>
      </c>
      <c r="D4269" s="26" t="s">
        <v>6069</v>
      </c>
      <c r="E4269" s="26" t="s">
        <v>10425</v>
      </c>
      <c r="F4269" s="26" t="s">
        <v>2028</v>
      </c>
      <c r="G4269" s="26" t="s">
        <v>6070</v>
      </c>
      <c r="H4269" s="26" t="s">
        <v>6071</v>
      </c>
      <c r="I4269" s="26" t="s">
        <v>10418</v>
      </c>
      <c r="J4269" s="36">
        <v>0.13</v>
      </c>
      <c r="K4269" s="26">
        <v>11740.57</v>
      </c>
      <c r="L4269" s="26"/>
      <c r="M4269" s="26" t="s">
        <v>83</v>
      </c>
      <c r="N4269" s="26" t="s">
        <v>6073</v>
      </c>
    </row>
    <row r="4270" spans="1:14">
      <c r="A4270" s="26" t="s">
        <v>70</v>
      </c>
      <c r="B4270" s="26" t="s">
        <v>6068</v>
      </c>
      <c r="C4270" s="26" t="s">
        <v>670</v>
      </c>
      <c r="D4270" s="26" t="s">
        <v>6069</v>
      </c>
      <c r="E4270" s="26" t="s">
        <v>10425</v>
      </c>
      <c r="F4270" s="26" t="s">
        <v>2028</v>
      </c>
      <c r="G4270" s="26" t="s">
        <v>6070</v>
      </c>
      <c r="H4270" s="26" t="s">
        <v>6071</v>
      </c>
      <c r="I4270" s="26" t="s">
        <v>10420</v>
      </c>
      <c r="J4270" s="36">
        <v>0.13</v>
      </c>
      <c r="K4270" s="26">
        <v>2052.83</v>
      </c>
      <c r="L4270" s="26"/>
      <c r="M4270" s="26" t="s">
        <v>83</v>
      </c>
      <c r="N4270" s="26" t="s">
        <v>6073</v>
      </c>
    </row>
    <row r="4271" spans="1:14">
      <c r="A4271" s="26" t="s">
        <v>70</v>
      </c>
      <c r="B4271" s="26" t="s">
        <v>6068</v>
      </c>
      <c r="C4271" s="26" t="s">
        <v>670</v>
      </c>
      <c r="D4271" s="26" t="s">
        <v>6069</v>
      </c>
      <c r="E4271" s="26" t="s">
        <v>10425</v>
      </c>
      <c r="F4271" s="26" t="s">
        <v>2028</v>
      </c>
      <c r="G4271" s="26" t="s">
        <v>6070</v>
      </c>
      <c r="H4271" s="26" t="s">
        <v>6071</v>
      </c>
      <c r="I4271" s="26" t="s">
        <v>10419</v>
      </c>
      <c r="J4271" s="36">
        <v>0.13</v>
      </c>
      <c r="K4271" s="26">
        <v>2637.7</v>
      </c>
      <c r="L4271" s="26"/>
      <c r="M4271" s="26" t="s">
        <v>83</v>
      </c>
      <c r="N4271" s="26" t="s">
        <v>6073</v>
      </c>
    </row>
    <row r="4272" spans="1:14">
      <c r="A4272" s="26" t="s">
        <v>85</v>
      </c>
      <c r="B4272" s="26" t="s">
        <v>6052</v>
      </c>
      <c r="C4272" s="26" t="s">
        <v>153</v>
      </c>
      <c r="D4272" s="26" t="s">
        <v>6053</v>
      </c>
      <c r="E4272" s="26" t="s">
        <v>10425</v>
      </c>
      <c r="F4272" s="26" t="s">
        <v>560</v>
      </c>
      <c r="G4272" s="26" t="s">
        <v>6054</v>
      </c>
      <c r="H4272" s="26" t="s">
        <v>6055</v>
      </c>
      <c r="I4272" s="26" t="s">
        <v>10427</v>
      </c>
      <c r="J4272" s="36">
        <v>0.13</v>
      </c>
      <c r="K4272" s="26">
        <v>17703.62</v>
      </c>
      <c r="L4272" s="26">
        <v>20580.28</v>
      </c>
      <c r="M4272" s="26" t="s">
        <v>83</v>
      </c>
      <c r="N4272" s="26" t="s">
        <v>6057</v>
      </c>
    </row>
    <row r="4273" spans="1:14">
      <c r="A4273" s="26" t="s">
        <v>85</v>
      </c>
      <c r="B4273" s="26" t="s">
        <v>6052</v>
      </c>
      <c r="C4273" s="26" t="s">
        <v>153</v>
      </c>
      <c r="D4273" s="26" t="s">
        <v>6053</v>
      </c>
      <c r="E4273" s="26" t="s">
        <v>10425</v>
      </c>
      <c r="F4273" s="26" t="s">
        <v>560</v>
      </c>
      <c r="G4273" s="26" t="s">
        <v>6054</v>
      </c>
      <c r="H4273" s="26" t="s">
        <v>6055</v>
      </c>
      <c r="I4273" s="26" t="s">
        <v>10428</v>
      </c>
      <c r="J4273" s="36">
        <v>0.13</v>
      </c>
      <c r="K4273" s="26">
        <v>1422.57</v>
      </c>
      <c r="L4273" s="26"/>
      <c r="M4273" s="26" t="s">
        <v>83</v>
      </c>
      <c r="N4273" s="26" t="s">
        <v>6057</v>
      </c>
    </row>
    <row r="4274" spans="1:14">
      <c r="A4274" s="26" t="s">
        <v>85</v>
      </c>
      <c r="B4274" s="26" t="s">
        <v>6052</v>
      </c>
      <c r="C4274" s="26" t="s">
        <v>153</v>
      </c>
      <c r="D4274" s="26" t="s">
        <v>6053</v>
      </c>
      <c r="E4274" s="26" t="s">
        <v>10425</v>
      </c>
      <c r="F4274" s="26" t="s">
        <v>560</v>
      </c>
      <c r="G4274" s="26" t="s">
        <v>6054</v>
      </c>
      <c r="H4274" s="26" t="s">
        <v>6055</v>
      </c>
      <c r="I4274" s="26" t="s">
        <v>10420</v>
      </c>
      <c r="J4274" s="36">
        <v>0.13</v>
      </c>
      <c r="K4274" s="26">
        <v>230.14706</v>
      </c>
      <c r="L4274" s="26"/>
      <c r="M4274" s="26" t="s">
        <v>83</v>
      </c>
      <c r="N4274" s="26" t="s">
        <v>6057</v>
      </c>
    </row>
    <row r="4275" spans="1:14">
      <c r="A4275" s="26" t="s">
        <v>85</v>
      </c>
      <c r="B4275" s="26" t="s">
        <v>6052</v>
      </c>
      <c r="C4275" s="26" t="s">
        <v>153</v>
      </c>
      <c r="D4275" s="26" t="s">
        <v>6053</v>
      </c>
      <c r="E4275" s="26" t="s">
        <v>10425</v>
      </c>
      <c r="F4275" s="26" t="s">
        <v>560</v>
      </c>
      <c r="G4275" s="26" t="s">
        <v>6054</v>
      </c>
      <c r="H4275" s="26" t="s">
        <v>6055</v>
      </c>
      <c r="I4275" s="26" t="s">
        <v>10419</v>
      </c>
      <c r="J4275" s="36">
        <v>0.13</v>
      </c>
      <c r="K4275" s="26">
        <v>286.89285</v>
      </c>
      <c r="L4275" s="26"/>
      <c r="M4275" s="26" t="s">
        <v>83</v>
      </c>
      <c r="N4275" s="26" t="s">
        <v>6057</v>
      </c>
    </row>
    <row r="4276" spans="1:14">
      <c r="A4276" s="26" t="s">
        <v>85</v>
      </c>
      <c r="B4276" s="26" t="s">
        <v>6105</v>
      </c>
      <c r="C4276" s="26" t="s">
        <v>153</v>
      </c>
      <c r="D4276" s="26" t="s">
        <v>6106</v>
      </c>
      <c r="E4276" s="26" t="s">
        <v>10425</v>
      </c>
      <c r="F4276" s="26" t="s">
        <v>6107</v>
      </c>
      <c r="G4276" s="26" t="s">
        <v>6108</v>
      </c>
      <c r="H4276" s="26" t="s">
        <v>6109</v>
      </c>
      <c r="I4276" s="26" t="s">
        <v>10416</v>
      </c>
      <c r="J4276" s="36">
        <v>0.13</v>
      </c>
      <c r="K4276" s="26">
        <v>36128</v>
      </c>
      <c r="L4276" s="26">
        <v>38400</v>
      </c>
      <c r="M4276" s="26" t="s">
        <v>83</v>
      </c>
      <c r="N4276" s="26" t="s">
        <v>6111</v>
      </c>
    </row>
    <row r="4277" spans="1:14">
      <c r="A4277" s="26" t="s">
        <v>85</v>
      </c>
      <c r="B4277" s="26" t="s">
        <v>6105</v>
      </c>
      <c r="C4277" s="26" t="s">
        <v>153</v>
      </c>
      <c r="D4277" s="26" t="s">
        <v>6106</v>
      </c>
      <c r="E4277" s="26" t="s">
        <v>10425</v>
      </c>
      <c r="F4277" s="26" t="s">
        <v>6107</v>
      </c>
      <c r="G4277" s="26" t="s">
        <v>6108</v>
      </c>
      <c r="H4277" s="26" t="s">
        <v>6109</v>
      </c>
      <c r="I4277" s="26" t="s">
        <v>10418</v>
      </c>
      <c r="J4277" s="36">
        <v>0.13</v>
      </c>
      <c r="K4277" s="26">
        <v>0</v>
      </c>
      <c r="L4277" s="26"/>
      <c r="M4277" s="26" t="s">
        <v>83</v>
      </c>
      <c r="N4277" s="26" t="s">
        <v>6111</v>
      </c>
    </row>
    <row r="4278" spans="1:14">
      <c r="A4278" s="26" t="s">
        <v>85</v>
      </c>
      <c r="B4278" s="26" t="s">
        <v>6105</v>
      </c>
      <c r="C4278" s="26" t="s">
        <v>153</v>
      </c>
      <c r="D4278" s="26" t="s">
        <v>6106</v>
      </c>
      <c r="E4278" s="26" t="s">
        <v>10425</v>
      </c>
      <c r="F4278" s="26" t="s">
        <v>6107</v>
      </c>
      <c r="G4278" s="26" t="s">
        <v>6108</v>
      </c>
      <c r="H4278" s="26" t="s">
        <v>6109</v>
      </c>
      <c r="I4278" s="26" t="s">
        <v>10420</v>
      </c>
      <c r="J4278" s="36">
        <v>0.13</v>
      </c>
      <c r="K4278" s="26">
        <v>0</v>
      </c>
      <c r="L4278" s="26"/>
      <c r="M4278" s="26" t="s">
        <v>83</v>
      </c>
      <c r="N4278" s="26" t="s">
        <v>6111</v>
      </c>
    </row>
    <row r="4279" spans="1:14">
      <c r="A4279" s="26" t="s">
        <v>85</v>
      </c>
      <c r="B4279" s="26" t="s">
        <v>6105</v>
      </c>
      <c r="C4279" s="26" t="s">
        <v>153</v>
      </c>
      <c r="D4279" s="26" t="s">
        <v>6106</v>
      </c>
      <c r="E4279" s="26" t="s">
        <v>10425</v>
      </c>
      <c r="F4279" s="26" t="s">
        <v>6107</v>
      </c>
      <c r="G4279" s="26" t="s">
        <v>6108</v>
      </c>
      <c r="H4279" s="26" t="s">
        <v>6109</v>
      </c>
      <c r="I4279" s="26" t="s">
        <v>10419</v>
      </c>
      <c r="J4279" s="36">
        <v>0.13</v>
      </c>
      <c r="K4279" s="26">
        <v>544</v>
      </c>
      <c r="L4279" s="26"/>
      <c r="M4279" s="26" t="s">
        <v>83</v>
      </c>
      <c r="N4279" s="26" t="s">
        <v>6111</v>
      </c>
    </row>
    <row r="4280" spans="1:14">
      <c r="A4280" s="26" t="s">
        <v>119</v>
      </c>
      <c r="B4280" s="26" t="s">
        <v>6028</v>
      </c>
      <c r="C4280" s="26" t="s">
        <v>996</v>
      </c>
      <c r="D4280" s="26" t="s">
        <v>6029</v>
      </c>
      <c r="E4280" s="26" t="s">
        <v>10429</v>
      </c>
      <c r="F4280" s="26" t="s">
        <v>6030</v>
      </c>
      <c r="G4280" s="26" t="s">
        <v>6031</v>
      </c>
      <c r="H4280" s="26" t="s">
        <v>10884</v>
      </c>
      <c r="I4280" s="26" t="s">
        <v>10416</v>
      </c>
      <c r="J4280" s="36">
        <v>0.13</v>
      </c>
      <c r="K4280" s="26">
        <v>0</v>
      </c>
      <c r="L4280" s="26">
        <v>135840</v>
      </c>
      <c r="M4280" s="26" t="s">
        <v>140</v>
      </c>
      <c r="N4280" s="26" t="s">
        <v>6034</v>
      </c>
    </row>
    <row r="4281" spans="1:14">
      <c r="A4281" s="26" t="s">
        <v>119</v>
      </c>
      <c r="B4281" s="26" t="s">
        <v>6028</v>
      </c>
      <c r="C4281" s="26" t="s">
        <v>996</v>
      </c>
      <c r="D4281" s="26" t="s">
        <v>6029</v>
      </c>
      <c r="E4281" s="26" t="s">
        <v>10429</v>
      </c>
      <c r="F4281" s="26" t="s">
        <v>6030</v>
      </c>
      <c r="G4281" s="26" t="s">
        <v>6031</v>
      </c>
      <c r="H4281" s="26" t="s">
        <v>10884</v>
      </c>
      <c r="I4281" s="26" t="s">
        <v>10418</v>
      </c>
      <c r="J4281" s="36">
        <v>0.13</v>
      </c>
      <c r="K4281" s="26">
        <v>129788.33</v>
      </c>
      <c r="L4281" s="26"/>
      <c r="M4281" s="26" t="s">
        <v>140</v>
      </c>
      <c r="N4281" s="26" t="s">
        <v>6034</v>
      </c>
    </row>
    <row r="4282" spans="1:14">
      <c r="A4282" s="26" t="s">
        <v>119</v>
      </c>
      <c r="B4282" s="26" t="s">
        <v>6028</v>
      </c>
      <c r="C4282" s="26" t="s">
        <v>996</v>
      </c>
      <c r="D4282" s="26" t="s">
        <v>6029</v>
      </c>
      <c r="E4282" s="26" t="s">
        <v>10429</v>
      </c>
      <c r="F4282" s="26" t="s">
        <v>6030</v>
      </c>
      <c r="G4282" s="26" t="s">
        <v>6031</v>
      </c>
      <c r="H4282" s="26" t="s">
        <v>10884</v>
      </c>
      <c r="I4282" s="26" t="s">
        <v>10420</v>
      </c>
      <c r="J4282" s="36">
        <v>0.13</v>
      </c>
      <c r="K4282" s="26">
        <v>0</v>
      </c>
      <c r="L4282" s="26"/>
      <c r="M4282" s="26" t="s">
        <v>140</v>
      </c>
      <c r="N4282" s="26" t="s">
        <v>6034</v>
      </c>
    </row>
    <row r="4283" spans="1:14">
      <c r="A4283" s="26" t="s">
        <v>119</v>
      </c>
      <c r="B4283" s="26" t="s">
        <v>6028</v>
      </c>
      <c r="C4283" s="26" t="s">
        <v>996</v>
      </c>
      <c r="D4283" s="26" t="s">
        <v>6029</v>
      </c>
      <c r="E4283" s="26" t="s">
        <v>10429</v>
      </c>
      <c r="F4283" s="26" t="s">
        <v>6030</v>
      </c>
      <c r="G4283" s="26" t="s">
        <v>6031</v>
      </c>
      <c r="H4283" s="26" t="s">
        <v>10884</v>
      </c>
      <c r="I4283" s="26" t="s">
        <v>10419</v>
      </c>
      <c r="J4283" s="36">
        <v>0.13</v>
      </c>
      <c r="K4283" s="26">
        <v>1976.47</v>
      </c>
      <c r="L4283" s="26"/>
      <c r="M4283" s="26" t="s">
        <v>140</v>
      </c>
      <c r="N4283" s="26" t="s">
        <v>6034</v>
      </c>
    </row>
    <row r="4284" spans="1:14">
      <c r="A4284" s="26" t="s">
        <v>119</v>
      </c>
      <c r="B4284" s="26" t="s">
        <v>6028</v>
      </c>
      <c r="C4284" s="26" t="s">
        <v>996</v>
      </c>
      <c r="D4284" s="26" t="s">
        <v>6029</v>
      </c>
      <c r="E4284" s="26" t="s">
        <v>10429</v>
      </c>
      <c r="F4284" s="26" t="s">
        <v>6030</v>
      </c>
      <c r="G4284" s="26" t="s">
        <v>6031</v>
      </c>
      <c r="H4284" s="26" t="s">
        <v>10885</v>
      </c>
      <c r="I4284" s="26" t="s">
        <v>10416</v>
      </c>
      <c r="J4284" s="36">
        <v>0.13</v>
      </c>
      <c r="K4284" s="26">
        <v>265359.36</v>
      </c>
      <c r="L4284" s="26">
        <v>277731.84</v>
      </c>
      <c r="M4284" s="26" t="s">
        <v>140</v>
      </c>
      <c r="N4284" s="26" t="s">
        <v>6034</v>
      </c>
    </row>
    <row r="4285" spans="1:14">
      <c r="A4285" s="26" t="s">
        <v>119</v>
      </c>
      <c r="B4285" s="26" t="s">
        <v>6028</v>
      </c>
      <c r="C4285" s="26" t="s">
        <v>996</v>
      </c>
      <c r="D4285" s="26" t="s">
        <v>6029</v>
      </c>
      <c r="E4285" s="26" t="s">
        <v>10429</v>
      </c>
      <c r="F4285" s="26" t="s">
        <v>6030</v>
      </c>
      <c r="G4285" s="26" t="s">
        <v>6031</v>
      </c>
      <c r="H4285" s="26" t="s">
        <v>10885</v>
      </c>
      <c r="I4285" s="26" t="s">
        <v>10418</v>
      </c>
      <c r="J4285" s="36">
        <v>0.13</v>
      </c>
      <c r="K4285" s="26">
        <v>0</v>
      </c>
      <c r="L4285" s="26"/>
      <c r="M4285" s="26" t="s">
        <v>140</v>
      </c>
      <c r="N4285" s="26" t="s">
        <v>6034</v>
      </c>
    </row>
    <row r="4286" spans="1:14">
      <c r="A4286" s="26" t="s">
        <v>119</v>
      </c>
      <c r="B4286" s="26" t="s">
        <v>6028</v>
      </c>
      <c r="C4286" s="26" t="s">
        <v>996</v>
      </c>
      <c r="D4286" s="26" t="s">
        <v>6029</v>
      </c>
      <c r="E4286" s="26" t="s">
        <v>10429</v>
      </c>
      <c r="F4286" s="26" t="s">
        <v>6030</v>
      </c>
      <c r="G4286" s="26" t="s">
        <v>6031</v>
      </c>
      <c r="H4286" s="26" t="s">
        <v>10885</v>
      </c>
      <c r="I4286" s="26" t="s">
        <v>10420</v>
      </c>
      <c r="J4286" s="36">
        <v>0.13</v>
      </c>
      <c r="K4286" s="26">
        <v>0</v>
      </c>
      <c r="L4286" s="26"/>
      <c r="M4286" s="26" t="s">
        <v>140</v>
      </c>
      <c r="N4286" s="26" t="s">
        <v>6034</v>
      </c>
    </row>
    <row r="4287" spans="1:14">
      <c r="A4287" s="26" t="s">
        <v>119</v>
      </c>
      <c r="B4287" s="26" t="s">
        <v>6028</v>
      </c>
      <c r="C4287" s="26" t="s">
        <v>996</v>
      </c>
      <c r="D4287" s="26" t="s">
        <v>6029</v>
      </c>
      <c r="E4287" s="26" t="s">
        <v>10429</v>
      </c>
      <c r="F4287" s="26" t="s">
        <v>6030</v>
      </c>
      <c r="G4287" s="26" t="s">
        <v>6031</v>
      </c>
      <c r="H4287" s="26" t="s">
        <v>10885</v>
      </c>
      <c r="I4287" s="26" t="s">
        <v>10419</v>
      </c>
      <c r="J4287" s="36">
        <v>0.13</v>
      </c>
      <c r="K4287" s="26">
        <v>4039.68</v>
      </c>
      <c r="L4287" s="26"/>
      <c r="M4287" s="26" t="s">
        <v>140</v>
      </c>
      <c r="N4287" s="26" t="s">
        <v>6034</v>
      </c>
    </row>
    <row r="4288" spans="1:14">
      <c r="A4288" s="26" t="s">
        <v>119</v>
      </c>
      <c r="B4288" s="26" t="s">
        <v>6118</v>
      </c>
      <c r="C4288" s="26" t="s">
        <v>1266</v>
      </c>
      <c r="D4288" s="26" t="s">
        <v>6119</v>
      </c>
      <c r="E4288" s="26" t="s">
        <v>10425</v>
      </c>
      <c r="F4288" s="26" t="s">
        <v>402</v>
      </c>
      <c r="G4288" s="26" t="s">
        <v>6120</v>
      </c>
      <c r="H4288" s="26" t="s">
        <v>6121</v>
      </c>
      <c r="I4288" s="26" t="s">
        <v>10416</v>
      </c>
      <c r="J4288" s="36">
        <v>0.13</v>
      </c>
      <c r="K4288" s="26">
        <v>2161511.28</v>
      </c>
      <c r="L4288" s="26">
        <v>2669967.32</v>
      </c>
      <c r="M4288" s="26" t="s">
        <v>140</v>
      </c>
      <c r="N4288" s="26" t="s">
        <v>6123</v>
      </c>
    </row>
    <row r="4289" spans="1:14">
      <c r="A4289" s="26" t="s">
        <v>119</v>
      </c>
      <c r="B4289" s="26" t="s">
        <v>6118</v>
      </c>
      <c r="C4289" s="26" t="s">
        <v>1266</v>
      </c>
      <c r="D4289" s="26" t="s">
        <v>6119</v>
      </c>
      <c r="E4289" s="26" t="s">
        <v>10425</v>
      </c>
      <c r="F4289" s="26" t="s">
        <v>402</v>
      </c>
      <c r="G4289" s="26" t="s">
        <v>6120</v>
      </c>
      <c r="H4289" s="26" t="s">
        <v>6121</v>
      </c>
      <c r="I4289" s="26" t="s">
        <v>10418</v>
      </c>
      <c r="J4289" s="36">
        <v>0.13</v>
      </c>
      <c r="K4289" s="26">
        <v>326582.31</v>
      </c>
      <c r="L4289" s="26"/>
      <c r="M4289" s="26" t="s">
        <v>140</v>
      </c>
      <c r="N4289" s="26" t="s">
        <v>6123</v>
      </c>
    </row>
    <row r="4290" spans="1:14">
      <c r="A4290" s="26" t="s">
        <v>119</v>
      </c>
      <c r="B4290" s="26" t="s">
        <v>6118</v>
      </c>
      <c r="C4290" s="26" t="s">
        <v>1266</v>
      </c>
      <c r="D4290" s="26" t="s">
        <v>6119</v>
      </c>
      <c r="E4290" s="26" t="s">
        <v>10425</v>
      </c>
      <c r="F4290" s="26" t="s">
        <v>402</v>
      </c>
      <c r="G4290" s="26" t="s">
        <v>6120</v>
      </c>
      <c r="H4290" s="26" t="s">
        <v>6121</v>
      </c>
      <c r="I4290" s="26" t="s">
        <v>10420</v>
      </c>
      <c r="J4290" s="36">
        <v>0.13</v>
      </c>
      <c r="K4290" s="26">
        <v>23833.51</v>
      </c>
      <c r="L4290" s="26"/>
      <c r="M4290" s="26" t="s">
        <v>140</v>
      </c>
      <c r="N4290" s="26" t="s">
        <v>6123</v>
      </c>
    </row>
    <row r="4291" spans="1:14">
      <c r="A4291" s="26" t="s">
        <v>119</v>
      </c>
      <c r="B4291" s="26" t="s">
        <v>6118</v>
      </c>
      <c r="C4291" s="26" t="s">
        <v>1266</v>
      </c>
      <c r="D4291" s="26" t="s">
        <v>6119</v>
      </c>
      <c r="E4291" s="26" t="s">
        <v>10425</v>
      </c>
      <c r="F4291" s="26" t="s">
        <v>402</v>
      </c>
      <c r="G4291" s="26" t="s">
        <v>6120</v>
      </c>
      <c r="H4291" s="26" t="s">
        <v>6121</v>
      </c>
      <c r="I4291" s="26" t="s">
        <v>10419</v>
      </c>
      <c r="J4291" s="36">
        <v>0.13</v>
      </c>
      <c r="K4291" s="26">
        <v>37886.84</v>
      </c>
      <c r="L4291" s="26"/>
      <c r="M4291" s="26" t="s">
        <v>140</v>
      </c>
      <c r="N4291" s="26" t="s">
        <v>6123</v>
      </c>
    </row>
    <row r="4292" spans="1:14">
      <c r="A4292" s="26" t="s">
        <v>200</v>
      </c>
      <c r="B4292" s="26" t="s">
        <v>6125</v>
      </c>
      <c r="C4292" s="26" t="s">
        <v>258</v>
      </c>
      <c r="D4292" s="26" t="s">
        <v>6126</v>
      </c>
      <c r="E4292" s="26" t="s">
        <v>10425</v>
      </c>
      <c r="F4292" s="26" t="s">
        <v>2793</v>
      </c>
      <c r="G4292" s="26" t="s">
        <v>6127</v>
      </c>
      <c r="H4292" s="26" t="s">
        <v>6128</v>
      </c>
      <c r="I4292" s="26" t="s">
        <v>10416</v>
      </c>
      <c r="J4292" s="36">
        <v>0.13</v>
      </c>
      <c r="K4292" s="26">
        <v>3696.24</v>
      </c>
      <c r="L4292" s="26">
        <v>3868.58</v>
      </c>
      <c r="M4292" s="26" t="s">
        <v>1282</v>
      </c>
      <c r="N4292" s="26" t="s">
        <v>6130</v>
      </c>
    </row>
    <row r="4293" spans="1:14">
      <c r="A4293" s="26" t="s">
        <v>200</v>
      </c>
      <c r="B4293" s="26" t="s">
        <v>6125</v>
      </c>
      <c r="C4293" s="26" t="s">
        <v>258</v>
      </c>
      <c r="D4293" s="26" t="s">
        <v>6126</v>
      </c>
      <c r="E4293" s="26" t="s">
        <v>10425</v>
      </c>
      <c r="F4293" s="26" t="s">
        <v>2793</v>
      </c>
      <c r="G4293" s="26" t="s">
        <v>6127</v>
      </c>
      <c r="H4293" s="26" t="s">
        <v>6128</v>
      </c>
      <c r="I4293" s="26" t="s">
        <v>10418</v>
      </c>
      <c r="J4293" s="36">
        <v>0.13</v>
      </c>
      <c r="K4293" s="26">
        <v>0</v>
      </c>
      <c r="L4293" s="26"/>
      <c r="M4293" s="26" t="s">
        <v>1282</v>
      </c>
      <c r="N4293" s="26" t="s">
        <v>6130</v>
      </c>
    </row>
    <row r="4294" spans="1:14">
      <c r="A4294" s="26" t="s">
        <v>200</v>
      </c>
      <c r="B4294" s="26" t="s">
        <v>6125</v>
      </c>
      <c r="C4294" s="26" t="s">
        <v>258</v>
      </c>
      <c r="D4294" s="26" t="s">
        <v>6126</v>
      </c>
      <c r="E4294" s="26" t="s">
        <v>10425</v>
      </c>
      <c r="F4294" s="26" t="s">
        <v>2793</v>
      </c>
      <c r="G4294" s="26" t="s">
        <v>6127</v>
      </c>
      <c r="H4294" s="26" t="s">
        <v>6128</v>
      </c>
      <c r="I4294" s="26" t="s">
        <v>10420</v>
      </c>
      <c r="J4294" s="36">
        <v>0.13</v>
      </c>
      <c r="K4294" s="26">
        <v>0</v>
      </c>
      <c r="L4294" s="26"/>
      <c r="M4294" s="26" t="s">
        <v>1282</v>
      </c>
      <c r="N4294" s="26" t="s">
        <v>6130</v>
      </c>
    </row>
    <row r="4295" spans="1:14">
      <c r="A4295" s="26" t="s">
        <v>200</v>
      </c>
      <c r="B4295" s="26" t="s">
        <v>6125</v>
      </c>
      <c r="C4295" s="26" t="s">
        <v>258</v>
      </c>
      <c r="D4295" s="26" t="s">
        <v>6126</v>
      </c>
      <c r="E4295" s="26" t="s">
        <v>10425</v>
      </c>
      <c r="F4295" s="26" t="s">
        <v>2793</v>
      </c>
      <c r="G4295" s="26" t="s">
        <v>6127</v>
      </c>
      <c r="H4295" s="26" t="s">
        <v>6128</v>
      </c>
      <c r="I4295" s="26" t="s">
        <v>10419</v>
      </c>
      <c r="J4295" s="36">
        <v>0.13</v>
      </c>
      <c r="K4295" s="26">
        <v>56.28</v>
      </c>
      <c r="L4295" s="26"/>
      <c r="M4295" s="26" t="s">
        <v>1282</v>
      </c>
      <c r="N4295" s="26" t="s">
        <v>6130</v>
      </c>
    </row>
    <row r="4296" spans="1:14">
      <c r="A4296" s="26" t="s">
        <v>119</v>
      </c>
      <c r="B4296" s="26" t="s">
        <v>6113</v>
      </c>
      <c r="C4296" s="26" t="s">
        <v>1033</v>
      </c>
      <c r="D4296" s="26" t="s">
        <v>6114</v>
      </c>
      <c r="E4296" s="26" t="s">
        <v>10425</v>
      </c>
      <c r="F4296" s="26" t="s">
        <v>2187</v>
      </c>
      <c r="G4296" s="26" t="s">
        <v>6115</v>
      </c>
      <c r="H4296" s="26" t="s">
        <v>6116</v>
      </c>
      <c r="I4296" s="26" t="s">
        <v>10416</v>
      </c>
      <c r="J4296" s="36">
        <v>0.13</v>
      </c>
      <c r="K4296" s="26">
        <v>4387440</v>
      </c>
      <c r="L4296" s="26">
        <v>4652500</v>
      </c>
      <c r="M4296" s="26" t="s">
        <v>140</v>
      </c>
      <c r="N4296" s="26" t="s">
        <v>6117</v>
      </c>
    </row>
    <row r="4297" spans="1:14">
      <c r="A4297" s="26" t="s">
        <v>119</v>
      </c>
      <c r="B4297" s="26" t="s">
        <v>6113</v>
      </c>
      <c r="C4297" s="26" t="s">
        <v>1033</v>
      </c>
      <c r="D4297" s="26" t="s">
        <v>6114</v>
      </c>
      <c r="E4297" s="26" t="s">
        <v>10425</v>
      </c>
      <c r="F4297" s="26" t="s">
        <v>2187</v>
      </c>
      <c r="G4297" s="26" t="s">
        <v>6115</v>
      </c>
      <c r="H4297" s="26" t="s">
        <v>6116</v>
      </c>
      <c r="I4297" s="26" t="s">
        <v>10418</v>
      </c>
      <c r="J4297" s="36">
        <v>0.13</v>
      </c>
      <c r="K4297" s="26">
        <v>0</v>
      </c>
      <c r="L4297" s="26"/>
      <c r="M4297" s="26" t="s">
        <v>140</v>
      </c>
      <c r="N4297" s="26" t="s">
        <v>6117</v>
      </c>
    </row>
    <row r="4298" spans="1:14">
      <c r="A4298" s="26" t="s">
        <v>119</v>
      </c>
      <c r="B4298" s="26" t="s">
        <v>6113</v>
      </c>
      <c r="C4298" s="26" t="s">
        <v>1033</v>
      </c>
      <c r="D4298" s="26" t="s">
        <v>6114</v>
      </c>
      <c r="E4298" s="26" t="s">
        <v>10425</v>
      </c>
      <c r="F4298" s="26" t="s">
        <v>2187</v>
      </c>
      <c r="G4298" s="26" t="s">
        <v>6115</v>
      </c>
      <c r="H4298" s="26" t="s">
        <v>6116</v>
      </c>
      <c r="I4298" s="26" t="s">
        <v>10420</v>
      </c>
      <c r="J4298" s="36">
        <v>0.13</v>
      </c>
      <c r="K4298" s="26">
        <v>58670</v>
      </c>
      <c r="L4298" s="26"/>
      <c r="M4298" s="26" t="s">
        <v>140</v>
      </c>
      <c r="N4298" s="26" t="s">
        <v>6117</v>
      </c>
    </row>
    <row r="4299" spans="1:14">
      <c r="A4299" s="26" t="s">
        <v>119</v>
      </c>
      <c r="B4299" s="26" t="s">
        <v>6113</v>
      </c>
      <c r="C4299" s="26" t="s">
        <v>1033</v>
      </c>
      <c r="D4299" s="26" t="s">
        <v>6114</v>
      </c>
      <c r="E4299" s="26" t="s">
        <v>10425</v>
      </c>
      <c r="F4299" s="26" t="s">
        <v>2187</v>
      </c>
      <c r="G4299" s="26" t="s">
        <v>6115</v>
      </c>
      <c r="H4299" s="26" t="s">
        <v>6116</v>
      </c>
      <c r="I4299" s="26" t="s">
        <v>10419</v>
      </c>
      <c r="J4299" s="36">
        <v>0.13</v>
      </c>
      <c r="K4299" s="26">
        <v>66815</v>
      </c>
      <c r="L4299" s="26"/>
      <c r="M4299" s="26" t="s">
        <v>140</v>
      </c>
      <c r="N4299" s="26" t="s">
        <v>6117</v>
      </c>
    </row>
    <row r="4300" spans="1:14">
      <c r="A4300" s="26" t="s">
        <v>70</v>
      </c>
      <c r="B4300" s="26" t="s">
        <v>6086</v>
      </c>
      <c r="C4300" s="26" t="s">
        <v>670</v>
      </c>
      <c r="D4300" s="26" t="s">
        <v>6087</v>
      </c>
      <c r="E4300" s="26" t="s">
        <v>10425</v>
      </c>
      <c r="F4300" s="26" t="s">
        <v>6088</v>
      </c>
      <c r="G4300" s="26" t="s">
        <v>6089</v>
      </c>
      <c r="H4300" s="26" t="s">
        <v>6090</v>
      </c>
      <c r="I4300" s="26" t="s">
        <v>10416</v>
      </c>
      <c r="J4300" s="36">
        <v>0.13</v>
      </c>
      <c r="K4300" s="26">
        <v>10885.08</v>
      </c>
      <c r="L4300" s="26">
        <v>11724</v>
      </c>
      <c r="M4300" s="26" t="s">
        <v>83</v>
      </c>
      <c r="N4300" s="26" t="s">
        <v>6092</v>
      </c>
    </row>
    <row r="4301" spans="1:14">
      <c r="A4301" s="26" t="s">
        <v>70</v>
      </c>
      <c r="B4301" s="26" t="s">
        <v>6086</v>
      </c>
      <c r="C4301" s="26" t="s">
        <v>670</v>
      </c>
      <c r="D4301" s="26" t="s">
        <v>6087</v>
      </c>
      <c r="E4301" s="26" t="s">
        <v>10425</v>
      </c>
      <c r="F4301" s="26" t="s">
        <v>6088</v>
      </c>
      <c r="G4301" s="26" t="s">
        <v>6089</v>
      </c>
      <c r="H4301" s="26" t="s">
        <v>6090</v>
      </c>
      <c r="I4301" s="26" t="s">
        <v>10418</v>
      </c>
      <c r="J4301" s="36">
        <v>0.13</v>
      </c>
      <c r="K4301" s="26">
        <v>0</v>
      </c>
      <c r="L4301" s="26"/>
      <c r="M4301" s="26" t="s">
        <v>83</v>
      </c>
      <c r="N4301" s="26" t="s">
        <v>6092</v>
      </c>
    </row>
    <row r="4302" spans="1:14">
      <c r="A4302" s="26" t="s">
        <v>70</v>
      </c>
      <c r="B4302" s="26" t="s">
        <v>6086</v>
      </c>
      <c r="C4302" s="26" t="s">
        <v>670</v>
      </c>
      <c r="D4302" s="26" t="s">
        <v>6087</v>
      </c>
      <c r="E4302" s="26" t="s">
        <v>10425</v>
      </c>
      <c r="F4302" s="26" t="s">
        <v>6088</v>
      </c>
      <c r="G4302" s="26" t="s">
        <v>6089</v>
      </c>
      <c r="H4302" s="26" t="s">
        <v>6090</v>
      </c>
      <c r="I4302" s="26" t="s">
        <v>10420</v>
      </c>
      <c r="J4302" s="36">
        <v>0.13</v>
      </c>
      <c r="K4302" s="26">
        <v>145.56</v>
      </c>
      <c r="L4302" s="26"/>
      <c r="M4302" s="26" t="s">
        <v>83</v>
      </c>
      <c r="N4302" s="26" t="s">
        <v>6092</v>
      </c>
    </row>
    <row r="4303" spans="1:14">
      <c r="A4303" s="26" t="s">
        <v>70</v>
      </c>
      <c r="B4303" s="26" t="s">
        <v>6086</v>
      </c>
      <c r="C4303" s="26" t="s">
        <v>670</v>
      </c>
      <c r="D4303" s="26" t="s">
        <v>6087</v>
      </c>
      <c r="E4303" s="26" t="s">
        <v>10425</v>
      </c>
      <c r="F4303" s="26" t="s">
        <v>6088</v>
      </c>
      <c r="G4303" s="26" t="s">
        <v>6089</v>
      </c>
      <c r="H4303" s="26" t="s">
        <v>6090</v>
      </c>
      <c r="I4303" s="26" t="s">
        <v>10419</v>
      </c>
      <c r="J4303" s="36">
        <v>0.13</v>
      </c>
      <c r="K4303" s="26">
        <v>165.76</v>
      </c>
      <c r="L4303" s="26"/>
      <c r="M4303" s="26" t="s">
        <v>83</v>
      </c>
      <c r="N4303" s="26" t="s">
        <v>6092</v>
      </c>
    </row>
    <row r="4304" spans="1:14">
      <c r="A4304" s="26" t="s">
        <v>119</v>
      </c>
      <c r="B4304" s="26" t="s">
        <v>5984</v>
      </c>
      <c r="C4304" s="26" t="s">
        <v>481</v>
      </c>
      <c r="D4304" s="26" t="s">
        <v>5985</v>
      </c>
      <c r="E4304" s="26" t="s">
        <v>10425</v>
      </c>
      <c r="F4304" s="26" t="s">
        <v>5986</v>
      </c>
      <c r="G4304" s="26" t="s">
        <v>5987</v>
      </c>
      <c r="H4304" s="26" t="s">
        <v>10886</v>
      </c>
      <c r="I4304" s="26" t="s">
        <v>10416</v>
      </c>
      <c r="J4304" s="36">
        <v>0.13</v>
      </c>
      <c r="K4304" s="26">
        <v>473484.79</v>
      </c>
      <c r="L4304" s="26">
        <v>605923.46</v>
      </c>
      <c r="M4304" s="26" t="s">
        <v>140</v>
      </c>
      <c r="N4304" s="26" t="s">
        <v>5990</v>
      </c>
    </row>
    <row r="4305" spans="1:14">
      <c r="A4305" s="26" t="s">
        <v>119</v>
      </c>
      <c r="B4305" s="26" t="s">
        <v>5984</v>
      </c>
      <c r="C4305" s="26" t="s">
        <v>481</v>
      </c>
      <c r="D4305" s="26" t="s">
        <v>5985</v>
      </c>
      <c r="E4305" s="26" t="s">
        <v>10425</v>
      </c>
      <c r="F4305" s="26" t="s">
        <v>5986</v>
      </c>
      <c r="G4305" s="26" t="s">
        <v>5987</v>
      </c>
      <c r="H4305" s="26" t="s">
        <v>10886</v>
      </c>
      <c r="I4305" s="26" t="s">
        <v>10418</v>
      </c>
      <c r="J4305" s="36">
        <v>0.13</v>
      </c>
      <c r="K4305" s="26">
        <v>91944.22</v>
      </c>
      <c r="L4305" s="26"/>
      <c r="M4305" s="26" t="s">
        <v>140</v>
      </c>
      <c r="N4305" s="26" t="s">
        <v>5990</v>
      </c>
    </row>
    <row r="4306" spans="1:14">
      <c r="A4306" s="26" t="s">
        <v>119</v>
      </c>
      <c r="B4306" s="26" t="s">
        <v>5984</v>
      </c>
      <c r="C4306" s="26" t="s">
        <v>481</v>
      </c>
      <c r="D4306" s="26" t="s">
        <v>5985</v>
      </c>
      <c r="E4306" s="26" t="s">
        <v>10425</v>
      </c>
      <c r="F4306" s="26" t="s">
        <v>5986</v>
      </c>
      <c r="G4306" s="26" t="s">
        <v>5987</v>
      </c>
      <c r="H4306" s="26" t="s">
        <v>10886</v>
      </c>
      <c r="I4306" s="26" t="s">
        <v>10420</v>
      </c>
      <c r="J4306" s="36">
        <v>0.13</v>
      </c>
      <c r="K4306" s="26">
        <v>4616.8</v>
      </c>
      <c r="L4306" s="26"/>
      <c r="M4306" s="26" t="s">
        <v>140</v>
      </c>
      <c r="N4306" s="26" t="s">
        <v>5990</v>
      </c>
    </row>
    <row r="4307" spans="1:14">
      <c r="A4307" s="26" t="s">
        <v>119</v>
      </c>
      <c r="B4307" s="26" t="s">
        <v>5984</v>
      </c>
      <c r="C4307" s="26" t="s">
        <v>481</v>
      </c>
      <c r="D4307" s="26" t="s">
        <v>5985</v>
      </c>
      <c r="E4307" s="26" t="s">
        <v>10425</v>
      </c>
      <c r="F4307" s="26" t="s">
        <v>5986</v>
      </c>
      <c r="G4307" s="26" t="s">
        <v>5987</v>
      </c>
      <c r="H4307" s="26" t="s">
        <v>10886</v>
      </c>
      <c r="I4307" s="26" t="s">
        <v>10419</v>
      </c>
      <c r="J4307" s="36">
        <v>0.13</v>
      </c>
      <c r="K4307" s="26">
        <v>8611.08</v>
      </c>
      <c r="L4307" s="26"/>
      <c r="M4307" s="26" t="s">
        <v>140</v>
      </c>
      <c r="N4307" s="26" t="s">
        <v>5990</v>
      </c>
    </row>
    <row r="4308" spans="1:14">
      <c r="A4308" s="26" t="s">
        <v>119</v>
      </c>
      <c r="B4308" s="26" t="s">
        <v>5984</v>
      </c>
      <c r="C4308" s="26" t="s">
        <v>481</v>
      </c>
      <c r="D4308" s="26" t="s">
        <v>5985</v>
      </c>
      <c r="E4308" s="26" t="s">
        <v>10425</v>
      </c>
      <c r="F4308" s="26" t="s">
        <v>5986</v>
      </c>
      <c r="G4308" s="26" t="s">
        <v>5987</v>
      </c>
      <c r="H4308" s="26" t="s">
        <v>10887</v>
      </c>
      <c r="I4308" s="26" t="s">
        <v>10416</v>
      </c>
      <c r="J4308" s="36">
        <v>0.13</v>
      </c>
      <c r="K4308" s="26">
        <v>1116792.72</v>
      </c>
      <c r="L4308" s="26">
        <v>1310526.58</v>
      </c>
      <c r="M4308" s="26" t="s">
        <v>140</v>
      </c>
      <c r="N4308" s="26" t="s">
        <v>5990</v>
      </c>
    </row>
    <row r="4309" spans="1:14">
      <c r="A4309" s="26" t="s">
        <v>119</v>
      </c>
      <c r="B4309" s="26" t="s">
        <v>5984</v>
      </c>
      <c r="C4309" s="26" t="s">
        <v>481</v>
      </c>
      <c r="D4309" s="26" t="s">
        <v>5985</v>
      </c>
      <c r="E4309" s="26" t="s">
        <v>10425</v>
      </c>
      <c r="F4309" s="26" t="s">
        <v>5986</v>
      </c>
      <c r="G4309" s="26" t="s">
        <v>5987</v>
      </c>
      <c r="H4309" s="26" t="s">
        <v>10887</v>
      </c>
      <c r="I4309" s="26" t="s">
        <v>10418</v>
      </c>
      <c r="J4309" s="36">
        <v>0.13</v>
      </c>
      <c r="K4309" s="26">
        <v>105485.41</v>
      </c>
      <c r="L4309" s="26"/>
      <c r="M4309" s="26" t="s">
        <v>140</v>
      </c>
      <c r="N4309" s="26" t="s">
        <v>5990</v>
      </c>
    </row>
    <row r="4310" spans="1:14">
      <c r="A4310" s="26" t="s">
        <v>119</v>
      </c>
      <c r="B4310" s="26" t="s">
        <v>5984</v>
      </c>
      <c r="C4310" s="26" t="s">
        <v>481</v>
      </c>
      <c r="D4310" s="26" t="s">
        <v>5985</v>
      </c>
      <c r="E4310" s="26" t="s">
        <v>10425</v>
      </c>
      <c r="F4310" s="26" t="s">
        <v>5986</v>
      </c>
      <c r="G4310" s="26" t="s">
        <v>5987</v>
      </c>
      <c r="H4310" s="26" t="s">
        <v>10887</v>
      </c>
      <c r="I4310" s="26" t="s">
        <v>10420</v>
      </c>
      <c r="J4310" s="36">
        <v>0.13</v>
      </c>
      <c r="K4310" s="26">
        <v>10664.58</v>
      </c>
      <c r="L4310" s="26"/>
      <c r="M4310" s="26" t="s">
        <v>140</v>
      </c>
      <c r="N4310" s="26" t="s">
        <v>5990</v>
      </c>
    </row>
    <row r="4311" spans="1:14">
      <c r="A4311" s="26" t="s">
        <v>119</v>
      </c>
      <c r="B4311" s="26" t="s">
        <v>5984</v>
      </c>
      <c r="C4311" s="26" t="s">
        <v>481</v>
      </c>
      <c r="D4311" s="26" t="s">
        <v>5985</v>
      </c>
      <c r="E4311" s="26" t="s">
        <v>10425</v>
      </c>
      <c r="F4311" s="26" t="s">
        <v>5986</v>
      </c>
      <c r="G4311" s="26" t="s">
        <v>5987</v>
      </c>
      <c r="H4311" s="26" t="s">
        <v>10887</v>
      </c>
      <c r="I4311" s="26" t="s">
        <v>10419</v>
      </c>
      <c r="J4311" s="36">
        <v>0.13</v>
      </c>
      <c r="K4311" s="26">
        <v>18611.49</v>
      </c>
      <c r="L4311" s="26"/>
      <c r="M4311" s="26" t="s">
        <v>140</v>
      </c>
      <c r="N4311" s="26" t="s">
        <v>5990</v>
      </c>
    </row>
    <row r="4312" spans="1:14">
      <c r="A4312" s="26" t="s">
        <v>163</v>
      </c>
      <c r="B4312" s="26" t="s">
        <v>5898</v>
      </c>
      <c r="C4312" s="26" t="s">
        <v>1420</v>
      </c>
      <c r="D4312" s="26" t="s">
        <v>5899</v>
      </c>
      <c r="E4312" s="26" t="s">
        <v>10425</v>
      </c>
      <c r="F4312" s="26" t="s">
        <v>5900</v>
      </c>
      <c r="G4312" s="26" t="s">
        <v>5901</v>
      </c>
      <c r="H4312" s="26" t="s">
        <v>5902</v>
      </c>
      <c r="I4312" s="26" t="s">
        <v>10416</v>
      </c>
      <c r="J4312" s="36">
        <v>0.13</v>
      </c>
      <c r="K4312" s="26">
        <v>18015.91</v>
      </c>
      <c r="L4312" s="26">
        <v>19152</v>
      </c>
      <c r="M4312" s="26" t="s">
        <v>140</v>
      </c>
      <c r="N4312" s="26" t="s">
        <v>5903</v>
      </c>
    </row>
    <row r="4313" spans="1:14">
      <c r="A4313" s="26" t="s">
        <v>163</v>
      </c>
      <c r="B4313" s="26" t="s">
        <v>5898</v>
      </c>
      <c r="C4313" s="26" t="s">
        <v>1420</v>
      </c>
      <c r="D4313" s="26" t="s">
        <v>5899</v>
      </c>
      <c r="E4313" s="26" t="s">
        <v>10425</v>
      </c>
      <c r="F4313" s="26" t="s">
        <v>5900</v>
      </c>
      <c r="G4313" s="26" t="s">
        <v>5901</v>
      </c>
      <c r="H4313" s="26" t="s">
        <v>5902</v>
      </c>
      <c r="I4313" s="26" t="s">
        <v>10418</v>
      </c>
      <c r="J4313" s="36">
        <v>0.13</v>
      </c>
      <c r="K4313" s="26">
        <v>0</v>
      </c>
      <c r="L4313" s="26"/>
      <c r="M4313" s="26" t="s">
        <v>140</v>
      </c>
      <c r="N4313" s="26" t="s">
        <v>5903</v>
      </c>
    </row>
    <row r="4314" spans="1:14">
      <c r="A4314" s="26" t="s">
        <v>163</v>
      </c>
      <c r="B4314" s="26" t="s">
        <v>5898</v>
      </c>
      <c r="C4314" s="26" t="s">
        <v>1420</v>
      </c>
      <c r="D4314" s="26" t="s">
        <v>5899</v>
      </c>
      <c r="E4314" s="26" t="s">
        <v>10425</v>
      </c>
      <c r="F4314" s="26" t="s">
        <v>5900</v>
      </c>
      <c r="G4314" s="26" t="s">
        <v>5901</v>
      </c>
      <c r="H4314" s="26" t="s">
        <v>5902</v>
      </c>
      <c r="I4314" s="26" t="s">
        <v>10420</v>
      </c>
      <c r="J4314" s="36">
        <v>0.13</v>
      </c>
      <c r="K4314" s="26">
        <v>0</v>
      </c>
      <c r="L4314" s="26"/>
      <c r="M4314" s="26" t="s">
        <v>140</v>
      </c>
      <c r="N4314" s="26" t="s">
        <v>5903</v>
      </c>
    </row>
    <row r="4315" spans="1:14">
      <c r="A4315" s="26" t="s">
        <v>163</v>
      </c>
      <c r="B4315" s="26" t="s">
        <v>5898</v>
      </c>
      <c r="C4315" s="26" t="s">
        <v>1420</v>
      </c>
      <c r="D4315" s="26" t="s">
        <v>5899</v>
      </c>
      <c r="E4315" s="26" t="s">
        <v>10425</v>
      </c>
      <c r="F4315" s="26" t="s">
        <v>5900</v>
      </c>
      <c r="G4315" s="26" t="s">
        <v>5901</v>
      </c>
      <c r="H4315" s="26" t="s">
        <v>5902</v>
      </c>
      <c r="I4315" s="26" t="s">
        <v>10419</v>
      </c>
      <c r="J4315" s="36">
        <v>0.13</v>
      </c>
      <c r="K4315" s="26">
        <v>274.21</v>
      </c>
      <c r="L4315" s="26"/>
      <c r="M4315" s="26" t="s">
        <v>140</v>
      </c>
      <c r="N4315" s="26" t="s">
        <v>5903</v>
      </c>
    </row>
    <row r="4316" spans="1:14">
      <c r="A4316" s="26" t="s">
        <v>108</v>
      </c>
      <c r="B4316" s="26" t="s">
        <v>6100</v>
      </c>
      <c r="C4316" s="26" t="s">
        <v>780</v>
      </c>
      <c r="D4316" s="26" t="s">
        <v>6101</v>
      </c>
      <c r="E4316" s="26" t="s">
        <v>10425</v>
      </c>
      <c r="F4316" s="26" t="s">
        <v>379</v>
      </c>
      <c r="G4316" s="26" t="s">
        <v>6102</v>
      </c>
      <c r="H4316" s="26" t="s">
        <v>6103</v>
      </c>
      <c r="I4316" s="26" t="s">
        <v>10416</v>
      </c>
      <c r="J4316" s="36">
        <v>0.13</v>
      </c>
      <c r="K4316" s="26">
        <v>314116.29</v>
      </c>
      <c r="L4316" s="26">
        <v>355639.23</v>
      </c>
      <c r="M4316" s="26" t="s">
        <v>97</v>
      </c>
      <c r="N4316" s="26" t="s">
        <v>6104</v>
      </c>
    </row>
    <row r="4317" spans="1:14">
      <c r="A4317" s="26" t="s">
        <v>108</v>
      </c>
      <c r="B4317" s="26" t="s">
        <v>6100</v>
      </c>
      <c r="C4317" s="26" t="s">
        <v>780</v>
      </c>
      <c r="D4317" s="26" t="s">
        <v>6101</v>
      </c>
      <c r="E4317" s="26" t="s">
        <v>10425</v>
      </c>
      <c r="F4317" s="26" t="s">
        <v>379</v>
      </c>
      <c r="G4317" s="26" t="s">
        <v>6102</v>
      </c>
      <c r="H4317" s="26" t="s">
        <v>6103</v>
      </c>
      <c r="I4317" s="26" t="s">
        <v>10418</v>
      </c>
      <c r="J4317" s="36">
        <v>0.13</v>
      </c>
      <c r="K4317" s="26">
        <v>16287.7</v>
      </c>
      <c r="L4317" s="26"/>
      <c r="M4317" s="26" t="s">
        <v>97</v>
      </c>
      <c r="N4317" s="26" t="s">
        <v>6104</v>
      </c>
    </row>
    <row r="4318" spans="1:14">
      <c r="A4318" s="26" t="s">
        <v>108</v>
      </c>
      <c r="B4318" s="26" t="s">
        <v>6100</v>
      </c>
      <c r="C4318" s="26" t="s">
        <v>780</v>
      </c>
      <c r="D4318" s="26" t="s">
        <v>6101</v>
      </c>
      <c r="E4318" s="26" t="s">
        <v>10425</v>
      </c>
      <c r="F4318" s="26" t="s">
        <v>379</v>
      </c>
      <c r="G4318" s="26" t="s">
        <v>6102</v>
      </c>
      <c r="H4318" s="26" t="s">
        <v>6103</v>
      </c>
      <c r="I4318" s="26" t="s">
        <v>10420</v>
      </c>
      <c r="J4318" s="36">
        <v>0.13</v>
      </c>
      <c r="K4318" s="26">
        <v>4200.25</v>
      </c>
      <c r="L4318" s="26"/>
      <c r="M4318" s="26" t="s">
        <v>97</v>
      </c>
      <c r="N4318" s="26" t="s">
        <v>6104</v>
      </c>
    </row>
    <row r="4319" spans="1:14">
      <c r="A4319" s="26" t="s">
        <v>108</v>
      </c>
      <c r="B4319" s="26" t="s">
        <v>6100</v>
      </c>
      <c r="C4319" s="26" t="s">
        <v>780</v>
      </c>
      <c r="D4319" s="26" t="s">
        <v>6101</v>
      </c>
      <c r="E4319" s="26" t="s">
        <v>10425</v>
      </c>
      <c r="F4319" s="26" t="s">
        <v>379</v>
      </c>
      <c r="G4319" s="26" t="s">
        <v>6102</v>
      </c>
      <c r="H4319" s="26" t="s">
        <v>6103</v>
      </c>
      <c r="I4319" s="26" t="s">
        <v>10419</v>
      </c>
      <c r="J4319" s="36">
        <v>0.13</v>
      </c>
      <c r="K4319" s="26">
        <v>5031.35</v>
      </c>
      <c r="L4319" s="26"/>
      <c r="M4319" s="26" t="s">
        <v>97</v>
      </c>
      <c r="N4319" s="26" t="s">
        <v>6104</v>
      </c>
    </row>
    <row r="4320" spans="1:14">
      <c r="A4320" s="26" t="s">
        <v>47</v>
      </c>
      <c r="B4320" s="26" t="s">
        <v>6131</v>
      </c>
      <c r="C4320" s="26" t="s">
        <v>305</v>
      </c>
      <c r="D4320" s="26" t="s">
        <v>6132</v>
      </c>
      <c r="E4320" s="26" t="s">
        <v>10425</v>
      </c>
      <c r="F4320" s="26" t="s">
        <v>6133</v>
      </c>
      <c r="G4320" s="26" t="s">
        <v>6134</v>
      </c>
      <c r="H4320" s="26" t="s">
        <v>6135</v>
      </c>
      <c r="I4320" s="26" t="s">
        <v>10416</v>
      </c>
      <c r="J4320" s="36">
        <v>0.13</v>
      </c>
      <c r="K4320" s="26">
        <v>6079.76</v>
      </c>
      <c r="L4320" s="26">
        <v>7184.72</v>
      </c>
      <c r="M4320" s="26" t="s">
        <v>97</v>
      </c>
      <c r="N4320" s="26" t="s">
        <v>6137</v>
      </c>
    </row>
    <row r="4321" spans="1:14">
      <c r="A4321" s="26" t="s">
        <v>47</v>
      </c>
      <c r="B4321" s="26" t="s">
        <v>6131</v>
      </c>
      <c r="C4321" s="26" t="s">
        <v>305</v>
      </c>
      <c r="D4321" s="26" t="s">
        <v>6132</v>
      </c>
      <c r="E4321" s="26" t="s">
        <v>10425</v>
      </c>
      <c r="F4321" s="26" t="s">
        <v>6133</v>
      </c>
      <c r="G4321" s="26" t="s">
        <v>6134</v>
      </c>
      <c r="H4321" s="26" t="s">
        <v>6135</v>
      </c>
      <c r="I4321" s="26" t="s">
        <v>10418</v>
      </c>
      <c r="J4321" s="36">
        <v>0.13</v>
      </c>
      <c r="K4321" s="26">
        <v>563.24</v>
      </c>
      <c r="L4321" s="26"/>
      <c r="M4321" s="26" t="s">
        <v>97</v>
      </c>
      <c r="N4321" s="26" t="s">
        <v>6137</v>
      </c>
    </row>
    <row r="4322" spans="1:14">
      <c r="A4322" s="26" t="s">
        <v>47</v>
      </c>
      <c r="B4322" s="26" t="s">
        <v>6131</v>
      </c>
      <c r="C4322" s="26" t="s">
        <v>305</v>
      </c>
      <c r="D4322" s="26" t="s">
        <v>6132</v>
      </c>
      <c r="E4322" s="26" t="s">
        <v>10425</v>
      </c>
      <c r="F4322" s="26" t="s">
        <v>6133</v>
      </c>
      <c r="G4322" s="26" t="s">
        <v>6134</v>
      </c>
      <c r="H4322" s="26" t="s">
        <v>6135</v>
      </c>
      <c r="I4322" s="26" t="s">
        <v>10420</v>
      </c>
      <c r="J4322" s="36">
        <v>0.13</v>
      </c>
      <c r="K4322" s="26">
        <v>81.32</v>
      </c>
      <c r="L4322" s="26"/>
      <c r="M4322" s="26" t="s">
        <v>97</v>
      </c>
      <c r="N4322" s="26" t="s">
        <v>6137</v>
      </c>
    </row>
    <row r="4323" spans="1:14">
      <c r="A4323" s="26" t="s">
        <v>47</v>
      </c>
      <c r="B4323" s="26" t="s">
        <v>6131</v>
      </c>
      <c r="C4323" s="26" t="s">
        <v>305</v>
      </c>
      <c r="D4323" s="26" t="s">
        <v>6132</v>
      </c>
      <c r="E4323" s="26" t="s">
        <v>10425</v>
      </c>
      <c r="F4323" s="26" t="s">
        <v>6133</v>
      </c>
      <c r="G4323" s="26" t="s">
        <v>6134</v>
      </c>
      <c r="H4323" s="26" t="s">
        <v>6135</v>
      </c>
      <c r="I4323" s="26" t="s">
        <v>10419</v>
      </c>
      <c r="J4323" s="36">
        <v>0.13</v>
      </c>
      <c r="K4323" s="26">
        <v>101.16</v>
      </c>
      <c r="L4323" s="26"/>
      <c r="M4323" s="26" t="s">
        <v>97</v>
      </c>
      <c r="N4323" s="26" t="s">
        <v>6137</v>
      </c>
    </row>
    <row r="4324" spans="1:14">
      <c r="A4324" s="26" t="s">
        <v>119</v>
      </c>
      <c r="B4324" s="26" t="s">
        <v>6195</v>
      </c>
      <c r="C4324" s="26" t="s">
        <v>193</v>
      </c>
      <c r="D4324" s="26" t="s">
        <v>6196</v>
      </c>
      <c r="E4324" s="26" t="s">
        <v>10434</v>
      </c>
      <c r="F4324" s="26" t="s">
        <v>6197</v>
      </c>
      <c r="G4324" s="26" t="s">
        <v>6198</v>
      </c>
      <c r="H4324" s="26" t="s">
        <v>6199</v>
      </c>
      <c r="I4324" s="26" t="s">
        <v>10416</v>
      </c>
      <c r="J4324" s="36">
        <v>0.13</v>
      </c>
      <c r="K4324" s="26">
        <v>410044.59</v>
      </c>
      <c r="L4324" s="26">
        <v>482476.18</v>
      </c>
      <c r="M4324" s="26" t="s">
        <v>140</v>
      </c>
      <c r="N4324" s="26" t="s">
        <v>6201</v>
      </c>
    </row>
    <row r="4325" spans="1:14">
      <c r="A4325" s="26" t="s">
        <v>119</v>
      </c>
      <c r="B4325" s="26" t="s">
        <v>6195</v>
      </c>
      <c r="C4325" s="26" t="s">
        <v>193</v>
      </c>
      <c r="D4325" s="26" t="s">
        <v>6196</v>
      </c>
      <c r="E4325" s="26" t="s">
        <v>10434</v>
      </c>
      <c r="F4325" s="26" t="s">
        <v>6197</v>
      </c>
      <c r="G4325" s="26" t="s">
        <v>6198</v>
      </c>
      <c r="H4325" s="26" t="s">
        <v>6199</v>
      </c>
      <c r="I4325" s="26" t="s">
        <v>10418</v>
      </c>
      <c r="J4325" s="36">
        <v>0.13</v>
      </c>
      <c r="K4325" s="26">
        <v>50935.16</v>
      </c>
      <c r="L4325" s="26"/>
      <c r="M4325" s="26" t="s">
        <v>140</v>
      </c>
      <c r="N4325" s="26" t="s">
        <v>6201</v>
      </c>
    </row>
    <row r="4326" spans="1:14">
      <c r="A4326" s="26" t="s">
        <v>119</v>
      </c>
      <c r="B4326" s="26" t="s">
        <v>6195</v>
      </c>
      <c r="C4326" s="26" t="s">
        <v>193</v>
      </c>
      <c r="D4326" s="26" t="s">
        <v>6196</v>
      </c>
      <c r="E4326" s="26" t="s">
        <v>10434</v>
      </c>
      <c r="F4326" s="26" t="s">
        <v>6197</v>
      </c>
      <c r="G4326" s="26" t="s">
        <v>6198</v>
      </c>
      <c r="H4326" s="26" t="s">
        <v>6199</v>
      </c>
      <c r="I4326" s="26" t="s">
        <v>10420</v>
      </c>
      <c r="J4326" s="36">
        <v>0.13</v>
      </c>
      <c r="K4326" s="26">
        <v>0</v>
      </c>
      <c r="L4326" s="26"/>
      <c r="M4326" s="26" t="s">
        <v>140</v>
      </c>
      <c r="N4326" s="26" t="s">
        <v>6201</v>
      </c>
    </row>
    <row r="4327" spans="1:14">
      <c r="A4327" s="26" t="s">
        <v>119</v>
      </c>
      <c r="B4327" s="26" t="s">
        <v>6195</v>
      </c>
      <c r="C4327" s="26" t="s">
        <v>193</v>
      </c>
      <c r="D4327" s="26" t="s">
        <v>6196</v>
      </c>
      <c r="E4327" s="26" t="s">
        <v>10434</v>
      </c>
      <c r="F4327" s="26" t="s">
        <v>6197</v>
      </c>
      <c r="G4327" s="26" t="s">
        <v>6198</v>
      </c>
      <c r="H4327" s="26" t="s">
        <v>6199</v>
      </c>
      <c r="I4327" s="26" t="s">
        <v>10419</v>
      </c>
      <c r="J4327" s="36">
        <v>0.13</v>
      </c>
      <c r="K4327" s="26">
        <v>7020.98</v>
      </c>
      <c r="L4327" s="26"/>
      <c r="M4327" s="26" t="s">
        <v>140</v>
      </c>
      <c r="N4327" s="26" t="s">
        <v>6201</v>
      </c>
    </row>
    <row r="4328" spans="1:14">
      <c r="A4328" s="26" t="s">
        <v>70</v>
      </c>
      <c r="B4328" s="26" t="s">
        <v>6173</v>
      </c>
      <c r="C4328" s="26" t="s">
        <v>772</v>
      </c>
      <c r="D4328" s="26" t="s">
        <v>6174</v>
      </c>
      <c r="E4328" s="26" t="s">
        <v>10425</v>
      </c>
      <c r="F4328" s="26" t="s">
        <v>6175</v>
      </c>
      <c r="G4328" s="26" t="s">
        <v>6176</v>
      </c>
      <c r="H4328" s="26" t="s">
        <v>6177</v>
      </c>
      <c r="I4328" s="26" t="s">
        <v>10416</v>
      </c>
      <c r="J4328" s="36">
        <v>0.13</v>
      </c>
      <c r="K4328" s="26">
        <v>4718.28</v>
      </c>
      <c r="L4328" s="26">
        <v>4838.4</v>
      </c>
      <c r="M4328" s="26" t="s">
        <v>83</v>
      </c>
      <c r="N4328" s="26" t="s">
        <v>6179</v>
      </c>
    </row>
    <row r="4329" spans="1:14">
      <c r="A4329" s="26" t="s">
        <v>70</v>
      </c>
      <c r="B4329" s="26" t="s">
        <v>6173</v>
      </c>
      <c r="C4329" s="26" t="s">
        <v>772</v>
      </c>
      <c r="D4329" s="26" t="s">
        <v>6174</v>
      </c>
      <c r="E4329" s="26" t="s">
        <v>10425</v>
      </c>
      <c r="F4329" s="26" t="s">
        <v>6175</v>
      </c>
      <c r="G4329" s="26" t="s">
        <v>6176</v>
      </c>
      <c r="H4329" s="26" t="s">
        <v>6177</v>
      </c>
      <c r="I4329" s="26" t="s">
        <v>10418</v>
      </c>
      <c r="J4329" s="36">
        <v>0.13</v>
      </c>
      <c r="K4329" s="26">
        <v>0</v>
      </c>
      <c r="L4329" s="26"/>
      <c r="M4329" s="26" t="s">
        <v>83</v>
      </c>
      <c r="N4329" s="26" t="s">
        <v>6179</v>
      </c>
    </row>
    <row r="4330" spans="1:14">
      <c r="A4330" s="26" t="s">
        <v>70</v>
      </c>
      <c r="B4330" s="26" t="s">
        <v>6173</v>
      </c>
      <c r="C4330" s="26" t="s">
        <v>772</v>
      </c>
      <c r="D4330" s="26" t="s">
        <v>6174</v>
      </c>
      <c r="E4330" s="26" t="s">
        <v>10425</v>
      </c>
      <c r="F4330" s="26" t="s">
        <v>6175</v>
      </c>
      <c r="G4330" s="26" t="s">
        <v>6176</v>
      </c>
      <c r="H4330" s="26" t="s">
        <v>6177</v>
      </c>
      <c r="I4330" s="26" t="s">
        <v>10420</v>
      </c>
      <c r="J4330" s="36">
        <v>0.13</v>
      </c>
      <c r="K4330" s="26">
        <v>0</v>
      </c>
      <c r="L4330" s="26"/>
      <c r="M4330" s="26" t="s">
        <v>83</v>
      </c>
      <c r="N4330" s="26" t="s">
        <v>6179</v>
      </c>
    </row>
    <row r="4331" spans="1:14">
      <c r="A4331" s="26" t="s">
        <v>70</v>
      </c>
      <c r="B4331" s="26" t="s">
        <v>6173</v>
      </c>
      <c r="C4331" s="26" t="s">
        <v>772</v>
      </c>
      <c r="D4331" s="26" t="s">
        <v>6174</v>
      </c>
      <c r="E4331" s="26" t="s">
        <v>10425</v>
      </c>
      <c r="F4331" s="26" t="s">
        <v>6175</v>
      </c>
      <c r="G4331" s="26" t="s">
        <v>6176</v>
      </c>
      <c r="H4331" s="26" t="s">
        <v>6177</v>
      </c>
      <c r="I4331" s="26" t="s">
        <v>10419</v>
      </c>
      <c r="J4331" s="36">
        <v>0.13</v>
      </c>
      <c r="K4331" s="26">
        <v>71.82</v>
      </c>
      <c r="L4331" s="26"/>
      <c r="M4331" s="26" t="s">
        <v>83</v>
      </c>
      <c r="N4331" s="26" t="s">
        <v>6179</v>
      </c>
    </row>
    <row r="4332" spans="1:14">
      <c r="A4332" s="26" t="s">
        <v>129</v>
      </c>
      <c r="B4332" s="26" t="s">
        <v>6186</v>
      </c>
      <c r="C4332" s="26" t="s">
        <v>968</v>
      </c>
      <c r="D4332" s="26" t="s">
        <v>6187</v>
      </c>
      <c r="E4332" s="26" t="s">
        <v>10425</v>
      </c>
      <c r="F4332" s="26" t="s">
        <v>6188</v>
      </c>
      <c r="G4332" s="26" t="s">
        <v>6189</v>
      </c>
      <c r="H4332" s="26" t="s">
        <v>6190</v>
      </c>
      <c r="I4332" s="26" t="s">
        <v>10416</v>
      </c>
      <c r="J4332" s="36">
        <v>0.13</v>
      </c>
      <c r="K4332" s="26">
        <v>1018143.14</v>
      </c>
      <c r="L4332" s="26">
        <v>1528688.2</v>
      </c>
      <c r="M4332" s="26" t="s">
        <v>173</v>
      </c>
      <c r="N4332" s="26" t="s">
        <v>6192</v>
      </c>
    </row>
    <row r="4333" spans="1:14">
      <c r="A4333" s="26" t="s">
        <v>129</v>
      </c>
      <c r="B4333" s="26" t="s">
        <v>6186</v>
      </c>
      <c r="C4333" s="26" t="s">
        <v>968</v>
      </c>
      <c r="D4333" s="26" t="s">
        <v>6187</v>
      </c>
      <c r="E4333" s="26" t="s">
        <v>10425</v>
      </c>
      <c r="F4333" s="26" t="s">
        <v>6188</v>
      </c>
      <c r="G4333" s="26" t="s">
        <v>6189</v>
      </c>
      <c r="H4333" s="26" t="s">
        <v>6190</v>
      </c>
      <c r="I4333" s="26" t="s">
        <v>10418</v>
      </c>
      <c r="J4333" s="36">
        <v>0.13</v>
      </c>
      <c r="K4333" s="26">
        <v>407522.84</v>
      </c>
      <c r="L4333" s="26"/>
      <c r="M4333" s="26" t="s">
        <v>173</v>
      </c>
      <c r="N4333" s="26" t="s">
        <v>6192</v>
      </c>
    </row>
    <row r="4334" spans="1:14">
      <c r="A4334" s="26" t="s">
        <v>129</v>
      </c>
      <c r="B4334" s="26" t="s">
        <v>6186</v>
      </c>
      <c r="C4334" s="26" t="s">
        <v>968</v>
      </c>
      <c r="D4334" s="26" t="s">
        <v>6187</v>
      </c>
      <c r="E4334" s="26" t="s">
        <v>10425</v>
      </c>
      <c r="F4334" s="26" t="s">
        <v>6188</v>
      </c>
      <c r="G4334" s="26" t="s">
        <v>6189</v>
      </c>
      <c r="H4334" s="26" t="s">
        <v>6190</v>
      </c>
      <c r="I4334" s="26" t="s">
        <v>10420</v>
      </c>
      <c r="J4334" s="36">
        <v>0.13</v>
      </c>
      <c r="K4334" s="26">
        <v>12520.22</v>
      </c>
      <c r="L4334" s="26"/>
      <c r="M4334" s="26" t="s">
        <v>173</v>
      </c>
      <c r="N4334" s="26" t="s">
        <v>6192</v>
      </c>
    </row>
    <row r="4335" spans="1:14">
      <c r="A4335" s="26" t="s">
        <v>129</v>
      </c>
      <c r="B4335" s="26" t="s">
        <v>6186</v>
      </c>
      <c r="C4335" s="26" t="s">
        <v>968</v>
      </c>
      <c r="D4335" s="26" t="s">
        <v>6187</v>
      </c>
      <c r="E4335" s="26" t="s">
        <v>10425</v>
      </c>
      <c r="F4335" s="26" t="s">
        <v>6188</v>
      </c>
      <c r="G4335" s="26" t="s">
        <v>6189</v>
      </c>
      <c r="H4335" s="26" t="s">
        <v>6190</v>
      </c>
      <c r="I4335" s="26" t="s">
        <v>10419</v>
      </c>
      <c r="J4335" s="36">
        <v>0.13</v>
      </c>
      <c r="K4335" s="26">
        <v>21710.91</v>
      </c>
      <c r="L4335" s="26"/>
      <c r="M4335" s="26" t="s">
        <v>173</v>
      </c>
      <c r="N4335" s="26" t="s">
        <v>6192</v>
      </c>
    </row>
    <row r="4336" spans="1:14">
      <c r="A4336" s="26" t="s">
        <v>129</v>
      </c>
      <c r="B4336" s="26" t="s">
        <v>6211</v>
      </c>
      <c r="C4336" s="26" t="s">
        <v>968</v>
      </c>
      <c r="D4336" s="26" t="s">
        <v>6212</v>
      </c>
      <c r="E4336" s="26" t="s">
        <v>10425</v>
      </c>
      <c r="F4336" s="26" t="s">
        <v>6082</v>
      </c>
      <c r="G4336" s="26" t="s">
        <v>6213</v>
      </c>
      <c r="H4336" s="26" t="s">
        <v>6214</v>
      </c>
      <c r="I4336" s="26" t="s">
        <v>10416</v>
      </c>
      <c r="J4336" s="36">
        <v>0.13</v>
      </c>
      <c r="K4336" s="26">
        <v>3888.8</v>
      </c>
      <c r="L4336" s="26">
        <v>4371.07</v>
      </c>
      <c r="M4336" s="26" t="s">
        <v>173</v>
      </c>
      <c r="N4336" s="26" t="s">
        <v>6215</v>
      </c>
    </row>
    <row r="4337" spans="1:14">
      <c r="A4337" s="26" t="s">
        <v>129</v>
      </c>
      <c r="B4337" s="26" t="s">
        <v>6211</v>
      </c>
      <c r="C4337" s="26" t="s">
        <v>968</v>
      </c>
      <c r="D4337" s="26" t="s">
        <v>6212</v>
      </c>
      <c r="E4337" s="26" t="s">
        <v>10425</v>
      </c>
      <c r="F4337" s="26" t="s">
        <v>6082</v>
      </c>
      <c r="G4337" s="26" t="s">
        <v>6213</v>
      </c>
      <c r="H4337" s="26" t="s">
        <v>6214</v>
      </c>
      <c r="I4337" s="26" t="s">
        <v>10418</v>
      </c>
      <c r="J4337" s="36">
        <v>0.13</v>
      </c>
      <c r="K4337" s="26">
        <v>174.46</v>
      </c>
      <c r="L4337" s="26"/>
      <c r="M4337" s="26" t="s">
        <v>173</v>
      </c>
      <c r="N4337" s="26" t="s">
        <v>6215</v>
      </c>
    </row>
    <row r="4338" spans="1:14">
      <c r="A4338" s="26" t="s">
        <v>129</v>
      </c>
      <c r="B4338" s="26" t="s">
        <v>6211</v>
      </c>
      <c r="C4338" s="26" t="s">
        <v>968</v>
      </c>
      <c r="D4338" s="26" t="s">
        <v>6212</v>
      </c>
      <c r="E4338" s="26" t="s">
        <v>10425</v>
      </c>
      <c r="F4338" s="26" t="s">
        <v>6082</v>
      </c>
      <c r="G4338" s="26" t="s">
        <v>6213</v>
      </c>
      <c r="H4338" s="26" t="s">
        <v>6214</v>
      </c>
      <c r="I4338" s="26" t="s">
        <v>10420</v>
      </c>
      <c r="J4338" s="36">
        <v>0.13</v>
      </c>
      <c r="K4338" s="26">
        <v>49.22</v>
      </c>
      <c r="L4338" s="26"/>
      <c r="M4338" s="26" t="s">
        <v>173</v>
      </c>
      <c r="N4338" s="26" t="s">
        <v>6215</v>
      </c>
    </row>
    <row r="4339" spans="1:14">
      <c r="A4339" s="26" t="s">
        <v>129</v>
      </c>
      <c r="B4339" s="26" t="s">
        <v>6211</v>
      </c>
      <c r="C4339" s="26" t="s">
        <v>968</v>
      </c>
      <c r="D4339" s="26" t="s">
        <v>6212</v>
      </c>
      <c r="E4339" s="26" t="s">
        <v>10425</v>
      </c>
      <c r="F4339" s="26" t="s">
        <v>6082</v>
      </c>
      <c r="G4339" s="26" t="s">
        <v>6213</v>
      </c>
      <c r="H4339" s="26" t="s">
        <v>6214</v>
      </c>
      <c r="I4339" s="26" t="s">
        <v>10419</v>
      </c>
      <c r="J4339" s="36">
        <v>0.13</v>
      </c>
      <c r="K4339" s="26">
        <v>61.88</v>
      </c>
      <c r="L4339" s="26"/>
      <c r="M4339" s="26" t="s">
        <v>173</v>
      </c>
      <c r="N4339" s="26" t="s">
        <v>6215</v>
      </c>
    </row>
    <row r="4340" spans="1:14">
      <c r="A4340" s="26" t="s">
        <v>85</v>
      </c>
      <c r="B4340" s="26" t="s">
        <v>6216</v>
      </c>
      <c r="C4340" s="26" t="s">
        <v>385</v>
      </c>
      <c r="D4340" s="26" t="s">
        <v>5965</v>
      </c>
      <c r="E4340" s="26" t="s">
        <v>10425</v>
      </c>
      <c r="F4340" s="26" t="s">
        <v>643</v>
      </c>
      <c r="G4340" s="26" t="s">
        <v>5966</v>
      </c>
      <c r="H4340" s="26" t="s">
        <v>5967</v>
      </c>
      <c r="I4340" s="26" t="s">
        <v>10427</v>
      </c>
      <c r="J4340" s="36">
        <v>0.13</v>
      </c>
      <c r="K4340" s="26">
        <v>7500.95</v>
      </c>
      <c r="L4340" s="26">
        <v>8121.69</v>
      </c>
      <c r="M4340" s="26" t="s">
        <v>83</v>
      </c>
      <c r="N4340" s="26" t="s">
        <v>6218</v>
      </c>
    </row>
    <row r="4341" spans="1:14">
      <c r="A4341" s="26" t="s">
        <v>85</v>
      </c>
      <c r="B4341" s="26" t="s">
        <v>6216</v>
      </c>
      <c r="C4341" s="26" t="s">
        <v>385</v>
      </c>
      <c r="D4341" s="26" t="s">
        <v>5965</v>
      </c>
      <c r="E4341" s="26" t="s">
        <v>10425</v>
      </c>
      <c r="F4341" s="26" t="s">
        <v>643</v>
      </c>
      <c r="G4341" s="26" t="s">
        <v>5966</v>
      </c>
      <c r="H4341" s="26" t="s">
        <v>5967</v>
      </c>
      <c r="I4341" s="26" t="s">
        <v>10428</v>
      </c>
      <c r="J4341" s="36">
        <v>0.13</v>
      </c>
      <c r="K4341" s="26">
        <v>0</v>
      </c>
      <c r="L4341" s="26"/>
      <c r="M4341" s="26" t="s">
        <v>83</v>
      </c>
      <c r="N4341" s="26" t="s">
        <v>6218</v>
      </c>
    </row>
    <row r="4342" spans="1:14">
      <c r="A4342" s="26" t="s">
        <v>85</v>
      </c>
      <c r="B4342" s="26" t="s">
        <v>6216</v>
      </c>
      <c r="C4342" s="26" t="s">
        <v>385</v>
      </c>
      <c r="D4342" s="26" t="s">
        <v>5965</v>
      </c>
      <c r="E4342" s="26" t="s">
        <v>10425</v>
      </c>
      <c r="F4342" s="26" t="s">
        <v>643</v>
      </c>
      <c r="G4342" s="26" t="s">
        <v>5966</v>
      </c>
      <c r="H4342" s="26" t="s">
        <v>5967</v>
      </c>
      <c r="I4342" s="26" t="s">
        <v>10420</v>
      </c>
      <c r="J4342" s="36">
        <v>0.13</v>
      </c>
      <c r="K4342" s="26">
        <v>97.51235</v>
      </c>
      <c r="L4342" s="26"/>
      <c r="M4342" s="26" t="s">
        <v>83</v>
      </c>
      <c r="N4342" s="26" t="s">
        <v>6218</v>
      </c>
    </row>
    <row r="4343" spans="1:14">
      <c r="A4343" s="26" t="s">
        <v>85</v>
      </c>
      <c r="B4343" s="26" t="s">
        <v>6216</v>
      </c>
      <c r="C4343" s="26" t="s">
        <v>385</v>
      </c>
      <c r="D4343" s="26" t="s">
        <v>5965</v>
      </c>
      <c r="E4343" s="26" t="s">
        <v>10425</v>
      </c>
      <c r="F4343" s="26" t="s">
        <v>643</v>
      </c>
      <c r="G4343" s="26" t="s">
        <v>5966</v>
      </c>
      <c r="H4343" s="26" t="s">
        <v>5967</v>
      </c>
      <c r="I4343" s="26" t="s">
        <v>10419</v>
      </c>
      <c r="J4343" s="36">
        <v>0.13</v>
      </c>
      <c r="K4343" s="26">
        <v>112.51425</v>
      </c>
      <c r="L4343" s="26"/>
      <c r="M4343" s="26" t="s">
        <v>83</v>
      </c>
      <c r="N4343" s="26" t="s">
        <v>6218</v>
      </c>
    </row>
    <row r="4344" spans="1:14">
      <c r="A4344" s="26" t="s">
        <v>200</v>
      </c>
      <c r="B4344" s="26" t="s">
        <v>6167</v>
      </c>
      <c r="C4344" s="26" t="s">
        <v>2315</v>
      </c>
      <c r="D4344" s="26" t="s">
        <v>6168</v>
      </c>
      <c r="E4344" s="26" t="s">
        <v>10425</v>
      </c>
      <c r="F4344" s="26" t="s">
        <v>859</v>
      </c>
      <c r="G4344" s="26" t="s">
        <v>6169</v>
      </c>
      <c r="H4344" s="26" t="s">
        <v>6170</v>
      </c>
      <c r="I4344" s="26" t="s">
        <v>10416</v>
      </c>
      <c r="J4344" s="36">
        <v>0.13</v>
      </c>
      <c r="K4344" s="26">
        <v>1274.79</v>
      </c>
      <c r="L4344" s="26">
        <v>1419.88</v>
      </c>
      <c r="M4344" s="26" t="s">
        <v>1282</v>
      </c>
      <c r="N4344" s="26" t="s">
        <v>6172</v>
      </c>
    </row>
    <row r="4345" spans="1:14">
      <c r="A4345" s="26" t="s">
        <v>200</v>
      </c>
      <c r="B4345" s="26" t="s">
        <v>6167</v>
      </c>
      <c r="C4345" s="26" t="s">
        <v>2315</v>
      </c>
      <c r="D4345" s="26" t="s">
        <v>6168</v>
      </c>
      <c r="E4345" s="26" t="s">
        <v>10425</v>
      </c>
      <c r="F4345" s="26" t="s">
        <v>859</v>
      </c>
      <c r="G4345" s="26" t="s">
        <v>6169</v>
      </c>
      <c r="H4345" s="26" t="s">
        <v>6170</v>
      </c>
      <c r="I4345" s="26" t="s">
        <v>10418</v>
      </c>
      <c r="J4345" s="36">
        <v>0.13</v>
      </c>
      <c r="K4345" s="26">
        <v>46.93</v>
      </c>
      <c r="L4345" s="26"/>
      <c r="M4345" s="26" t="s">
        <v>1282</v>
      </c>
      <c r="N4345" s="26" t="s">
        <v>6172</v>
      </c>
    </row>
    <row r="4346" spans="1:14">
      <c r="A4346" s="26" t="s">
        <v>200</v>
      </c>
      <c r="B4346" s="26" t="s">
        <v>6167</v>
      </c>
      <c r="C4346" s="26" t="s">
        <v>2315</v>
      </c>
      <c r="D4346" s="26" t="s">
        <v>6168</v>
      </c>
      <c r="E4346" s="26" t="s">
        <v>10425</v>
      </c>
      <c r="F4346" s="26" t="s">
        <v>859</v>
      </c>
      <c r="G4346" s="26" t="s">
        <v>6169</v>
      </c>
      <c r="H4346" s="26" t="s">
        <v>6170</v>
      </c>
      <c r="I4346" s="26" t="s">
        <v>10420</v>
      </c>
      <c r="J4346" s="36">
        <v>0.13</v>
      </c>
      <c r="K4346" s="26">
        <v>14.15</v>
      </c>
      <c r="L4346" s="26"/>
      <c r="M4346" s="26" t="s">
        <v>1282</v>
      </c>
      <c r="N4346" s="26" t="s">
        <v>6172</v>
      </c>
    </row>
    <row r="4347" spans="1:14">
      <c r="A4347" s="26" t="s">
        <v>200</v>
      </c>
      <c r="B4347" s="26" t="s">
        <v>6167</v>
      </c>
      <c r="C4347" s="26" t="s">
        <v>2315</v>
      </c>
      <c r="D4347" s="26" t="s">
        <v>6168</v>
      </c>
      <c r="E4347" s="26" t="s">
        <v>10425</v>
      </c>
      <c r="F4347" s="26" t="s">
        <v>859</v>
      </c>
      <c r="G4347" s="26" t="s">
        <v>6169</v>
      </c>
      <c r="H4347" s="26" t="s">
        <v>6170</v>
      </c>
      <c r="I4347" s="26" t="s">
        <v>10419</v>
      </c>
      <c r="J4347" s="36">
        <v>0.13</v>
      </c>
      <c r="K4347" s="26">
        <v>20.12</v>
      </c>
      <c r="L4347" s="26"/>
      <c r="M4347" s="26" t="s">
        <v>1282</v>
      </c>
      <c r="N4347" s="26" t="s">
        <v>6172</v>
      </c>
    </row>
    <row r="4348" spans="1:14">
      <c r="A4348" s="26" t="s">
        <v>119</v>
      </c>
      <c r="B4348" s="26" t="s">
        <v>6225</v>
      </c>
      <c r="C4348" s="26" t="s">
        <v>481</v>
      </c>
      <c r="D4348" s="26" t="s">
        <v>6226</v>
      </c>
      <c r="E4348" s="26" t="s">
        <v>10425</v>
      </c>
      <c r="F4348" s="26" t="s">
        <v>6227</v>
      </c>
      <c r="G4348" s="26" t="s">
        <v>6228</v>
      </c>
      <c r="H4348" s="26" t="s">
        <v>6229</v>
      </c>
      <c r="I4348" s="26" t="s">
        <v>10427</v>
      </c>
      <c r="J4348" s="36">
        <v>0.13</v>
      </c>
      <c r="K4348" s="26">
        <v>160428</v>
      </c>
      <c r="L4348" s="26">
        <v>172753</v>
      </c>
      <c r="M4348" s="26" t="s">
        <v>140</v>
      </c>
      <c r="N4348" s="26" t="s">
        <v>6231</v>
      </c>
    </row>
    <row r="4349" spans="1:14">
      <c r="A4349" s="26" t="s">
        <v>119</v>
      </c>
      <c r="B4349" s="26" t="s">
        <v>6225</v>
      </c>
      <c r="C4349" s="26" t="s">
        <v>481</v>
      </c>
      <c r="D4349" s="26" t="s">
        <v>6226</v>
      </c>
      <c r="E4349" s="26" t="s">
        <v>10425</v>
      </c>
      <c r="F4349" s="26" t="s">
        <v>6227</v>
      </c>
      <c r="G4349" s="26" t="s">
        <v>6228</v>
      </c>
      <c r="H4349" s="26" t="s">
        <v>6229</v>
      </c>
      <c r="I4349" s="26" t="s">
        <v>10428</v>
      </c>
      <c r="J4349" s="36">
        <v>0.13</v>
      </c>
      <c r="K4349" s="26">
        <v>2438.11</v>
      </c>
      <c r="L4349" s="26"/>
      <c r="M4349" s="26" t="s">
        <v>140</v>
      </c>
      <c r="N4349" s="26" t="s">
        <v>6231</v>
      </c>
    </row>
    <row r="4350" spans="1:14">
      <c r="A4350" s="26" t="s">
        <v>119</v>
      </c>
      <c r="B4350" s="26" t="s">
        <v>6225</v>
      </c>
      <c r="C4350" s="26" t="s">
        <v>481</v>
      </c>
      <c r="D4350" s="26" t="s">
        <v>6226</v>
      </c>
      <c r="E4350" s="26" t="s">
        <v>10425</v>
      </c>
      <c r="F4350" s="26" t="s">
        <v>6227</v>
      </c>
      <c r="G4350" s="26" t="s">
        <v>6228</v>
      </c>
      <c r="H4350" s="26" t="s">
        <v>6229</v>
      </c>
      <c r="I4350" s="26" t="s">
        <v>10420</v>
      </c>
      <c r="J4350" s="36">
        <v>0.13</v>
      </c>
      <c r="K4350" s="26">
        <v>2085.564</v>
      </c>
      <c r="L4350" s="26"/>
      <c r="M4350" s="26" t="s">
        <v>140</v>
      </c>
      <c r="N4350" s="26" t="s">
        <v>6231</v>
      </c>
    </row>
    <row r="4351" spans="1:14">
      <c r="A4351" s="26" t="s">
        <v>119</v>
      </c>
      <c r="B4351" s="26" t="s">
        <v>6225</v>
      </c>
      <c r="C4351" s="26" t="s">
        <v>481</v>
      </c>
      <c r="D4351" s="26" t="s">
        <v>6226</v>
      </c>
      <c r="E4351" s="26" t="s">
        <v>10425</v>
      </c>
      <c r="F4351" s="26" t="s">
        <v>6227</v>
      </c>
      <c r="G4351" s="26" t="s">
        <v>6228</v>
      </c>
      <c r="H4351" s="26" t="s">
        <v>6229</v>
      </c>
      <c r="I4351" s="26" t="s">
        <v>10419</v>
      </c>
      <c r="J4351" s="36">
        <v>0.13</v>
      </c>
      <c r="K4351" s="26">
        <v>2442.99165</v>
      </c>
      <c r="L4351" s="26"/>
      <c r="M4351" s="26" t="s">
        <v>140</v>
      </c>
      <c r="N4351" s="26" t="s">
        <v>6231</v>
      </c>
    </row>
    <row r="4352" spans="1:14">
      <c r="A4352" s="26" t="s">
        <v>220</v>
      </c>
      <c r="B4352" s="26" t="s">
        <v>6180</v>
      </c>
      <c r="C4352" s="26" t="s">
        <v>223</v>
      </c>
      <c r="D4352" s="26" t="s">
        <v>6181</v>
      </c>
      <c r="E4352" s="26" t="s">
        <v>10434</v>
      </c>
      <c r="F4352" s="26" t="s">
        <v>1784</v>
      </c>
      <c r="G4352" s="26" t="s">
        <v>6182</v>
      </c>
      <c r="H4352" s="26" t="s">
        <v>6183</v>
      </c>
      <c r="I4352" s="26" t="s">
        <v>10416</v>
      </c>
      <c r="J4352" s="36">
        <v>0.13</v>
      </c>
      <c r="K4352" s="26">
        <v>124075.46</v>
      </c>
      <c r="L4352" s="26">
        <v>252844.6</v>
      </c>
      <c r="M4352" s="26" t="s">
        <v>1282</v>
      </c>
      <c r="N4352" s="26" t="s">
        <v>6185</v>
      </c>
    </row>
    <row r="4353" spans="1:14">
      <c r="A4353" s="26" t="s">
        <v>220</v>
      </c>
      <c r="B4353" s="26" t="s">
        <v>6180</v>
      </c>
      <c r="C4353" s="26" t="s">
        <v>223</v>
      </c>
      <c r="D4353" s="26" t="s">
        <v>6181</v>
      </c>
      <c r="E4353" s="26" t="s">
        <v>10434</v>
      </c>
      <c r="F4353" s="26" t="s">
        <v>1784</v>
      </c>
      <c r="G4353" s="26" t="s">
        <v>6182</v>
      </c>
      <c r="H4353" s="26" t="s">
        <v>6183</v>
      </c>
      <c r="I4353" s="26" t="s">
        <v>10418</v>
      </c>
      <c r="J4353" s="36">
        <v>0.13</v>
      </c>
      <c r="K4353" s="26">
        <v>117504.89</v>
      </c>
      <c r="L4353" s="26"/>
      <c r="M4353" s="26" t="s">
        <v>1282</v>
      </c>
      <c r="N4353" s="26" t="s">
        <v>6185</v>
      </c>
    </row>
    <row r="4354" spans="1:14">
      <c r="A4354" s="26" t="s">
        <v>220</v>
      </c>
      <c r="B4354" s="26" t="s">
        <v>6180</v>
      </c>
      <c r="C4354" s="26" t="s">
        <v>223</v>
      </c>
      <c r="D4354" s="26" t="s">
        <v>6181</v>
      </c>
      <c r="E4354" s="26" t="s">
        <v>10434</v>
      </c>
      <c r="F4354" s="26" t="s">
        <v>1784</v>
      </c>
      <c r="G4354" s="26" t="s">
        <v>6182</v>
      </c>
      <c r="H4354" s="26" t="s">
        <v>6183</v>
      </c>
      <c r="I4354" s="26" t="s">
        <v>10420</v>
      </c>
      <c r="J4354" s="36">
        <v>0.13</v>
      </c>
      <c r="K4354" s="26">
        <v>0</v>
      </c>
      <c r="L4354" s="26"/>
      <c r="M4354" s="26" t="s">
        <v>1282</v>
      </c>
      <c r="N4354" s="26" t="s">
        <v>6185</v>
      </c>
    </row>
    <row r="4355" spans="1:14">
      <c r="A4355" s="26" t="s">
        <v>220</v>
      </c>
      <c r="B4355" s="26" t="s">
        <v>6180</v>
      </c>
      <c r="C4355" s="26" t="s">
        <v>223</v>
      </c>
      <c r="D4355" s="26" t="s">
        <v>6181</v>
      </c>
      <c r="E4355" s="26" t="s">
        <v>10434</v>
      </c>
      <c r="F4355" s="26" t="s">
        <v>1784</v>
      </c>
      <c r="G4355" s="26" t="s">
        <v>6182</v>
      </c>
      <c r="H4355" s="26" t="s">
        <v>6183</v>
      </c>
      <c r="I4355" s="26" t="s">
        <v>10419</v>
      </c>
      <c r="J4355" s="36">
        <v>0.13</v>
      </c>
      <c r="K4355" s="26">
        <v>3678.92</v>
      </c>
      <c r="L4355" s="26"/>
      <c r="M4355" s="26" t="s">
        <v>1282</v>
      </c>
      <c r="N4355" s="26" t="s">
        <v>6185</v>
      </c>
    </row>
    <row r="4356" spans="1:14">
      <c r="A4356" s="26" t="s">
        <v>163</v>
      </c>
      <c r="B4356" s="26" t="s">
        <v>6261</v>
      </c>
      <c r="C4356" s="26" t="s">
        <v>3099</v>
      </c>
      <c r="D4356" s="26" t="s">
        <v>6262</v>
      </c>
      <c r="E4356" s="26" t="s">
        <v>10425</v>
      </c>
      <c r="F4356" s="26" t="s">
        <v>4662</v>
      </c>
      <c r="G4356" s="26" t="s">
        <v>6263</v>
      </c>
      <c r="H4356" s="26" t="s">
        <v>6264</v>
      </c>
      <c r="I4356" s="26" t="s">
        <v>10416</v>
      </c>
      <c r="J4356" s="36">
        <v>0.13</v>
      </c>
      <c r="K4356" s="26">
        <v>20732.2</v>
      </c>
      <c r="L4356" s="26">
        <v>24010.48</v>
      </c>
      <c r="M4356" s="26" t="s">
        <v>140</v>
      </c>
      <c r="N4356" s="26" t="s">
        <v>6265</v>
      </c>
    </row>
    <row r="4357" spans="1:14">
      <c r="A4357" s="26" t="s">
        <v>163</v>
      </c>
      <c r="B4357" s="26" t="s">
        <v>6261</v>
      </c>
      <c r="C4357" s="26" t="s">
        <v>3099</v>
      </c>
      <c r="D4357" s="26" t="s">
        <v>6262</v>
      </c>
      <c r="E4357" s="26" t="s">
        <v>10425</v>
      </c>
      <c r="F4357" s="26" t="s">
        <v>4662</v>
      </c>
      <c r="G4357" s="26" t="s">
        <v>6263</v>
      </c>
      <c r="H4357" s="26" t="s">
        <v>6264</v>
      </c>
      <c r="I4357" s="26" t="s">
        <v>10418</v>
      </c>
      <c r="J4357" s="36">
        <v>0.13</v>
      </c>
      <c r="K4357" s="26">
        <v>1580.79</v>
      </c>
      <c r="L4357" s="26"/>
      <c r="M4357" s="26" t="s">
        <v>140</v>
      </c>
      <c r="N4357" s="26" t="s">
        <v>6265</v>
      </c>
    </row>
    <row r="4358" spans="1:14">
      <c r="A4358" s="26" t="s">
        <v>163</v>
      </c>
      <c r="B4358" s="26" t="s">
        <v>6261</v>
      </c>
      <c r="C4358" s="26" t="s">
        <v>3099</v>
      </c>
      <c r="D4358" s="26" t="s">
        <v>6262</v>
      </c>
      <c r="E4358" s="26" t="s">
        <v>10425</v>
      </c>
      <c r="F4358" s="26" t="s">
        <v>4662</v>
      </c>
      <c r="G4358" s="26" t="s">
        <v>6263</v>
      </c>
      <c r="H4358" s="26" t="s">
        <v>6264</v>
      </c>
      <c r="I4358" s="26" t="s">
        <v>10420</v>
      </c>
      <c r="J4358" s="36">
        <v>0.13</v>
      </c>
      <c r="K4358" s="26">
        <v>277.23</v>
      </c>
      <c r="L4358" s="26"/>
      <c r="M4358" s="26" t="s">
        <v>140</v>
      </c>
      <c r="N4358" s="26" t="s">
        <v>6265</v>
      </c>
    </row>
    <row r="4359" spans="1:14">
      <c r="A4359" s="26" t="s">
        <v>163</v>
      </c>
      <c r="B4359" s="26" t="s">
        <v>6261</v>
      </c>
      <c r="C4359" s="26" t="s">
        <v>3099</v>
      </c>
      <c r="D4359" s="26" t="s">
        <v>6262</v>
      </c>
      <c r="E4359" s="26" t="s">
        <v>10425</v>
      </c>
      <c r="F4359" s="26" t="s">
        <v>4662</v>
      </c>
      <c r="G4359" s="26" t="s">
        <v>6263</v>
      </c>
      <c r="H4359" s="26" t="s">
        <v>6264</v>
      </c>
      <c r="I4359" s="26" t="s">
        <v>10419</v>
      </c>
      <c r="J4359" s="36">
        <v>0.13</v>
      </c>
      <c r="K4359" s="26">
        <v>339.79</v>
      </c>
      <c r="L4359" s="26"/>
      <c r="M4359" s="26" t="s">
        <v>140</v>
      </c>
      <c r="N4359" s="26" t="s">
        <v>6265</v>
      </c>
    </row>
    <row r="4360" spans="1:14">
      <c r="A4360" s="26" t="s">
        <v>200</v>
      </c>
      <c r="B4360" s="26" t="s">
        <v>6146</v>
      </c>
      <c r="C4360" s="26" t="s">
        <v>203</v>
      </c>
      <c r="D4360" s="26" t="s">
        <v>6147</v>
      </c>
      <c r="E4360" s="26" t="s">
        <v>10425</v>
      </c>
      <c r="F4360" s="26" t="s">
        <v>6148</v>
      </c>
      <c r="G4360" s="26" t="s">
        <v>6149</v>
      </c>
      <c r="H4360" s="26" t="s">
        <v>6150</v>
      </c>
      <c r="I4360" s="26" t="s">
        <v>10416</v>
      </c>
      <c r="J4360" s="36">
        <v>0.13</v>
      </c>
      <c r="K4360" s="26">
        <v>81956.25</v>
      </c>
      <c r="L4360" s="26">
        <v>101990.77</v>
      </c>
      <c r="M4360" s="26" t="s">
        <v>1282</v>
      </c>
      <c r="N4360" s="26" t="s">
        <v>6151</v>
      </c>
    </row>
    <row r="4361" spans="1:14">
      <c r="A4361" s="26" t="s">
        <v>200</v>
      </c>
      <c r="B4361" s="26" t="s">
        <v>6146</v>
      </c>
      <c r="C4361" s="26" t="s">
        <v>203</v>
      </c>
      <c r="D4361" s="26" t="s">
        <v>6147</v>
      </c>
      <c r="E4361" s="26" t="s">
        <v>10425</v>
      </c>
      <c r="F4361" s="26" t="s">
        <v>6148</v>
      </c>
      <c r="G4361" s="26" t="s">
        <v>6149</v>
      </c>
      <c r="H4361" s="26" t="s">
        <v>6150</v>
      </c>
      <c r="I4361" s="26" t="s">
        <v>10418</v>
      </c>
      <c r="J4361" s="36">
        <v>0.13</v>
      </c>
      <c r="K4361" s="26">
        <v>13345.38</v>
      </c>
      <c r="L4361" s="26"/>
      <c r="M4361" s="26" t="s">
        <v>1282</v>
      </c>
      <c r="N4361" s="26" t="s">
        <v>6151</v>
      </c>
    </row>
    <row r="4362" spans="1:14">
      <c r="A4362" s="26" t="s">
        <v>200</v>
      </c>
      <c r="B4362" s="26" t="s">
        <v>6146</v>
      </c>
      <c r="C4362" s="26" t="s">
        <v>203</v>
      </c>
      <c r="D4362" s="26" t="s">
        <v>6147</v>
      </c>
      <c r="E4362" s="26" t="s">
        <v>10425</v>
      </c>
      <c r="F4362" s="26" t="s">
        <v>6148</v>
      </c>
      <c r="G4362" s="26" t="s">
        <v>6149</v>
      </c>
      <c r="H4362" s="26" t="s">
        <v>6150</v>
      </c>
      <c r="I4362" s="26" t="s">
        <v>10420</v>
      </c>
      <c r="J4362" s="36">
        <v>0.13</v>
      </c>
      <c r="K4362" s="26">
        <v>648.24</v>
      </c>
      <c r="L4362" s="26"/>
      <c r="M4362" s="26" t="s">
        <v>1282</v>
      </c>
      <c r="N4362" s="26" t="s">
        <v>6151</v>
      </c>
    </row>
    <row r="4363" spans="1:14">
      <c r="A4363" s="26" t="s">
        <v>200</v>
      </c>
      <c r="B4363" s="26" t="s">
        <v>6146</v>
      </c>
      <c r="C4363" s="26" t="s">
        <v>203</v>
      </c>
      <c r="D4363" s="26" t="s">
        <v>6147</v>
      </c>
      <c r="E4363" s="26" t="s">
        <v>10425</v>
      </c>
      <c r="F4363" s="26" t="s">
        <v>6148</v>
      </c>
      <c r="G4363" s="26" t="s">
        <v>6149</v>
      </c>
      <c r="H4363" s="26" t="s">
        <v>6150</v>
      </c>
      <c r="I4363" s="26" t="s">
        <v>10419</v>
      </c>
      <c r="J4363" s="36">
        <v>0.13</v>
      </c>
      <c r="K4363" s="26">
        <v>1451.3</v>
      </c>
      <c r="L4363" s="26"/>
      <c r="M4363" s="26" t="s">
        <v>1282</v>
      </c>
      <c r="N4363" s="26" t="s">
        <v>6151</v>
      </c>
    </row>
    <row r="4364" spans="1:14">
      <c r="A4364" s="26" t="s">
        <v>200</v>
      </c>
      <c r="B4364" s="26" t="s">
        <v>6160</v>
      </c>
      <c r="C4364" s="26" t="s">
        <v>2315</v>
      </c>
      <c r="D4364" s="26" t="s">
        <v>6161</v>
      </c>
      <c r="E4364" s="26" t="s">
        <v>10425</v>
      </c>
      <c r="F4364" s="26" t="s">
        <v>859</v>
      </c>
      <c r="G4364" s="26" t="s">
        <v>6162</v>
      </c>
      <c r="H4364" s="26" t="s">
        <v>6163</v>
      </c>
      <c r="I4364" s="26" t="s">
        <v>10416</v>
      </c>
      <c r="J4364" s="36">
        <v>0.13</v>
      </c>
      <c r="K4364" s="26">
        <v>4854.95</v>
      </c>
      <c r="L4364" s="26">
        <v>5417.85</v>
      </c>
      <c r="M4364" s="26" t="s">
        <v>1282</v>
      </c>
      <c r="N4364" s="26" t="s">
        <v>6165</v>
      </c>
    </row>
    <row r="4365" spans="1:14">
      <c r="A4365" s="26" t="s">
        <v>200</v>
      </c>
      <c r="B4365" s="26" t="s">
        <v>6160</v>
      </c>
      <c r="C4365" s="26" t="s">
        <v>2315</v>
      </c>
      <c r="D4365" s="26" t="s">
        <v>6161</v>
      </c>
      <c r="E4365" s="26" t="s">
        <v>10425</v>
      </c>
      <c r="F4365" s="26" t="s">
        <v>859</v>
      </c>
      <c r="G4365" s="26" t="s">
        <v>6162</v>
      </c>
      <c r="H4365" s="26" t="s">
        <v>6163</v>
      </c>
      <c r="I4365" s="26" t="s">
        <v>10418</v>
      </c>
      <c r="J4365" s="36">
        <v>0.13</v>
      </c>
      <c r="K4365" s="26">
        <v>186.13</v>
      </c>
      <c r="L4365" s="26"/>
      <c r="M4365" s="26" t="s">
        <v>1282</v>
      </c>
      <c r="N4365" s="26" t="s">
        <v>6165</v>
      </c>
    </row>
    <row r="4366" spans="1:14">
      <c r="A4366" s="26" t="s">
        <v>200</v>
      </c>
      <c r="B4366" s="26" t="s">
        <v>6160</v>
      </c>
      <c r="C4366" s="26" t="s">
        <v>2315</v>
      </c>
      <c r="D4366" s="26" t="s">
        <v>6161</v>
      </c>
      <c r="E4366" s="26" t="s">
        <v>10425</v>
      </c>
      <c r="F4366" s="26" t="s">
        <v>859</v>
      </c>
      <c r="G4366" s="26" t="s">
        <v>6162</v>
      </c>
      <c r="H4366" s="26" t="s">
        <v>6163</v>
      </c>
      <c r="I4366" s="26" t="s">
        <v>10420</v>
      </c>
      <c r="J4366" s="36">
        <v>0.13</v>
      </c>
      <c r="K4366" s="26">
        <v>56.23</v>
      </c>
      <c r="L4366" s="26"/>
      <c r="M4366" s="26" t="s">
        <v>1282</v>
      </c>
      <c r="N4366" s="26" t="s">
        <v>6165</v>
      </c>
    </row>
    <row r="4367" spans="1:14">
      <c r="A4367" s="26" t="s">
        <v>200</v>
      </c>
      <c r="B4367" s="26" t="s">
        <v>6160</v>
      </c>
      <c r="C4367" s="26" t="s">
        <v>2315</v>
      </c>
      <c r="D4367" s="26" t="s">
        <v>6161</v>
      </c>
      <c r="E4367" s="26" t="s">
        <v>10425</v>
      </c>
      <c r="F4367" s="26" t="s">
        <v>859</v>
      </c>
      <c r="G4367" s="26" t="s">
        <v>6162</v>
      </c>
      <c r="H4367" s="26" t="s">
        <v>6163</v>
      </c>
      <c r="I4367" s="26" t="s">
        <v>10419</v>
      </c>
      <c r="J4367" s="36">
        <v>0.13</v>
      </c>
      <c r="K4367" s="26">
        <v>76.75</v>
      </c>
      <c r="L4367" s="26"/>
      <c r="M4367" s="26" t="s">
        <v>1282</v>
      </c>
      <c r="N4367" s="26" t="s">
        <v>6165</v>
      </c>
    </row>
    <row r="4368" spans="1:14">
      <c r="A4368" s="26" t="s">
        <v>129</v>
      </c>
      <c r="B4368" s="26" t="s">
        <v>6233</v>
      </c>
      <c r="C4368" s="26" t="s">
        <v>712</v>
      </c>
      <c r="D4368" s="26" t="s">
        <v>6234</v>
      </c>
      <c r="E4368" s="26" t="s">
        <v>10425</v>
      </c>
      <c r="F4368" s="26" t="s">
        <v>6235</v>
      </c>
      <c r="G4368" s="26" t="s">
        <v>6236</v>
      </c>
      <c r="H4368" s="26" t="s">
        <v>6237</v>
      </c>
      <c r="I4368" s="26" t="s">
        <v>10416</v>
      </c>
      <c r="J4368" s="36">
        <v>0.13</v>
      </c>
      <c r="K4368" s="26">
        <v>1567940.78</v>
      </c>
      <c r="L4368" s="26">
        <v>1688780</v>
      </c>
      <c r="M4368" s="26" t="s">
        <v>173</v>
      </c>
      <c r="N4368" s="26" t="s">
        <v>6239</v>
      </c>
    </row>
    <row r="4369" spans="1:14">
      <c r="A4369" s="26" t="s">
        <v>129</v>
      </c>
      <c r="B4369" s="26" t="s">
        <v>6233</v>
      </c>
      <c r="C4369" s="26" t="s">
        <v>712</v>
      </c>
      <c r="D4369" s="26" t="s">
        <v>6234</v>
      </c>
      <c r="E4369" s="26" t="s">
        <v>10425</v>
      </c>
      <c r="F4369" s="26" t="s">
        <v>6235</v>
      </c>
      <c r="G4369" s="26" t="s">
        <v>6236</v>
      </c>
      <c r="H4369" s="26" t="s">
        <v>6237</v>
      </c>
      <c r="I4369" s="26" t="s">
        <v>10418</v>
      </c>
      <c r="J4369" s="36">
        <v>0.13</v>
      </c>
      <c r="K4369" s="26">
        <v>0</v>
      </c>
      <c r="L4369" s="26"/>
      <c r="M4369" s="26" t="s">
        <v>173</v>
      </c>
      <c r="N4369" s="26" t="s">
        <v>6239</v>
      </c>
    </row>
    <row r="4370" spans="1:14">
      <c r="A4370" s="26" t="s">
        <v>129</v>
      </c>
      <c r="B4370" s="26" t="s">
        <v>6233</v>
      </c>
      <c r="C4370" s="26" t="s">
        <v>712</v>
      </c>
      <c r="D4370" s="26" t="s">
        <v>6234</v>
      </c>
      <c r="E4370" s="26" t="s">
        <v>10425</v>
      </c>
      <c r="F4370" s="26" t="s">
        <v>6235</v>
      </c>
      <c r="G4370" s="26" t="s">
        <v>6236</v>
      </c>
      <c r="H4370" s="26" t="s">
        <v>6237</v>
      </c>
      <c r="I4370" s="26" t="s">
        <v>10420</v>
      </c>
      <c r="J4370" s="36">
        <v>0.13</v>
      </c>
      <c r="K4370" s="26">
        <v>20966.57</v>
      </c>
      <c r="L4370" s="26"/>
      <c r="M4370" s="26" t="s">
        <v>173</v>
      </c>
      <c r="N4370" s="26" t="s">
        <v>6239</v>
      </c>
    </row>
    <row r="4371" spans="1:14">
      <c r="A4371" s="26" t="s">
        <v>129</v>
      </c>
      <c r="B4371" s="26" t="s">
        <v>6233</v>
      </c>
      <c r="C4371" s="26" t="s">
        <v>712</v>
      </c>
      <c r="D4371" s="26" t="s">
        <v>6234</v>
      </c>
      <c r="E4371" s="26" t="s">
        <v>10425</v>
      </c>
      <c r="F4371" s="26" t="s">
        <v>6235</v>
      </c>
      <c r="G4371" s="26" t="s">
        <v>6236</v>
      </c>
      <c r="H4371" s="26" t="s">
        <v>6237</v>
      </c>
      <c r="I4371" s="26" t="s">
        <v>10419</v>
      </c>
      <c r="J4371" s="36">
        <v>0.13</v>
      </c>
      <c r="K4371" s="26">
        <v>23877.55</v>
      </c>
      <c r="L4371" s="26"/>
      <c r="M4371" s="26" t="s">
        <v>173</v>
      </c>
      <c r="N4371" s="26" t="s">
        <v>6239</v>
      </c>
    </row>
    <row r="4372" spans="1:14">
      <c r="A4372" s="26" t="s">
        <v>108</v>
      </c>
      <c r="B4372" s="26" t="s">
        <v>6254</v>
      </c>
      <c r="C4372" s="26" t="s">
        <v>896</v>
      </c>
      <c r="D4372" s="26" t="s">
        <v>6255</v>
      </c>
      <c r="E4372" s="26" t="s">
        <v>10425</v>
      </c>
      <c r="F4372" s="26" t="s">
        <v>1745</v>
      </c>
      <c r="G4372" s="26" t="s">
        <v>6256</v>
      </c>
      <c r="H4372" s="26" t="s">
        <v>6257</v>
      </c>
      <c r="I4372" s="26" t="s">
        <v>10416</v>
      </c>
      <c r="J4372" s="36">
        <v>0.13</v>
      </c>
      <c r="K4372" s="26">
        <v>114803.71</v>
      </c>
      <c r="L4372" s="26">
        <v>124319.06</v>
      </c>
      <c r="M4372" s="26" t="s">
        <v>97</v>
      </c>
      <c r="N4372" s="26" t="s">
        <v>6259</v>
      </c>
    </row>
    <row r="4373" spans="1:14">
      <c r="A4373" s="26" t="s">
        <v>108</v>
      </c>
      <c r="B4373" s="26" t="s">
        <v>6254</v>
      </c>
      <c r="C4373" s="26" t="s">
        <v>896</v>
      </c>
      <c r="D4373" s="26" t="s">
        <v>6255</v>
      </c>
      <c r="E4373" s="26" t="s">
        <v>10425</v>
      </c>
      <c r="F4373" s="26" t="s">
        <v>1745</v>
      </c>
      <c r="G4373" s="26" t="s">
        <v>6256</v>
      </c>
      <c r="H4373" s="26" t="s">
        <v>6257</v>
      </c>
      <c r="I4373" s="26" t="s">
        <v>10418</v>
      </c>
      <c r="J4373" s="36">
        <v>0.13</v>
      </c>
      <c r="K4373" s="26">
        <v>1021.4</v>
      </c>
      <c r="L4373" s="26"/>
      <c r="M4373" s="26" t="s">
        <v>97</v>
      </c>
      <c r="N4373" s="26" t="s">
        <v>6259</v>
      </c>
    </row>
    <row r="4374" spans="1:14">
      <c r="A4374" s="26" t="s">
        <v>108</v>
      </c>
      <c r="B4374" s="26" t="s">
        <v>6254</v>
      </c>
      <c r="C4374" s="26" t="s">
        <v>896</v>
      </c>
      <c r="D4374" s="26" t="s">
        <v>6255</v>
      </c>
      <c r="E4374" s="26" t="s">
        <v>10425</v>
      </c>
      <c r="F4374" s="26" t="s">
        <v>1745</v>
      </c>
      <c r="G4374" s="26" t="s">
        <v>6256</v>
      </c>
      <c r="H4374" s="26" t="s">
        <v>6257</v>
      </c>
      <c r="I4374" s="26" t="s">
        <v>10420</v>
      </c>
      <c r="J4374" s="36">
        <v>0.13</v>
      </c>
      <c r="K4374" s="26">
        <v>1135.74</v>
      </c>
      <c r="L4374" s="26"/>
      <c r="M4374" s="26" t="s">
        <v>97</v>
      </c>
      <c r="N4374" s="26" t="s">
        <v>6259</v>
      </c>
    </row>
    <row r="4375" spans="1:14">
      <c r="A4375" s="26" t="s">
        <v>108</v>
      </c>
      <c r="B4375" s="26" t="s">
        <v>6254</v>
      </c>
      <c r="C4375" s="26" t="s">
        <v>896</v>
      </c>
      <c r="D4375" s="26" t="s">
        <v>6255</v>
      </c>
      <c r="E4375" s="26" t="s">
        <v>10425</v>
      </c>
      <c r="F4375" s="26" t="s">
        <v>1745</v>
      </c>
      <c r="G4375" s="26" t="s">
        <v>6256</v>
      </c>
      <c r="H4375" s="26" t="s">
        <v>6257</v>
      </c>
      <c r="I4375" s="26" t="s">
        <v>10419</v>
      </c>
      <c r="J4375" s="36">
        <v>0.13</v>
      </c>
      <c r="K4375" s="26">
        <v>1763.84</v>
      </c>
      <c r="L4375" s="26"/>
      <c r="M4375" s="26" t="s">
        <v>97</v>
      </c>
      <c r="N4375" s="26" t="s">
        <v>6259</v>
      </c>
    </row>
    <row r="4376" spans="1:14">
      <c r="A4376" s="26" t="s">
        <v>181</v>
      </c>
      <c r="B4376" s="26" t="s">
        <v>6203</v>
      </c>
      <c r="C4376" s="26" t="s">
        <v>2201</v>
      </c>
      <c r="D4376" s="26" t="s">
        <v>6204</v>
      </c>
      <c r="E4376" s="26" t="s">
        <v>10425</v>
      </c>
      <c r="F4376" s="26" t="s">
        <v>6205</v>
      </c>
      <c r="G4376" s="26" t="s">
        <v>6206</v>
      </c>
      <c r="H4376" s="26" t="s">
        <v>6207</v>
      </c>
      <c r="I4376" s="26" t="s">
        <v>10416</v>
      </c>
      <c r="J4376" s="36">
        <v>0.13</v>
      </c>
      <c r="K4376" s="26">
        <v>1319747.19</v>
      </c>
      <c r="L4376" s="26">
        <v>1499849.54</v>
      </c>
      <c r="M4376" s="26" t="s">
        <v>97</v>
      </c>
      <c r="N4376" s="26" t="s">
        <v>6209</v>
      </c>
    </row>
    <row r="4377" spans="1:14">
      <c r="A4377" s="26" t="s">
        <v>181</v>
      </c>
      <c r="B4377" s="26" t="s">
        <v>6203</v>
      </c>
      <c r="C4377" s="26" t="s">
        <v>2201</v>
      </c>
      <c r="D4377" s="26" t="s">
        <v>6204</v>
      </c>
      <c r="E4377" s="26" t="s">
        <v>10425</v>
      </c>
      <c r="F4377" s="26" t="s">
        <v>6205</v>
      </c>
      <c r="G4377" s="26" t="s">
        <v>6206</v>
      </c>
      <c r="H4377" s="26" t="s">
        <v>6207</v>
      </c>
      <c r="I4377" s="26" t="s">
        <v>10418</v>
      </c>
      <c r="J4377" s="36">
        <v>0.13</v>
      </c>
      <c r="K4377" s="26">
        <v>95901.34</v>
      </c>
      <c r="L4377" s="26"/>
      <c r="M4377" s="26" t="s">
        <v>97</v>
      </c>
      <c r="N4377" s="26" t="s">
        <v>6209</v>
      </c>
    </row>
    <row r="4378" spans="1:14">
      <c r="A4378" s="26" t="s">
        <v>181</v>
      </c>
      <c r="B4378" s="26" t="s">
        <v>6203</v>
      </c>
      <c r="C4378" s="26" t="s">
        <v>2201</v>
      </c>
      <c r="D4378" s="26" t="s">
        <v>6204</v>
      </c>
      <c r="E4378" s="26" t="s">
        <v>10425</v>
      </c>
      <c r="F4378" s="26" t="s">
        <v>6205</v>
      </c>
      <c r="G4378" s="26" t="s">
        <v>6206</v>
      </c>
      <c r="H4378" s="26" t="s">
        <v>6207</v>
      </c>
      <c r="I4378" s="26" t="s">
        <v>10420</v>
      </c>
      <c r="J4378" s="36">
        <v>0.13</v>
      </c>
      <c r="K4378" s="26">
        <v>17647.4</v>
      </c>
      <c r="L4378" s="26"/>
      <c r="M4378" s="26" t="s">
        <v>97</v>
      </c>
      <c r="N4378" s="26" t="s">
        <v>6209</v>
      </c>
    </row>
    <row r="4379" spans="1:14">
      <c r="A4379" s="26" t="s">
        <v>181</v>
      </c>
      <c r="B4379" s="26" t="s">
        <v>6203</v>
      </c>
      <c r="C4379" s="26" t="s">
        <v>2201</v>
      </c>
      <c r="D4379" s="26" t="s">
        <v>6204</v>
      </c>
      <c r="E4379" s="26" t="s">
        <v>10425</v>
      </c>
      <c r="F4379" s="26" t="s">
        <v>6205</v>
      </c>
      <c r="G4379" s="26" t="s">
        <v>6206</v>
      </c>
      <c r="H4379" s="26" t="s">
        <v>6207</v>
      </c>
      <c r="I4379" s="26" t="s">
        <v>10419</v>
      </c>
      <c r="J4379" s="36">
        <v>0.13</v>
      </c>
      <c r="K4379" s="26">
        <v>21558.14</v>
      </c>
      <c r="L4379" s="26"/>
      <c r="M4379" s="26" t="s">
        <v>97</v>
      </c>
      <c r="N4379" s="26" t="s">
        <v>6209</v>
      </c>
    </row>
    <row r="4380" spans="1:14">
      <c r="A4380" s="26" t="s">
        <v>163</v>
      </c>
      <c r="B4380" s="26" t="s">
        <v>6266</v>
      </c>
      <c r="C4380" s="26" t="s">
        <v>1420</v>
      </c>
      <c r="D4380" s="26" t="s">
        <v>6267</v>
      </c>
      <c r="E4380" s="26" t="s">
        <v>10425</v>
      </c>
      <c r="F4380" s="26" t="s">
        <v>6268</v>
      </c>
      <c r="G4380" s="26" t="s">
        <v>6269</v>
      </c>
      <c r="H4380" s="26" t="s">
        <v>6270</v>
      </c>
      <c r="I4380" s="26" t="s">
        <v>10416</v>
      </c>
      <c r="J4380" s="36">
        <v>0.13</v>
      </c>
      <c r="K4380" s="26">
        <v>46068.34</v>
      </c>
      <c r="L4380" s="26">
        <v>49042</v>
      </c>
      <c r="M4380" s="26" t="s">
        <v>140</v>
      </c>
      <c r="N4380" s="26" t="s">
        <v>6272</v>
      </c>
    </row>
    <row r="4381" spans="1:14">
      <c r="A4381" s="26" t="s">
        <v>163</v>
      </c>
      <c r="B4381" s="26" t="s">
        <v>6266</v>
      </c>
      <c r="C4381" s="26" t="s">
        <v>1420</v>
      </c>
      <c r="D4381" s="26" t="s">
        <v>6267</v>
      </c>
      <c r="E4381" s="26" t="s">
        <v>10425</v>
      </c>
      <c r="F4381" s="26" t="s">
        <v>6268</v>
      </c>
      <c r="G4381" s="26" t="s">
        <v>6269</v>
      </c>
      <c r="H4381" s="26" t="s">
        <v>6270</v>
      </c>
      <c r="I4381" s="26" t="s">
        <v>10418</v>
      </c>
      <c r="J4381" s="36">
        <v>0.13</v>
      </c>
      <c r="K4381" s="26">
        <v>0</v>
      </c>
      <c r="L4381" s="26"/>
      <c r="M4381" s="26" t="s">
        <v>140</v>
      </c>
      <c r="N4381" s="26" t="s">
        <v>6272</v>
      </c>
    </row>
    <row r="4382" spans="1:14">
      <c r="A4382" s="26" t="s">
        <v>163</v>
      </c>
      <c r="B4382" s="26" t="s">
        <v>6266</v>
      </c>
      <c r="C4382" s="26" t="s">
        <v>1420</v>
      </c>
      <c r="D4382" s="26" t="s">
        <v>6267</v>
      </c>
      <c r="E4382" s="26" t="s">
        <v>10425</v>
      </c>
      <c r="F4382" s="26" t="s">
        <v>6268</v>
      </c>
      <c r="G4382" s="26" t="s">
        <v>6269</v>
      </c>
      <c r="H4382" s="26" t="s">
        <v>6270</v>
      </c>
      <c r="I4382" s="26" t="s">
        <v>10420</v>
      </c>
      <c r="J4382" s="36">
        <v>0.13</v>
      </c>
      <c r="K4382" s="26">
        <v>65.18</v>
      </c>
      <c r="L4382" s="26"/>
      <c r="M4382" s="26" t="s">
        <v>140</v>
      </c>
      <c r="N4382" s="26" t="s">
        <v>6272</v>
      </c>
    </row>
    <row r="4383" spans="1:14">
      <c r="A4383" s="26" t="s">
        <v>163</v>
      </c>
      <c r="B4383" s="26" t="s">
        <v>6266</v>
      </c>
      <c r="C4383" s="26" t="s">
        <v>1420</v>
      </c>
      <c r="D4383" s="26" t="s">
        <v>6267</v>
      </c>
      <c r="E4383" s="26" t="s">
        <v>10425</v>
      </c>
      <c r="F4383" s="26" t="s">
        <v>6268</v>
      </c>
      <c r="G4383" s="26" t="s">
        <v>6269</v>
      </c>
      <c r="H4383" s="26" t="s">
        <v>6270</v>
      </c>
      <c r="I4383" s="26" t="s">
        <v>10419</v>
      </c>
      <c r="J4383" s="36">
        <v>0.13</v>
      </c>
      <c r="K4383" s="26">
        <v>701.54</v>
      </c>
      <c r="L4383" s="26"/>
      <c r="M4383" s="26" t="s">
        <v>140</v>
      </c>
      <c r="N4383" s="26" t="s">
        <v>6272</v>
      </c>
    </row>
    <row r="4384" spans="1:14">
      <c r="A4384" s="26" t="s">
        <v>292</v>
      </c>
      <c r="B4384" s="26" t="s">
        <v>6219</v>
      </c>
      <c r="C4384" s="26" t="s">
        <v>1901</v>
      </c>
      <c r="D4384" s="26" t="s">
        <v>6220</v>
      </c>
      <c r="E4384" s="26" t="s">
        <v>10425</v>
      </c>
      <c r="F4384" s="26" t="s">
        <v>2146</v>
      </c>
      <c r="G4384" s="26" t="s">
        <v>6221</v>
      </c>
      <c r="H4384" s="26" t="s">
        <v>6222</v>
      </c>
      <c r="I4384" s="26" t="s">
        <v>10416</v>
      </c>
      <c r="J4384" s="36">
        <v>0.13</v>
      </c>
      <c r="K4384" s="26">
        <v>1239891.88</v>
      </c>
      <c r="L4384" s="26">
        <v>1348177.86</v>
      </c>
      <c r="M4384" s="26" t="s">
        <v>63</v>
      </c>
      <c r="N4384" s="26" t="s">
        <v>6224</v>
      </c>
    </row>
    <row r="4385" spans="1:14">
      <c r="A4385" s="26" t="s">
        <v>292</v>
      </c>
      <c r="B4385" s="26" t="s">
        <v>6219</v>
      </c>
      <c r="C4385" s="26" t="s">
        <v>1901</v>
      </c>
      <c r="D4385" s="26" t="s">
        <v>6220</v>
      </c>
      <c r="E4385" s="26" t="s">
        <v>10425</v>
      </c>
      <c r="F4385" s="26" t="s">
        <v>2146</v>
      </c>
      <c r="G4385" s="26" t="s">
        <v>6221</v>
      </c>
      <c r="H4385" s="26" t="s">
        <v>6222</v>
      </c>
      <c r="I4385" s="26" t="s">
        <v>10418</v>
      </c>
      <c r="J4385" s="36">
        <v>0.13</v>
      </c>
      <c r="K4385" s="26">
        <v>32313.16</v>
      </c>
      <c r="L4385" s="26"/>
      <c r="M4385" s="26" t="s">
        <v>63</v>
      </c>
      <c r="N4385" s="26" t="s">
        <v>6224</v>
      </c>
    </row>
    <row r="4386" spans="1:14">
      <c r="A4386" s="26" t="s">
        <v>292</v>
      </c>
      <c r="B4386" s="26" t="s">
        <v>6219</v>
      </c>
      <c r="C4386" s="26" t="s">
        <v>1901</v>
      </c>
      <c r="D4386" s="26" t="s">
        <v>6220</v>
      </c>
      <c r="E4386" s="26" t="s">
        <v>10425</v>
      </c>
      <c r="F4386" s="26" t="s">
        <v>2146</v>
      </c>
      <c r="G4386" s="26" t="s">
        <v>6221</v>
      </c>
      <c r="H4386" s="26" t="s">
        <v>6222</v>
      </c>
      <c r="I4386" s="26" t="s">
        <v>10420</v>
      </c>
      <c r="J4386" s="36">
        <v>0.13</v>
      </c>
      <c r="K4386" s="26">
        <v>16153.01</v>
      </c>
      <c r="L4386" s="26"/>
      <c r="M4386" s="26" t="s">
        <v>63</v>
      </c>
      <c r="N4386" s="26" t="s">
        <v>6224</v>
      </c>
    </row>
    <row r="4387" spans="1:14">
      <c r="A4387" s="26" t="s">
        <v>292</v>
      </c>
      <c r="B4387" s="26" t="s">
        <v>6219</v>
      </c>
      <c r="C4387" s="26" t="s">
        <v>1901</v>
      </c>
      <c r="D4387" s="26" t="s">
        <v>6220</v>
      </c>
      <c r="E4387" s="26" t="s">
        <v>10425</v>
      </c>
      <c r="F4387" s="26" t="s">
        <v>2146</v>
      </c>
      <c r="G4387" s="26" t="s">
        <v>6221</v>
      </c>
      <c r="H4387" s="26" t="s">
        <v>6222</v>
      </c>
      <c r="I4387" s="26" t="s">
        <v>10419</v>
      </c>
      <c r="J4387" s="36">
        <v>0.13</v>
      </c>
      <c r="K4387" s="26">
        <v>19374.4</v>
      </c>
      <c r="L4387" s="26"/>
      <c r="M4387" s="26" t="s">
        <v>63</v>
      </c>
      <c r="N4387" s="26" t="s">
        <v>6224</v>
      </c>
    </row>
    <row r="4388" spans="1:14">
      <c r="A4388" s="26" t="s">
        <v>108</v>
      </c>
      <c r="B4388" s="26" t="s">
        <v>6273</v>
      </c>
      <c r="C4388" s="26" t="s">
        <v>896</v>
      </c>
      <c r="D4388" s="26" t="s">
        <v>6274</v>
      </c>
      <c r="E4388" s="26" t="s">
        <v>10425</v>
      </c>
      <c r="F4388" s="26" t="s">
        <v>1745</v>
      </c>
      <c r="G4388" s="26" t="s">
        <v>6275</v>
      </c>
      <c r="H4388" s="26" t="s">
        <v>6276</v>
      </c>
      <c r="I4388" s="26" t="s">
        <v>10416</v>
      </c>
      <c r="J4388" s="36">
        <v>0.13</v>
      </c>
      <c r="K4388" s="26">
        <v>141640.56</v>
      </c>
      <c r="L4388" s="26">
        <v>154611.24</v>
      </c>
      <c r="M4388" s="26" t="s">
        <v>97</v>
      </c>
      <c r="N4388" s="26" t="s">
        <v>6277</v>
      </c>
    </row>
    <row r="4389" spans="1:14">
      <c r="A4389" s="26" t="s">
        <v>108</v>
      </c>
      <c r="B4389" s="26" t="s">
        <v>6273</v>
      </c>
      <c r="C4389" s="26" t="s">
        <v>896</v>
      </c>
      <c r="D4389" s="26" t="s">
        <v>6274</v>
      </c>
      <c r="E4389" s="26" t="s">
        <v>10425</v>
      </c>
      <c r="F4389" s="26" t="s">
        <v>1745</v>
      </c>
      <c r="G4389" s="26" t="s">
        <v>6275</v>
      </c>
      <c r="H4389" s="26" t="s">
        <v>6276</v>
      </c>
      <c r="I4389" s="26" t="s">
        <v>10418</v>
      </c>
      <c r="J4389" s="36">
        <v>0.13</v>
      </c>
      <c r="K4389" s="26">
        <v>2062.75</v>
      </c>
      <c r="L4389" s="26"/>
      <c r="M4389" s="26" t="s">
        <v>97</v>
      </c>
      <c r="N4389" s="26" t="s">
        <v>6277</v>
      </c>
    </row>
    <row r="4390" spans="1:14">
      <c r="A4390" s="26" t="s">
        <v>108</v>
      </c>
      <c r="B4390" s="26" t="s">
        <v>6273</v>
      </c>
      <c r="C4390" s="26" t="s">
        <v>896</v>
      </c>
      <c r="D4390" s="26" t="s">
        <v>6274</v>
      </c>
      <c r="E4390" s="26" t="s">
        <v>10425</v>
      </c>
      <c r="F4390" s="26" t="s">
        <v>1745</v>
      </c>
      <c r="G4390" s="26" t="s">
        <v>6275</v>
      </c>
      <c r="H4390" s="26" t="s">
        <v>6276</v>
      </c>
      <c r="I4390" s="26" t="s">
        <v>10420</v>
      </c>
      <c r="J4390" s="36">
        <v>0.13</v>
      </c>
      <c r="K4390" s="26">
        <v>1762</v>
      </c>
      <c r="L4390" s="26"/>
      <c r="M4390" s="26" t="s">
        <v>97</v>
      </c>
      <c r="N4390" s="26" t="s">
        <v>6277</v>
      </c>
    </row>
    <row r="4391" spans="1:14">
      <c r="A4391" s="26" t="s">
        <v>108</v>
      </c>
      <c r="B4391" s="26" t="s">
        <v>6273</v>
      </c>
      <c r="C4391" s="26" t="s">
        <v>896</v>
      </c>
      <c r="D4391" s="26" t="s">
        <v>6274</v>
      </c>
      <c r="E4391" s="26" t="s">
        <v>10425</v>
      </c>
      <c r="F4391" s="26" t="s">
        <v>1745</v>
      </c>
      <c r="G4391" s="26" t="s">
        <v>6275</v>
      </c>
      <c r="H4391" s="26" t="s">
        <v>6276</v>
      </c>
      <c r="I4391" s="26" t="s">
        <v>10419</v>
      </c>
      <c r="J4391" s="36">
        <v>0.13</v>
      </c>
      <c r="K4391" s="26">
        <v>2188.39</v>
      </c>
      <c r="L4391" s="26"/>
      <c r="M4391" s="26" t="s">
        <v>97</v>
      </c>
      <c r="N4391" s="26" t="s">
        <v>6277</v>
      </c>
    </row>
    <row r="4392" spans="1:14">
      <c r="A4392" s="26" t="s">
        <v>331</v>
      </c>
      <c r="B4392" s="26" t="s">
        <v>6285</v>
      </c>
      <c r="C4392" s="26" t="s">
        <v>693</v>
      </c>
      <c r="D4392" s="26" t="s">
        <v>6286</v>
      </c>
      <c r="E4392" s="26" t="s">
        <v>10425</v>
      </c>
      <c r="F4392" s="26" t="s">
        <v>3513</v>
      </c>
      <c r="G4392" s="26" t="s">
        <v>6287</v>
      </c>
      <c r="H4392" s="26" t="s">
        <v>6288</v>
      </c>
      <c r="I4392" s="26" t="s">
        <v>10416</v>
      </c>
      <c r="J4392" s="36">
        <v>0.13</v>
      </c>
      <c r="K4392" s="26">
        <v>43421.88</v>
      </c>
      <c r="L4392" s="26">
        <v>46403.28</v>
      </c>
      <c r="M4392" s="26" t="s">
        <v>140</v>
      </c>
      <c r="N4392" s="26" t="s">
        <v>6290</v>
      </c>
    </row>
    <row r="4393" spans="1:14">
      <c r="A4393" s="26" t="s">
        <v>331</v>
      </c>
      <c r="B4393" s="26" t="s">
        <v>6285</v>
      </c>
      <c r="C4393" s="26" t="s">
        <v>693</v>
      </c>
      <c r="D4393" s="26" t="s">
        <v>6286</v>
      </c>
      <c r="E4393" s="26" t="s">
        <v>10425</v>
      </c>
      <c r="F4393" s="26" t="s">
        <v>3513</v>
      </c>
      <c r="G4393" s="26" t="s">
        <v>6287</v>
      </c>
      <c r="H4393" s="26" t="s">
        <v>6288</v>
      </c>
      <c r="I4393" s="26" t="s">
        <v>10418</v>
      </c>
      <c r="J4393" s="36">
        <v>0.13</v>
      </c>
      <c r="K4393" s="26">
        <v>0</v>
      </c>
      <c r="L4393" s="26"/>
      <c r="M4393" s="26" t="s">
        <v>140</v>
      </c>
      <c r="N4393" s="26" t="s">
        <v>6290</v>
      </c>
    </row>
    <row r="4394" spans="1:14">
      <c r="A4394" s="26" t="s">
        <v>331</v>
      </c>
      <c r="B4394" s="26" t="s">
        <v>6285</v>
      </c>
      <c r="C4394" s="26" t="s">
        <v>693</v>
      </c>
      <c r="D4394" s="26" t="s">
        <v>6286</v>
      </c>
      <c r="E4394" s="26" t="s">
        <v>10425</v>
      </c>
      <c r="F4394" s="26" t="s">
        <v>3513</v>
      </c>
      <c r="G4394" s="26" t="s">
        <v>6287</v>
      </c>
      <c r="H4394" s="26" t="s">
        <v>6288</v>
      </c>
      <c r="I4394" s="26" t="s">
        <v>10420</v>
      </c>
      <c r="J4394" s="36">
        <v>0.13</v>
      </c>
      <c r="K4394" s="26">
        <v>0</v>
      </c>
      <c r="L4394" s="26"/>
      <c r="M4394" s="26" t="s">
        <v>140</v>
      </c>
      <c r="N4394" s="26" t="s">
        <v>6290</v>
      </c>
    </row>
    <row r="4395" spans="1:14">
      <c r="A4395" s="26" t="s">
        <v>331</v>
      </c>
      <c r="B4395" s="26" t="s">
        <v>6285</v>
      </c>
      <c r="C4395" s="26" t="s">
        <v>693</v>
      </c>
      <c r="D4395" s="26" t="s">
        <v>6286</v>
      </c>
      <c r="E4395" s="26" t="s">
        <v>10425</v>
      </c>
      <c r="F4395" s="26" t="s">
        <v>3513</v>
      </c>
      <c r="G4395" s="26" t="s">
        <v>6287</v>
      </c>
      <c r="H4395" s="26" t="s">
        <v>6288</v>
      </c>
      <c r="I4395" s="26" t="s">
        <v>10419</v>
      </c>
      <c r="J4395" s="36">
        <v>0.13</v>
      </c>
      <c r="K4395" s="26">
        <v>661.24</v>
      </c>
      <c r="L4395" s="26"/>
      <c r="M4395" s="26" t="s">
        <v>140</v>
      </c>
      <c r="N4395" s="26" t="s">
        <v>6290</v>
      </c>
    </row>
    <row r="4396" spans="1:14">
      <c r="A4396" s="26" t="s">
        <v>119</v>
      </c>
      <c r="B4396" s="26" t="s">
        <v>6279</v>
      </c>
      <c r="C4396" s="26" t="s">
        <v>122</v>
      </c>
      <c r="D4396" s="26" t="s">
        <v>6280</v>
      </c>
      <c r="E4396" s="26" t="s">
        <v>10425</v>
      </c>
      <c r="F4396" s="26" t="s">
        <v>6281</v>
      </c>
      <c r="G4396" s="26" t="s">
        <v>6282</v>
      </c>
      <c r="H4396" s="26" t="s">
        <v>6283</v>
      </c>
      <c r="I4396" s="26" t="s">
        <v>10416</v>
      </c>
      <c r="J4396" s="36">
        <v>0.13</v>
      </c>
      <c r="K4396" s="26">
        <v>16513.05</v>
      </c>
      <c r="L4396" s="26">
        <v>17554.5</v>
      </c>
      <c r="M4396" s="26" t="s">
        <v>140</v>
      </c>
      <c r="N4396" s="26" t="s">
        <v>6284</v>
      </c>
    </row>
    <row r="4397" spans="1:14">
      <c r="A4397" s="26" t="s">
        <v>119</v>
      </c>
      <c r="B4397" s="26" t="s">
        <v>6279</v>
      </c>
      <c r="C4397" s="26" t="s">
        <v>122</v>
      </c>
      <c r="D4397" s="26" t="s">
        <v>6280</v>
      </c>
      <c r="E4397" s="26" t="s">
        <v>10425</v>
      </c>
      <c r="F4397" s="26" t="s">
        <v>6281</v>
      </c>
      <c r="G4397" s="26" t="s">
        <v>6282</v>
      </c>
      <c r="H4397" s="26" t="s">
        <v>6283</v>
      </c>
      <c r="I4397" s="26" t="s">
        <v>10418</v>
      </c>
      <c r="J4397" s="36">
        <v>0.13</v>
      </c>
      <c r="K4397" s="26">
        <v>0</v>
      </c>
      <c r="L4397" s="26"/>
      <c r="M4397" s="26" t="s">
        <v>140</v>
      </c>
      <c r="N4397" s="26" t="s">
        <v>6284</v>
      </c>
    </row>
    <row r="4398" spans="1:14">
      <c r="A4398" s="26" t="s">
        <v>119</v>
      </c>
      <c r="B4398" s="26" t="s">
        <v>6279</v>
      </c>
      <c r="C4398" s="26" t="s">
        <v>122</v>
      </c>
      <c r="D4398" s="26" t="s">
        <v>6280</v>
      </c>
      <c r="E4398" s="26" t="s">
        <v>10425</v>
      </c>
      <c r="F4398" s="26" t="s">
        <v>6281</v>
      </c>
      <c r="G4398" s="26" t="s">
        <v>6282</v>
      </c>
      <c r="H4398" s="26" t="s">
        <v>6283</v>
      </c>
      <c r="I4398" s="26" t="s">
        <v>10420</v>
      </c>
      <c r="J4398" s="36">
        <v>0.13</v>
      </c>
      <c r="K4398" s="26">
        <v>0</v>
      </c>
      <c r="L4398" s="26"/>
      <c r="M4398" s="26" t="s">
        <v>140</v>
      </c>
      <c r="N4398" s="26" t="s">
        <v>6284</v>
      </c>
    </row>
    <row r="4399" spans="1:14">
      <c r="A4399" s="26" t="s">
        <v>119</v>
      </c>
      <c r="B4399" s="26" t="s">
        <v>6279</v>
      </c>
      <c r="C4399" s="26" t="s">
        <v>122</v>
      </c>
      <c r="D4399" s="26" t="s">
        <v>6280</v>
      </c>
      <c r="E4399" s="26" t="s">
        <v>10425</v>
      </c>
      <c r="F4399" s="26" t="s">
        <v>6281</v>
      </c>
      <c r="G4399" s="26" t="s">
        <v>6282</v>
      </c>
      <c r="H4399" s="26" t="s">
        <v>6283</v>
      </c>
      <c r="I4399" s="26" t="s">
        <v>10419</v>
      </c>
      <c r="J4399" s="36">
        <v>0.13</v>
      </c>
      <c r="K4399" s="26">
        <v>251.49</v>
      </c>
      <c r="L4399" s="26"/>
      <c r="M4399" s="26" t="s">
        <v>140</v>
      </c>
      <c r="N4399" s="26" t="s">
        <v>6284</v>
      </c>
    </row>
    <row r="4400" spans="1:14">
      <c r="A4400" s="26" t="s">
        <v>292</v>
      </c>
      <c r="B4400" s="26" t="s">
        <v>6248</v>
      </c>
      <c r="C4400" s="26" t="s">
        <v>1901</v>
      </c>
      <c r="D4400" s="26" t="s">
        <v>6249</v>
      </c>
      <c r="E4400" s="26" t="s">
        <v>10425</v>
      </c>
      <c r="F4400" s="26" t="s">
        <v>2146</v>
      </c>
      <c r="G4400" s="26" t="s">
        <v>6250</v>
      </c>
      <c r="H4400" s="26" t="s">
        <v>10888</v>
      </c>
      <c r="I4400" s="26" t="s">
        <v>10416</v>
      </c>
      <c r="J4400" s="36">
        <v>0.13</v>
      </c>
      <c r="K4400" s="26">
        <v>330753.03</v>
      </c>
      <c r="L4400" s="26">
        <v>360656.7</v>
      </c>
      <c r="M4400" s="26" t="s">
        <v>63</v>
      </c>
      <c r="N4400" s="26" t="s">
        <v>6253</v>
      </c>
    </row>
    <row r="4401" spans="1:14">
      <c r="A4401" s="26" t="s">
        <v>292</v>
      </c>
      <c r="B4401" s="26" t="s">
        <v>6248</v>
      </c>
      <c r="C4401" s="26" t="s">
        <v>1901</v>
      </c>
      <c r="D4401" s="26" t="s">
        <v>6249</v>
      </c>
      <c r="E4401" s="26" t="s">
        <v>10425</v>
      </c>
      <c r="F4401" s="26" t="s">
        <v>2146</v>
      </c>
      <c r="G4401" s="26" t="s">
        <v>6250</v>
      </c>
      <c r="H4401" s="26" t="s">
        <v>10888</v>
      </c>
      <c r="I4401" s="26" t="s">
        <v>10418</v>
      </c>
      <c r="J4401" s="36">
        <v>0.13</v>
      </c>
      <c r="K4401" s="26">
        <v>9699.74</v>
      </c>
      <c r="L4401" s="26"/>
      <c r="M4401" s="26" t="s">
        <v>63</v>
      </c>
      <c r="N4401" s="26" t="s">
        <v>6253</v>
      </c>
    </row>
    <row r="4402" spans="1:14">
      <c r="A4402" s="26" t="s">
        <v>292</v>
      </c>
      <c r="B4402" s="26" t="s">
        <v>6248</v>
      </c>
      <c r="C4402" s="26" t="s">
        <v>1901</v>
      </c>
      <c r="D4402" s="26" t="s">
        <v>6249</v>
      </c>
      <c r="E4402" s="26" t="s">
        <v>10425</v>
      </c>
      <c r="F4402" s="26" t="s">
        <v>2146</v>
      </c>
      <c r="G4402" s="26" t="s">
        <v>6250</v>
      </c>
      <c r="H4402" s="26" t="s">
        <v>10888</v>
      </c>
      <c r="I4402" s="26" t="s">
        <v>10420</v>
      </c>
      <c r="J4402" s="36">
        <v>0.13</v>
      </c>
      <c r="K4402" s="26">
        <v>4201.12</v>
      </c>
      <c r="L4402" s="26"/>
      <c r="M4402" s="26" t="s">
        <v>63</v>
      </c>
      <c r="N4402" s="26" t="s">
        <v>6253</v>
      </c>
    </row>
    <row r="4403" spans="1:14">
      <c r="A4403" s="26" t="s">
        <v>292</v>
      </c>
      <c r="B4403" s="26" t="s">
        <v>6248</v>
      </c>
      <c r="C4403" s="26" t="s">
        <v>1901</v>
      </c>
      <c r="D4403" s="26" t="s">
        <v>6249</v>
      </c>
      <c r="E4403" s="26" t="s">
        <v>10425</v>
      </c>
      <c r="F4403" s="26" t="s">
        <v>2146</v>
      </c>
      <c r="G4403" s="26" t="s">
        <v>6250</v>
      </c>
      <c r="H4403" s="26" t="s">
        <v>10888</v>
      </c>
      <c r="I4403" s="26" t="s">
        <v>10419</v>
      </c>
      <c r="J4403" s="36">
        <v>0.13</v>
      </c>
      <c r="K4403" s="26">
        <v>5183.08</v>
      </c>
      <c r="L4403" s="26"/>
      <c r="M4403" s="26" t="s">
        <v>63</v>
      </c>
      <c r="N4403" s="26" t="s">
        <v>6253</v>
      </c>
    </row>
    <row r="4404" spans="1:14">
      <c r="A4404" s="26" t="s">
        <v>292</v>
      </c>
      <c r="B4404" s="26" t="s">
        <v>6248</v>
      </c>
      <c r="C4404" s="26" t="s">
        <v>1901</v>
      </c>
      <c r="D4404" s="26" t="s">
        <v>6249</v>
      </c>
      <c r="E4404" s="26" t="s">
        <v>10425</v>
      </c>
      <c r="F4404" s="26" t="s">
        <v>2146</v>
      </c>
      <c r="G4404" s="26" t="s">
        <v>6250</v>
      </c>
      <c r="H4404" s="26" t="s">
        <v>10889</v>
      </c>
      <c r="I4404" s="26" t="s">
        <v>10416</v>
      </c>
      <c r="J4404" s="36">
        <v>0.13</v>
      </c>
      <c r="K4404" s="26">
        <v>2958530.41</v>
      </c>
      <c r="L4404" s="26">
        <v>3202949.77</v>
      </c>
      <c r="M4404" s="26" t="s">
        <v>63</v>
      </c>
      <c r="N4404" s="26" t="s">
        <v>6253</v>
      </c>
    </row>
    <row r="4405" spans="1:14">
      <c r="A4405" s="26" t="s">
        <v>292</v>
      </c>
      <c r="B4405" s="26" t="s">
        <v>6248</v>
      </c>
      <c r="C4405" s="26" t="s">
        <v>1901</v>
      </c>
      <c r="D4405" s="26" t="s">
        <v>6249</v>
      </c>
      <c r="E4405" s="26" t="s">
        <v>10425</v>
      </c>
      <c r="F4405" s="26" t="s">
        <v>2146</v>
      </c>
      <c r="G4405" s="26" t="s">
        <v>6250</v>
      </c>
      <c r="H4405" s="26" t="s">
        <v>10889</v>
      </c>
      <c r="I4405" s="26" t="s">
        <v>10418</v>
      </c>
      <c r="J4405" s="36">
        <v>0.13</v>
      </c>
      <c r="K4405" s="26">
        <v>63341.36</v>
      </c>
      <c r="L4405" s="26"/>
      <c r="M4405" s="26" t="s">
        <v>63</v>
      </c>
      <c r="N4405" s="26" t="s">
        <v>6253</v>
      </c>
    </row>
    <row r="4406" spans="1:14">
      <c r="A4406" s="26" t="s">
        <v>292</v>
      </c>
      <c r="B4406" s="26" t="s">
        <v>6248</v>
      </c>
      <c r="C4406" s="26" t="s">
        <v>1901</v>
      </c>
      <c r="D4406" s="26" t="s">
        <v>6249</v>
      </c>
      <c r="E4406" s="26" t="s">
        <v>10425</v>
      </c>
      <c r="F4406" s="26" t="s">
        <v>2146</v>
      </c>
      <c r="G4406" s="26" t="s">
        <v>6250</v>
      </c>
      <c r="H4406" s="26" t="s">
        <v>10889</v>
      </c>
      <c r="I4406" s="26" t="s">
        <v>10420</v>
      </c>
      <c r="J4406" s="36">
        <v>0.13</v>
      </c>
      <c r="K4406" s="26">
        <v>38972.23</v>
      </c>
      <c r="L4406" s="26"/>
      <c r="M4406" s="26" t="s">
        <v>63</v>
      </c>
      <c r="N4406" s="26" t="s">
        <v>6253</v>
      </c>
    </row>
    <row r="4407" spans="1:14">
      <c r="A4407" s="26" t="s">
        <v>292</v>
      </c>
      <c r="B4407" s="26" t="s">
        <v>6248</v>
      </c>
      <c r="C4407" s="26" t="s">
        <v>1901</v>
      </c>
      <c r="D4407" s="26" t="s">
        <v>6249</v>
      </c>
      <c r="E4407" s="26" t="s">
        <v>10425</v>
      </c>
      <c r="F4407" s="26" t="s">
        <v>2146</v>
      </c>
      <c r="G4407" s="26" t="s">
        <v>6250</v>
      </c>
      <c r="H4407" s="26" t="s">
        <v>10889</v>
      </c>
      <c r="I4407" s="26" t="s">
        <v>10419</v>
      </c>
      <c r="J4407" s="36">
        <v>0.13</v>
      </c>
      <c r="K4407" s="26">
        <v>46017.12</v>
      </c>
      <c r="L4407" s="26"/>
      <c r="M4407" s="26" t="s">
        <v>63</v>
      </c>
      <c r="N4407" s="26" t="s">
        <v>6253</v>
      </c>
    </row>
    <row r="4408" spans="1:14">
      <c r="A4408" s="26" t="s">
        <v>200</v>
      </c>
      <c r="B4408" s="26" t="s">
        <v>6324</v>
      </c>
      <c r="C4408" s="26" t="s">
        <v>360</v>
      </c>
      <c r="D4408" s="26" t="s">
        <v>6325</v>
      </c>
      <c r="E4408" s="26" t="s">
        <v>10425</v>
      </c>
      <c r="F4408" s="26" t="s">
        <v>6326</v>
      </c>
      <c r="G4408" s="26" t="s">
        <v>6327</v>
      </c>
      <c r="H4408" s="26" t="s">
        <v>6328</v>
      </c>
      <c r="I4408" s="26" t="s">
        <v>10416</v>
      </c>
      <c r="J4408" s="36">
        <v>0.13</v>
      </c>
      <c r="K4408" s="26">
        <v>10640.91</v>
      </c>
      <c r="L4408" s="26">
        <v>11862.27</v>
      </c>
      <c r="M4408" s="26" t="s">
        <v>1282</v>
      </c>
      <c r="N4408" s="26" t="s">
        <v>6330</v>
      </c>
    </row>
    <row r="4409" spans="1:14">
      <c r="A4409" s="26" t="s">
        <v>200</v>
      </c>
      <c r="B4409" s="26" t="s">
        <v>6324</v>
      </c>
      <c r="C4409" s="26" t="s">
        <v>360</v>
      </c>
      <c r="D4409" s="26" t="s">
        <v>6325</v>
      </c>
      <c r="E4409" s="26" t="s">
        <v>10425</v>
      </c>
      <c r="F4409" s="26" t="s">
        <v>6326</v>
      </c>
      <c r="G4409" s="26" t="s">
        <v>6327</v>
      </c>
      <c r="H4409" s="26" t="s">
        <v>6328</v>
      </c>
      <c r="I4409" s="26" t="s">
        <v>10418</v>
      </c>
      <c r="J4409" s="36">
        <v>0.13</v>
      </c>
      <c r="K4409" s="26">
        <v>386.88</v>
      </c>
      <c r="L4409" s="26"/>
      <c r="M4409" s="26" t="s">
        <v>1282</v>
      </c>
      <c r="N4409" s="26" t="s">
        <v>6330</v>
      </c>
    </row>
    <row r="4410" spans="1:14">
      <c r="A4410" s="26" t="s">
        <v>200</v>
      </c>
      <c r="B4410" s="26" t="s">
        <v>6324</v>
      </c>
      <c r="C4410" s="26" t="s">
        <v>360</v>
      </c>
      <c r="D4410" s="26" t="s">
        <v>6325</v>
      </c>
      <c r="E4410" s="26" t="s">
        <v>10425</v>
      </c>
      <c r="F4410" s="26" t="s">
        <v>6326</v>
      </c>
      <c r="G4410" s="26" t="s">
        <v>6327</v>
      </c>
      <c r="H4410" s="26" t="s">
        <v>6328</v>
      </c>
      <c r="I4410" s="26" t="s">
        <v>10420</v>
      </c>
      <c r="J4410" s="36">
        <v>0.13</v>
      </c>
      <c r="K4410" s="26">
        <v>132.75</v>
      </c>
      <c r="L4410" s="26"/>
      <c r="M4410" s="26" t="s">
        <v>1282</v>
      </c>
      <c r="N4410" s="26" t="s">
        <v>6330</v>
      </c>
    </row>
    <row r="4411" spans="1:14">
      <c r="A4411" s="26" t="s">
        <v>200</v>
      </c>
      <c r="B4411" s="26" t="s">
        <v>6324</v>
      </c>
      <c r="C4411" s="26" t="s">
        <v>360</v>
      </c>
      <c r="D4411" s="26" t="s">
        <v>6325</v>
      </c>
      <c r="E4411" s="26" t="s">
        <v>10425</v>
      </c>
      <c r="F4411" s="26" t="s">
        <v>6326</v>
      </c>
      <c r="G4411" s="26" t="s">
        <v>6327</v>
      </c>
      <c r="H4411" s="26" t="s">
        <v>6328</v>
      </c>
      <c r="I4411" s="26" t="s">
        <v>10419</v>
      </c>
      <c r="J4411" s="36">
        <v>0.13</v>
      </c>
      <c r="K4411" s="26">
        <v>167.91</v>
      </c>
      <c r="L4411" s="26"/>
      <c r="M4411" s="26" t="s">
        <v>1282</v>
      </c>
      <c r="N4411" s="26" t="s">
        <v>6330</v>
      </c>
    </row>
    <row r="4412" spans="1:14">
      <c r="A4412" s="26" t="s">
        <v>119</v>
      </c>
      <c r="B4412" s="26" t="s">
        <v>6291</v>
      </c>
      <c r="C4412" s="26" t="s">
        <v>313</v>
      </c>
      <c r="D4412" s="26" t="s">
        <v>6292</v>
      </c>
      <c r="E4412" s="26" t="s">
        <v>10425</v>
      </c>
      <c r="F4412" s="26" t="s">
        <v>1858</v>
      </c>
      <c r="G4412" s="26" t="s">
        <v>6293</v>
      </c>
      <c r="H4412" s="26" t="s">
        <v>6294</v>
      </c>
      <c r="I4412" s="26" t="s">
        <v>10416</v>
      </c>
      <c r="J4412" s="36">
        <v>0.13</v>
      </c>
      <c r="K4412" s="26">
        <v>229894.45</v>
      </c>
      <c r="L4412" s="26">
        <v>258773.99</v>
      </c>
      <c r="M4412" s="26" t="s">
        <v>140</v>
      </c>
      <c r="N4412" s="26" t="s">
        <v>6296</v>
      </c>
    </row>
    <row r="4413" spans="1:14">
      <c r="A4413" s="26" t="s">
        <v>119</v>
      </c>
      <c r="B4413" s="26" t="s">
        <v>6291</v>
      </c>
      <c r="C4413" s="26" t="s">
        <v>313</v>
      </c>
      <c r="D4413" s="26" t="s">
        <v>6292</v>
      </c>
      <c r="E4413" s="26" t="s">
        <v>10425</v>
      </c>
      <c r="F4413" s="26" t="s">
        <v>1858</v>
      </c>
      <c r="G4413" s="26" t="s">
        <v>6293</v>
      </c>
      <c r="H4413" s="26" t="s">
        <v>6294</v>
      </c>
      <c r="I4413" s="26" t="s">
        <v>10418</v>
      </c>
      <c r="J4413" s="36">
        <v>0.13</v>
      </c>
      <c r="K4413" s="26">
        <v>10763.49</v>
      </c>
      <c r="L4413" s="26"/>
      <c r="M4413" s="26" t="s">
        <v>140</v>
      </c>
      <c r="N4413" s="26" t="s">
        <v>6296</v>
      </c>
    </row>
    <row r="4414" spans="1:14">
      <c r="A4414" s="26" t="s">
        <v>119</v>
      </c>
      <c r="B4414" s="26" t="s">
        <v>6291</v>
      </c>
      <c r="C4414" s="26" t="s">
        <v>313</v>
      </c>
      <c r="D4414" s="26" t="s">
        <v>6292</v>
      </c>
      <c r="E4414" s="26" t="s">
        <v>10425</v>
      </c>
      <c r="F4414" s="26" t="s">
        <v>1858</v>
      </c>
      <c r="G4414" s="26" t="s">
        <v>6293</v>
      </c>
      <c r="H4414" s="26" t="s">
        <v>6294</v>
      </c>
      <c r="I4414" s="26" t="s">
        <v>10420</v>
      </c>
      <c r="J4414" s="36">
        <v>0.13</v>
      </c>
      <c r="K4414" s="26">
        <v>2827.71</v>
      </c>
      <c r="L4414" s="26"/>
      <c r="M4414" s="26" t="s">
        <v>140</v>
      </c>
      <c r="N4414" s="26" t="s">
        <v>6296</v>
      </c>
    </row>
    <row r="4415" spans="1:14">
      <c r="A4415" s="26" t="s">
        <v>119</v>
      </c>
      <c r="B4415" s="26" t="s">
        <v>6291</v>
      </c>
      <c r="C4415" s="26" t="s">
        <v>313</v>
      </c>
      <c r="D4415" s="26" t="s">
        <v>6292</v>
      </c>
      <c r="E4415" s="26" t="s">
        <v>10425</v>
      </c>
      <c r="F4415" s="26" t="s">
        <v>1858</v>
      </c>
      <c r="G4415" s="26" t="s">
        <v>6293</v>
      </c>
      <c r="H4415" s="26" t="s">
        <v>6294</v>
      </c>
      <c r="I4415" s="26" t="s">
        <v>10419</v>
      </c>
      <c r="J4415" s="36">
        <v>0.13</v>
      </c>
      <c r="K4415" s="26">
        <v>3664.9</v>
      </c>
      <c r="L4415" s="26"/>
      <c r="M4415" s="26" t="s">
        <v>140</v>
      </c>
      <c r="N4415" s="26" t="s">
        <v>6296</v>
      </c>
    </row>
    <row r="4416" spans="1:14">
      <c r="A4416" s="26" t="s">
        <v>181</v>
      </c>
      <c r="B4416" s="26" t="s">
        <v>5929</v>
      </c>
      <c r="C4416" s="26" t="s">
        <v>4427</v>
      </c>
      <c r="D4416" s="26" t="s">
        <v>5930</v>
      </c>
      <c r="E4416" s="26" t="s">
        <v>10429</v>
      </c>
      <c r="F4416" s="26" t="s">
        <v>4873</v>
      </c>
      <c r="G4416" s="26" t="s">
        <v>5931</v>
      </c>
      <c r="H4416" s="26" t="s">
        <v>10890</v>
      </c>
      <c r="I4416" s="26" t="s">
        <v>10416</v>
      </c>
      <c r="J4416" s="36">
        <v>0.13</v>
      </c>
      <c r="K4416" s="26">
        <v>3062817.21</v>
      </c>
      <c r="L4416" s="26">
        <v>3205628.14</v>
      </c>
      <c r="M4416" s="26" t="s">
        <v>97</v>
      </c>
      <c r="N4416" s="26" t="s">
        <v>5934</v>
      </c>
    </row>
    <row r="4417" spans="1:14">
      <c r="A4417" s="26" t="s">
        <v>181</v>
      </c>
      <c r="B4417" s="26" t="s">
        <v>5929</v>
      </c>
      <c r="C4417" s="26" t="s">
        <v>4427</v>
      </c>
      <c r="D4417" s="26" t="s">
        <v>5930</v>
      </c>
      <c r="E4417" s="26" t="s">
        <v>10429</v>
      </c>
      <c r="F4417" s="26" t="s">
        <v>4873</v>
      </c>
      <c r="G4417" s="26" t="s">
        <v>5931</v>
      </c>
      <c r="H4417" s="26" t="s">
        <v>10890</v>
      </c>
      <c r="I4417" s="26" t="s">
        <v>10418</v>
      </c>
      <c r="J4417" s="36">
        <v>0.13</v>
      </c>
      <c r="K4417" s="26">
        <v>0</v>
      </c>
      <c r="L4417" s="26"/>
      <c r="M4417" s="26" t="s">
        <v>97</v>
      </c>
      <c r="N4417" s="26" t="s">
        <v>5934</v>
      </c>
    </row>
    <row r="4418" spans="1:14">
      <c r="A4418" s="26" t="s">
        <v>181</v>
      </c>
      <c r="B4418" s="26" t="s">
        <v>5929</v>
      </c>
      <c r="C4418" s="26" t="s">
        <v>4427</v>
      </c>
      <c r="D4418" s="26" t="s">
        <v>5930</v>
      </c>
      <c r="E4418" s="26" t="s">
        <v>10429</v>
      </c>
      <c r="F4418" s="26" t="s">
        <v>4873</v>
      </c>
      <c r="G4418" s="26" t="s">
        <v>5931</v>
      </c>
      <c r="H4418" s="26" t="s">
        <v>10890</v>
      </c>
      <c r="I4418" s="26" t="s">
        <v>10420</v>
      </c>
      <c r="J4418" s="36">
        <v>0.13</v>
      </c>
      <c r="K4418" s="26">
        <v>0</v>
      </c>
      <c r="L4418" s="26"/>
      <c r="M4418" s="26" t="s">
        <v>97</v>
      </c>
      <c r="N4418" s="26" t="s">
        <v>5934</v>
      </c>
    </row>
    <row r="4419" spans="1:14">
      <c r="A4419" s="26" t="s">
        <v>181</v>
      </c>
      <c r="B4419" s="26" t="s">
        <v>5929</v>
      </c>
      <c r="C4419" s="26" t="s">
        <v>4427</v>
      </c>
      <c r="D4419" s="26" t="s">
        <v>5930</v>
      </c>
      <c r="E4419" s="26" t="s">
        <v>10429</v>
      </c>
      <c r="F4419" s="26" t="s">
        <v>4873</v>
      </c>
      <c r="G4419" s="26" t="s">
        <v>5931</v>
      </c>
      <c r="H4419" s="26" t="s">
        <v>10890</v>
      </c>
      <c r="I4419" s="26" t="s">
        <v>10419</v>
      </c>
      <c r="J4419" s="36">
        <v>0.13</v>
      </c>
      <c r="K4419" s="26">
        <v>46641</v>
      </c>
      <c r="L4419" s="26"/>
      <c r="M4419" s="26" t="s">
        <v>97</v>
      </c>
      <c r="N4419" s="26" t="s">
        <v>5934</v>
      </c>
    </row>
    <row r="4420" spans="1:14">
      <c r="A4420" s="26" t="s">
        <v>181</v>
      </c>
      <c r="B4420" s="26" t="s">
        <v>5929</v>
      </c>
      <c r="C4420" s="26" t="s">
        <v>4427</v>
      </c>
      <c r="D4420" s="26" t="s">
        <v>5930</v>
      </c>
      <c r="E4420" s="26" t="s">
        <v>10429</v>
      </c>
      <c r="F4420" s="26" t="s">
        <v>4873</v>
      </c>
      <c r="G4420" s="26" t="s">
        <v>5931</v>
      </c>
      <c r="H4420" s="26" t="s">
        <v>10891</v>
      </c>
      <c r="I4420" s="26" t="s">
        <v>10416</v>
      </c>
      <c r="J4420" s="36">
        <v>0.13</v>
      </c>
      <c r="K4420" s="26">
        <v>0</v>
      </c>
      <c r="L4420" s="26">
        <v>100000</v>
      </c>
      <c r="M4420" s="26" t="s">
        <v>97</v>
      </c>
      <c r="N4420" s="26" t="s">
        <v>5934</v>
      </c>
    </row>
    <row r="4421" spans="1:14">
      <c r="A4421" s="26" t="s">
        <v>181</v>
      </c>
      <c r="B4421" s="26" t="s">
        <v>5929</v>
      </c>
      <c r="C4421" s="26" t="s">
        <v>4427</v>
      </c>
      <c r="D4421" s="26" t="s">
        <v>5930</v>
      </c>
      <c r="E4421" s="26" t="s">
        <v>10429</v>
      </c>
      <c r="F4421" s="26" t="s">
        <v>4873</v>
      </c>
      <c r="G4421" s="26" t="s">
        <v>5931</v>
      </c>
      <c r="H4421" s="26" t="s">
        <v>10891</v>
      </c>
      <c r="I4421" s="26" t="s">
        <v>10418</v>
      </c>
      <c r="J4421" s="36">
        <v>0.13</v>
      </c>
      <c r="K4421" s="26">
        <v>95545</v>
      </c>
      <c r="L4421" s="26"/>
      <c r="M4421" s="26" t="s">
        <v>97</v>
      </c>
      <c r="N4421" s="26" t="s">
        <v>5934</v>
      </c>
    </row>
    <row r="4422" spans="1:14">
      <c r="A4422" s="26" t="s">
        <v>181</v>
      </c>
      <c r="B4422" s="26" t="s">
        <v>5929</v>
      </c>
      <c r="C4422" s="26" t="s">
        <v>4427</v>
      </c>
      <c r="D4422" s="26" t="s">
        <v>5930</v>
      </c>
      <c r="E4422" s="26" t="s">
        <v>10429</v>
      </c>
      <c r="F4422" s="26" t="s">
        <v>4873</v>
      </c>
      <c r="G4422" s="26" t="s">
        <v>5931</v>
      </c>
      <c r="H4422" s="26" t="s">
        <v>10891</v>
      </c>
      <c r="I4422" s="26" t="s">
        <v>10420</v>
      </c>
      <c r="J4422" s="36">
        <v>0.13</v>
      </c>
      <c r="K4422" s="26">
        <v>0</v>
      </c>
      <c r="L4422" s="26"/>
      <c r="M4422" s="26" t="s">
        <v>97</v>
      </c>
      <c r="N4422" s="26" t="s">
        <v>5934</v>
      </c>
    </row>
    <row r="4423" spans="1:14">
      <c r="A4423" s="26" t="s">
        <v>181</v>
      </c>
      <c r="B4423" s="26" t="s">
        <v>5929</v>
      </c>
      <c r="C4423" s="26" t="s">
        <v>4427</v>
      </c>
      <c r="D4423" s="26" t="s">
        <v>5930</v>
      </c>
      <c r="E4423" s="26" t="s">
        <v>10429</v>
      </c>
      <c r="F4423" s="26" t="s">
        <v>4873</v>
      </c>
      <c r="G4423" s="26" t="s">
        <v>5931</v>
      </c>
      <c r="H4423" s="26" t="s">
        <v>10891</v>
      </c>
      <c r="I4423" s="26" t="s">
        <v>10419</v>
      </c>
      <c r="J4423" s="36">
        <v>0.13</v>
      </c>
      <c r="K4423" s="26">
        <v>1455</v>
      </c>
      <c r="L4423" s="26"/>
      <c r="M4423" s="26" t="s">
        <v>97</v>
      </c>
      <c r="N4423" s="26" t="s">
        <v>5934</v>
      </c>
    </row>
    <row r="4424" spans="1:14">
      <c r="A4424" s="26" t="s">
        <v>163</v>
      </c>
      <c r="B4424" s="26" t="s">
        <v>6318</v>
      </c>
      <c r="C4424" s="26" t="s">
        <v>1420</v>
      </c>
      <c r="D4424" s="26" t="s">
        <v>6319</v>
      </c>
      <c r="E4424" s="26" t="s">
        <v>10425</v>
      </c>
      <c r="F4424" s="26" t="s">
        <v>1620</v>
      </c>
      <c r="G4424" s="26" t="s">
        <v>6320</v>
      </c>
      <c r="H4424" s="26" t="s">
        <v>6321</v>
      </c>
      <c r="I4424" s="26" t="s">
        <v>10416</v>
      </c>
      <c r="J4424" s="36">
        <v>0.13</v>
      </c>
      <c r="K4424" s="26">
        <v>577508.46</v>
      </c>
      <c r="L4424" s="26">
        <v>621962.56</v>
      </c>
      <c r="M4424" s="26" t="s">
        <v>140</v>
      </c>
      <c r="N4424" s="26" t="s">
        <v>6323</v>
      </c>
    </row>
    <row r="4425" spans="1:14">
      <c r="A4425" s="26" t="s">
        <v>163</v>
      </c>
      <c r="B4425" s="26" t="s">
        <v>6318</v>
      </c>
      <c r="C4425" s="26" t="s">
        <v>1420</v>
      </c>
      <c r="D4425" s="26" t="s">
        <v>6319</v>
      </c>
      <c r="E4425" s="26" t="s">
        <v>10425</v>
      </c>
      <c r="F4425" s="26" t="s">
        <v>1620</v>
      </c>
      <c r="G4425" s="26" t="s">
        <v>6320</v>
      </c>
      <c r="H4425" s="26" t="s">
        <v>6321</v>
      </c>
      <c r="I4425" s="26" t="s">
        <v>10418</v>
      </c>
      <c r="J4425" s="36">
        <v>0.13</v>
      </c>
      <c r="K4425" s="26">
        <v>2437.14</v>
      </c>
      <c r="L4425" s="26"/>
      <c r="M4425" s="26" t="s">
        <v>140</v>
      </c>
      <c r="N4425" s="26" t="s">
        <v>6323</v>
      </c>
    </row>
    <row r="4426" spans="1:14">
      <c r="A4426" s="26" t="s">
        <v>163</v>
      </c>
      <c r="B4426" s="26" t="s">
        <v>6318</v>
      </c>
      <c r="C4426" s="26" t="s">
        <v>1420</v>
      </c>
      <c r="D4426" s="26" t="s">
        <v>6319</v>
      </c>
      <c r="E4426" s="26" t="s">
        <v>10425</v>
      </c>
      <c r="F4426" s="26" t="s">
        <v>1620</v>
      </c>
      <c r="G4426" s="26" t="s">
        <v>6320</v>
      </c>
      <c r="H4426" s="26" t="s">
        <v>6321</v>
      </c>
      <c r="I4426" s="26" t="s">
        <v>10420</v>
      </c>
      <c r="J4426" s="36">
        <v>0.13</v>
      </c>
      <c r="K4426" s="26">
        <v>5195.88</v>
      </c>
      <c r="L4426" s="26"/>
      <c r="M4426" s="26" t="s">
        <v>140</v>
      </c>
      <c r="N4426" s="26" t="s">
        <v>6323</v>
      </c>
    </row>
    <row r="4427" spans="1:14">
      <c r="A4427" s="26" t="s">
        <v>163</v>
      </c>
      <c r="B4427" s="26" t="s">
        <v>6318</v>
      </c>
      <c r="C4427" s="26" t="s">
        <v>1420</v>
      </c>
      <c r="D4427" s="26" t="s">
        <v>6319</v>
      </c>
      <c r="E4427" s="26" t="s">
        <v>10425</v>
      </c>
      <c r="F4427" s="26" t="s">
        <v>1620</v>
      </c>
      <c r="G4427" s="26" t="s">
        <v>6320</v>
      </c>
      <c r="H4427" s="26" t="s">
        <v>6321</v>
      </c>
      <c r="I4427" s="26" t="s">
        <v>10419</v>
      </c>
      <c r="J4427" s="36">
        <v>0.13</v>
      </c>
      <c r="K4427" s="26">
        <v>8832.72</v>
      </c>
      <c r="L4427" s="26"/>
      <c r="M4427" s="26" t="s">
        <v>140</v>
      </c>
      <c r="N4427" s="26" t="s">
        <v>6323</v>
      </c>
    </row>
    <row r="4428" spans="1:14">
      <c r="A4428" s="26" t="s">
        <v>181</v>
      </c>
      <c r="B4428" s="26" t="s">
        <v>6331</v>
      </c>
      <c r="C4428" s="26" t="s">
        <v>184</v>
      </c>
      <c r="D4428" s="26" t="s">
        <v>6332</v>
      </c>
      <c r="E4428" s="26" t="s">
        <v>10425</v>
      </c>
      <c r="F4428" s="26" t="s">
        <v>186</v>
      </c>
      <c r="G4428" s="26" t="s">
        <v>6333</v>
      </c>
      <c r="H4428" s="26" t="s">
        <v>6334</v>
      </c>
      <c r="I4428" s="26" t="s">
        <v>10416</v>
      </c>
      <c r="J4428" s="36">
        <v>0.13</v>
      </c>
      <c r="K4428" s="26">
        <v>25699.39</v>
      </c>
      <c r="L4428" s="26">
        <v>29192.43</v>
      </c>
      <c r="M4428" s="26" t="s">
        <v>97</v>
      </c>
      <c r="N4428" s="26" t="s">
        <v>6335</v>
      </c>
    </row>
    <row r="4429" spans="1:14">
      <c r="A4429" s="26" t="s">
        <v>181</v>
      </c>
      <c r="B4429" s="26" t="s">
        <v>6331</v>
      </c>
      <c r="C4429" s="26" t="s">
        <v>184</v>
      </c>
      <c r="D4429" s="26" t="s">
        <v>6332</v>
      </c>
      <c r="E4429" s="26" t="s">
        <v>10425</v>
      </c>
      <c r="F4429" s="26" t="s">
        <v>186</v>
      </c>
      <c r="G4429" s="26" t="s">
        <v>6333</v>
      </c>
      <c r="H4429" s="26" t="s">
        <v>6334</v>
      </c>
      <c r="I4429" s="26" t="s">
        <v>10418</v>
      </c>
      <c r="J4429" s="36">
        <v>0.13</v>
      </c>
      <c r="K4429" s="26">
        <v>1422.7</v>
      </c>
      <c r="L4429" s="26"/>
      <c r="M4429" s="26" t="s">
        <v>97</v>
      </c>
      <c r="N4429" s="26" t="s">
        <v>6335</v>
      </c>
    </row>
    <row r="4430" spans="1:14">
      <c r="A4430" s="26" t="s">
        <v>181</v>
      </c>
      <c r="B4430" s="26" t="s">
        <v>6331</v>
      </c>
      <c r="C4430" s="26" t="s">
        <v>184</v>
      </c>
      <c r="D4430" s="26" t="s">
        <v>6332</v>
      </c>
      <c r="E4430" s="26" t="s">
        <v>10425</v>
      </c>
      <c r="F4430" s="26" t="s">
        <v>186</v>
      </c>
      <c r="G4430" s="26" t="s">
        <v>6333</v>
      </c>
      <c r="H4430" s="26" t="s">
        <v>6334</v>
      </c>
      <c r="I4430" s="26" t="s">
        <v>10420</v>
      </c>
      <c r="J4430" s="36">
        <v>0.13</v>
      </c>
      <c r="K4430" s="26">
        <v>343.65</v>
      </c>
      <c r="L4430" s="26"/>
      <c r="M4430" s="26" t="s">
        <v>97</v>
      </c>
      <c r="N4430" s="26" t="s">
        <v>6335</v>
      </c>
    </row>
    <row r="4431" spans="1:14">
      <c r="A4431" s="26" t="s">
        <v>181</v>
      </c>
      <c r="B4431" s="26" t="s">
        <v>6331</v>
      </c>
      <c r="C4431" s="26" t="s">
        <v>184</v>
      </c>
      <c r="D4431" s="26" t="s">
        <v>6332</v>
      </c>
      <c r="E4431" s="26" t="s">
        <v>10425</v>
      </c>
      <c r="F4431" s="26" t="s">
        <v>186</v>
      </c>
      <c r="G4431" s="26" t="s">
        <v>6333</v>
      </c>
      <c r="H4431" s="26" t="s">
        <v>6334</v>
      </c>
      <c r="I4431" s="26" t="s">
        <v>10419</v>
      </c>
      <c r="J4431" s="36">
        <v>0.13</v>
      </c>
      <c r="K4431" s="26">
        <v>413.03</v>
      </c>
      <c r="L4431" s="26"/>
      <c r="M4431" s="26" t="s">
        <v>97</v>
      </c>
      <c r="N4431" s="26" t="s">
        <v>6335</v>
      </c>
    </row>
    <row r="4432" spans="1:14">
      <c r="A4432" s="26" t="s">
        <v>292</v>
      </c>
      <c r="B4432" s="26" t="s">
        <v>6348</v>
      </c>
      <c r="C4432" s="26" t="s">
        <v>1901</v>
      </c>
      <c r="D4432" s="26" t="s">
        <v>6349</v>
      </c>
      <c r="E4432" s="26" t="s">
        <v>10434</v>
      </c>
      <c r="F4432" s="26" t="s">
        <v>1940</v>
      </c>
      <c r="G4432" s="26" t="s">
        <v>6350</v>
      </c>
      <c r="H4432" s="26" t="s">
        <v>6351</v>
      </c>
      <c r="I4432" s="26" t="s">
        <v>10416</v>
      </c>
      <c r="J4432" s="36">
        <v>0.13</v>
      </c>
      <c r="K4432" s="26">
        <v>16296.16</v>
      </c>
      <c r="L4432" s="26">
        <v>21502.72</v>
      </c>
      <c r="M4432" s="26" t="s">
        <v>63</v>
      </c>
      <c r="N4432" s="26" t="s">
        <v>6353</v>
      </c>
    </row>
    <row r="4433" spans="1:14">
      <c r="A4433" s="26" t="s">
        <v>292</v>
      </c>
      <c r="B4433" s="26" t="s">
        <v>6348</v>
      </c>
      <c r="C4433" s="26" t="s">
        <v>1901</v>
      </c>
      <c r="D4433" s="26" t="s">
        <v>6349</v>
      </c>
      <c r="E4433" s="26" t="s">
        <v>10434</v>
      </c>
      <c r="F4433" s="26" t="s">
        <v>1940</v>
      </c>
      <c r="G4433" s="26" t="s">
        <v>6350</v>
      </c>
      <c r="H4433" s="26" t="s">
        <v>6351</v>
      </c>
      <c r="I4433" s="26" t="s">
        <v>10418</v>
      </c>
      <c r="J4433" s="36">
        <v>0.13</v>
      </c>
      <c r="K4433" s="26">
        <v>4248.56</v>
      </c>
      <c r="L4433" s="26"/>
      <c r="M4433" s="26" t="s">
        <v>63</v>
      </c>
      <c r="N4433" s="26" t="s">
        <v>6353</v>
      </c>
    </row>
    <row r="4434" spans="1:14">
      <c r="A4434" s="26" t="s">
        <v>292</v>
      </c>
      <c r="B4434" s="26" t="s">
        <v>6348</v>
      </c>
      <c r="C4434" s="26" t="s">
        <v>1901</v>
      </c>
      <c r="D4434" s="26" t="s">
        <v>6349</v>
      </c>
      <c r="E4434" s="26" t="s">
        <v>10434</v>
      </c>
      <c r="F4434" s="26" t="s">
        <v>1940</v>
      </c>
      <c r="G4434" s="26" t="s">
        <v>6350</v>
      </c>
      <c r="H4434" s="26" t="s">
        <v>6351</v>
      </c>
      <c r="I4434" s="26" t="s">
        <v>10420</v>
      </c>
      <c r="J4434" s="36">
        <v>0.13</v>
      </c>
      <c r="K4434" s="26">
        <v>0</v>
      </c>
      <c r="L4434" s="26"/>
      <c r="M4434" s="26" t="s">
        <v>63</v>
      </c>
      <c r="N4434" s="26" t="s">
        <v>6353</v>
      </c>
    </row>
    <row r="4435" spans="1:14">
      <c r="A4435" s="26" t="s">
        <v>292</v>
      </c>
      <c r="B4435" s="26" t="s">
        <v>6348</v>
      </c>
      <c r="C4435" s="26" t="s">
        <v>1901</v>
      </c>
      <c r="D4435" s="26" t="s">
        <v>6349</v>
      </c>
      <c r="E4435" s="26" t="s">
        <v>10434</v>
      </c>
      <c r="F4435" s="26" t="s">
        <v>1940</v>
      </c>
      <c r="G4435" s="26" t="s">
        <v>6350</v>
      </c>
      <c r="H4435" s="26" t="s">
        <v>6351</v>
      </c>
      <c r="I4435" s="26" t="s">
        <v>10419</v>
      </c>
      <c r="J4435" s="36">
        <v>0.13</v>
      </c>
      <c r="K4435" s="26">
        <v>312.88</v>
      </c>
      <c r="L4435" s="26"/>
      <c r="M4435" s="26" t="s">
        <v>63</v>
      </c>
      <c r="N4435" s="26" t="s">
        <v>6353</v>
      </c>
    </row>
    <row r="4436" spans="1:14">
      <c r="A4436" s="26" t="s">
        <v>70</v>
      </c>
      <c r="B4436" s="26" t="s">
        <v>6384</v>
      </c>
      <c r="C4436" s="26" t="s">
        <v>772</v>
      </c>
      <c r="D4436" s="26" t="s">
        <v>6385</v>
      </c>
      <c r="E4436" s="26" t="s">
        <v>10425</v>
      </c>
      <c r="F4436" s="26" t="s">
        <v>2028</v>
      </c>
      <c r="G4436" s="26" t="s">
        <v>6386</v>
      </c>
      <c r="H4436" s="26" t="s">
        <v>6387</v>
      </c>
      <c r="I4436" s="26" t="s">
        <v>10416</v>
      </c>
      <c r="J4436" s="36">
        <v>0.13</v>
      </c>
      <c r="K4436" s="26">
        <v>8164.4</v>
      </c>
      <c r="L4436" s="26">
        <v>8793.6</v>
      </c>
      <c r="M4436" s="26" t="s">
        <v>83</v>
      </c>
      <c r="N4436" s="26" t="s">
        <v>6388</v>
      </c>
    </row>
    <row r="4437" spans="1:14">
      <c r="A4437" s="26" t="s">
        <v>70</v>
      </c>
      <c r="B4437" s="26" t="s">
        <v>6384</v>
      </c>
      <c r="C4437" s="26" t="s">
        <v>772</v>
      </c>
      <c r="D4437" s="26" t="s">
        <v>6385</v>
      </c>
      <c r="E4437" s="26" t="s">
        <v>10425</v>
      </c>
      <c r="F4437" s="26" t="s">
        <v>2028</v>
      </c>
      <c r="G4437" s="26" t="s">
        <v>6386</v>
      </c>
      <c r="H4437" s="26" t="s">
        <v>6387</v>
      </c>
      <c r="I4437" s="26" t="s">
        <v>10418</v>
      </c>
      <c r="J4437" s="36">
        <v>0.13</v>
      </c>
      <c r="K4437" s="26">
        <v>0</v>
      </c>
      <c r="L4437" s="26"/>
      <c r="M4437" s="26" t="s">
        <v>83</v>
      </c>
      <c r="N4437" s="26" t="s">
        <v>6388</v>
      </c>
    </row>
    <row r="4438" spans="1:14">
      <c r="A4438" s="26" t="s">
        <v>70</v>
      </c>
      <c r="B4438" s="26" t="s">
        <v>6384</v>
      </c>
      <c r="C4438" s="26" t="s">
        <v>772</v>
      </c>
      <c r="D4438" s="26" t="s">
        <v>6385</v>
      </c>
      <c r="E4438" s="26" t="s">
        <v>10425</v>
      </c>
      <c r="F4438" s="26" t="s">
        <v>2028</v>
      </c>
      <c r="G4438" s="26" t="s">
        <v>6386</v>
      </c>
      <c r="H4438" s="26" t="s">
        <v>6387</v>
      </c>
      <c r="I4438" s="26" t="s">
        <v>10420</v>
      </c>
      <c r="J4438" s="36">
        <v>0.13</v>
      </c>
      <c r="K4438" s="26">
        <v>109.2</v>
      </c>
      <c r="L4438" s="26"/>
      <c r="M4438" s="26" t="s">
        <v>83</v>
      </c>
      <c r="N4438" s="26" t="s">
        <v>6388</v>
      </c>
    </row>
    <row r="4439" spans="1:14">
      <c r="A4439" s="26" t="s">
        <v>70</v>
      </c>
      <c r="B4439" s="26" t="s">
        <v>6384</v>
      </c>
      <c r="C4439" s="26" t="s">
        <v>772</v>
      </c>
      <c r="D4439" s="26" t="s">
        <v>6385</v>
      </c>
      <c r="E4439" s="26" t="s">
        <v>10425</v>
      </c>
      <c r="F4439" s="26" t="s">
        <v>2028</v>
      </c>
      <c r="G4439" s="26" t="s">
        <v>6386</v>
      </c>
      <c r="H4439" s="26" t="s">
        <v>6387</v>
      </c>
      <c r="I4439" s="26" t="s">
        <v>10419</v>
      </c>
      <c r="J4439" s="36">
        <v>0.13</v>
      </c>
      <c r="K4439" s="26">
        <v>124.32</v>
      </c>
      <c r="L4439" s="26"/>
      <c r="M4439" s="26" t="s">
        <v>83</v>
      </c>
      <c r="N4439" s="26" t="s">
        <v>6388</v>
      </c>
    </row>
    <row r="4440" spans="1:14">
      <c r="A4440" s="26" t="s">
        <v>70</v>
      </c>
      <c r="B4440" s="26" t="s">
        <v>6370</v>
      </c>
      <c r="C4440" s="26" t="s">
        <v>143</v>
      </c>
      <c r="D4440" s="26" t="s">
        <v>6371</v>
      </c>
      <c r="E4440" s="26" t="s">
        <v>10425</v>
      </c>
      <c r="F4440" s="26" t="s">
        <v>6372</v>
      </c>
      <c r="G4440" s="26" t="s">
        <v>6373</v>
      </c>
      <c r="H4440" s="26" t="s">
        <v>6374</v>
      </c>
      <c r="I4440" s="26" t="s">
        <v>10416</v>
      </c>
      <c r="J4440" s="36">
        <v>0.13</v>
      </c>
      <c r="K4440" s="26">
        <v>652928.54</v>
      </c>
      <c r="L4440" s="26">
        <v>751130.81</v>
      </c>
      <c r="M4440" s="26" t="s">
        <v>83</v>
      </c>
      <c r="N4440" s="26" t="s">
        <v>6376</v>
      </c>
    </row>
    <row r="4441" spans="1:14">
      <c r="A4441" s="26" t="s">
        <v>70</v>
      </c>
      <c r="B4441" s="26" t="s">
        <v>6370</v>
      </c>
      <c r="C4441" s="26" t="s">
        <v>143</v>
      </c>
      <c r="D4441" s="26" t="s">
        <v>6371</v>
      </c>
      <c r="E4441" s="26" t="s">
        <v>10425</v>
      </c>
      <c r="F4441" s="26" t="s">
        <v>6372</v>
      </c>
      <c r="G4441" s="26" t="s">
        <v>6373</v>
      </c>
      <c r="H4441" s="26" t="s">
        <v>6374</v>
      </c>
      <c r="I4441" s="26" t="s">
        <v>10418</v>
      </c>
      <c r="J4441" s="36">
        <v>0.13</v>
      </c>
      <c r="K4441" s="26">
        <v>47749.87</v>
      </c>
      <c r="L4441" s="26"/>
      <c r="M4441" s="26" t="s">
        <v>83</v>
      </c>
      <c r="N4441" s="26" t="s">
        <v>6376</v>
      </c>
    </row>
    <row r="4442" spans="1:14">
      <c r="A4442" s="26" t="s">
        <v>70</v>
      </c>
      <c r="B4442" s="26" t="s">
        <v>6370</v>
      </c>
      <c r="C4442" s="26" t="s">
        <v>143</v>
      </c>
      <c r="D4442" s="26" t="s">
        <v>6371</v>
      </c>
      <c r="E4442" s="26" t="s">
        <v>10425</v>
      </c>
      <c r="F4442" s="26" t="s">
        <v>6372</v>
      </c>
      <c r="G4442" s="26" t="s">
        <v>6373</v>
      </c>
      <c r="H4442" s="26" t="s">
        <v>6374</v>
      </c>
      <c r="I4442" s="26" t="s">
        <v>10420</v>
      </c>
      <c r="J4442" s="36">
        <v>0.13</v>
      </c>
      <c r="K4442" s="26">
        <v>7656.6</v>
      </c>
      <c r="L4442" s="26"/>
      <c r="M4442" s="26" t="s">
        <v>83</v>
      </c>
      <c r="N4442" s="26" t="s">
        <v>6376</v>
      </c>
    </row>
    <row r="4443" spans="1:14">
      <c r="A4443" s="26" t="s">
        <v>70</v>
      </c>
      <c r="B4443" s="26" t="s">
        <v>6370</v>
      </c>
      <c r="C4443" s="26" t="s">
        <v>143</v>
      </c>
      <c r="D4443" s="26" t="s">
        <v>6371</v>
      </c>
      <c r="E4443" s="26" t="s">
        <v>10425</v>
      </c>
      <c r="F4443" s="26" t="s">
        <v>6372</v>
      </c>
      <c r="G4443" s="26" t="s">
        <v>6373</v>
      </c>
      <c r="H4443" s="26" t="s">
        <v>6374</v>
      </c>
      <c r="I4443" s="26" t="s">
        <v>10419</v>
      </c>
      <c r="J4443" s="36">
        <v>0.13</v>
      </c>
      <c r="K4443" s="26">
        <v>10671.5</v>
      </c>
      <c r="L4443" s="26"/>
      <c r="M4443" s="26" t="s">
        <v>83</v>
      </c>
      <c r="N4443" s="26" t="s">
        <v>6376</v>
      </c>
    </row>
    <row r="4444" spans="1:14">
      <c r="A4444" s="26" t="s">
        <v>181</v>
      </c>
      <c r="B4444" s="26" t="s">
        <v>6343</v>
      </c>
      <c r="C4444" s="26" t="s">
        <v>184</v>
      </c>
      <c r="D4444" s="26" t="s">
        <v>6344</v>
      </c>
      <c r="E4444" s="26" t="s">
        <v>10425</v>
      </c>
      <c r="F4444" s="26" t="s">
        <v>186</v>
      </c>
      <c r="G4444" s="26" t="s">
        <v>6345</v>
      </c>
      <c r="H4444" s="26" t="s">
        <v>6346</v>
      </c>
      <c r="I4444" s="26" t="s">
        <v>10416</v>
      </c>
      <c r="J4444" s="36">
        <v>0.13</v>
      </c>
      <c r="K4444" s="26">
        <v>67341</v>
      </c>
      <c r="L4444" s="26">
        <v>76170</v>
      </c>
      <c r="M4444" s="26" t="s">
        <v>97</v>
      </c>
      <c r="N4444" s="26" t="s">
        <v>6347</v>
      </c>
    </row>
    <row r="4445" spans="1:14">
      <c r="A4445" s="26" t="s">
        <v>181</v>
      </c>
      <c r="B4445" s="26" t="s">
        <v>6343</v>
      </c>
      <c r="C4445" s="26" t="s">
        <v>184</v>
      </c>
      <c r="D4445" s="26" t="s">
        <v>6344</v>
      </c>
      <c r="E4445" s="26" t="s">
        <v>10425</v>
      </c>
      <c r="F4445" s="26" t="s">
        <v>186</v>
      </c>
      <c r="G4445" s="26" t="s">
        <v>6345</v>
      </c>
      <c r="H4445" s="26" t="s">
        <v>6346</v>
      </c>
      <c r="I4445" s="26" t="s">
        <v>10418</v>
      </c>
      <c r="J4445" s="36">
        <v>0.13</v>
      </c>
      <c r="K4445" s="26">
        <v>3489</v>
      </c>
      <c r="L4445" s="26"/>
      <c r="M4445" s="26" t="s">
        <v>97</v>
      </c>
      <c r="N4445" s="26" t="s">
        <v>6347</v>
      </c>
    </row>
    <row r="4446" spans="1:14">
      <c r="A4446" s="26" t="s">
        <v>181</v>
      </c>
      <c r="B4446" s="26" t="s">
        <v>6343</v>
      </c>
      <c r="C4446" s="26" t="s">
        <v>184</v>
      </c>
      <c r="D4446" s="26" t="s">
        <v>6344</v>
      </c>
      <c r="E4446" s="26" t="s">
        <v>10425</v>
      </c>
      <c r="F4446" s="26" t="s">
        <v>186</v>
      </c>
      <c r="G4446" s="26" t="s">
        <v>6345</v>
      </c>
      <c r="H4446" s="26" t="s">
        <v>6346</v>
      </c>
      <c r="I4446" s="26" t="s">
        <v>10420</v>
      </c>
      <c r="J4446" s="36">
        <v>0.13</v>
      </c>
      <c r="K4446" s="26">
        <v>825</v>
      </c>
      <c r="L4446" s="26"/>
      <c r="M4446" s="26" t="s">
        <v>97</v>
      </c>
      <c r="N4446" s="26" t="s">
        <v>6347</v>
      </c>
    </row>
    <row r="4447" spans="1:14">
      <c r="A4447" s="26" t="s">
        <v>181</v>
      </c>
      <c r="B4447" s="26" t="s">
        <v>6343</v>
      </c>
      <c r="C4447" s="26" t="s">
        <v>184</v>
      </c>
      <c r="D4447" s="26" t="s">
        <v>6344</v>
      </c>
      <c r="E4447" s="26" t="s">
        <v>10425</v>
      </c>
      <c r="F4447" s="26" t="s">
        <v>186</v>
      </c>
      <c r="G4447" s="26" t="s">
        <v>6345</v>
      </c>
      <c r="H4447" s="26" t="s">
        <v>6346</v>
      </c>
      <c r="I4447" s="26" t="s">
        <v>10419</v>
      </c>
      <c r="J4447" s="36">
        <v>0.13</v>
      </c>
      <c r="K4447" s="26">
        <v>1089</v>
      </c>
      <c r="L4447" s="26"/>
      <c r="M4447" s="26" t="s">
        <v>97</v>
      </c>
      <c r="N4447" s="26" t="s">
        <v>6347</v>
      </c>
    </row>
    <row r="4448" spans="1:14">
      <c r="A4448" s="26" t="s">
        <v>292</v>
      </c>
      <c r="B4448" s="26" t="s">
        <v>6297</v>
      </c>
      <c r="C4448" s="26" t="s">
        <v>1751</v>
      </c>
      <c r="D4448" s="26" t="s">
        <v>6298</v>
      </c>
      <c r="E4448" s="26" t="s">
        <v>10425</v>
      </c>
      <c r="F4448" s="26" t="s">
        <v>6299</v>
      </c>
      <c r="G4448" s="26" t="s">
        <v>6300</v>
      </c>
      <c r="H4448" s="26" t="s">
        <v>6301</v>
      </c>
      <c r="I4448" s="26" t="s">
        <v>10416</v>
      </c>
      <c r="J4448" s="36">
        <v>0.13</v>
      </c>
      <c r="K4448" s="26">
        <v>125749.89</v>
      </c>
      <c r="L4448" s="26">
        <v>143721.51</v>
      </c>
      <c r="M4448" s="26" t="s">
        <v>63</v>
      </c>
      <c r="N4448" s="26" t="s">
        <v>6303</v>
      </c>
    </row>
    <row r="4449" spans="1:14">
      <c r="A4449" s="26" t="s">
        <v>292</v>
      </c>
      <c r="B4449" s="26" t="s">
        <v>6297</v>
      </c>
      <c r="C4449" s="26" t="s">
        <v>1751</v>
      </c>
      <c r="D4449" s="26" t="s">
        <v>6298</v>
      </c>
      <c r="E4449" s="26" t="s">
        <v>10425</v>
      </c>
      <c r="F4449" s="26" t="s">
        <v>6299</v>
      </c>
      <c r="G4449" s="26" t="s">
        <v>6300</v>
      </c>
      <c r="H4449" s="26" t="s">
        <v>6301</v>
      </c>
      <c r="I4449" s="26" t="s">
        <v>10418</v>
      </c>
      <c r="J4449" s="36">
        <v>0.13</v>
      </c>
      <c r="K4449" s="26">
        <v>7949.57</v>
      </c>
      <c r="L4449" s="26"/>
      <c r="M4449" s="26" t="s">
        <v>63</v>
      </c>
      <c r="N4449" s="26" t="s">
        <v>6303</v>
      </c>
    </row>
    <row r="4450" spans="1:14">
      <c r="A4450" s="26" t="s">
        <v>292</v>
      </c>
      <c r="B4450" s="26" t="s">
        <v>6297</v>
      </c>
      <c r="C4450" s="26" t="s">
        <v>1751</v>
      </c>
      <c r="D4450" s="26" t="s">
        <v>6298</v>
      </c>
      <c r="E4450" s="26" t="s">
        <v>10425</v>
      </c>
      <c r="F4450" s="26" t="s">
        <v>6299</v>
      </c>
      <c r="G4450" s="26" t="s">
        <v>6300</v>
      </c>
      <c r="H4450" s="26" t="s">
        <v>6301</v>
      </c>
      <c r="I4450" s="26" t="s">
        <v>10420</v>
      </c>
      <c r="J4450" s="36">
        <v>0.13</v>
      </c>
      <c r="K4450" s="26">
        <v>1518.48</v>
      </c>
      <c r="L4450" s="26"/>
      <c r="M4450" s="26" t="s">
        <v>63</v>
      </c>
      <c r="N4450" s="26" t="s">
        <v>6303</v>
      </c>
    </row>
    <row r="4451" spans="1:14">
      <c r="A4451" s="26" t="s">
        <v>292</v>
      </c>
      <c r="B4451" s="26" t="s">
        <v>6297</v>
      </c>
      <c r="C4451" s="26" t="s">
        <v>1751</v>
      </c>
      <c r="D4451" s="26" t="s">
        <v>6298</v>
      </c>
      <c r="E4451" s="26" t="s">
        <v>10425</v>
      </c>
      <c r="F4451" s="26" t="s">
        <v>6299</v>
      </c>
      <c r="G4451" s="26" t="s">
        <v>6300</v>
      </c>
      <c r="H4451" s="26" t="s">
        <v>6301</v>
      </c>
      <c r="I4451" s="26" t="s">
        <v>10419</v>
      </c>
      <c r="J4451" s="36">
        <v>0.13</v>
      </c>
      <c r="K4451" s="26">
        <v>2036.09</v>
      </c>
      <c r="L4451" s="26"/>
      <c r="M4451" s="26" t="s">
        <v>63</v>
      </c>
      <c r="N4451" s="26" t="s">
        <v>6303</v>
      </c>
    </row>
    <row r="4452" spans="1:14">
      <c r="A4452" s="26" t="s">
        <v>181</v>
      </c>
      <c r="B4452" s="26" t="s">
        <v>6378</v>
      </c>
      <c r="C4452" s="26" t="s">
        <v>2091</v>
      </c>
      <c r="D4452" s="26" t="s">
        <v>6379</v>
      </c>
      <c r="E4452" s="26" t="s">
        <v>10434</v>
      </c>
      <c r="F4452" s="26" t="s">
        <v>6380</v>
      </c>
      <c r="G4452" s="26" t="s">
        <v>6381</v>
      </c>
      <c r="H4452" s="26" t="s">
        <v>6382</v>
      </c>
      <c r="I4452" s="26" t="s">
        <v>10416</v>
      </c>
      <c r="J4452" s="36">
        <v>0.13</v>
      </c>
      <c r="K4452" s="26">
        <v>2182.24</v>
      </c>
      <c r="L4452" s="26">
        <v>2284</v>
      </c>
      <c r="M4452" s="26" t="s">
        <v>97</v>
      </c>
      <c r="N4452" s="26" t="s">
        <v>6383</v>
      </c>
    </row>
    <row r="4453" spans="1:14">
      <c r="A4453" s="26" t="s">
        <v>181</v>
      </c>
      <c r="B4453" s="26" t="s">
        <v>6378</v>
      </c>
      <c r="C4453" s="26" t="s">
        <v>2091</v>
      </c>
      <c r="D4453" s="26" t="s">
        <v>6379</v>
      </c>
      <c r="E4453" s="26" t="s">
        <v>10434</v>
      </c>
      <c r="F4453" s="26" t="s">
        <v>6380</v>
      </c>
      <c r="G4453" s="26" t="s">
        <v>6381</v>
      </c>
      <c r="H4453" s="26" t="s">
        <v>6382</v>
      </c>
      <c r="I4453" s="26" t="s">
        <v>10418</v>
      </c>
      <c r="J4453" s="36">
        <v>0.13</v>
      </c>
      <c r="K4453" s="26">
        <v>0</v>
      </c>
      <c r="L4453" s="26"/>
      <c r="M4453" s="26" t="s">
        <v>97</v>
      </c>
      <c r="N4453" s="26" t="s">
        <v>6383</v>
      </c>
    </row>
    <row r="4454" spans="1:14">
      <c r="A4454" s="26" t="s">
        <v>181</v>
      </c>
      <c r="B4454" s="26" t="s">
        <v>6378</v>
      </c>
      <c r="C4454" s="26" t="s">
        <v>2091</v>
      </c>
      <c r="D4454" s="26" t="s">
        <v>6379</v>
      </c>
      <c r="E4454" s="26" t="s">
        <v>10434</v>
      </c>
      <c r="F4454" s="26" t="s">
        <v>6380</v>
      </c>
      <c r="G4454" s="26" t="s">
        <v>6381</v>
      </c>
      <c r="H4454" s="26" t="s">
        <v>6382</v>
      </c>
      <c r="I4454" s="26" t="s">
        <v>10420</v>
      </c>
      <c r="J4454" s="36">
        <v>0.13</v>
      </c>
      <c r="K4454" s="26">
        <v>0</v>
      </c>
      <c r="L4454" s="26"/>
      <c r="M4454" s="26" t="s">
        <v>97</v>
      </c>
      <c r="N4454" s="26" t="s">
        <v>6383</v>
      </c>
    </row>
    <row r="4455" spans="1:14">
      <c r="A4455" s="26" t="s">
        <v>181</v>
      </c>
      <c r="B4455" s="26" t="s">
        <v>6378</v>
      </c>
      <c r="C4455" s="26" t="s">
        <v>2091</v>
      </c>
      <c r="D4455" s="26" t="s">
        <v>6379</v>
      </c>
      <c r="E4455" s="26" t="s">
        <v>10434</v>
      </c>
      <c r="F4455" s="26" t="s">
        <v>6380</v>
      </c>
      <c r="G4455" s="26" t="s">
        <v>6381</v>
      </c>
      <c r="H4455" s="26" t="s">
        <v>6382</v>
      </c>
      <c r="I4455" s="26" t="s">
        <v>10419</v>
      </c>
      <c r="J4455" s="36">
        <v>0.13</v>
      </c>
      <c r="K4455" s="26">
        <v>33.24</v>
      </c>
      <c r="L4455" s="26"/>
      <c r="M4455" s="26" t="s">
        <v>97</v>
      </c>
      <c r="N4455" s="26" t="s">
        <v>6383</v>
      </c>
    </row>
    <row r="4456" spans="1:14">
      <c r="A4456" s="26" t="s">
        <v>220</v>
      </c>
      <c r="B4456" s="26" t="s">
        <v>6404</v>
      </c>
      <c r="C4456" s="26" t="s">
        <v>849</v>
      </c>
      <c r="D4456" s="26" t="s">
        <v>5424</v>
      </c>
      <c r="E4456" s="26" t="s">
        <v>10425</v>
      </c>
      <c r="F4456" s="26" t="s">
        <v>4049</v>
      </c>
      <c r="G4456" s="26" t="s">
        <v>6405</v>
      </c>
      <c r="H4456" s="26" t="s">
        <v>5426</v>
      </c>
      <c r="I4456" s="26" t="s">
        <v>10427</v>
      </c>
      <c r="J4456" s="36">
        <v>0.13</v>
      </c>
      <c r="K4456" s="26">
        <v>2549.58</v>
      </c>
      <c r="L4456" s="26">
        <v>2820.64</v>
      </c>
      <c r="M4456" s="26" t="s">
        <v>1282</v>
      </c>
      <c r="N4456" s="26" t="s">
        <v>6407</v>
      </c>
    </row>
    <row r="4457" spans="1:14">
      <c r="A4457" s="26" t="s">
        <v>220</v>
      </c>
      <c r="B4457" s="26" t="s">
        <v>6404</v>
      </c>
      <c r="C4457" s="26" t="s">
        <v>849</v>
      </c>
      <c r="D4457" s="26" t="s">
        <v>5424</v>
      </c>
      <c r="E4457" s="26" t="s">
        <v>10425</v>
      </c>
      <c r="F4457" s="26" t="s">
        <v>4049</v>
      </c>
      <c r="G4457" s="26" t="s">
        <v>6405</v>
      </c>
      <c r="H4457" s="26" t="s">
        <v>5426</v>
      </c>
      <c r="I4457" s="26" t="s">
        <v>10428</v>
      </c>
      <c r="J4457" s="36">
        <v>0.13</v>
      </c>
      <c r="K4457" s="26">
        <v>75.86</v>
      </c>
      <c r="L4457" s="26"/>
      <c r="M4457" s="26" t="s">
        <v>1282</v>
      </c>
      <c r="N4457" s="26" t="s">
        <v>6407</v>
      </c>
    </row>
    <row r="4458" spans="1:14">
      <c r="A4458" s="26" t="s">
        <v>220</v>
      </c>
      <c r="B4458" s="26" t="s">
        <v>6404</v>
      </c>
      <c r="C4458" s="26" t="s">
        <v>849</v>
      </c>
      <c r="D4458" s="26" t="s">
        <v>5424</v>
      </c>
      <c r="E4458" s="26" t="s">
        <v>10425</v>
      </c>
      <c r="F4458" s="26" t="s">
        <v>4049</v>
      </c>
      <c r="G4458" s="26" t="s">
        <v>6405</v>
      </c>
      <c r="H4458" s="26" t="s">
        <v>5426</v>
      </c>
      <c r="I4458" s="26" t="s">
        <v>10420</v>
      </c>
      <c r="J4458" s="36">
        <v>0.13</v>
      </c>
      <c r="K4458" s="26">
        <v>33.14454</v>
      </c>
      <c r="L4458" s="26"/>
      <c r="M4458" s="26" t="s">
        <v>1282</v>
      </c>
      <c r="N4458" s="26" t="s">
        <v>6407</v>
      </c>
    </row>
    <row r="4459" spans="1:14">
      <c r="A4459" s="26" t="s">
        <v>220</v>
      </c>
      <c r="B4459" s="26" t="s">
        <v>6404</v>
      </c>
      <c r="C4459" s="26" t="s">
        <v>849</v>
      </c>
      <c r="D4459" s="26" t="s">
        <v>5424</v>
      </c>
      <c r="E4459" s="26" t="s">
        <v>10425</v>
      </c>
      <c r="F4459" s="26" t="s">
        <v>4049</v>
      </c>
      <c r="G4459" s="26" t="s">
        <v>6405</v>
      </c>
      <c r="H4459" s="26" t="s">
        <v>5426</v>
      </c>
      <c r="I4459" s="26" t="s">
        <v>10419</v>
      </c>
      <c r="J4459" s="36">
        <v>0.13</v>
      </c>
      <c r="K4459" s="26">
        <v>39.3816</v>
      </c>
      <c r="L4459" s="26"/>
      <c r="M4459" s="26" t="s">
        <v>1282</v>
      </c>
      <c r="N4459" s="26" t="s">
        <v>6407</v>
      </c>
    </row>
    <row r="4460" spans="1:14">
      <c r="A4460" s="26" t="s">
        <v>516</v>
      </c>
      <c r="B4460" s="26" t="s">
        <v>6389</v>
      </c>
      <c r="C4460" s="26" t="s">
        <v>2762</v>
      </c>
      <c r="D4460" s="26" t="s">
        <v>6390</v>
      </c>
      <c r="E4460" s="26" t="s">
        <v>10425</v>
      </c>
      <c r="F4460" s="26" t="s">
        <v>6391</v>
      </c>
      <c r="G4460" s="26" t="s">
        <v>6392</v>
      </c>
      <c r="H4460" s="26" t="s">
        <v>6393</v>
      </c>
      <c r="I4460" s="26" t="s">
        <v>10416</v>
      </c>
      <c r="J4460" s="36">
        <v>0.13</v>
      </c>
      <c r="K4460" s="26">
        <v>348574.78</v>
      </c>
      <c r="L4460" s="26">
        <v>422090.44</v>
      </c>
      <c r="M4460" s="26" t="s">
        <v>173</v>
      </c>
      <c r="N4460" s="26" t="s">
        <v>6395</v>
      </c>
    </row>
    <row r="4461" spans="1:14">
      <c r="A4461" s="26" t="s">
        <v>516</v>
      </c>
      <c r="B4461" s="26" t="s">
        <v>6389</v>
      </c>
      <c r="C4461" s="26" t="s">
        <v>2762</v>
      </c>
      <c r="D4461" s="26" t="s">
        <v>6390</v>
      </c>
      <c r="E4461" s="26" t="s">
        <v>10425</v>
      </c>
      <c r="F4461" s="26" t="s">
        <v>6391</v>
      </c>
      <c r="G4461" s="26" t="s">
        <v>6392</v>
      </c>
      <c r="H4461" s="26" t="s">
        <v>6393</v>
      </c>
      <c r="I4461" s="26" t="s">
        <v>10418</v>
      </c>
      <c r="J4461" s="36">
        <v>0.13</v>
      </c>
      <c r="K4461" s="26">
        <v>44042.19</v>
      </c>
      <c r="L4461" s="26"/>
      <c r="M4461" s="26" t="s">
        <v>173</v>
      </c>
      <c r="N4461" s="26" t="s">
        <v>6395</v>
      </c>
    </row>
    <row r="4462" spans="1:14">
      <c r="A4462" s="26" t="s">
        <v>516</v>
      </c>
      <c r="B4462" s="26" t="s">
        <v>6389</v>
      </c>
      <c r="C4462" s="26" t="s">
        <v>2762</v>
      </c>
      <c r="D4462" s="26" t="s">
        <v>6390</v>
      </c>
      <c r="E4462" s="26" t="s">
        <v>10425</v>
      </c>
      <c r="F4462" s="26" t="s">
        <v>6391</v>
      </c>
      <c r="G4462" s="26" t="s">
        <v>6392</v>
      </c>
      <c r="H4462" s="26" t="s">
        <v>6393</v>
      </c>
      <c r="I4462" s="26" t="s">
        <v>10420</v>
      </c>
      <c r="J4462" s="36">
        <v>0.13</v>
      </c>
      <c r="K4462" s="26">
        <v>4500.43</v>
      </c>
      <c r="L4462" s="26"/>
      <c r="M4462" s="26" t="s">
        <v>173</v>
      </c>
      <c r="N4462" s="26" t="s">
        <v>6395</v>
      </c>
    </row>
    <row r="4463" spans="1:14">
      <c r="A4463" s="26" t="s">
        <v>516</v>
      </c>
      <c r="B4463" s="26" t="s">
        <v>6389</v>
      </c>
      <c r="C4463" s="26" t="s">
        <v>2762</v>
      </c>
      <c r="D4463" s="26" t="s">
        <v>6390</v>
      </c>
      <c r="E4463" s="26" t="s">
        <v>10425</v>
      </c>
      <c r="F4463" s="26" t="s">
        <v>6391</v>
      </c>
      <c r="G4463" s="26" t="s">
        <v>6392</v>
      </c>
      <c r="H4463" s="26" t="s">
        <v>6393</v>
      </c>
      <c r="I4463" s="26" t="s">
        <v>10419</v>
      </c>
      <c r="J4463" s="36">
        <v>0.13</v>
      </c>
      <c r="K4463" s="26">
        <v>5978.61</v>
      </c>
      <c r="L4463" s="26"/>
      <c r="M4463" s="26" t="s">
        <v>173</v>
      </c>
      <c r="N4463" s="26" t="s">
        <v>6395</v>
      </c>
    </row>
    <row r="4464" spans="1:14">
      <c r="A4464" s="26" t="s">
        <v>220</v>
      </c>
      <c r="B4464" s="26" t="s">
        <v>6310</v>
      </c>
      <c r="C4464" s="26" t="s">
        <v>276</v>
      </c>
      <c r="D4464" s="26" t="s">
        <v>6311</v>
      </c>
      <c r="E4464" s="26" t="s">
        <v>10425</v>
      </c>
      <c r="F4464" s="26" t="s">
        <v>1777</v>
      </c>
      <c r="G4464" s="26" t="s">
        <v>6312</v>
      </c>
      <c r="H4464" s="26" t="s">
        <v>6313</v>
      </c>
      <c r="I4464" s="26" t="s">
        <v>10416</v>
      </c>
      <c r="J4464" s="36">
        <v>0.13</v>
      </c>
      <c r="K4464" s="26">
        <v>135734.5</v>
      </c>
      <c r="L4464" s="26">
        <v>156318.32</v>
      </c>
      <c r="M4464" s="26" t="s">
        <v>1282</v>
      </c>
      <c r="N4464" s="26" t="s">
        <v>6315</v>
      </c>
    </row>
    <row r="4465" spans="1:14">
      <c r="A4465" s="26" t="s">
        <v>220</v>
      </c>
      <c r="B4465" s="26" t="s">
        <v>6310</v>
      </c>
      <c r="C4465" s="26" t="s">
        <v>276</v>
      </c>
      <c r="D4465" s="26" t="s">
        <v>6311</v>
      </c>
      <c r="E4465" s="26" t="s">
        <v>10425</v>
      </c>
      <c r="F4465" s="26" t="s">
        <v>1777</v>
      </c>
      <c r="G4465" s="26" t="s">
        <v>6312</v>
      </c>
      <c r="H4465" s="26" t="s">
        <v>6313</v>
      </c>
      <c r="I4465" s="26" t="s">
        <v>10418</v>
      </c>
      <c r="J4465" s="36">
        <v>0.13</v>
      </c>
      <c r="K4465" s="26">
        <v>10182.88</v>
      </c>
      <c r="L4465" s="26"/>
      <c r="M4465" s="26" t="s">
        <v>1282</v>
      </c>
      <c r="N4465" s="26" t="s">
        <v>6315</v>
      </c>
    </row>
    <row r="4466" spans="1:14">
      <c r="A4466" s="26" t="s">
        <v>220</v>
      </c>
      <c r="B4466" s="26" t="s">
        <v>6310</v>
      </c>
      <c r="C4466" s="26" t="s">
        <v>276</v>
      </c>
      <c r="D4466" s="26" t="s">
        <v>6311</v>
      </c>
      <c r="E4466" s="26" t="s">
        <v>10425</v>
      </c>
      <c r="F4466" s="26" t="s">
        <v>1777</v>
      </c>
      <c r="G4466" s="26" t="s">
        <v>6312</v>
      </c>
      <c r="H4466" s="26" t="s">
        <v>6313</v>
      </c>
      <c r="I4466" s="26" t="s">
        <v>10420</v>
      </c>
      <c r="J4466" s="36">
        <v>0.13</v>
      </c>
      <c r="K4466" s="26">
        <v>1221.36</v>
      </c>
      <c r="L4466" s="26"/>
      <c r="M4466" s="26" t="s">
        <v>1282</v>
      </c>
      <c r="N4466" s="26" t="s">
        <v>6315</v>
      </c>
    </row>
    <row r="4467" spans="1:14">
      <c r="A4467" s="26" t="s">
        <v>220</v>
      </c>
      <c r="B4467" s="26" t="s">
        <v>6310</v>
      </c>
      <c r="C4467" s="26" t="s">
        <v>276</v>
      </c>
      <c r="D4467" s="26" t="s">
        <v>6311</v>
      </c>
      <c r="E4467" s="26" t="s">
        <v>10425</v>
      </c>
      <c r="F4467" s="26" t="s">
        <v>1777</v>
      </c>
      <c r="G4467" s="26" t="s">
        <v>6312</v>
      </c>
      <c r="H4467" s="26" t="s">
        <v>6313</v>
      </c>
      <c r="I4467" s="26" t="s">
        <v>10419</v>
      </c>
      <c r="J4467" s="36">
        <v>0.13</v>
      </c>
      <c r="K4467" s="26">
        <v>2222.13</v>
      </c>
      <c r="L4467" s="26"/>
      <c r="M4467" s="26" t="s">
        <v>1282</v>
      </c>
      <c r="N4467" s="26" t="s">
        <v>6315</v>
      </c>
    </row>
    <row r="4468" spans="1:14">
      <c r="A4468" s="26" t="s">
        <v>181</v>
      </c>
      <c r="B4468" s="26" t="s">
        <v>6422</v>
      </c>
      <c r="C4468" s="26" t="s">
        <v>1767</v>
      </c>
      <c r="D4468" s="26" t="s">
        <v>6423</v>
      </c>
      <c r="E4468" s="26" t="s">
        <v>10444</v>
      </c>
      <c r="F4468" s="26" t="s">
        <v>6424</v>
      </c>
      <c r="G4468" s="26" t="s">
        <v>6425</v>
      </c>
      <c r="H4468" s="26" t="s">
        <v>6426</v>
      </c>
      <c r="I4468" s="26" t="s">
        <v>10416</v>
      </c>
      <c r="J4468" s="36">
        <v>0.13</v>
      </c>
      <c r="K4468" s="26">
        <v>413783.78</v>
      </c>
      <c r="L4468" s="26">
        <v>482716.44</v>
      </c>
      <c r="M4468" s="26" t="s">
        <v>97</v>
      </c>
      <c r="N4468" s="26" t="s">
        <v>6428</v>
      </c>
    </row>
    <row r="4469" spans="1:14">
      <c r="A4469" s="26" t="s">
        <v>181</v>
      </c>
      <c r="B4469" s="26" t="s">
        <v>6422</v>
      </c>
      <c r="C4469" s="26" t="s">
        <v>1767</v>
      </c>
      <c r="D4469" s="26" t="s">
        <v>6423</v>
      </c>
      <c r="E4469" s="26" t="s">
        <v>10444</v>
      </c>
      <c r="F4469" s="26" t="s">
        <v>6424</v>
      </c>
      <c r="G4469" s="26" t="s">
        <v>6425</v>
      </c>
      <c r="H4469" s="26" t="s">
        <v>6426</v>
      </c>
      <c r="I4469" s="26" t="s">
        <v>10418</v>
      </c>
      <c r="J4469" s="36">
        <v>0.13</v>
      </c>
      <c r="K4469" s="26">
        <v>34969.4</v>
      </c>
      <c r="L4469" s="26"/>
      <c r="M4469" s="26" t="s">
        <v>97</v>
      </c>
      <c r="N4469" s="26" t="s">
        <v>6428</v>
      </c>
    </row>
    <row r="4470" spans="1:14">
      <c r="A4470" s="26" t="s">
        <v>181</v>
      </c>
      <c r="B4470" s="26" t="s">
        <v>6422</v>
      </c>
      <c r="C4470" s="26" t="s">
        <v>1767</v>
      </c>
      <c r="D4470" s="26" t="s">
        <v>6423</v>
      </c>
      <c r="E4470" s="26" t="s">
        <v>10444</v>
      </c>
      <c r="F4470" s="26" t="s">
        <v>6424</v>
      </c>
      <c r="G4470" s="26" t="s">
        <v>6425</v>
      </c>
      <c r="H4470" s="26" t="s">
        <v>6426</v>
      </c>
      <c r="I4470" s="26" t="s">
        <v>10420</v>
      </c>
      <c r="J4470" s="36">
        <v>0.13</v>
      </c>
      <c r="K4470" s="26">
        <v>5404.12</v>
      </c>
      <c r="L4470" s="26"/>
      <c r="M4470" s="26" t="s">
        <v>97</v>
      </c>
      <c r="N4470" s="26" t="s">
        <v>6428</v>
      </c>
    </row>
    <row r="4471" spans="1:14">
      <c r="A4471" s="26" t="s">
        <v>181</v>
      </c>
      <c r="B4471" s="26" t="s">
        <v>6422</v>
      </c>
      <c r="C4471" s="26" t="s">
        <v>1767</v>
      </c>
      <c r="D4471" s="26" t="s">
        <v>6423</v>
      </c>
      <c r="E4471" s="26" t="s">
        <v>10444</v>
      </c>
      <c r="F4471" s="26" t="s">
        <v>6424</v>
      </c>
      <c r="G4471" s="26" t="s">
        <v>6425</v>
      </c>
      <c r="H4471" s="26" t="s">
        <v>6426</v>
      </c>
      <c r="I4471" s="26" t="s">
        <v>10419</v>
      </c>
      <c r="J4471" s="36">
        <v>0.13</v>
      </c>
      <c r="K4471" s="26">
        <v>6822.96</v>
      </c>
      <c r="L4471" s="26"/>
      <c r="M4471" s="26" t="s">
        <v>97</v>
      </c>
      <c r="N4471" s="26" t="s">
        <v>6428</v>
      </c>
    </row>
    <row r="4472" spans="1:14">
      <c r="A4472" s="26" t="s">
        <v>47</v>
      </c>
      <c r="B4472" s="26" t="s">
        <v>6437</v>
      </c>
      <c r="C4472" s="26" t="s">
        <v>1254</v>
      </c>
      <c r="D4472" s="26" t="s">
        <v>6438</v>
      </c>
      <c r="E4472" s="26" t="s">
        <v>10425</v>
      </c>
      <c r="F4472" s="26" t="s">
        <v>6439</v>
      </c>
      <c r="G4472" s="26" t="s">
        <v>6440</v>
      </c>
      <c r="H4472" s="26" t="s">
        <v>6441</v>
      </c>
      <c r="I4472" s="26" t="s">
        <v>10416</v>
      </c>
      <c r="J4472" s="36">
        <v>0.13</v>
      </c>
      <c r="K4472" s="26">
        <v>16709.5</v>
      </c>
      <c r="L4472" s="26">
        <v>18092</v>
      </c>
      <c r="M4472" s="26" t="s">
        <v>97</v>
      </c>
      <c r="N4472" s="26" t="s">
        <v>6443</v>
      </c>
    </row>
    <row r="4473" spans="1:14">
      <c r="A4473" s="26" t="s">
        <v>47</v>
      </c>
      <c r="B4473" s="26" t="s">
        <v>6437</v>
      </c>
      <c r="C4473" s="26" t="s">
        <v>1254</v>
      </c>
      <c r="D4473" s="26" t="s">
        <v>6438</v>
      </c>
      <c r="E4473" s="26" t="s">
        <v>10425</v>
      </c>
      <c r="F4473" s="26" t="s">
        <v>6439</v>
      </c>
      <c r="G4473" s="26" t="s">
        <v>6440</v>
      </c>
      <c r="H4473" s="26" t="s">
        <v>6441</v>
      </c>
      <c r="I4473" s="26" t="s">
        <v>10418</v>
      </c>
      <c r="J4473" s="36">
        <v>0.13</v>
      </c>
      <c r="K4473" s="26">
        <v>0</v>
      </c>
      <c r="L4473" s="26"/>
      <c r="M4473" s="26" t="s">
        <v>97</v>
      </c>
      <c r="N4473" s="26" t="s">
        <v>6443</v>
      </c>
    </row>
    <row r="4474" spans="1:14">
      <c r="A4474" s="26" t="s">
        <v>47</v>
      </c>
      <c r="B4474" s="26" t="s">
        <v>6437</v>
      </c>
      <c r="C4474" s="26" t="s">
        <v>1254</v>
      </c>
      <c r="D4474" s="26" t="s">
        <v>6438</v>
      </c>
      <c r="E4474" s="26" t="s">
        <v>10425</v>
      </c>
      <c r="F4474" s="26" t="s">
        <v>6439</v>
      </c>
      <c r="G4474" s="26" t="s">
        <v>6440</v>
      </c>
      <c r="H4474" s="26" t="s">
        <v>6441</v>
      </c>
      <c r="I4474" s="26" t="s">
        <v>10420</v>
      </c>
      <c r="J4474" s="36">
        <v>0.13</v>
      </c>
      <c r="K4474" s="26">
        <v>223.44</v>
      </c>
      <c r="L4474" s="26"/>
      <c r="M4474" s="26" t="s">
        <v>97</v>
      </c>
      <c r="N4474" s="26" t="s">
        <v>6443</v>
      </c>
    </row>
    <row r="4475" spans="1:14">
      <c r="A4475" s="26" t="s">
        <v>47</v>
      </c>
      <c r="B4475" s="26" t="s">
        <v>6437</v>
      </c>
      <c r="C4475" s="26" t="s">
        <v>1254</v>
      </c>
      <c r="D4475" s="26" t="s">
        <v>6438</v>
      </c>
      <c r="E4475" s="26" t="s">
        <v>10425</v>
      </c>
      <c r="F4475" s="26" t="s">
        <v>6439</v>
      </c>
      <c r="G4475" s="26" t="s">
        <v>6440</v>
      </c>
      <c r="H4475" s="26" t="s">
        <v>6441</v>
      </c>
      <c r="I4475" s="26" t="s">
        <v>10419</v>
      </c>
      <c r="J4475" s="36">
        <v>0.13</v>
      </c>
      <c r="K4475" s="26">
        <v>254.46</v>
      </c>
      <c r="L4475" s="26"/>
      <c r="M4475" s="26" t="s">
        <v>97</v>
      </c>
      <c r="N4475" s="26" t="s">
        <v>6443</v>
      </c>
    </row>
    <row r="4476" spans="1:14">
      <c r="A4476" s="26" t="s">
        <v>108</v>
      </c>
      <c r="B4476" s="26" t="s">
        <v>6430</v>
      </c>
      <c r="C4476" s="26" t="s">
        <v>111</v>
      </c>
      <c r="D4476" s="26" t="s">
        <v>6431</v>
      </c>
      <c r="E4476" s="26" t="s">
        <v>10425</v>
      </c>
      <c r="F4476" s="26" t="s">
        <v>4771</v>
      </c>
      <c r="G4476" s="26" t="s">
        <v>6432</v>
      </c>
      <c r="H4476" s="26" t="s">
        <v>6433</v>
      </c>
      <c r="I4476" s="26" t="s">
        <v>10416</v>
      </c>
      <c r="J4476" s="36">
        <v>0.13</v>
      </c>
      <c r="K4476" s="26">
        <v>121659.81</v>
      </c>
      <c r="L4476" s="26">
        <v>144272.7</v>
      </c>
      <c r="M4476" s="26" t="s">
        <v>97</v>
      </c>
      <c r="N4476" s="26" t="s">
        <v>6435</v>
      </c>
    </row>
    <row r="4477" spans="1:14">
      <c r="A4477" s="26" t="s">
        <v>108</v>
      </c>
      <c r="B4477" s="26" t="s">
        <v>6430</v>
      </c>
      <c r="C4477" s="26" t="s">
        <v>111</v>
      </c>
      <c r="D4477" s="26" t="s">
        <v>6431</v>
      </c>
      <c r="E4477" s="26" t="s">
        <v>10425</v>
      </c>
      <c r="F4477" s="26" t="s">
        <v>4771</v>
      </c>
      <c r="G4477" s="26" t="s">
        <v>6432</v>
      </c>
      <c r="H4477" s="26" t="s">
        <v>6433</v>
      </c>
      <c r="I4477" s="26" t="s">
        <v>10418</v>
      </c>
      <c r="J4477" s="36">
        <v>0.13</v>
      </c>
      <c r="K4477" s="26">
        <v>12763.71</v>
      </c>
      <c r="L4477" s="26"/>
      <c r="M4477" s="26" t="s">
        <v>97</v>
      </c>
      <c r="N4477" s="26" t="s">
        <v>6435</v>
      </c>
    </row>
    <row r="4478" spans="1:14">
      <c r="A4478" s="26" t="s">
        <v>108</v>
      </c>
      <c r="B4478" s="26" t="s">
        <v>6430</v>
      </c>
      <c r="C4478" s="26" t="s">
        <v>111</v>
      </c>
      <c r="D4478" s="26" t="s">
        <v>6431</v>
      </c>
      <c r="E4478" s="26" t="s">
        <v>10425</v>
      </c>
      <c r="F4478" s="26" t="s">
        <v>4771</v>
      </c>
      <c r="G4478" s="26" t="s">
        <v>6432</v>
      </c>
      <c r="H4478" s="26" t="s">
        <v>6433</v>
      </c>
      <c r="I4478" s="26" t="s">
        <v>10420</v>
      </c>
      <c r="J4478" s="36">
        <v>0.13</v>
      </c>
      <c r="K4478" s="26">
        <v>1309.83</v>
      </c>
      <c r="L4478" s="26"/>
      <c r="M4478" s="26" t="s">
        <v>97</v>
      </c>
      <c r="N4478" s="26" t="s">
        <v>6435</v>
      </c>
    </row>
    <row r="4479" spans="1:14">
      <c r="A4479" s="26" t="s">
        <v>108</v>
      </c>
      <c r="B4479" s="26" t="s">
        <v>6430</v>
      </c>
      <c r="C4479" s="26" t="s">
        <v>111</v>
      </c>
      <c r="D4479" s="26" t="s">
        <v>6431</v>
      </c>
      <c r="E4479" s="26" t="s">
        <v>10425</v>
      </c>
      <c r="F4479" s="26" t="s">
        <v>4771</v>
      </c>
      <c r="G4479" s="26" t="s">
        <v>6432</v>
      </c>
      <c r="H4479" s="26" t="s">
        <v>6433</v>
      </c>
      <c r="I4479" s="26" t="s">
        <v>10419</v>
      </c>
      <c r="J4479" s="36">
        <v>0.13</v>
      </c>
      <c r="K4479" s="26">
        <v>2047.05</v>
      </c>
      <c r="L4479" s="26"/>
      <c r="M4479" s="26" t="s">
        <v>97</v>
      </c>
      <c r="N4479" s="26" t="s">
        <v>6435</v>
      </c>
    </row>
    <row r="4480" spans="1:14">
      <c r="A4480" s="26" t="s">
        <v>119</v>
      </c>
      <c r="B4480" s="26" t="s">
        <v>6397</v>
      </c>
      <c r="C4480" s="26" t="s">
        <v>585</v>
      </c>
      <c r="D4480" s="26" t="s">
        <v>6398</v>
      </c>
      <c r="E4480" s="26" t="s">
        <v>10444</v>
      </c>
      <c r="F4480" s="26" t="s">
        <v>421</v>
      </c>
      <c r="G4480" s="26" t="s">
        <v>6399</v>
      </c>
      <c r="H4480" s="26" t="s">
        <v>6400</v>
      </c>
      <c r="I4480" s="26" t="s">
        <v>10416</v>
      </c>
      <c r="J4480" s="36">
        <v>0.13</v>
      </c>
      <c r="K4480" s="26">
        <v>676390.79</v>
      </c>
      <c r="L4480" s="26">
        <v>776606.83</v>
      </c>
      <c r="M4480" s="26" t="s">
        <v>140</v>
      </c>
      <c r="N4480" s="26" t="s">
        <v>6402</v>
      </c>
    </row>
    <row r="4481" spans="1:14">
      <c r="A4481" s="26" t="s">
        <v>119</v>
      </c>
      <c r="B4481" s="26" t="s">
        <v>6397</v>
      </c>
      <c r="C4481" s="26" t="s">
        <v>585</v>
      </c>
      <c r="D4481" s="26" t="s">
        <v>6398</v>
      </c>
      <c r="E4481" s="26" t="s">
        <v>10444</v>
      </c>
      <c r="F4481" s="26" t="s">
        <v>421</v>
      </c>
      <c r="G4481" s="26" t="s">
        <v>6399</v>
      </c>
      <c r="H4481" s="26" t="s">
        <v>6400</v>
      </c>
      <c r="I4481" s="26" t="s">
        <v>10418</v>
      </c>
      <c r="J4481" s="36">
        <v>0.13</v>
      </c>
      <c r="K4481" s="26">
        <v>48790.11</v>
      </c>
      <c r="L4481" s="26"/>
      <c r="M4481" s="26" t="s">
        <v>140</v>
      </c>
      <c r="N4481" s="26" t="s">
        <v>6402</v>
      </c>
    </row>
    <row r="4482" spans="1:14">
      <c r="A4482" s="26" t="s">
        <v>119</v>
      </c>
      <c r="B4482" s="26" t="s">
        <v>6397</v>
      </c>
      <c r="C4482" s="26" t="s">
        <v>585</v>
      </c>
      <c r="D4482" s="26" t="s">
        <v>6398</v>
      </c>
      <c r="E4482" s="26" t="s">
        <v>10444</v>
      </c>
      <c r="F4482" s="26" t="s">
        <v>421</v>
      </c>
      <c r="G4482" s="26" t="s">
        <v>6399</v>
      </c>
      <c r="H4482" s="26" t="s">
        <v>6400</v>
      </c>
      <c r="I4482" s="26" t="s">
        <v>10420</v>
      </c>
      <c r="J4482" s="36">
        <v>0.13</v>
      </c>
      <c r="K4482" s="26">
        <v>5434.92</v>
      </c>
      <c r="L4482" s="26"/>
      <c r="M4482" s="26" t="s">
        <v>140</v>
      </c>
      <c r="N4482" s="26" t="s">
        <v>6402</v>
      </c>
    </row>
    <row r="4483" spans="1:14">
      <c r="A4483" s="26" t="s">
        <v>119</v>
      </c>
      <c r="B4483" s="26" t="s">
        <v>6397</v>
      </c>
      <c r="C4483" s="26" t="s">
        <v>585</v>
      </c>
      <c r="D4483" s="26" t="s">
        <v>6398</v>
      </c>
      <c r="E4483" s="26" t="s">
        <v>10444</v>
      </c>
      <c r="F4483" s="26" t="s">
        <v>421</v>
      </c>
      <c r="G4483" s="26" t="s">
        <v>6399</v>
      </c>
      <c r="H4483" s="26" t="s">
        <v>6400</v>
      </c>
      <c r="I4483" s="26" t="s">
        <v>10419</v>
      </c>
      <c r="J4483" s="36">
        <v>0.13</v>
      </c>
      <c r="K4483" s="26">
        <v>11043.37</v>
      </c>
      <c r="L4483" s="26"/>
      <c r="M4483" s="26" t="s">
        <v>140</v>
      </c>
      <c r="N4483" s="26" t="s">
        <v>6402</v>
      </c>
    </row>
    <row r="4484" spans="1:14">
      <c r="A4484" s="26" t="s">
        <v>292</v>
      </c>
      <c r="B4484" s="26" t="s">
        <v>6059</v>
      </c>
      <c r="C4484" s="26" t="s">
        <v>2144</v>
      </c>
      <c r="D4484" s="26" t="s">
        <v>6060</v>
      </c>
      <c r="E4484" s="26" t="s">
        <v>10425</v>
      </c>
      <c r="F4484" s="26" t="s">
        <v>6061</v>
      </c>
      <c r="G4484" s="26" t="s">
        <v>6062</v>
      </c>
      <c r="H4484" s="26" t="s">
        <v>6063</v>
      </c>
      <c r="I4484" s="26" t="s">
        <v>10416</v>
      </c>
      <c r="J4484" s="36">
        <v>0.13</v>
      </c>
      <c r="K4484" s="26">
        <v>175718</v>
      </c>
      <c r="L4484" s="26">
        <v>200733.2</v>
      </c>
      <c r="M4484" s="26" t="s">
        <v>63</v>
      </c>
      <c r="N4484" s="26" t="s">
        <v>6065</v>
      </c>
    </row>
    <row r="4485" spans="1:14">
      <c r="A4485" s="26" t="s">
        <v>292</v>
      </c>
      <c r="B4485" s="26" t="s">
        <v>6059</v>
      </c>
      <c r="C4485" s="26" t="s">
        <v>2144</v>
      </c>
      <c r="D4485" s="26" t="s">
        <v>6060</v>
      </c>
      <c r="E4485" s="26" t="s">
        <v>10425</v>
      </c>
      <c r="F4485" s="26" t="s">
        <v>6061</v>
      </c>
      <c r="G4485" s="26" t="s">
        <v>6062</v>
      </c>
      <c r="H4485" s="26" t="s">
        <v>6063</v>
      </c>
      <c r="I4485" s="26" t="s">
        <v>10418</v>
      </c>
      <c r="J4485" s="36">
        <v>0.13</v>
      </c>
      <c r="K4485" s="26">
        <v>10945</v>
      </c>
      <c r="L4485" s="26"/>
      <c r="M4485" s="26" t="s">
        <v>63</v>
      </c>
      <c r="N4485" s="26" t="s">
        <v>6065</v>
      </c>
    </row>
    <row r="4486" spans="1:14">
      <c r="A4486" s="26" t="s">
        <v>292</v>
      </c>
      <c r="B4486" s="26" t="s">
        <v>6059</v>
      </c>
      <c r="C4486" s="26" t="s">
        <v>2144</v>
      </c>
      <c r="D4486" s="26" t="s">
        <v>6060</v>
      </c>
      <c r="E4486" s="26" t="s">
        <v>10425</v>
      </c>
      <c r="F4486" s="26" t="s">
        <v>6061</v>
      </c>
      <c r="G4486" s="26" t="s">
        <v>6062</v>
      </c>
      <c r="H4486" s="26" t="s">
        <v>6063</v>
      </c>
      <c r="I4486" s="26" t="s">
        <v>10420</v>
      </c>
      <c r="J4486" s="36">
        <v>0.13</v>
      </c>
      <c r="K4486" s="26">
        <v>2194</v>
      </c>
      <c r="L4486" s="26"/>
      <c r="M4486" s="26" t="s">
        <v>63</v>
      </c>
      <c r="N4486" s="26" t="s">
        <v>6065</v>
      </c>
    </row>
    <row r="4487" spans="1:14">
      <c r="A4487" s="26" t="s">
        <v>292</v>
      </c>
      <c r="B4487" s="26" t="s">
        <v>6059</v>
      </c>
      <c r="C4487" s="26" t="s">
        <v>2144</v>
      </c>
      <c r="D4487" s="26" t="s">
        <v>6060</v>
      </c>
      <c r="E4487" s="26" t="s">
        <v>10425</v>
      </c>
      <c r="F4487" s="26" t="s">
        <v>6061</v>
      </c>
      <c r="G4487" s="26" t="s">
        <v>6062</v>
      </c>
      <c r="H4487" s="26" t="s">
        <v>6063</v>
      </c>
      <c r="I4487" s="26" t="s">
        <v>10419</v>
      </c>
      <c r="J4487" s="36">
        <v>0.13</v>
      </c>
      <c r="K4487" s="26">
        <v>2843.29</v>
      </c>
      <c r="L4487" s="26"/>
      <c r="M4487" s="26" t="s">
        <v>63</v>
      </c>
      <c r="N4487" s="26" t="s">
        <v>6065</v>
      </c>
    </row>
    <row r="4488" spans="1:14">
      <c r="A4488" s="26" t="s">
        <v>70</v>
      </c>
      <c r="B4488" s="26" t="s">
        <v>6336</v>
      </c>
      <c r="C4488" s="26" t="s">
        <v>143</v>
      </c>
      <c r="D4488" s="26" t="s">
        <v>6337</v>
      </c>
      <c r="E4488" s="26" t="s">
        <v>10425</v>
      </c>
      <c r="F4488" s="26" t="s">
        <v>962</v>
      </c>
      <c r="G4488" s="26" t="s">
        <v>6338</v>
      </c>
      <c r="H4488" s="26" t="s">
        <v>6339</v>
      </c>
      <c r="I4488" s="26" t="s">
        <v>10416</v>
      </c>
      <c r="J4488" s="36">
        <v>0.13</v>
      </c>
      <c r="K4488" s="26">
        <v>35161.81</v>
      </c>
      <c r="L4488" s="26">
        <v>40622.92</v>
      </c>
      <c r="M4488" s="26" t="s">
        <v>83</v>
      </c>
      <c r="N4488" s="26" t="s">
        <v>6341</v>
      </c>
    </row>
    <row r="4489" spans="1:14">
      <c r="A4489" s="26" t="s">
        <v>70</v>
      </c>
      <c r="B4489" s="26" t="s">
        <v>6336</v>
      </c>
      <c r="C4489" s="26" t="s">
        <v>143</v>
      </c>
      <c r="D4489" s="26" t="s">
        <v>6337</v>
      </c>
      <c r="E4489" s="26" t="s">
        <v>10425</v>
      </c>
      <c r="F4489" s="26" t="s">
        <v>962</v>
      </c>
      <c r="G4489" s="26" t="s">
        <v>6338</v>
      </c>
      <c r="H4489" s="26" t="s">
        <v>6339</v>
      </c>
      <c r="I4489" s="26" t="s">
        <v>10418</v>
      </c>
      <c r="J4489" s="36">
        <v>0.13</v>
      </c>
      <c r="K4489" s="26">
        <v>2745.17</v>
      </c>
      <c r="L4489" s="26"/>
      <c r="M4489" s="26" t="s">
        <v>83</v>
      </c>
      <c r="N4489" s="26" t="s">
        <v>6341</v>
      </c>
    </row>
    <row r="4490" spans="1:14">
      <c r="A4490" s="26" t="s">
        <v>70</v>
      </c>
      <c r="B4490" s="26" t="s">
        <v>6336</v>
      </c>
      <c r="C4490" s="26" t="s">
        <v>143</v>
      </c>
      <c r="D4490" s="26" t="s">
        <v>6337</v>
      </c>
      <c r="E4490" s="26" t="s">
        <v>10425</v>
      </c>
      <c r="F4490" s="26" t="s">
        <v>962</v>
      </c>
      <c r="G4490" s="26" t="s">
        <v>6338</v>
      </c>
      <c r="H4490" s="26" t="s">
        <v>6339</v>
      </c>
      <c r="I4490" s="26" t="s">
        <v>10420</v>
      </c>
      <c r="J4490" s="36">
        <v>0.13</v>
      </c>
      <c r="K4490" s="26">
        <v>310.63</v>
      </c>
      <c r="L4490" s="26"/>
      <c r="M4490" s="26" t="s">
        <v>83</v>
      </c>
      <c r="N4490" s="26" t="s">
        <v>6341</v>
      </c>
    </row>
    <row r="4491" spans="1:14">
      <c r="A4491" s="26" t="s">
        <v>70</v>
      </c>
      <c r="B4491" s="26" t="s">
        <v>6336</v>
      </c>
      <c r="C4491" s="26" t="s">
        <v>143</v>
      </c>
      <c r="D4491" s="26" t="s">
        <v>6337</v>
      </c>
      <c r="E4491" s="26" t="s">
        <v>10425</v>
      </c>
      <c r="F4491" s="26" t="s">
        <v>962</v>
      </c>
      <c r="G4491" s="26" t="s">
        <v>6338</v>
      </c>
      <c r="H4491" s="26" t="s">
        <v>6339</v>
      </c>
      <c r="I4491" s="26" t="s">
        <v>10419</v>
      </c>
      <c r="J4491" s="36">
        <v>0.13</v>
      </c>
      <c r="K4491" s="26">
        <v>577.28</v>
      </c>
      <c r="L4491" s="26"/>
      <c r="M4491" s="26" t="s">
        <v>83</v>
      </c>
      <c r="N4491" s="26" t="s">
        <v>6341</v>
      </c>
    </row>
    <row r="4492" spans="1:14">
      <c r="A4492" s="26" t="s">
        <v>47</v>
      </c>
      <c r="B4492" s="26" t="s">
        <v>6361</v>
      </c>
      <c r="C4492" s="26" t="s">
        <v>305</v>
      </c>
      <c r="D4492" s="26" t="s">
        <v>6362</v>
      </c>
      <c r="E4492" s="26" t="s">
        <v>10429</v>
      </c>
      <c r="F4492" s="26" t="s">
        <v>6363</v>
      </c>
      <c r="G4492" s="26" t="s">
        <v>6364</v>
      </c>
      <c r="H4492" s="26" t="s">
        <v>10892</v>
      </c>
      <c r="I4492" s="26" t="s">
        <v>10416</v>
      </c>
      <c r="J4492" s="36">
        <v>0.13</v>
      </c>
      <c r="K4492" s="26">
        <v>1081415.38</v>
      </c>
      <c r="L4492" s="26">
        <v>1131840.13</v>
      </c>
      <c r="M4492" s="26" t="s">
        <v>97</v>
      </c>
      <c r="N4492" s="26" t="s">
        <v>6367</v>
      </c>
    </row>
    <row r="4493" spans="1:14">
      <c r="A4493" s="26" t="s">
        <v>47</v>
      </c>
      <c r="B4493" s="26" t="s">
        <v>6361</v>
      </c>
      <c r="C4493" s="26" t="s">
        <v>305</v>
      </c>
      <c r="D4493" s="26" t="s">
        <v>6362</v>
      </c>
      <c r="E4493" s="26" t="s">
        <v>10429</v>
      </c>
      <c r="F4493" s="26" t="s">
        <v>6363</v>
      </c>
      <c r="G4493" s="26" t="s">
        <v>6364</v>
      </c>
      <c r="H4493" s="26" t="s">
        <v>10892</v>
      </c>
      <c r="I4493" s="26" t="s">
        <v>10418</v>
      </c>
      <c r="J4493" s="36">
        <v>0.13</v>
      </c>
      <c r="K4493" s="26">
        <v>0</v>
      </c>
      <c r="L4493" s="26"/>
      <c r="M4493" s="26" t="s">
        <v>97</v>
      </c>
      <c r="N4493" s="26" t="s">
        <v>6367</v>
      </c>
    </row>
    <row r="4494" spans="1:14">
      <c r="A4494" s="26" t="s">
        <v>47</v>
      </c>
      <c r="B4494" s="26" t="s">
        <v>6361</v>
      </c>
      <c r="C4494" s="26" t="s">
        <v>305</v>
      </c>
      <c r="D4494" s="26" t="s">
        <v>6362</v>
      </c>
      <c r="E4494" s="26" t="s">
        <v>10429</v>
      </c>
      <c r="F4494" s="26" t="s">
        <v>6363</v>
      </c>
      <c r="G4494" s="26" t="s">
        <v>6364</v>
      </c>
      <c r="H4494" s="26" t="s">
        <v>10892</v>
      </c>
      <c r="I4494" s="26" t="s">
        <v>10420</v>
      </c>
      <c r="J4494" s="36">
        <v>0.13</v>
      </c>
      <c r="K4494" s="26">
        <v>0</v>
      </c>
      <c r="L4494" s="26"/>
      <c r="M4494" s="26" t="s">
        <v>97</v>
      </c>
      <c r="N4494" s="26" t="s">
        <v>6367</v>
      </c>
    </row>
    <row r="4495" spans="1:14">
      <c r="A4495" s="26" t="s">
        <v>47</v>
      </c>
      <c r="B4495" s="26" t="s">
        <v>6361</v>
      </c>
      <c r="C4495" s="26" t="s">
        <v>305</v>
      </c>
      <c r="D4495" s="26" t="s">
        <v>6362</v>
      </c>
      <c r="E4495" s="26" t="s">
        <v>10429</v>
      </c>
      <c r="F4495" s="26" t="s">
        <v>6363</v>
      </c>
      <c r="G4495" s="26" t="s">
        <v>6364</v>
      </c>
      <c r="H4495" s="26" t="s">
        <v>10892</v>
      </c>
      <c r="I4495" s="26" t="s">
        <v>10419</v>
      </c>
      <c r="J4495" s="36">
        <v>0.13</v>
      </c>
      <c r="K4495" s="26">
        <v>16469.8</v>
      </c>
      <c r="L4495" s="26"/>
      <c r="M4495" s="26" t="s">
        <v>97</v>
      </c>
      <c r="N4495" s="26" t="s">
        <v>6367</v>
      </c>
    </row>
    <row r="4496" spans="1:14">
      <c r="A4496" s="26" t="s">
        <v>47</v>
      </c>
      <c r="B4496" s="26" t="s">
        <v>6361</v>
      </c>
      <c r="C4496" s="26" t="s">
        <v>305</v>
      </c>
      <c r="D4496" s="26" t="s">
        <v>6362</v>
      </c>
      <c r="E4496" s="26" t="s">
        <v>10425</v>
      </c>
      <c r="F4496" s="26" t="s">
        <v>6363</v>
      </c>
      <c r="G4496" s="26" t="s">
        <v>6364</v>
      </c>
      <c r="H4496" s="26" t="s">
        <v>10893</v>
      </c>
      <c r="I4496" s="26" t="s">
        <v>10416</v>
      </c>
      <c r="J4496" s="36">
        <v>0.13</v>
      </c>
      <c r="K4496" s="26">
        <v>7095.88</v>
      </c>
      <c r="L4496" s="26">
        <v>7504</v>
      </c>
      <c r="M4496" s="26" t="s">
        <v>97</v>
      </c>
      <c r="N4496" s="26" t="s">
        <v>6367</v>
      </c>
    </row>
    <row r="4497" spans="1:14">
      <c r="A4497" s="26" t="s">
        <v>47</v>
      </c>
      <c r="B4497" s="26" t="s">
        <v>6361</v>
      </c>
      <c r="C4497" s="26" t="s">
        <v>305</v>
      </c>
      <c r="D4497" s="26" t="s">
        <v>6362</v>
      </c>
      <c r="E4497" s="26" t="s">
        <v>10425</v>
      </c>
      <c r="F4497" s="26" t="s">
        <v>6363</v>
      </c>
      <c r="G4497" s="26" t="s">
        <v>6364</v>
      </c>
      <c r="H4497" s="26" t="s">
        <v>10893</v>
      </c>
      <c r="I4497" s="26" t="s">
        <v>10418</v>
      </c>
      <c r="J4497" s="36">
        <v>0.13</v>
      </c>
      <c r="K4497" s="26">
        <v>0</v>
      </c>
      <c r="L4497" s="26"/>
      <c r="M4497" s="26" t="s">
        <v>97</v>
      </c>
      <c r="N4497" s="26" t="s">
        <v>6367</v>
      </c>
    </row>
    <row r="4498" spans="1:14">
      <c r="A4498" s="26" t="s">
        <v>47</v>
      </c>
      <c r="B4498" s="26" t="s">
        <v>6361</v>
      </c>
      <c r="C4498" s="26" t="s">
        <v>305</v>
      </c>
      <c r="D4498" s="26" t="s">
        <v>6362</v>
      </c>
      <c r="E4498" s="26" t="s">
        <v>10425</v>
      </c>
      <c r="F4498" s="26" t="s">
        <v>6363</v>
      </c>
      <c r="G4498" s="26" t="s">
        <v>6364</v>
      </c>
      <c r="H4498" s="26" t="s">
        <v>10893</v>
      </c>
      <c r="I4498" s="26" t="s">
        <v>10420</v>
      </c>
      <c r="J4498" s="36">
        <v>0.13</v>
      </c>
      <c r="K4498" s="26">
        <v>0</v>
      </c>
      <c r="L4498" s="26"/>
      <c r="M4498" s="26" t="s">
        <v>97</v>
      </c>
      <c r="N4498" s="26" t="s">
        <v>6367</v>
      </c>
    </row>
    <row r="4499" spans="1:14">
      <c r="A4499" s="26" t="s">
        <v>47</v>
      </c>
      <c r="B4499" s="26" t="s">
        <v>6361</v>
      </c>
      <c r="C4499" s="26" t="s">
        <v>305</v>
      </c>
      <c r="D4499" s="26" t="s">
        <v>6362</v>
      </c>
      <c r="E4499" s="26" t="s">
        <v>10425</v>
      </c>
      <c r="F4499" s="26" t="s">
        <v>6363</v>
      </c>
      <c r="G4499" s="26" t="s">
        <v>6364</v>
      </c>
      <c r="H4499" s="26" t="s">
        <v>10893</v>
      </c>
      <c r="I4499" s="26" t="s">
        <v>10419</v>
      </c>
      <c r="J4499" s="36">
        <v>0.13</v>
      </c>
      <c r="K4499" s="26">
        <v>107.96</v>
      </c>
      <c r="L4499" s="26"/>
      <c r="M4499" s="26" t="s">
        <v>97</v>
      </c>
      <c r="N4499" s="26" t="s">
        <v>6367</v>
      </c>
    </row>
    <row r="4500" spans="1:14">
      <c r="A4500" s="26" t="s">
        <v>119</v>
      </c>
      <c r="B4500" s="26" t="s">
        <v>6408</v>
      </c>
      <c r="C4500" s="26" t="s">
        <v>481</v>
      </c>
      <c r="D4500" s="26" t="s">
        <v>6409</v>
      </c>
      <c r="E4500" s="26" t="s">
        <v>10425</v>
      </c>
      <c r="F4500" s="26" t="s">
        <v>5986</v>
      </c>
      <c r="G4500" s="26" t="s">
        <v>6410</v>
      </c>
      <c r="H4500" s="26" t="s">
        <v>6411</v>
      </c>
      <c r="I4500" s="26" t="s">
        <v>10416</v>
      </c>
      <c r="J4500" s="36">
        <v>0.13</v>
      </c>
      <c r="K4500" s="26">
        <v>3583471.48</v>
      </c>
      <c r="L4500" s="26">
        <v>3903954.21</v>
      </c>
      <c r="M4500" s="26" t="s">
        <v>140</v>
      </c>
      <c r="N4500" s="26" t="s">
        <v>6413</v>
      </c>
    </row>
    <row r="4501" spans="1:14">
      <c r="A4501" s="26" t="s">
        <v>119</v>
      </c>
      <c r="B4501" s="26" t="s">
        <v>6408</v>
      </c>
      <c r="C4501" s="26" t="s">
        <v>481</v>
      </c>
      <c r="D4501" s="26" t="s">
        <v>6409</v>
      </c>
      <c r="E4501" s="26" t="s">
        <v>10425</v>
      </c>
      <c r="F4501" s="26" t="s">
        <v>5986</v>
      </c>
      <c r="G4501" s="26" t="s">
        <v>6410</v>
      </c>
      <c r="H4501" s="26" t="s">
        <v>6411</v>
      </c>
      <c r="I4501" s="26" t="s">
        <v>10418</v>
      </c>
      <c r="J4501" s="36">
        <v>0.13</v>
      </c>
      <c r="K4501" s="26">
        <v>99626.15</v>
      </c>
      <c r="L4501" s="26"/>
      <c r="M4501" s="26" t="s">
        <v>140</v>
      </c>
      <c r="N4501" s="26" t="s">
        <v>6413</v>
      </c>
    </row>
    <row r="4502" spans="1:14">
      <c r="A4502" s="26" t="s">
        <v>119</v>
      </c>
      <c r="B4502" s="26" t="s">
        <v>6408</v>
      </c>
      <c r="C4502" s="26" t="s">
        <v>481</v>
      </c>
      <c r="D4502" s="26" t="s">
        <v>6409</v>
      </c>
      <c r="E4502" s="26" t="s">
        <v>10425</v>
      </c>
      <c r="F4502" s="26" t="s">
        <v>5986</v>
      </c>
      <c r="G4502" s="26" t="s">
        <v>6410</v>
      </c>
      <c r="H4502" s="26" t="s">
        <v>6411</v>
      </c>
      <c r="I4502" s="26" t="s">
        <v>10420</v>
      </c>
      <c r="J4502" s="36">
        <v>0.13</v>
      </c>
      <c r="K4502" s="26">
        <v>47645.96</v>
      </c>
      <c r="L4502" s="26"/>
      <c r="M4502" s="26" t="s">
        <v>140</v>
      </c>
      <c r="N4502" s="26" t="s">
        <v>6413</v>
      </c>
    </row>
    <row r="4503" spans="1:14">
      <c r="A4503" s="26" t="s">
        <v>119</v>
      </c>
      <c r="B4503" s="26" t="s">
        <v>6408</v>
      </c>
      <c r="C4503" s="26" t="s">
        <v>481</v>
      </c>
      <c r="D4503" s="26" t="s">
        <v>6409</v>
      </c>
      <c r="E4503" s="26" t="s">
        <v>10425</v>
      </c>
      <c r="F4503" s="26" t="s">
        <v>5986</v>
      </c>
      <c r="G4503" s="26" t="s">
        <v>6410</v>
      </c>
      <c r="H4503" s="26" t="s">
        <v>6411</v>
      </c>
      <c r="I4503" s="26" t="s">
        <v>10419</v>
      </c>
      <c r="J4503" s="36">
        <v>0.13</v>
      </c>
      <c r="K4503" s="26">
        <v>56084.88</v>
      </c>
      <c r="L4503" s="26"/>
      <c r="M4503" s="26" t="s">
        <v>140</v>
      </c>
      <c r="N4503" s="26" t="s">
        <v>6413</v>
      </c>
    </row>
    <row r="4504" spans="1:14">
      <c r="A4504" s="26" t="s">
        <v>200</v>
      </c>
      <c r="B4504" s="26" t="s">
        <v>6415</v>
      </c>
      <c r="C4504" s="26" t="s">
        <v>360</v>
      </c>
      <c r="D4504" s="26" t="s">
        <v>6416</v>
      </c>
      <c r="E4504" s="26" t="s">
        <v>10425</v>
      </c>
      <c r="F4504" s="26" t="s">
        <v>6417</v>
      </c>
      <c r="G4504" s="26" t="s">
        <v>6418</v>
      </c>
      <c r="H4504" s="26" t="s">
        <v>6419</v>
      </c>
      <c r="I4504" s="26" t="s">
        <v>10416</v>
      </c>
      <c r="J4504" s="36">
        <v>0.13</v>
      </c>
      <c r="K4504" s="26">
        <v>2904.8</v>
      </c>
      <c r="L4504" s="26">
        <v>3088</v>
      </c>
      <c r="M4504" s="26" t="s">
        <v>1282</v>
      </c>
      <c r="N4504" s="26" t="s">
        <v>6421</v>
      </c>
    </row>
    <row r="4505" spans="1:14">
      <c r="A4505" s="26" t="s">
        <v>200</v>
      </c>
      <c r="B4505" s="26" t="s">
        <v>6415</v>
      </c>
      <c r="C4505" s="26" t="s">
        <v>360</v>
      </c>
      <c r="D4505" s="26" t="s">
        <v>6416</v>
      </c>
      <c r="E4505" s="26" t="s">
        <v>10425</v>
      </c>
      <c r="F4505" s="26" t="s">
        <v>6417</v>
      </c>
      <c r="G4505" s="26" t="s">
        <v>6418</v>
      </c>
      <c r="H4505" s="26" t="s">
        <v>6419</v>
      </c>
      <c r="I4505" s="26" t="s">
        <v>10418</v>
      </c>
      <c r="J4505" s="36">
        <v>0.13</v>
      </c>
      <c r="K4505" s="26">
        <v>0</v>
      </c>
      <c r="L4505" s="26"/>
      <c r="M4505" s="26" t="s">
        <v>1282</v>
      </c>
      <c r="N4505" s="26" t="s">
        <v>6421</v>
      </c>
    </row>
    <row r="4506" spans="1:14">
      <c r="A4506" s="26" t="s">
        <v>200</v>
      </c>
      <c r="B4506" s="26" t="s">
        <v>6415</v>
      </c>
      <c r="C4506" s="26" t="s">
        <v>360</v>
      </c>
      <c r="D4506" s="26" t="s">
        <v>6416</v>
      </c>
      <c r="E4506" s="26" t="s">
        <v>10425</v>
      </c>
      <c r="F4506" s="26" t="s">
        <v>6417</v>
      </c>
      <c r="G4506" s="26" t="s">
        <v>6418</v>
      </c>
      <c r="H4506" s="26" t="s">
        <v>6419</v>
      </c>
      <c r="I4506" s="26" t="s">
        <v>10420</v>
      </c>
      <c r="J4506" s="36">
        <v>0.13</v>
      </c>
      <c r="K4506" s="26">
        <v>0</v>
      </c>
      <c r="L4506" s="26"/>
      <c r="M4506" s="26" t="s">
        <v>1282</v>
      </c>
      <c r="N4506" s="26" t="s">
        <v>6421</v>
      </c>
    </row>
    <row r="4507" spans="1:14">
      <c r="A4507" s="26" t="s">
        <v>200</v>
      </c>
      <c r="B4507" s="26" t="s">
        <v>6415</v>
      </c>
      <c r="C4507" s="26" t="s">
        <v>360</v>
      </c>
      <c r="D4507" s="26" t="s">
        <v>6416</v>
      </c>
      <c r="E4507" s="26" t="s">
        <v>10425</v>
      </c>
      <c r="F4507" s="26" t="s">
        <v>6417</v>
      </c>
      <c r="G4507" s="26" t="s">
        <v>6418</v>
      </c>
      <c r="H4507" s="26" t="s">
        <v>6419</v>
      </c>
      <c r="I4507" s="26" t="s">
        <v>10419</v>
      </c>
      <c r="J4507" s="36">
        <v>0.13</v>
      </c>
      <c r="K4507" s="26">
        <v>44.24</v>
      </c>
      <c r="L4507" s="26"/>
      <c r="M4507" s="26" t="s">
        <v>1282</v>
      </c>
      <c r="N4507" s="26" t="s">
        <v>6421</v>
      </c>
    </row>
    <row r="4508" spans="1:14">
      <c r="A4508" s="26" t="s">
        <v>200</v>
      </c>
      <c r="B4508" s="26" t="s">
        <v>6444</v>
      </c>
      <c r="C4508" s="26" t="s">
        <v>611</v>
      </c>
      <c r="D4508" s="26" t="s">
        <v>6445</v>
      </c>
      <c r="E4508" s="26" t="s">
        <v>10425</v>
      </c>
      <c r="F4508" s="26" t="s">
        <v>3176</v>
      </c>
      <c r="G4508" s="26" t="s">
        <v>6446</v>
      </c>
      <c r="H4508" s="26" t="s">
        <v>6447</v>
      </c>
      <c r="I4508" s="26" t="s">
        <v>10416</v>
      </c>
      <c r="J4508" s="36">
        <v>0.13</v>
      </c>
      <c r="K4508" s="26">
        <v>55245.91</v>
      </c>
      <c r="L4508" s="26">
        <v>71992.75</v>
      </c>
      <c r="M4508" s="26" t="s">
        <v>1282</v>
      </c>
      <c r="N4508" s="26" t="s">
        <v>6448</v>
      </c>
    </row>
    <row r="4509" spans="1:14">
      <c r="A4509" s="26" t="s">
        <v>200</v>
      </c>
      <c r="B4509" s="26" t="s">
        <v>6444</v>
      </c>
      <c r="C4509" s="26" t="s">
        <v>611</v>
      </c>
      <c r="D4509" s="26" t="s">
        <v>6445</v>
      </c>
      <c r="E4509" s="26" t="s">
        <v>10425</v>
      </c>
      <c r="F4509" s="26" t="s">
        <v>3176</v>
      </c>
      <c r="G4509" s="26" t="s">
        <v>6446</v>
      </c>
      <c r="H4509" s="26" t="s">
        <v>6447</v>
      </c>
      <c r="I4509" s="26" t="s">
        <v>10418</v>
      </c>
      <c r="J4509" s="36">
        <v>0.13</v>
      </c>
      <c r="K4509" s="26">
        <v>11807.21</v>
      </c>
      <c r="L4509" s="26"/>
      <c r="M4509" s="26" t="s">
        <v>1282</v>
      </c>
      <c r="N4509" s="26" t="s">
        <v>6448</v>
      </c>
    </row>
    <row r="4510" spans="1:14">
      <c r="A4510" s="26" t="s">
        <v>200</v>
      </c>
      <c r="B4510" s="26" t="s">
        <v>6444</v>
      </c>
      <c r="C4510" s="26" t="s">
        <v>611</v>
      </c>
      <c r="D4510" s="26" t="s">
        <v>6445</v>
      </c>
      <c r="E4510" s="26" t="s">
        <v>10425</v>
      </c>
      <c r="F4510" s="26" t="s">
        <v>3176</v>
      </c>
      <c r="G4510" s="26" t="s">
        <v>6446</v>
      </c>
      <c r="H4510" s="26" t="s">
        <v>6447</v>
      </c>
      <c r="I4510" s="26" t="s">
        <v>10420</v>
      </c>
      <c r="J4510" s="36">
        <v>0.13</v>
      </c>
      <c r="K4510" s="26">
        <v>678.57</v>
      </c>
      <c r="L4510" s="26"/>
      <c r="M4510" s="26" t="s">
        <v>1282</v>
      </c>
      <c r="N4510" s="26" t="s">
        <v>6448</v>
      </c>
    </row>
    <row r="4511" spans="1:14">
      <c r="A4511" s="26" t="s">
        <v>200</v>
      </c>
      <c r="B4511" s="26" t="s">
        <v>6444</v>
      </c>
      <c r="C4511" s="26" t="s">
        <v>611</v>
      </c>
      <c r="D4511" s="26" t="s">
        <v>6445</v>
      </c>
      <c r="E4511" s="26" t="s">
        <v>10425</v>
      </c>
      <c r="F4511" s="26" t="s">
        <v>3176</v>
      </c>
      <c r="G4511" s="26" t="s">
        <v>6446</v>
      </c>
      <c r="H4511" s="26" t="s">
        <v>6447</v>
      </c>
      <c r="I4511" s="26" t="s">
        <v>10419</v>
      </c>
      <c r="J4511" s="36">
        <v>0.13</v>
      </c>
      <c r="K4511" s="26">
        <v>1021.25</v>
      </c>
      <c r="L4511" s="26"/>
      <c r="M4511" s="26" t="s">
        <v>1282</v>
      </c>
      <c r="N4511" s="26" t="s">
        <v>6448</v>
      </c>
    </row>
    <row r="4512" spans="1:14">
      <c r="A4512" s="26" t="s">
        <v>181</v>
      </c>
      <c r="B4512" s="26" t="s">
        <v>6138</v>
      </c>
      <c r="C4512" s="26" t="s">
        <v>2557</v>
      </c>
      <c r="D4512" s="26" t="s">
        <v>6139</v>
      </c>
      <c r="E4512" s="26" t="s">
        <v>10434</v>
      </c>
      <c r="F4512" s="26" t="s">
        <v>6140</v>
      </c>
      <c r="G4512" s="26" t="s">
        <v>6141</v>
      </c>
      <c r="H4512" s="26" t="s">
        <v>6142</v>
      </c>
      <c r="I4512" s="26" t="s">
        <v>10416</v>
      </c>
      <c r="J4512" s="36">
        <v>0.13</v>
      </c>
      <c r="K4512" s="26">
        <v>1942523.9</v>
      </c>
      <c r="L4512" s="26">
        <v>2097161.45</v>
      </c>
      <c r="M4512" s="26" t="s">
        <v>97</v>
      </c>
      <c r="N4512" s="26" t="s">
        <v>6144</v>
      </c>
    </row>
    <row r="4513" spans="1:14">
      <c r="A4513" s="26" t="s">
        <v>181</v>
      </c>
      <c r="B4513" s="26" t="s">
        <v>6138</v>
      </c>
      <c r="C4513" s="26" t="s">
        <v>2557</v>
      </c>
      <c r="D4513" s="26" t="s">
        <v>6139</v>
      </c>
      <c r="E4513" s="26" t="s">
        <v>10434</v>
      </c>
      <c r="F4513" s="26" t="s">
        <v>6140</v>
      </c>
      <c r="G4513" s="26" t="s">
        <v>6141</v>
      </c>
      <c r="H4513" s="26" t="s">
        <v>6142</v>
      </c>
      <c r="I4513" s="26" t="s">
        <v>10418</v>
      </c>
      <c r="J4513" s="36">
        <v>0.13</v>
      </c>
      <c r="K4513" s="26">
        <v>11690.58</v>
      </c>
      <c r="L4513" s="26"/>
      <c r="M4513" s="26" t="s">
        <v>97</v>
      </c>
      <c r="N4513" s="26" t="s">
        <v>6144</v>
      </c>
    </row>
    <row r="4514" spans="1:14">
      <c r="A4514" s="26" t="s">
        <v>181</v>
      </c>
      <c r="B4514" s="26" t="s">
        <v>6138</v>
      </c>
      <c r="C4514" s="26" t="s">
        <v>2557</v>
      </c>
      <c r="D4514" s="26" t="s">
        <v>6139</v>
      </c>
      <c r="E4514" s="26" t="s">
        <v>10434</v>
      </c>
      <c r="F4514" s="26" t="s">
        <v>6140</v>
      </c>
      <c r="G4514" s="26" t="s">
        <v>6141</v>
      </c>
      <c r="H4514" s="26" t="s">
        <v>6142</v>
      </c>
      <c r="I4514" s="26" t="s">
        <v>10420</v>
      </c>
      <c r="J4514" s="36">
        <v>0.13</v>
      </c>
      <c r="K4514" s="26">
        <v>50274.4</v>
      </c>
      <c r="L4514" s="26"/>
      <c r="M4514" s="26" t="s">
        <v>97</v>
      </c>
      <c r="N4514" s="26" t="s">
        <v>6144</v>
      </c>
    </row>
    <row r="4515" spans="1:14">
      <c r="A4515" s="26" t="s">
        <v>181</v>
      </c>
      <c r="B4515" s="26" t="s">
        <v>6138</v>
      </c>
      <c r="C4515" s="26" t="s">
        <v>2557</v>
      </c>
      <c r="D4515" s="26" t="s">
        <v>6139</v>
      </c>
      <c r="E4515" s="26" t="s">
        <v>10434</v>
      </c>
      <c r="F4515" s="26" t="s">
        <v>6140</v>
      </c>
      <c r="G4515" s="26" t="s">
        <v>6141</v>
      </c>
      <c r="H4515" s="26" t="s">
        <v>6142</v>
      </c>
      <c r="I4515" s="26" t="s">
        <v>10419</v>
      </c>
      <c r="J4515" s="36">
        <v>0.13</v>
      </c>
      <c r="K4515" s="26">
        <v>29757.24</v>
      </c>
      <c r="L4515" s="26"/>
      <c r="M4515" s="26" t="s">
        <v>97</v>
      </c>
      <c r="N4515" s="26" t="s">
        <v>6144</v>
      </c>
    </row>
    <row r="4516" spans="1:14">
      <c r="A4516" s="26" t="s">
        <v>163</v>
      </c>
      <c r="B4516" s="26" t="s">
        <v>6153</v>
      </c>
      <c r="C4516" s="26" t="s">
        <v>492</v>
      </c>
      <c r="D4516" s="26" t="s">
        <v>6154</v>
      </c>
      <c r="E4516" s="26" t="s">
        <v>10425</v>
      </c>
      <c r="F4516" s="26" t="s">
        <v>2815</v>
      </c>
      <c r="G4516" s="26" t="s">
        <v>6155</v>
      </c>
      <c r="H4516" s="26" t="s">
        <v>6156</v>
      </c>
      <c r="I4516" s="26" t="s">
        <v>10416</v>
      </c>
      <c r="J4516" s="36">
        <v>0.13</v>
      </c>
      <c r="K4516" s="26">
        <v>180669.93</v>
      </c>
      <c r="L4516" s="26">
        <v>198791.23</v>
      </c>
      <c r="M4516" s="26" t="s">
        <v>140</v>
      </c>
      <c r="N4516" s="26" t="s">
        <v>6157</v>
      </c>
    </row>
    <row r="4517" spans="1:14">
      <c r="A4517" s="26" t="s">
        <v>163</v>
      </c>
      <c r="B4517" s="26" t="s">
        <v>6153</v>
      </c>
      <c r="C4517" s="26" t="s">
        <v>492</v>
      </c>
      <c r="D4517" s="26" t="s">
        <v>6154</v>
      </c>
      <c r="E4517" s="26" t="s">
        <v>10425</v>
      </c>
      <c r="F4517" s="26" t="s">
        <v>2815</v>
      </c>
      <c r="G4517" s="26" t="s">
        <v>6155</v>
      </c>
      <c r="H4517" s="26" t="s">
        <v>6156</v>
      </c>
      <c r="I4517" s="26" t="s">
        <v>10418</v>
      </c>
      <c r="J4517" s="36">
        <v>0.13</v>
      </c>
      <c r="K4517" s="26">
        <v>7147.78</v>
      </c>
      <c r="L4517" s="26"/>
      <c r="M4517" s="26" t="s">
        <v>140</v>
      </c>
      <c r="N4517" s="26" t="s">
        <v>6157</v>
      </c>
    </row>
    <row r="4518" spans="1:14">
      <c r="A4518" s="26" t="s">
        <v>163</v>
      </c>
      <c r="B4518" s="26" t="s">
        <v>6153</v>
      </c>
      <c r="C4518" s="26" t="s">
        <v>492</v>
      </c>
      <c r="D4518" s="26" t="s">
        <v>6154</v>
      </c>
      <c r="E4518" s="26" t="s">
        <v>10425</v>
      </c>
      <c r="F4518" s="26" t="s">
        <v>2815</v>
      </c>
      <c r="G4518" s="26" t="s">
        <v>6155</v>
      </c>
      <c r="H4518" s="26" t="s">
        <v>6156</v>
      </c>
      <c r="I4518" s="26" t="s">
        <v>10420</v>
      </c>
      <c r="J4518" s="36">
        <v>0.13</v>
      </c>
      <c r="K4518" s="26">
        <v>2149.86</v>
      </c>
      <c r="L4518" s="26"/>
      <c r="M4518" s="26" t="s">
        <v>140</v>
      </c>
      <c r="N4518" s="26" t="s">
        <v>6157</v>
      </c>
    </row>
    <row r="4519" spans="1:14">
      <c r="A4519" s="26" t="s">
        <v>163</v>
      </c>
      <c r="B4519" s="26" t="s">
        <v>6153</v>
      </c>
      <c r="C4519" s="26" t="s">
        <v>492</v>
      </c>
      <c r="D4519" s="26" t="s">
        <v>6154</v>
      </c>
      <c r="E4519" s="26" t="s">
        <v>10425</v>
      </c>
      <c r="F4519" s="26" t="s">
        <v>2815</v>
      </c>
      <c r="G4519" s="26" t="s">
        <v>6155</v>
      </c>
      <c r="H4519" s="26" t="s">
        <v>6156</v>
      </c>
      <c r="I4519" s="26" t="s">
        <v>10419</v>
      </c>
      <c r="J4519" s="36">
        <v>0.13</v>
      </c>
      <c r="K4519" s="26">
        <v>2859.93</v>
      </c>
      <c r="L4519" s="26"/>
      <c r="M4519" s="26" t="s">
        <v>140</v>
      </c>
      <c r="N4519" s="26" t="s">
        <v>6157</v>
      </c>
    </row>
    <row r="4520" spans="1:14">
      <c r="A4520" s="26" t="s">
        <v>331</v>
      </c>
      <c r="B4520" s="26" t="s">
        <v>6455</v>
      </c>
      <c r="C4520" s="26" t="s">
        <v>1172</v>
      </c>
      <c r="D4520" s="26" t="s">
        <v>6456</v>
      </c>
      <c r="E4520" s="26" t="s">
        <v>10425</v>
      </c>
      <c r="F4520" s="26" t="s">
        <v>6457</v>
      </c>
      <c r="G4520" s="26" t="s">
        <v>6458</v>
      </c>
      <c r="H4520" s="26" t="s">
        <v>6459</v>
      </c>
      <c r="I4520" s="26" t="s">
        <v>10416</v>
      </c>
      <c r="J4520" s="36">
        <v>0.13</v>
      </c>
      <c r="K4520" s="26">
        <v>166671</v>
      </c>
      <c r="L4520" s="26">
        <v>192551</v>
      </c>
      <c r="M4520" s="26" t="s">
        <v>140</v>
      </c>
      <c r="N4520" s="26" t="s">
        <v>6461</v>
      </c>
    </row>
    <row r="4521" spans="1:14">
      <c r="A4521" s="26" t="s">
        <v>331</v>
      </c>
      <c r="B4521" s="26" t="s">
        <v>6455</v>
      </c>
      <c r="C4521" s="26" t="s">
        <v>1172</v>
      </c>
      <c r="D4521" s="26" t="s">
        <v>6456</v>
      </c>
      <c r="E4521" s="26" t="s">
        <v>10425</v>
      </c>
      <c r="F4521" s="26" t="s">
        <v>6457</v>
      </c>
      <c r="G4521" s="26" t="s">
        <v>6458</v>
      </c>
      <c r="H4521" s="26" t="s">
        <v>6459</v>
      </c>
      <c r="I4521" s="26" t="s">
        <v>10418</v>
      </c>
      <c r="J4521" s="36">
        <v>0.13</v>
      </c>
      <c r="K4521" s="26">
        <v>12417</v>
      </c>
      <c r="L4521" s="26"/>
      <c r="M4521" s="26" t="s">
        <v>140</v>
      </c>
      <c r="N4521" s="26" t="s">
        <v>6461</v>
      </c>
    </row>
    <row r="4522" spans="1:14">
      <c r="A4522" s="26" t="s">
        <v>331</v>
      </c>
      <c r="B4522" s="26" t="s">
        <v>6455</v>
      </c>
      <c r="C4522" s="26" t="s">
        <v>1172</v>
      </c>
      <c r="D4522" s="26" t="s">
        <v>6456</v>
      </c>
      <c r="E4522" s="26" t="s">
        <v>10425</v>
      </c>
      <c r="F4522" s="26" t="s">
        <v>6457</v>
      </c>
      <c r="G4522" s="26" t="s">
        <v>6458</v>
      </c>
      <c r="H4522" s="26" t="s">
        <v>6459</v>
      </c>
      <c r="I4522" s="26" t="s">
        <v>10420</v>
      </c>
      <c r="J4522" s="36">
        <v>0.13</v>
      </c>
      <c r="K4522" s="26">
        <v>2070.5</v>
      </c>
      <c r="L4522" s="26"/>
      <c r="M4522" s="26" t="s">
        <v>140</v>
      </c>
      <c r="N4522" s="26" t="s">
        <v>6461</v>
      </c>
    </row>
    <row r="4523" spans="1:14">
      <c r="A4523" s="26" t="s">
        <v>331</v>
      </c>
      <c r="B4523" s="26" t="s">
        <v>6455</v>
      </c>
      <c r="C4523" s="26" t="s">
        <v>1172</v>
      </c>
      <c r="D4523" s="26" t="s">
        <v>6456</v>
      </c>
      <c r="E4523" s="26" t="s">
        <v>10425</v>
      </c>
      <c r="F4523" s="26" t="s">
        <v>6457</v>
      </c>
      <c r="G4523" s="26" t="s">
        <v>6458</v>
      </c>
      <c r="H4523" s="26" t="s">
        <v>6459</v>
      </c>
      <c r="I4523" s="26" t="s">
        <v>10419</v>
      </c>
      <c r="J4523" s="36">
        <v>0.13</v>
      </c>
      <c r="K4523" s="26">
        <v>2727.5</v>
      </c>
      <c r="L4523" s="26"/>
      <c r="M4523" s="26" t="s">
        <v>140</v>
      </c>
      <c r="N4523" s="26" t="s">
        <v>6461</v>
      </c>
    </row>
    <row r="4524" spans="1:14">
      <c r="A4524" s="26" t="s">
        <v>200</v>
      </c>
      <c r="B4524" s="26" t="s">
        <v>6463</v>
      </c>
      <c r="C4524" s="26" t="s">
        <v>611</v>
      </c>
      <c r="D4524" s="26" t="s">
        <v>6464</v>
      </c>
      <c r="E4524" s="26" t="s">
        <v>10425</v>
      </c>
      <c r="F4524" s="26" t="s">
        <v>6465</v>
      </c>
      <c r="G4524" s="26" t="s">
        <v>6466</v>
      </c>
      <c r="H4524" s="26" t="s">
        <v>6467</v>
      </c>
      <c r="I4524" s="26" t="s">
        <v>10416</v>
      </c>
      <c r="J4524" s="36">
        <v>0.13</v>
      </c>
      <c r="K4524" s="26">
        <v>242787</v>
      </c>
      <c r="L4524" s="26">
        <v>293640.85</v>
      </c>
      <c r="M4524" s="26" t="s">
        <v>1282</v>
      </c>
      <c r="N4524" s="26" t="s">
        <v>6469</v>
      </c>
    </row>
    <row r="4525" spans="1:14">
      <c r="A4525" s="26" t="s">
        <v>200</v>
      </c>
      <c r="B4525" s="26" t="s">
        <v>6463</v>
      </c>
      <c r="C4525" s="26" t="s">
        <v>611</v>
      </c>
      <c r="D4525" s="26" t="s">
        <v>6464</v>
      </c>
      <c r="E4525" s="26" t="s">
        <v>10425</v>
      </c>
      <c r="F4525" s="26" t="s">
        <v>6465</v>
      </c>
      <c r="G4525" s="26" t="s">
        <v>6466</v>
      </c>
      <c r="H4525" s="26" t="s">
        <v>6467</v>
      </c>
      <c r="I4525" s="26" t="s">
        <v>10418</v>
      </c>
      <c r="J4525" s="36">
        <v>0.13</v>
      </c>
      <c r="K4525" s="26">
        <v>44275.75</v>
      </c>
      <c r="L4525" s="26"/>
      <c r="M4525" s="26" t="s">
        <v>1282</v>
      </c>
      <c r="N4525" s="26" t="s">
        <v>6469</v>
      </c>
    </row>
    <row r="4526" spans="1:14">
      <c r="A4526" s="26" t="s">
        <v>200</v>
      </c>
      <c r="B4526" s="26" t="s">
        <v>6463</v>
      </c>
      <c r="C4526" s="26" t="s">
        <v>611</v>
      </c>
      <c r="D4526" s="26" t="s">
        <v>6464</v>
      </c>
      <c r="E4526" s="26" t="s">
        <v>10425</v>
      </c>
      <c r="F4526" s="26" t="s">
        <v>6465</v>
      </c>
      <c r="G4526" s="26" t="s">
        <v>6466</v>
      </c>
      <c r="H4526" s="26" t="s">
        <v>6467</v>
      </c>
      <c r="I4526" s="26" t="s">
        <v>10420</v>
      </c>
      <c r="J4526" s="36">
        <v>0.13</v>
      </c>
      <c r="K4526" s="26">
        <v>2207.82</v>
      </c>
      <c r="L4526" s="26"/>
      <c r="M4526" s="26" t="s">
        <v>1282</v>
      </c>
      <c r="N4526" s="26" t="s">
        <v>6469</v>
      </c>
    </row>
    <row r="4527" spans="1:14">
      <c r="A4527" s="26" t="s">
        <v>200</v>
      </c>
      <c r="B4527" s="26" t="s">
        <v>6463</v>
      </c>
      <c r="C4527" s="26" t="s">
        <v>611</v>
      </c>
      <c r="D4527" s="26" t="s">
        <v>6464</v>
      </c>
      <c r="E4527" s="26" t="s">
        <v>10425</v>
      </c>
      <c r="F4527" s="26" t="s">
        <v>6465</v>
      </c>
      <c r="G4527" s="26" t="s">
        <v>6466</v>
      </c>
      <c r="H4527" s="26" t="s">
        <v>6467</v>
      </c>
      <c r="I4527" s="26" t="s">
        <v>10419</v>
      </c>
      <c r="J4527" s="36">
        <v>0.13</v>
      </c>
      <c r="K4527" s="26">
        <v>4370.28</v>
      </c>
      <c r="L4527" s="26"/>
      <c r="M4527" s="26" t="s">
        <v>1282</v>
      </c>
      <c r="N4527" s="26" t="s">
        <v>6469</v>
      </c>
    </row>
    <row r="4528" spans="1:14">
      <c r="A4528" s="26" t="s">
        <v>181</v>
      </c>
      <c r="B4528" s="26" t="s">
        <v>6484</v>
      </c>
      <c r="C4528" s="26" t="s">
        <v>1767</v>
      </c>
      <c r="D4528" s="26" t="s">
        <v>6485</v>
      </c>
      <c r="E4528" s="26" t="s">
        <v>10425</v>
      </c>
      <c r="F4528" s="26" t="s">
        <v>225</v>
      </c>
      <c r="G4528" s="26" t="s">
        <v>6486</v>
      </c>
      <c r="H4528" s="26" t="s">
        <v>6487</v>
      </c>
      <c r="I4528" s="26" t="s">
        <v>10416</v>
      </c>
      <c r="J4528" s="36">
        <v>0.13</v>
      </c>
      <c r="K4528" s="26">
        <v>242353.65</v>
      </c>
      <c r="L4528" s="26">
        <v>262752.57</v>
      </c>
      <c r="M4528" s="26" t="s">
        <v>97</v>
      </c>
      <c r="N4528" s="26" t="s">
        <v>6489</v>
      </c>
    </row>
    <row r="4529" spans="1:14">
      <c r="A4529" s="26" t="s">
        <v>181</v>
      </c>
      <c r="B4529" s="26" t="s">
        <v>6484</v>
      </c>
      <c r="C4529" s="26" t="s">
        <v>1767</v>
      </c>
      <c r="D4529" s="26" t="s">
        <v>6485</v>
      </c>
      <c r="E4529" s="26" t="s">
        <v>10425</v>
      </c>
      <c r="F4529" s="26" t="s">
        <v>225</v>
      </c>
      <c r="G4529" s="26" t="s">
        <v>6486</v>
      </c>
      <c r="H4529" s="26" t="s">
        <v>6487</v>
      </c>
      <c r="I4529" s="26" t="s">
        <v>10418</v>
      </c>
      <c r="J4529" s="36">
        <v>0.13</v>
      </c>
      <c r="K4529" s="26">
        <v>1943.75</v>
      </c>
      <c r="L4529" s="26"/>
      <c r="M4529" s="26" t="s">
        <v>97</v>
      </c>
      <c r="N4529" s="26" t="s">
        <v>6489</v>
      </c>
    </row>
    <row r="4530" spans="1:14">
      <c r="A4530" s="26" t="s">
        <v>181</v>
      </c>
      <c r="B4530" s="26" t="s">
        <v>6484</v>
      </c>
      <c r="C4530" s="26" t="s">
        <v>1767</v>
      </c>
      <c r="D4530" s="26" t="s">
        <v>6485</v>
      </c>
      <c r="E4530" s="26" t="s">
        <v>10425</v>
      </c>
      <c r="F4530" s="26" t="s">
        <v>225</v>
      </c>
      <c r="G4530" s="26" t="s">
        <v>6486</v>
      </c>
      <c r="H4530" s="26" t="s">
        <v>6487</v>
      </c>
      <c r="I4530" s="26" t="s">
        <v>10420</v>
      </c>
      <c r="J4530" s="36">
        <v>0.13</v>
      </c>
      <c r="K4530" s="26">
        <v>2910.86</v>
      </c>
      <c r="L4530" s="26"/>
      <c r="M4530" s="26" t="s">
        <v>97</v>
      </c>
      <c r="N4530" s="26" t="s">
        <v>6489</v>
      </c>
    </row>
    <row r="4531" spans="1:14">
      <c r="A4531" s="26" t="s">
        <v>181</v>
      </c>
      <c r="B4531" s="26" t="s">
        <v>6484</v>
      </c>
      <c r="C4531" s="26" t="s">
        <v>1767</v>
      </c>
      <c r="D4531" s="26" t="s">
        <v>6485</v>
      </c>
      <c r="E4531" s="26" t="s">
        <v>10425</v>
      </c>
      <c r="F4531" s="26" t="s">
        <v>225</v>
      </c>
      <c r="G4531" s="26" t="s">
        <v>6486</v>
      </c>
      <c r="H4531" s="26" t="s">
        <v>6487</v>
      </c>
      <c r="I4531" s="26" t="s">
        <v>10419</v>
      </c>
      <c r="J4531" s="36">
        <v>0.13</v>
      </c>
      <c r="K4531" s="26">
        <v>3720.36</v>
      </c>
      <c r="L4531" s="26"/>
      <c r="M4531" s="26" t="s">
        <v>97</v>
      </c>
      <c r="N4531" s="26" t="s">
        <v>6489</v>
      </c>
    </row>
    <row r="4532" spans="1:14">
      <c r="A4532" s="26" t="s">
        <v>516</v>
      </c>
      <c r="B4532" s="26" t="s">
        <v>6507</v>
      </c>
      <c r="C4532" s="26" t="s">
        <v>2762</v>
      </c>
      <c r="D4532" s="26" t="s">
        <v>6508</v>
      </c>
      <c r="E4532" s="26" t="s">
        <v>10425</v>
      </c>
      <c r="F4532" s="26" t="s">
        <v>6509</v>
      </c>
      <c r="G4532" s="26" t="s">
        <v>6510</v>
      </c>
      <c r="H4532" s="26" t="s">
        <v>6511</v>
      </c>
      <c r="I4532" s="26" t="s">
        <v>10427</v>
      </c>
      <c r="J4532" s="36">
        <v>0.13</v>
      </c>
      <c r="K4532" s="26">
        <v>6394.64</v>
      </c>
      <c r="L4532" s="26">
        <v>6888</v>
      </c>
      <c r="M4532" s="26" t="s">
        <v>173</v>
      </c>
      <c r="N4532" s="26" t="s">
        <v>6513</v>
      </c>
    </row>
    <row r="4533" spans="1:14">
      <c r="A4533" s="26" t="s">
        <v>516</v>
      </c>
      <c r="B4533" s="26" t="s">
        <v>6507</v>
      </c>
      <c r="C4533" s="26" t="s">
        <v>2762</v>
      </c>
      <c r="D4533" s="26" t="s">
        <v>6508</v>
      </c>
      <c r="E4533" s="26" t="s">
        <v>10425</v>
      </c>
      <c r="F4533" s="26" t="s">
        <v>6509</v>
      </c>
      <c r="G4533" s="26" t="s">
        <v>6510</v>
      </c>
      <c r="H4533" s="26" t="s">
        <v>6511</v>
      </c>
      <c r="I4533" s="26" t="s">
        <v>10428</v>
      </c>
      <c r="J4533" s="36">
        <v>0.13</v>
      </c>
      <c r="K4533" s="26">
        <v>0</v>
      </c>
      <c r="L4533" s="26"/>
      <c r="M4533" s="26" t="s">
        <v>173</v>
      </c>
      <c r="N4533" s="26" t="s">
        <v>6513</v>
      </c>
    </row>
    <row r="4534" spans="1:14">
      <c r="A4534" s="26" t="s">
        <v>516</v>
      </c>
      <c r="B4534" s="26" t="s">
        <v>6507</v>
      </c>
      <c r="C4534" s="26" t="s">
        <v>2762</v>
      </c>
      <c r="D4534" s="26" t="s">
        <v>6508</v>
      </c>
      <c r="E4534" s="26" t="s">
        <v>10425</v>
      </c>
      <c r="F4534" s="26" t="s">
        <v>6509</v>
      </c>
      <c r="G4534" s="26" t="s">
        <v>6510</v>
      </c>
      <c r="H4534" s="26" t="s">
        <v>6511</v>
      </c>
      <c r="I4534" s="26" t="s">
        <v>10420</v>
      </c>
      <c r="J4534" s="36">
        <v>0.13</v>
      </c>
      <c r="K4534" s="26">
        <v>83.13032</v>
      </c>
      <c r="L4534" s="26"/>
      <c r="M4534" s="26" t="s">
        <v>173</v>
      </c>
      <c r="N4534" s="26" t="s">
        <v>6513</v>
      </c>
    </row>
    <row r="4535" spans="1:14">
      <c r="A4535" s="26" t="s">
        <v>516</v>
      </c>
      <c r="B4535" s="26" t="s">
        <v>6507</v>
      </c>
      <c r="C4535" s="26" t="s">
        <v>2762</v>
      </c>
      <c r="D4535" s="26" t="s">
        <v>6508</v>
      </c>
      <c r="E4535" s="26" t="s">
        <v>10425</v>
      </c>
      <c r="F4535" s="26" t="s">
        <v>6509</v>
      </c>
      <c r="G4535" s="26" t="s">
        <v>6510</v>
      </c>
      <c r="H4535" s="26" t="s">
        <v>6511</v>
      </c>
      <c r="I4535" s="26" t="s">
        <v>10419</v>
      </c>
      <c r="J4535" s="36">
        <v>0.13</v>
      </c>
      <c r="K4535" s="26">
        <v>95.9196</v>
      </c>
      <c r="L4535" s="26"/>
      <c r="M4535" s="26" t="s">
        <v>173</v>
      </c>
      <c r="N4535" s="26" t="s">
        <v>6513</v>
      </c>
    </row>
    <row r="4536" spans="1:14">
      <c r="A4536" s="26" t="s">
        <v>70</v>
      </c>
      <c r="B4536" s="26" t="s">
        <v>6533</v>
      </c>
      <c r="C4536" s="26" t="s">
        <v>772</v>
      </c>
      <c r="D4536" s="26" t="s">
        <v>6534</v>
      </c>
      <c r="E4536" s="26" t="s">
        <v>10425</v>
      </c>
      <c r="F4536" s="26" t="s">
        <v>1332</v>
      </c>
      <c r="G4536" s="26" t="s">
        <v>6535</v>
      </c>
      <c r="H4536" s="26" t="s">
        <v>6536</v>
      </c>
      <c r="I4536" s="26" t="s">
        <v>10416</v>
      </c>
      <c r="J4536" s="36">
        <v>0.13</v>
      </c>
      <c r="K4536" s="26">
        <v>152.28</v>
      </c>
      <c r="L4536" s="26">
        <v>168.35</v>
      </c>
      <c r="M4536" s="26" t="s">
        <v>83</v>
      </c>
      <c r="N4536" s="26" t="s">
        <v>6538</v>
      </c>
    </row>
    <row r="4537" spans="1:14">
      <c r="A4537" s="26" t="s">
        <v>70</v>
      </c>
      <c r="B4537" s="26" t="s">
        <v>6533</v>
      </c>
      <c r="C4537" s="26" t="s">
        <v>772</v>
      </c>
      <c r="D4537" s="26" t="s">
        <v>6534</v>
      </c>
      <c r="E4537" s="26" t="s">
        <v>10425</v>
      </c>
      <c r="F4537" s="26" t="s">
        <v>1332</v>
      </c>
      <c r="G4537" s="26" t="s">
        <v>6535</v>
      </c>
      <c r="H4537" s="26" t="s">
        <v>6536</v>
      </c>
      <c r="I4537" s="26" t="s">
        <v>10418</v>
      </c>
      <c r="J4537" s="36">
        <v>0.13</v>
      </c>
      <c r="K4537" s="26">
        <v>1.55</v>
      </c>
      <c r="L4537" s="26"/>
      <c r="M4537" s="26" t="s">
        <v>83</v>
      </c>
      <c r="N4537" s="26" t="s">
        <v>6538</v>
      </c>
    </row>
    <row r="4538" spans="1:14">
      <c r="A4538" s="26" t="s">
        <v>70</v>
      </c>
      <c r="B4538" s="26" t="s">
        <v>6533</v>
      </c>
      <c r="C4538" s="26" t="s">
        <v>772</v>
      </c>
      <c r="D4538" s="26" t="s">
        <v>6534</v>
      </c>
      <c r="E4538" s="26" t="s">
        <v>10425</v>
      </c>
      <c r="F4538" s="26" t="s">
        <v>1332</v>
      </c>
      <c r="G4538" s="26" t="s">
        <v>6535</v>
      </c>
      <c r="H4538" s="26" t="s">
        <v>6536</v>
      </c>
      <c r="I4538" s="26" t="s">
        <v>10420</v>
      </c>
      <c r="J4538" s="36">
        <v>0.13</v>
      </c>
      <c r="K4538" s="26">
        <v>2.04</v>
      </c>
      <c r="L4538" s="26"/>
      <c r="M4538" s="26" t="s">
        <v>83</v>
      </c>
      <c r="N4538" s="26" t="s">
        <v>6538</v>
      </c>
    </row>
    <row r="4539" spans="1:14">
      <c r="A4539" s="26" t="s">
        <v>70</v>
      </c>
      <c r="B4539" s="26" t="s">
        <v>6533</v>
      </c>
      <c r="C4539" s="26" t="s">
        <v>772</v>
      </c>
      <c r="D4539" s="26" t="s">
        <v>6534</v>
      </c>
      <c r="E4539" s="26" t="s">
        <v>10425</v>
      </c>
      <c r="F4539" s="26" t="s">
        <v>1332</v>
      </c>
      <c r="G4539" s="26" t="s">
        <v>6535</v>
      </c>
      <c r="H4539" s="26" t="s">
        <v>6536</v>
      </c>
      <c r="I4539" s="26" t="s">
        <v>10419</v>
      </c>
      <c r="J4539" s="36">
        <v>0.13</v>
      </c>
      <c r="K4539" s="26">
        <v>2.36</v>
      </c>
      <c r="L4539" s="26"/>
      <c r="M4539" s="26" t="s">
        <v>83</v>
      </c>
      <c r="N4539" s="26" t="s">
        <v>6538</v>
      </c>
    </row>
    <row r="4540" spans="1:14">
      <c r="A4540" s="26" t="s">
        <v>108</v>
      </c>
      <c r="B4540" s="26" t="s">
        <v>6522</v>
      </c>
      <c r="C4540" s="26" t="s">
        <v>3197</v>
      </c>
      <c r="D4540" s="26" t="s">
        <v>6523</v>
      </c>
      <c r="E4540" s="26" t="s">
        <v>10444</v>
      </c>
      <c r="F4540" s="26" t="s">
        <v>3199</v>
      </c>
      <c r="G4540" s="26" t="s">
        <v>6524</v>
      </c>
      <c r="H4540" s="26" t="s">
        <v>6525</v>
      </c>
      <c r="I4540" s="26" t="s">
        <v>10416</v>
      </c>
      <c r="J4540" s="36">
        <v>0.13</v>
      </c>
      <c r="K4540" s="26">
        <v>286840.5</v>
      </c>
      <c r="L4540" s="26">
        <v>355068.9</v>
      </c>
      <c r="M4540" s="26" t="s">
        <v>97</v>
      </c>
      <c r="N4540" s="26" t="s">
        <v>6526</v>
      </c>
    </row>
    <row r="4541" spans="1:14">
      <c r="A4541" s="26" t="s">
        <v>108</v>
      </c>
      <c r="B4541" s="26" t="s">
        <v>6522</v>
      </c>
      <c r="C4541" s="26" t="s">
        <v>3197</v>
      </c>
      <c r="D4541" s="26" t="s">
        <v>6523</v>
      </c>
      <c r="E4541" s="26" t="s">
        <v>10444</v>
      </c>
      <c r="F4541" s="26" t="s">
        <v>3199</v>
      </c>
      <c r="G4541" s="26" t="s">
        <v>6524</v>
      </c>
      <c r="H4541" s="26" t="s">
        <v>6525</v>
      </c>
      <c r="I4541" s="26" t="s">
        <v>10418</v>
      </c>
      <c r="J4541" s="36">
        <v>0.13</v>
      </c>
      <c r="K4541" s="26">
        <v>43996.2</v>
      </c>
      <c r="L4541" s="26"/>
      <c r="M4541" s="26" t="s">
        <v>97</v>
      </c>
      <c r="N4541" s="26" t="s">
        <v>6526</v>
      </c>
    </row>
    <row r="4542" spans="1:14">
      <c r="A4542" s="26" t="s">
        <v>108</v>
      </c>
      <c r="B4542" s="26" t="s">
        <v>6522</v>
      </c>
      <c r="C4542" s="26" t="s">
        <v>3197</v>
      </c>
      <c r="D4542" s="26" t="s">
        <v>6523</v>
      </c>
      <c r="E4542" s="26" t="s">
        <v>10444</v>
      </c>
      <c r="F4542" s="26" t="s">
        <v>3199</v>
      </c>
      <c r="G4542" s="26" t="s">
        <v>6524</v>
      </c>
      <c r="H4542" s="26" t="s">
        <v>6525</v>
      </c>
      <c r="I4542" s="26" t="s">
        <v>10420</v>
      </c>
      <c r="J4542" s="36">
        <v>0.13</v>
      </c>
      <c r="K4542" s="26">
        <v>3216</v>
      </c>
      <c r="L4542" s="26"/>
      <c r="M4542" s="26" t="s">
        <v>97</v>
      </c>
      <c r="N4542" s="26" t="s">
        <v>6526</v>
      </c>
    </row>
    <row r="4543" spans="1:14">
      <c r="A4543" s="26" t="s">
        <v>108</v>
      </c>
      <c r="B4543" s="26" t="s">
        <v>6522</v>
      </c>
      <c r="C4543" s="26" t="s">
        <v>3197</v>
      </c>
      <c r="D4543" s="26" t="s">
        <v>6523</v>
      </c>
      <c r="E4543" s="26" t="s">
        <v>10444</v>
      </c>
      <c r="F4543" s="26" t="s">
        <v>3199</v>
      </c>
      <c r="G4543" s="26" t="s">
        <v>6524</v>
      </c>
      <c r="H4543" s="26" t="s">
        <v>6525</v>
      </c>
      <c r="I4543" s="26" t="s">
        <v>10419</v>
      </c>
      <c r="J4543" s="36">
        <v>0.13</v>
      </c>
      <c r="K4543" s="26">
        <v>5037.9</v>
      </c>
      <c r="L4543" s="26"/>
      <c r="M4543" s="26" t="s">
        <v>97</v>
      </c>
      <c r="N4543" s="26" t="s">
        <v>6526</v>
      </c>
    </row>
    <row r="4544" spans="1:14">
      <c r="A4544" s="26" t="s">
        <v>516</v>
      </c>
      <c r="B4544" s="26" t="s">
        <v>6471</v>
      </c>
      <c r="C4544" s="26" t="s">
        <v>6472</v>
      </c>
      <c r="D4544" s="26" t="s">
        <v>6473</v>
      </c>
      <c r="E4544" s="26" t="s">
        <v>10425</v>
      </c>
      <c r="F4544" s="26" t="s">
        <v>6474</v>
      </c>
      <c r="G4544" s="26" t="s">
        <v>6475</v>
      </c>
      <c r="H4544" s="26" t="s">
        <v>6476</v>
      </c>
      <c r="I4544" s="26" t="s">
        <v>10416</v>
      </c>
      <c r="J4544" s="36">
        <v>0.13</v>
      </c>
      <c r="K4544" s="26">
        <v>247983</v>
      </c>
      <c r="L4544" s="26">
        <v>272206.44</v>
      </c>
      <c r="M4544" s="26" t="s">
        <v>97</v>
      </c>
      <c r="N4544" s="26" t="s">
        <v>6478</v>
      </c>
    </row>
    <row r="4545" spans="1:14">
      <c r="A4545" s="26" t="s">
        <v>516</v>
      </c>
      <c r="B4545" s="26" t="s">
        <v>6471</v>
      </c>
      <c r="C4545" s="26" t="s">
        <v>6472</v>
      </c>
      <c r="D4545" s="26" t="s">
        <v>6473</v>
      </c>
      <c r="E4545" s="26" t="s">
        <v>10425</v>
      </c>
      <c r="F4545" s="26" t="s">
        <v>6474</v>
      </c>
      <c r="G4545" s="26" t="s">
        <v>6475</v>
      </c>
      <c r="H4545" s="26" t="s">
        <v>6476</v>
      </c>
      <c r="I4545" s="26" t="s">
        <v>10418</v>
      </c>
      <c r="J4545" s="36">
        <v>0.13</v>
      </c>
      <c r="K4545" s="26">
        <v>5020.74</v>
      </c>
      <c r="L4545" s="26"/>
      <c r="M4545" s="26" t="s">
        <v>97</v>
      </c>
      <c r="N4545" s="26" t="s">
        <v>6478</v>
      </c>
    </row>
    <row r="4546" spans="1:14">
      <c r="A4546" s="26" t="s">
        <v>516</v>
      </c>
      <c r="B4546" s="26" t="s">
        <v>6471</v>
      </c>
      <c r="C4546" s="26" t="s">
        <v>6472</v>
      </c>
      <c r="D4546" s="26" t="s">
        <v>6473</v>
      </c>
      <c r="E4546" s="26" t="s">
        <v>10425</v>
      </c>
      <c r="F4546" s="26" t="s">
        <v>6474</v>
      </c>
      <c r="G4546" s="26" t="s">
        <v>6475</v>
      </c>
      <c r="H4546" s="26" t="s">
        <v>6476</v>
      </c>
      <c r="I4546" s="26" t="s">
        <v>10420</v>
      </c>
      <c r="J4546" s="36">
        <v>0.13</v>
      </c>
      <c r="K4546" s="26">
        <v>3100.51</v>
      </c>
      <c r="L4546" s="26"/>
      <c r="M4546" s="26" t="s">
        <v>97</v>
      </c>
      <c r="N4546" s="26" t="s">
        <v>6478</v>
      </c>
    </row>
    <row r="4547" spans="1:14">
      <c r="A4547" s="26" t="s">
        <v>516</v>
      </c>
      <c r="B4547" s="26" t="s">
        <v>6471</v>
      </c>
      <c r="C4547" s="26" t="s">
        <v>6472</v>
      </c>
      <c r="D4547" s="26" t="s">
        <v>6473</v>
      </c>
      <c r="E4547" s="26" t="s">
        <v>10425</v>
      </c>
      <c r="F4547" s="26" t="s">
        <v>6474</v>
      </c>
      <c r="G4547" s="26" t="s">
        <v>6475</v>
      </c>
      <c r="H4547" s="26" t="s">
        <v>6476</v>
      </c>
      <c r="I4547" s="26" t="s">
        <v>10419</v>
      </c>
      <c r="J4547" s="36">
        <v>0.13</v>
      </c>
      <c r="K4547" s="26">
        <v>3852.86</v>
      </c>
      <c r="L4547" s="26"/>
      <c r="M4547" s="26" t="s">
        <v>97</v>
      </c>
      <c r="N4547" s="26" t="s">
        <v>6478</v>
      </c>
    </row>
    <row r="4548" spans="1:14">
      <c r="A4548" s="26" t="s">
        <v>331</v>
      </c>
      <c r="B4548" s="26" t="s">
        <v>6567</v>
      </c>
      <c r="C4548" s="26" t="s">
        <v>693</v>
      </c>
      <c r="D4548" s="26" t="s">
        <v>6568</v>
      </c>
      <c r="E4548" s="26" t="s">
        <v>10434</v>
      </c>
      <c r="F4548" s="26" t="s">
        <v>3842</v>
      </c>
      <c r="G4548" s="26" t="s">
        <v>6569</v>
      </c>
      <c r="H4548" s="26" t="s">
        <v>6570</v>
      </c>
      <c r="I4548" s="26" t="s">
        <v>10416</v>
      </c>
      <c r="J4548" s="36">
        <v>0.13</v>
      </c>
      <c r="K4548" s="26">
        <v>2883951.98</v>
      </c>
      <c r="L4548" s="26">
        <v>3018422.68</v>
      </c>
      <c r="M4548" s="26" t="s">
        <v>140</v>
      </c>
      <c r="N4548" s="26" t="s">
        <v>6572</v>
      </c>
    </row>
    <row r="4549" spans="1:14">
      <c r="A4549" s="26" t="s">
        <v>331</v>
      </c>
      <c r="B4549" s="26" t="s">
        <v>6567</v>
      </c>
      <c r="C4549" s="26" t="s">
        <v>693</v>
      </c>
      <c r="D4549" s="26" t="s">
        <v>6568</v>
      </c>
      <c r="E4549" s="26" t="s">
        <v>10434</v>
      </c>
      <c r="F4549" s="26" t="s">
        <v>3842</v>
      </c>
      <c r="G4549" s="26" t="s">
        <v>6569</v>
      </c>
      <c r="H4549" s="26" t="s">
        <v>6570</v>
      </c>
      <c r="I4549" s="26" t="s">
        <v>10418</v>
      </c>
      <c r="J4549" s="36">
        <v>0.13</v>
      </c>
      <c r="K4549" s="26">
        <v>0</v>
      </c>
      <c r="L4549" s="26"/>
      <c r="M4549" s="26" t="s">
        <v>140</v>
      </c>
      <c r="N4549" s="26" t="s">
        <v>6572</v>
      </c>
    </row>
    <row r="4550" spans="1:14">
      <c r="A4550" s="26" t="s">
        <v>331</v>
      </c>
      <c r="B4550" s="26" t="s">
        <v>6567</v>
      </c>
      <c r="C4550" s="26" t="s">
        <v>693</v>
      </c>
      <c r="D4550" s="26" t="s">
        <v>6568</v>
      </c>
      <c r="E4550" s="26" t="s">
        <v>10434</v>
      </c>
      <c r="F4550" s="26" t="s">
        <v>3842</v>
      </c>
      <c r="G4550" s="26" t="s">
        <v>6569</v>
      </c>
      <c r="H4550" s="26" t="s">
        <v>6570</v>
      </c>
      <c r="I4550" s="26" t="s">
        <v>10420</v>
      </c>
      <c r="J4550" s="36">
        <v>0.13</v>
      </c>
      <c r="K4550" s="26">
        <v>0</v>
      </c>
      <c r="L4550" s="26"/>
      <c r="M4550" s="26" t="s">
        <v>140</v>
      </c>
      <c r="N4550" s="26" t="s">
        <v>6572</v>
      </c>
    </row>
    <row r="4551" spans="1:14">
      <c r="A4551" s="26" t="s">
        <v>331</v>
      </c>
      <c r="B4551" s="26" t="s">
        <v>6567</v>
      </c>
      <c r="C4551" s="26" t="s">
        <v>693</v>
      </c>
      <c r="D4551" s="26" t="s">
        <v>6568</v>
      </c>
      <c r="E4551" s="26" t="s">
        <v>10434</v>
      </c>
      <c r="F4551" s="26" t="s">
        <v>3842</v>
      </c>
      <c r="G4551" s="26" t="s">
        <v>6569</v>
      </c>
      <c r="H4551" s="26" t="s">
        <v>6570</v>
      </c>
      <c r="I4551" s="26" t="s">
        <v>10419</v>
      </c>
      <c r="J4551" s="36">
        <v>0.13</v>
      </c>
      <c r="K4551" s="26">
        <v>43917.86</v>
      </c>
      <c r="L4551" s="26"/>
      <c r="M4551" s="26" t="s">
        <v>140</v>
      </c>
      <c r="N4551" s="26" t="s">
        <v>6572</v>
      </c>
    </row>
    <row r="4552" spans="1:14">
      <c r="A4552" s="26" t="s">
        <v>292</v>
      </c>
      <c r="B4552" s="26" t="s">
        <v>6449</v>
      </c>
      <c r="C4552" s="26" t="s">
        <v>1133</v>
      </c>
      <c r="D4552" s="26" t="s">
        <v>6450</v>
      </c>
      <c r="E4552" s="26" t="s">
        <v>10429</v>
      </c>
      <c r="F4552" s="26" t="s">
        <v>4906</v>
      </c>
      <c r="G4552" s="26" t="s">
        <v>6451</v>
      </c>
      <c r="H4552" s="26" t="s">
        <v>6452</v>
      </c>
      <c r="I4552" s="26" t="s">
        <v>10416</v>
      </c>
      <c r="J4552" s="36">
        <v>0.13</v>
      </c>
      <c r="K4552" s="26">
        <v>1508080.19</v>
      </c>
      <c r="L4552" s="26">
        <v>1578386.42</v>
      </c>
      <c r="M4552" s="26" t="s">
        <v>63</v>
      </c>
      <c r="N4552" s="26" t="s">
        <v>6454</v>
      </c>
    </row>
    <row r="4553" spans="1:14">
      <c r="A4553" s="26" t="s">
        <v>292</v>
      </c>
      <c r="B4553" s="26" t="s">
        <v>6449</v>
      </c>
      <c r="C4553" s="26" t="s">
        <v>1133</v>
      </c>
      <c r="D4553" s="26" t="s">
        <v>6450</v>
      </c>
      <c r="E4553" s="26" t="s">
        <v>10429</v>
      </c>
      <c r="F4553" s="26" t="s">
        <v>4906</v>
      </c>
      <c r="G4553" s="26" t="s">
        <v>6451</v>
      </c>
      <c r="H4553" s="26" t="s">
        <v>6452</v>
      </c>
      <c r="I4553" s="26" t="s">
        <v>10418</v>
      </c>
      <c r="J4553" s="36">
        <v>0.13</v>
      </c>
      <c r="K4553" s="26">
        <v>0</v>
      </c>
      <c r="L4553" s="26"/>
      <c r="M4553" s="26" t="s">
        <v>63</v>
      </c>
      <c r="N4553" s="26" t="s">
        <v>6454</v>
      </c>
    </row>
    <row r="4554" spans="1:14">
      <c r="A4554" s="26" t="s">
        <v>292</v>
      </c>
      <c r="B4554" s="26" t="s">
        <v>6449</v>
      </c>
      <c r="C4554" s="26" t="s">
        <v>1133</v>
      </c>
      <c r="D4554" s="26" t="s">
        <v>6450</v>
      </c>
      <c r="E4554" s="26" t="s">
        <v>10429</v>
      </c>
      <c r="F4554" s="26" t="s">
        <v>4906</v>
      </c>
      <c r="G4554" s="26" t="s">
        <v>6451</v>
      </c>
      <c r="H4554" s="26" t="s">
        <v>6452</v>
      </c>
      <c r="I4554" s="26" t="s">
        <v>10420</v>
      </c>
      <c r="J4554" s="36">
        <v>0.13</v>
      </c>
      <c r="K4554" s="26">
        <v>0</v>
      </c>
      <c r="L4554" s="26"/>
      <c r="M4554" s="26" t="s">
        <v>63</v>
      </c>
      <c r="N4554" s="26" t="s">
        <v>6454</v>
      </c>
    </row>
    <row r="4555" spans="1:14">
      <c r="A4555" s="26" t="s">
        <v>292</v>
      </c>
      <c r="B4555" s="26" t="s">
        <v>6449</v>
      </c>
      <c r="C4555" s="26" t="s">
        <v>1133</v>
      </c>
      <c r="D4555" s="26" t="s">
        <v>6450</v>
      </c>
      <c r="E4555" s="26" t="s">
        <v>10429</v>
      </c>
      <c r="F4555" s="26" t="s">
        <v>4906</v>
      </c>
      <c r="G4555" s="26" t="s">
        <v>6451</v>
      </c>
      <c r="H4555" s="26" t="s">
        <v>6452</v>
      </c>
      <c r="I4555" s="26" t="s">
        <v>10419</v>
      </c>
      <c r="J4555" s="36">
        <v>0.13</v>
      </c>
      <c r="K4555" s="26">
        <v>22966.73</v>
      </c>
      <c r="L4555" s="26"/>
      <c r="M4555" s="26" t="s">
        <v>63</v>
      </c>
      <c r="N4555" s="26" t="s">
        <v>6454</v>
      </c>
    </row>
    <row r="4556" spans="1:14">
      <c r="A4556" s="26" t="s">
        <v>200</v>
      </c>
      <c r="B4556" s="26" t="s">
        <v>6539</v>
      </c>
      <c r="C4556" s="26" t="s">
        <v>258</v>
      </c>
      <c r="D4556" s="26" t="s">
        <v>6540</v>
      </c>
      <c r="E4556" s="26" t="s">
        <v>10425</v>
      </c>
      <c r="F4556" s="26" t="s">
        <v>6541</v>
      </c>
      <c r="G4556" s="26" t="s">
        <v>6542</v>
      </c>
      <c r="H4556" s="26" t="s">
        <v>6543</v>
      </c>
      <c r="I4556" s="26" t="s">
        <v>10416</v>
      </c>
      <c r="J4556" s="36">
        <v>0.13</v>
      </c>
      <c r="K4556" s="26">
        <v>275014.59</v>
      </c>
      <c r="L4556" s="26">
        <v>327541.64</v>
      </c>
      <c r="M4556" s="26" t="s">
        <v>1282</v>
      </c>
      <c r="N4556" s="26" t="s">
        <v>6545</v>
      </c>
    </row>
    <row r="4557" spans="1:14">
      <c r="A4557" s="26" t="s">
        <v>200</v>
      </c>
      <c r="B4557" s="26" t="s">
        <v>6539</v>
      </c>
      <c r="C4557" s="26" t="s">
        <v>258</v>
      </c>
      <c r="D4557" s="26" t="s">
        <v>6540</v>
      </c>
      <c r="E4557" s="26" t="s">
        <v>10425</v>
      </c>
      <c r="F4557" s="26" t="s">
        <v>6541</v>
      </c>
      <c r="G4557" s="26" t="s">
        <v>6542</v>
      </c>
      <c r="H4557" s="26" t="s">
        <v>6543</v>
      </c>
      <c r="I4557" s="26" t="s">
        <v>10418</v>
      </c>
      <c r="J4557" s="36">
        <v>0.13</v>
      </c>
      <c r="K4557" s="26">
        <v>29970.12</v>
      </c>
      <c r="L4557" s="26"/>
      <c r="M4557" s="26" t="s">
        <v>1282</v>
      </c>
      <c r="N4557" s="26" t="s">
        <v>6545</v>
      </c>
    </row>
    <row r="4558" spans="1:14">
      <c r="A4558" s="26" t="s">
        <v>200</v>
      </c>
      <c r="B4558" s="26" t="s">
        <v>6539</v>
      </c>
      <c r="C4558" s="26" t="s">
        <v>258</v>
      </c>
      <c r="D4558" s="26" t="s">
        <v>6540</v>
      </c>
      <c r="E4558" s="26" t="s">
        <v>10425</v>
      </c>
      <c r="F4558" s="26" t="s">
        <v>6541</v>
      </c>
      <c r="G4558" s="26" t="s">
        <v>6542</v>
      </c>
      <c r="H4558" s="26" t="s">
        <v>6543</v>
      </c>
      <c r="I4558" s="26" t="s">
        <v>10420</v>
      </c>
      <c r="J4558" s="36">
        <v>0.13</v>
      </c>
      <c r="K4558" s="26">
        <v>3171.57</v>
      </c>
      <c r="L4558" s="26"/>
      <c r="M4558" s="26" t="s">
        <v>1282</v>
      </c>
      <c r="N4558" s="26" t="s">
        <v>6545</v>
      </c>
    </row>
    <row r="4559" spans="1:14">
      <c r="A4559" s="26" t="s">
        <v>200</v>
      </c>
      <c r="B4559" s="26" t="s">
        <v>6539</v>
      </c>
      <c r="C4559" s="26" t="s">
        <v>258</v>
      </c>
      <c r="D4559" s="26" t="s">
        <v>6540</v>
      </c>
      <c r="E4559" s="26" t="s">
        <v>10425</v>
      </c>
      <c r="F4559" s="26" t="s">
        <v>6541</v>
      </c>
      <c r="G4559" s="26" t="s">
        <v>6542</v>
      </c>
      <c r="H4559" s="26" t="s">
        <v>6543</v>
      </c>
      <c r="I4559" s="26" t="s">
        <v>10419</v>
      </c>
      <c r="J4559" s="36">
        <v>0.13</v>
      </c>
      <c r="K4559" s="26">
        <v>4645.14</v>
      </c>
      <c r="L4559" s="26"/>
      <c r="M4559" s="26" t="s">
        <v>1282</v>
      </c>
      <c r="N4559" s="26" t="s">
        <v>6545</v>
      </c>
    </row>
    <row r="4560" spans="1:14">
      <c r="A4560" s="26" t="s">
        <v>70</v>
      </c>
      <c r="B4560" s="26" t="s">
        <v>4789</v>
      </c>
      <c r="C4560" s="26" t="s">
        <v>72</v>
      </c>
      <c r="D4560" s="26" t="s">
        <v>4790</v>
      </c>
      <c r="E4560" s="26" t="s">
        <v>10425</v>
      </c>
      <c r="F4560" s="26" t="s">
        <v>3903</v>
      </c>
      <c r="G4560" s="26" t="s">
        <v>4791</v>
      </c>
      <c r="H4560" s="26" t="s">
        <v>4792</v>
      </c>
      <c r="I4560" s="26" t="s">
        <v>10416</v>
      </c>
      <c r="J4560" s="36">
        <v>0.13</v>
      </c>
      <c r="K4560" s="26">
        <v>1128822.2</v>
      </c>
      <c r="L4560" s="26">
        <v>1482572.57</v>
      </c>
      <c r="M4560" s="26" t="s">
        <v>83</v>
      </c>
      <c r="N4560" s="26" t="s">
        <v>4794</v>
      </c>
    </row>
    <row r="4561" spans="1:14">
      <c r="A4561" s="26" t="s">
        <v>70</v>
      </c>
      <c r="B4561" s="26" t="s">
        <v>4789</v>
      </c>
      <c r="C4561" s="26" t="s">
        <v>72</v>
      </c>
      <c r="D4561" s="26" t="s">
        <v>4790</v>
      </c>
      <c r="E4561" s="26" t="s">
        <v>10425</v>
      </c>
      <c r="F4561" s="26" t="s">
        <v>3903</v>
      </c>
      <c r="G4561" s="26" t="s">
        <v>4791</v>
      </c>
      <c r="H4561" s="26" t="s">
        <v>4792</v>
      </c>
      <c r="I4561" s="26" t="s">
        <v>10418</v>
      </c>
      <c r="J4561" s="36">
        <v>0.13</v>
      </c>
      <c r="K4561" s="26">
        <v>255059.73</v>
      </c>
      <c r="L4561" s="26"/>
      <c r="M4561" s="26" t="s">
        <v>83</v>
      </c>
      <c r="N4561" s="26" t="s">
        <v>4794</v>
      </c>
    </row>
    <row r="4562" spans="1:14">
      <c r="A4562" s="26" t="s">
        <v>70</v>
      </c>
      <c r="B4562" s="26" t="s">
        <v>4789</v>
      </c>
      <c r="C4562" s="26" t="s">
        <v>72</v>
      </c>
      <c r="D4562" s="26" t="s">
        <v>4790</v>
      </c>
      <c r="E4562" s="26" t="s">
        <v>10425</v>
      </c>
      <c r="F4562" s="26" t="s">
        <v>3903</v>
      </c>
      <c r="G4562" s="26" t="s">
        <v>4791</v>
      </c>
      <c r="H4562" s="26" t="s">
        <v>4792</v>
      </c>
      <c r="I4562" s="26" t="s">
        <v>10420</v>
      </c>
      <c r="J4562" s="36">
        <v>0.13</v>
      </c>
      <c r="K4562" s="26">
        <v>10899.68</v>
      </c>
      <c r="L4562" s="26"/>
      <c r="M4562" s="26" t="s">
        <v>83</v>
      </c>
      <c r="N4562" s="26" t="s">
        <v>4794</v>
      </c>
    </row>
    <row r="4563" spans="1:14">
      <c r="A4563" s="26" t="s">
        <v>70</v>
      </c>
      <c r="B4563" s="26" t="s">
        <v>4789</v>
      </c>
      <c r="C4563" s="26" t="s">
        <v>72</v>
      </c>
      <c r="D4563" s="26" t="s">
        <v>4790</v>
      </c>
      <c r="E4563" s="26" t="s">
        <v>10425</v>
      </c>
      <c r="F4563" s="26" t="s">
        <v>3903</v>
      </c>
      <c r="G4563" s="26" t="s">
        <v>4791</v>
      </c>
      <c r="H4563" s="26" t="s">
        <v>4792</v>
      </c>
      <c r="I4563" s="26" t="s">
        <v>10419</v>
      </c>
      <c r="J4563" s="36">
        <v>0.13</v>
      </c>
      <c r="K4563" s="26">
        <v>21074.26</v>
      </c>
      <c r="L4563" s="26"/>
      <c r="M4563" s="26" t="s">
        <v>83</v>
      </c>
      <c r="N4563" s="26" t="s">
        <v>4794</v>
      </c>
    </row>
    <row r="4564" spans="1:14">
      <c r="A4564" s="26" t="s">
        <v>516</v>
      </c>
      <c r="B4564" s="26" t="s">
        <v>6597</v>
      </c>
      <c r="C4564" s="26" t="s">
        <v>2762</v>
      </c>
      <c r="D4564" s="26" t="s">
        <v>6598</v>
      </c>
      <c r="E4564" s="26" t="s">
        <v>10425</v>
      </c>
      <c r="F4564" s="26" t="s">
        <v>6599</v>
      </c>
      <c r="G4564" s="26" t="s">
        <v>6600</v>
      </c>
      <c r="H4564" s="26" t="s">
        <v>6601</v>
      </c>
      <c r="I4564" s="26" t="s">
        <v>10416</v>
      </c>
      <c r="J4564" s="36">
        <v>0.13</v>
      </c>
      <c r="K4564" s="26">
        <v>838979.22</v>
      </c>
      <c r="L4564" s="26">
        <v>935101.76</v>
      </c>
      <c r="M4564" s="26" t="s">
        <v>173</v>
      </c>
      <c r="N4564" s="26" t="s">
        <v>6603</v>
      </c>
    </row>
    <row r="4565" spans="1:14">
      <c r="A4565" s="26" t="s">
        <v>516</v>
      </c>
      <c r="B4565" s="26" t="s">
        <v>6597</v>
      </c>
      <c r="C4565" s="26" t="s">
        <v>2762</v>
      </c>
      <c r="D4565" s="26" t="s">
        <v>6598</v>
      </c>
      <c r="E4565" s="26" t="s">
        <v>10425</v>
      </c>
      <c r="F4565" s="26" t="s">
        <v>6599</v>
      </c>
      <c r="G4565" s="26" t="s">
        <v>6600</v>
      </c>
      <c r="H4565" s="26" t="s">
        <v>6601</v>
      </c>
      <c r="I4565" s="26" t="s">
        <v>10418</v>
      </c>
      <c r="J4565" s="36">
        <v>0.13</v>
      </c>
      <c r="K4565" s="26">
        <v>30915.13</v>
      </c>
      <c r="L4565" s="26"/>
      <c r="M4565" s="26" t="s">
        <v>173</v>
      </c>
      <c r="N4565" s="26" t="s">
        <v>6603</v>
      </c>
    </row>
    <row r="4566" spans="1:14">
      <c r="A4566" s="26" t="s">
        <v>516</v>
      </c>
      <c r="B4566" s="26" t="s">
        <v>6597</v>
      </c>
      <c r="C4566" s="26" t="s">
        <v>2762</v>
      </c>
      <c r="D4566" s="26" t="s">
        <v>6598</v>
      </c>
      <c r="E4566" s="26" t="s">
        <v>10425</v>
      </c>
      <c r="F4566" s="26" t="s">
        <v>6599</v>
      </c>
      <c r="G4566" s="26" t="s">
        <v>6600</v>
      </c>
      <c r="H4566" s="26" t="s">
        <v>6601</v>
      </c>
      <c r="I4566" s="26" t="s">
        <v>10420</v>
      </c>
      <c r="J4566" s="36">
        <v>0.13</v>
      </c>
      <c r="K4566" s="26">
        <v>9879.32</v>
      </c>
      <c r="L4566" s="26"/>
      <c r="M4566" s="26" t="s">
        <v>173</v>
      </c>
      <c r="N4566" s="26" t="s">
        <v>6603</v>
      </c>
    </row>
    <row r="4567" spans="1:14">
      <c r="A4567" s="26" t="s">
        <v>516</v>
      </c>
      <c r="B4567" s="26" t="s">
        <v>6597</v>
      </c>
      <c r="C4567" s="26" t="s">
        <v>2762</v>
      </c>
      <c r="D4567" s="26" t="s">
        <v>6598</v>
      </c>
      <c r="E4567" s="26" t="s">
        <v>10425</v>
      </c>
      <c r="F4567" s="26" t="s">
        <v>6599</v>
      </c>
      <c r="G4567" s="26" t="s">
        <v>6600</v>
      </c>
      <c r="H4567" s="26" t="s">
        <v>6601</v>
      </c>
      <c r="I4567" s="26" t="s">
        <v>10419</v>
      </c>
      <c r="J4567" s="36">
        <v>0.13</v>
      </c>
      <c r="K4567" s="26">
        <v>13248.65</v>
      </c>
      <c r="L4567" s="26"/>
      <c r="M4567" s="26" t="s">
        <v>173</v>
      </c>
      <c r="N4567" s="26" t="s">
        <v>6603</v>
      </c>
    </row>
    <row r="4568" spans="1:14">
      <c r="A4568" s="26" t="s">
        <v>200</v>
      </c>
      <c r="B4568" s="26" t="s">
        <v>6574</v>
      </c>
      <c r="C4568" s="26" t="s">
        <v>1811</v>
      </c>
      <c r="D4568" s="26" t="s">
        <v>6575</v>
      </c>
      <c r="E4568" s="26" t="s">
        <v>10425</v>
      </c>
      <c r="F4568" s="26" t="s">
        <v>1820</v>
      </c>
      <c r="G4568" s="26" t="s">
        <v>6576</v>
      </c>
      <c r="H4568" s="26" t="s">
        <v>6577</v>
      </c>
      <c r="I4568" s="26" t="s">
        <v>10416</v>
      </c>
      <c r="J4568" s="36">
        <v>0.13</v>
      </c>
      <c r="K4568" s="26">
        <v>85511.66</v>
      </c>
      <c r="L4568" s="26">
        <v>95954.4</v>
      </c>
      <c r="M4568" s="26" t="s">
        <v>1282</v>
      </c>
      <c r="N4568" s="26" t="s">
        <v>6579</v>
      </c>
    </row>
    <row r="4569" spans="1:14">
      <c r="A4569" s="26" t="s">
        <v>200</v>
      </c>
      <c r="B4569" s="26" t="s">
        <v>6574</v>
      </c>
      <c r="C4569" s="26" t="s">
        <v>1811</v>
      </c>
      <c r="D4569" s="26" t="s">
        <v>6575</v>
      </c>
      <c r="E4569" s="26" t="s">
        <v>10425</v>
      </c>
      <c r="F4569" s="26" t="s">
        <v>1820</v>
      </c>
      <c r="G4569" s="26" t="s">
        <v>6576</v>
      </c>
      <c r="H4569" s="26" t="s">
        <v>6577</v>
      </c>
      <c r="I4569" s="26" t="s">
        <v>10418</v>
      </c>
      <c r="J4569" s="36">
        <v>0.13</v>
      </c>
      <c r="K4569" s="26">
        <v>3691.6</v>
      </c>
      <c r="L4569" s="26"/>
      <c r="M4569" s="26" t="s">
        <v>1282</v>
      </c>
      <c r="N4569" s="26" t="s">
        <v>6579</v>
      </c>
    </row>
    <row r="4570" spans="1:14">
      <c r="A4570" s="26" t="s">
        <v>200</v>
      </c>
      <c r="B4570" s="26" t="s">
        <v>6574</v>
      </c>
      <c r="C4570" s="26" t="s">
        <v>1811</v>
      </c>
      <c r="D4570" s="26" t="s">
        <v>6575</v>
      </c>
      <c r="E4570" s="26" t="s">
        <v>10425</v>
      </c>
      <c r="F4570" s="26" t="s">
        <v>1820</v>
      </c>
      <c r="G4570" s="26" t="s">
        <v>6576</v>
      </c>
      <c r="H4570" s="26" t="s">
        <v>6577</v>
      </c>
      <c r="I4570" s="26" t="s">
        <v>10420</v>
      </c>
      <c r="J4570" s="36">
        <v>0.13</v>
      </c>
      <c r="K4570" s="26">
        <v>1074.66</v>
      </c>
      <c r="L4570" s="26"/>
      <c r="M4570" s="26" t="s">
        <v>1282</v>
      </c>
      <c r="N4570" s="26" t="s">
        <v>6579</v>
      </c>
    </row>
    <row r="4571" spans="1:14">
      <c r="A4571" s="26" t="s">
        <v>200</v>
      </c>
      <c r="B4571" s="26" t="s">
        <v>6574</v>
      </c>
      <c r="C4571" s="26" t="s">
        <v>1811</v>
      </c>
      <c r="D4571" s="26" t="s">
        <v>6575</v>
      </c>
      <c r="E4571" s="26" t="s">
        <v>10425</v>
      </c>
      <c r="F4571" s="26" t="s">
        <v>1820</v>
      </c>
      <c r="G4571" s="26" t="s">
        <v>6576</v>
      </c>
      <c r="H4571" s="26" t="s">
        <v>6577</v>
      </c>
      <c r="I4571" s="26" t="s">
        <v>10419</v>
      </c>
      <c r="J4571" s="36">
        <v>0.13</v>
      </c>
      <c r="K4571" s="26">
        <v>1358.44</v>
      </c>
      <c r="L4571" s="26"/>
      <c r="M4571" s="26" t="s">
        <v>1282</v>
      </c>
      <c r="N4571" s="26" t="s">
        <v>6579</v>
      </c>
    </row>
    <row r="4572" spans="1:14">
      <c r="A4572" s="26" t="s">
        <v>200</v>
      </c>
      <c r="B4572" s="26" t="s">
        <v>6581</v>
      </c>
      <c r="C4572" s="26" t="s">
        <v>410</v>
      </c>
      <c r="D4572" s="26" t="s">
        <v>6582</v>
      </c>
      <c r="E4572" s="26" t="s">
        <v>10425</v>
      </c>
      <c r="F4572" s="26" t="s">
        <v>6583</v>
      </c>
      <c r="G4572" s="26" t="s">
        <v>6584</v>
      </c>
      <c r="H4572" s="26" t="s">
        <v>6585</v>
      </c>
      <c r="I4572" s="26" t="s">
        <v>10416</v>
      </c>
      <c r="J4572" s="36">
        <v>0.13</v>
      </c>
      <c r="K4572" s="26">
        <v>1220309.3</v>
      </c>
      <c r="L4572" s="26">
        <v>1314268.64</v>
      </c>
      <c r="M4572" s="26" t="s">
        <v>1282</v>
      </c>
      <c r="N4572" s="26" t="s">
        <v>6587</v>
      </c>
    </row>
    <row r="4573" spans="1:14">
      <c r="A4573" s="26" t="s">
        <v>200</v>
      </c>
      <c r="B4573" s="26" t="s">
        <v>6581</v>
      </c>
      <c r="C4573" s="26" t="s">
        <v>410</v>
      </c>
      <c r="D4573" s="26" t="s">
        <v>6582</v>
      </c>
      <c r="E4573" s="26" t="s">
        <v>10425</v>
      </c>
      <c r="F4573" s="26" t="s">
        <v>6583</v>
      </c>
      <c r="G4573" s="26" t="s">
        <v>6584</v>
      </c>
      <c r="H4573" s="26" t="s">
        <v>6585</v>
      </c>
      <c r="I4573" s="26" t="s">
        <v>10418</v>
      </c>
      <c r="J4573" s="36">
        <v>0.13</v>
      </c>
      <c r="K4573" s="26">
        <v>0</v>
      </c>
      <c r="L4573" s="26"/>
      <c r="M4573" s="26" t="s">
        <v>1282</v>
      </c>
      <c r="N4573" s="26" t="s">
        <v>6587</v>
      </c>
    </row>
    <row r="4574" spans="1:14">
      <c r="A4574" s="26" t="s">
        <v>200</v>
      </c>
      <c r="B4574" s="26" t="s">
        <v>6581</v>
      </c>
      <c r="C4574" s="26" t="s">
        <v>410</v>
      </c>
      <c r="D4574" s="26" t="s">
        <v>6582</v>
      </c>
      <c r="E4574" s="26" t="s">
        <v>10425</v>
      </c>
      <c r="F4574" s="26" t="s">
        <v>6583</v>
      </c>
      <c r="G4574" s="26" t="s">
        <v>6584</v>
      </c>
      <c r="H4574" s="26" t="s">
        <v>6585</v>
      </c>
      <c r="I4574" s="26" t="s">
        <v>10420</v>
      </c>
      <c r="J4574" s="36">
        <v>0.13</v>
      </c>
      <c r="K4574" s="26">
        <v>16232.04</v>
      </c>
      <c r="L4574" s="26"/>
      <c r="M4574" s="26" t="s">
        <v>1282</v>
      </c>
      <c r="N4574" s="26" t="s">
        <v>6587</v>
      </c>
    </row>
    <row r="4575" spans="1:14">
      <c r="A4575" s="26" t="s">
        <v>200</v>
      </c>
      <c r="B4575" s="26" t="s">
        <v>6581</v>
      </c>
      <c r="C4575" s="26" t="s">
        <v>410</v>
      </c>
      <c r="D4575" s="26" t="s">
        <v>6582</v>
      </c>
      <c r="E4575" s="26" t="s">
        <v>10425</v>
      </c>
      <c r="F4575" s="26" t="s">
        <v>6583</v>
      </c>
      <c r="G4575" s="26" t="s">
        <v>6584</v>
      </c>
      <c r="H4575" s="26" t="s">
        <v>6585</v>
      </c>
      <c r="I4575" s="26" t="s">
        <v>10419</v>
      </c>
      <c r="J4575" s="36">
        <v>0.13</v>
      </c>
      <c r="K4575" s="26">
        <v>18584.74</v>
      </c>
      <c r="L4575" s="26"/>
      <c r="M4575" s="26" t="s">
        <v>1282</v>
      </c>
      <c r="N4575" s="26" t="s">
        <v>6587</v>
      </c>
    </row>
    <row r="4576" spans="1:14">
      <c r="A4576" s="26" t="s">
        <v>70</v>
      </c>
      <c r="B4576" s="26" t="s">
        <v>6514</v>
      </c>
      <c r="C4576" s="26" t="s">
        <v>772</v>
      </c>
      <c r="D4576" s="26" t="s">
        <v>6515</v>
      </c>
      <c r="E4576" s="26" t="s">
        <v>10425</v>
      </c>
      <c r="F4576" s="26" t="s">
        <v>6516</v>
      </c>
      <c r="G4576" s="26" t="s">
        <v>6517</v>
      </c>
      <c r="H4576" s="26" t="s">
        <v>6518</v>
      </c>
      <c r="I4576" s="26" t="s">
        <v>10416</v>
      </c>
      <c r="J4576" s="36">
        <v>0.13</v>
      </c>
      <c r="K4576" s="26">
        <v>5638.45</v>
      </c>
      <c r="L4576" s="26">
        <v>11432.55</v>
      </c>
      <c r="M4576" s="26" t="s">
        <v>83</v>
      </c>
      <c r="N4576" s="26" t="s">
        <v>6520</v>
      </c>
    </row>
    <row r="4577" spans="1:14">
      <c r="A4577" s="26" t="s">
        <v>70</v>
      </c>
      <c r="B4577" s="26" t="s">
        <v>6514</v>
      </c>
      <c r="C4577" s="26" t="s">
        <v>772</v>
      </c>
      <c r="D4577" s="26" t="s">
        <v>6515</v>
      </c>
      <c r="E4577" s="26" t="s">
        <v>10425</v>
      </c>
      <c r="F4577" s="26" t="s">
        <v>6516</v>
      </c>
      <c r="G4577" s="26" t="s">
        <v>6517</v>
      </c>
      <c r="H4577" s="26" t="s">
        <v>6518</v>
      </c>
      <c r="I4577" s="26" t="s">
        <v>10418</v>
      </c>
      <c r="J4577" s="36">
        <v>0.13</v>
      </c>
      <c r="K4577" s="26">
        <v>5111.01</v>
      </c>
      <c r="L4577" s="26"/>
      <c r="M4577" s="26" t="s">
        <v>83</v>
      </c>
      <c r="N4577" s="26" t="s">
        <v>6520</v>
      </c>
    </row>
    <row r="4578" spans="1:14">
      <c r="A4578" s="26" t="s">
        <v>70</v>
      </c>
      <c r="B4578" s="26" t="s">
        <v>6514</v>
      </c>
      <c r="C4578" s="26" t="s">
        <v>772</v>
      </c>
      <c r="D4578" s="26" t="s">
        <v>6515</v>
      </c>
      <c r="E4578" s="26" t="s">
        <v>10425</v>
      </c>
      <c r="F4578" s="26" t="s">
        <v>6516</v>
      </c>
      <c r="G4578" s="26" t="s">
        <v>6517</v>
      </c>
      <c r="H4578" s="26" t="s">
        <v>6518</v>
      </c>
      <c r="I4578" s="26" t="s">
        <v>10420</v>
      </c>
      <c r="J4578" s="36">
        <v>0.13</v>
      </c>
      <c r="K4578" s="26">
        <v>4.92</v>
      </c>
      <c r="L4578" s="26"/>
      <c r="M4578" s="26" t="s">
        <v>83</v>
      </c>
      <c r="N4578" s="26" t="s">
        <v>6520</v>
      </c>
    </row>
    <row r="4579" spans="1:14">
      <c r="A4579" s="26" t="s">
        <v>70</v>
      </c>
      <c r="B4579" s="26" t="s">
        <v>6514</v>
      </c>
      <c r="C4579" s="26" t="s">
        <v>772</v>
      </c>
      <c r="D4579" s="26" t="s">
        <v>6515</v>
      </c>
      <c r="E4579" s="26" t="s">
        <v>10425</v>
      </c>
      <c r="F4579" s="26" t="s">
        <v>6516</v>
      </c>
      <c r="G4579" s="26" t="s">
        <v>6517</v>
      </c>
      <c r="H4579" s="26" t="s">
        <v>6518</v>
      </c>
      <c r="I4579" s="26" t="s">
        <v>10419</v>
      </c>
      <c r="J4579" s="36">
        <v>0.13</v>
      </c>
      <c r="K4579" s="26">
        <v>163.71</v>
      </c>
      <c r="L4579" s="26"/>
      <c r="M4579" s="26" t="s">
        <v>83</v>
      </c>
      <c r="N4579" s="26" t="s">
        <v>6520</v>
      </c>
    </row>
    <row r="4580" spans="1:14">
      <c r="A4580" s="26" t="s">
        <v>200</v>
      </c>
      <c r="B4580" s="26" t="s">
        <v>6589</v>
      </c>
      <c r="C4580" s="26" t="s">
        <v>1811</v>
      </c>
      <c r="D4580" s="26" t="s">
        <v>6590</v>
      </c>
      <c r="E4580" s="26" t="s">
        <v>10425</v>
      </c>
      <c r="F4580" s="26" t="s">
        <v>6591</v>
      </c>
      <c r="G4580" s="26" t="s">
        <v>6592</v>
      </c>
      <c r="H4580" s="26" t="s">
        <v>6593</v>
      </c>
      <c r="I4580" s="26" t="s">
        <v>10416</v>
      </c>
      <c r="J4580" s="36">
        <v>0.13</v>
      </c>
      <c r="K4580" s="26">
        <v>1554966.27</v>
      </c>
      <c r="L4580" s="26">
        <v>2055774.79</v>
      </c>
      <c r="M4580" s="26" t="s">
        <v>1282</v>
      </c>
      <c r="N4580" s="26" t="s">
        <v>6595</v>
      </c>
    </row>
    <row r="4581" spans="1:14">
      <c r="A4581" s="26" t="s">
        <v>200</v>
      </c>
      <c r="B4581" s="26" t="s">
        <v>6589</v>
      </c>
      <c r="C4581" s="26" t="s">
        <v>1811</v>
      </c>
      <c r="D4581" s="26" t="s">
        <v>6590</v>
      </c>
      <c r="E4581" s="26" t="s">
        <v>10425</v>
      </c>
      <c r="F4581" s="26" t="s">
        <v>6591</v>
      </c>
      <c r="G4581" s="26" t="s">
        <v>6592</v>
      </c>
      <c r="H4581" s="26" t="s">
        <v>6593</v>
      </c>
      <c r="I4581" s="26" t="s">
        <v>10418</v>
      </c>
      <c r="J4581" s="36">
        <v>0.13</v>
      </c>
      <c r="K4581" s="26">
        <v>364267.98</v>
      </c>
      <c r="L4581" s="26"/>
      <c r="M4581" s="26" t="s">
        <v>1282</v>
      </c>
      <c r="N4581" s="26" t="s">
        <v>6595</v>
      </c>
    </row>
    <row r="4582" spans="1:14">
      <c r="A4582" s="26" t="s">
        <v>200</v>
      </c>
      <c r="B4582" s="26" t="s">
        <v>6589</v>
      </c>
      <c r="C4582" s="26" t="s">
        <v>1811</v>
      </c>
      <c r="D4582" s="26" t="s">
        <v>6590</v>
      </c>
      <c r="E4582" s="26" t="s">
        <v>10425</v>
      </c>
      <c r="F4582" s="26" t="s">
        <v>6591</v>
      </c>
      <c r="G4582" s="26" t="s">
        <v>6592</v>
      </c>
      <c r="H4582" s="26" t="s">
        <v>6593</v>
      </c>
      <c r="I4582" s="26" t="s">
        <v>10420</v>
      </c>
      <c r="J4582" s="36">
        <v>0.13</v>
      </c>
      <c r="K4582" s="26">
        <v>14905.83</v>
      </c>
      <c r="L4582" s="26"/>
      <c r="M4582" s="26" t="s">
        <v>1282</v>
      </c>
      <c r="N4582" s="26" t="s">
        <v>6595</v>
      </c>
    </row>
    <row r="4583" spans="1:14">
      <c r="A4583" s="26" t="s">
        <v>200</v>
      </c>
      <c r="B4583" s="26" t="s">
        <v>6589</v>
      </c>
      <c r="C4583" s="26" t="s">
        <v>1811</v>
      </c>
      <c r="D4583" s="26" t="s">
        <v>6590</v>
      </c>
      <c r="E4583" s="26" t="s">
        <v>10425</v>
      </c>
      <c r="F4583" s="26" t="s">
        <v>6591</v>
      </c>
      <c r="G4583" s="26" t="s">
        <v>6592</v>
      </c>
      <c r="H4583" s="26" t="s">
        <v>6593</v>
      </c>
      <c r="I4583" s="26" t="s">
        <v>10419</v>
      </c>
      <c r="J4583" s="36">
        <v>0.13</v>
      </c>
      <c r="K4583" s="26">
        <v>29228.1</v>
      </c>
      <c r="L4583" s="26"/>
      <c r="M4583" s="26" t="s">
        <v>1282</v>
      </c>
      <c r="N4583" s="26" t="s">
        <v>6595</v>
      </c>
    </row>
    <row r="4584" spans="1:14">
      <c r="A4584" s="26" t="s">
        <v>200</v>
      </c>
      <c r="B4584" s="26" t="s">
        <v>7481</v>
      </c>
      <c r="C4584" s="26" t="s">
        <v>360</v>
      </c>
      <c r="D4584" s="26" t="s">
        <v>750</v>
      </c>
      <c r="E4584" s="26" t="s">
        <v>10425</v>
      </c>
      <c r="F4584" s="26" t="s">
        <v>751</v>
      </c>
      <c r="G4584" s="26" t="s">
        <v>7333</v>
      </c>
      <c r="H4584" s="26" t="s">
        <v>753</v>
      </c>
      <c r="I4584" s="26" t="s">
        <v>10427</v>
      </c>
      <c r="J4584" s="36">
        <v>0.13</v>
      </c>
      <c r="K4584" s="26">
        <v>4151.96</v>
      </c>
      <c r="L4584" s="26">
        <v>4472</v>
      </c>
      <c r="M4584" s="26" t="s">
        <v>1282</v>
      </c>
      <c r="N4584" s="26" t="s">
        <v>7483</v>
      </c>
    </row>
    <row r="4585" spans="1:14">
      <c r="A4585" s="26" t="s">
        <v>200</v>
      </c>
      <c r="B4585" s="26" t="s">
        <v>7481</v>
      </c>
      <c r="C4585" s="26" t="s">
        <v>360</v>
      </c>
      <c r="D4585" s="26" t="s">
        <v>750</v>
      </c>
      <c r="E4585" s="26" t="s">
        <v>10425</v>
      </c>
      <c r="F4585" s="26" t="s">
        <v>751</v>
      </c>
      <c r="G4585" s="26" t="s">
        <v>7333</v>
      </c>
      <c r="H4585" s="26" t="s">
        <v>753</v>
      </c>
      <c r="I4585" s="26" t="s">
        <v>10428</v>
      </c>
      <c r="J4585" s="36">
        <v>0.13</v>
      </c>
      <c r="K4585" s="26">
        <v>0</v>
      </c>
      <c r="L4585" s="26"/>
      <c r="M4585" s="26" t="s">
        <v>1282</v>
      </c>
      <c r="N4585" s="26" t="s">
        <v>7483</v>
      </c>
    </row>
    <row r="4586" spans="1:14">
      <c r="A4586" s="26" t="s">
        <v>200</v>
      </c>
      <c r="B4586" s="26" t="s">
        <v>7481</v>
      </c>
      <c r="C4586" s="26" t="s">
        <v>360</v>
      </c>
      <c r="D4586" s="26" t="s">
        <v>750</v>
      </c>
      <c r="E4586" s="26" t="s">
        <v>10425</v>
      </c>
      <c r="F4586" s="26" t="s">
        <v>751</v>
      </c>
      <c r="G4586" s="26" t="s">
        <v>7333</v>
      </c>
      <c r="H4586" s="26" t="s">
        <v>753</v>
      </c>
      <c r="I4586" s="26" t="s">
        <v>10420</v>
      </c>
      <c r="J4586" s="36">
        <v>0.13</v>
      </c>
      <c r="K4586" s="26">
        <v>53.97548</v>
      </c>
      <c r="L4586" s="26"/>
      <c r="M4586" s="26" t="s">
        <v>1282</v>
      </c>
      <c r="N4586" s="26" t="s">
        <v>7483</v>
      </c>
    </row>
    <row r="4587" spans="1:14">
      <c r="A4587" s="26" t="s">
        <v>200</v>
      </c>
      <c r="B4587" s="26" t="s">
        <v>7481</v>
      </c>
      <c r="C4587" s="26" t="s">
        <v>360</v>
      </c>
      <c r="D4587" s="26" t="s">
        <v>750</v>
      </c>
      <c r="E4587" s="26" t="s">
        <v>10425</v>
      </c>
      <c r="F4587" s="26" t="s">
        <v>751</v>
      </c>
      <c r="G4587" s="26" t="s">
        <v>7333</v>
      </c>
      <c r="H4587" s="26" t="s">
        <v>753</v>
      </c>
      <c r="I4587" s="26" t="s">
        <v>10419</v>
      </c>
      <c r="J4587" s="36">
        <v>0.13</v>
      </c>
      <c r="K4587" s="26">
        <v>62.2794</v>
      </c>
      <c r="L4587" s="26"/>
      <c r="M4587" s="26" t="s">
        <v>1282</v>
      </c>
      <c r="N4587" s="26" t="s">
        <v>7483</v>
      </c>
    </row>
    <row r="4588" spans="1:14">
      <c r="A4588" s="26" t="s">
        <v>331</v>
      </c>
      <c r="B4588" s="26" t="s">
        <v>6626</v>
      </c>
      <c r="C4588" s="26" t="s">
        <v>693</v>
      </c>
      <c r="D4588" s="26" t="s">
        <v>6627</v>
      </c>
      <c r="E4588" s="26" t="s">
        <v>10444</v>
      </c>
      <c r="F4588" s="26" t="s">
        <v>6628</v>
      </c>
      <c r="G4588" s="26" t="s">
        <v>6629</v>
      </c>
      <c r="H4588" s="26" t="s">
        <v>6630</v>
      </c>
      <c r="I4588" s="26" t="s">
        <v>10416</v>
      </c>
      <c r="J4588" s="36">
        <v>0.13</v>
      </c>
      <c r="K4588" s="26">
        <v>693600.2</v>
      </c>
      <c r="L4588" s="26">
        <v>766399.14</v>
      </c>
      <c r="M4588" s="26" t="s">
        <v>140</v>
      </c>
      <c r="N4588" s="26" t="s">
        <v>6632</v>
      </c>
    </row>
    <row r="4589" spans="1:14">
      <c r="A4589" s="26" t="s">
        <v>331</v>
      </c>
      <c r="B4589" s="26" t="s">
        <v>6626</v>
      </c>
      <c r="C4589" s="26" t="s">
        <v>693</v>
      </c>
      <c r="D4589" s="26" t="s">
        <v>6627</v>
      </c>
      <c r="E4589" s="26" t="s">
        <v>10444</v>
      </c>
      <c r="F4589" s="26" t="s">
        <v>6628</v>
      </c>
      <c r="G4589" s="26" t="s">
        <v>6629</v>
      </c>
      <c r="H4589" s="26" t="s">
        <v>6630</v>
      </c>
      <c r="I4589" s="26" t="s">
        <v>10418</v>
      </c>
      <c r="J4589" s="36">
        <v>0.13</v>
      </c>
      <c r="K4589" s="26">
        <v>29953.82</v>
      </c>
      <c r="L4589" s="26"/>
      <c r="M4589" s="26" t="s">
        <v>140</v>
      </c>
      <c r="N4589" s="26" t="s">
        <v>6632</v>
      </c>
    </row>
    <row r="4590" spans="1:14">
      <c r="A4590" s="26" t="s">
        <v>331</v>
      </c>
      <c r="B4590" s="26" t="s">
        <v>6626</v>
      </c>
      <c r="C4590" s="26" t="s">
        <v>693</v>
      </c>
      <c r="D4590" s="26" t="s">
        <v>6627</v>
      </c>
      <c r="E4590" s="26" t="s">
        <v>10444</v>
      </c>
      <c r="F4590" s="26" t="s">
        <v>6628</v>
      </c>
      <c r="G4590" s="26" t="s">
        <v>6629</v>
      </c>
      <c r="H4590" s="26" t="s">
        <v>6630</v>
      </c>
      <c r="I4590" s="26" t="s">
        <v>10420</v>
      </c>
      <c r="J4590" s="36">
        <v>0.13</v>
      </c>
      <c r="K4590" s="26">
        <v>8834.5</v>
      </c>
      <c r="L4590" s="26"/>
      <c r="M4590" s="26" t="s">
        <v>140</v>
      </c>
      <c r="N4590" s="26" t="s">
        <v>6632</v>
      </c>
    </row>
    <row r="4591" spans="1:14">
      <c r="A4591" s="26" t="s">
        <v>331</v>
      </c>
      <c r="B4591" s="26" t="s">
        <v>6626</v>
      </c>
      <c r="C4591" s="26" t="s">
        <v>693</v>
      </c>
      <c r="D4591" s="26" t="s">
        <v>6627</v>
      </c>
      <c r="E4591" s="26" t="s">
        <v>10444</v>
      </c>
      <c r="F4591" s="26" t="s">
        <v>6628</v>
      </c>
      <c r="G4591" s="26" t="s">
        <v>6629</v>
      </c>
      <c r="H4591" s="26" t="s">
        <v>6630</v>
      </c>
      <c r="I4591" s="26" t="s">
        <v>10419</v>
      </c>
      <c r="J4591" s="36">
        <v>0.13</v>
      </c>
      <c r="K4591" s="26">
        <v>11018.76</v>
      </c>
      <c r="L4591" s="26"/>
      <c r="M4591" s="26" t="s">
        <v>140</v>
      </c>
      <c r="N4591" s="26" t="s">
        <v>6632</v>
      </c>
    </row>
    <row r="4592" spans="1:14">
      <c r="A4592" s="26" t="s">
        <v>181</v>
      </c>
      <c r="B4592" s="26" t="s">
        <v>6554</v>
      </c>
      <c r="C4592" s="26" t="s">
        <v>184</v>
      </c>
      <c r="D4592" s="26" t="s">
        <v>6555</v>
      </c>
      <c r="E4592" s="26" t="s">
        <v>10425</v>
      </c>
      <c r="F4592" s="26" t="s">
        <v>722</v>
      </c>
      <c r="G4592" s="26" t="s">
        <v>6556</v>
      </c>
      <c r="H4592" s="26" t="s">
        <v>6557</v>
      </c>
      <c r="I4592" s="26" t="s">
        <v>10416</v>
      </c>
      <c r="J4592" s="36">
        <v>0.13</v>
      </c>
      <c r="K4592" s="26">
        <v>877577.11</v>
      </c>
      <c r="L4592" s="26">
        <v>1206116.57</v>
      </c>
      <c r="M4592" s="26" t="s">
        <v>97</v>
      </c>
      <c r="N4592" s="26" t="s">
        <v>6558</v>
      </c>
    </row>
    <row r="4593" spans="1:14">
      <c r="A4593" s="26" t="s">
        <v>181</v>
      </c>
      <c r="B4593" s="26" t="s">
        <v>6554</v>
      </c>
      <c r="C4593" s="26" t="s">
        <v>184</v>
      </c>
      <c r="D4593" s="26" t="s">
        <v>6555</v>
      </c>
      <c r="E4593" s="26" t="s">
        <v>10425</v>
      </c>
      <c r="F4593" s="26" t="s">
        <v>722</v>
      </c>
      <c r="G4593" s="26" t="s">
        <v>6556</v>
      </c>
      <c r="H4593" s="26" t="s">
        <v>6557</v>
      </c>
      <c r="I4593" s="26" t="s">
        <v>10418</v>
      </c>
      <c r="J4593" s="36">
        <v>0.13</v>
      </c>
      <c r="K4593" s="26">
        <v>256986.71</v>
      </c>
      <c r="L4593" s="26"/>
      <c r="M4593" s="26" t="s">
        <v>97</v>
      </c>
      <c r="N4593" s="26" t="s">
        <v>6558</v>
      </c>
    </row>
    <row r="4594" spans="1:14">
      <c r="A4594" s="26" t="s">
        <v>181</v>
      </c>
      <c r="B4594" s="26" t="s">
        <v>6554</v>
      </c>
      <c r="C4594" s="26" t="s">
        <v>184</v>
      </c>
      <c r="D4594" s="26" t="s">
        <v>6555</v>
      </c>
      <c r="E4594" s="26" t="s">
        <v>10425</v>
      </c>
      <c r="F4594" s="26" t="s">
        <v>722</v>
      </c>
      <c r="G4594" s="26" t="s">
        <v>6556</v>
      </c>
      <c r="H4594" s="26" t="s">
        <v>6557</v>
      </c>
      <c r="I4594" s="26" t="s">
        <v>10420</v>
      </c>
      <c r="J4594" s="36">
        <v>0.13</v>
      </c>
      <c r="K4594" s="26">
        <v>0</v>
      </c>
      <c r="L4594" s="26"/>
      <c r="M4594" s="26" t="s">
        <v>97</v>
      </c>
      <c r="N4594" s="26" t="s">
        <v>6558</v>
      </c>
    </row>
    <row r="4595" spans="1:14">
      <c r="A4595" s="26" t="s">
        <v>181</v>
      </c>
      <c r="B4595" s="26" t="s">
        <v>6554</v>
      </c>
      <c r="C4595" s="26" t="s">
        <v>184</v>
      </c>
      <c r="D4595" s="26" t="s">
        <v>6555</v>
      </c>
      <c r="E4595" s="26" t="s">
        <v>10425</v>
      </c>
      <c r="F4595" s="26" t="s">
        <v>722</v>
      </c>
      <c r="G4595" s="26" t="s">
        <v>6556</v>
      </c>
      <c r="H4595" s="26" t="s">
        <v>6557</v>
      </c>
      <c r="I4595" s="26" t="s">
        <v>10419</v>
      </c>
      <c r="J4595" s="36">
        <v>0.13</v>
      </c>
      <c r="K4595" s="26">
        <v>17277.31</v>
      </c>
      <c r="L4595" s="26"/>
      <c r="M4595" s="26" t="s">
        <v>97</v>
      </c>
      <c r="N4595" s="26" t="s">
        <v>6558</v>
      </c>
    </row>
    <row r="4596" spans="1:14">
      <c r="A4596" s="26" t="s">
        <v>119</v>
      </c>
      <c r="B4596" s="26" t="s">
        <v>6527</v>
      </c>
      <c r="C4596" s="26" t="s">
        <v>996</v>
      </c>
      <c r="D4596" s="26" t="s">
        <v>6528</v>
      </c>
      <c r="E4596" s="26" t="s">
        <v>10425</v>
      </c>
      <c r="F4596" s="26" t="s">
        <v>1538</v>
      </c>
      <c r="G4596" s="26" t="s">
        <v>6529</v>
      </c>
      <c r="H4596" s="26" t="s">
        <v>6530</v>
      </c>
      <c r="I4596" s="26" t="s">
        <v>10416</v>
      </c>
      <c r="J4596" s="36">
        <v>0.13</v>
      </c>
      <c r="K4596" s="26">
        <v>59164.42</v>
      </c>
      <c r="L4596" s="26">
        <v>66439.72</v>
      </c>
      <c r="M4596" s="26" t="s">
        <v>140</v>
      </c>
      <c r="N4596" s="26" t="s">
        <v>6532</v>
      </c>
    </row>
    <row r="4597" spans="1:14">
      <c r="A4597" s="26" t="s">
        <v>119</v>
      </c>
      <c r="B4597" s="26" t="s">
        <v>6527</v>
      </c>
      <c r="C4597" s="26" t="s">
        <v>996</v>
      </c>
      <c r="D4597" s="26" t="s">
        <v>6528</v>
      </c>
      <c r="E4597" s="26" t="s">
        <v>10425</v>
      </c>
      <c r="F4597" s="26" t="s">
        <v>1538</v>
      </c>
      <c r="G4597" s="26" t="s">
        <v>6529</v>
      </c>
      <c r="H4597" s="26" t="s">
        <v>6530</v>
      </c>
      <c r="I4597" s="26" t="s">
        <v>10418</v>
      </c>
      <c r="J4597" s="36">
        <v>0.13</v>
      </c>
      <c r="K4597" s="26">
        <v>2610.51</v>
      </c>
      <c r="L4597" s="26"/>
      <c r="M4597" s="26" t="s">
        <v>140</v>
      </c>
      <c r="N4597" s="26" t="s">
        <v>6532</v>
      </c>
    </row>
    <row r="4598" spans="1:14">
      <c r="A4598" s="26" t="s">
        <v>119</v>
      </c>
      <c r="B4598" s="26" t="s">
        <v>6527</v>
      </c>
      <c r="C4598" s="26" t="s">
        <v>996</v>
      </c>
      <c r="D4598" s="26" t="s">
        <v>6528</v>
      </c>
      <c r="E4598" s="26" t="s">
        <v>10425</v>
      </c>
      <c r="F4598" s="26" t="s">
        <v>1538</v>
      </c>
      <c r="G4598" s="26" t="s">
        <v>6529</v>
      </c>
      <c r="H4598" s="26" t="s">
        <v>6530</v>
      </c>
      <c r="I4598" s="26" t="s">
        <v>10420</v>
      </c>
      <c r="J4598" s="36">
        <v>0.13</v>
      </c>
      <c r="K4598" s="26">
        <v>733.86</v>
      </c>
      <c r="L4598" s="26"/>
      <c r="M4598" s="26" t="s">
        <v>140</v>
      </c>
      <c r="N4598" s="26" t="s">
        <v>6532</v>
      </c>
    </row>
    <row r="4599" spans="1:14">
      <c r="A4599" s="26" t="s">
        <v>119</v>
      </c>
      <c r="B4599" s="26" t="s">
        <v>6527</v>
      </c>
      <c r="C4599" s="26" t="s">
        <v>996</v>
      </c>
      <c r="D4599" s="26" t="s">
        <v>6528</v>
      </c>
      <c r="E4599" s="26" t="s">
        <v>10425</v>
      </c>
      <c r="F4599" s="26" t="s">
        <v>1538</v>
      </c>
      <c r="G4599" s="26" t="s">
        <v>6529</v>
      </c>
      <c r="H4599" s="26" t="s">
        <v>6530</v>
      </c>
      <c r="I4599" s="26" t="s">
        <v>10419</v>
      </c>
      <c r="J4599" s="36">
        <v>0.13</v>
      </c>
      <c r="K4599" s="26">
        <v>941.02</v>
      </c>
      <c r="L4599" s="26"/>
      <c r="M4599" s="26" t="s">
        <v>140</v>
      </c>
      <c r="N4599" s="26" t="s">
        <v>6532</v>
      </c>
    </row>
    <row r="4600" spans="1:14">
      <c r="A4600" s="26" t="s">
        <v>200</v>
      </c>
      <c r="B4600" s="26" t="s">
        <v>6616</v>
      </c>
      <c r="C4600" s="26" t="s">
        <v>1811</v>
      </c>
      <c r="D4600" s="26" t="s">
        <v>6617</v>
      </c>
      <c r="E4600" s="26" t="s">
        <v>10429</v>
      </c>
      <c r="F4600" s="26" t="s">
        <v>6591</v>
      </c>
      <c r="G4600" s="26" t="s">
        <v>6618</v>
      </c>
      <c r="H4600" s="26" t="s">
        <v>6619</v>
      </c>
      <c r="I4600" s="26" t="s">
        <v>10416</v>
      </c>
      <c r="J4600" s="36">
        <v>0.13</v>
      </c>
      <c r="K4600" s="26">
        <v>557013.79</v>
      </c>
      <c r="L4600" s="26">
        <v>582985.12</v>
      </c>
      <c r="M4600" s="26" t="s">
        <v>1282</v>
      </c>
      <c r="N4600" s="26" t="s">
        <v>6621</v>
      </c>
    </row>
    <row r="4601" spans="1:14">
      <c r="A4601" s="26" t="s">
        <v>200</v>
      </c>
      <c r="B4601" s="26" t="s">
        <v>6616</v>
      </c>
      <c r="C4601" s="26" t="s">
        <v>1811</v>
      </c>
      <c r="D4601" s="26" t="s">
        <v>6617</v>
      </c>
      <c r="E4601" s="26" t="s">
        <v>10429</v>
      </c>
      <c r="F4601" s="26" t="s">
        <v>6591</v>
      </c>
      <c r="G4601" s="26" t="s">
        <v>6618</v>
      </c>
      <c r="H4601" s="26" t="s">
        <v>6619</v>
      </c>
      <c r="I4601" s="26" t="s">
        <v>10418</v>
      </c>
      <c r="J4601" s="36">
        <v>0.13</v>
      </c>
      <c r="K4601" s="26">
        <v>0</v>
      </c>
      <c r="L4601" s="26"/>
      <c r="M4601" s="26" t="s">
        <v>1282</v>
      </c>
      <c r="N4601" s="26" t="s">
        <v>6621</v>
      </c>
    </row>
    <row r="4602" spans="1:14">
      <c r="A4602" s="26" t="s">
        <v>200</v>
      </c>
      <c r="B4602" s="26" t="s">
        <v>6616</v>
      </c>
      <c r="C4602" s="26" t="s">
        <v>1811</v>
      </c>
      <c r="D4602" s="26" t="s">
        <v>6617</v>
      </c>
      <c r="E4602" s="26" t="s">
        <v>10429</v>
      </c>
      <c r="F4602" s="26" t="s">
        <v>6591</v>
      </c>
      <c r="G4602" s="26" t="s">
        <v>6618</v>
      </c>
      <c r="H4602" s="26" t="s">
        <v>6619</v>
      </c>
      <c r="I4602" s="26" t="s">
        <v>10420</v>
      </c>
      <c r="J4602" s="36">
        <v>0.13</v>
      </c>
      <c r="K4602" s="26">
        <v>0</v>
      </c>
      <c r="L4602" s="26"/>
      <c r="M4602" s="26" t="s">
        <v>1282</v>
      </c>
      <c r="N4602" s="26" t="s">
        <v>6621</v>
      </c>
    </row>
    <row r="4603" spans="1:14">
      <c r="A4603" s="26" t="s">
        <v>200</v>
      </c>
      <c r="B4603" s="26" t="s">
        <v>6616</v>
      </c>
      <c r="C4603" s="26" t="s">
        <v>1811</v>
      </c>
      <c r="D4603" s="26" t="s">
        <v>6617</v>
      </c>
      <c r="E4603" s="26" t="s">
        <v>10429</v>
      </c>
      <c r="F4603" s="26" t="s">
        <v>6591</v>
      </c>
      <c r="G4603" s="26" t="s">
        <v>6618</v>
      </c>
      <c r="H4603" s="26" t="s">
        <v>6619</v>
      </c>
      <c r="I4603" s="26" t="s">
        <v>10419</v>
      </c>
      <c r="J4603" s="36">
        <v>0.13</v>
      </c>
      <c r="K4603" s="26">
        <v>8481.65</v>
      </c>
      <c r="L4603" s="26"/>
      <c r="M4603" s="26" t="s">
        <v>1282</v>
      </c>
      <c r="N4603" s="26" t="s">
        <v>6621</v>
      </c>
    </row>
    <row r="4604" spans="1:14">
      <c r="A4604" s="26" t="s">
        <v>108</v>
      </c>
      <c r="B4604" s="26" t="s">
        <v>6605</v>
      </c>
      <c r="C4604" s="26" t="s">
        <v>780</v>
      </c>
      <c r="D4604" s="26" t="s">
        <v>6606</v>
      </c>
      <c r="E4604" s="26" t="s">
        <v>10425</v>
      </c>
      <c r="F4604" s="26" t="s">
        <v>379</v>
      </c>
      <c r="G4604" s="26" t="s">
        <v>6607</v>
      </c>
      <c r="H4604" s="26" t="s">
        <v>6608</v>
      </c>
      <c r="I4604" s="26" t="s">
        <v>10416</v>
      </c>
      <c r="J4604" s="36">
        <v>0.13</v>
      </c>
      <c r="K4604" s="26">
        <v>3906.93</v>
      </c>
      <c r="L4604" s="26">
        <v>5142.49</v>
      </c>
      <c r="M4604" s="26" t="s">
        <v>97</v>
      </c>
      <c r="N4604" s="26" t="s">
        <v>6609</v>
      </c>
    </row>
    <row r="4605" spans="1:14">
      <c r="A4605" s="26" t="s">
        <v>108</v>
      </c>
      <c r="B4605" s="26" t="s">
        <v>6605</v>
      </c>
      <c r="C4605" s="26" t="s">
        <v>780</v>
      </c>
      <c r="D4605" s="26" t="s">
        <v>6606</v>
      </c>
      <c r="E4605" s="26" t="s">
        <v>10425</v>
      </c>
      <c r="F4605" s="26" t="s">
        <v>379</v>
      </c>
      <c r="G4605" s="26" t="s">
        <v>6607</v>
      </c>
      <c r="H4605" s="26" t="s">
        <v>6608</v>
      </c>
      <c r="I4605" s="26" t="s">
        <v>10418</v>
      </c>
      <c r="J4605" s="36">
        <v>0.13</v>
      </c>
      <c r="K4605" s="26">
        <v>881.87</v>
      </c>
      <c r="L4605" s="26"/>
      <c r="M4605" s="26" t="s">
        <v>97</v>
      </c>
      <c r="N4605" s="26" t="s">
        <v>6609</v>
      </c>
    </row>
    <row r="4606" spans="1:14">
      <c r="A4606" s="26" t="s">
        <v>108</v>
      </c>
      <c r="B4606" s="26" t="s">
        <v>6605</v>
      </c>
      <c r="C4606" s="26" t="s">
        <v>780</v>
      </c>
      <c r="D4606" s="26" t="s">
        <v>6606</v>
      </c>
      <c r="E4606" s="26" t="s">
        <v>10425</v>
      </c>
      <c r="F4606" s="26" t="s">
        <v>379</v>
      </c>
      <c r="G4606" s="26" t="s">
        <v>6607</v>
      </c>
      <c r="H4606" s="26" t="s">
        <v>6608</v>
      </c>
      <c r="I4606" s="26" t="s">
        <v>10420</v>
      </c>
      <c r="J4606" s="36">
        <v>0.13</v>
      </c>
      <c r="K4606" s="26">
        <v>49.35</v>
      </c>
      <c r="L4606" s="26"/>
      <c r="M4606" s="26" t="s">
        <v>97</v>
      </c>
      <c r="N4606" s="26" t="s">
        <v>6609</v>
      </c>
    </row>
    <row r="4607" spans="1:14">
      <c r="A4607" s="26" t="s">
        <v>108</v>
      </c>
      <c r="B4607" s="26" t="s">
        <v>6605</v>
      </c>
      <c r="C4607" s="26" t="s">
        <v>780</v>
      </c>
      <c r="D4607" s="26" t="s">
        <v>6606</v>
      </c>
      <c r="E4607" s="26" t="s">
        <v>10425</v>
      </c>
      <c r="F4607" s="26" t="s">
        <v>379</v>
      </c>
      <c r="G4607" s="26" t="s">
        <v>6607</v>
      </c>
      <c r="H4607" s="26" t="s">
        <v>6608</v>
      </c>
      <c r="I4607" s="26" t="s">
        <v>10419</v>
      </c>
      <c r="J4607" s="36">
        <v>0.13</v>
      </c>
      <c r="K4607" s="26">
        <v>72.92</v>
      </c>
      <c r="L4607" s="26"/>
      <c r="M4607" s="26" t="s">
        <v>97</v>
      </c>
      <c r="N4607" s="26" t="s">
        <v>6609</v>
      </c>
    </row>
    <row r="4608" spans="1:14">
      <c r="A4608" s="26" t="s">
        <v>119</v>
      </c>
      <c r="B4608" s="26" t="s">
        <v>6480</v>
      </c>
      <c r="C4608" s="26" t="s">
        <v>1429</v>
      </c>
      <c r="D4608" s="26" t="s">
        <v>2855</v>
      </c>
      <c r="E4608" s="26" t="s">
        <v>10425</v>
      </c>
      <c r="F4608" s="26" t="s">
        <v>1562</v>
      </c>
      <c r="G4608" s="26" t="s">
        <v>6481</v>
      </c>
      <c r="H4608" s="26" t="s">
        <v>6482</v>
      </c>
      <c r="I4608" s="26" t="s">
        <v>10416</v>
      </c>
      <c r="J4608" s="36">
        <v>0.13</v>
      </c>
      <c r="K4608" s="26">
        <v>2534.39</v>
      </c>
      <c r="L4608" s="26">
        <v>2872.82</v>
      </c>
      <c r="M4608" s="26" t="s">
        <v>140</v>
      </c>
      <c r="N4608" s="26" t="s">
        <v>6483</v>
      </c>
    </row>
    <row r="4609" spans="1:14">
      <c r="A4609" s="26" t="s">
        <v>119</v>
      </c>
      <c r="B4609" s="26" t="s">
        <v>6480</v>
      </c>
      <c r="C4609" s="26" t="s">
        <v>1429</v>
      </c>
      <c r="D4609" s="26" t="s">
        <v>2855</v>
      </c>
      <c r="E4609" s="26" t="s">
        <v>10425</v>
      </c>
      <c r="F4609" s="26" t="s">
        <v>1562</v>
      </c>
      <c r="G4609" s="26" t="s">
        <v>6481</v>
      </c>
      <c r="H4609" s="26" t="s">
        <v>6482</v>
      </c>
      <c r="I4609" s="26" t="s">
        <v>10418</v>
      </c>
      <c r="J4609" s="36">
        <v>0.13</v>
      </c>
      <c r="K4609" s="26">
        <v>137.17</v>
      </c>
      <c r="L4609" s="26"/>
      <c r="M4609" s="26" t="s">
        <v>140</v>
      </c>
      <c r="N4609" s="26" t="s">
        <v>6483</v>
      </c>
    </row>
    <row r="4610" spans="1:14">
      <c r="A4610" s="26" t="s">
        <v>119</v>
      </c>
      <c r="B4610" s="26" t="s">
        <v>6480</v>
      </c>
      <c r="C4610" s="26" t="s">
        <v>1429</v>
      </c>
      <c r="D4610" s="26" t="s">
        <v>2855</v>
      </c>
      <c r="E4610" s="26" t="s">
        <v>10425</v>
      </c>
      <c r="F4610" s="26" t="s">
        <v>1562</v>
      </c>
      <c r="G4610" s="26" t="s">
        <v>6481</v>
      </c>
      <c r="H4610" s="26" t="s">
        <v>6482</v>
      </c>
      <c r="I4610" s="26" t="s">
        <v>10420</v>
      </c>
      <c r="J4610" s="36">
        <v>0.13</v>
      </c>
      <c r="K4610" s="26">
        <v>31.29</v>
      </c>
      <c r="L4610" s="26"/>
      <c r="M4610" s="26" t="s">
        <v>140</v>
      </c>
      <c r="N4610" s="26" t="s">
        <v>6483</v>
      </c>
    </row>
    <row r="4611" spans="1:14">
      <c r="A4611" s="26" t="s">
        <v>119</v>
      </c>
      <c r="B4611" s="26" t="s">
        <v>6480</v>
      </c>
      <c r="C4611" s="26" t="s">
        <v>1429</v>
      </c>
      <c r="D4611" s="26" t="s">
        <v>2855</v>
      </c>
      <c r="E4611" s="26" t="s">
        <v>10425</v>
      </c>
      <c r="F4611" s="26" t="s">
        <v>1562</v>
      </c>
      <c r="G4611" s="26" t="s">
        <v>6481</v>
      </c>
      <c r="H4611" s="26" t="s">
        <v>6482</v>
      </c>
      <c r="I4611" s="26" t="s">
        <v>10419</v>
      </c>
      <c r="J4611" s="36">
        <v>0.13</v>
      </c>
      <c r="K4611" s="26">
        <v>40.69</v>
      </c>
      <c r="L4611" s="26"/>
      <c r="M4611" s="26" t="s">
        <v>140</v>
      </c>
      <c r="N4611" s="26" t="s">
        <v>6483</v>
      </c>
    </row>
    <row r="4612" spans="1:14">
      <c r="A4612" s="26" t="s">
        <v>292</v>
      </c>
      <c r="B4612" s="26" t="s">
        <v>6641</v>
      </c>
      <c r="C4612" s="26" t="s">
        <v>1909</v>
      </c>
      <c r="D4612" s="26" t="s">
        <v>6642</v>
      </c>
      <c r="E4612" s="26" t="s">
        <v>10425</v>
      </c>
      <c r="F4612" s="26" t="s">
        <v>792</v>
      </c>
      <c r="G4612" s="26" t="s">
        <v>6643</v>
      </c>
      <c r="H4612" s="26" t="s">
        <v>6644</v>
      </c>
      <c r="I4612" s="26" t="s">
        <v>10416</v>
      </c>
      <c r="J4612" s="36">
        <v>0.13</v>
      </c>
      <c r="K4612" s="26">
        <v>844304.29</v>
      </c>
      <c r="L4612" s="26">
        <v>988173.36</v>
      </c>
      <c r="M4612" s="26" t="s">
        <v>63</v>
      </c>
      <c r="N4612" s="26" t="s">
        <v>6646</v>
      </c>
    </row>
    <row r="4613" spans="1:14">
      <c r="A4613" s="26" t="s">
        <v>292</v>
      </c>
      <c r="B4613" s="26" t="s">
        <v>6641</v>
      </c>
      <c r="C4613" s="26" t="s">
        <v>1909</v>
      </c>
      <c r="D4613" s="26" t="s">
        <v>6642</v>
      </c>
      <c r="E4613" s="26" t="s">
        <v>10425</v>
      </c>
      <c r="F4613" s="26" t="s">
        <v>792</v>
      </c>
      <c r="G4613" s="26" t="s">
        <v>6643</v>
      </c>
      <c r="H4613" s="26" t="s">
        <v>6644</v>
      </c>
      <c r="I4613" s="26" t="s">
        <v>10418</v>
      </c>
      <c r="J4613" s="36">
        <v>0.13</v>
      </c>
      <c r="K4613" s="26">
        <v>75814.4</v>
      </c>
      <c r="L4613" s="26"/>
      <c r="M4613" s="26" t="s">
        <v>63</v>
      </c>
      <c r="N4613" s="26" t="s">
        <v>6646</v>
      </c>
    </row>
    <row r="4614" spans="1:14">
      <c r="A4614" s="26" t="s">
        <v>292</v>
      </c>
      <c r="B4614" s="26" t="s">
        <v>6641</v>
      </c>
      <c r="C4614" s="26" t="s">
        <v>1909</v>
      </c>
      <c r="D4614" s="26" t="s">
        <v>6642</v>
      </c>
      <c r="E4614" s="26" t="s">
        <v>10425</v>
      </c>
      <c r="F4614" s="26" t="s">
        <v>792</v>
      </c>
      <c r="G4614" s="26" t="s">
        <v>6643</v>
      </c>
      <c r="H4614" s="26" t="s">
        <v>6644</v>
      </c>
      <c r="I4614" s="26" t="s">
        <v>10420</v>
      </c>
      <c r="J4614" s="36">
        <v>0.13</v>
      </c>
      <c r="K4614" s="26">
        <v>9570.44</v>
      </c>
      <c r="L4614" s="26"/>
      <c r="M4614" s="26" t="s">
        <v>63</v>
      </c>
      <c r="N4614" s="26" t="s">
        <v>6646</v>
      </c>
    </row>
    <row r="4615" spans="1:14">
      <c r="A4615" s="26" t="s">
        <v>292</v>
      </c>
      <c r="B4615" s="26" t="s">
        <v>6641</v>
      </c>
      <c r="C4615" s="26" t="s">
        <v>1909</v>
      </c>
      <c r="D4615" s="26" t="s">
        <v>6642</v>
      </c>
      <c r="E4615" s="26" t="s">
        <v>10425</v>
      </c>
      <c r="F4615" s="26" t="s">
        <v>792</v>
      </c>
      <c r="G4615" s="26" t="s">
        <v>6643</v>
      </c>
      <c r="H4615" s="26" t="s">
        <v>6644</v>
      </c>
      <c r="I4615" s="26" t="s">
        <v>10419</v>
      </c>
      <c r="J4615" s="36">
        <v>0.13</v>
      </c>
      <c r="K4615" s="26">
        <v>14012.7</v>
      </c>
      <c r="L4615" s="26"/>
      <c r="M4615" s="26" t="s">
        <v>63</v>
      </c>
      <c r="N4615" s="26" t="s">
        <v>6646</v>
      </c>
    </row>
    <row r="4616" spans="1:14">
      <c r="A4616" s="26" t="s">
        <v>292</v>
      </c>
      <c r="B4616" s="26" t="s">
        <v>6656</v>
      </c>
      <c r="C4616" s="26" t="s">
        <v>1387</v>
      </c>
      <c r="D4616" s="26" t="s">
        <v>6657</v>
      </c>
      <c r="E4616" s="26" t="s">
        <v>10425</v>
      </c>
      <c r="F4616" s="26" t="s">
        <v>6658</v>
      </c>
      <c r="G4616" s="26" t="s">
        <v>6659</v>
      </c>
      <c r="H4616" s="26" t="s">
        <v>6660</v>
      </c>
      <c r="I4616" s="26" t="s">
        <v>10416</v>
      </c>
      <c r="J4616" s="36">
        <v>0.13</v>
      </c>
      <c r="K4616" s="26">
        <v>145034.48</v>
      </c>
      <c r="L4616" s="26">
        <v>170468</v>
      </c>
      <c r="M4616" s="26" t="s">
        <v>63</v>
      </c>
      <c r="N4616" s="26" t="s">
        <v>6662</v>
      </c>
    </row>
    <row r="4617" spans="1:14">
      <c r="A4617" s="26" t="s">
        <v>292</v>
      </c>
      <c r="B4617" s="26" t="s">
        <v>6656</v>
      </c>
      <c r="C4617" s="26" t="s">
        <v>1387</v>
      </c>
      <c r="D4617" s="26" t="s">
        <v>6657</v>
      </c>
      <c r="E4617" s="26" t="s">
        <v>10425</v>
      </c>
      <c r="F4617" s="26" t="s">
        <v>6658</v>
      </c>
      <c r="G4617" s="26" t="s">
        <v>6659</v>
      </c>
      <c r="H4617" s="26" t="s">
        <v>6660</v>
      </c>
      <c r="I4617" s="26" t="s">
        <v>10418</v>
      </c>
      <c r="J4617" s="36">
        <v>0.13</v>
      </c>
      <c r="K4617" s="26">
        <v>13410.24</v>
      </c>
      <c r="L4617" s="26"/>
      <c r="M4617" s="26" t="s">
        <v>63</v>
      </c>
      <c r="N4617" s="26" t="s">
        <v>6662</v>
      </c>
    </row>
    <row r="4618" spans="1:14">
      <c r="A4618" s="26" t="s">
        <v>292</v>
      </c>
      <c r="B4618" s="26" t="s">
        <v>6656</v>
      </c>
      <c r="C4618" s="26" t="s">
        <v>1387</v>
      </c>
      <c r="D4618" s="26" t="s">
        <v>6657</v>
      </c>
      <c r="E4618" s="26" t="s">
        <v>10425</v>
      </c>
      <c r="F4618" s="26" t="s">
        <v>6658</v>
      </c>
      <c r="G4618" s="26" t="s">
        <v>6659</v>
      </c>
      <c r="H4618" s="26" t="s">
        <v>6660</v>
      </c>
      <c r="I4618" s="26" t="s">
        <v>10420</v>
      </c>
      <c r="J4618" s="36">
        <v>0.13</v>
      </c>
      <c r="K4618" s="26">
        <v>1939.36</v>
      </c>
      <c r="L4618" s="26"/>
      <c r="M4618" s="26" t="s">
        <v>63</v>
      </c>
      <c r="N4618" s="26" t="s">
        <v>6662</v>
      </c>
    </row>
    <row r="4619" spans="1:14">
      <c r="A4619" s="26" t="s">
        <v>292</v>
      </c>
      <c r="B4619" s="26" t="s">
        <v>6656</v>
      </c>
      <c r="C4619" s="26" t="s">
        <v>1387</v>
      </c>
      <c r="D4619" s="26" t="s">
        <v>6657</v>
      </c>
      <c r="E4619" s="26" t="s">
        <v>10425</v>
      </c>
      <c r="F4619" s="26" t="s">
        <v>6658</v>
      </c>
      <c r="G4619" s="26" t="s">
        <v>6659</v>
      </c>
      <c r="H4619" s="26" t="s">
        <v>6660</v>
      </c>
      <c r="I4619" s="26" t="s">
        <v>10419</v>
      </c>
      <c r="J4619" s="36">
        <v>0.13</v>
      </c>
      <c r="K4619" s="26">
        <v>2412.88</v>
      </c>
      <c r="L4619" s="26"/>
      <c r="M4619" s="26" t="s">
        <v>63</v>
      </c>
      <c r="N4619" s="26" t="s">
        <v>6662</v>
      </c>
    </row>
    <row r="4620" spans="1:14">
      <c r="A4620" s="26" t="s">
        <v>108</v>
      </c>
      <c r="B4620" s="26" t="s">
        <v>6663</v>
      </c>
      <c r="C4620" s="26" t="s">
        <v>1552</v>
      </c>
      <c r="D4620" s="26" t="s">
        <v>6664</v>
      </c>
      <c r="E4620" s="26" t="s">
        <v>10434</v>
      </c>
      <c r="F4620" s="26" t="s">
        <v>6665</v>
      </c>
      <c r="G4620" s="26" t="s">
        <v>6666</v>
      </c>
      <c r="H4620" s="26" t="s">
        <v>6667</v>
      </c>
      <c r="I4620" s="26" t="s">
        <v>10416</v>
      </c>
      <c r="J4620" s="36">
        <v>0.13</v>
      </c>
      <c r="K4620" s="26">
        <v>777193.77</v>
      </c>
      <c r="L4620" s="26">
        <v>978144.21</v>
      </c>
      <c r="M4620" s="26" t="s">
        <v>97</v>
      </c>
      <c r="N4620" s="26" t="s">
        <v>6669</v>
      </c>
    </row>
    <row r="4621" spans="1:14">
      <c r="A4621" s="26" t="s">
        <v>108</v>
      </c>
      <c r="B4621" s="26" t="s">
        <v>6663</v>
      </c>
      <c r="C4621" s="26" t="s">
        <v>1552</v>
      </c>
      <c r="D4621" s="26" t="s">
        <v>6664</v>
      </c>
      <c r="E4621" s="26" t="s">
        <v>10434</v>
      </c>
      <c r="F4621" s="26" t="s">
        <v>6665</v>
      </c>
      <c r="G4621" s="26" t="s">
        <v>6666</v>
      </c>
      <c r="H4621" s="26" t="s">
        <v>6667</v>
      </c>
      <c r="I4621" s="26" t="s">
        <v>10418</v>
      </c>
      <c r="J4621" s="36">
        <v>0.13</v>
      </c>
      <c r="K4621" s="26">
        <v>195849.89</v>
      </c>
      <c r="L4621" s="26"/>
      <c r="M4621" s="26" t="s">
        <v>97</v>
      </c>
      <c r="N4621" s="26" t="s">
        <v>6669</v>
      </c>
    </row>
    <row r="4622" spans="1:14">
      <c r="A4622" s="26" t="s">
        <v>108</v>
      </c>
      <c r="B4622" s="26" t="s">
        <v>6663</v>
      </c>
      <c r="C4622" s="26" t="s">
        <v>1552</v>
      </c>
      <c r="D4622" s="26" t="s">
        <v>6664</v>
      </c>
      <c r="E4622" s="26" t="s">
        <v>10434</v>
      </c>
      <c r="F4622" s="26" t="s">
        <v>6665</v>
      </c>
      <c r="G4622" s="26" t="s">
        <v>6666</v>
      </c>
      <c r="H4622" s="26" t="s">
        <v>6667</v>
      </c>
      <c r="I4622" s="26" t="s">
        <v>10420</v>
      </c>
      <c r="J4622" s="36">
        <v>0.13</v>
      </c>
      <c r="K4622" s="26">
        <v>0</v>
      </c>
      <c r="L4622" s="26"/>
      <c r="M4622" s="26" t="s">
        <v>97</v>
      </c>
      <c r="N4622" s="26" t="s">
        <v>6669</v>
      </c>
    </row>
    <row r="4623" spans="1:14">
      <c r="A4623" s="26" t="s">
        <v>108</v>
      </c>
      <c r="B4623" s="26" t="s">
        <v>6663</v>
      </c>
      <c r="C4623" s="26" t="s">
        <v>1552</v>
      </c>
      <c r="D4623" s="26" t="s">
        <v>6664</v>
      </c>
      <c r="E4623" s="26" t="s">
        <v>10434</v>
      </c>
      <c r="F4623" s="26" t="s">
        <v>6665</v>
      </c>
      <c r="G4623" s="26" t="s">
        <v>6666</v>
      </c>
      <c r="H4623" s="26" t="s">
        <v>6667</v>
      </c>
      <c r="I4623" s="26" t="s">
        <v>10894</v>
      </c>
      <c r="J4623" s="36">
        <v>0.13</v>
      </c>
      <c r="K4623" s="26"/>
      <c r="L4623" s="26">
        <v>38477.64</v>
      </c>
      <c r="M4623" s="26"/>
      <c r="N4623" s="26"/>
    </row>
    <row r="4624" spans="1:14">
      <c r="A4624" s="26" t="s">
        <v>108</v>
      </c>
      <c r="B4624" s="26" t="s">
        <v>6663</v>
      </c>
      <c r="C4624" s="26" t="s">
        <v>1552</v>
      </c>
      <c r="D4624" s="26" t="s">
        <v>6664</v>
      </c>
      <c r="E4624" s="26" t="s">
        <v>10434</v>
      </c>
      <c r="F4624" s="26" t="s">
        <v>6665</v>
      </c>
      <c r="G4624" s="26" t="s">
        <v>6666</v>
      </c>
      <c r="H4624" s="26" t="s">
        <v>6667</v>
      </c>
      <c r="I4624" s="26" t="s">
        <v>10419</v>
      </c>
      <c r="J4624" s="36">
        <v>0.13</v>
      </c>
      <c r="K4624" s="26">
        <v>14232.85</v>
      </c>
      <c r="L4624" s="26"/>
      <c r="M4624" s="26" t="s">
        <v>97</v>
      </c>
      <c r="N4624" s="26" t="s">
        <v>6669</v>
      </c>
    </row>
    <row r="4625" spans="1:14">
      <c r="A4625" s="26" t="s">
        <v>108</v>
      </c>
      <c r="B4625" s="26" t="s">
        <v>6610</v>
      </c>
      <c r="C4625" s="26" t="s">
        <v>780</v>
      </c>
      <c r="D4625" s="26" t="s">
        <v>6611</v>
      </c>
      <c r="E4625" s="26" t="s">
        <v>10425</v>
      </c>
      <c r="F4625" s="26" t="s">
        <v>379</v>
      </c>
      <c r="G4625" s="26" t="s">
        <v>6612</v>
      </c>
      <c r="H4625" s="26" t="s">
        <v>10895</v>
      </c>
      <c r="I4625" s="26" t="s">
        <v>10416</v>
      </c>
      <c r="J4625" s="36">
        <v>0.13</v>
      </c>
      <c r="K4625" s="26">
        <v>2465.02</v>
      </c>
      <c r="L4625" s="26">
        <v>4288.27</v>
      </c>
      <c r="M4625" s="26" t="s">
        <v>97</v>
      </c>
      <c r="N4625" s="26" t="s">
        <v>6615</v>
      </c>
    </row>
    <row r="4626" spans="1:14">
      <c r="A4626" s="26" t="s">
        <v>108</v>
      </c>
      <c r="B4626" s="26" t="s">
        <v>6610</v>
      </c>
      <c r="C4626" s="26" t="s">
        <v>780</v>
      </c>
      <c r="D4626" s="26" t="s">
        <v>6611</v>
      </c>
      <c r="E4626" s="26" t="s">
        <v>10425</v>
      </c>
      <c r="F4626" s="26" t="s">
        <v>379</v>
      </c>
      <c r="G4626" s="26" t="s">
        <v>6612</v>
      </c>
      <c r="H4626" s="26" t="s">
        <v>10895</v>
      </c>
      <c r="I4626" s="26" t="s">
        <v>10418</v>
      </c>
      <c r="J4626" s="36">
        <v>0.13</v>
      </c>
      <c r="K4626" s="26">
        <v>1536.38</v>
      </c>
      <c r="L4626" s="26"/>
      <c r="M4626" s="26" t="s">
        <v>97</v>
      </c>
      <c r="N4626" s="26" t="s">
        <v>6615</v>
      </c>
    </row>
    <row r="4627" spans="1:14">
      <c r="A4627" s="26" t="s">
        <v>108</v>
      </c>
      <c r="B4627" s="26" t="s">
        <v>6610</v>
      </c>
      <c r="C4627" s="26" t="s">
        <v>780</v>
      </c>
      <c r="D4627" s="26" t="s">
        <v>6611</v>
      </c>
      <c r="E4627" s="26" t="s">
        <v>10425</v>
      </c>
      <c r="F4627" s="26" t="s">
        <v>379</v>
      </c>
      <c r="G4627" s="26" t="s">
        <v>6612</v>
      </c>
      <c r="H4627" s="26" t="s">
        <v>10895</v>
      </c>
      <c r="I4627" s="26" t="s">
        <v>10420</v>
      </c>
      <c r="J4627" s="36">
        <v>0.13</v>
      </c>
      <c r="K4627" s="26">
        <v>32.96</v>
      </c>
      <c r="L4627" s="26"/>
      <c r="M4627" s="26" t="s">
        <v>97</v>
      </c>
      <c r="N4627" s="26" t="s">
        <v>6615</v>
      </c>
    </row>
    <row r="4628" spans="1:14">
      <c r="A4628" s="26" t="s">
        <v>108</v>
      </c>
      <c r="B4628" s="26" t="s">
        <v>6610</v>
      </c>
      <c r="C4628" s="26" t="s">
        <v>780</v>
      </c>
      <c r="D4628" s="26" t="s">
        <v>6611</v>
      </c>
      <c r="E4628" s="26" t="s">
        <v>10425</v>
      </c>
      <c r="F4628" s="26" t="s">
        <v>379</v>
      </c>
      <c r="G4628" s="26" t="s">
        <v>6612</v>
      </c>
      <c r="H4628" s="26" t="s">
        <v>10895</v>
      </c>
      <c r="I4628" s="26" t="s">
        <v>10419</v>
      </c>
      <c r="J4628" s="36">
        <v>0.13</v>
      </c>
      <c r="K4628" s="26">
        <v>60.94</v>
      </c>
      <c r="L4628" s="26"/>
      <c r="M4628" s="26" t="s">
        <v>97</v>
      </c>
      <c r="N4628" s="26" t="s">
        <v>6615</v>
      </c>
    </row>
    <row r="4629" spans="1:14">
      <c r="A4629" s="26" t="s">
        <v>108</v>
      </c>
      <c r="B4629" s="26" t="s">
        <v>6610</v>
      </c>
      <c r="C4629" s="26" t="s">
        <v>780</v>
      </c>
      <c r="D4629" s="26" t="s">
        <v>6611</v>
      </c>
      <c r="E4629" s="26" t="s">
        <v>10425</v>
      </c>
      <c r="F4629" s="26" t="s">
        <v>379</v>
      </c>
      <c r="G4629" s="26" t="s">
        <v>6612</v>
      </c>
      <c r="H4629" s="26" t="s">
        <v>10896</v>
      </c>
      <c r="I4629" s="26" t="s">
        <v>10416</v>
      </c>
      <c r="J4629" s="36">
        <v>0.13</v>
      </c>
      <c r="K4629" s="26">
        <v>10242.44</v>
      </c>
      <c r="L4629" s="26">
        <v>13373.08</v>
      </c>
      <c r="M4629" s="26" t="s">
        <v>97</v>
      </c>
      <c r="N4629" s="26" t="s">
        <v>6615</v>
      </c>
    </row>
    <row r="4630" spans="1:14">
      <c r="A4630" s="26" t="s">
        <v>108</v>
      </c>
      <c r="B4630" s="26" t="s">
        <v>6610</v>
      </c>
      <c r="C4630" s="26" t="s">
        <v>780</v>
      </c>
      <c r="D4630" s="26" t="s">
        <v>6611</v>
      </c>
      <c r="E4630" s="26" t="s">
        <v>10425</v>
      </c>
      <c r="F4630" s="26" t="s">
        <v>379</v>
      </c>
      <c r="G4630" s="26" t="s">
        <v>6612</v>
      </c>
      <c r="H4630" s="26" t="s">
        <v>10896</v>
      </c>
      <c r="I4630" s="26" t="s">
        <v>10418</v>
      </c>
      <c r="J4630" s="36">
        <v>0.13</v>
      </c>
      <c r="K4630" s="26">
        <v>2210.2</v>
      </c>
      <c r="L4630" s="26"/>
      <c r="M4630" s="26" t="s">
        <v>97</v>
      </c>
      <c r="N4630" s="26" t="s">
        <v>6615</v>
      </c>
    </row>
    <row r="4631" spans="1:14">
      <c r="A4631" s="26" t="s">
        <v>108</v>
      </c>
      <c r="B4631" s="26" t="s">
        <v>6610</v>
      </c>
      <c r="C4631" s="26" t="s">
        <v>780</v>
      </c>
      <c r="D4631" s="26" t="s">
        <v>6611</v>
      </c>
      <c r="E4631" s="26" t="s">
        <v>10425</v>
      </c>
      <c r="F4631" s="26" t="s">
        <v>379</v>
      </c>
      <c r="G4631" s="26" t="s">
        <v>6612</v>
      </c>
      <c r="H4631" s="26" t="s">
        <v>10896</v>
      </c>
      <c r="I4631" s="26" t="s">
        <v>10420</v>
      </c>
      <c r="J4631" s="36">
        <v>0.13</v>
      </c>
      <c r="K4631" s="26">
        <v>129</v>
      </c>
      <c r="L4631" s="26"/>
      <c r="M4631" s="26" t="s">
        <v>97</v>
      </c>
      <c r="N4631" s="26" t="s">
        <v>6615</v>
      </c>
    </row>
    <row r="4632" spans="1:14">
      <c r="A4632" s="26" t="s">
        <v>108</v>
      </c>
      <c r="B4632" s="26" t="s">
        <v>6610</v>
      </c>
      <c r="C4632" s="26" t="s">
        <v>780</v>
      </c>
      <c r="D4632" s="26" t="s">
        <v>6611</v>
      </c>
      <c r="E4632" s="26" t="s">
        <v>10425</v>
      </c>
      <c r="F4632" s="26" t="s">
        <v>379</v>
      </c>
      <c r="G4632" s="26" t="s">
        <v>6612</v>
      </c>
      <c r="H4632" s="26" t="s">
        <v>10896</v>
      </c>
      <c r="I4632" s="26" t="s">
        <v>10419</v>
      </c>
      <c r="J4632" s="36">
        <v>0.13</v>
      </c>
      <c r="K4632" s="26">
        <v>189.64</v>
      </c>
      <c r="L4632" s="26"/>
      <c r="M4632" s="26" t="s">
        <v>97</v>
      </c>
      <c r="N4632" s="26" t="s">
        <v>6615</v>
      </c>
    </row>
    <row r="4633" spans="1:14">
      <c r="A4633" s="26" t="s">
        <v>200</v>
      </c>
      <c r="B4633" s="26" t="s">
        <v>6648</v>
      </c>
      <c r="C4633" s="26" t="s">
        <v>258</v>
      </c>
      <c r="D4633" s="26" t="s">
        <v>6649</v>
      </c>
      <c r="E4633" s="26" t="s">
        <v>10444</v>
      </c>
      <c r="F4633" s="26" t="s">
        <v>6650</v>
      </c>
      <c r="G4633" s="26" t="s">
        <v>6651</v>
      </c>
      <c r="H4633" s="26" t="s">
        <v>6652</v>
      </c>
      <c r="I4633" s="26" t="s">
        <v>10416</v>
      </c>
      <c r="J4633" s="36">
        <v>0.13</v>
      </c>
      <c r="K4633" s="26">
        <v>65290.38</v>
      </c>
      <c r="L4633" s="26">
        <v>69408</v>
      </c>
      <c r="M4633" s="26" t="s">
        <v>1282</v>
      </c>
      <c r="N4633" s="26" t="s">
        <v>6654</v>
      </c>
    </row>
    <row r="4634" spans="1:14">
      <c r="A4634" s="26" t="s">
        <v>200</v>
      </c>
      <c r="B4634" s="26" t="s">
        <v>6648</v>
      </c>
      <c r="C4634" s="26" t="s">
        <v>258</v>
      </c>
      <c r="D4634" s="26" t="s">
        <v>6649</v>
      </c>
      <c r="E4634" s="26" t="s">
        <v>10444</v>
      </c>
      <c r="F4634" s="26" t="s">
        <v>6650</v>
      </c>
      <c r="G4634" s="26" t="s">
        <v>6651</v>
      </c>
      <c r="H4634" s="26" t="s">
        <v>6652</v>
      </c>
      <c r="I4634" s="26" t="s">
        <v>10418</v>
      </c>
      <c r="J4634" s="36">
        <v>0.13</v>
      </c>
      <c r="K4634" s="26">
        <v>0</v>
      </c>
      <c r="L4634" s="26"/>
      <c r="M4634" s="26" t="s">
        <v>1282</v>
      </c>
      <c r="N4634" s="26" t="s">
        <v>6654</v>
      </c>
    </row>
    <row r="4635" spans="1:14">
      <c r="A4635" s="26" t="s">
        <v>200</v>
      </c>
      <c r="B4635" s="26" t="s">
        <v>6648</v>
      </c>
      <c r="C4635" s="26" t="s">
        <v>258</v>
      </c>
      <c r="D4635" s="26" t="s">
        <v>6649</v>
      </c>
      <c r="E4635" s="26" t="s">
        <v>10444</v>
      </c>
      <c r="F4635" s="26" t="s">
        <v>6650</v>
      </c>
      <c r="G4635" s="26" t="s">
        <v>6651</v>
      </c>
      <c r="H4635" s="26" t="s">
        <v>6652</v>
      </c>
      <c r="I4635" s="26" t="s">
        <v>10420</v>
      </c>
      <c r="J4635" s="36">
        <v>0.13</v>
      </c>
      <c r="K4635" s="26">
        <v>0</v>
      </c>
      <c r="L4635" s="26"/>
      <c r="M4635" s="26" t="s">
        <v>1282</v>
      </c>
      <c r="N4635" s="26" t="s">
        <v>6654</v>
      </c>
    </row>
    <row r="4636" spans="1:14">
      <c r="A4636" s="26" t="s">
        <v>200</v>
      </c>
      <c r="B4636" s="26" t="s">
        <v>6648</v>
      </c>
      <c r="C4636" s="26" t="s">
        <v>258</v>
      </c>
      <c r="D4636" s="26" t="s">
        <v>6649</v>
      </c>
      <c r="E4636" s="26" t="s">
        <v>10444</v>
      </c>
      <c r="F4636" s="26" t="s">
        <v>6650</v>
      </c>
      <c r="G4636" s="26" t="s">
        <v>6651</v>
      </c>
      <c r="H4636" s="26" t="s">
        <v>6652</v>
      </c>
      <c r="I4636" s="26" t="s">
        <v>10419</v>
      </c>
      <c r="J4636" s="36">
        <v>0.13</v>
      </c>
      <c r="K4636" s="26">
        <v>994.26</v>
      </c>
      <c r="L4636" s="26"/>
      <c r="M4636" s="26" t="s">
        <v>1282</v>
      </c>
      <c r="N4636" s="26" t="s">
        <v>6654</v>
      </c>
    </row>
    <row r="4637" spans="1:14">
      <c r="A4637" s="26" t="s">
        <v>85</v>
      </c>
      <c r="B4637" s="26" t="s">
        <v>6670</v>
      </c>
      <c r="C4637" s="26" t="s">
        <v>1245</v>
      </c>
      <c r="D4637" s="26" t="s">
        <v>6671</v>
      </c>
      <c r="E4637" s="26" t="s">
        <v>10425</v>
      </c>
      <c r="F4637" s="26" t="s">
        <v>1247</v>
      </c>
      <c r="G4637" s="26" t="s">
        <v>6672</v>
      </c>
      <c r="H4637" s="26" t="s">
        <v>6673</v>
      </c>
      <c r="I4637" s="26" t="s">
        <v>10416</v>
      </c>
      <c r="J4637" s="36">
        <v>0.13</v>
      </c>
      <c r="K4637" s="26">
        <v>6768.66</v>
      </c>
      <c r="L4637" s="26">
        <v>7281.4</v>
      </c>
      <c r="M4637" s="26" t="s">
        <v>83</v>
      </c>
      <c r="N4637" s="26" t="s">
        <v>6675</v>
      </c>
    </row>
    <row r="4638" spans="1:14">
      <c r="A4638" s="26" t="s">
        <v>85</v>
      </c>
      <c r="B4638" s="26" t="s">
        <v>6670</v>
      </c>
      <c r="C4638" s="26" t="s">
        <v>1245</v>
      </c>
      <c r="D4638" s="26" t="s">
        <v>6671</v>
      </c>
      <c r="E4638" s="26" t="s">
        <v>10425</v>
      </c>
      <c r="F4638" s="26" t="s">
        <v>1247</v>
      </c>
      <c r="G4638" s="26" t="s">
        <v>6672</v>
      </c>
      <c r="H4638" s="26" t="s">
        <v>6673</v>
      </c>
      <c r="I4638" s="26" t="s">
        <v>10418</v>
      </c>
      <c r="J4638" s="36">
        <v>0.13</v>
      </c>
      <c r="K4638" s="26">
        <v>0</v>
      </c>
      <c r="L4638" s="26"/>
      <c r="M4638" s="26" t="s">
        <v>83</v>
      </c>
      <c r="N4638" s="26" t="s">
        <v>6675</v>
      </c>
    </row>
    <row r="4639" spans="1:14">
      <c r="A4639" s="26" t="s">
        <v>85</v>
      </c>
      <c r="B4639" s="26" t="s">
        <v>6670</v>
      </c>
      <c r="C4639" s="26" t="s">
        <v>1245</v>
      </c>
      <c r="D4639" s="26" t="s">
        <v>6671</v>
      </c>
      <c r="E4639" s="26" t="s">
        <v>10425</v>
      </c>
      <c r="F4639" s="26" t="s">
        <v>1247</v>
      </c>
      <c r="G4639" s="26" t="s">
        <v>6672</v>
      </c>
      <c r="H4639" s="26" t="s">
        <v>6673</v>
      </c>
      <c r="I4639" s="26" t="s">
        <v>10420</v>
      </c>
      <c r="J4639" s="36">
        <v>0.13</v>
      </c>
      <c r="K4639" s="26">
        <v>82</v>
      </c>
      <c r="L4639" s="26"/>
      <c r="M4639" s="26" t="s">
        <v>83</v>
      </c>
      <c r="N4639" s="26" t="s">
        <v>6675</v>
      </c>
    </row>
    <row r="4640" spans="1:14">
      <c r="A4640" s="26" t="s">
        <v>85</v>
      </c>
      <c r="B4640" s="26" t="s">
        <v>6670</v>
      </c>
      <c r="C4640" s="26" t="s">
        <v>1245</v>
      </c>
      <c r="D4640" s="26" t="s">
        <v>6671</v>
      </c>
      <c r="E4640" s="26" t="s">
        <v>10425</v>
      </c>
      <c r="F4640" s="26" t="s">
        <v>1247</v>
      </c>
      <c r="G4640" s="26" t="s">
        <v>6672</v>
      </c>
      <c r="H4640" s="26" t="s">
        <v>6673</v>
      </c>
      <c r="I4640" s="26" t="s">
        <v>10419</v>
      </c>
      <c r="J4640" s="36">
        <v>0.13</v>
      </c>
      <c r="K4640" s="26">
        <v>103.08</v>
      </c>
      <c r="L4640" s="26"/>
      <c r="M4640" s="26" t="s">
        <v>83</v>
      </c>
      <c r="N4640" s="26" t="s">
        <v>6675</v>
      </c>
    </row>
    <row r="4641" spans="1:14">
      <c r="A4641" s="26" t="s">
        <v>200</v>
      </c>
      <c r="B4641" s="26" t="s">
        <v>6718</v>
      </c>
      <c r="C4641" s="26" t="s">
        <v>410</v>
      </c>
      <c r="D4641" s="26" t="s">
        <v>6719</v>
      </c>
      <c r="E4641" s="26" t="s">
        <v>10425</v>
      </c>
      <c r="F4641" s="26" t="s">
        <v>1413</v>
      </c>
      <c r="G4641" s="26" t="s">
        <v>6720</v>
      </c>
      <c r="H4641" s="26" t="s">
        <v>6721</v>
      </c>
      <c r="I4641" s="26" t="s">
        <v>10416</v>
      </c>
      <c r="J4641" s="36">
        <v>0.13</v>
      </c>
      <c r="K4641" s="26">
        <v>136545.02</v>
      </c>
      <c r="L4641" s="26">
        <v>178884.51</v>
      </c>
      <c r="M4641" s="26" t="s">
        <v>1282</v>
      </c>
      <c r="N4641" s="26" t="s">
        <v>6723</v>
      </c>
    </row>
    <row r="4642" spans="1:14">
      <c r="A4642" s="26" t="s">
        <v>200</v>
      </c>
      <c r="B4642" s="26" t="s">
        <v>6718</v>
      </c>
      <c r="C4642" s="26" t="s">
        <v>410</v>
      </c>
      <c r="D4642" s="26" t="s">
        <v>6719</v>
      </c>
      <c r="E4642" s="26" t="s">
        <v>10425</v>
      </c>
      <c r="F4642" s="26" t="s">
        <v>1413</v>
      </c>
      <c r="G4642" s="26" t="s">
        <v>6720</v>
      </c>
      <c r="H4642" s="26" t="s">
        <v>6721</v>
      </c>
      <c r="I4642" s="26" t="s">
        <v>10418</v>
      </c>
      <c r="J4642" s="36">
        <v>0.13</v>
      </c>
      <c r="K4642" s="26">
        <v>30001.06</v>
      </c>
      <c r="L4642" s="26"/>
      <c r="M4642" s="26" t="s">
        <v>1282</v>
      </c>
      <c r="N4642" s="26" t="s">
        <v>6723</v>
      </c>
    </row>
    <row r="4643" spans="1:14">
      <c r="A4643" s="26" t="s">
        <v>200</v>
      </c>
      <c r="B4643" s="26" t="s">
        <v>6718</v>
      </c>
      <c r="C4643" s="26" t="s">
        <v>410</v>
      </c>
      <c r="D4643" s="26" t="s">
        <v>6719</v>
      </c>
      <c r="E4643" s="26" t="s">
        <v>10425</v>
      </c>
      <c r="F4643" s="26" t="s">
        <v>1413</v>
      </c>
      <c r="G4643" s="26" t="s">
        <v>6720</v>
      </c>
      <c r="H4643" s="26" t="s">
        <v>6721</v>
      </c>
      <c r="I4643" s="26" t="s">
        <v>10420</v>
      </c>
      <c r="J4643" s="36">
        <v>0.13</v>
      </c>
      <c r="K4643" s="26">
        <v>1752.43</v>
      </c>
      <c r="L4643" s="26"/>
      <c r="M4643" s="26" t="s">
        <v>1282</v>
      </c>
      <c r="N4643" s="26" t="s">
        <v>6723</v>
      </c>
    </row>
    <row r="4644" spans="1:14">
      <c r="A4644" s="26" t="s">
        <v>200</v>
      </c>
      <c r="B4644" s="26" t="s">
        <v>6718</v>
      </c>
      <c r="C4644" s="26" t="s">
        <v>410</v>
      </c>
      <c r="D4644" s="26" t="s">
        <v>6719</v>
      </c>
      <c r="E4644" s="26" t="s">
        <v>10425</v>
      </c>
      <c r="F4644" s="26" t="s">
        <v>1413</v>
      </c>
      <c r="G4644" s="26" t="s">
        <v>6720</v>
      </c>
      <c r="H4644" s="26" t="s">
        <v>6721</v>
      </c>
      <c r="I4644" s="26" t="s">
        <v>10419</v>
      </c>
      <c r="J4644" s="36">
        <v>0.13</v>
      </c>
      <c r="K4644" s="26">
        <v>2536.02</v>
      </c>
      <c r="L4644" s="26"/>
      <c r="M4644" s="26" t="s">
        <v>1282</v>
      </c>
      <c r="N4644" s="26" t="s">
        <v>6723</v>
      </c>
    </row>
    <row r="4645" spans="1:14">
      <c r="A4645" s="26" t="s">
        <v>200</v>
      </c>
      <c r="B4645" s="26" t="s">
        <v>6691</v>
      </c>
      <c r="C4645" s="26" t="s">
        <v>1811</v>
      </c>
      <c r="D4645" s="26" t="s">
        <v>6692</v>
      </c>
      <c r="E4645" s="26" t="s">
        <v>10429</v>
      </c>
      <c r="F4645" s="26" t="s">
        <v>6591</v>
      </c>
      <c r="G4645" s="26" t="s">
        <v>6693</v>
      </c>
      <c r="H4645" s="26" t="s">
        <v>6694</v>
      </c>
      <c r="I4645" s="26" t="s">
        <v>10416</v>
      </c>
      <c r="J4645" s="36">
        <v>0.06</v>
      </c>
      <c r="K4645" s="26">
        <v>0</v>
      </c>
      <c r="L4645" s="26">
        <v>1504312.04</v>
      </c>
      <c r="M4645" s="26" t="s">
        <v>1282</v>
      </c>
      <c r="N4645" s="26" t="s">
        <v>6696</v>
      </c>
    </row>
    <row r="4646" spans="1:14">
      <c r="A4646" s="26" t="s">
        <v>200</v>
      </c>
      <c r="B4646" s="26" t="s">
        <v>6691</v>
      </c>
      <c r="C4646" s="26" t="s">
        <v>1811</v>
      </c>
      <c r="D4646" s="26" t="s">
        <v>6692</v>
      </c>
      <c r="E4646" s="26" t="s">
        <v>10429</v>
      </c>
      <c r="F4646" s="26" t="s">
        <v>6591</v>
      </c>
      <c r="G4646" s="26" t="s">
        <v>6693</v>
      </c>
      <c r="H4646" s="26" t="s">
        <v>6694</v>
      </c>
      <c r="I4646" s="26" t="s">
        <v>10418</v>
      </c>
      <c r="J4646" s="36">
        <v>0.06</v>
      </c>
      <c r="K4646" s="26">
        <v>1437294.92</v>
      </c>
      <c r="L4646" s="26"/>
      <c r="M4646" s="26" t="s">
        <v>1282</v>
      </c>
      <c r="N4646" s="26" t="s">
        <v>6696</v>
      </c>
    </row>
    <row r="4647" spans="1:14">
      <c r="A4647" s="26" t="s">
        <v>200</v>
      </c>
      <c r="B4647" s="26" t="s">
        <v>6691</v>
      </c>
      <c r="C4647" s="26" t="s">
        <v>1811</v>
      </c>
      <c r="D4647" s="26" t="s">
        <v>6692</v>
      </c>
      <c r="E4647" s="26" t="s">
        <v>10429</v>
      </c>
      <c r="F4647" s="26" t="s">
        <v>6591</v>
      </c>
      <c r="G4647" s="26" t="s">
        <v>6693</v>
      </c>
      <c r="H4647" s="26" t="s">
        <v>6694</v>
      </c>
      <c r="I4647" s="26" t="s">
        <v>10420</v>
      </c>
      <c r="J4647" s="36">
        <v>0.06</v>
      </c>
      <c r="K4647" s="26">
        <v>0</v>
      </c>
      <c r="L4647" s="26"/>
      <c r="M4647" s="26" t="s">
        <v>1282</v>
      </c>
      <c r="N4647" s="26" t="s">
        <v>6696</v>
      </c>
    </row>
    <row r="4648" spans="1:14">
      <c r="A4648" s="26" t="s">
        <v>200</v>
      </c>
      <c r="B4648" s="26" t="s">
        <v>6691</v>
      </c>
      <c r="C4648" s="26" t="s">
        <v>1811</v>
      </c>
      <c r="D4648" s="26" t="s">
        <v>6692</v>
      </c>
      <c r="E4648" s="26" t="s">
        <v>10429</v>
      </c>
      <c r="F4648" s="26" t="s">
        <v>6591</v>
      </c>
      <c r="G4648" s="26" t="s">
        <v>6693</v>
      </c>
      <c r="H4648" s="26" t="s">
        <v>6694</v>
      </c>
      <c r="I4648" s="26" t="s">
        <v>10419</v>
      </c>
      <c r="J4648" s="36">
        <v>0.06</v>
      </c>
      <c r="K4648" s="26">
        <v>21887.76</v>
      </c>
      <c r="L4648" s="26"/>
      <c r="M4648" s="26" t="s">
        <v>1282</v>
      </c>
      <c r="N4648" s="26" t="s">
        <v>6696</v>
      </c>
    </row>
    <row r="4649" spans="1:14">
      <c r="A4649" s="26" t="s">
        <v>129</v>
      </c>
      <c r="B4649" s="26" t="s">
        <v>6705</v>
      </c>
      <c r="C4649" s="26" t="s">
        <v>807</v>
      </c>
      <c r="D4649" s="26" t="s">
        <v>6706</v>
      </c>
      <c r="E4649" s="26" t="s">
        <v>10425</v>
      </c>
      <c r="F4649" s="26" t="s">
        <v>809</v>
      </c>
      <c r="G4649" s="26" t="s">
        <v>6707</v>
      </c>
      <c r="H4649" s="26" t="s">
        <v>811</v>
      </c>
      <c r="I4649" s="26" t="s">
        <v>10427</v>
      </c>
      <c r="J4649" s="36">
        <v>0.13</v>
      </c>
      <c r="K4649" s="26">
        <v>2803.2</v>
      </c>
      <c r="L4649" s="26">
        <v>2980</v>
      </c>
      <c r="M4649" s="26" t="s">
        <v>173</v>
      </c>
      <c r="N4649" s="26" t="s">
        <v>6709</v>
      </c>
    </row>
    <row r="4650" spans="1:14">
      <c r="A4650" s="26" t="s">
        <v>129</v>
      </c>
      <c r="B4650" s="26" t="s">
        <v>6705</v>
      </c>
      <c r="C4650" s="26" t="s">
        <v>807</v>
      </c>
      <c r="D4650" s="26" t="s">
        <v>6706</v>
      </c>
      <c r="E4650" s="26" t="s">
        <v>10425</v>
      </c>
      <c r="F4650" s="26" t="s">
        <v>809</v>
      </c>
      <c r="G4650" s="26" t="s">
        <v>6707</v>
      </c>
      <c r="H4650" s="26" t="s">
        <v>811</v>
      </c>
      <c r="I4650" s="26" t="s">
        <v>10428</v>
      </c>
      <c r="J4650" s="36">
        <v>0.13</v>
      </c>
      <c r="K4650" s="26">
        <v>0</v>
      </c>
      <c r="L4650" s="26"/>
      <c r="M4650" s="26" t="s">
        <v>173</v>
      </c>
      <c r="N4650" s="26" t="s">
        <v>6709</v>
      </c>
    </row>
    <row r="4651" spans="1:14">
      <c r="A4651" s="26" t="s">
        <v>129</v>
      </c>
      <c r="B4651" s="26" t="s">
        <v>6705</v>
      </c>
      <c r="C4651" s="26" t="s">
        <v>807</v>
      </c>
      <c r="D4651" s="26" t="s">
        <v>6706</v>
      </c>
      <c r="E4651" s="26" t="s">
        <v>10425</v>
      </c>
      <c r="F4651" s="26" t="s">
        <v>809</v>
      </c>
      <c r="G4651" s="26" t="s">
        <v>6707</v>
      </c>
      <c r="H4651" s="26" t="s">
        <v>811</v>
      </c>
      <c r="I4651" s="26" t="s">
        <v>10420</v>
      </c>
      <c r="J4651" s="36">
        <v>0.13</v>
      </c>
      <c r="K4651" s="26">
        <v>36.4416</v>
      </c>
      <c r="L4651" s="26"/>
      <c r="M4651" s="26" t="s">
        <v>173</v>
      </c>
      <c r="N4651" s="26" t="s">
        <v>6709</v>
      </c>
    </row>
    <row r="4652" spans="1:14">
      <c r="A4652" s="26" t="s">
        <v>129</v>
      </c>
      <c r="B4652" s="26" t="s">
        <v>6705</v>
      </c>
      <c r="C4652" s="26" t="s">
        <v>807</v>
      </c>
      <c r="D4652" s="26" t="s">
        <v>6706</v>
      </c>
      <c r="E4652" s="26" t="s">
        <v>10425</v>
      </c>
      <c r="F4652" s="26" t="s">
        <v>809</v>
      </c>
      <c r="G4652" s="26" t="s">
        <v>6707</v>
      </c>
      <c r="H4652" s="26" t="s">
        <v>811</v>
      </c>
      <c r="I4652" s="26" t="s">
        <v>10419</v>
      </c>
      <c r="J4652" s="36">
        <v>0.13</v>
      </c>
      <c r="K4652" s="26">
        <v>42.048</v>
      </c>
      <c r="L4652" s="26"/>
      <c r="M4652" s="26" t="s">
        <v>173</v>
      </c>
      <c r="N4652" s="26" t="s">
        <v>6709</v>
      </c>
    </row>
    <row r="4653" spans="1:14">
      <c r="A4653" s="26" t="s">
        <v>70</v>
      </c>
      <c r="B4653" s="26" t="s">
        <v>4463</v>
      </c>
      <c r="C4653" s="26" t="s">
        <v>143</v>
      </c>
      <c r="D4653" s="26" t="s">
        <v>4421</v>
      </c>
      <c r="E4653" s="26" t="s">
        <v>10425</v>
      </c>
      <c r="F4653" s="26" t="s">
        <v>3903</v>
      </c>
      <c r="G4653" s="26" t="s">
        <v>4422</v>
      </c>
      <c r="H4653" s="26" t="s">
        <v>4423</v>
      </c>
      <c r="I4653" s="26" t="s">
        <v>10427</v>
      </c>
      <c r="J4653" s="36">
        <v>0.13</v>
      </c>
      <c r="K4653" s="26">
        <v>8263.25</v>
      </c>
      <c r="L4653" s="26">
        <v>8900</v>
      </c>
      <c r="M4653" s="26" t="s">
        <v>83</v>
      </c>
      <c r="N4653" s="26" t="s">
        <v>4465</v>
      </c>
    </row>
    <row r="4654" spans="1:14">
      <c r="A4654" s="26" t="s">
        <v>70</v>
      </c>
      <c r="B4654" s="26" t="s">
        <v>4463</v>
      </c>
      <c r="C4654" s="26" t="s">
        <v>143</v>
      </c>
      <c r="D4654" s="26" t="s">
        <v>4421</v>
      </c>
      <c r="E4654" s="26" t="s">
        <v>10425</v>
      </c>
      <c r="F4654" s="26" t="s">
        <v>3903</v>
      </c>
      <c r="G4654" s="26" t="s">
        <v>4422</v>
      </c>
      <c r="H4654" s="26" t="s">
        <v>4423</v>
      </c>
      <c r="I4654" s="26" t="s">
        <v>10428</v>
      </c>
      <c r="J4654" s="36">
        <v>0.13</v>
      </c>
      <c r="K4654" s="26">
        <v>0</v>
      </c>
      <c r="L4654" s="26"/>
      <c r="M4654" s="26" t="s">
        <v>83</v>
      </c>
      <c r="N4654" s="26" t="s">
        <v>4465</v>
      </c>
    </row>
    <row r="4655" spans="1:14">
      <c r="A4655" s="26" t="s">
        <v>70</v>
      </c>
      <c r="B4655" s="26" t="s">
        <v>4463</v>
      </c>
      <c r="C4655" s="26" t="s">
        <v>143</v>
      </c>
      <c r="D4655" s="26" t="s">
        <v>4421</v>
      </c>
      <c r="E4655" s="26" t="s">
        <v>10425</v>
      </c>
      <c r="F4655" s="26" t="s">
        <v>3903</v>
      </c>
      <c r="G4655" s="26" t="s">
        <v>4422</v>
      </c>
      <c r="H4655" s="26" t="s">
        <v>4423</v>
      </c>
      <c r="I4655" s="26" t="s">
        <v>10420</v>
      </c>
      <c r="J4655" s="36">
        <v>0.13</v>
      </c>
      <c r="K4655" s="26">
        <v>107.42225</v>
      </c>
      <c r="L4655" s="26"/>
      <c r="M4655" s="26" t="s">
        <v>83</v>
      </c>
      <c r="N4655" s="26" t="s">
        <v>4465</v>
      </c>
    </row>
    <row r="4656" spans="1:14">
      <c r="A4656" s="26" t="s">
        <v>70</v>
      </c>
      <c r="B4656" s="26" t="s">
        <v>4463</v>
      </c>
      <c r="C4656" s="26" t="s">
        <v>143</v>
      </c>
      <c r="D4656" s="26" t="s">
        <v>4421</v>
      </c>
      <c r="E4656" s="26" t="s">
        <v>10425</v>
      </c>
      <c r="F4656" s="26" t="s">
        <v>3903</v>
      </c>
      <c r="G4656" s="26" t="s">
        <v>4422</v>
      </c>
      <c r="H4656" s="26" t="s">
        <v>4423</v>
      </c>
      <c r="I4656" s="26" t="s">
        <v>10419</v>
      </c>
      <c r="J4656" s="36">
        <v>0.13</v>
      </c>
      <c r="K4656" s="26">
        <v>123.94875</v>
      </c>
      <c r="L4656" s="26"/>
      <c r="M4656" s="26" t="s">
        <v>83</v>
      </c>
      <c r="N4656" s="26" t="s">
        <v>4465</v>
      </c>
    </row>
    <row r="4657" spans="1:14">
      <c r="A4657" s="26" t="s">
        <v>200</v>
      </c>
      <c r="B4657" s="26" t="s">
        <v>6725</v>
      </c>
      <c r="C4657" s="26" t="s">
        <v>1811</v>
      </c>
      <c r="D4657" s="26" t="s">
        <v>6726</v>
      </c>
      <c r="E4657" s="26" t="s">
        <v>10425</v>
      </c>
      <c r="F4657" s="26" t="s">
        <v>3176</v>
      </c>
      <c r="G4657" s="26" t="s">
        <v>6727</v>
      </c>
      <c r="H4657" s="26" t="s">
        <v>6728</v>
      </c>
      <c r="I4657" s="26" t="s">
        <v>10416</v>
      </c>
      <c r="J4657" s="36">
        <v>0.13</v>
      </c>
      <c r="K4657" s="26">
        <v>541062.22</v>
      </c>
      <c r="L4657" s="26">
        <v>618147.07</v>
      </c>
      <c r="M4657" s="26" t="s">
        <v>1282</v>
      </c>
      <c r="N4657" s="26" t="s">
        <v>6730</v>
      </c>
    </row>
    <row r="4658" spans="1:14">
      <c r="A4658" s="26" t="s">
        <v>200</v>
      </c>
      <c r="B4658" s="26" t="s">
        <v>6725</v>
      </c>
      <c r="C4658" s="26" t="s">
        <v>1811</v>
      </c>
      <c r="D4658" s="26" t="s">
        <v>6726</v>
      </c>
      <c r="E4658" s="26" t="s">
        <v>10425</v>
      </c>
      <c r="F4658" s="26" t="s">
        <v>3176</v>
      </c>
      <c r="G4658" s="26" t="s">
        <v>6727</v>
      </c>
      <c r="H4658" s="26" t="s">
        <v>6728</v>
      </c>
      <c r="I4658" s="26" t="s">
        <v>10418</v>
      </c>
      <c r="J4658" s="36">
        <v>0.13</v>
      </c>
      <c r="K4658" s="26">
        <v>34060.97</v>
      </c>
      <c r="L4658" s="26"/>
      <c r="M4658" s="26" t="s">
        <v>1282</v>
      </c>
      <c r="N4658" s="26" t="s">
        <v>6730</v>
      </c>
    </row>
    <row r="4659" spans="1:14">
      <c r="A4659" s="26" t="s">
        <v>200</v>
      </c>
      <c r="B4659" s="26" t="s">
        <v>6725</v>
      </c>
      <c r="C4659" s="26" t="s">
        <v>1811</v>
      </c>
      <c r="D4659" s="26" t="s">
        <v>6726</v>
      </c>
      <c r="E4659" s="26" t="s">
        <v>10425</v>
      </c>
      <c r="F4659" s="26" t="s">
        <v>3176</v>
      </c>
      <c r="G4659" s="26" t="s">
        <v>6727</v>
      </c>
      <c r="H4659" s="26" t="s">
        <v>6728</v>
      </c>
      <c r="I4659" s="26" t="s">
        <v>10420</v>
      </c>
      <c r="J4659" s="36">
        <v>0.13</v>
      </c>
      <c r="K4659" s="26">
        <v>6447.5</v>
      </c>
      <c r="L4659" s="26"/>
      <c r="M4659" s="26" t="s">
        <v>1282</v>
      </c>
      <c r="N4659" s="26" t="s">
        <v>6730</v>
      </c>
    </row>
    <row r="4660" spans="1:14">
      <c r="A4660" s="26" t="s">
        <v>200</v>
      </c>
      <c r="B4660" s="26" t="s">
        <v>6725</v>
      </c>
      <c r="C4660" s="26" t="s">
        <v>1811</v>
      </c>
      <c r="D4660" s="26" t="s">
        <v>6726</v>
      </c>
      <c r="E4660" s="26" t="s">
        <v>10425</v>
      </c>
      <c r="F4660" s="26" t="s">
        <v>3176</v>
      </c>
      <c r="G4660" s="26" t="s">
        <v>6727</v>
      </c>
      <c r="H4660" s="26" t="s">
        <v>6728</v>
      </c>
      <c r="I4660" s="26" t="s">
        <v>10419</v>
      </c>
      <c r="J4660" s="36">
        <v>0.13</v>
      </c>
      <c r="K4660" s="26">
        <v>8759.48</v>
      </c>
      <c r="L4660" s="26"/>
      <c r="M4660" s="26" t="s">
        <v>1282</v>
      </c>
      <c r="N4660" s="26" t="s">
        <v>6730</v>
      </c>
    </row>
    <row r="4661" spans="1:14">
      <c r="A4661" s="26" t="s">
        <v>108</v>
      </c>
      <c r="B4661" s="26" t="s">
        <v>6737</v>
      </c>
      <c r="C4661" s="26" t="s">
        <v>896</v>
      </c>
      <c r="D4661" s="26" t="s">
        <v>6738</v>
      </c>
      <c r="E4661" s="26" t="s">
        <v>10425</v>
      </c>
      <c r="F4661" s="26" t="s">
        <v>1745</v>
      </c>
      <c r="G4661" s="26" t="s">
        <v>6739</v>
      </c>
      <c r="H4661" s="26" t="s">
        <v>6740</v>
      </c>
      <c r="I4661" s="26" t="s">
        <v>10416</v>
      </c>
      <c r="J4661" s="36">
        <v>0.13</v>
      </c>
      <c r="K4661" s="26">
        <v>344490.54</v>
      </c>
      <c r="L4661" s="26">
        <v>375096.81</v>
      </c>
      <c r="M4661" s="26" t="s">
        <v>97</v>
      </c>
      <c r="N4661" s="26" t="s">
        <v>6742</v>
      </c>
    </row>
    <row r="4662" spans="1:14">
      <c r="A4662" s="26" t="s">
        <v>108</v>
      </c>
      <c r="B4662" s="26" t="s">
        <v>6737</v>
      </c>
      <c r="C4662" s="26" t="s">
        <v>896</v>
      </c>
      <c r="D4662" s="26" t="s">
        <v>6738</v>
      </c>
      <c r="E4662" s="26" t="s">
        <v>10425</v>
      </c>
      <c r="F4662" s="26" t="s">
        <v>1745</v>
      </c>
      <c r="G4662" s="26" t="s">
        <v>6739</v>
      </c>
      <c r="H4662" s="26" t="s">
        <v>6740</v>
      </c>
      <c r="I4662" s="26" t="s">
        <v>10418</v>
      </c>
      <c r="J4662" s="36">
        <v>0.13</v>
      </c>
      <c r="K4662" s="26">
        <v>4125.51</v>
      </c>
      <c r="L4662" s="26"/>
      <c r="M4662" s="26" t="s">
        <v>97</v>
      </c>
      <c r="N4662" s="26" t="s">
        <v>6742</v>
      </c>
    </row>
    <row r="4663" spans="1:14">
      <c r="A4663" s="26" t="s">
        <v>108</v>
      </c>
      <c r="B4663" s="26" t="s">
        <v>6737</v>
      </c>
      <c r="C4663" s="26" t="s">
        <v>896</v>
      </c>
      <c r="D4663" s="26" t="s">
        <v>6738</v>
      </c>
      <c r="E4663" s="26" t="s">
        <v>10425</v>
      </c>
      <c r="F4663" s="26" t="s">
        <v>1745</v>
      </c>
      <c r="G4663" s="26" t="s">
        <v>6739</v>
      </c>
      <c r="H4663" s="26" t="s">
        <v>6740</v>
      </c>
      <c r="I4663" s="26" t="s">
        <v>10420</v>
      </c>
      <c r="J4663" s="36">
        <v>0.13</v>
      </c>
      <c r="K4663" s="26">
        <v>4292.44</v>
      </c>
      <c r="L4663" s="26"/>
      <c r="M4663" s="26" t="s">
        <v>97</v>
      </c>
      <c r="N4663" s="26" t="s">
        <v>6742</v>
      </c>
    </row>
    <row r="4664" spans="1:14">
      <c r="A4664" s="26" t="s">
        <v>108</v>
      </c>
      <c r="B4664" s="26" t="s">
        <v>6737</v>
      </c>
      <c r="C4664" s="26" t="s">
        <v>896</v>
      </c>
      <c r="D4664" s="26" t="s">
        <v>6738</v>
      </c>
      <c r="E4664" s="26" t="s">
        <v>10425</v>
      </c>
      <c r="F4664" s="26" t="s">
        <v>1745</v>
      </c>
      <c r="G4664" s="26" t="s">
        <v>6739</v>
      </c>
      <c r="H4664" s="26" t="s">
        <v>6740</v>
      </c>
      <c r="I4664" s="26" t="s">
        <v>10419</v>
      </c>
      <c r="J4664" s="36">
        <v>0.13</v>
      </c>
      <c r="K4664" s="26">
        <v>5308.9</v>
      </c>
      <c r="L4664" s="26"/>
      <c r="M4664" s="26" t="s">
        <v>97</v>
      </c>
      <c r="N4664" s="26" t="s">
        <v>6742</v>
      </c>
    </row>
    <row r="4665" spans="1:14">
      <c r="A4665" s="26" t="s">
        <v>129</v>
      </c>
      <c r="B4665" s="26" t="s">
        <v>6677</v>
      </c>
      <c r="C4665" s="26" t="s">
        <v>807</v>
      </c>
      <c r="D4665" s="26" t="s">
        <v>6678</v>
      </c>
      <c r="E4665" s="26" t="s">
        <v>10425</v>
      </c>
      <c r="F4665" s="26" t="s">
        <v>2347</v>
      </c>
      <c r="G4665" s="26" t="s">
        <v>6679</v>
      </c>
      <c r="H4665" s="26" t="s">
        <v>6680</v>
      </c>
      <c r="I4665" s="26" t="s">
        <v>10416</v>
      </c>
      <c r="J4665" s="36">
        <v>0.13</v>
      </c>
      <c r="K4665" s="26">
        <v>81494.5</v>
      </c>
      <c r="L4665" s="26">
        <v>95569.49</v>
      </c>
      <c r="M4665" s="26" t="s">
        <v>173</v>
      </c>
      <c r="N4665" s="26" t="s">
        <v>6682</v>
      </c>
    </row>
    <row r="4666" spans="1:14">
      <c r="A4666" s="26" t="s">
        <v>129</v>
      </c>
      <c r="B4666" s="26" t="s">
        <v>6677</v>
      </c>
      <c r="C4666" s="26" t="s">
        <v>807</v>
      </c>
      <c r="D4666" s="26" t="s">
        <v>6678</v>
      </c>
      <c r="E4666" s="26" t="s">
        <v>10425</v>
      </c>
      <c r="F4666" s="26" t="s">
        <v>2347</v>
      </c>
      <c r="G4666" s="26" t="s">
        <v>6679</v>
      </c>
      <c r="H4666" s="26" t="s">
        <v>6680</v>
      </c>
      <c r="I4666" s="26" t="s">
        <v>10418</v>
      </c>
      <c r="J4666" s="36">
        <v>0.13</v>
      </c>
      <c r="K4666" s="26">
        <v>7107.74</v>
      </c>
      <c r="L4666" s="26"/>
      <c r="M4666" s="26" t="s">
        <v>173</v>
      </c>
      <c r="N4666" s="26" t="s">
        <v>6682</v>
      </c>
    </row>
    <row r="4667" spans="1:14">
      <c r="A4667" s="26" t="s">
        <v>129</v>
      </c>
      <c r="B4667" s="26" t="s">
        <v>6677</v>
      </c>
      <c r="C4667" s="26" t="s">
        <v>807</v>
      </c>
      <c r="D4667" s="26" t="s">
        <v>6678</v>
      </c>
      <c r="E4667" s="26" t="s">
        <v>10425</v>
      </c>
      <c r="F4667" s="26" t="s">
        <v>2347</v>
      </c>
      <c r="G4667" s="26" t="s">
        <v>6679</v>
      </c>
      <c r="H4667" s="26" t="s">
        <v>6680</v>
      </c>
      <c r="I4667" s="26" t="s">
        <v>10420</v>
      </c>
      <c r="J4667" s="36">
        <v>0.13</v>
      </c>
      <c r="K4667" s="26">
        <v>909.04</v>
      </c>
      <c r="L4667" s="26"/>
      <c r="M4667" s="26" t="s">
        <v>173</v>
      </c>
      <c r="N4667" s="26" t="s">
        <v>6682</v>
      </c>
    </row>
    <row r="4668" spans="1:14">
      <c r="A4668" s="26" t="s">
        <v>129</v>
      </c>
      <c r="B4668" s="26" t="s">
        <v>6677</v>
      </c>
      <c r="C4668" s="26" t="s">
        <v>807</v>
      </c>
      <c r="D4668" s="26" t="s">
        <v>6678</v>
      </c>
      <c r="E4668" s="26" t="s">
        <v>10425</v>
      </c>
      <c r="F4668" s="26" t="s">
        <v>2347</v>
      </c>
      <c r="G4668" s="26" t="s">
        <v>6679</v>
      </c>
      <c r="H4668" s="26" t="s">
        <v>6680</v>
      </c>
      <c r="I4668" s="26" t="s">
        <v>10419</v>
      </c>
      <c r="J4668" s="36">
        <v>0.13</v>
      </c>
      <c r="K4668" s="26">
        <v>1348.71</v>
      </c>
      <c r="L4668" s="26"/>
      <c r="M4668" s="26" t="s">
        <v>173</v>
      </c>
      <c r="N4668" s="26" t="s">
        <v>6682</v>
      </c>
    </row>
    <row r="4669" spans="1:14">
      <c r="A4669" s="26" t="s">
        <v>220</v>
      </c>
      <c r="B4669" s="26" t="s">
        <v>6797</v>
      </c>
      <c r="C4669" s="26" t="s">
        <v>849</v>
      </c>
      <c r="D4669" s="26" t="s">
        <v>6798</v>
      </c>
      <c r="E4669" s="26" t="s">
        <v>10425</v>
      </c>
      <c r="F4669" s="26" t="s">
        <v>4049</v>
      </c>
      <c r="G4669" s="26" t="s">
        <v>6799</v>
      </c>
      <c r="H4669" s="26" t="s">
        <v>6800</v>
      </c>
      <c r="I4669" s="26" t="s">
        <v>10416</v>
      </c>
      <c r="J4669" s="36">
        <v>0.13</v>
      </c>
      <c r="K4669" s="26">
        <v>3255.2</v>
      </c>
      <c r="L4669" s="26">
        <v>3500</v>
      </c>
      <c r="M4669" s="26" t="s">
        <v>1282</v>
      </c>
      <c r="N4669" s="26" t="s">
        <v>6802</v>
      </c>
    </row>
    <row r="4670" spans="1:14">
      <c r="A4670" s="26" t="s">
        <v>220</v>
      </c>
      <c r="B4670" s="26" t="s">
        <v>6797</v>
      </c>
      <c r="C4670" s="26" t="s">
        <v>849</v>
      </c>
      <c r="D4670" s="26" t="s">
        <v>6798</v>
      </c>
      <c r="E4670" s="26" t="s">
        <v>10425</v>
      </c>
      <c r="F4670" s="26" t="s">
        <v>4049</v>
      </c>
      <c r="G4670" s="26" t="s">
        <v>6799</v>
      </c>
      <c r="H4670" s="26" t="s">
        <v>6800</v>
      </c>
      <c r="I4670" s="26" t="s">
        <v>10418</v>
      </c>
      <c r="J4670" s="36">
        <v>0.13</v>
      </c>
      <c r="K4670" s="26">
        <v>0</v>
      </c>
      <c r="L4670" s="26"/>
      <c r="M4670" s="26" t="s">
        <v>1282</v>
      </c>
      <c r="N4670" s="26" t="s">
        <v>6802</v>
      </c>
    </row>
    <row r="4671" spans="1:14">
      <c r="A4671" s="26" t="s">
        <v>220</v>
      </c>
      <c r="B4671" s="26" t="s">
        <v>6797</v>
      </c>
      <c r="C4671" s="26" t="s">
        <v>849</v>
      </c>
      <c r="D4671" s="26" t="s">
        <v>6798</v>
      </c>
      <c r="E4671" s="26" t="s">
        <v>10425</v>
      </c>
      <c r="F4671" s="26" t="s">
        <v>4049</v>
      </c>
      <c r="G4671" s="26" t="s">
        <v>6799</v>
      </c>
      <c r="H4671" s="26" t="s">
        <v>6800</v>
      </c>
      <c r="I4671" s="26" t="s">
        <v>10420</v>
      </c>
      <c r="J4671" s="36">
        <v>0.13</v>
      </c>
      <c r="K4671" s="26">
        <v>37.74</v>
      </c>
      <c r="L4671" s="26"/>
      <c r="M4671" s="26" t="s">
        <v>1282</v>
      </c>
      <c r="N4671" s="26" t="s">
        <v>6802</v>
      </c>
    </row>
    <row r="4672" spans="1:14">
      <c r="A4672" s="26" t="s">
        <v>220</v>
      </c>
      <c r="B4672" s="26" t="s">
        <v>6797</v>
      </c>
      <c r="C4672" s="26" t="s">
        <v>849</v>
      </c>
      <c r="D4672" s="26" t="s">
        <v>6798</v>
      </c>
      <c r="E4672" s="26" t="s">
        <v>10425</v>
      </c>
      <c r="F4672" s="26" t="s">
        <v>4049</v>
      </c>
      <c r="G4672" s="26" t="s">
        <v>6799</v>
      </c>
      <c r="H4672" s="26" t="s">
        <v>6800</v>
      </c>
      <c r="I4672" s="26" t="s">
        <v>10419</v>
      </c>
      <c r="J4672" s="36">
        <v>0.13</v>
      </c>
      <c r="K4672" s="26">
        <v>49.56</v>
      </c>
      <c r="L4672" s="26"/>
      <c r="M4672" s="26" t="s">
        <v>1282</v>
      </c>
      <c r="N4672" s="26" t="s">
        <v>6802</v>
      </c>
    </row>
    <row r="4673" spans="1:14">
      <c r="A4673" s="26" t="s">
        <v>220</v>
      </c>
      <c r="B4673" s="26" t="s">
        <v>6773</v>
      </c>
      <c r="C4673" s="26" t="s">
        <v>849</v>
      </c>
      <c r="D4673" s="26" t="s">
        <v>6774</v>
      </c>
      <c r="E4673" s="26" t="s">
        <v>10425</v>
      </c>
      <c r="F4673" s="26" t="s">
        <v>6775</v>
      </c>
      <c r="G4673" s="26" t="s">
        <v>6776</v>
      </c>
      <c r="H4673" s="26" t="s">
        <v>6777</v>
      </c>
      <c r="I4673" s="26" t="s">
        <v>10416</v>
      </c>
      <c r="J4673" s="36">
        <v>0.06</v>
      </c>
      <c r="K4673" s="26">
        <v>0</v>
      </c>
      <c r="L4673" s="26">
        <v>94475.21</v>
      </c>
      <c r="M4673" s="26" t="s">
        <v>1282</v>
      </c>
      <c r="N4673" s="26" t="s">
        <v>6780</v>
      </c>
    </row>
    <row r="4674" spans="1:14">
      <c r="A4674" s="26" t="s">
        <v>220</v>
      </c>
      <c r="B4674" s="26" t="s">
        <v>6773</v>
      </c>
      <c r="C4674" s="26" t="s">
        <v>849</v>
      </c>
      <c r="D4674" s="26" t="s">
        <v>6774</v>
      </c>
      <c r="E4674" s="26" t="s">
        <v>10425</v>
      </c>
      <c r="F4674" s="26" t="s">
        <v>6775</v>
      </c>
      <c r="G4674" s="26" t="s">
        <v>6776</v>
      </c>
      <c r="H4674" s="26" t="s">
        <v>6777</v>
      </c>
      <c r="I4674" s="26" t="s">
        <v>10418</v>
      </c>
      <c r="J4674" s="36">
        <v>0.06</v>
      </c>
      <c r="K4674" s="26">
        <v>90266.44</v>
      </c>
      <c r="L4674" s="26"/>
      <c r="M4674" s="26" t="s">
        <v>1282</v>
      </c>
      <c r="N4674" s="26" t="s">
        <v>6780</v>
      </c>
    </row>
    <row r="4675" spans="1:14">
      <c r="A4675" s="26" t="s">
        <v>220</v>
      </c>
      <c r="B4675" s="26" t="s">
        <v>6773</v>
      </c>
      <c r="C4675" s="26" t="s">
        <v>849</v>
      </c>
      <c r="D4675" s="26" t="s">
        <v>6774</v>
      </c>
      <c r="E4675" s="26" t="s">
        <v>10425</v>
      </c>
      <c r="F4675" s="26" t="s">
        <v>6775</v>
      </c>
      <c r="G4675" s="26" t="s">
        <v>6776</v>
      </c>
      <c r="H4675" s="26" t="s">
        <v>6777</v>
      </c>
      <c r="I4675" s="26" t="s">
        <v>10420</v>
      </c>
      <c r="J4675" s="36">
        <v>0.06</v>
      </c>
      <c r="K4675" s="26">
        <v>0</v>
      </c>
      <c r="L4675" s="26"/>
      <c r="M4675" s="26" t="s">
        <v>1282</v>
      </c>
      <c r="N4675" s="26" t="s">
        <v>6780</v>
      </c>
    </row>
    <row r="4676" spans="1:14">
      <c r="A4676" s="26" t="s">
        <v>220</v>
      </c>
      <c r="B4676" s="26" t="s">
        <v>6773</v>
      </c>
      <c r="C4676" s="26" t="s">
        <v>849</v>
      </c>
      <c r="D4676" s="26" t="s">
        <v>6774</v>
      </c>
      <c r="E4676" s="26" t="s">
        <v>10425</v>
      </c>
      <c r="F4676" s="26" t="s">
        <v>6775</v>
      </c>
      <c r="G4676" s="26" t="s">
        <v>6776</v>
      </c>
      <c r="H4676" s="26" t="s">
        <v>6777</v>
      </c>
      <c r="I4676" s="26" t="s">
        <v>10419</v>
      </c>
      <c r="J4676" s="36">
        <v>0.06</v>
      </c>
      <c r="K4676" s="26">
        <v>1374.58</v>
      </c>
      <c r="L4676" s="26"/>
      <c r="M4676" s="26" t="s">
        <v>1282</v>
      </c>
      <c r="N4676" s="26" t="s">
        <v>6780</v>
      </c>
    </row>
    <row r="4677" spans="1:14">
      <c r="A4677" s="26" t="s">
        <v>85</v>
      </c>
      <c r="B4677" s="26" t="s">
        <v>6743</v>
      </c>
      <c r="C4677" s="26" t="s">
        <v>3777</v>
      </c>
      <c r="D4677" s="26" t="s">
        <v>6744</v>
      </c>
      <c r="E4677" s="26" t="s">
        <v>10425</v>
      </c>
      <c r="F4677" s="26" t="s">
        <v>1894</v>
      </c>
      <c r="G4677" s="26" t="s">
        <v>6745</v>
      </c>
      <c r="H4677" s="26" t="s">
        <v>6746</v>
      </c>
      <c r="I4677" s="26" t="s">
        <v>10416</v>
      </c>
      <c r="J4677" s="36">
        <v>0.13</v>
      </c>
      <c r="K4677" s="26">
        <v>46564.5</v>
      </c>
      <c r="L4677" s="26">
        <v>49956.36</v>
      </c>
      <c r="M4677" s="26" t="s">
        <v>83</v>
      </c>
      <c r="N4677" s="26" t="s">
        <v>6748</v>
      </c>
    </row>
    <row r="4678" spans="1:14">
      <c r="A4678" s="26" t="s">
        <v>85</v>
      </c>
      <c r="B4678" s="26" t="s">
        <v>6743</v>
      </c>
      <c r="C4678" s="26" t="s">
        <v>3777</v>
      </c>
      <c r="D4678" s="26" t="s">
        <v>6744</v>
      </c>
      <c r="E4678" s="26" t="s">
        <v>10425</v>
      </c>
      <c r="F4678" s="26" t="s">
        <v>1894</v>
      </c>
      <c r="G4678" s="26" t="s">
        <v>6745</v>
      </c>
      <c r="H4678" s="26" t="s">
        <v>6746</v>
      </c>
      <c r="I4678" s="26" t="s">
        <v>10418</v>
      </c>
      <c r="J4678" s="36">
        <v>0.13</v>
      </c>
      <c r="K4678" s="26">
        <v>0</v>
      </c>
      <c r="L4678" s="26"/>
      <c r="M4678" s="26" t="s">
        <v>83</v>
      </c>
      <c r="N4678" s="26" t="s">
        <v>6748</v>
      </c>
    </row>
    <row r="4679" spans="1:14">
      <c r="A4679" s="26" t="s">
        <v>85</v>
      </c>
      <c r="B4679" s="26" t="s">
        <v>6743</v>
      </c>
      <c r="C4679" s="26" t="s">
        <v>3777</v>
      </c>
      <c r="D4679" s="26" t="s">
        <v>6744</v>
      </c>
      <c r="E4679" s="26" t="s">
        <v>10425</v>
      </c>
      <c r="F4679" s="26" t="s">
        <v>1894</v>
      </c>
      <c r="G4679" s="26" t="s">
        <v>6745</v>
      </c>
      <c r="H4679" s="26" t="s">
        <v>6746</v>
      </c>
      <c r="I4679" s="26" t="s">
        <v>10420</v>
      </c>
      <c r="J4679" s="36">
        <v>0.13</v>
      </c>
      <c r="K4679" s="26">
        <v>434.67</v>
      </c>
      <c r="L4679" s="26"/>
      <c r="M4679" s="26" t="s">
        <v>83</v>
      </c>
      <c r="N4679" s="26" t="s">
        <v>6748</v>
      </c>
    </row>
    <row r="4680" spans="1:14">
      <c r="A4680" s="26" t="s">
        <v>85</v>
      </c>
      <c r="B4680" s="26" t="s">
        <v>6743</v>
      </c>
      <c r="C4680" s="26" t="s">
        <v>3777</v>
      </c>
      <c r="D4680" s="26" t="s">
        <v>6744</v>
      </c>
      <c r="E4680" s="26" t="s">
        <v>10425</v>
      </c>
      <c r="F4680" s="26" t="s">
        <v>1894</v>
      </c>
      <c r="G4680" s="26" t="s">
        <v>6745</v>
      </c>
      <c r="H4680" s="26" t="s">
        <v>6746</v>
      </c>
      <c r="I4680" s="26" t="s">
        <v>10419</v>
      </c>
      <c r="J4680" s="36">
        <v>0.13</v>
      </c>
      <c r="K4680" s="26">
        <v>709.03</v>
      </c>
      <c r="L4680" s="26"/>
      <c r="M4680" s="26" t="s">
        <v>83</v>
      </c>
      <c r="N4680" s="26" t="s">
        <v>6748</v>
      </c>
    </row>
    <row r="4681" spans="1:14">
      <c r="A4681" s="26" t="s">
        <v>119</v>
      </c>
      <c r="B4681" s="26" t="s">
        <v>6634</v>
      </c>
      <c r="C4681" s="26" t="s">
        <v>313</v>
      </c>
      <c r="D4681" s="26" t="s">
        <v>6635</v>
      </c>
      <c r="E4681" s="26" t="s">
        <v>10425</v>
      </c>
      <c r="F4681" s="26" t="s">
        <v>4742</v>
      </c>
      <c r="G4681" s="26" t="s">
        <v>6636</v>
      </c>
      <c r="H4681" s="26" t="s">
        <v>6637</v>
      </c>
      <c r="I4681" s="26" t="s">
        <v>10416</v>
      </c>
      <c r="J4681" s="36">
        <v>0.13</v>
      </c>
      <c r="K4681" s="26">
        <v>201472.79</v>
      </c>
      <c r="L4681" s="26">
        <v>218749</v>
      </c>
      <c r="M4681" s="26" t="s">
        <v>140</v>
      </c>
      <c r="N4681" s="26" t="s">
        <v>6639</v>
      </c>
    </row>
    <row r="4682" spans="1:14">
      <c r="A4682" s="26" t="s">
        <v>119</v>
      </c>
      <c r="B4682" s="26" t="s">
        <v>6634</v>
      </c>
      <c r="C4682" s="26" t="s">
        <v>313</v>
      </c>
      <c r="D4682" s="26" t="s">
        <v>6635</v>
      </c>
      <c r="E4682" s="26" t="s">
        <v>10425</v>
      </c>
      <c r="F4682" s="26" t="s">
        <v>4742</v>
      </c>
      <c r="G4682" s="26" t="s">
        <v>6636</v>
      </c>
      <c r="H4682" s="26" t="s">
        <v>6637</v>
      </c>
      <c r="I4682" s="26" t="s">
        <v>10418</v>
      </c>
      <c r="J4682" s="36">
        <v>0.13</v>
      </c>
      <c r="K4682" s="26">
        <v>1717.61</v>
      </c>
      <c r="L4682" s="26"/>
      <c r="M4682" s="26" t="s">
        <v>140</v>
      </c>
      <c r="N4682" s="26" t="s">
        <v>6639</v>
      </c>
    </row>
    <row r="4683" spans="1:14">
      <c r="A4683" s="26" t="s">
        <v>119</v>
      </c>
      <c r="B4683" s="26" t="s">
        <v>6634</v>
      </c>
      <c r="C4683" s="26" t="s">
        <v>313</v>
      </c>
      <c r="D4683" s="26" t="s">
        <v>6635</v>
      </c>
      <c r="E4683" s="26" t="s">
        <v>10425</v>
      </c>
      <c r="F4683" s="26" t="s">
        <v>4742</v>
      </c>
      <c r="G4683" s="26" t="s">
        <v>6636</v>
      </c>
      <c r="H4683" s="26" t="s">
        <v>6637</v>
      </c>
      <c r="I4683" s="26" t="s">
        <v>10420</v>
      </c>
      <c r="J4683" s="36">
        <v>0.13</v>
      </c>
      <c r="K4683" s="26">
        <v>2620.93</v>
      </c>
      <c r="L4683" s="26"/>
      <c r="M4683" s="26" t="s">
        <v>140</v>
      </c>
      <c r="N4683" s="26" t="s">
        <v>6639</v>
      </c>
    </row>
    <row r="4684" spans="1:14">
      <c r="A4684" s="26" t="s">
        <v>119</v>
      </c>
      <c r="B4684" s="26" t="s">
        <v>6634</v>
      </c>
      <c r="C4684" s="26" t="s">
        <v>313</v>
      </c>
      <c r="D4684" s="26" t="s">
        <v>6635</v>
      </c>
      <c r="E4684" s="26" t="s">
        <v>10425</v>
      </c>
      <c r="F4684" s="26" t="s">
        <v>4742</v>
      </c>
      <c r="G4684" s="26" t="s">
        <v>6636</v>
      </c>
      <c r="H4684" s="26" t="s">
        <v>6637</v>
      </c>
      <c r="I4684" s="26" t="s">
        <v>10419</v>
      </c>
      <c r="J4684" s="36">
        <v>0.13</v>
      </c>
      <c r="K4684" s="26">
        <v>3093.8</v>
      </c>
      <c r="L4684" s="26"/>
      <c r="M4684" s="26" t="s">
        <v>140</v>
      </c>
      <c r="N4684" s="26" t="s">
        <v>6639</v>
      </c>
    </row>
    <row r="4685" spans="1:14">
      <c r="A4685" s="26" t="s">
        <v>292</v>
      </c>
      <c r="B4685" s="26" t="s">
        <v>6767</v>
      </c>
      <c r="C4685" s="26" t="s">
        <v>1901</v>
      </c>
      <c r="D4685" s="26" t="s">
        <v>6768</v>
      </c>
      <c r="E4685" s="26" t="s">
        <v>10425</v>
      </c>
      <c r="F4685" s="26" t="s">
        <v>2692</v>
      </c>
      <c r="G4685" s="26" t="s">
        <v>6769</v>
      </c>
      <c r="H4685" s="26" t="s">
        <v>6770</v>
      </c>
      <c r="I4685" s="26" t="s">
        <v>10416</v>
      </c>
      <c r="J4685" s="36">
        <v>0.13</v>
      </c>
      <c r="K4685" s="26">
        <v>63872.25</v>
      </c>
      <c r="L4685" s="26">
        <v>68771.6</v>
      </c>
      <c r="M4685" s="26" t="s">
        <v>63</v>
      </c>
      <c r="N4685" s="26" t="s">
        <v>6772</v>
      </c>
    </row>
    <row r="4686" spans="1:14">
      <c r="A4686" s="26" t="s">
        <v>292</v>
      </c>
      <c r="B4686" s="26" t="s">
        <v>6767</v>
      </c>
      <c r="C4686" s="26" t="s">
        <v>1901</v>
      </c>
      <c r="D4686" s="26" t="s">
        <v>6768</v>
      </c>
      <c r="E4686" s="26" t="s">
        <v>10425</v>
      </c>
      <c r="F4686" s="26" t="s">
        <v>2692</v>
      </c>
      <c r="G4686" s="26" t="s">
        <v>6769</v>
      </c>
      <c r="H4686" s="26" t="s">
        <v>6770</v>
      </c>
      <c r="I4686" s="26" t="s">
        <v>10418</v>
      </c>
      <c r="J4686" s="36">
        <v>0.13</v>
      </c>
      <c r="K4686" s="26">
        <v>0</v>
      </c>
      <c r="L4686" s="26"/>
      <c r="M4686" s="26" t="s">
        <v>63</v>
      </c>
      <c r="N4686" s="26" t="s">
        <v>6772</v>
      </c>
    </row>
    <row r="4687" spans="1:14">
      <c r="A4687" s="26" t="s">
        <v>292</v>
      </c>
      <c r="B4687" s="26" t="s">
        <v>6767</v>
      </c>
      <c r="C4687" s="26" t="s">
        <v>1901</v>
      </c>
      <c r="D4687" s="26" t="s">
        <v>6768</v>
      </c>
      <c r="E4687" s="26" t="s">
        <v>10425</v>
      </c>
      <c r="F4687" s="26" t="s">
        <v>2692</v>
      </c>
      <c r="G4687" s="26" t="s">
        <v>6769</v>
      </c>
      <c r="H4687" s="26" t="s">
        <v>6770</v>
      </c>
      <c r="I4687" s="26" t="s">
        <v>10420</v>
      </c>
      <c r="J4687" s="36">
        <v>0.13</v>
      </c>
      <c r="K4687" s="26">
        <v>831.81</v>
      </c>
      <c r="L4687" s="26"/>
      <c r="M4687" s="26" t="s">
        <v>63</v>
      </c>
      <c r="N4687" s="26" t="s">
        <v>6772</v>
      </c>
    </row>
    <row r="4688" spans="1:14">
      <c r="A4688" s="26" t="s">
        <v>292</v>
      </c>
      <c r="B4688" s="26" t="s">
        <v>6767</v>
      </c>
      <c r="C4688" s="26" t="s">
        <v>1901</v>
      </c>
      <c r="D4688" s="26" t="s">
        <v>6768</v>
      </c>
      <c r="E4688" s="26" t="s">
        <v>10425</v>
      </c>
      <c r="F4688" s="26" t="s">
        <v>2692</v>
      </c>
      <c r="G4688" s="26" t="s">
        <v>6769</v>
      </c>
      <c r="H4688" s="26" t="s">
        <v>6770</v>
      </c>
      <c r="I4688" s="26" t="s">
        <v>10419</v>
      </c>
      <c r="J4688" s="36">
        <v>0.13</v>
      </c>
      <c r="K4688" s="26">
        <v>972.76</v>
      </c>
      <c r="L4688" s="26"/>
      <c r="M4688" s="26" t="s">
        <v>63</v>
      </c>
      <c r="N4688" s="26" t="s">
        <v>6772</v>
      </c>
    </row>
    <row r="4689" spans="1:14">
      <c r="A4689" s="26" t="s">
        <v>292</v>
      </c>
      <c r="B4689" s="26" t="s">
        <v>6759</v>
      </c>
      <c r="C4689" s="26" t="s">
        <v>1751</v>
      </c>
      <c r="D4689" s="26" t="s">
        <v>6760</v>
      </c>
      <c r="E4689" s="26" t="s">
        <v>10425</v>
      </c>
      <c r="F4689" s="26" t="s">
        <v>6761</v>
      </c>
      <c r="G4689" s="26" t="s">
        <v>6762</v>
      </c>
      <c r="H4689" s="26" t="s">
        <v>6763</v>
      </c>
      <c r="I4689" s="26" t="s">
        <v>10416</v>
      </c>
      <c r="J4689" s="36">
        <v>0.13</v>
      </c>
      <c r="K4689" s="26">
        <v>847527.84</v>
      </c>
      <c r="L4689" s="26">
        <v>1076900</v>
      </c>
      <c r="M4689" s="26" t="s">
        <v>63</v>
      </c>
      <c r="N4689" s="26" t="s">
        <v>6765</v>
      </c>
    </row>
    <row r="4690" spans="1:14">
      <c r="A4690" s="26" t="s">
        <v>292</v>
      </c>
      <c r="B4690" s="26" t="s">
        <v>6759</v>
      </c>
      <c r="C4690" s="26" t="s">
        <v>1751</v>
      </c>
      <c r="D4690" s="26" t="s">
        <v>6760</v>
      </c>
      <c r="E4690" s="26" t="s">
        <v>10425</v>
      </c>
      <c r="F4690" s="26" t="s">
        <v>6761</v>
      </c>
      <c r="G4690" s="26" t="s">
        <v>6762</v>
      </c>
      <c r="H4690" s="26" t="s">
        <v>6763</v>
      </c>
      <c r="I4690" s="26" t="s">
        <v>10418</v>
      </c>
      <c r="J4690" s="36">
        <v>0.13</v>
      </c>
      <c r="K4690" s="26">
        <v>161045.82</v>
      </c>
      <c r="L4690" s="26"/>
      <c r="M4690" s="26" t="s">
        <v>63</v>
      </c>
      <c r="N4690" s="26" t="s">
        <v>6765</v>
      </c>
    </row>
    <row r="4691" spans="1:14">
      <c r="A4691" s="26" t="s">
        <v>292</v>
      </c>
      <c r="B4691" s="26" t="s">
        <v>6759</v>
      </c>
      <c r="C4691" s="26" t="s">
        <v>1751</v>
      </c>
      <c r="D4691" s="26" t="s">
        <v>6760</v>
      </c>
      <c r="E4691" s="26" t="s">
        <v>10425</v>
      </c>
      <c r="F4691" s="26" t="s">
        <v>6761</v>
      </c>
      <c r="G4691" s="26" t="s">
        <v>6762</v>
      </c>
      <c r="H4691" s="26" t="s">
        <v>6763</v>
      </c>
      <c r="I4691" s="26" t="s">
        <v>10420</v>
      </c>
      <c r="J4691" s="36">
        <v>0.13</v>
      </c>
      <c r="K4691" s="26">
        <v>4505.54</v>
      </c>
      <c r="L4691" s="26"/>
      <c r="M4691" s="26" t="s">
        <v>63</v>
      </c>
      <c r="N4691" s="26" t="s">
        <v>6765</v>
      </c>
    </row>
    <row r="4692" spans="1:14">
      <c r="A4692" s="26" t="s">
        <v>292</v>
      </c>
      <c r="B4692" s="26" t="s">
        <v>6759</v>
      </c>
      <c r="C4692" s="26" t="s">
        <v>1751</v>
      </c>
      <c r="D4692" s="26" t="s">
        <v>6760</v>
      </c>
      <c r="E4692" s="26" t="s">
        <v>10425</v>
      </c>
      <c r="F4692" s="26" t="s">
        <v>6761</v>
      </c>
      <c r="G4692" s="26" t="s">
        <v>6762</v>
      </c>
      <c r="H4692" s="26" t="s">
        <v>6763</v>
      </c>
      <c r="I4692" s="26" t="s">
        <v>10419</v>
      </c>
      <c r="J4692" s="36">
        <v>0.13</v>
      </c>
      <c r="K4692" s="26">
        <v>15360.27</v>
      </c>
      <c r="L4692" s="26"/>
      <c r="M4692" s="26" t="s">
        <v>63</v>
      </c>
      <c r="N4692" s="26" t="s">
        <v>6765</v>
      </c>
    </row>
    <row r="4693" spans="1:14">
      <c r="A4693" s="26" t="s">
        <v>200</v>
      </c>
      <c r="B4693" s="26" t="s">
        <v>6819</v>
      </c>
      <c r="C4693" s="26" t="s">
        <v>2315</v>
      </c>
      <c r="D4693" s="26" t="s">
        <v>6820</v>
      </c>
      <c r="E4693" s="26" t="s">
        <v>10425</v>
      </c>
      <c r="F4693" s="26" t="s">
        <v>6821</v>
      </c>
      <c r="G4693" s="26" t="s">
        <v>6822</v>
      </c>
      <c r="H4693" s="26" t="s">
        <v>6823</v>
      </c>
      <c r="I4693" s="26" t="s">
        <v>10416</v>
      </c>
      <c r="J4693" s="36">
        <v>0.13</v>
      </c>
      <c r="K4693" s="26">
        <v>30010.25</v>
      </c>
      <c r="L4693" s="26">
        <v>32260</v>
      </c>
      <c r="M4693" s="26" t="s">
        <v>1282</v>
      </c>
      <c r="N4693" s="26" t="s">
        <v>6825</v>
      </c>
    </row>
    <row r="4694" spans="1:14">
      <c r="A4694" s="26" t="s">
        <v>200</v>
      </c>
      <c r="B4694" s="26" t="s">
        <v>6819</v>
      </c>
      <c r="C4694" s="26" t="s">
        <v>2315</v>
      </c>
      <c r="D4694" s="26" t="s">
        <v>6820</v>
      </c>
      <c r="E4694" s="26" t="s">
        <v>10425</v>
      </c>
      <c r="F4694" s="26" t="s">
        <v>6821</v>
      </c>
      <c r="G4694" s="26" t="s">
        <v>6822</v>
      </c>
      <c r="H4694" s="26" t="s">
        <v>6823</v>
      </c>
      <c r="I4694" s="26" t="s">
        <v>10418</v>
      </c>
      <c r="J4694" s="36">
        <v>0.13</v>
      </c>
      <c r="K4694" s="26">
        <v>0</v>
      </c>
      <c r="L4694" s="26"/>
      <c r="M4694" s="26" t="s">
        <v>1282</v>
      </c>
      <c r="N4694" s="26" t="s">
        <v>6825</v>
      </c>
    </row>
    <row r="4695" spans="1:14">
      <c r="A4695" s="26" t="s">
        <v>200</v>
      </c>
      <c r="B4695" s="26" t="s">
        <v>6819</v>
      </c>
      <c r="C4695" s="26" t="s">
        <v>2315</v>
      </c>
      <c r="D4695" s="26" t="s">
        <v>6820</v>
      </c>
      <c r="E4695" s="26" t="s">
        <v>10425</v>
      </c>
      <c r="F4695" s="26" t="s">
        <v>6821</v>
      </c>
      <c r="G4695" s="26" t="s">
        <v>6822</v>
      </c>
      <c r="H4695" s="26" t="s">
        <v>6823</v>
      </c>
      <c r="I4695" s="26" t="s">
        <v>10420</v>
      </c>
      <c r="J4695" s="36">
        <v>0.13</v>
      </c>
      <c r="K4695" s="26">
        <v>340.9</v>
      </c>
      <c r="L4695" s="26"/>
      <c r="M4695" s="26" t="s">
        <v>1282</v>
      </c>
      <c r="N4695" s="26" t="s">
        <v>6825</v>
      </c>
    </row>
    <row r="4696" spans="1:14">
      <c r="A4696" s="26" t="s">
        <v>200</v>
      </c>
      <c r="B4696" s="26" t="s">
        <v>6819</v>
      </c>
      <c r="C4696" s="26" t="s">
        <v>2315</v>
      </c>
      <c r="D4696" s="26" t="s">
        <v>6820</v>
      </c>
      <c r="E4696" s="26" t="s">
        <v>10425</v>
      </c>
      <c r="F4696" s="26" t="s">
        <v>6821</v>
      </c>
      <c r="G4696" s="26" t="s">
        <v>6822</v>
      </c>
      <c r="H4696" s="26" t="s">
        <v>6823</v>
      </c>
      <c r="I4696" s="26" t="s">
        <v>10419</v>
      </c>
      <c r="J4696" s="36">
        <v>0.13</v>
      </c>
      <c r="K4696" s="26">
        <v>457.05</v>
      </c>
      <c r="L4696" s="26"/>
      <c r="M4696" s="26" t="s">
        <v>1282</v>
      </c>
      <c r="N4696" s="26" t="s">
        <v>6825</v>
      </c>
    </row>
    <row r="4697" spans="1:14">
      <c r="A4697" s="26" t="s">
        <v>129</v>
      </c>
      <c r="B4697" s="26" t="s">
        <v>5769</v>
      </c>
      <c r="C4697" s="26" t="s">
        <v>968</v>
      </c>
      <c r="D4697" s="26" t="s">
        <v>5770</v>
      </c>
      <c r="E4697" s="26" t="s">
        <v>10425</v>
      </c>
      <c r="F4697" s="26" t="s">
        <v>4994</v>
      </c>
      <c r="G4697" s="26" t="s">
        <v>5771</v>
      </c>
      <c r="H4697" s="26" t="s">
        <v>5772</v>
      </c>
      <c r="I4697" s="26" t="s">
        <v>10416</v>
      </c>
      <c r="J4697" s="36">
        <v>0.13</v>
      </c>
      <c r="K4697" s="26">
        <v>1864580.25</v>
      </c>
      <c r="L4697" s="26">
        <v>2395618.42</v>
      </c>
      <c r="M4697" s="26" t="s">
        <v>173</v>
      </c>
      <c r="N4697" s="26" t="s">
        <v>5774</v>
      </c>
    </row>
    <row r="4698" spans="1:14">
      <c r="A4698" s="26" t="s">
        <v>129</v>
      </c>
      <c r="B4698" s="26" t="s">
        <v>5769</v>
      </c>
      <c r="C4698" s="26" t="s">
        <v>968</v>
      </c>
      <c r="D4698" s="26" t="s">
        <v>5770</v>
      </c>
      <c r="E4698" s="26" t="s">
        <v>10425</v>
      </c>
      <c r="F4698" s="26" t="s">
        <v>4994</v>
      </c>
      <c r="G4698" s="26" t="s">
        <v>5771</v>
      </c>
      <c r="H4698" s="26" t="s">
        <v>5772</v>
      </c>
      <c r="I4698" s="26" t="s">
        <v>10418</v>
      </c>
      <c r="J4698" s="36">
        <v>0.13</v>
      </c>
      <c r="K4698" s="26">
        <v>365735.6</v>
      </c>
      <c r="L4698" s="26"/>
      <c r="M4698" s="26" t="s">
        <v>173</v>
      </c>
      <c r="N4698" s="26" t="s">
        <v>5774</v>
      </c>
    </row>
    <row r="4699" spans="1:14">
      <c r="A4699" s="26" t="s">
        <v>129</v>
      </c>
      <c r="B4699" s="26" t="s">
        <v>5769</v>
      </c>
      <c r="C4699" s="26" t="s">
        <v>968</v>
      </c>
      <c r="D4699" s="26" t="s">
        <v>5770</v>
      </c>
      <c r="E4699" s="26" t="s">
        <v>10425</v>
      </c>
      <c r="F4699" s="26" t="s">
        <v>4994</v>
      </c>
      <c r="G4699" s="26" t="s">
        <v>5771</v>
      </c>
      <c r="H4699" s="26" t="s">
        <v>5772</v>
      </c>
      <c r="I4699" s="26" t="s">
        <v>10420</v>
      </c>
      <c r="J4699" s="36">
        <v>0.13</v>
      </c>
      <c r="K4699" s="26">
        <v>23535.15</v>
      </c>
      <c r="L4699" s="26"/>
      <c r="M4699" s="26" t="s">
        <v>173</v>
      </c>
      <c r="N4699" s="26" t="s">
        <v>5774</v>
      </c>
    </row>
    <row r="4700" spans="1:14">
      <c r="A4700" s="26" t="s">
        <v>129</v>
      </c>
      <c r="B4700" s="26" t="s">
        <v>5769</v>
      </c>
      <c r="C4700" s="26" t="s">
        <v>968</v>
      </c>
      <c r="D4700" s="26" t="s">
        <v>5770</v>
      </c>
      <c r="E4700" s="26" t="s">
        <v>10425</v>
      </c>
      <c r="F4700" s="26" t="s">
        <v>4994</v>
      </c>
      <c r="G4700" s="26" t="s">
        <v>5771</v>
      </c>
      <c r="H4700" s="26" t="s">
        <v>5772</v>
      </c>
      <c r="I4700" s="26" t="s">
        <v>10419</v>
      </c>
      <c r="J4700" s="36">
        <v>0.13</v>
      </c>
      <c r="K4700" s="26">
        <v>33964.43</v>
      </c>
      <c r="L4700" s="26"/>
      <c r="M4700" s="26" t="s">
        <v>173</v>
      </c>
      <c r="N4700" s="26" t="s">
        <v>5774</v>
      </c>
    </row>
    <row r="4701" spans="1:14">
      <c r="A4701" s="26" t="s">
        <v>163</v>
      </c>
      <c r="B4701" s="26" t="s">
        <v>6826</v>
      </c>
      <c r="C4701" s="26" t="s">
        <v>5429</v>
      </c>
      <c r="D4701" s="26" t="s">
        <v>6827</v>
      </c>
      <c r="E4701" s="26" t="s">
        <v>10425</v>
      </c>
      <c r="F4701" s="26" t="s">
        <v>233</v>
      </c>
      <c r="G4701" s="26" t="s">
        <v>6828</v>
      </c>
      <c r="H4701" s="26" t="s">
        <v>6829</v>
      </c>
      <c r="I4701" s="26" t="s">
        <v>10416</v>
      </c>
      <c r="J4701" s="36">
        <v>0.13</v>
      </c>
      <c r="K4701" s="26">
        <v>21645</v>
      </c>
      <c r="L4701" s="26">
        <v>23685</v>
      </c>
      <c r="M4701" s="26" t="s">
        <v>140</v>
      </c>
      <c r="N4701" s="26" t="s">
        <v>6831</v>
      </c>
    </row>
    <row r="4702" spans="1:14">
      <c r="A4702" s="26" t="s">
        <v>163</v>
      </c>
      <c r="B4702" s="26" t="s">
        <v>6826</v>
      </c>
      <c r="C4702" s="26" t="s">
        <v>5429</v>
      </c>
      <c r="D4702" s="26" t="s">
        <v>6827</v>
      </c>
      <c r="E4702" s="26" t="s">
        <v>10425</v>
      </c>
      <c r="F4702" s="26" t="s">
        <v>233</v>
      </c>
      <c r="G4702" s="26" t="s">
        <v>6828</v>
      </c>
      <c r="H4702" s="26" t="s">
        <v>6829</v>
      </c>
      <c r="I4702" s="26" t="s">
        <v>10418</v>
      </c>
      <c r="J4702" s="36">
        <v>0.13</v>
      </c>
      <c r="K4702" s="26">
        <v>0</v>
      </c>
      <c r="L4702" s="26"/>
      <c r="M4702" s="26" t="s">
        <v>140</v>
      </c>
      <c r="N4702" s="26" t="s">
        <v>6831</v>
      </c>
    </row>
    <row r="4703" spans="1:14">
      <c r="A4703" s="26" t="s">
        <v>163</v>
      </c>
      <c r="B4703" s="26" t="s">
        <v>6826</v>
      </c>
      <c r="C4703" s="26" t="s">
        <v>5429</v>
      </c>
      <c r="D4703" s="26" t="s">
        <v>6827</v>
      </c>
      <c r="E4703" s="26" t="s">
        <v>10425</v>
      </c>
      <c r="F4703" s="26" t="s">
        <v>233</v>
      </c>
      <c r="G4703" s="26" t="s">
        <v>6828</v>
      </c>
      <c r="H4703" s="26" t="s">
        <v>6829</v>
      </c>
      <c r="I4703" s="26" t="s">
        <v>10420</v>
      </c>
      <c r="J4703" s="36">
        <v>0.13</v>
      </c>
      <c r="K4703" s="26">
        <v>285</v>
      </c>
      <c r="L4703" s="26"/>
      <c r="M4703" s="26" t="s">
        <v>140</v>
      </c>
      <c r="N4703" s="26" t="s">
        <v>6831</v>
      </c>
    </row>
    <row r="4704" spans="1:14">
      <c r="A4704" s="26" t="s">
        <v>163</v>
      </c>
      <c r="B4704" s="26" t="s">
        <v>6826</v>
      </c>
      <c r="C4704" s="26" t="s">
        <v>5429</v>
      </c>
      <c r="D4704" s="26" t="s">
        <v>6827</v>
      </c>
      <c r="E4704" s="26" t="s">
        <v>10425</v>
      </c>
      <c r="F4704" s="26" t="s">
        <v>233</v>
      </c>
      <c r="G4704" s="26" t="s">
        <v>6828</v>
      </c>
      <c r="H4704" s="26" t="s">
        <v>6829</v>
      </c>
      <c r="I4704" s="26" t="s">
        <v>10419</v>
      </c>
      <c r="J4704" s="36">
        <v>0.13</v>
      </c>
      <c r="K4704" s="26">
        <v>330</v>
      </c>
      <c r="L4704" s="26"/>
      <c r="M4704" s="26" t="s">
        <v>140</v>
      </c>
      <c r="N4704" s="26" t="s">
        <v>6831</v>
      </c>
    </row>
    <row r="4705" spans="1:14">
      <c r="A4705" s="26" t="s">
        <v>516</v>
      </c>
      <c r="B4705" s="26" t="s">
        <v>6846</v>
      </c>
      <c r="C4705" s="26" t="s">
        <v>621</v>
      </c>
      <c r="D4705" s="26" t="s">
        <v>6847</v>
      </c>
      <c r="E4705" s="26" t="s">
        <v>10425</v>
      </c>
      <c r="F4705" s="26" t="s">
        <v>889</v>
      </c>
      <c r="G4705" s="26" t="s">
        <v>6848</v>
      </c>
      <c r="H4705" s="26" t="s">
        <v>6849</v>
      </c>
      <c r="I4705" s="26" t="s">
        <v>10416</v>
      </c>
      <c r="J4705" s="36">
        <v>0.13</v>
      </c>
      <c r="K4705" s="26">
        <v>503069.86</v>
      </c>
      <c r="L4705" s="26">
        <v>539306.18</v>
      </c>
      <c r="M4705" s="26" t="s">
        <v>173</v>
      </c>
      <c r="N4705" s="26" t="s">
        <v>6851</v>
      </c>
    </row>
    <row r="4706" spans="1:14">
      <c r="A4706" s="26" t="s">
        <v>516</v>
      </c>
      <c r="B4706" s="26" t="s">
        <v>6846</v>
      </c>
      <c r="C4706" s="26" t="s">
        <v>621</v>
      </c>
      <c r="D4706" s="26" t="s">
        <v>6847</v>
      </c>
      <c r="E4706" s="26" t="s">
        <v>10425</v>
      </c>
      <c r="F4706" s="26" t="s">
        <v>889</v>
      </c>
      <c r="G4706" s="26" t="s">
        <v>6848</v>
      </c>
      <c r="H4706" s="26" t="s">
        <v>6849</v>
      </c>
      <c r="I4706" s="26" t="s">
        <v>10418</v>
      </c>
      <c r="J4706" s="36">
        <v>0.13</v>
      </c>
      <c r="K4706" s="26">
        <v>5213.56</v>
      </c>
      <c r="L4706" s="26"/>
      <c r="M4706" s="26" t="s">
        <v>173</v>
      </c>
      <c r="N4706" s="26" t="s">
        <v>6851</v>
      </c>
    </row>
    <row r="4707" spans="1:14">
      <c r="A4707" s="26" t="s">
        <v>516</v>
      </c>
      <c r="B4707" s="26" t="s">
        <v>6846</v>
      </c>
      <c r="C4707" s="26" t="s">
        <v>621</v>
      </c>
      <c r="D4707" s="26" t="s">
        <v>6847</v>
      </c>
      <c r="E4707" s="26" t="s">
        <v>10425</v>
      </c>
      <c r="F4707" s="26" t="s">
        <v>889</v>
      </c>
      <c r="G4707" s="26" t="s">
        <v>6848</v>
      </c>
      <c r="H4707" s="26" t="s">
        <v>6849</v>
      </c>
      <c r="I4707" s="26" t="s">
        <v>10420</v>
      </c>
      <c r="J4707" s="36">
        <v>0.13</v>
      </c>
      <c r="K4707" s="26">
        <v>6176.44</v>
      </c>
      <c r="L4707" s="26"/>
      <c r="M4707" s="26" t="s">
        <v>173</v>
      </c>
      <c r="N4707" s="26" t="s">
        <v>6851</v>
      </c>
    </row>
    <row r="4708" spans="1:14">
      <c r="A4708" s="26" t="s">
        <v>516</v>
      </c>
      <c r="B4708" s="26" t="s">
        <v>6846</v>
      </c>
      <c r="C4708" s="26" t="s">
        <v>621</v>
      </c>
      <c r="D4708" s="26" t="s">
        <v>6847</v>
      </c>
      <c r="E4708" s="26" t="s">
        <v>10425</v>
      </c>
      <c r="F4708" s="26" t="s">
        <v>889</v>
      </c>
      <c r="G4708" s="26" t="s">
        <v>6848</v>
      </c>
      <c r="H4708" s="26" t="s">
        <v>6849</v>
      </c>
      <c r="I4708" s="26" t="s">
        <v>10419</v>
      </c>
      <c r="J4708" s="36">
        <v>0.13</v>
      </c>
      <c r="K4708" s="26">
        <v>7739.12</v>
      </c>
      <c r="L4708" s="26"/>
      <c r="M4708" s="26" t="s">
        <v>173</v>
      </c>
      <c r="N4708" s="26" t="s">
        <v>6851</v>
      </c>
    </row>
    <row r="4709" spans="1:14">
      <c r="A4709" s="26" t="s">
        <v>200</v>
      </c>
      <c r="B4709" s="26" t="s">
        <v>6852</v>
      </c>
      <c r="C4709" s="26" t="s">
        <v>410</v>
      </c>
      <c r="D4709" s="26" t="s">
        <v>6853</v>
      </c>
      <c r="E4709" s="26" t="s">
        <v>10425</v>
      </c>
      <c r="F4709" s="26" t="s">
        <v>6854</v>
      </c>
      <c r="G4709" s="26" t="s">
        <v>6855</v>
      </c>
      <c r="H4709" s="26" t="s">
        <v>6856</v>
      </c>
      <c r="I4709" s="26" t="s">
        <v>10416</v>
      </c>
      <c r="J4709" s="36">
        <v>0.13</v>
      </c>
      <c r="K4709" s="26">
        <v>50619.94</v>
      </c>
      <c r="L4709" s="26">
        <v>54522</v>
      </c>
      <c r="M4709" s="26" t="s">
        <v>1282</v>
      </c>
      <c r="N4709" s="26" t="s">
        <v>6857</v>
      </c>
    </row>
    <row r="4710" spans="1:14">
      <c r="A4710" s="26" t="s">
        <v>200</v>
      </c>
      <c r="B4710" s="26" t="s">
        <v>6852</v>
      </c>
      <c r="C4710" s="26" t="s">
        <v>410</v>
      </c>
      <c r="D4710" s="26" t="s">
        <v>6853</v>
      </c>
      <c r="E4710" s="26" t="s">
        <v>10425</v>
      </c>
      <c r="F4710" s="26" t="s">
        <v>6854</v>
      </c>
      <c r="G4710" s="26" t="s">
        <v>6855</v>
      </c>
      <c r="H4710" s="26" t="s">
        <v>6856</v>
      </c>
      <c r="I4710" s="26" t="s">
        <v>10418</v>
      </c>
      <c r="J4710" s="36">
        <v>0.13</v>
      </c>
      <c r="K4710" s="26">
        <v>0</v>
      </c>
      <c r="L4710" s="26"/>
      <c r="M4710" s="26" t="s">
        <v>1282</v>
      </c>
      <c r="N4710" s="26" t="s">
        <v>6857</v>
      </c>
    </row>
    <row r="4711" spans="1:14">
      <c r="A4711" s="26" t="s">
        <v>200</v>
      </c>
      <c r="B4711" s="26" t="s">
        <v>6852</v>
      </c>
      <c r="C4711" s="26" t="s">
        <v>410</v>
      </c>
      <c r="D4711" s="26" t="s">
        <v>6853</v>
      </c>
      <c r="E4711" s="26" t="s">
        <v>10425</v>
      </c>
      <c r="F4711" s="26" t="s">
        <v>6854</v>
      </c>
      <c r="G4711" s="26" t="s">
        <v>6855</v>
      </c>
      <c r="H4711" s="26" t="s">
        <v>6856</v>
      </c>
      <c r="I4711" s="26" t="s">
        <v>10420</v>
      </c>
      <c r="J4711" s="36">
        <v>0.13</v>
      </c>
      <c r="K4711" s="26">
        <v>676.5</v>
      </c>
      <c r="L4711" s="26"/>
      <c r="M4711" s="26" t="s">
        <v>1282</v>
      </c>
      <c r="N4711" s="26" t="s">
        <v>6857</v>
      </c>
    </row>
    <row r="4712" spans="1:14">
      <c r="A4712" s="26" t="s">
        <v>200</v>
      </c>
      <c r="B4712" s="26" t="s">
        <v>6852</v>
      </c>
      <c r="C4712" s="26" t="s">
        <v>410</v>
      </c>
      <c r="D4712" s="26" t="s">
        <v>6853</v>
      </c>
      <c r="E4712" s="26" t="s">
        <v>10425</v>
      </c>
      <c r="F4712" s="26" t="s">
        <v>6854</v>
      </c>
      <c r="G4712" s="26" t="s">
        <v>6855</v>
      </c>
      <c r="H4712" s="26" t="s">
        <v>6856</v>
      </c>
      <c r="I4712" s="26" t="s">
        <v>10419</v>
      </c>
      <c r="J4712" s="36">
        <v>0.13</v>
      </c>
      <c r="K4712" s="26">
        <v>771.32</v>
      </c>
      <c r="L4712" s="26"/>
      <c r="M4712" s="26" t="s">
        <v>1282</v>
      </c>
      <c r="N4712" s="26" t="s">
        <v>6857</v>
      </c>
    </row>
    <row r="4713" spans="1:14">
      <c r="A4713" s="26" t="s">
        <v>181</v>
      </c>
      <c r="B4713" s="26" t="s">
        <v>9288</v>
      </c>
      <c r="C4713" s="26" t="s">
        <v>4513</v>
      </c>
      <c r="D4713" s="26" t="s">
        <v>9043</v>
      </c>
      <c r="E4713" s="26" t="s">
        <v>10425</v>
      </c>
      <c r="F4713" s="26" t="s">
        <v>9044</v>
      </c>
      <c r="G4713" s="26" t="s">
        <v>9045</v>
      </c>
      <c r="H4713" s="26" t="s">
        <v>9046</v>
      </c>
      <c r="I4713" s="26" t="s">
        <v>10427</v>
      </c>
      <c r="J4713" s="36">
        <v>0.13</v>
      </c>
      <c r="K4713" s="26">
        <v>112108.86</v>
      </c>
      <c r="L4713" s="26">
        <v>129895.55</v>
      </c>
      <c r="M4713" s="26" t="s">
        <v>97</v>
      </c>
      <c r="N4713" s="26" t="s">
        <v>9290</v>
      </c>
    </row>
    <row r="4714" spans="1:14">
      <c r="A4714" s="26" t="s">
        <v>181</v>
      </c>
      <c r="B4714" s="26" t="s">
        <v>9288</v>
      </c>
      <c r="C4714" s="26" t="s">
        <v>4513</v>
      </c>
      <c r="D4714" s="26" t="s">
        <v>9043</v>
      </c>
      <c r="E4714" s="26" t="s">
        <v>10425</v>
      </c>
      <c r="F4714" s="26" t="s">
        <v>9044</v>
      </c>
      <c r="G4714" s="26" t="s">
        <v>9045</v>
      </c>
      <c r="H4714" s="26" t="s">
        <v>9046</v>
      </c>
      <c r="I4714" s="26" t="s">
        <v>10428</v>
      </c>
      <c r="J4714" s="36">
        <v>0.13</v>
      </c>
      <c r="K4714" s="26">
        <v>8603.59</v>
      </c>
      <c r="L4714" s="26"/>
      <c r="M4714" s="26" t="s">
        <v>97</v>
      </c>
      <c r="N4714" s="26" t="s">
        <v>9290</v>
      </c>
    </row>
    <row r="4715" spans="1:14">
      <c r="A4715" s="26" t="s">
        <v>181</v>
      </c>
      <c r="B4715" s="26" t="s">
        <v>9288</v>
      </c>
      <c r="C4715" s="26" t="s">
        <v>4513</v>
      </c>
      <c r="D4715" s="26" t="s">
        <v>9043</v>
      </c>
      <c r="E4715" s="26" t="s">
        <v>10425</v>
      </c>
      <c r="F4715" s="26" t="s">
        <v>9044</v>
      </c>
      <c r="G4715" s="26" t="s">
        <v>9045</v>
      </c>
      <c r="H4715" s="26" t="s">
        <v>9046</v>
      </c>
      <c r="I4715" s="26" t="s">
        <v>10420</v>
      </c>
      <c r="J4715" s="36">
        <v>0.13</v>
      </c>
      <c r="K4715" s="26">
        <v>1457.41518</v>
      </c>
      <c r="L4715" s="26"/>
      <c r="M4715" s="26" t="s">
        <v>97</v>
      </c>
      <c r="N4715" s="26" t="s">
        <v>9290</v>
      </c>
    </row>
    <row r="4716" spans="1:14">
      <c r="A4716" s="26" t="s">
        <v>181</v>
      </c>
      <c r="B4716" s="26" t="s">
        <v>9288</v>
      </c>
      <c r="C4716" s="26" t="s">
        <v>4513</v>
      </c>
      <c r="D4716" s="26" t="s">
        <v>9043</v>
      </c>
      <c r="E4716" s="26" t="s">
        <v>10425</v>
      </c>
      <c r="F4716" s="26" t="s">
        <v>9044</v>
      </c>
      <c r="G4716" s="26" t="s">
        <v>9045</v>
      </c>
      <c r="H4716" s="26" t="s">
        <v>9046</v>
      </c>
      <c r="I4716" s="26" t="s">
        <v>10419</v>
      </c>
      <c r="J4716" s="36">
        <v>0.13</v>
      </c>
      <c r="K4716" s="26">
        <v>1810.68675</v>
      </c>
      <c r="L4716" s="26"/>
      <c r="M4716" s="26" t="s">
        <v>97</v>
      </c>
      <c r="N4716" s="26" t="s">
        <v>9290</v>
      </c>
    </row>
    <row r="4717" spans="1:14">
      <c r="A4717" s="26" t="s">
        <v>292</v>
      </c>
      <c r="B4717" s="26" t="s">
        <v>6892</v>
      </c>
      <c r="C4717" s="26" t="s">
        <v>1901</v>
      </c>
      <c r="D4717" s="26" t="s">
        <v>6893</v>
      </c>
      <c r="E4717" s="26" t="s">
        <v>10434</v>
      </c>
      <c r="F4717" s="26" t="s">
        <v>1940</v>
      </c>
      <c r="G4717" s="26" t="s">
        <v>6894</v>
      </c>
      <c r="H4717" s="26" t="s">
        <v>6895</v>
      </c>
      <c r="I4717" s="26" t="s">
        <v>10416</v>
      </c>
      <c r="J4717" s="36">
        <v>0.13</v>
      </c>
      <c r="K4717" s="26">
        <v>20370.2</v>
      </c>
      <c r="L4717" s="26">
        <v>26878.4</v>
      </c>
      <c r="M4717" s="26" t="s">
        <v>63</v>
      </c>
      <c r="N4717" s="26" t="s">
        <v>6897</v>
      </c>
    </row>
    <row r="4718" spans="1:14">
      <c r="A4718" s="26" t="s">
        <v>292</v>
      </c>
      <c r="B4718" s="26" t="s">
        <v>6892</v>
      </c>
      <c r="C4718" s="26" t="s">
        <v>1901</v>
      </c>
      <c r="D4718" s="26" t="s">
        <v>6893</v>
      </c>
      <c r="E4718" s="26" t="s">
        <v>10434</v>
      </c>
      <c r="F4718" s="26" t="s">
        <v>1940</v>
      </c>
      <c r="G4718" s="26" t="s">
        <v>6894</v>
      </c>
      <c r="H4718" s="26" t="s">
        <v>6895</v>
      </c>
      <c r="I4718" s="26" t="s">
        <v>10418</v>
      </c>
      <c r="J4718" s="36">
        <v>0.13</v>
      </c>
      <c r="K4718" s="26">
        <v>5310.7</v>
      </c>
      <c r="L4718" s="26"/>
      <c r="M4718" s="26" t="s">
        <v>63</v>
      </c>
      <c r="N4718" s="26" t="s">
        <v>6897</v>
      </c>
    </row>
    <row r="4719" spans="1:14">
      <c r="A4719" s="26" t="s">
        <v>292</v>
      </c>
      <c r="B4719" s="26" t="s">
        <v>6892</v>
      </c>
      <c r="C4719" s="26" t="s">
        <v>1901</v>
      </c>
      <c r="D4719" s="26" t="s">
        <v>6893</v>
      </c>
      <c r="E4719" s="26" t="s">
        <v>10434</v>
      </c>
      <c r="F4719" s="26" t="s">
        <v>1940</v>
      </c>
      <c r="G4719" s="26" t="s">
        <v>6894</v>
      </c>
      <c r="H4719" s="26" t="s">
        <v>6895</v>
      </c>
      <c r="I4719" s="26" t="s">
        <v>10420</v>
      </c>
      <c r="J4719" s="36">
        <v>0.13</v>
      </c>
      <c r="K4719" s="26">
        <v>0</v>
      </c>
      <c r="L4719" s="26"/>
      <c r="M4719" s="26" t="s">
        <v>63</v>
      </c>
      <c r="N4719" s="26" t="s">
        <v>6897</v>
      </c>
    </row>
    <row r="4720" spans="1:14">
      <c r="A4720" s="26" t="s">
        <v>292</v>
      </c>
      <c r="B4720" s="26" t="s">
        <v>6892</v>
      </c>
      <c r="C4720" s="26" t="s">
        <v>1901</v>
      </c>
      <c r="D4720" s="26" t="s">
        <v>6893</v>
      </c>
      <c r="E4720" s="26" t="s">
        <v>10434</v>
      </c>
      <c r="F4720" s="26" t="s">
        <v>1940</v>
      </c>
      <c r="G4720" s="26" t="s">
        <v>6894</v>
      </c>
      <c r="H4720" s="26" t="s">
        <v>6895</v>
      </c>
      <c r="I4720" s="26" t="s">
        <v>10419</v>
      </c>
      <c r="J4720" s="36">
        <v>0.13</v>
      </c>
      <c r="K4720" s="26">
        <v>391.1</v>
      </c>
      <c r="L4720" s="26"/>
      <c r="M4720" s="26" t="s">
        <v>63</v>
      </c>
      <c r="N4720" s="26" t="s">
        <v>6897</v>
      </c>
    </row>
    <row r="4721" spans="1:14">
      <c r="A4721" s="26" t="s">
        <v>70</v>
      </c>
      <c r="B4721" s="26" t="s">
        <v>6813</v>
      </c>
      <c r="C4721" s="26" t="s">
        <v>772</v>
      </c>
      <c r="D4721" s="26" t="s">
        <v>6814</v>
      </c>
      <c r="E4721" s="26" t="s">
        <v>10425</v>
      </c>
      <c r="F4721" s="26" t="s">
        <v>6815</v>
      </c>
      <c r="G4721" s="26" t="s">
        <v>6816</v>
      </c>
      <c r="H4721" s="26" t="s">
        <v>6817</v>
      </c>
      <c r="I4721" s="26" t="s">
        <v>10416</v>
      </c>
      <c r="J4721" s="36">
        <v>0.13</v>
      </c>
      <c r="K4721" s="26">
        <v>8913</v>
      </c>
      <c r="L4721" s="26">
        <v>9600</v>
      </c>
      <c r="M4721" s="26" t="s">
        <v>83</v>
      </c>
      <c r="N4721" s="26" t="s">
        <v>6818</v>
      </c>
    </row>
    <row r="4722" spans="1:14">
      <c r="A4722" s="26" t="s">
        <v>70</v>
      </c>
      <c r="B4722" s="26" t="s">
        <v>6813</v>
      </c>
      <c r="C4722" s="26" t="s">
        <v>772</v>
      </c>
      <c r="D4722" s="26" t="s">
        <v>6814</v>
      </c>
      <c r="E4722" s="26" t="s">
        <v>10425</v>
      </c>
      <c r="F4722" s="26" t="s">
        <v>6815</v>
      </c>
      <c r="G4722" s="26" t="s">
        <v>6816</v>
      </c>
      <c r="H4722" s="26" t="s">
        <v>6817</v>
      </c>
      <c r="I4722" s="26" t="s">
        <v>10418</v>
      </c>
      <c r="J4722" s="36">
        <v>0.13</v>
      </c>
      <c r="K4722" s="26">
        <v>0</v>
      </c>
      <c r="L4722" s="26"/>
      <c r="M4722" s="26" t="s">
        <v>83</v>
      </c>
      <c r="N4722" s="26" t="s">
        <v>6818</v>
      </c>
    </row>
    <row r="4723" spans="1:14">
      <c r="A4723" s="26" t="s">
        <v>70</v>
      </c>
      <c r="B4723" s="26" t="s">
        <v>6813</v>
      </c>
      <c r="C4723" s="26" t="s">
        <v>772</v>
      </c>
      <c r="D4723" s="26" t="s">
        <v>6814</v>
      </c>
      <c r="E4723" s="26" t="s">
        <v>10425</v>
      </c>
      <c r="F4723" s="26" t="s">
        <v>6815</v>
      </c>
      <c r="G4723" s="26" t="s">
        <v>6816</v>
      </c>
      <c r="H4723" s="26" t="s">
        <v>6817</v>
      </c>
      <c r="I4723" s="26" t="s">
        <v>10420</v>
      </c>
      <c r="J4723" s="36">
        <v>0.13</v>
      </c>
      <c r="K4723" s="26">
        <v>119.2</v>
      </c>
      <c r="L4723" s="26"/>
      <c r="M4723" s="26" t="s">
        <v>83</v>
      </c>
      <c r="N4723" s="26" t="s">
        <v>6818</v>
      </c>
    </row>
    <row r="4724" spans="1:14">
      <c r="A4724" s="26" t="s">
        <v>70</v>
      </c>
      <c r="B4724" s="26" t="s">
        <v>6813</v>
      </c>
      <c r="C4724" s="26" t="s">
        <v>772</v>
      </c>
      <c r="D4724" s="26" t="s">
        <v>6814</v>
      </c>
      <c r="E4724" s="26" t="s">
        <v>10425</v>
      </c>
      <c r="F4724" s="26" t="s">
        <v>6815</v>
      </c>
      <c r="G4724" s="26" t="s">
        <v>6816</v>
      </c>
      <c r="H4724" s="26" t="s">
        <v>6817</v>
      </c>
      <c r="I4724" s="26" t="s">
        <v>10419</v>
      </c>
      <c r="J4724" s="36">
        <v>0.13</v>
      </c>
      <c r="K4724" s="26">
        <v>135.8</v>
      </c>
      <c r="L4724" s="26"/>
      <c r="M4724" s="26" t="s">
        <v>83</v>
      </c>
      <c r="N4724" s="26" t="s">
        <v>6818</v>
      </c>
    </row>
    <row r="4725" spans="1:14">
      <c r="A4725" s="26" t="s">
        <v>108</v>
      </c>
      <c r="B4725" s="26" t="s">
        <v>6753</v>
      </c>
      <c r="C4725" s="26" t="s">
        <v>4295</v>
      </c>
      <c r="D4725" s="26" t="s">
        <v>6754</v>
      </c>
      <c r="E4725" s="26" t="s">
        <v>10425</v>
      </c>
      <c r="F4725" s="26" t="s">
        <v>4297</v>
      </c>
      <c r="G4725" s="26" t="s">
        <v>6755</v>
      </c>
      <c r="H4725" s="26" t="s">
        <v>6756</v>
      </c>
      <c r="I4725" s="26" t="s">
        <v>10416</v>
      </c>
      <c r="J4725" s="36">
        <v>0.13</v>
      </c>
      <c r="K4725" s="26">
        <v>200578.18</v>
      </c>
      <c r="L4725" s="26">
        <v>218532.62</v>
      </c>
      <c r="M4725" s="26" t="s">
        <v>97</v>
      </c>
      <c r="N4725" s="26" t="s">
        <v>6758</v>
      </c>
    </row>
    <row r="4726" spans="1:14">
      <c r="A4726" s="26" t="s">
        <v>108</v>
      </c>
      <c r="B4726" s="26" t="s">
        <v>6753</v>
      </c>
      <c r="C4726" s="26" t="s">
        <v>4295</v>
      </c>
      <c r="D4726" s="26" t="s">
        <v>6754</v>
      </c>
      <c r="E4726" s="26" t="s">
        <v>10425</v>
      </c>
      <c r="F4726" s="26" t="s">
        <v>4297</v>
      </c>
      <c r="G4726" s="26" t="s">
        <v>6755</v>
      </c>
      <c r="H4726" s="26" t="s">
        <v>6756</v>
      </c>
      <c r="I4726" s="26" t="s">
        <v>10418</v>
      </c>
      <c r="J4726" s="36">
        <v>0.13</v>
      </c>
      <c r="K4726" s="26">
        <v>2384.14</v>
      </c>
      <c r="L4726" s="26"/>
      <c r="M4726" s="26" t="s">
        <v>97</v>
      </c>
      <c r="N4726" s="26" t="s">
        <v>6758</v>
      </c>
    </row>
    <row r="4727" spans="1:14">
      <c r="A4727" s="26" t="s">
        <v>108</v>
      </c>
      <c r="B4727" s="26" t="s">
        <v>6753</v>
      </c>
      <c r="C4727" s="26" t="s">
        <v>4295</v>
      </c>
      <c r="D4727" s="26" t="s">
        <v>6754</v>
      </c>
      <c r="E4727" s="26" t="s">
        <v>10425</v>
      </c>
      <c r="F4727" s="26" t="s">
        <v>4297</v>
      </c>
      <c r="G4727" s="26" t="s">
        <v>6755</v>
      </c>
      <c r="H4727" s="26" t="s">
        <v>6756</v>
      </c>
      <c r="I4727" s="26" t="s">
        <v>10420</v>
      </c>
      <c r="J4727" s="36">
        <v>0.13</v>
      </c>
      <c r="K4727" s="26">
        <v>2640.49</v>
      </c>
      <c r="L4727" s="26"/>
      <c r="M4727" s="26" t="s">
        <v>97</v>
      </c>
      <c r="N4727" s="26" t="s">
        <v>6758</v>
      </c>
    </row>
    <row r="4728" spans="1:14">
      <c r="A4728" s="26" t="s">
        <v>108</v>
      </c>
      <c r="B4728" s="26" t="s">
        <v>6753</v>
      </c>
      <c r="C4728" s="26" t="s">
        <v>4295</v>
      </c>
      <c r="D4728" s="26" t="s">
        <v>6754</v>
      </c>
      <c r="E4728" s="26" t="s">
        <v>10425</v>
      </c>
      <c r="F4728" s="26" t="s">
        <v>4297</v>
      </c>
      <c r="G4728" s="26" t="s">
        <v>6755</v>
      </c>
      <c r="H4728" s="26" t="s">
        <v>6756</v>
      </c>
      <c r="I4728" s="26" t="s">
        <v>10419</v>
      </c>
      <c r="J4728" s="36">
        <v>0.13</v>
      </c>
      <c r="K4728" s="26">
        <v>3090.45</v>
      </c>
      <c r="L4728" s="26"/>
      <c r="M4728" s="26" t="s">
        <v>97</v>
      </c>
      <c r="N4728" s="26" t="s">
        <v>6758</v>
      </c>
    </row>
    <row r="4729" spans="1:14">
      <c r="A4729" s="26" t="s">
        <v>85</v>
      </c>
      <c r="B4729" s="26" t="s">
        <v>6491</v>
      </c>
      <c r="C4729" s="26" t="s">
        <v>2337</v>
      </c>
      <c r="D4729" s="26" t="s">
        <v>6492</v>
      </c>
      <c r="E4729" s="26" t="s">
        <v>10425</v>
      </c>
      <c r="F4729" s="26" t="s">
        <v>6493</v>
      </c>
      <c r="G4729" s="26" t="s">
        <v>6494</v>
      </c>
      <c r="H4729" s="26" t="s">
        <v>6495</v>
      </c>
      <c r="I4729" s="26" t="s">
        <v>10416</v>
      </c>
      <c r="J4729" s="36">
        <v>0.13</v>
      </c>
      <c r="K4729" s="26">
        <v>118026.57</v>
      </c>
      <c r="L4729" s="26">
        <v>134243.38</v>
      </c>
      <c r="M4729" s="26" t="s">
        <v>83</v>
      </c>
      <c r="N4729" s="26" t="s">
        <v>6497</v>
      </c>
    </row>
    <row r="4730" spans="1:14">
      <c r="A4730" s="26" t="s">
        <v>85</v>
      </c>
      <c r="B4730" s="26" t="s">
        <v>6491</v>
      </c>
      <c r="C4730" s="26" t="s">
        <v>2337</v>
      </c>
      <c r="D4730" s="26" t="s">
        <v>6492</v>
      </c>
      <c r="E4730" s="26" t="s">
        <v>10425</v>
      </c>
      <c r="F4730" s="26" t="s">
        <v>6493</v>
      </c>
      <c r="G4730" s="26" t="s">
        <v>6494</v>
      </c>
      <c r="H4730" s="26" t="s">
        <v>6495</v>
      </c>
      <c r="I4730" s="26" t="s">
        <v>10418</v>
      </c>
      <c r="J4730" s="36">
        <v>0.13</v>
      </c>
      <c r="K4730" s="26">
        <v>6948.57</v>
      </c>
      <c r="L4730" s="26"/>
      <c r="M4730" s="26" t="s">
        <v>83</v>
      </c>
      <c r="N4730" s="26" t="s">
        <v>6497</v>
      </c>
    </row>
    <row r="4731" spans="1:14">
      <c r="A4731" s="26" t="s">
        <v>85</v>
      </c>
      <c r="B4731" s="26" t="s">
        <v>6491</v>
      </c>
      <c r="C4731" s="26" t="s">
        <v>2337</v>
      </c>
      <c r="D4731" s="26" t="s">
        <v>6492</v>
      </c>
      <c r="E4731" s="26" t="s">
        <v>10425</v>
      </c>
      <c r="F4731" s="26" t="s">
        <v>6493</v>
      </c>
      <c r="G4731" s="26" t="s">
        <v>6494</v>
      </c>
      <c r="H4731" s="26" t="s">
        <v>6495</v>
      </c>
      <c r="I4731" s="26" t="s">
        <v>10420</v>
      </c>
      <c r="J4731" s="36">
        <v>0.13</v>
      </c>
      <c r="K4731" s="26">
        <v>1324.06</v>
      </c>
      <c r="L4731" s="26"/>
      <c r="M4731" s="26" t="s">
        <v>83</v>
      </c>
      <c r="N4731" s="26" t="s">
        <v>6497</v>
      </c>
    </row>
    <row r="4732" spans="1:14">
      <c r="A4732" s="26" t="s">
        <v>85</v>
      </c>
      <c r="B4732" s="26" t="s">
        <v>6491</v>
      </c>
      <c r="C4732" s="26" t="s">
        <v>2337</v>
      </c>
      <c r="D4732" s="26" t="s">
        <v>6492</v>
      </c>
      <c r="E4732" s="26" t="s">
        <v>10425</v>
      </c>
      <c r="F4732" s="26" t="s">
        <v>6493</v>
      </c>
      <c r="G4732" s="26" t="s">
        <v>6494</v>
      </c>
      <c r="H4732" s="26" t="s">
        <v>6495</v>
      </c>
      <c r="I4732" s="26" t="s">
        <v>10419</v>
      </c>
      <c r="J4732" s="36">
        <v>0.13</v>
      </c>
      <c r="K4732" s="26">
        <v>1903.19</v>
      </c>
      <c r="L4732" s="26"/>
      <c r="M4732" s="26" t="s">
        <v>83</v>
      </c>
      <c r="N4732" s="26" t="s">
        <v>6497</v>
      </c>
    </row>
    <row r="4733" spans="1:14">
      <c r="A4733" s="26" t="s">
        <v>70</v>
      </c>
      <c r="B4733" s="26" t="s">
        <v>4420</v>
      </c>
      <c r="C4733" s="26" t="s">
        <v>143</v>
      </c>
      <c r="D4733" s="26" t="s">
        <v>4421</v>
      </c>
      <c r="E4733" s="26" t="s">
        <v>10425</v>
      </c>
      <c r="F4733" s="26" t="s">
        <v>3903</v>
      </c>
      <c r="G4733" s="26" t="s">
        <v>4422</v>
      </c>
      <c r="H4733" s="26" t="s">
        <v>4423</v>
      </c>
      <c r="I4733" s="26" t="s">
        <v>10416</v>
      </c>
      <c r="J4733" s="36">
        <v>0.13</v>
      </c>
      <c r="K4733" s="26">
        <v>4090496.8</v>
      </c>
      <c r="L4733" s="26">
        <v>5258266.23</v>
      </c>
      <c r="M4733" s="26" t="s">
        <v>83</v>
      </c>
      <c r="N4733" s="26" t="s">
        <v>4425</v>
      </c>
    </row>
    <row r="4734" spans="1:14">
      <c r="A4734" s="26" t="s">
        <v>70</v>
      </c>
      <c r="B4734" s="26" t="s">
        <v>4420</v>
      </c>
      <c r="C4734" s="26" t="s">
        <v>143</v>
      </c>
      <c r="D4734" s="26" t="s">
        <v>4421</v>
      </c>
      <c r="E4734" s="26" t="s">
        <v>10425</v>
      </c>
      <c r="F4734" s="26" t="s">
        <v>3903</v>
      </c>
      <c r="G4734" s="26" t="s">
        <v>4422</v>
      </c>
      <c r="H4734" s="26" t="s">
        <v>4423</v>
      </c>
      <c r="I4734" s="26" t="s">
        <v>10418</v>
      </c>
      <c r="J4734" s="36">
        <v>0.13</v>
      </c>
      <c r="K4734" s="26">
        <v>815711.61</v>
      </c>
      <c r="L4734" s="26"/>
      <c r="M4734" s="26" t="s">
        <v>83</v>
      </c>
      <c r="N4734" s="26" t="s">
        <v>4425</v>
      </c>
    </row>
    <row r="4735" spans="1:14">
      <c r="A4735" s="26" t="s">
        <v>70</v>
      </c>
      <c r="B4735" s="26" t="s">
        <v>4420</v>
      </c>
      <c r="C4735" s="26" t="s">
        <v>143</v>
      </c>
      <c r="D4735" s="26" t="s">
        <v>4421</v>
      </c>
      <c r="E4735" s="26" t="s">
        <v>10425</v>
      </c>
      <c r="F4735" s="26" t="s">
        <v>3903</v>
      </c>
      <c r="G4735" s="26" t="s">
        <v>4422</v>
      </c>
      <c r="H4735" s="26" t="s">
        <v>4423</v>
      </c>
      <c r="I4735" s="26" t="s">
        <v>10420</v>
      </c>
      <c r="J4735" s="36">
        <v>0.13</v>
      </c>
      <c r="K4735" s="26">
        <v>40723.13</v>
      </c>
      <c r="L4735" s="26"/>
      <c r="M4735" s="26" t="s">
        <v>83</v>
      </c>
      <c r="N4735" s="26" t="s">
        <v>4425</v>
      </c>
    </row>
    <row r="4736" spans="1:14">
      <c r="A4736" s="26" t="s">
        <v>70</v>
      </c>
      <c r="B4736" s="26" t="s">
        <v>4420</v>
      </c>
      <c r="C4736" s="26" t="s">
        <v>143</v>
      </c>
      <c r="D4736" s="26" t="s">
        <v>4421</v>
      </c>
      <c r="E4736" s="26" t="s">
        <v>10425</v>
      </c>
      <c r="F4736" s="26" t="s">
        <v>3903</v>
      </c>
      <c r="G4736" s="26" t="s">
        <v>4422</v>
      </c>
      <c r="H4736" s="26" t="s">
        <v>4423</v>
      </c>
      <c r="I4736" s="26" t="s">
        <v>10419</v>
      </c>
      <c r="J4736" s="36">
        <v>0.13</v>
      </c>
      <c r="K4736" s="26">
        <v>74711.47</v>
      </c>
      <c r="L4736" s="26"/>
      <c r="M4736" s="26" t="s">
        <v>83</v>
      </c>
      <c r="N4736" s="26" t="s">
        <v>4425</v>
      </c>
    </row>
    <row r="4737" spans="1:14">
      <c r="A4737" s="26" t="s">
        <v>85</v>
      </c>
      <c r="B4737" s="26" t="s">
        <v>6858</v>
      </c>
      <c r="C4737" s="26" t="s">
        <v>3777</v>
      </c>
      <c r="D4737" s="26" t="s">
        <v>6859</v>
      </c>
      <c r="E4737" s="26" t="s">
        <v>10425</v>
      </c>
      <c r="F4737" s="26" t="s">
        <v>6860</v>
      </c>
      <c r="G4737" s="26" t="s">
        <v>6861</v>
      </c>
      <c r="H4737" s="26" t="s">
        <v>6862</v>
      </c>
      <c r="I4737" s="26" t="s">
        <v>10416</v>
      </c>
      <c r="J4737" s="36">
        <v>0.13</v>
      </c>
      <c r="K4737" s="26">
        <v>87989.05</v>
      </c>
      <c r="L4737" s="26">
        <v>98470.95</v>
      </c>
      <c r="M4737" s="26" t="s">
        <v>83</v>
      </c>
      <c r="N4737" s="26" t="s">
        <v>6863</v>
      </c>
    </row>
    <row r="4738" spans="1:14">
      <c r="A4738" s="26" t="s">
        <v>85</v>
      </c>
      <c r="B4738" s="26" t="s">
        <v>6858</v>
      </c>
      <c r="C4738" s="26" t="s">
        <v>3777</v>
      </c>
      <c r="D4738" s="26" t="s">
        <v>6859</v>
      </c>
      <c r="E4738" s="26" t="s">
        <v>10425</v>
      </c>
      <c r="F4738" s="26" t="s">
        <v>6860</v>
      </c>
      <c r="G4738" s="26" t="s">
        <v>6861</v>
      </c>
      <c r="H4738" s="26" t="s">
        <v>6862</v>
      </c>
      <c r="I4738" s="26" t="s">
        <v>10418</v>
      </c>
      <c r="J4738" s="36">
        <v>0.13</v>
      </c>
      <c r="K4738" s="26">
        <v>3686.13</v>
      </c>
      <c r="L4738" s="26"/>
      <c r="M4738" s="26" t="s">
        <v>83</v>
      </c>
      <c r="N4738" s="26" t="s">
        <v>6863</v>
      </c>
    </row>
    <row r="4739" spans="1:14">
      <c r="A4739" s="26" t="s">
        <v>85</v>
      </c>
      <c r="B4739" s="26" t="s">
        <v>6858</v>
      </c>
      <c r="C4739" s="26" t="s">
        <v>3777</v>
      </c>
      <c r="D4739" s="26" t="s">
        <v>6859</v>
      </c>
      <c r="E4739" s="26" t="s">
        <v>10425</v>
      </c>
      <c r="F4739" s="26" t="s">
        <v>6860</v>
      </c>
      <c r="G4739" s="26" t="s">
        <v>6861</v>
      </c>
      <c r="H4739" s="26" t="s">
        <v>6862</v>
      </c>
      <c r="I4739" s="26" t="s">
        <v>10420</v>
      </c>
      <c r="J4739" s="36">
        <v>0.13</v>
      </c>
      <c r="K4739" s="26">
        <v>968.56</v>
      </c>
      <c r="L4739" s="26"/>
      <c r="M4739" s="26" t="s">
        <v>83</v>
      </c>
      <c r="N4739" s="26" t="s">
        <v>6863</v>
      </c>
    </row>
    <row r="4740" spans="1:14">
      <c r="A4740" s="26" t="s">
        <v>85</v>
      </c>
      <c r="B4740" s="26" t="s">
        <v>6858</v>
      </c>
      <c r="C4740" s="26" t="s">
        <v>3777</v>
      </c>
      <c r="D4740" s="26" t="s">
        <v>6859</v>
      </c>
      <c r="E4740" s="26" t="s">
        <v>10425</v>
      </c>
      <c r="F4740" s="26" t="s">
        <v>6860</v>
      </c>
      <c r="G4740" s="26" t="s">
        <v>6861</v>
      </c>
      <c r="H4740" s="26" t="s">
        <v>6862</v>
      </c>
      <c r="I4740" s="26" t="s">
        <v>10419</v>
      </c>
      <c r="J4740" s="36">
        <v>0.13</v>
      </c>
      <c r="K4740" s="26">
        <v>1395.98</v>
      </c>
      <c r="L4740" s="26"/>
      <c r="M4740" s="26" t="s">
        <v>83</v>
      </c>
      <c r="N4740" s="26" t="s">
        <v>6863</v>
      </c>
    </row>
    <row r="4741" spans="1:14">
      <c r="A4741" s="26" t="s">
        <v>85</v>
      </c>
      <c r="B4741" s="26" t="s">
        <v>6305</v>
      </c>
      <c r="C4741" s="26" t="s">
        <v>3777</v>
      </c>
      <c r="D4741" s="26" t="s">
        <v>6306</v>
      </c>
      <c r="E4741" s="26" t="s">
        <v>10425</v>
      </c>
      <c r="F4741" s="26" t="s">
        <v>3802</v>
      </c>
      <c r="G4741" s="26" t="s">
        <v>6307</v>
      </c>
      <c r="H4741" s="26" t="s">
        <v>6308</v>
      </c>
      <c r="I4741" s="26" t="s">
        <v>10416</v>
      </c>
      <c r="J4741" s="36">
        <v>0.13</v>
      </c>
      <c r="K4741" s="26">
        <v>8447.69</v>
      </c>
      <c r="L4741" s="26">
        <v>9516.55</v>
      </c>
      <c r="M4741" s="26" t="s">
        <v>83</v>
      </c>
      <c r="N4741" s="26" t="s">
        <v>6309</v>
      </c>
    </row>
    <row r="4742" spans="1:14">
      <c r="A4742" s="26" t="s">
        <v>85</v>
      </c>
      <c r="B4742" s="26" t="s">
        <v>6305</v>
      </c>
      <c r="C4742" s="26" t="s">
        <v>3777</v>
      </c>
      <c r="D4742" s="26" t="s">
        <v>6306</v>
      </c>
      <c r="E4742" s="26" t="s">
        <v>10425</v>
      </c>
      <c r="F4742" s="26" t="s">
        <v>3802</v>
      </c>
      <c r="G4742" s="26" t="s">
        <v>6307</v>
      </c>
      <c r="H4742" s="26" t="s">
        <v>6308</v>
      </c>
      <c r="I4742" s="26" t="s">
        <v>10418</v>
      </c>
      <c r="J4742" s="36">
        <v>0.13</v>
      </c>
      <c r="K4742" s="26">
        <v>400.14</v>
      </c>
      <c r="L4742" s="26"/>
      <c r="M4742" s="26" t="s">
        <v>83</v>
      </c>
      <c r="N4742" s="26" t="s">
        <v>6309</v>
      </c>
    </row>
    <row r="4743" spans="1:14">
      <c r="A4743" s="26" t="s">
        <v>85</v>
      </c>
      <c r="B4743" s="26" t="s">
        <v>6305</v>
      </c>
      <c r="C4743" s="26" t="s">
        <v>3777</v>
      </c>
      <c r="D4743" s="26" t="s">
        <v>6306</v>
      </c>
      <c r="E4743" s="26" t="s">
        <v>10425</v>
      </c>
      <c r="F4743" s="26" t="s">
        <v>3802</v>
      </c>
      <c r="G4743" s="26" t="s">
        <v>6307</v>
      </c>
      <c r="H4743" s="26" t="s">
        <v>6308</v>
      </c>
      <c r="I4743" s="26" t="s">
        <v>10420</v>
      </c>
      <c r="J4743" s="36">
        <v>0.13</v>
      </c>
      <c r="K4743" s="26">
        <v>105.74</v>
      </c>
      <c r="L4743" s="26"/>
      <c r="M4743" s="26" t="s">
        <v>83</v>
      </c>
      <c r="N4743" s="26" t="s">
        <v>6309</v>
      </c>
    </row>
    <row r="4744" spans="1:14">
      <c r="A4744" s="26" t="s">
        <v>85</v>
      </c>
      <c r="B4744" s="26" t="s">
        <v>6305</v>
      </c>
      <c r="C4744" s="26" t="s">
        <v>3777</v>
      </c>
      <c r="D4744" s="26" t="s">
        <v>6306</v>
      </c>
      <c r="E4744" s="26" t="s">
        <v>10425</v>
      </c>
      <c r="F4744" s="26" t="s">
        <v>3802</v>
      </c>
      <c r="G4744" s="26" t="s">
        <v>6307</v>
      </c>
      <c r="H4744" s="26" t="s">
        <v>6308</v>
      </c>
      <c r="I4744" s="26" t="s">
        <v>10419</v>
      </c>
      <c r="J4744" s="36">
        <v>0.13</v>
      </c>
      <c r="K4744" s="26">
        <v>134.73</v>
      </c>
      <c r="L4744" s="26"/>
      <c r="M4744" s="26" t="s">
        <v>83</v>
      </c>
      <c r="N4744" s="26" t="s">
        <v>6309</v>
      </c>
    </row>
    <row r="4745" spans="1:14">
      <c r="A4745" s="26" t="s">
        <v>70</v>
      </c>
      <c r="B4745" s="26" t="s">
        <v>6879</v>
      </c>
      <c r="C4745" s="26" t="s">
        <v>143</v>
      </c>
      <c r="D4745" s="26" t="s">
        <v>6880</v>
      </c>
      <c r="E4745" s="26" t="s">
        <v>10425</v>
      </c>
      <c r="F4745" s="26" t="s">
        <v>6372</v>
      </c>
      <c r="G4745" s="26" t="s">
        <v>6881</v>
      </c>
      <c r="H4745" s="26" t="s">
        <v>6882</v>
      </c>
      <c r="I4745" s="26" t="s">
        <v>10416</v>
      </c>
      <c r="J4745" s="36">
        <v>0.13</v>
      </c>
      <c r="K4745" s="26">
        <v>2388.93</v>
      </c>
      <c r="L4745" s="26">
        <v>2840.6</v>
      </c>
      <c r="M4745" s="26" t="s">
        <v>83</v>
      </c>
      <c r="N4745" s="26" t="s">
        <v>6884</v>
      </c>
    </row>
    <row r="4746" spans="1:14">
      <c r="A4746" s="26" t="s">
        <v>70</v>
      </c>
      <c r="B4746" s="26" t="s">
        <v>6879</v>
      </c>
      <c r="C4746" s="26" t="s">
        <v>143</v>
      </c>
      <c r="D4746" s="26" t="s">
        <v>6880</v>
      </c>
      <c r="E4746" s="26" t="s">
        <v>10425</v>
      </c>
      <c r="F4746" s="26" t="s">
        <v>6372</v>
      </c>
      <c r="G4746" s="26" t="s">
        <v>6881</v>
      </c>
      <c r="H4746" s="26" t="s">
        <v>6882</v>
      </c>
      <c r="I4746" s="26" t="s">
        <v>10418</v>
      </c>
      <c r="J4746" s="36">
        <v>0.13</v>
      </c>
      <c r="K4746" s="26">
        <v>254.54</v>
      </c>
      <c r="L4746" s="26"/>
      <c r="M4746" s="26" t="s">
        <v>83</v>
      </c>
      <c r="N4746" s="26" t="s">
        <v>6884</v>
      </c>
    </row>
    <row r="4747" spans="1:14">
      <c r="A4747" s="26" t="s">
        <v>70</v>
      </c>
      <c r="B4747" s="26" t="s">
        <v>6879</v>
      </c>
      <c r="C4747" s="26" t="s">
        <v>143</v>
      </c>
      <c r="D4747" s="26" t="s">
        <v>6880</v>
      </c>
      <c r="E4747" s="26" t="s">
        <v>10425</v>
      </c>
      <c r="F4747" s="26" t="s">
        <v>6372</v>
      </c>
      <c r="G4747" s="26" t="s">
        <v>6881</v>
      </c>
      <c r="H4747" s="26" t="s">
        <v>6882</v>
      </c>
      <c r="I4747" s="26" t="s">
        <v>10420</v>
      </c>
      <c r="J4747" s="36">
        <v>0.13</v>
      </c>
      <c r="K4747" s="26">
        <v>29.05</v>
      </c>
      <c r="L4747" s="26"/>
      <c r="M4747" s="26" t="s">
        <v>83</v>
      </c>
      <c r="N4747" s="26" t="s">
        <v>6884</v>
      </c>
    </row>
    <row r="4748" spans="1:14">
      <c r="A4748" s="26" t="s">
        <v>70</v>
      </c>
      <c r="B4748" s="26" t="s">
        <v>6879</v>
      </c>
      <c r="C4748" s="26" t="s">
        <v>143</v>
      </c>
      <c r="D4748" s="26" t="s">
        <v>6880</v>
      </c>
      <c r="E4748" s="26" t="s">
        <v>10425</v>
      </c>
      <c r="F4748" s="26" t="s">
        <v>6372</v>
      </c>
      <c r="G4748" s="26" t="s">
        <v>6881</v>
      </c>
      <c r="H4748" s="26" t="s">
        <v>6882</v>
      </c>
      <c r="I4748" s="26" t="s">
        <v>10419</v>
      </c>
      <c r="J4748" s="36">
        <v>0.13</v>
      </c>
      <c r="K4748" s="26">
        <v>40.25</v>
      </c>
      <c r="L4748" s="26"/>
      <c r="M4748" s="26" t="s">
        <v>83</v>
      </c>
      <c r="N4748" s="26" t="s">
        <v>6884</v>
      </c>
    </row>
    <row r="4749" spans="1:14">
      <c r="A4749" s="26" t="s">
        <v>85</v>
      </c>
      <c r="B4749" s="26" t="s">
        <v>6885</v>
      </c>
      <c r="C4749" s="26" t="s">
        <v>153</v>
      </c>
      <c r="D4749" s="26" t="s">
        <v>6886</v>
      </c>
      <c r="E4749" s="26" t="s">
        <v>10425</v>
      </c>
      <c r="F4749" s="26" t="s">
        <v>560</v>
      </c>
      <c r="G4749" s="26" t="s">
        <v>6887</v>
      </c>
      <c r="H4749" s="26" t="s">
        <v>6888</v>
      </c>
      <c r="I4749" s="26" t="s">
        <v>10416</v>
      </c>
      <c r="J4749" s="36">
        <v>0.13</v>
      </c>
      <c r="K4749" s="26">
        <v>723033.22</v>
      </c>
      <c r="L4749" s="26">
        <v>1267229.52</v>
      </c>
      <c r="M4749" s="26" t="s">
        <v>83</v>
      </c>
      <c r="N4749" s="26" t="s">
        <v>6890</v>
      </c>
    </row>
    <row r="4750" spans="1:14">
      <c r="A4750" s="26" t="s">
        <v>85</v>
      </c>
      <c r="B4750" s="26" t="s">
        <v>6885</v>
      </c>
      <c r="C4750" s="26" t="s">
        <v>153</v>
      </c>
      <c r="D4750" s="26" t="s">
        <v>6886</v>
      </c>
      <c r="E4750" s="26" t="s">
        <v>10425</v>
      </c>
      <c r="F4750" s="26" t="s">
        <v>560</v>
      </c>
      <c r="G4750" s="26" t="s">
        <v>6887</v>
      </c>
      <c r="H4750" s="26" t="s">
        <v>6888</v>
      </c>
      <c r="I4750" s="26" t="s">
        <v>10418</v>
      </c>
      <c r="J4750" s="36">
        <v>0.13</v>
      </c>
      <c r="K4750" s="26">
        <v>463355.39</v>
      </c>
      <c r="L4750" s="26"/>
      <c r="M4750" s="26" t="s">
        <v>83</v>
      </c>
      <c r="N4750" s="26" t="s">
        <v>6890</v>
      </c>
    </row>
    <row r="4751" spans="1:14">
      <c r="A4751" s="26" t="s">
        <v>85</v>
      </c>
      <c r="B4751" s="26" t="s">
        <v>6885</v>
      </c>
      <c r="C4751" s="26" t="s">
        <v>153</v>
      </c>
      <c r="D4751" s="26" t="s">
        <v>6886</v>
      </c>
      <c r="E4751" s="26" t="s">
        <v>10425</v>
      </c>
      <c r="F4751" s="26" t="s">
        <v>560</v>
      </c>
      <c r="G4751" s="26" t="s">
        <v>6887</v>
      </c>
      <c r="H4751" s="26" t="s">
        <v>6888</v>
      </c>
      <c r="I4751" s="26" t="s">
        <v>10420</v>
      </c>
      <c r="J4751" s="36">
        <v>0.13</v>
      </c>
      <c r="K4751" s="26">
        <v>5735.76</v>
      </c>
      <c r="L4751" s="26"/>
      <c r="M4751" s="26" t="s">
        <v>83</v>
      </c>
      <c r="N4751" s="26" t="s">
        <v>6890</v>
      </c>
    </row>
    <row r="4752" spans="1:14">
      <c r="A4752" s="26" t="s">
        <v>85</v>
      </c>
      <c r="B4752" s="26" t="s">
        <v>6885</v>
      </c>
      <c r="C4752" s="26" t="s">
        <v>153</v>
      </c>
      <c r="D4752" s="26" t="s">
        <v>6886</v>
      </c>
      <c r="E4752" s="26" t="s">
        <v>10425</v>
      </c>
      <c r="F4752" s="26" t="s">
        <v>560</v>
      </c>
      <c r="G4752" s="26" t="s">
        <v>6887</v>
      </c>
      <c r="H4752" s="26" t="s">
        <v>6888</v>
      </c>
      <c r="I4752" s="26" t="s">
        <v>10419</v>
      </c>
      <c r="J4752" s="36">
        <v>0.13</v>
      </c>
      <c r="K4752" s="26">
        <v>18072.12</v>
      </c>
      <c r="L4752" s="26"/>
      <c r="M4752" s="26" t="s">
        <v>83</v>
      </c>
      <c r="N4752" s="26" t="s">
        <v>6890</v>
      </c>
    </row>
    <row r="4753" spans="1:14">
      <c r="A4753" s="26" t="s">
        <v>85</v>
      </c>
      <c r="B4753" s="26" t="s">
        <v>6872</v>
      </c>
      <c r="C4753" s="26" t="s">
        <v>100</v>
      </c>
      <c r="D4753" s="26" t="s">
        <v>6873</v>
      </c>
      <c r="E4753" s="26" t="s">
        <v>10434</v>
      </c>
      <c r="F4753" s="26" t="s">
        <v>5635</v>
      </c>
      <c r="G4753" s="26" t="s">
        <v>6874</v>
      </c>
      <c r="H4753" s="26" t="s">
        <v>6875</v>
      </c>
      <c r="I4753" s="26" t="s">
        <v>10416</v>
      </c>
      <c r="J4753" s="36">
        <v>0.13</v>
      </c>
      <c r="K4753" s="26">
        <v>151848.3</v>
      </c>
      <c r="L4753" s="26">
        <v>158928.6</v>
      </c>
      <c r="M4753" s="26" t="s">
        <v>83</v>
      </c>
      <c r="N4753" s="26" t="s">
        <v>6877</v>
      </c>
    </row>
    <row r="4754" spans="1:14">
      <c r="A4754" s="26" t="s">
        <v>85</v>
      </c>
      <c r="B4754" s="26" t="s">
        <v>6872</v>
      </c>
      <c r="C4754" s="26" t="s">
        <v>100</v>
      </c>
      <c r="D4754" s="26" t="s">
        <v>6873</v>
      </c>
      <c r="E4754" s="26" t="s">
        <v>10434</v>
      </c>
      <c r="F4754" s="26" t="s">
        <v>5635</v>
      </c>
      <c r="G4754" s="26" t="s">
        <v>6874</v>
      </c>
      <c r="H4754" s="26" t="s">
        <v>6875</v>
      </c>
      <c r="I4754" s="26" t="s">
        <v>10418</v>
      </c>
      <c r="J4754" s="36">
        <v>0.13</v>
      </c>
      <c r="K4754" s="26">
        <v>0</v>
      </c>
      <c r="L4754" s="26"/>
      <c r="M4754" s="26" t="s">
        <v>83</v>
      </c>
      <c r="N4754" s="26" t="s">
        <v>6877</v>
      </c>
    </row>
    <row r="4755" spans="1:14">
      <c r="A4755" s="26" t="s">
        <v>85</v>
      </c>
      <c r="B4755" s="26" t="s">
        <v>6872</v>
      </c>
      <c r="C4755" s="26" t="s">
        <v>100</v>
      </c>
      <c r="D4755" s="26" t="s">
        <v>6873</v>
      </c>
      <c r="E4755" s="26" t="s">
        <v>10434</v>
      </c>
      <c r="F4755" s="26" t="s">
        <v>5635</v>
      </c>
      <c r="G4755" s="26" t="s">
        <v>6874</v>
      </c>
      <c r="H4755" s="26" t="s">
        <v>6875</v>
      </c>
      <c r="I4755" s="26" t="s">
        <v>10420</v>
      </c>
      <c r="J4755" s="36">
        <v>0.13</v>
      </c>
      <c r="K4755" s="26">
        <v>0</v>
      </c>
      <c r="L4755" s="26"/>
      <c r="M4755" s="26" t="s">
        <v>83</v>
      </c>
      <c r="N4755" s="26" t="s">
        <v>6877</v>
      </c>
    </row>
    <row r="4756" spans="1:14">
      <c r="A4756" s="26" t="s">
        <v>85</v>
      </c>
      <c r="B4756" s="26" t="s">
        <v>6872</v>
      </c>
      <c r="C4756" s="26" t="s">
        <v>100</v>
      </c>
      <c r="D4756" s="26" t="s">
        <v>6873</v>
      </c>
      <c r="E4756" s="26" t="s">
        <v>10434</v>
      </c>
      <c r="F4756" s="26" t="s">
        <v>5635</v>
      </c>
      <c r="G4756" s="26" t="s">
        <v>6874</v>
      </c>
      <c r="H4756" s="26" t="s">
        <v>6875</v>
      </c>
      <c r="I4756" s="26" t="s">
        <v>10419</v>
      </c>
      <c r="J4756" s="36">
        <v>0.13</v>
      </c>
      <c r="K4756" s="26">
        <v>2312.4</v>
      </c>
      <c r="L4756" s="26"/>
      <c r="M4756" s="26" t="s">
        <v>83</v>
      </c>
      <c r="N4756" s="26" t="s">
        <v>6877</v>
      </c>
    </row>
    <row r="4757" spans="1:14">
      <c r="A4757" s="26" t="s">
        <v>85</v>
      </c>
      <c r="B4757" s="26" t="s">
        <v>6683</v>
      </c>
      <c r="C4757" s="26" t="s">
        <v>1056</v>
      </c>
      <c r="D4757" s="26" t="s">
        <v>6684</v>
      </c>
      <c r="E4757" s="26" t="s">
        <v>10425</v>
      </c>
      <c r="F4757" s="26" t="s">
        <v>2980</v>
      </c>
      <c r="G4757" s="26" t="s">
        <v>6685</v>
      </c>
      <c r="H4757" s="26" t="s">
        <v>6686</v>
      </c>
      <c r="I4757" s="26" t="s">
        <v>10416</v>
      </c>
      <c r="J4757" s="36">
        <v>0.13</v>
      </c>
      <c r="K4757" s="26">
        <v>7943923.19</v>
      </c>
      <c r="L4757" s="26">
        <v>11439929.45</v>
      </c>
      <c r="M4757" s="26" t="s">
        <v>83</v>
      </c>
      <c r="N4757" s="26" t="s">
        <v>6688</v>
      </c>
    </row>
    <row r="4758" spans="1:14">
      <c r="A4758" s="26" t="s">
        <v>85</v>
      </c>
      <c r="B4758" s="26" t="s">
        <v>6683</v>
      </c>
      <c r="C4758" s="26" t="s">
        <v>1056</v>
      </c>
      <c r="D4758" s="26" t="s">
        <v>6684</v>
      </c>
      <c r="E4758" s="26" t="s">
        <v>10425</v>
      </c>
      <c r="F4758" s="26" t="s">
        <v>2980</v>
      </c>
      <c r="G4758" s="26" t="s">
        <v>6685</v>
      </c>
      <c r="H4758" s="26" t="s">
        <v>6686</v>
      </c>
      <c r="I4758" s="26" t="s">
        <v>10418</v>
      </c>
      <c r="J4758" s="36">
        <v>0.13</v>
      </c>
      <c r="K4758" s="26">
        <v>2882275.8</v>
      </c>
      <c r="L4758" s="26"/>
      <c r="M4758" s="26" t="s">
        <v>83</v>
      </c>
      <c r="N4758" s="26" t="s">
        <v>6688</v>
      </c>
    </row>
    <row r="4759" spans="1:14">
      <c r="A4759" s="26" t="s">
        <v>85</v>
      </c>
      <c r="B4759" s="26" t="s">
        <v>6683</v>
      </c>
      <c r="C4759" s="26" t="s">
        <v>1056</v>
      </c>
      <c r="D4759" s="26" t="s">
        <v>6684</v>
      </c>
      <c r="E4759" s="26" t="s">
        <v>10425</v>
      </c>
      <c r="F4759" s="26" t="s">
        <v>2980</v>
      </c>
      <c r="G4759" s="26" t="s">
        <v>6685</v>
      </c>
      <c r="H4759" s="26" t="s">
        <v>6686</v>
      </c>
      <c r="I4759" s="26" t="s">
        <v>10420</v>
      </c>
      <c r="J4759" s="36">
        <v>0.13</v>
      </c>
      <c r="K4759" s="26">
        <v>102470.55</v>
      </c>
      <c r="L4759" s="26"/>
      <c r="M4759" s="26" t="s">
        <v>83</v>
      </c>
      <c r="N4759" s="26" t="s">
        <v>6688</v>
      </c>
    </row>
    <row r="4760" spans="1:14">
      <c r="A4760" s="26" t="s">
        <v>85</v>
      </c>
      <c r="B4760" s="26" t="s">
        <v>6683</v>
      </c>
      <c r="C4760" s="26" t="s">
        <v>1056</v>
      </c>
      <c r="D4760" s="26" t="s">
        <v>6684</v>
      </c>
      <c r="E4760" s="26" t="s">
        <v>10425</v>
      </c>
      <c r="F4760" s="26" t="s">
        <v>2980</v>
      </c>
      <c r="G4760" s="26" t="s">
        <v>6685</v>
      </c>
      <c r="H4760" s="26" t="s">
        <v>6686</v>
      </c>
      <c r="I4760" s="26" t="s">
        <v>10419</v>
      </c>
      <c r="J4760" s="36">
        <v>0.13</v>
      </c>
      <c r="K4760" s="26">
        <v>164833.38</v>
      </c>
      <c r="L4760" s="26"/>
      <c r="M4760" s="26" t="s">
        <v>83</v>
      </c>
      <c r="N4760" s="26" t="s">
        <v>6688</v>
      </c>
    </row>
    <row r="4761" spans="1:14">
      <c r="A4761" s="26" t="s">
        <v>70</v>
      </c>
      <c r="B4761" s="26" t="s">
        <v>3691</v>
      </c>
      <c r="C4761" s="26" t="s">
        <v>670</v>
      </c>
      <c r="D4761" s="26" t="s">
        <v>3671</v>
      </c>
      <c r="E4761" s="26" t="s">
        <v>10425</v>
      </c>
      <c r="F4761" s="26" t="s">
        <v>3627</v>
      </c>
      <c r="G4761" s="26" t="s">
        <v>3672</v>
      </c>
      <c r="H4761" s="26" t="s">
        <v>3673</v>
      </c>
      <c r="I4761" s="26" t="s">
        <v>10427</v>
      </c>
      <c r="J4761" s="36">
        <v>0.13</v>
      </c>
      <c r="K4761" s="26">
        <v>1560.8</v>
      </c>
      <c r="L4761" s="26">
        <v>1655</v>
      </c>
      <c r="M4761" s="26" t="s">
        <v>83</v>
      </c>
      <c r="N4761" s="26" t="s">
        <v>3694</v>
      </c>
    </row>
    <row r="4762" spans="1:14">
      <c r="A4762" s="26" t="s">
        <v>70</v>
      </c>
      <c r="B4762" s="26" t="s">
        <v>3691</v>
      </c>
      <c r="C4762" s="26" t="s">
        <v>670</v>
      </c>
      <c r="D4762" s="26" t="s">
        <v>3671</v>
      </c>
      <c r="E4762" s="26" t="s">
        <v>10425</v>
      </c>
      <c r="F4762" s="26" t="s">
        <v>3627</v>
      </c>
      <c r="G4762" s="26" t="s">
        <v>3672</v>
      </c>
      <c r="H4762" s="26" t="s">
        <v>3673</v>
      </c>
      <c r="I4762" s="26" t="s">
        <v>10428</v>
      </c>
      <c r="J4762" s="36">
        <v>0.13</v>
      </c>
      <c r="K4762" s="26">
        <v>0</v>
      </c>
      <c r="L4762" s="26"/>
      <c r="M4762" s="26" t="s">
        <v>83</v>
      </c>
      <c r="N4762" s="26" t="s">
        <v>3694</v>
      </c>
    </row>
    <row r="4763" spans="1:14">
      <c r="A4763" s="26" t="s">
        <v>70</v>
      </c>
      <c r="B4763" s="26" t="s">
        <v>3691</v>
      </c>
      <c r="C4763" s="26" t="s">
        <v>670</v>
      </c>
      <c r="D4763" s="26" t="s">
        <v>3671</v>
      </c>
      <c r="E4763" s="26" t="s">
        <v>10425</v>
      </c>
      <c r="F4763" s="26" t="s">
        <v>3627</v>
      </c>
      <c r="G4763" s="26" t="s">
        <v>3672</v>
      </c>
      <c r="H4763" s="26" t="s">
        <v>3673</v>
      </c>
      <c r="I4763" s="26" t="s">
        <v>10420</v>
      </c>
      <c r="J4763" s="36">
        <v>0.13</v>
      </c>
      <c r="K4763" s="26">
        <v>20.2904</v>
      </c>
      <c r="L4763" s="26"/>
      <c r="M4763" s="26" t="s">
        <v>83</v>
      </c>
      <c r="N4763" s="26" t="s">
        <v>3694</v>
      </c>
    </row>
    <row r="4764" spans="1:14">
      <c r="A4764" s="26" t="s">
        <v>70</v>
      </c>
      <c r="B4764" s="26" t="s">
        <v>3691</v>
      </c>
      <c r="C4764" s="26" t="s">
        <v>670</v>
      </c>
      <c r="D4764" s="26" t="s">
        <v>3671</v>
      </c>
      <c r="E4764" s="26" t="s">
        <v>10425</v>
      </c>
      <c r="F4764" s="26" t="s">
        <v>3627</v>
      </c>
      <c r="G4764" s="26" t="s">
        <v>3672</v>
      </c>
      <c r="H4764" s="26" t="s">
        <v>3673</v>
      </c>
      <c r="I4764" s="26" t="s">
        <v>10419</v>
      </c>
      <c r="J4764" s="36">
        <v>0.13</v>
      </c>
      <c r="K4764" s="26">
        <v>23.412</v>
      </c>
      <c r="L4764" s="26"/>
      <c r="M4764" s="26" t="s">
        <v>83</v>
      </c>
      <c r="N4764" s="26" t="s">
        <v>3694</v>
      </c>
    </row>
    <row r="4765" spans="1:14">
      <c r="A4765" s="26" t="s">
        <v>200</v>
      </c>
      <c r="B4765" s="26" t="s">
        <v>6920</v>
      </c>
      <c r="C4765" s="26" t="s">
        <v>203</v>
      </c>
      <c r="D4765" s="26" t="s">
        <v>6921</v>
      </c>
      <c r="E4765" s="26" t="s">
        <v>10425</v>
      </c>
      <c r="F4765" s="26" t="s">
        <v>6922</v>
      </c>
      <c r="G4765" s="26" t="s">
        <v>6923</v>
      </c>
      <c r="H4765" s="26" t="s">
        <v>6924</v>
      </c>
      <c r="I4765" s="26" t="s">
        <v>10416</v>
      </c>
      <c r="J4765" s="36">
        <v>0.13</v>
      </c>
      <c r="K4765" s="26">
        <v>194715.02</v>
      </c>
      <c r="L4765" s="26">
        <v>250121.26</v>
      </c>
      <c r="M4765" s="26" t="s">
        <v>1282</v>
      </c>
      <c r="N4765" s="26" t="s">
        <v>6925</v>
      </c>
    </row>
    <row r="4766" spans="1:14">
      <c r="A4766" s="26" t="s">
        <v>200</v>
      </c>
      <c r="B4766" s="26" t="s">
        <v>6920</v>
      </c>
      <c r="C4766" s="26" t="s">
        <v>203</v>
      </c>
      <c r="D4766" s="26" t="s">
        <v>6921</v>
      </c>
      <c r="E4766" s="26" t="s">
        <v>10425</v>
      </c>
      <c r="F4766" s="26" t="s">
        <v>6922</v>
      </c>
      <c r="G4766" s="26" t="s">
        <v>6923</v>
      </c>
      <c r="H4766" s="26" t="s">
        <v>6924</v>
      </c>
      <c r="I4766" s="26" t="s">
        <v>10418</v>
      </c>
      <c r="J4766" s="36">
        <v>0.13</v>
      </c>
      <c r="K4766" s="26">
        <v>38483.92</v>
      </c>
      <c r="L4766" s="26"/>
      <c r="M4766" s="26" t="s">
        <v>1282</v>
      </c>
      <c r="N4766" s="26" t="s">
        <v>6925</v>
      </c>
    </row>
    <row r="4767" spans="1:14">
      <c r="A4767" s="26" t="s">
        <v>200</v>
      </c>
      <c r="B4767" s="26" t="s">
        <v>6920</v>
      </c>
      <c r="C4767" s="26" t="s">
        <v>203</v>
      </c>
      <c r="D4767" s="26" t="s">
        <v>6921</v>
      </c>
      <c r="E4767" s="26" t="s">
        <v>10425</v>
      </c>
      <c r="F4767" s="26" t="s">
        <v>6922</v>
      </c>
      <c r="G4767" s="26" t="s">
        <v>6923</v>
      </c>
      <c r="H4767" s="26" t="s">
        <v>6924</v>
      </c>
      <c r="I4767" s="26" t="s">
        <v>10420</v>
      </c>
      <c r="J4767" s="36">
        <v>0.13</v>
      </c>
      <c r="K4767" s="26">
        <v>2115.2</v>
      </c>
      <c r="L4767" s="26"/>
      <c r="M4767" s="26" t="s">
        <v>1282</v>
      </c>
      <c r="N4767" s="26" t="s">
        <v>6925</v>
      </c>
    </row>
    <row r="4768" spans="1:14">
      <c r="A4768" s="26" t="s">
        <v>200</v>
      </c>
      <c r="B4768" s="26" t="s">
        <v>6920</v>
      </c>
      <c r="C4768" s="26" t="s">
        <v>203</v>
      </c>
      <c r="D4768" s="26" t="s">
        <v>6921</v>
      </c>
      <c r="E4768" s="26" t="s">
        <v>10425</v>
      </c>
      <c r="F4768" s="26" t="s">
        <v>6922</v>
      </c>
      <c r="G4768" s="26" t="s">
        <v>6923</v>
      </c>
      <c r="H4768" s="26" t="s">
        <v>6924</v>
      </c>
      <c r="I4768" s="26" t="s">
        <v>10419</v>
      </c>
      <c r="J4768" s="36">
        <v>0.13</v>
      </c>
      <c r="K4768" s="26">
        <v>3551.48</v>
      </c>
      <c r="L4768" s="26"/>
      <c r="M4768" s="26" t="s">
        <v>1282</v>
      </c>
      <c r="N4768" s="26" t="s">
        <v>6925</v>
      </c>
    </row>
    <row r="4769" spans="1:14">
      <c r="A4769" s="26" t="s">
        <v>119</v>
      </c>
      <c r="B4769" s="26" t="s">
        <v>6926</v>
      </c>
      <c r="C4769" s="26" t="s">
        <v>481</v>
      </c>
      <c r="D4769" s="26" t="s">
        <v>6927</v>
      </c>
      <c r="E4769" s="26" t="s">
        <v>10425</v>
      </c>
      <c r="F4769" s="26" t="s">
        <v>4727</v>
      </c>
      <c r="G4769" s="26" t="s">
        <v>6928</v>
      </c>
      <c r="H4769" s="26" t="s">
        <v>6929</v>
      </c>
      <c r="I4769" s="26" t="s">
        <v>10416</v>
      </c>
      <c r="J4769" s="36">
        <v>0.13</v>
      </c>
      <c r="K4769" s="26">
        <v>435441.82</v>
      </c>
      <c r="L4769" s="26">
        <v>469319.22</v>
      </c>
      <c r="M4769" s="26" t="s">
        <v>140</v>
      </c>
      <c r="N4769" s="26" t="s">
        <v>6931</v>
      </c>
    </row>
    <row r="4770" spans="1:14">
      <c r="A4770" s="26" t="s">
        <v>119</v>
      </c>
      <c r="B4770" s="26" t="s">
        <v>6926</v>
      </c>
      <c r="C4770" s="26" t="s">
        <v>481</v>
      </c>
      <c r="D4770" s="26" t="s">
        <v>6927</v>
      </c>
      <c r="E4770" s="26" t="s">
        <v>10425</v>
      </c>
      <c r="F4770" s="26" t="s">
        <v>4727</v>
      </c>
      <c r="G4770" s="26" t="s">
        <v>6928</v>
      </c>
      <c r="H4770" s="26" t="s">
        <v>6929</v>
      </c>
      <c r="I4770" s="26" t="s">
        <v>10418</v>
      </c>
      <c r="J4770" s="36">
        <v>0.13</v>
      </c>
      <c r="K4770" s="26">
        <v>7337.35</v>
      </c>
      <c r="L4770" s="26"/>
      <c r="M4770" s="26" t="s">
        <v>140</v>
      </c>
      <c r="N4770" s="26" t="s">
        <v>6931</v>
      </c>
    </row>
    <row r="4771" spans="1:14">
      <c r="A4771" s="26" t="s">
        <v>119</v>
      </c>
      <c r="B4771" s="26" t="s">
        <v>6926</v>
      </c>
      <c r="C4771" s="26" t="s">
        <v>481</v>
      </c>
      <c r="D4771" s="26" t="s">
        <v>6927</v>
      </c>
      <c r="E4771" s="26" t="s">
        <v>10425</v>
      </c>
      <c r="F4771" s="26" t="s">
        <v>4727</v>
      </c>
      <c r="G4771" s="26" t="s">
        <v>6928</v>
      </c>
      <c r="H4771" s="26" t="s">
        <v>6929</v>
      </c>
      <c r="I4771" s="26" t="s">
        <v>10420</v>
      </c>
      <c r="J4771" s="36">
        <v>0.13</v>
      </c>
      <c r="K4771" s="26">
        <v>5717.59</v>
      </c>
      <c r="L4771" s="26"/>
      <c r="M4771" s="26" t="s">
        <v>140</v>
      </c>
      <c r="N4771" s="26" t="s">
        <v>6931</v>
      </c>
    </row>
    <row r="4772" spans="1:14">
      <c r="A4772" s="26" t="s">
        <v>119</v>
      </c>
      <c r="B4772" s="26" t="s">
        <v>6926</v>
      </c>
      <c r="C4772" s="26" t="s">
        <v>481</v>
      </c>
      <c r="D4772" s="26" t="s">
        <v>6927</v>
      </c>
      <c r="E4772" s="26" t="s">
        <v>10425</v>
      </c>
      <c r="F4772" s="26" t="s">
        <v>4727</v>
      </c>
      <c r="G4772" s="26" t="s">
        <v>6928</v>
      </c>
      <c r="H4772" s="26" t="s">
        <v>6929</v>
      </c>
      <c r="I4772" s="26" t="s">
        <v>10419</v>
      </c>
      <c r="J4772" s="36">
        <v>0.13</v>
      </c>
      <c r="K4772" s="26">
        <v>6742.84</v>
      </c>
      <c r="L4772" s="26"/>
      <c r="M4772" s="26" t="s">
        <v>140</v>
      </c>
      <c r="N4772" s="26" t="s">
        <v>6931</v>
      </c>
    </row>
    <row r="4773" spans="1:14">
      <c r="A4773" s="26" t="s">
        <v>181</v>
      </c>
      <c r="B4773" s="26" t="s">
        <v>6898</v>
      </c>
      <c r="C4773" s="26" t="s">
        <v>631</v>
      </c>
      <c r="D4773" s="26" t="s">
        <v>6899</v>
      </c>
      <c r="E4773" s="26" t="s">
        <v>10425</v>
      </c>
      <c r="F4773" s="26" t="s">
        <v>4920</v>
      </c>
      <c r="G4773" s="26" t="s">
        <v>6900</v>
      </c>
      <c r="H4773" s="26" t="s">
        <v>6901</v>
      </c>
      <c r="I4773" s="26" t="s">
        <v>10416</v>
      </c>
      <c r="J4773" s="36">
        <v>0.13</v>
      </c>
      <c r="K4773" s="26">
        <v>709243.67</v>
      </c>
      <c r="L4773" s="26">
        <v>794379</v>
      </c>
      <c r="M4773" s="26" t="s">
        <v>97</v>
      </c>
      <c r="N4773" s="26" t="s">
        <v>6903</v>
      </c>
    </row>
    <row r="4774" spans="1:14">
      <c r="A4774" s="26" t="s">
        <v>181</v>
      </c>
      <c r="B4774" s="26" t="s">
        <v>6898</v>
      </c>
      <c r="C4774" s="26" t="s">
        <v>631</v>
      </c>
      <c r="D4774" s="26" t="s">
        <v>6899</v>
      </c>
      <c r="E4774" s="26" t="s">
        <v>10425</v>
      </c>
      <c r="F4774" s="26" t="s">
        <v>4920</v>
      </c>
      <c r="G4774" s="26" t="s">
        <v>6900</v>
      </c>
      <c r="H4774" s="26" t="s">
        <v>6901</v>
      </c>
      <c r="I4774" s="26" t="s">
        <v>10418</v>
      </c>
      <c r="J4774" s="36">
        <v>0.13</v>
      </c>
      <c r="K4774" s="26">
        <v>40403.63</v>
      </c>
      <c r="L4774" s="26"/>
      <c r="M4774" s="26" t="s">
        <v>97</v>
      </c>
      <c r="N4774" s="26" t="s">
        <v>6903</v>
      </c>
    </row>
    <row r="4775" spans="1:14">
      <c r="A4775" s="26" t="s">
        <v>181</v>
      </c>
      <c r="B4775" s="26" t="s">
        <v>6898</v>
      </c>
      <c r="C4775" s="26" t="s">
        <v>631</v>
      </c>
      <c r="D4775" s="26" t="s">
        <v>6899</v>
      </c>
      <c r="E4775" s="26" t="s">
        <v>10425</v>
      </c>
      <c r="F4775" s="26" t="s">
        <v>4920</v>
      </c>
      <c r="G4775" s="26" t="s">
        <v>6900</v>
      </c>
      <c r="H4775" s="26" t="s">
        <v>6901</v>
      </c>
      <c r="I4775" s="26" t="s">
        <v>10420</v>
      </c>
      <c r="J4775" s="36">
        <v>0.13</v>
      </c>
      <c r="K4775" s="26">
        <v>9484.18</v>
      </c>
      <c r="L4775" s="26"/>
      <c r="M4775" s="26" t="s">
        <v>97</v>
      </c>
      <c r="N4775" s="26" t="s">
        <v>6903</v>
      </c>
    </row>
    <row r="4776" spans="1:14">
      <c r="A4776" s="26" t="s">
        <v>181</v>
      </c>
      <c r="B4776" s="26" t="s">
        <v>6898</v>
      </c>
      <c r="C4776" s="26" t="s">
        <v>631</v>
      </c>
      <c r="D4776" s="26" t="s">
        <v>6899</v>
      </c>
      <c r="E4776" s="26" t="s">
        <v>10425</v>
      </c>
      <c r="F4776" s="26" t="s">
        <v>4920</v>
      </c>
      <c r="G4776" s="26" t="s">
        <v>6900</v>
      </c>
      <c r="H4776" s="26" t="s">
        <v>6901</v>
      </c>
      <c r="I4776" s="26" t="s">
        <v>10419</v>
      </c>
      <c r="J4776" s="36">
        <v>0.13</v>
      </c>
      <c r="K4776" s="26">
        <v>11415.82</v>
      </c>
      <c r="L4776" s="26"/>
      <c r="M4776" s="26" t="s">
        <v>97</v>
      </c>
      <c r="N4776" s="26" t="s">
        <v>6903</v>
      </c>
    </row>
    <row r="4777" spans="1:14">
      <c r="A4777" s="26" t="s">
        <v>119</v>
      </c>
      <c r="B4777" s="26" t="s">
        <v>6939</v>
      </c>
      <c r="C4777" s="26" t="s">
        <v>585</v>
      </c>
      <c r="D4777" s="26" t="s">
        <v>6940</v>
      </c>
      <c r="E4777" s="26" t="s">
        <v>10425</v>
      </c>
      <c r="F4777" s="26" t="s">
        <v>6941</v>
      </c>
      <c r="G4777" s="26" t="s">
        <v>6942</v>
      </c>
      <c r="H4777" s="26" t="s">
        <v>6943</v>
      </c>
      <c r="I4777" s="26" t="s">
        <v>10416</v>
      </c>
      <c r="J4777" s="36">
        <v>0.13</v>
      </c>
      <c r="K4777" s="26">
        <v>254681.27</v>
      </c>
      <c r="L4777" s="26">
        <v>279258.72</v>
      </c>
      <c r="M4777" s="26" t="s">
        <v>140</v>
      </c>
      <c r="N4777" s="26" t="s">
        <v>6944</v>
      </c>
    </row>
    <row r="4778" spans="1:14">
      <c r="A4778" s="26" t="s">
        <v>119</v>
      </c>
      <c r="B4778" s="26" t="s">
        <v>6939</v>
      </c>
      <c r="C4778" s="26" t="s">
        <v>585</v>
      </c>
      <c r="D4778" s="26" t="s">
        <v>6940</v>
      </c>
      <c r="E4778" s="26" t="s">
        <v>10425</v>
      </c>
      <c r="F4778" s="26" t="s">
        <v>6941</v>
      </c>
      <c r="G4778" s="26" t="s">
        <v>6942</v>
      </c>
      <c r="H4778" s="26" t="s">
        <v>6943</v>
      </c>
      <c r="I4778" s="26" t="s">
        <v>10418</v>
      </c>
      <c r="J4778" s="36">
        <v>0.13</v>
      </c>
      <c r="K4778" s="26">
        <v>8998.81</v>
      </c>
      <c r="L4778" s="26"/>
      <c r="M4778" s="26" t="s">
        <v>140</v>
      </c>
      <c r="N4778" s="26" t="s">
        <v>6944</v>
      </c>
    </row>
    <row r="4779" spans="1:14">
      <c r="A4779" s="26" t="s">
        <v>119</v>
      </c>
      <c r="B4779" s="26" t="s">
        <v>6939</v>
      </c>
      <c r="C4779" s="26" t="s">
        <v>585</v>
      </c>
      <c r="D4779" s="26" t="s">
        <v>6940</v>
      </c>
      <c r="E4779" s="26" t="s">
        <v>10425</v>
      </c>
      <c r="F4779" s="26" t="s">
        <v>6941</v>
      </c>
      <c r="G4779" s="26" t="s">
        <v>6942</v>
      </c>
      <c r="H4779" s="26" t="s">
        <v>6943</v>
      </c>
      <c r="I4779" s="26" t="s">
        <v>10420</v>
      </c>
      <c r="J4779" s="36">
        <v>0.13</v>
      </c>
      <c r="K4779" s="26">
        <v>3185.46</v>
      </c>
      <c r="L4779" s="26"/>
      <c r="M4779" s="26" t="s">
        <v>140</v>
      </c>
      <c r="N4779" s="26" t="s">
        <v>6944</v>
      </c>
    </row>
    <row r="4780" spans="1:14">
      <c r="A4780" s="26" t="s">
        <v>119</v>
      </c>
      <c r="B4780" s="26" t="s">
        <v>6939</v>
      </c>
      <c r="C4780" s="26" t="s">
        <v>585</v>
      </c>
      <c r="D4780" s="26" t="s">
        <v>6940</v>
      </c>
      <c r="E4780" s="26" t="s">
        <v>10425</v>
      </c>
      <c r="F4780" s="26" t="s">
        <v>6941</v>
      </c>
      <c r="G4780" s="26" t="s">
        <v>6942</v>
      </c>
      <c r="H4780" s="26" t="s">
        <v>6943</v>
      </c>
      <c r="I4780" s="26" t="s">
        <v>10419</v>
      </c>
      <c r="J4780" s="36">
        <v>0.13</v>
      </c>
      <c r="K4780" s="26">
        <v>4015.44</v>
      </c>
      <c r="L4780" s="26"/>
      <c r="M4780" s="26" t="s">
        <v>140</v>
      </c>
      <c r="N4780" s="26" t="s">
        <v>6944</v>
      </c>
    </row>
    <row r="4781" spans="1:14">
      <c r="A4781" s="26" t="s">
        <v>108</v>
      </c>
      <c r="B4781" s="26" t="s">
        <v>6710</v>
      </c>
      <c r="C4781" s="26" t="s">
        <v>4295</v>
      </c>
      <c r="D4781" s="26" t="s">
        <v>6711</v>
      </c>
      <c r="E4781" s="26" t="s">
        <v>10425</v>
      </c>
      <c r="F4781" s="26" t="s">
        <v>4297</v>
      </c>
      <c r="G4781" s="26" t="s">
        <v>6712</v>
      </c>
      <c r="H4781" s="26" t="s">
        <v>6713</v>
      </c>
      <c r="I4781" s="26" t="s">
        <v>10416</v>
      </c>
      <c r="J4781" s="36">
        <v>0.13</v>
      </c>
      <c r="K4781" s="26">
        <v>191553.31</v>
      </c>
      <c r="L4781" s="26">
        <v>209137</v>
      </c>
      <c r="M4781" s="26" t="s">
        <v>97</v>
      </c>
      <c r="N4781" s="26" t="s">
        <v>6715</v>
      </c>
    </row>
    <row r="4782" spans="1:14">
      <c r="A4782" s="26" t="s">
        <v>108</v>
      </c>
      <c r="B4782" s="26" t="s">
        <v>6710</v>
      </c>
      <c r="C4782" s="26" t="s">
        <v>4295</v>
      </c>
      <c r="D4782" s="26" t="s">
        <v>6711</v>
      </c>
      <c r="E4782" s="26" t="s">
        <v>10425</v>
      </c>
      <c r="F4782" s="26" t="s">
        <v>4297</v>
      </c>
      <c r="G4782" s="26" t="s">
        <v>6712</v>
      </c>
      <c r="H4782" s="26" t="s">
        <v>6713</v>
      </c>
      <c r="I4782" s="26" t="s">
        <v>10418</v>
      </c>
      <c r="J4782" s="36">
        <v>0.13</v>
      </c>
      <c r="K4782" s="26">
        <v>2756.53</v>
      </c>
      <c r="L4782" s="26"/>
      <c r="M4782" s="26" t="s">
        <v>97</v>
      </c>
      <c r="N4782" s="26" t="s">
        <v>6715</v>
      </c>
    </row>
    <row r="4783" spans="1:14">
      <c r="A4783" s="26" t="s">
        <v>108</v>
      </c>
      <c r="B4783" s="26" t="s">
        <v>6710</v>
      </c>
      <c r="C4783" s="26" t="s">
        <v>4295</v>
      </c>
      <c r="D4783" s="26" t="s">
        <v>6711</v>
      </c>
      <c r="E4783" s="26" t="s">
        <v>10425</v>
      </c>
      <c r="F4783" s="26" t="s">
        <v>4297</v>
      </c>
      <c r="G4783" s="26" t="s">
        <v>6712</v>
      </c>
      <c r="H4783" s="26" t="s">
        <v>6713</v>
      </c>
      <c r="I4783" s="26" t="s">
        <v>10420</v>
      </c>
      <c r="J4783" s="36">
        <v>0.13</v>
      </c>
      <c r="K4783" s="26">
        <v>2455.36</v>
      </c>
      <c r="L4783" s="26"/>
      <c r="M4783" s="26" t="s">
        <v>97</v>
      </c>
      <c r="N4783" s="26" t="s">
        <v>6715</v>
      </c>
    </row>
    <row r="4784" spans="1:14">
      <c r="A4784" s="26" t="s">
        <v>108</v>
      </c>
      <c r="B4784" s="26" t="s">
        <v>6710</v>
      </c>
      <c r="C4784" s="26" t="s">
        <v>4295</v>
      </c>
      <c r="D4784" s="26" t="s">
        <v>6711</v>
      </c>
      <c r="E4784" s="26" t="s">
        <v>10425</v>
      </c>
      <c r="F4784" s="26" t="s">
        <v>4297</v>
      </c>
      <c r="G4784" s="26" t="s">
        <v>6712</v>
      </c>
      <c r="H4784" s="26" t="s">
        <v>6713</v>
      </c>
      <c r="I4784" s="26" t="s">
        <v>10419</v>
      </c>
      <c r="J4784" s="36">
        <v>0.13</v>
      </c>
      <c r="K4784" s="26">
        <v>2959.61</v>
      </c>
      <c r="L4784" s="26"/>
      <c r="M4784" s="26" t="s">
        <v>97</v>
      </c>
      <c r="N4784" s="26" t="s">
        <v>6715</v>
      </c>
    </row>
    <row r="4785" spans="1:14">
      <c r="A4785" s="26" t="s">
        <v>220</v>
      </c>
      <c r="B4785" s="26" t="s">
        <v>6933</v>
      </c>
      <c r="C4785" s="26" t="s">
        <v>223</v>
      </c>
      <c r="D4785" s="26" t="s">
        <v>6934</v>
      </c>
      <c r="E4785" s="26" t="s">
        <v>10434</v>
      </c>
      <c r="F4785" s="26" t="s">
        <v>1784</v>
      </c>
      <c r="G4785" s="26" t="s">
        <v>6935</v>
      </c>
      <c r="H4785" s="26" t="s">
        <v>6936</v>
      </c>
      <c r="I4785" s="26" t="s">
        <v>10416</v>
      </c>
      <c r="J4785" s="36">
        <v>0.13</v>
      </c>
      <c r="K4785" s="26">
        <v>8383.95</v>
      </c>
      <c r="L4785" s="26">
        <v>8775</v>
      </c>
      <c r="M4785" s="26" t="s">
        <v>1282</v>
      </c>
      <c r="N4785" s="26" t="s">
        <v>6937</v>
      </c>
    </row>
    <row r="4786" spans="1:14">
      <c r="A4786" s="26" t="s">
        <v>220</v>
      </c>
      <c r="B4786" s="26" t="s">
        <v>6933</v>
      </c>
      <c r="C4786" s="26" t="s">
        <v>223</v>
      </c>
      <c r="D4786" s="26" t="s">
        <v>6934</v>
      </c>
      <c r="E4786" s="26" t="s">
        <v>10434</v>
      </c>
      <c r="F4786" s="26" t="s">
        <v>1784</v>
      </c>
      <c r="G4786" s="26" t="s">
        <v>6935</v>
      </c>
      <c r="H4786" s="26" t="s">
        <v>6936</v>
      </c>
      <c r="I4786" s="26" t="s">
        <v>10418</v>
      </c>
      <c r="J4786" s="36">
        <v>0.13</v>
      </c>
      <c r="K4786" s="26">
        <v>0</v>
      </c>
      <c r="L4786" s="26"/>
      <c r="M4786" s="26" t="s">
        <v>1282</v>
      </c>
      <c r="N4786" s="26" t="s">
        <v>6937</v>
      </c>
    </row>
    <row r="4787" spans="1:14">
      <c r="A4787" s="26" t="s">
        <v>220</v>
      </c>
      <c r="B4787" s="26" t="s">
        <v>6933</v>
      </c>
      <c r="C4787" s="26" t="s">
        <v>223</v>
      </c>
      <c r="D4787" s="26" t="s">
        <v>6934</v>
      </c>
      <c r="E4787" s="26" t="s">
        <v>10434</v>
      </c>
      <c r="F4787" s="26" t="s">
        <v>1784</v>
      </c>
      <c r="G4787" s="26" t="s">
        <v>6935</v>
      </c>
      <c r="H4787" s="26" t="s">
        <v>6936</v>
      </c>
      <c r="I4787" s="26" t="s">
        <v>10420</v>
      </c>
      <c r="J4787" s="36">
        <v>0.13</v>
      </c>
      <c r="K4787" s="26">
        <v>0</v>
      </c>
      <c r="L4787" s="26"/>
      <c r="M4787" s="26" t="s">
        <v>1282</v>
      </c>
      <c r="N4787" s="26" t="s">
        <v>6937</v>
      </c>
    </row>
    <row r="4788" spans="1:14">
      <c r="A4788" s="26" t="s">
        <v>220</v>
      </c>
      <c r="B4788" s="26" t="s">
        <v>6933</v>
      </c>
      <c r="C4788" s="26" t="s">
        <v>223</v>
      </c>
      <c r="D4788" s="26" t="s">
        <v>6934</v>
      </c>
      <c r="E4788" s="26" t="s">
        <v>10434</v>
      </c>
      <c r="F4788" s="26" t="s">
        <v>1784</v>
      </c>
      <c r="G4788" s="26" t="s">
        <v>6935</v>
      </c>
      <c r="H4788" s="26" t="s">
        <v>6936</v>
      </c>
      <c r="I4788" s="26" t="s">
        <v>10419</v>
      </c>
      <c r="J4788" s="36">
        <v>0.13</v>
      </c>
      <c r="K4788" s="26">
        <v>127.8</v>
      </c>
      <c r="L4788" s="26"/>
      <c r="M4788" s="26" t="s">
        <v>1282</v>
      </c>
      <c r="N4788" s="26" t="s">
        <v>6937</v>
      </c>
    </row>
    <row r="4789" spans="1:14">
      <c r="A4789" s="26" t="s">
        <v>200</v>
      </c>
      <c r="B4789" s="26" t="s">
        <v>6945</v>
      </c>
      <c r="C4789" s="26" t="s">
        <v>611</v>
      </c>
      <c r="D4789" s="26" t="s">
        <v>6946</v>
      </c>
      <c r="E4789" s="26" t="s">
        <v>10425</v>
      </c>
      <c r="F4789" s="26" t="s">
        <v>3950</v>
      </c>
      <c r="G4789" s="26" t="s">
        <v>6947</v>
      </c>
      <c r="H4789" s="26" t="s">
        <v>6948</v>
      </c>
      <c r="I4789" s="26" t="s">
        <v>10416</v>
      </c>
      <c r="J4789" s="36">
        <v>0.13</v>
      </c>
      <c r="K4789" s="26">
        <v>2485.7</v>
      </c>
      <c r="L4789" s="26">
        <v>2677.5</v>
      </c>
      <c r="M4789" s="26" t="s">
        <v>1282</v>
      </c>
      <c r="N4789" s="26" t="s">
        <v>6950</v>
      </c>
    </row>
    <row r="4790" spans="1:14">
      <c r="A4790" s="26" t="s">
        <v>200</v>
      </c>
      <c r="B4790" s="26" t="s">
        <v>6945</v>
      </c>
      <c r="C4790" s="26" t="s">
        <v>611</v>
      </c>
      <c r="D4790" s="26" t="s">
        <v>6946</v>
      </c>
      <c r="E4790" s="26" t="s">
        <v>10425</v>
      </c>
      <c r="F4790" s="26" t="s">
        <v>3950</v>
      </c>
      <c r="G4790" s="26" t="s">
        <v>6947</v>
      </c>
      <c r="H4790" s="26" t="s">
        <v>6948</v>
      </c>
      <c r="I4790" s="26" t="s">
        <v>10418</v>
      </c>
      <c r="J4790" s="36">
        <v>0.13</v>
      </c>
      <c r="K4790" s="26">
        <v>0</v>
      </c>
      <c r="L4790" s="26"/>
      <c r="M4790" s="26" t="s">
        <v>1282</v>
      </c>
      <c r="N4790" s="26" t="s">
        <v>6950</v>
      </c>
    </row>
    <row r="4791" spans="1:14">
      <c r="A4791" s="26" t="s">
        <v>200</v>
      </c>
      <c r="B4791" s="26" t="s">
        <v>6945</v>
      </c>
      <c r="C4791" s="26" t="s">
        <v>611</v>
      </c>
      <c r="D4791" s="26" t="s">
        <v>6946</v>
      </c>
      <c r="E4791" s="26" t="s">
        <v>10425</v>
      </c>
      <c r="F4791" s="26" t="s">
        <v>3950</v>
      </c>
      <c r="G4791" s="26" t="s">
        <v>6947</v>
      </c>
      <c r="H4791" s="26" t="s">
        <v>6948</v>
      </c>
      <c r="I4791" s="26" t="s">
        <v>10420</v>
      </c>
      <c r="J4791" s="36">
        <v>0.13</v>
      </c>
      <c r="K4791" s="26">
        <v>33.25</v>
      </c>
      <c r="L4791" s="26"/>
      <c r="M4791" s="26" t="s">
        <v>1282</v>
      </c>
      <c r="N4791" s="26" t="s">
        <v>6950</v>
      </c>
    </row>
    <row r="4792" spans="1:14">
      <c r="A4792" s="26" t="s">
        <v>200</v>
      </c>
      <c r="B4792" s="26" t="s">
        <v>6945</v>
      </c>
      <c r="C4792" s="26" t="s">
        <v>611</v>
      </c>
      <c r="D4792" s="26" t="s">
        <v>6946</v>
      </c>
      <c r="E4792" s="26" t="s">
        <v>10425</v>
      </c>
      <c r="F4792" s="26" t="s">
        <v>3950</v>
      </c>
      <c r="G4792" s="26" t="s">
        <v>6947</v>
      </c>
      <c r="H4792" s="26" t="s">
        <v>6948</v>
      </c>
      <c r="I4792" s="26" t="s">
        <v>10419</v>
      </c>
      <c r="J4792" s="36">
        <v>0.13</v>
      </c>
      <c r="K4792" s="26">
        <v>37.8</v>
      </c>
      <c r="L4792" s="26"/>
      <c r="M4792" s="26" t="s">
        <v>1282</v>
      </c>
      <c r="N4792" s="26" t="s">
        <v>6950</v>
      </c>
    </row>
    <row r="4793" spans="1:14">
      <c r="A4793" s="26" t="s">
        <v>70</v>
      </c>
      <c r="B4793" s="26" t="s">
        <v>6906</v>
      </c>
      <c r="C4793" s="26" t="s">
        <v>772</v>
      </c>
      <c r="D4793" s="26" t="s">
        <v>6907</v>
      </c>
      <c r="E4793" s="26" t="s">
        <v>10425</v>
      </c>
      <c r="F4793" s="26" t="s">
        <v>6908</v>
      </c>
      <c r="G4793" s="26" t="s">
        <v>6909</v>
      </c>
      <c r="H4793" s="26" t="s">
        <v>6910</v>
      </c>
      <c r="I4793" s="26" t="s">
        <v>10416</v>
      </c>
      <c r="J4793" s="36">
        <v>0.13</v>
      </c>
      <c r="K4793" s="26">
        <v>13928.35</v>
      </c>
      <c r="L4793" s="26">
        <v>14780.99</v>
      </c>
      <c r="M4793" s="26" t="s">
        <v>83</v>
      </c>
      <c r="N4793" s="26" t="s">
        <v>6912</v>
      </c>
    </row>
    <row r="4794" spans="1:14">
      <c r="A4794" s="26" t="s">
        <v>70</v>
      </c>
      <c r="B4794" s="26" t="s">
        <v>6906</v>
      </c>
      <c r="C4794" s="26" t="s">
        <v>772</v>
      </c>
      <c r="D4794" s="26" t="s">
        <v>6907</v>
      </c>
      <c r="E4794" s="26" t="s">
        <v>10425</v>
      </c>
      <c r="F4794" s="26" t="s">
        <v>6908</v>
      </c>
      <c r="G4794" s="26" t="s">
        <v>6909</v>
      </c>
      <c r="H4794" s="26" t="s">
        <v>6910</v>
      </c>
      <c r="I4794" s="26" t="s">
        <v>10418</v>
      </c>
      <c r="J4794" s="36">
        <v>0.13</v>
      </c>
      <c r="K4794" s="26">
        <v>322.4</v>
      </c>
      <c r="L4794" s="26"/>
      <c r="M4794" s="26" t="s">
        <v>83</v>
      </c>
      <c r="N4794" s="26" t="s">
        <v>6912</v>
      </c>
    </row>
    <row r="4795" spans="1:14">
      <c r="A4795" s="26" t="s">
        <v>70</v>
      </c>
      <c r="B4795" s="26" t="s">
        <v>6906</v>
      </c>
      <c r="C4795" s="26" t="s">
        <v>772</v>
      </c>
      <c r="D4795" s="26" t="s">
        <v>6907</v>
      </c>
      <c r="E4795" s="26" t="s">
        <v>10425</v>
      </c>
      <c r="F4795" s="26" t="s">
        <v>6908</v>
      </c>
      <c r="G4795" s="26" t="s">
        <v>6909</v>
      </c>
      <c r="H4795" s="26" t="s">
        <v>6910</v>
      </c>
      <c r="I4795" s="26" t="s">
        <v>10420</v>
      </c>
      <c r="J4795" s="36">
        <v>0.13</v>
      </c>
      <c r="K4795" s="26">
        <v>165.35</v>
      </c>
      <c r="L4795" s="26"/>
      <c r="M4795" s="26" t="s">
        <v>83</v>
      </c>
      <c r="N4795" s="26" t="s">
        <v>6912</v>
      </c>
    </row>
    <row r="4796" spans="1:14">
      <c r="A4796" s="26" t="s">
        <v>70</v>
      </c>
      <c r="B4796" s="26" t="s">
        <v>6906</v>
      </c>
      <c r="C4796" s="26" t="s">
        <v>772</v>
      </c>
      <c r="D4796" s="26" t="s">
        <v>6907</v>
      </c>
      <c r="E4796" s="26" t="s">
        <v>10425</v>
      </c>
      <c r="F4796" s="26" t="s">
        <v>6908</v>
      </c>
      <c r="G4796" s="26" t="s">
        <v>6909</v>
      </c>
      <c r="H4796" s="26" t="s">
        <v>6910</v>
      </c>
      <c r="I4796" s="26" t="s">
        <v>10419</v>
      </c>
      <c r="J4796" s="36">
        <v>0.13</v>
      </c>
      <c r="K4796" s="26">
        <v>217.03</v>
      </c>
      <c r="L4796" s="26"/>
      <c r="M4796" s="26" t="s">
        <v>83</v>
      </c>
      <c r="N4796" s="26" t="s">
        <v>6912</v>
      </c>
    </row>
    <row r="4797" spans="1:14">
      <c r="A4797" s="26" t="s">
        <v>163</v>
      </c>
      <c r="B4797" s="26" t="s">
        <v>6781</v>
      </c>
      <c r="C4797" s="26" t="s">
        <v>166</v>
      </c>
      <c r="D4797" s="26" t="s">
        <v>6782</v>
      </c>
      <c r="E4797" s="26" t="s">
        <v>10434</v>
      </c>
      <c r="F4797" s="26" t="s">
        <v>6783</v>
      </c>
      <c r="G4797" s="26" t="s">
        <v>6784</v>
      </c>
      <c r="H4797" s="26" t="s">
        <v>6785</v>
      </c>
      <c r="I4797" s="26" t="s">
        <v>10416</v>
      </c>
      <c r="J4797" s="36">
        <v>0.13</v>
      </c>
      <c r="K4797" s="26">
        <v>7832235.32</v>
      </c>
      <c r="L4797" s="26">
        <v>8687263.25</v>
      </c>
      <c r="M4797" s="26" t="s">
        <v>140</v>
      </c>
      <c r="N4797" s="26" t="s">
        <v>6787</v>
      </c>
    </row>
    <row r="4798" spans="1:14">
      <c r="A4798" s="26" t="s">
        <v>163</v>
      </c>
      <c r="B4798" s="26" t="s">
        <v>6781</v>
      </c>
      <c r="C4798" s="26" t="s">
        <v>166</v>
      </c>
      <c r="D4798" s="26" t="s">
        <v>6782</v>
      </c>
      <c r="E4798" s="26" t="s">
        <v>10434</v>
      </c>
      <c r="F4798" s="26" t="s">
        <v>6783</v>
      </c>
      <c r="G4798" s="26" t="s">
        <v>6784</v>
      </c>
      <c r="H4798" s="26" t="s">
        <v>6785</v>
      </c>
      <c r="I4798" s="26" t="s">
        <v>10418</v>
      </c>
      <c r="J4798" s="36">
        <v>0.13</v>
      </c>
      <c r="K4798" s="26">
        <v>468010.3</v>
      </c>
      <c r="L4798" s="26"/>
      <c r="M4798" s="26" t="s">
        <v>140</v>
      </c>
      <c r="N4798" s="26" t="s">
        <v>6787</v>
      </c>
    </row>
    <row r="4799" spans="1:14">
      <c r="A4799" s="26" t="s">
        <v>163</v>
      </c>
      <c r="B4799" s="26" t="s">
        <v>6781</v>
      </c>
      <c r="C4799" s="26" t="s">
        <v>166</v>
      </c>
      <c r="D4799" s="26" t="s">
        <v>6782</v>
      </c>
      <c r="E4799" s="26" t="s">
        <v>10434</v>
      </c>
      <c r="F4799" s="26" t="s">
        <v>6783</v>
      </c>
      <c r="G4799" s="26" t="s">
        <v>6784</v>
      </c>
      <c r="H4799" s="26" t="s">
        <v>6785</v>
      </c>
      <c r="I4799" s="26" t="s">
        <v>10420</v>
      </c>
      <c r="J4799" s="36">
        <v>0.13</v>
      </c>
      <c r="K4799" s="26">
        <v>0</v>
      </c>
      <c r="L4799" s="26"/>
      <c r="M4799" s="26" t="s">
        <v>140</v>
      </c>
      <c r="N4799" s="26" t="s">
        <v>6787</v>
      </c>
    </row>
    <row r="4800" spans="1:14">
      <c r="A4800" s="26" t="s">
        <v>163</v>
      </c>
      <c r="B4800" s="26" t="s">
        <v>6781</v>
      </c>
      <c r="C4800" s="26" t="s">
        <v>166</v>
      </c>
      <c r="D4800" s="26" t="s">
        <v>6782</v>
      </c>
      <c r="E4800" s="26" t="s">
        <v>10434</v>
      </c>
      <c r="F4800" s="26" t="s">
        <v>6783</v>
      </c>
      <c r="G4800" s="26" t="s">
        <v>6784</v>
      </c>
      <c r="H4800" s="26" t="s">
        <v>6785</v>
      </c>
      <c r="I4800" s="26" t="s">
        <v>10419</v>
      </c>
      <c r="J4800" s="36">
        <v>0.13</v>
      </c>
      <c r="K4800" s="26">
        <v>126399.76</v>
      </c>
      <c r="L4800" s="26"/>
      <c r="M4800" s="26" t="s">
        <v>140</v>
      </c>
      <c r="N4800" s="26" t="s">
        <v>6787</v>
      </c>
    </row>
    <row r="4801" spans="1:14">
      <c r="A4801" s="26" t="s">
        <v>292</v>
      </c>
      <c r="B4801" s="26" t="s">
        <v>6967</v>
      </c>
      <c r="C4801" s="26" t="s">
        <v>295</v>
      </c>
      <c r="D4801" s="26" t="s">
        <v>6968</v>
      </c>
      <c r="E4801" s="26" t="s">
        <v>10425</v>
      </c>
      <c r="F4801" s="26" t="s">
        <v>2309</v>
      </c>
      <c r="G4801" s="26" t="s">
        <v>6969</v>
      </c>
      <c r="H4801" s="26" t="s">
        <v>6970</v>
      </c>
      <c r="I4801" s="26" t="s">
        <v>10416</v>
      </c>
      <c r="J4801" s="36">
        <v>0.13</v>
      </c>
      <c r="K4801" s="26">
        <v>28873.22</v>
      </c>
      <c r="L4801" s="26">
        <v>29699</v>
      </c>
      <c r="M4801" s="26" t="s">
        <v>63</v>
      </c>
      <c r="N4801" s="26" t="s">
        <v>6972</v>
      </c>
    </row>
    <row r="4802" spans="1:14">
      <c r="A4802" s="26" t="s">
        <v>292</v>
      </c>
      <c r="B4802" s="26" t="s">
        <v>6967</v>
      </c>
      <c r="C4802" s="26" t="s">
        <v>295</v>
      </c>
      <c r="D4802" s="26" t="s">
        <v>6968</v>
      </c>
      <c r="E4802" s="26" t="s">
        <v>10425</v>
      </c>
      <c r="F4802" s="26" t="s">
        <v>2309</v>
      </c>
      <c r="G4802" s="26" t="s">
        <v>6969</v>
      </c>
      <c r="H4802" s="26" t="s">
        <v>6970</v>
      </c>
      <c r="I4802" s="26" t="s">
        <v>10418</v>
      </c>
      <c r="J4802" s="36">
        <v>0.13</v>
      </c>
      <c r="K4802" s="26">
        <v>0</v>
      </c>
      <c r="L4802" s="26"/>
      <c r="M4802" s="26" t="s">
        <v>63</v>
      </c>
      <c r="N4802" s="26" t="s">
        <v>6972</v>
      </c>
    </row>
    <row r="4803" spans="1:14">
      <c r="A4803" s="26" t="s">
        <v>292</v>
      </c>
      <c r="B4803" s="26" t="s">
        <v>6967</v>
      </c>
      <c r="C4803" s="26" t="s">
        <v>295</v>
      </c>
      <c r="D4803" s="26" t="s">
        <v>6968</v>
      </c>
      <c r="E4803" s="26" t="s">
        <v>10425</v>
      </c>
      <c r="F4803" s="26" t="s">
        <v>2309</v>
      </c>
      <c r="G4803" s="26" t="s">
        <v>6969</v>
      </c>
      <c r="H4803" s="26" t="s">
        <v>6970</v>
      </c>
      <c r="I4803" s="26" t="s">
        <v>10420</v>
      </c>
      <c r="J4803" s="36">
        <v>0.13</v>
      </c>
      <c r="K4803" s="26">
        <v>380.29</v>
      </c>
      <c r="L4803" s="26"/>
      <c r="M4803" s="26" t="s">
        <v>63</v>
      </c>
      <c r="N4803" s="26" t="s">
        <v>6972</v>
      </c>
    </row>
    <row r="4804" spans="1:14">
      <c r="A4804" s="26" t="s">
        <v>292</v>
      </c>
      <c r="B4804" s="26" t="s">
        <v>6967</v>
      </c>
      <c r="C4804" s="26" t="s">
        <v>295</v>
      </c>
      <c r="D4804" s="26" t="s">
        <v>6968</v>
      </c>
      <c r="E4804" s="26" t="s">
        <v>10425</v>
      </c>
      <c r="F4804" s="26" t="s">
        <v>2309</v>
      </c>
      <c r="G4804" s="26" t="s">
        <v>6969</v>
      </c>
      <c r="H4804" s="26" t="s">
        <v>6970</v>
      </c>
      <c r="I4804" s="26" t="s">
        <v>10419</v>
      </c>
      <c r="J4804" s="36">
        <v>0.13</v>
      </c>
      <c r="K4804" s="26">
        <v>0</v>
      </c>
      <c r="L4804" s="26"/>
      <c r="M4804" s="26" t="s">
        <v>63</v>
      </c>
      <c r="N4804" s="26" t="s">
        <v>6972</v>
      </c>
    </row>
    <row r="4805" spans="1:14">
      <c r="A4805" s="26" t="s">
        <v>220</v>
      </c>
      <c r="B4805" s="26" t="s">
        <v>6698</v>
      </c>
      <c r="C4805" s="26" t="s">
        <v>223</v>
      </c>
      <c r="D4805" s="26" t="s">
        <v>6699</v>
      </c>
      <c r="E4805" s="26" t="s">
        <v>10425</v>
      </c>
      <c r="F4805" s="26" t="s">
        <v>6700</v>
      </c>
      <c r="G4805" s="26" t="s">
        <v>6701</v>
      </c>
      <c r="H4805" s="26" t="s">
        <v>6702</v>
      </c>
      <c r="I4805" s="26" t="s">
        <v>10416</v>
      </c>
      <c r="J4805" s="36">
        <v>0.13</v>
      </c>
      <c r="K4805" s="26">
        <v>453829.64</v>
      </c>
      <c r="L4805" s="26">
        <v>504192.18</v>
      </c>
      <c r="M4805" s="26" t="s">
        <v>1282</v>
      </c>
      <c r="N4805" s="26" t="s">
        <v>6704</v>
      </c>
    </row>
    <row r="4806" spans="1:14">
      <c r="A4806" s="26" t="s">
        <v>220</v>
      </c>
      <c r="B4806" s="26" t="s">
        <v>6698</v>
      </c>
      <c r="C4806" s="26" t="s">
        <v>223</v>
      </c>
      <c r="D4806" s="26" t="s">
        <v>6699</v>
      </c>
      <c r="E4806" s="26" t="s">
        <v>10425</v>
      </c>
      <c r="F4806" s="26" t="s">
        <v>6700</v>
      </c>
      <c r="G4806" s="26" t="s">
        <v>6701</v>
      </c>
      <c r="H4806" s="26" t="s">
        <v>6702</v>
      </c>
      <c r="I4806" s="26" t="s">
        <v>10418</v>
      </c>
      <c r="J4806" s="36">
        <v>0.13</v>
      </c>
      <c r="K4806" s="26">
        <v>15486.27</v>
      </c>
      <c r="L4806" s="26"/>
      <c r="M4806" s="26" t="s">
        <v>1282</v>
      </c>
      <c r="N4806" s="26" t="s">
        <v>6704</v>
      </c>
    </row>
    <row r="4807" spans="1:14">
      <c r="A4807" s="26" t="s">
        <v>220</v>
      </c>
      <c r="B4807" s="26" t="s">
        <v>6698</v>
      </c>
      <c r="C4807" s="26" t="s">
        <v>223</v>
      </c>
      <c r="D4807" s="26" t="s">
        <v>6699</v>
      </c>
      <c r="E4807" s="26" t="s">
        <v>10425</v>
      </c>
      <c r="F4807" s="26" t="s">
        <v>6700</v>
      </c>
      <c r="G4807" s="26" t="s">
        <v>6701</v>
      </c>
      <c r="H4807" s="26" t="s">
        <v>6702</v>
      </c>
      <c r="I4807" s="26" t="s">
        <v>10420</v>
      </c>
      <c r="J4807" s="36">
        <v>0.13</v>
      </c>
      <c r="K4807" s="26">
        <v>5038.37</v>
      </c>
      <c r="L4807" s="26"/>
      <c r="M4807" s="26" t="s">
        <v>1282</v>
      </c>
      <c r="N4807" s="26" t="s">
        <v>6704</v>
      </c>
    </row>
    <row r="4808" spans="1:14">
      <c r="A4808" s="26" t="s">
        <v>220</v>
      </c>
      <c r="B4808" s="26" t="s">
        <v>6698</v>
      </c>
      <c r="C4808" s="26" t="s">
        <v>223</v>
      </c>
      <c r="D4808" s="26" t="s">
        <v>6699</v>
      </c>
      <c r="E4808" s="26" t="s">
        <v>10425</v>
      </c>
      <c r="F4808" s="26" t="s">
        <v>6700</v>
      </c>
      <c r="G4808" s="26" t="s">
        <v>6701</v>
      </c>
      <c r="H4808" s="26" t="s">
        <v>6702</v>
      </c>
      <c r="I4808" s="26" t="s">
        <v>10419</v>
      </c>
      <c r="J4808" s="36">
        <v>0.13</v>
      </c>
      <c r="K4808" s="26">
        <v>7148.58</v>
      </c>
      <c r="L4808" s="26"/>
      <c r="M4808" s="26" t="s">
        <v>1282</v>
      </c>
      <c r="N4808" s="26" t="s">
        <v>6704</v>
      </c>
    </row>
    <row r="4809" spans="1:14">
      <c r="A4809" s="26" t="s">
        <v>200</v>
      </c>
      <c r="B4809" s="26" t="s">
        <v>6973</v>
      </c>
      <c r="C4809" s="26" t="s">
        <v>472</v>
      </c>
      <c r="D4809" s="26" t="s">
        <v>6974</v>
      </c>
      <c r="E4809" s="26" t="s">
        <v>10434</v>
      </c>
      <c r="F4809" s="26" t="s">
        <v>6975</v>
      </c>
      <c r="G4809" s="26" t="s">
        <v>6976</v>
      </c>
      <c r="H4809" s="26" t="s">
        <v>6977</v>
      </c>
      <c r="I4809" s="26" t="s">
        <v>10416</v>
      </c>
      <c r="J4809" s="36">
        <v>0.13</v>
      </c>
      <c r="K4809" s="26">
        <v>2210033.39</v>
      </c>
      <c r="L4809" s="26">
        <v>2497162.34</v>
      </c>
      <c r="M4809" s="26" t="s">
        <v>1282</v>
      </c>
      <c r="N4809" s="26" t="s">
        <v>6979</v>
      </c>
    </row>
    <row r="4810" spans="1:14">
      <c r="A4810" s="26" t="s">
        <v>200</v>
      </c>
      <c r="B4810" s="26" t="s">
        <v>6973</v>
      </c>
      <c r="C4810" s="26" t="s">
        <v>472</v>
      </c>
      <c r="D4810" s="26" t="s">
        <v>6974</v>
      </c>
      <c r="E4810" s="26" t="s">
        <v>10434</v>
      </c>
      <c r="F4810" s="26" t="s">
        <v>6975</v>
      </c>
      <c r="G4810" s="26" t="s">
        <v>6976</v>
      </c>
      <c r="H4810" s="26" t="s">
        <v>6977</v>
      </c>
      <c r="I4810" s="26" t="s">
        <v>10418</v>
      </c>
      <c r="J4810" s="36">
        <v>0.13</v>
      </c>
      <c r="K4810" s="26">
        <v>175879.82</v>
      </c>
      <c r="L4810" s="26"/>
      <c r="M4810" s="26" t="s">
        <v>1282</v>
      </c>
      <c r="N4810" s="26" t="s">
        <v>6979</v>
      </c>
    </row>
    <row r="4811" spans="1:14">
      <c r="A4811" s="26" t="s">
        <v>200</v>
      </c>
      <c r="B4811" s="26" t="s">
        <v>6973</v>
      </c>
      <c r="C4811" s="26" t="s">
        <v>472</v>
      </c>
      <c r="D4811" s="26" t="s">
        <v>6974</v>
      </c>
      <c r="E4811" s="26" t="s">
        <v>10434</v>
      </c>
      <c r="F4811" s="26" t="s">
        <v>6975</v>
      </c>
      <c r="G4811" s="26" t="s">
        <v>6976</v>
      </c>
      <c r="H4811" s="26" t="s">
        <v>6977</v>
      </c>
      <c r="I4811" s="26" t="s">
        <v>10420</v>
      </c>
      <c r="J4811" s="36">
        <v>0.13</v>
      </c>
      <c r="K4811" s="26">
        <v>0</v>
      </c>
      <c r="L4811" s="26"/>
      <c r="M4811" s="26" t="s">
        <v>1282</v>
      </c>
      <c r="N4811" s="26" t="s">
        <v>6979</v>
      </c>
    </row>
    <row r="4812" spans="1:14">
      <c r="A4812" s="26" t="s">
        <v>200</v>
      </c>
      <c r="B4812" s="26" t="s">
        <v>6973</v>
      </c>
      <c r="C4812" s="26" t="s">
        <v>472</v>
      </c>
      <c r="D4812" s="26" t="s">
        <v>6974</v>
      </c>
      <c r="E4812" s="26" t="s">
        <v>10434</v>
      </c>
      <c r="F4812" s="26" t="s">
        <v>6975</v>
      </c>
      <c r="G4812" s="26" t="s">
        <v>6976</v>
      </c>
      <c r="H4812" s="26" t="s">
        <v>6977</v>
      </c>
      <c r="I4812" s="26" t="s">
        <v>10419</v>
      </c>
      <c r="J4812" s="36">
        <v>0.13</v>
      </c>
      <c r="K4812" s="26">
        <v>36331.62</v>
      </c>
      <c r="L4812" s="26"/>
      <c r="M4812" s="26" t="s">
        <v>1282</v>
      </c>
      <c r="N4812" s="26" t="s">
        <v>6979</v>
      </c>
    </row>
    <row r="4813" spans="1:14">
      <c r="A4813" s="26" t="s">
        <v>119</v>
      </c>
      <c r="B4813" s="26" t="s">
        <v>6981</v>
      </c>
      <c r="C4813" s="26" t="s">
        <v>1856</v>
      </c>
      <c r="D4813" s="26" t="s">
        <v>6982</v>
      </c>
      <c r="E4813" s="26" t="s">
        <v>10425</v>
      </c>
      <c r="F4813" s="26" t="s">
        <v>6983</v>
      </c>
      <c r="G4813" s="26" t="s">
        <v>6984</v>
      </c>
      <c r="H4813" s="26" t="s">
        <v>6985</v>
      </c>
      <c r="I4813" s="26" t="s">
        <v>10416</v>
      </c>
      <c r="J4813" s="36">
        <v>0.13</v>
      </c>
      <c r="K4813" s="26">
        <v>30551.28</v>
      </c>
      <c r="L4813" s="26">
        <v>34199.63</v>
      </c>
      <c r="M4813" s="26" t="s">
        <v>140</v>
      </c>
      <c r="N4813" s="26" t="s">
        <v>6986</v>
      </c>
    </row>
    <row r="4814" spans="1:14">
      <c r="A4814" s="26" t="s">
        <v>119</v>
      </c>
      <c r="B4814" s="26" t="s">
        <v>6981</v>
      </c>
      <c r="C4814" s="26" t="s">
        <v>1856</v>
      </c>
      <c r="D4814" s="26" t="s">
        <v>6982</v>
      </c>
      <c r="E4814" s="26" t="s">
        <v>10425</v>
      </c>
      <c r="F4814" s="26" t="s">
        <v>6983</v>
      </c>
      <c r="G4814" s="26" t="s">
        <v>6984</v>
      </c>
      <c r="H4814" s="26" t="s">
        <v>6985</v>
      </c>
      <c r="I4814" s="26" t="s">
        <v>10418</v>
      </c>
      <c r="J4814" s="36">
        <v>0.13</v>
      </c>
      <c r="K4814" s="26">
        <v>1240.08</v>
      </c>
      <c r="L4814" s="26"/>
      <c r="M4814" s="26" t="s">
        <v>140</v>
      </c>
      <c r="N4814" s="26" t="s">
        <v>6986</v>
      </c>
    </row>
    <row r="4815" spans="1:14">
      <c r="A4815" s="26" t="s">
        <v>119</v>
      </c>
      <c r="B4815" s="26" t="s">
        <v>6981</v>
      </c>
      <c r="C4815" s="26" t="s">
        <v>1856</v>
      </c>
      <c r="D4815" s="26" t="s">
        <v>6982</v>
      </c>
      <c r="E4815" s="26" t="s">
        <v>10425</v>
      </c>
      <c r="F4815" s="26" t="s">
        <v>6983</v>
      </c>
      <c r="G4815" s="26" t="s">
        <v>6984</v>
      </c>
      <c r="H4815" s="26" t="s">
        <v>6985</v>
      </c>
      <c r="I4815" s="26" t="s">
        <v>10420</v>
      </c>
      <c r="J4815" s="36">
        <v>0.13</v>
      </c>
      <c r="K4815" s="26">
        <v>385.12</v>
      </c>
      <c r="L4815" s="26"/>
      <c r="M4815" s="26" t="s">
        <v>140</v>
      </c>
      <c r="N4815" s="26" t="s">
        <v>6986</v>
      </c>
    </row>
    <row r="4816" spans="1:14">
      <c r="A4816" s="26" t="s">
        <v>119</v>
      </c>
      <c r="B4816" s="26" t="s">
        <v>6981</v>
      </c>
      <c r="C4816" s="26" t="s">
        <v>1856</v>
      </c>
      <c r="D4816" s="26" t="s">
        <v>6982</v>
      </c>
      <c r="E4816" s="26" t="s">
        <v>10425</v>
      </c>
      <c r="F4816" s="26" t="s">
        <v>6983</v>
      </c>
      <c r="G4816" s="26" t="s">
        <v>6984</v>
      </c>
      <c r="H4816" s="26" t="s">
        <v>6985</v>
      </c>
      <c r="I4816" s="26" t="s">
        <v>10419</v>
      </c>
      <c r="J4816" s="36">
        <v>0.13</v>
      </c>
      <c r="K4816" s="26">
        <v>484.17</v>
      </c>
      <c r="L4816" s="26"/>
      <c r="M4816" s="26" t="s">
        <v>140</v>
      </c>
      <c r="N4816" s="26" t="s">
        <v>6986</v>
      </c>
    </row>
    <row r="4817" spans="1:14">
      <c r="A4817" s="26" t="s">
        <v>129</v>
      </c>
      <c r="B4817" s="26" t="s">
        <v>6987</v>
      </c>
      <c r="C4817" s="26" t="s">
        <v>968</v>
      </c>
      <c r="D4817" s="26" t="s">
        <v>6988</v>
      </c>
      <c r="E4817" s="26" t="s">
        <v>10425</v>
      </c>
      <c r="F4817" s="26" t="s">
        <v>2172</v>
      </c>
      <c r="G4817" s="26" t="s">
        <v>6989</v>
      </c>
      <c r="H4817" s="26" t="s">
        <v>6990</v>
      </c>
      <c r="I4817" s="26" t="s">
        <v>10416</v>
      </c>
      <c r="J4817" s="36">
        <v>0.13</v>
      </c>
      <c r="K4817" s="26">
        <v>16837.62</v>
      </c>
      <c r="L4817" s="26">
        <v>20722.58</v>
      </c>
      <c r="M4817" s="26" t="s">
        <v>173</v>
      </c>
      <c r="N4817" s="26" t="s">
        <v>6992</v>
      </c>
    </row>
    <row r="4818" spans="1:14">
      <c r="A4818" s="26" t="s">
        <v>129</v>
      </c>
      <c r="B4818" s="26" t="s">
        <v>6987</v>
      </c>
      <c r="C4818" s="26" t="s">
        <v>968</v>
      </c>
      <c r="D4818" s="26" t="s">
        <v>6988</v>
      </c>
      <c r="E4818" s="26" t="s">
        <v>10425</v>
      </c>
      <c r="F4818" s="26" t="s">
        <v>2172</v>
      </c>
      <c r="G4818" s="26" t="s">
        <v>6989</v>
      </c>
      <c r="H4818" s="26" t="s">
        <v>6990</v>
      </c>
      <c r="I4818" s="26" t="s">
        <v>10418</v>
      </c>
      <c r="J4818" s="36">
        <v>0.13</v>
      </c>
      <c r="K4818" s="26">
        <v>2456.29</v>
      </c>
      <c r="L4818" s="26"/>
      <c r="M4818" s="26" t="s">
        <v>173</v>
      </c>
      <c r="N4818" s="26" t="s">
        <v>6992</v>
      </c>
    </row>
    <row r="4819" spans="1:14">
      <c r="A4819" s="26" t="s">
        <v>129</v>
      </c>
      <c r="B4819" s="26" t="s">
        <v>6987</v>
      </c>
      <c r="C4819" s="26" t="s">
        <v>968</v>
      </c>
      <c r="D4819" s="26" t="s">
        <v>6988</v>
      </c>
      <c r="E4819" s="26" t="s">
        <v>10425</v>
      </c>
      <c r="F4819" s="26" t="s">
        <v>2172</v>
      </c>
      <c r="G4819" s="26" t="s">
        <v>6989</v>
      </c>
      <c r="H4819" s="26" t="s">
        <v>6990</v>
      </c>
      <c r="I4819" s="26" t="s">
        <v>10420</v>
      </c>
      <c r="J4819" s="36">
        <v>0.13</v>
      </c>
      <c r="K4819" s="26">
        <v>202.45</v>
      </c>
      <c r="L4819" s="26"/>
      <c r="M4819" s="26" t="s">
        <v>173</v>
      </c>
      <c r="N4819" s="26" t="s">
        <v>6992</v>
      </c>
    </row>
    <row r="4820" spans="1:14">
      <c r="A4820" s="26" t="s">
        <v>129</v>
      </c>
      <c r="B4820" s="26" t="s">
        <v>6987</v>
      </c>
      <c r="C4820" s="26" t="s">
        <v>968</v>
      </c>
      <c r="D4820" s="26" t="s">
        <v>6988</v>
      </c>
      <c r="E4820" s="26" t="s">
        <v>10425</v>
      </c>
      <c r="F4820" s="26" t="s">
        <v>2172</v>
      </c>
      <c r="G4820" s="26" t="s">
        <v>6989</v>
      </c>
      <c r="H4820" s="26" t="s">
        <v>6990</v>
      </c>
      <c r="I4820" s="26" t="s">
        <v>10419</v>
      </c>
      <c r="J4820" s="36">
        <v>0.13</v>
      </c>
      <c r="K4820" s="26">
        <v>293.73</v>
      </c>
      <c r="L4820" s="26"/>
      <c r="M4820" s="26" t="s">
        <v>173</v>
      </c>
      <c r="N4820" s="26" t="s">
        <v>6992</v>
      </c>
    </row>
    <row r="4821" spans="1:14">
      <c r="A4821" s="26" t="s">
        <v>129</v>
      </c>
      <c r="B4821" s="26" t="s">
        <v>6993</v>
      </c>
      <c r="C4821" s="26" t="s">
        <v>968</v>
      </c>
      <c r="D4821" s="26" t="s">
        <v>6994</v>
      </c>
      <c r="E4821" s="26" t="s">
        <v>10425</v>
      </c>
      <c r="F4821" s="26" t="s">
        <v>1984</v>
      </c>
      <c r="G4821" s="26" t="s">
        <v>6995</v>
      </c>
      <c r="H4821" s="26" t="s">
        <v>6996</v>
      </c>
      <c r="I4821" s="26" t="s">
        <v>10416</v>
      </c>
      <c r="J4821" s="36">
        <v>0.13</v>
      </c>
      <c r="K4821" s="26">
        <v>30132.06</v>
      </c>
      <c r="L4821" s="26">
        <v>33148.44</v>
      </c>
      <c r="M4821" s="26" t="s">
        <v>173</v>
      </c>
      <c r="N4821" s="26" t="s">
        <v>6997</v>
      </c>
    </row>
    <row r="4822" spans="1:14">
      <c r="A4822" s="26" t="s">
        <v>129</v>
      </c>
      <c r="B4822" s="26" t="s">
        <v>6993</v>
      </c>
      <c r="C4822" s="26" t="s">
        <v>968</v>
      </c>
      <c r="D4822" s="26" t="s">
        <v>6994</v>
      </c>
      <c r="E4822" s="26" t="s">
        <v>10425</v>
      </c>
      <c r="F4822" s="26" t="s">
        <v>1984</v>
      </c>
      <c r="G4822" s="26" t="s">
        <v>6995</v>
      </c>
      <c r="H4822" s="26" t="s">
        <v>6996</v>
      </c>
      <c r="I4822" s="26" t="s">
        <v>10418</v>
      </c>
      <c r="J4822" s="36">
        <v>0.13</v>
      </c>
      <c r="K4822" s="26">
        <v>704.04</v>
      </c>
      <c r="L4822" s="26"/>
      <c r="M4822" s="26" t="s">
        <v>173</v>
      </c>
      <c r="N4822" s="26" t="s">
        <v>6997</v>
      </c>
    </row>
    <row r="4823" spans="1:14">
      <c r="A4823" s="26" t="s">
        <v>129</v>
      </c>
      <c r="B4823" s="26" t="s">
        <v>6993</v>
      </c>
      <c r="C4823" s="26" t="s">
        <v>968</v>
      </c>
      <c r="D4823" s="26" t="s">
        <v>6994</v>
      </c>
      <c r="E4823" s="26" t="s">
        <v>10425</v>
      </c>
      <c r="F4823" s="26" t="s">
        <v>1984</v>
      </c>
      <c r="G4823" s="26" t="s">
        <v>6995</v>
      </c>
      <c r="H4823" s="26" t="s">
        <v>6996</v>
      </c>
      <c r="I4823" s="26" t="s">
        <v>10420</v>
      </c>
      <c r="J4823" s="36">
        <v>0.13</v>
      </c>
      <c r="K4823" s="26">
        <v>350.84</v>
      </c>
      <c r="L4823" s="26"/>
      <c r="M4823" s="26" t="s">
        <v>173</v>
      </c>
      <c r="N4823" s="26" t="s">
        <v>6997</v>
      </c>
    </row>
    <row r="4824" spans="1:14">
      <c r="A4824" s="26" t="s">
        <v>129</v>
      </c>
      <c r="B4824" s="26" t="s">
        <v>6993</v>
      </c>
      <c r="C4824" s="26" t="s">
        <v>968</v>
      </c>
      <c r="D4824" s="26" t="s">
        <v>6994</v>
      </c>
      <c r="E4824" s="26" t="s">
        <v>10425</v>
      </c>
      <c r="F4824" s="26" t="s">
        <v>1984</v>
      </c>
      <c r="G4824" s="26" t="s">
        <v>6995</v>
      </c>
      <c r="H4824" s="26" t="s">
        <v>6996</v>
      </c>
      <c r="I4824" s="26" t="s">
        <v>10419</v>
      </c>
      <c r="J4824" s="36">
        <v>0.13</v>
      </c>
      <c r="K4824" s="26">
        <v>469.7</v>
      </c>
      <c r="L4824" s="26"/>
      <c r="M4824" s="26" t="s">
        <v>173</v>
      </c>
      <c r="N4824" s="26" t="s">
        <v>6997</v>
      </c>
    </row>
    <row r="4825" spans="1:14">
      <c r="A4825" s="26" t="s">
        <v>119</v>
      </c>
      <c r="B4825" s="26" t="s">
        <v>6547</v>
      </c>
      <c r="C4825" s="26" t="s">
        <v>481</v>
      </c>
      <c r="D4825" s="26" t="s">
        <v>6548</v>
      </c>
      <c r="E4825" s="26" t="s">
        <v>10425</v>
      </c>
      <c r="F4825" s="26" t="s">
        <v>6549</v>
      </c>
      <c r="G4825" s="26" t="s">
        <v>6550</v>
      </c>
      <c r="H4825" s="26" t="s">
        <v>6551</v>
      </c>
      <c r="I4825" s="26" t="s">
        <v>10416</v>
      </c>
      <c r="J4825" s="36">
        <v>0.13</v>
      </c>
      <c r="K4825" s="26">
        <v>238728.56</v>
      </c>
      <c r="L4825" s="26">
        <v>255569.88</v>
      </c>
      <c r="M4825" s="26" t="s">
        <v>140</v>
      </c>
      <c r="N4825" s="26" t="s">
        <v>6553</v>
      </c>
    </row>
    <row r="4826" spans="1:14">
      <c r="A4826" s="26" t="s">
        <v>119</v>
      </c>
      <c r="B4826" s="26" t="s">
        <v>6547</v>
      </c>
      <c r="C4826" s="26" t="s">
        <v>481</v>
      </c>
      <c r="D4826" s="26" t="s">
        <v>6548</v>
      </c>
      <c r="E4826" s="26" t="s">
        <v>10425</v>
      </c>
      <c r="F4826" s="26" t="s">
        <v>6549</v>
      </c>
      <c r="G4826" s="26" t="s">
        <v>6550</v>
      </c>
      <c r="H4826" s="26" t="s">
        <v>6551</v>
      </c>
      <c r="I4826" s="26" t="s">
        <v>10418</v>
      </c>
      <c r="J4826" s="36">
        <v>0.13</v>
      </c>
      <c r="K4826" s="26">
        <v>2311.68</v>
      </c>
      <c r="L4826" s="26"/>
      <c r="M4826" s="26" t="s">
        <v>140</v>
      </c>
      <c r="N4826" s="26" t="s">
        <v>6553</v>
      </c>
    </row>
    <row r="4827" spans="1:14">
      <c r="A4827" s="26" t="s">
        <v>119</v>
      </c>
      <c r="B4827" s="26" t="s">
        <v>6547</v>
      </c>
      <c r="C4827" s="26" t="s">
        <v>481</v>
      </c>
      <c r="D4827" s="26" t="s">
        <v>6548</v>
      </c>
      <c r="E4827" s="26" t="s">
        <v>10425</v>
      </c>
      <c r="F4827" s="26" t="s">
        <v>6549</v>
      </c>
      <c r="G4827" s="26" t="s">
        <v>6550</v>
      </c>
      <c r="H4827" s="26" t="s">
        <v>6551</v>
      </c>
      <c r="I4827" s="26" t="s">
        <v>10420</v>
      </c>
      <c r="J4827" s="36">
        <v>0.13</v>
      </c>
      <c r="K4827" s="26">
        <v>3192.32</v>
      </c>
      <c r="L4827" s="26"/>
      <c r="M4827" s="26" t="s">
        <v>140</v>
      </c>
      <c r="N4827" s="26" t="s">
        <v>6553</v>
      </c>
    </row>
    <row r="4828" spans="1:14">
      <c r="A4828" s="26" t="s">
        <v>119</v>
      </c>
      <c r="B4828" s="26" t="s">
        <v>6547</v>
      </c>
      <c r="C4828" s="26" t="s">
        <v>481</v>
      </c>
      <c r="D4828" s="26" t="s">
        <v>6548</v>
      </c>
      <c r="E4828" s="26" t="s">
        <v>10425</v>
      </c>
      <c r="F4828" s="26" t="s">
        <v>6549</v>
      </c>
      <c r="G4828" s="26" t="s">
        <v>6550</v>
      </c>
      <c r="H4828" s="26" t="s">
        <v>6551</v>
      </c>
      <c r="I4828" s="26" t="s">
        <v>10419</v>
      </c>
      <c r="J4828" s="36">
        <v>0.13</v>
      </c>
      <c r="K4828" s="26">
        <v>3670.44</v>
      </c>
      <c r="L4828" s="26"/>
      <c r="M4828" s="26" t="s">
        <v>140</v>
      </c>
      <c r="N4828" s="26" t="s">
        <v>6553</v>
      </c>
    </row>
    <row r="4829" spans="1:14">
      <c r="A4829" s="26" t="s">
        <v>129</v>
      </c>
      <c r="B4829" s="26" t="s">
        <v>6998</v>
      </c>
      <c r="C4829" s="26" t="s">
        <v>968</v>
      </c>
      <c r="D4829" s="26" t="s">
        <v>6999</v>
      </c>
      <c r="E4829" s="26" t="s">
        <v>10425</v>
      </c>
      <c r="F4829" s="26" t="s">
        <v>1729</v>
      </c>
      <c r="G4829" s="26" t="s">
        <v>7000</v>
      </c>
      <c r="H4829" s="26" t="s">
        <v>7001</v>
      </c>
      <c r="I4829" s="26" t="s">
        <v>10416</v>
      </c>
      <c r="J4829" s="36">
        <v>0.13</v>
      </c>
      <c r="K4829" s="26">
        <v>5274.53</v>
      </c>
      <c r="L4829" s="26">
        <v>6048.94</v>
      </c>
      <c r="M4829" s="26" t="s">
        <v>173</v>
      </c>
      <c r="N4829" s="26" t="s">
        <v>7002</v>
      </c>
    </row>
    <row r="4830" spans="1:14">
      <c r="A4830" s="26" t="s">
        <v>129</v>
      </c>
      <c r="B4830" s="26" t="s">
        <v>6998</v>
      </c>
      <c r="C4830" s="26" t="s">
        <v>968</v>
      </c>
      <c r="D4830" s="26" t="s">
        <v>6999</v>
      </c>
      <c r="E4830" s="26" t="s">
        <v>10425</v>
      </c>
      <c r="F4830" s="26" t="s">
        <v>1729</v>
      </c>
      <c r="G4830" s="26" t="s">
        <v>7000</v>
      </c>
      <c r="H4830" s="26" t="s">
        <v>7001</v>
      </c>
      <c r="I4830" s="26" t="s">
        <v>10418</v>
      </c>
      <c r="J4830" s="36">
        <v>0.13</v>
      </c>
      <c r="K4830" s="26">
        <v>348.94</v>
      </c>
      <c r="L4830" s="26"/>
      <c r="M4830" s="26" t="s">
        <v>173</v>
      </c>
      <c r="N4830" s="26" t="s">
        <v>7002</v>
      </c>
    </row>
    <row r="4831" spans="1:14">
      <c r="A4831" s="26" t="s">
        <v>129</v>
      </c>
      <c r="B4831" s="26" t="s">
        <v>6998</v>
      </c>
      <c r="C4831" s="26" t="s">
        <v>968</v>
      </c>
      <c r="D4831" s="26" t="s">
        <v>6999</v>
      </c>
      <c r="E4831" s="26" t="s">
        <v>10425</v>
      </c>
      <c r="F4831" s="26" t="s">
        <v>1729</v>
      </c>
      <c r="G4831" s="26" t="s">
        <v>7000</v>
      </c>
      <c r="H4831" s="26" t="s">
        <v>7001</v>
      </c>
      <c r="I4831" s="26" t="s">
        <v>10420</v>
      </c>
      <c r="J4831" s="36">
        <v>0.13</v>
      </c>
      <c r="K4831" s="26">
        <v>67.64</v>
      </c>
      <c r="L4831" s="26"/>
      <c r="M4831" s="26" t="s">
        <v>173</v>
      </c>
      <c r="N4831" s="26" t="s">
        <v>7002</v>
      </c>
    </row>
    <row r="4832" spans="1:14">
      <c r="A4832" s="26" t="s">
        <v>129</v>
      </c>
      <c r="B4832" s="26" t="s">
        <v>6998</v>
      </c>
      <c r="C4832" s="26" t="s">
        <v>968</v>
      </c>
      <c r="D4832" s="26" t="s">
        <v>6999</v>
      </c>
      <c r="E4832" s="26" t="s">
        <v>10425</v>
      </c>
      <c r="F4832" s="26" t="s">
        <v>1729</v>
      </c>
      <c r="G4832" s="26" t="s">
        <v>7000</v>
      </c>
      <c r="H4832" s="26" t="s">
        <v>7001</v>
      </c>
      <c r="I4832" s="26" t="s">
        <v>10419</v>
      </c>
      <c r="J4832" s="36">
        <v>0.13</v>
      </c>
      <c r="K4832" s="26">
        <v>85.63</v>
      </c>
      <c r="L4832" s="26"/>
      <c r="M4832" s="26" t="s">
        <v>173</v>
      </c>
      <c r="N4832" s="26" t="s">
        <v>7002</v>
      </c>
    </row>
    <row r="4833" spans="1:14">
      <c r="A4833" s="26" t="s">
        <v>119</v>
      </c>
      <c r="B4833" s="26" t="s">
        <v>7052</v>
      </c>
      <c r="C4833" s="26" t="s">
        <v>193</v>
      </c>
      <c r="D4833" s="26" t="s">
        <v>7053</v>
      </c>
      <c r="E4833" s="26" t="s">
        <v>10425</v>
      </c>
      <c r="F4833" s="26" t="s">
        <v>195</v>
      </c>
      <c r="G4833" s="26" t="s">
        <v>7054</v>
      </c>
      <c r="H4833" s="26" t="s">
        <v>7055</v>
      </c>
      <c r="I4833" s="26" t="s">
        <v>10416</v>
      </c>
      <c r="J4833" s="36">
        <v>0.13</v>
      </c>
      <c r="K4833" s="26">
        <v>29590.06</v>
      </c>
      <c r="L4833" s="26">
        <v>33684.92</v>
      </c>
      <c r="M4833" s="26" t="s">
        <v>140</v>
      </c>
      <c r="N4833" s="26" t="s">
        <v>7056</v>
      </c>
    </row>
    <row r="4834" spans="1:14">
      <c r="A4834" s="26" t="s">
        <v>119</v>
      </c>
      <c r="B4834" s="26" t="s">
        <v>7052</v>
      </c>
      <c r="C4834" s="26" t="s">
        <v>193</v>
      </c>
      <c r="D4834" s="26" t="s">
        <v>7053</v>
      </c>
      <c r="E4834" s="26" t="s">
        <v>10425</v>
      </c>
      <c r="F4834" s="26" t="s">
        <v>195</v>
      </c>
      <c r="G4834" s="26" t="s">
        <v>7054</v>
      </c>
      <c r="H4834" s="26" t="s">
        <v>7055</v>
      </c>
      <c r="I4834" s="26" t="s">
        <v>10418</v>
      </c>
      <c r="J4834" s="36">
        <v>0.13</v>
      </c>
      <c r="K4834" s="26">
        <v>1706.78</v>
      </c>
      <c r="L4834" s="26"/>
      <c r="M4834" s="26" t="s">
        <v>140</v>
      </c>
      <c r="N4834" s="26" t="s">
        <v>7056</v>
      </c>
    </row>
    <row r="4835" spans="1:14">
      <c r="A4835" s="26" t="s">
        <v>119</v>
      </c>
      <c r="B4835" s="26" t="s">
        <v>7052</v>
      </c>
      <c r="C4835" s="26" t="s">
        <v>193</v>
      </c>
      <c r="D4835" s="26" t="s">
        <v>7053</v>
      </c>
      <c r="E4835" s="26" t="s">
        <v>10425</v>
      </c>
      <c r="F4835" s="26" t="s">
        <v>195</v>
      </c>
      <c r="G4835" s="26" t="s">
        <v>7054</v>
      </c>
      <c r="H4835" s="26" t="s">
        <v>7055</v>
      </c>
      <c r="I4835" s="26" t="s">
        <v>10420</v>
      </c>
      <c r="J4835" s="36">
        <v>0.13</v>
      </c>
      <c r="K4835" s="26">
        <v>395.64</v>
      </c>
      <c r="L4835" s="26"/>
      <c r="M4835" s="26" t="s">
        <v>140</v>
      </c>
      <c r="N4835" s="26" t="s">
        <v>7056</v>
      </c>
    </row>
    <row r="4836" spans="1:14">
      <c r="A4836" s="26" t="s">
        <v>119</v>
      </c>
      <c r="B4836" s="26" t="s">
        <v>7052</v>
      </c>
      <c r="C4836" s="26" t="s">
        <v>193</v>
      </c>
      <c r="D4836" s="26" t="s">
        <v>7053</v>
      </c>
      <c r="E4836" s="26" t="s">
        <v>10425</v>
      </c>
      <c r="F4836" s="26" t="s">
        <v>195</v>
      </c>
      <c r="G4836" s="26" t="s">
        <v>7054</v>
      </c>
      <c r="H4836" s="26" t="s">
        <v>7055</v>
      </c>
      <c r="I4836" s="26" t="s">
        <v>10419</v>
      </c>
      <c r="J4836" s="36">
        <v>0.13</v>
      </c>
      <c r="K4836" s="26">
        <v>476.6</v>
      </c>
      <c r="L4836" s="26"/>
      <c r="M4836" s="26" t="s">
        <v>140</v>
      </c>
      <c r="N4836" s="26" t="s">
        <v>7056</v>
      </c>
    </row>
    <row r="4837" spans="1:14">
      <c r="A4837" s="26" t="s">
        <v>70</v>
      </c>
      <c r="B4837" s="26" t="s">
        <v>7003</v>
      </c>
      <c r="C4837" s="26" t="s">
        <v>772</v>
      </c>
      <c r="D4837" s="26" t="s">
        <v>7004</v>
      </c>
      <c r="E4837" s="26" t="s">
        <v>10425</v>
      </c>
      <c r="F4837" s="26" t="s">
        <v>7005</v>
      </c>
      <c r="G4837" s="26" t="s">
        <v>7006</v>
      </c>
      <c r="H4837" s="26" t="s">
        <v>7007</v>
      </c>
      <c r="I4837" s="26" t="s">
        <v>10416</v>
      </c>
      <c r="J4837" s="36">
        <v>0.13</v>
      </c>
      <c r="K4837" s="26">
        <v>101557.08</v>
      </c>
      <c r="L4837" s="26">
        <v>122661.34</v>
      </c>
      <c r="M4837" s="26" t="s">
        <v>83</v>
      </c>
      <c r="N4837" s="26" t="s">
        <v>7009</v>
      </c>
    </row>
    <row r="4838" spans="1:14">
      <c r="A4838" s="26" t="s">
        <v>70</v>
      </c>
      <c r="B4838" s="26" t="s">
        <v>7003</v>
      </c>
      <c r="C4838" s="26" t="s">
        <v>772</v>
      </c>
      <c r="D4838" s="26" t="s">
        <v>7004</v>
      </c>
      <c r="E4838" s="26" t="s">
        <v>10425</v>
      </c>
      <c r="F4838" s="26" t="s">
        <v>7005</v>
      </c>
      <c r="G4838" s="26" t="s">
        <v>7006</v>
      </c>
      <c r="H4838" s="26" t="s">
        <v>7007</v>
      </c>
      <c r="I4838" s="26" t="s">
        <v>10418</v>
      </c>
      <c r="J4838" s="36">
        <v>0.13</v>
      </c>
      <c r="K4838" s="26">
        <v>14302.13</v>
      </c>
      <c r="L4838" s="26"/>
      <c r="M4838" s="26" t="s">
        <v>83</v>
      </c>
      <c r="N4838" s="26" t="s">
        <v>7009</v>
      </c>
    </row>
    <row r="4839" spans="1:14">
      <c r="A4839" s="26" t="s">
        <v>70</v>
      </c>
      <c r="B4839" s="26" t="s">
        <v>7003</v>
      </c>
      <c r="C4839" s="26" t="s">
        <v>772</v>
      </c>
      <c r="D4839" s="26" t="s">
        <v>7004</v>
      </c>
      <c r="E4839" s="26" t="s">
        <v>10425</v>
      </c>
      <c r="F4839" s="26" t="s">
        <v>7005</v>
      </c>
      <c r="G4839" s="26" t="s">
        <v>7006</v>
      </c>
      <c r="H4839" s="26" t="s">
        <v>7007</v>
      </c>
      <c r="I4839" s="26" t="s">
        <v>10420</v>
      </c>
      <c r="J4839" s="36">
        <v>0.13</v>
      </c>
      <c r="K4839" s="26">
        <v>1357.94</v>
      </c>
      <c r="L4839" s="26"/>
      <c r="M4839" s="26" t="s">
        <v>83</v>
      </c>
      <c r="N4839" s="26" t="s">
        <v>7009</v>
      </c>
    </row>
    <row r="4840" spans="1:14">
      <c r="A4840" s="26" t="s">
        <v>70</v>
      </c>
      <c r="B4840" s="26" t="s">
        <v>7003</v>
      </c>
      <c r="C4840" s="26" t="s">
        <v>772</v>
      </c>
      <c r="D4840" s="26" t="s">
        <v>7004</v>
      </c>
      <c r="E4840" s="26" t="s">
        <v>10425</v>
      </c>
      <c r="F4840" s="26" t="s">
        <v>7005</v>
      </c>
      <c r="G4840" s="26" t="s">
        <v>7006</v>
      </c>
      <c r="H4840" s="26" t="s">
        <v>7007</v>
      </c>
      <c r="I4840" s="26" t="s">
        <v>10419</v>
      </c>
      <c r="J4840" s="36">
        <v>0.13</v>
      </c>
      <c r="K4840" s="26">
        <v>1764.3</v>
      </c>
      <c r="L4840" s="26"/>
      <c r="M4840" s="26" t="s">
        <v>83</v>
      </c>
      <c r="N4840" s="26" t="s">
        <v>7009</v>
      </c>
    </row>
    <row r="4841" spans="1:14">
      <c r="A4841" s="26" t="s">
        <v>181</v>
      </c>
      <c r="B4841" s="26" t="s">
        <v>7018</v>
      </c>
      <c r="C4841" s="26" t="s">
        <v>4427</v>
      </c>
      <c r="D4841" s="26" t="s">
        <v>7019</v>
      </c>
      <c r="E4841" s="26" t="s">
        <v>10429</v>
      </c>
      <c r="F4841" s="26" t="s">
        <v>7020</v>
      </c>
      <c r="G4841" s="26" t="s">
        <v>7021</v>
      </c>
      <c r="H4841" s="26" t="s">
        <v>10897</v>
      </c>
      <c r="I4841" s="26" t="s">
        <v>10416</v>
      </c>
      <c r="J4841" s="36">
        <v>0.13</v>
      </c>
      <c r="K4841" s="26">
        <v>27844.32</v>
      </c>
      <c r="L4841" s="26">
        <v>29142.72</v>
      </c>
      <c r="M4841" s="26" t="s">
        <v>97</v>
      </c>
      <c r="N4841" s="26" t="s">
        <v>7024</v>
      </c>
    </row>
    <row r="4842" spans="1:14">
      <c r="A4842" s="26" t="s">
        <v>181</v>
      </c>
      <c r="B4842" s="26" t="s">
        <v>7018</v>
      </c>
      <c r="C4842" s="26" t="s">
        <v>4427</v>
      </c>
      <c r="D4842" s="26" t="s">
        <v>7019</v>
      </c>
      <c r="E4842" s="26" t="s">
        <v>10429</v>
      </c>
      <c r="F4842" s="26" t="s">
        <v>7020</v>
      </c>
      <c r="G4842" s="26" t="s">
        <v>7021</v>
      </c>
      <c r="H4842" s="26" t="s">
        <v>10897</v>
      </c>
      <c r="I4842" s="26" t="s">
        <v>10418</v>
      </c>
      <c r="J4842" s="36">
        <v>0.13</v>
      </c>
      <c r="K4842" s="26">
        <v>0</v>
      </c>
      <c r="L4842" s="26"/>
      <c r="M4842" s="26" t="s">
        <v>97</v>
      </c>
      <c r="N4842" s="26" t="s">
        <v>7024</v>
      </c>
    </row>
    <row r="4843" spans="1:14">
      <c r="A4843" s="26" t="s">
        <v>181</v>
      </c>
      <c r="B4843" s="26" t="s">
        <v>7018</v>
      </c>
      <c r="C4843" s="26" t="s">
        <v>4427</v>
      </c>
      <c r="D4843" s="26" t="s">
        <v>7019</v>
      </c>
      <c r="E4843" s="26" t="s">
        <v>10429</v>
      </c>
      <c r="F4843" s="26" t="s">
        <v>7020</v>
      </c>
      <c r="G4843" s="26" t="s">
        <v>7021</v>
      </c>
      <c r="H4843" s="26" t="s">
        <v>10897</v>
      </c>
      <c r="I4843" s="26" t="s">
        <v>10420</v>
      </c>
      <c r="J4843" s="36">
        <v>0.13</v>
      </c>
      <c r="K4843" s="26">
        <v>0</v>
      </c>
      <c r="L4843" s="26"/>
      <c r="M4843" s="26" t="s">
        <v>97</v>
      </c>
      <c r="N4843" s="26" t="s">
        <v>7024</v>
      </c>
    </row>
    <row r="4844" spans="1:14">
      <c r="A4844" s="26" t="s">
        <v>181</v>
      </c>
      <c r="B4844" s="26" t="s">
        <v>7018</v>
      </c>
      <c r="C4844" s="26" t="s">
        <v>4427</v>
      </c>
      <c r="D4844" s="26" t="s">
        <v>7019</v>
      </c>
      <c r="E4844" s="26" t="s">
        <v>10429</v>
      </c>
      <c r="F4844" s="26" t="s">
        <v>7020</v>
      </c>
      <c r="G4844" s="26" t="s">
        <v>7021</v>
      </c>
      <c r="H4844" s="26" t="s">
        <v>10897</v>
      </c>
      <c r="I4844" s="26" t="s">
        <v>10419</v>
      </c>
      <c r="J4844" s="36">
        <v>0.13</v>
      </c>
      <c r="K4844" s="26">
        <v>424.08</v>
      </c>
      <c r="L4844" s="26"/>
      <c r="M4844" s="26" t="s">
        <v>97</v>
      </c>
      <c r="N4844" s="26" t="s">
        <v>7024</v>
      </c>
    </row>
    <row r="4845" spans="1:14">
      <c r="A4845" s="26" t="s">
        <v>181</v>
      </c>
      <c r="B4845" s="26" t="s">
        <v>7018</v>
      </c>
      <c r="C4845" s="26" t="s">
        <v>4427</v>
      </c>
      <c r="D4845" s="26" t="s">
        <v>7019</v>
      </c>
      <c r="E4845" s="26" t="s">
        <v>10429</v>
      </c>
      <c r="F4845" s="26" t="s">
        <v>7020</v>
      </c>
      <c r="G4845" s="26" t="s">
        <v>7021</v>
      </c>
      <c r="H4845" s="26" t="s">
        <v>10898</v>
      </c>
      <c r="I4845" s="26" t="s">
        <v>10416</v>
      </c>
      <c r="J4845" s="36">
        <v>0.13</v>
      </c>
      <c r="K4845" s="26">
        <v>0</v>
      </c>
      <c r="L4845" s="26">
        <v>72336</v>
      </c>
      <c r="M4845" s="26" t="s">
        <v>97</v>
      </c>
      <c r="N4845" s="26" t="s">
        <v>7024</v>
      </c>
    </row>
    <row r="4846" spans="1:14">
      <c r="A4846" s="26" t="s">
        <v>181</v>
      </c>
      <c r="B4846" s="26" t="s">
        <v>7018</v>
      </c>
      <c r="C4846" s="26" t="s">
        <v>4427</v>
      </c>
      <c r="D4846" s="26" t="s">
        <v>7019</v>
      </c>
      <c r="E4846" s="26" t="s">
        <v>10429</v>
      </c>
      <c r="F4846" s="26" t="s">
        <v>7020</v>
      </c>
      <c r="G4846" s="26" t="s">
        <v>7021</v>
      </c>
      <c r="H4846" s="26" t="s">
        <v>10898</v>
      </c>
      <c r="I4846" s="26" t="s">
        <v>10418</v>
      </c>
      <c r="J4846" s="36">
        <v>0.13</v>
      </c>
      <c r="K4846" s="26">
        <v>69113.43</v>
      </c>
      <c r="L4846" s="26"/>
      <c r="M4846" s="26" t="s">
        <v>97</v>
      </c>
      <c r="N4846" s="26" t="s">
        <v>7024</v>
      </c>
    </row>
    <row r="4847" spans="1:14">
      <c r="A4847" s="26" t="s">
        <v>181</v>
      </c>
      <c r="B4847" s="26" t="s">
        <v>7018</v>
      </c>
      <c r="C4847" s="26" t="s">
        <v>4427</v>
      </c>
      <c r="D4847" s="26" t="s">
        <v>7019</v>
      </c>
      <c r="E4847" s="26" t="s">
        <v>10429</v>
      </c>
      <c r="F4847" s="26" t="s">
        <v>7020</v>
      </c>
      <c r="G4847" s="26" t="s">
        <v>7021</v>
      </c>
      <c r="H4847" s="26" t="s">
        <v>10898</v>
      </c>
      <c r="I4847" s="26" t="s">
        <v>10420</v>
      </c>
      <c r="J4847" s="36">
        <v>0.13</v>
      </c>
      <c r="K4847" s="26">
        <v>0</v>
      </c>
      <c r="L4847" s="26"/>
      <c r="M4847" s="26" t="s">
        <v>97</v>
      </c>
      <c r="N4847" s="26" t="s">
        <v>7024</v>
      </c>
    </row>
    <row r="4848" spans="1:14">
      <c r="A4848" s="26" t="s">
        <v>181</v>
      </c>
      <c r="B4848" s="26" t="s">
        <v>7018</v>
      </c>
      <c r="C4848" s="26" t="s">
        <v>4427</v>
      </c>
      <c r="D4848" s="26" t="s">
        <v>7019</v>
      </c>
      <c r="E4848" s="26" t="s">
        <v>10429</v>
      </c>
      <c r="F4848" s="26" t="s">
        <v>7020</v>
      </c>
      <c r="G4848" s="26" t="s">
        <v>7021</v>
      </c>
      <c r="H4848" s="26" t="s">
        <v>10898</v>
      </c>
      <c r="I4848" s="26" t="s">
        <v>10419</v>
      </c>
      <c r="J4848" s="36">
        <v>0.13</v>
      </c>
      <c r="K4848" s="26">
        <v>1052.49</v>
      </c>
      <c r="L4848" s="26"/>
      <c r="M4848" s="26" t="s">
        <v>97</v>
      </c>
      <c r="N4848" s="26" t="s">
        <v>7024</v>
      </c>
    </row>
    <row r="4849" spans="1:14">
      <c r="A4849" s="26" t="s">
        <v>129</v>
      </c>
      <c r="B4849" s="26" t="s">
        <v>7064</v>
      </c>
      <c r="C4849" s="26" t="s">
        <v>968</v>
      </c>
      <c r="D4849" s="26" t="s">
        <v>4914</v>
      </c>
      <c r="E4849" s="26" t="s">
        <v>10425</v>
      </c>
      <c r="F4849" s="26" t="s">
        <v>1729</v>
      </c>
      <c r="G4849" s="26" t="s">
        <v>7065</v>
      </c>
      <c r="H4849" s="26" t="s">
        <v>7066</v>
      </c>
      <c r="I4849" s="26" t="s">
        <v>10416</v>
      </c>
      <c r="J4849" s="36">
        <v>0.13</v>
      </c>
      <c r="K4849" s="26">
        <v>3279.08</v>
      </c>
      <c r="L4849" s="26">
        <v>3665.09</v>
      </c>
      <c r="M4849" s="26" t="s">
        <v>173</v>
      </c>
      <c r="N4849" s="26" t="s">
        <v>7068</v>
      </c>
    </row>
    <row r="4850" spans="1:14">
      <c r="A4850" s="26" t="s">
        <v>129</v>
      </c>
      <c r="B4850" s="26" t="s">
        <v>7064</v>
      </c>
      <c r="C4850" s="26" t="s">
        <v>968</v>
      </c>
      <c r="D4850" s="26" t="s">
        <v>4914</v>
      </c>
      <c r="E4850" s="26" t="s">
        <v>10425</v>
      </c>
      <c r="F4850" s="26" t="s">
        <v>1729</v>
      </c>
      <c r="G4850" s="26" t="s">
        <v>7065</v>
      </c>
      <c r="H4850" s="26" t="s">
        <v>7066</v>
      </c>
      <c r="I4850" s="26" t="s">
        <v>10418</v>
      </c>
      <c r="J4850" s="36">
        <v>0.13</v>
      </c>
      <c r="K4850" s="26">
        <v>128.96</v>
      </c>
      <c r="L4850" s="26"/>
      <c r="M4850" s="26" t="s">
        <v>173</v>
      </c>
      <c r="N4850" s="26" t="s">
        <v>7068</v>
      </c>
    </row>
    <row r="4851" spans="1:14">
      <c r="A4851" s="26" t="s">
        <v>129</v>
      </c>
      <c r="B4851" s="26" t="s">
        <v>7064</v>
      </c>
      <c r="C4851" s="26" t="s">
        <v>968</v>
      </c>
      <c r="D4851" s="26" t="s">
        <v>4914</v>
      </c>
      <c r="E4851" s="26" t="s">
        <v>10425</v>
      </c>
      <c r="F4851" s="26" t="s">
        <v>1729</v>
      </c>
      <c r="G4851" s="26" t="s">
        <v>7065</v>
      </c>
      <c r="H4851" s="26" t="s">
        <v>7066</v>
      </c>
      <c r="I4851" s="26" t="s">
        <v>10420</v>
      </c>
      <c r="J4851" s="36">
        <v>0.13</v>
      </c>
      <c r="K4851" s="26">
        <v>40.22</v>
      </c>
      <c r="L4851" s="26"/>
      <c r="M4851" s="26" t="s">
        <v>173</v>
      </c>
      <c r="N4851" s="26" t="s">
        <v>7068</v>
      </c>
    </row>
    <row r="4852" spans="1:14">
      <c r="A4852" s="26" t="s">
        <v>129</v>
      </c>
      <c r="B4852" s="26" t="s">
        <v>7064</v>
      </c>
      <c r="C4852" s="26" t="s">
        <v>968</v>
      </c>
      <c r="D4852" s="26" t="s">
        <v>4914</v>
      </c>
      <c r="E4852" s="26" t="s">
        <v>10425</v>
      </c>
      <c r="F4852" s="26" t="s">
        <v>1729</v>
      </c>
      <c r="G4852" s="26" t="s">
        <v>7065</v>
      </c>
      <c r="H4852" s="26" t="s">
        <v>7066</v>
      </c>
      <c r="I4852" s="26" t="s">
        <v>10419</v>
      </c>
      <c r="J4852" s="36">
        <v>0.13</v>
      </c>
      <c r="K4852" s="26">
        <v>51.9</v>
      </c>
      <c r="L4852" s="26"/>
      <c r="M4852" s="26" t="s">
        <v>173</v>
      </c>
      <c r="N4852" s="26" t="s">
        <v>7068</v>
      </c>
    </row>
    <row r="4853" spans="1:14">
      <c r="A4853" s="26" t="s">
        <v>181</v>
      </c>
      <c r="B4853" s="26" t="s">
        <v>7030</v>
      </c>
      <c r="C4853" s="26" t="s">
        <v>212</v>
      </c>
      <c r="D4853" s="26" t="s">
        <v>7031</v>
      </c>
      <c r="E4853" s="26" t="s">
        <v>10425</v>
      </c>
      <c r="F4853" s="26" t="s">
        <v>1702</v>
      </c>
      <c r="G4853" s="26" t="s">
        <v>7032</v>
      </c>
      <c r="H4853" s="26" t="s">
        <v>7033</v>
      </c>
      <c r="I4853" s="26" t="s">
        <v>10416</v>
      </c>
      <c r="J4853" s="36">
        <v>0.13</v>
      </c>
      <c r="K4853" s="26">
        <v>330551.49</v>
      </c>
      <c r="L4853" s="26">
        <v>377322.2</v>
      </c>
      <c r="M4853" s="26" t="s">
        <v>97</v>
      </c>
      <c r="N4853" s="26" t="s">
        <v>7035</v>
      </c>
    </row>
    <row r="4854" spans="1:14">
      <c r="A4854" s="26" t="s">
        <v>181</v>
      </c>
      <c r="B4854" s="26" t="s">
        <v>7030</v>
      </c>
      <c r="C4854" s="26" t="s">
        <v>212</v>
      </c>
      <c r="D4854" s="26" t="s">
        <v>7031</v>
      </c>
      <c r="E4854" s="26" t="s">
        <v>10425</v>
      </c>
      <c r="F4854" s="26" t="s">
        <v>1702</v>
      </c>
      <c r="G4854" s="26" t="s">
        <v>7032</v>
      </c>
      <c r="H4854" s="26" t="s">
        <v>7033</v>
      </c>
      <c r="I4854" s="26" t="s">
        <v>10418</v>
      </c>
      <c r="J4854" s="36">
        <v>0.13</v>
      </c>
      <c r="K4854" s="26">
        <v>22307.17</v>
      </c>
      <c r="L4854" s="26"/>
      <c r="M4854" s="26" t="s">
        <v>97</v>
      </c>
      <c r="N4854" s="26" t="s">
        <v>7035</v>
      </c>
    </row>
    <row r="4855" spans="1:14">
      <c r="A4855" s="26" t="s">
        <v>181</v>
      </c>
      <c r="B4855" s="26" t="s">
        <v>7030</v>
      </c>
      <c r="C4855" s="26" t="s">
        <v>212</v>
      </c>
      <c r="D4855" s="26" t="s">
        <v>7031</v>
      </c>
      <c r="E4855" s="26" t="s">
        <v>10425</v>
      </c>
      <c r="F4855" s="26" t="s">
        <v>1702</v>
      </c>
      <c r="G4855" s="26" t="s">
        <v>7032</v>
      </c>
      <c r="H4855" s="26" t="s">
        <v>7033</v>
      </c>
      <c r="I4855" s="26" t="s">
        <v>10420</v>
      </c>
      <c r="J4855" s="36">
        <v>0.13</v>
      </c>
      <c r="K4855" s="26">
        <v>4057.79</v>
      </c>
      <c r="L4855" s="26"/>
      <c r="M4855" s="26" t="s">
        <v>97</v>
      </c>
      <c r="N4855" s="26" t="s">
        <v>7035</v>
      </c>
    </row>
    <row r="4856" spans="1:14">
      <c r="A4856" s="26" t="s">
        <v>181</v>
      </c>
      <c r="B4856" s="26" t="s">
        <v>7030</v>
      </c>
      <c r="C4856" s="26" t="s">
        <v>212</v>
      </c>
      <c r="D4856" s="26" t="s">
        <v>7031</v>
      </c>
      <c r="E4856" s="26" t="s">
        <v>10425</v>
      </c>
      <c r="F4856" s="26" t="s">
        <v>1702</v>
      </c>
      <c r="G4856" s="26" t="s">
        <v>7032</v>
      </c>
      <c r="H4856" s="26" t="s">
        <v>7033</v>
      </c>
      <c r="I4856" s="26" t="s">
        <v>10419</v>
      </c>
      <c r="J4856" s="36">
        <v>0.13</v>
      </c>
      <c r="K4856" s="26">
        <v>5373.48</v>
      </c>
      <c r="L4856" s="26"/>
      <c r="M4856" s="26" t="s">
        <v>97</v>
      </c>
      <c r="N4856" s="26" t="s">
        <v>7035</v>
      </c>
    </row>
    <row r="4857" spans="1:14">
      <c r="A4857" s="26" t="s">
        <v>108</v>
      </c>
      <c r="B4857" s="26" t="s">
        <v>7057</v>
      </c>
      <c r="C4857" s="26" t="s">
        <v>111</v>
      </c>
      <c r="D4857" s="26" t="s">
        <v>7058</v>
      </c>
      <c r="E4857" s="26" t="s">
        <v>10429</v>
      </c>
      <c r="F4857" s="26" t="s">
        <v>7059</v>
      </c>
      <c r="G4857" s="26" t="s">
        <v>7060</v>
      </c>
      <c r="H4857" s="26" t="s">
        <v>7061</v>
      </c>
      <c r="I4857" s="26" t="s">
        <v>10416</v>
      </c>
      <c r="J4857" s="36">
        <v>0.13</v>
      </c>
      <c r="K4857" s="26">
        <v>45558.14</v>
      </c>
      <c r="L4857" s="26">
        <v>47681.18</v>
      </c>
      <c r="M4857" s="26" t="s">
        <v>97</v>
      </c>
      <c r="N4857" s="26" t="s">
        <v>7063</v>
      </c>
    </row>
    <row r="4858" spans="1:14">
      <c r="A4858" s="26" t="s">
        <v>108</v>
      </c>
      <c r="B4858" s="26" t="s">
        <v>7057</v>
      </c>
      <c r="C4858" s="26" t="s">
        <v>111</v>
      </c>
      <c r="D4858" s="26" t="s">
        <v>7058</v>
      </c>
      <c r="E4858" s="26" t="s">
        <v>10429</v>
      </c>
      <c r="F4858" s="26" t="s">
        <v>7059</v>
      </c>
      <c r="G4858" s="26" t="s">
        <v>7060</v>
      </c>
      <c r="H4858" s="26" t="s">
        <v>7061</v>
      </c>
      <c r="I4858" s="26" t="s">
        <v>10418</v>
      </c>
      <c r="J4858" s="36">
        <v>0.13</v>
      </c>
      <c r="K4858" s="26">
        <v>0</v>
      </c>
      <c r="L4858" s="26"/>
      <c r="M4858" s="26" t="s">
        <v>97</v>
      </c>
      <c r="N4858" s="26" t="s">
        <v>7063</v>
      </c>
    </row>
    <row r="4859" spans="1:14">
      <c r="A4859" s="26" t="s">
        <v>108</v>
      </c>
      <c r="B4859" s="26" t="s">
        <v>7057</v>
      </c>
      <c r="C4859" s="26" t="s">
        <v>111</v>
      </c>
      <c r="D4859" s="26" t="s">
        <v>7058</v>
      </c>
      <c r="E4859" s="26" t="s">
        <v>10429</v>
      </c>
      <c r="F4859" s="26" t="s">
        <v>7059</v>
      </c>
      <c r="G4859" s="26" t="s">
        <v>7060</v>
      </c>
      <c r="H4859" s="26" t="s">
        <v>7061</v>
      </c>
      <c r="I4859" s="26" t="s">
        <v>10420</v>
      </c>
      <c r="J4859" s="36">
        <v>0.13</v>
      </c>
      <c r="K4859" s="26">
        <v>0</v>
      </c>
      <c r="L4859" s="26"/>
      <c r="M4859" s="26" t="s">
        <v>97</v>
      </c>
      <c r="N4859" s="26" t="s">
        <v>7063</v>
      </c>
    </row>
    <row r="4860" spans="1:14">
      <c r="A4860" s="26" t="s">
        <v>108</v>
      </c>
      <c r="B4860" s="26" t="s">
        <v>7057</v>
      </c>
      <c r="C4860" s="26" t="s">
        <v>111</v>
      </c>
      <c r="D4860" s="26" t="s">
        <v>7058</v>
      </c>
      <c r="E4860" s="26" t="s">
        <v>10429</v>
      </c>
      <c r="F4860" s="26" t="s">
        <v>7059</v>
      </c>
      <c r="G4860" s="26" t="s">
        <v>7060</v>
      </c>
      <c r="H4860" s="26" t="s">
        <v>7061</v>
      </c>
      <c r="I4860" s="26" t="s">
        <v>10419</v>
      </c>
      <c r="J4860" s="36">
        <v>0.13</v>
      </c>
      <c r="K4860" s="26">
        <v>693.62</v>
      </c>
      <c r="L4860" s="26"/>
      <c r="M4860" s="26" t="s">
        <v>97</v>
      </c>
      <c r="N4860" s="26" t="s">
        <v>7063</v>
      </c>
    </row>
    <row r="4861" spans="1:14">
      <c r="A4861" s="26" t="s">
        <v>119</v>
      </c>
      <c r="B4861" s="26" t="s">
        <v>7069</v>
      </c>
      <c r="C4861" s="26" t="s">
        <v>1266</v>
      </c>
      <c r="D4861" s="26" t="s">
        <v>7070</v>
      </c>
      <c r="E4861" s="26" t="s">
        <v>10425</v>
      </c>
      <c r="F4861" s="26" t="s">
        <v>4281</v>
      </c>
      <c r="G4861" s="26" t="s">
        <v>7071</v>
      </c>
      <c r="H4861" s="26" t="s">
        <v>7072</v>
      </c>
      <c r="I4861" s="26" t="s">
        <v>10416</v>
      </c>
      <c r="J4861" s="36">
        <v>0.13</v>
      </c>
      <c r="K4861" s="26">
        <v>781678.42</v>
      </c>
      <c r="L4861" s="26">
        <v>1154309.92</v>
      </c>
      <c r="M4861" s="26" t="s">
        <v>140</v>
      </c>
      <c r="N4861" s="26" t="s">
        <v>7073</v>
      </c>
    </row>
    <row r="4862" spans="1:14">
      <c r="A4862" s="26" t="s">
        <v>119</v>
      </c>
      <c r="B4862" s="26" t="s">
        <v>7069</v>
      </c>
      <c r="C4862" s="26" t="s">
        <v>1266</v>
      </c>
      <c r="D4862" s="26" t="s">
        <v>7070</v>
      </c>
      <c r="E4862" s="26" t="s">
        <v>10425</v>
      </c>
      <c r="F4862" s="26" t="s">
        <v>4281</v>
      </c>
      <c r="G4862" s="26" t="s">
        <v>7071</v>
      </c>
      <c r="H4862" s="26" t="s">
        <v>7072</v>
      </c>
      <c r="I4862" s="26" t="s">
        <v>10418</v>
      </c>
      <c r="J4862" s="36">
        <v>0.13</v>
      </c>
      <c r="K4862" s="26">
        <v>296632.48</v>
      </c>
      <c r="L4862" s="26"/>
      <c r="M4862" s="26" t="s">
        <v>140</v>
      </c>
      <c r="N4862" s="26" t="s">
        <v>7073</v>
      </c>
    </row>
    <row r="4863" spans="1:14">
      <c r="A4863" s="26" t="s">
        <v>119</v>
      </c>
      <c r="B4863" s="26" t="s">
        <v>7069</v>
      </c>
      <c r="C4863" s="26" t="s">
        <v>1266</v>
      </c>
      <c r="D4863" s="26" t="s">
        <v>7070</v>
      </c>
      <c r="E4863" s="26" t="s">
        <v>10425</v>
      </c>
      <c r="F4863" s="26" t="s">
        <v>4281</v>
      </c>
      <c r="G4863" s="26" t="s">
        <v>7071</v>
      </c>
      <c r="H4863" s="26" t="s">
        <v>7072</v>
      </c>
      <c r="I4863" s="26" t="s">
        <v>10420</v>
      </c>
      <c r="J4863" s="36">
        <v>0.13</v>
      </c>
      <c r="K4863" s="26">
        <v>7633.86</v>
      </c>
      <c r="L4863" s="26"/>
      <c r="M4863" s="26" t="s">
        <v>140</v>
      </c>
      <c r="N4863" s="26" t="s">
        <v>7073</v>
      </c>
    </row>
    <row r="4864" spans="1:14">
      <c r="A4864" s="26" t="s">
        <v>119</v>
      </c>
      <c r="B4864" s="26" t="s">
        <v>7069</v>
      </c>
      <c r="C4864" s="26" t="s">
        <v>1266</v>
      </c>
      <c r="D4864" s="26" t="s">
        <v>7070</v>
      </c>
      <c r="E4864" s="26" t="s">
        <v>10425</v>
      </c>
      <c r="F4864" s="26" t="s">
        <v>4281</v>
      </c>
      <c r="G4864" s="26" t="s">
        <v>7071</v>
      </c>
      <c r="H4864" s="26" t="s">
        <v>7072</v>
      </c>
      <c r="I4864" s="26" t="s">
        <v>10419</v>
      </c>
      <c r="J4864" s="36">
        <v>0.13</v>
      </c>
      <c r="K4864" s="26">
        <v>16420.82</v>
      </c>
      <c r="L4864" s="26"/>
      <c r="M4864" s="26" t="s">
        <v>140</v>
      </c>
      <c r="N4864" s="26" t="s">
        <v>7073</v>
      </c>
    </row>
    <row r="4865" spans="1:14">
      <c r="A4865" s="26" t="s">
        <v>200</v>
      </c>
      <c r="B4865" s="26" t="s">
        <v>7097</v>
      </c>
      <c r="C4865" s="26" t="s">
        <v>472</v>
      </c>
      <c r="D4865" s="26" t="s">
        <v>7098</v>
      </c>
      <c r="E4865" s="26" t="s">
        <v>10425</v>
      </c>
      <c r="F4865" s="26" t="s">
        <v>7099</v>
      </c>
      <c r="G4865" s="26" t="s">
        <v>7100</v>
      </c>
      <c r="H4865" s="26" t="s">
        <v>7101</v>
      </c>
      <c r="I4865" s="26" t="s">
        <v>10416</v>
      </c>
      <c r="J4865" s="36">
        <v>0.13</v>
      </c>
      <c r="K4865" s="26">
        <v>35396.92</v>
      </c>
      <c r="L4865" s="26">
        <v>40637.1</v>
      </c>
      <c r="M4865" s="26" t="s">
        <v>1282</v>
      </c>
      <c r="N4865" s="26" t="s">
        <v>7102</v>
      </c>
    </row>
    <row r="4866" spans="1:14">
      <c r="A4866" s="26" t="s">
        <v>200</v>
      </c>
      <c r="B4866" s="26" t="s">
        <v>7097</v>
      </c>
      <c r="C4866" s="26" t="s">
        <v>472</v>
      </c>
      <c r="D4866" s="26" t="s">
        <v>7098</v>
      </c>
      <c r="E4866" s="26" t="s">
        <v>10425</v>
      </c>
      <c r="F4866" s="26" t="s">
        <v>7099</v>
      </c>
      <c r="G4866" s="26" t="s">
        <v>7100</v>
      </c>
      <c r="H4866" s="26" t="s">
        <v>7101</v>
      </c>
      <c r="I4866" s="26" t="s">
        <v>10418</v>
      </c>
      <c r="J4866" s="36">
        <v>0.13</v>
      </c>
      <c r="K4866" s="26">
        <v>2370.03</v>
      </c>
      <c r="L4866" s="26"/>
      <c r="M4866" s="26" t="s">
        <v>1282</v>
      </c>
      <c r="N4866" s="26" t="s">
        <v>7102</v>
      </c>
    </row>
    <row r="4867" spans="1:14">
      <c r="A4867" s="26" t="s">
        <v>200</v>
      </c>
      <c r="B4867" s="26" t="s">
        <v>7097</v>
      </c>
      <c r="C4867" s="26" t="s">
        <v>472</v>
      </c>
      <c r="D4867" s="26" t="s">
        <v>7098</v>
      </c>
      <c r="E4867" s="26" t="s">
        <v>10425</v>
      </c>
      <c r="F4867" s="26" t="s">
        <v>7099</v>
      </c>
      <c r="G4867" s="26" t="s">
        <v>7100</v>
      </c>
      <c r="H4867" s="26" t="s">
        <v>7101</v>
      </c>
      <c r="I4867" s="26" t="s">
        <v>10420</v>
      </c>
      <c r="J4867" s="36">
        <v>0.13</v>
      </c>
      <c r="K4867" s="26">
        <v>466.32</v>
      </c>
      <c r="L4867" s="26"/>
      <c r="M4867" s="26" t="s">
        <v>1282</v>
      </c>
      <c r="N4867" s="26" t="s">
        <v>7102</v>
      </c>
    </row>
    <row r="4868" spans="1:14">
      <c r="A4868" s="26" t="s">
        <v>200</v>
      </c>
      <c r="B4868" s="26" t="s">
        <v>7097</v>
      </c>
      <c r="C4868" s="26" t="s">
        <v>472</v>
      </c>
      <c r="D4868" s="26" t="s">
        <v>7098</v>
      </c>
      <c r="E4868" s="26" t="s">
        <v>10425</v>
      </c>
      <c r="F4868" s="26" t="s">
        <v>7099</v>
      </c>
      <c r="G4868" s="26" t="s">
        <v>7100</v>
      </c>
      <c r="H4868" s="26" t="s">
        <v>7101</v>
      </c>
      <c r="I4868" s="26" t="s">
        <v>10419</v>
      </c>
      <c r="J4868" s="36">
        <v>0.13</v>
      </c>
      <c r="K4868" s="26">
        <v>575.13</v>
      </c>
      <c r="L4868" s="26"/>
      <c r="M4868" s="26" t="s">
        <v>1282</v>
      </c>
      <c r="N4868" s="26" t="s">
        <v>7102</v>
      </c>
    </row>
    <row r="4869" spans="1:14">
      <c r="A4869" s="26" t="s">
        <v>331</v>
      </c>
      <c r="B4869" s="26" t="s">
        <v>7123</v>
      </c>
      <c r="C4869" s="26" t="s">
        <v>1473</v>
      </c>
      <c r="D4869" s="26" t="s">
        <v>7124</v>
      </c>
      <c r="E4869" s="26" t="s">
        <v>10425</v>
      </c>
      <c r="F4869" s="26" t="s">
        <v>7125</v>
      </c>
      <c r="G4869" s="26" t="s">
        <v>7126</v>
      </c>
      <c r="H4869" s="26" t="s">
        <v>7127</v>
      </c>
      <c r="I4869" s="26" t="s">
        <v>10416</v>
      </c>
      <c r="J4869" s="36">
        <v>0.13</v>
      </c>
      <c r="K4869" s="26">
        <v>266753.7</v>
      </c>
      <c r="L4869" s="26">
        <v>291772.74</v>
      </c>
      <c r="M4869" s="26" t="s">
        <v>140</v>
      </c>
      <c r="N4869" s="26" t="s">
        <v>7128</v>
      </c>
    </row>
    <row r="4870" spans="1:14">
      <c r="A4870" s="26" t="s">
        <v>331</v>
      </c>
      <c r="B4870" s="26" t="s">
        <v>7123</v>
      </c>
      <c r="C4870" s="26" t="s">
        <v>1473</v>
      </c>
      <c r="D4870" s="26" t="s">
        <v>7124</v>
      </c>
      <c r="E4870" s="26" t="s">
        <v>10425</v>
      </c>
      <c r="F4870" s="26" t="s">
        <v>7125</v>
      </c>
      <c r="G4870" s="26" t="s">
        <v>7126</v>
      </c>
      <c r="H4870" s="26" t="s">
        <v>7127</v>
      </c>
      <c r="I4870" s="26" t="s">
        <v>10418</v>
      </c>
      <c r="J4870" s="36">
        <v>0.13</v>
      </c>
      <c r="K4870" s="26">
        <v>5266.58</v>
      </c>
      <c r="L4870" s="26"/>
      <c r="M4870" s="26" t="s">
        <v>140</v>
      </c>
      <c r="N4870" s="26" t="s">
        <v>7128</v>
      </c>
    </row>
    <row r="4871" spans="1:14">
      <c r="A4871" s="26" t="s">
        <v>331</v>
      </c>
      <c r="B4871" s="26" t="s">
        <v>7123</v>
      </c>
      <c r="C4871" s="26" t="s">
        <v>1473</v>
      </c>
      <c r="D4871" s="26" t="s">
        <v>7124</v>
      </c>
      <c r="E4871" s="26" t="s">
        <v>10425</v>
      </c>
      <c r="F4871" s="26" t="s">
        <v>7125</v>
      </c>
      <c r="G4871" s="26" t="s">
        <v>7126</v>
      </c>
      <c r="H4871" s="26" t="s">
        <v>7127</v>
      </c>
      <c r="I4871" s="26" t="s">
        <v>10420</v>
      </c>
      <c r="J4871" s="36">
        <v>0.13</v>
      </c>
      <c r="K4871" s="26">
        <v>2480.23</v>
      </c>
      <c r="L4871" s="26"/>
      <c r="M4871" s="26" t="s">
        <v>140</v>
      </c>
      <c r="N4871" s="26" t="s">
        <v>7128</v>
      </c>
    </row>
    <row r="4872" spans="1:14">
      <c r="A4872" s="26" t="s">
        <v>331</v>
      </c>
      <c r="B4872" s="26" t="s">
        <v>7123</v>
      </c>
      <c r="C4872" s="26" t="s">
        <v>1473</v>
      </c>
      <c r="D4872" s="26" t="s">
        <v>7124</v>
      </c>
      <c r="E4872" s="26" t="s">
        <v>10425</v>
      </c>
      <c r="F4872" s="26" t="s">
        <v>7125</v>
      </c>
      <c r="G4872" s="26" t="s">
        <v>7126</v>
      </c>
      <c r="H4872" s="26" t="s">
        <v>7127</v>
      </c>
      <c r="I4872" s="26" t="s">
        <v>10419</v>
      </c>
      <c r="J4872" s="36">
        <v>0.13</v>
      </c>
      <c r="K4872" s="26">
        <v>4142.44</v>
      </c>
      <c r="L4872" s="26"/>
      <c r="M4872" s="26" t="s">
        <v>140</v>
      </c>
      <c r="N4872" s="26" t="s">
        <v>7128</v>
      </c>
    </row>
    <row r="4873" spans="1:14">
      <c r="A4873" s="26" t="s">
        <v>70</v>
      </c>
      <c r="B4873" s="26" t="s">
        <v>6864</v>
      </c>
      <c r="C4873" s="26" t="s">
        <v>72</v>
      </c>
      <c r="D4873" s="26" t="s">
        <v>6865</v>
      </c>
      <c r="E4873" s="26" t="s">
        <v>10429</v>
      </c>
      <c r="F4873" s="26" t="s">
        <v>6866</v>
      </c>
      <c r="G4873" s="26" t="s">
        <v>6867</v>
      </c>
      <c r="H4873" s="26" t="s">
        <v>6868</v>
      </c>
      <c r="I4873" s="26" t="s">
        <v>10416</v>
      </c>
      <c r="J4873" s="36">
        <v>0.13</v>
      </c>
      <c r="K4873" s="26">
        <v>628951.68</v>
      </c>
      <c r="L4873" s="26">
        <v>658281.6</v>
      </c>
      <c r="M4873" s="26" t="s">
        <v>83</v>
      </c>
      <c r="N4873" s="26" t="s">
        <v>6870</v>
      </c>
    </row>
    <row r="4874" spans="1:14">
      <c r="A4874" s="26" t="s">
        <v>70</v>
      </c>
      <c r="B4874" s="26" t="s">
        <v>6864</v>
      </c>
      <c r="C4874" s="26" t="s">
        <v>72</v>
      </c>
      <c r="D4874" s="26" t="s">
        <v>6865</v>
      </c>
      <c r="E4874" s="26" t="s">
        <v>10429</v>
      </c>
      <c r="F4874" s="26" t="s">
        <v>6866</v>
      </c>
      <c r="G4874" s="26" t="s">
        <v>6867</v>
      </c>
      <c r="H4874" s="26" t="s">
        <v>6868</v>
      </c>
      <c r="I4874" s="26" t="s">
        <v>10418</v>
      </c>
      <c r="J4874" s="36">
        <v>0.13</v>
      </c>
      <c r="K4874" s="26">
        <v>0</v>
      </c>
      <c r="L4874" s="26"/>
      <c r="M4874" s="26" t="s">
        <v>83</v>
      </c>
      <c r="N4874" s="26" t="s">
        <v>6870</v>
      </c>
    </row>
    <row r="4875" spans="1:14">
      <c r="A4875" s="26" t="s">
        <v>70</v>
      </c>
      <c r="B4875" s="26" t="s">
        <v>6864</v>
      </c>
      <c r="C4875" s="26" t="s">
        <v>72</v>
      </c>
      <c r="D4875" s="26" t="s">
        <v>6865</v>
      </c>
      <c r="E4875" s="26" t="s">
        <v>10429</v>
      </c>
      <c r="F4875" s="26" t="s">
        <v>6866</v>
      </c>
      <c r="G4875" s="26" t="s">
        <v>6867</v>
      </c>
      <c r="H4875" s="26" t="s">
        <v>6868</v>
      </c>
      <c r="I4875" s="26" t="s">
        <v>10420</v>
      </c>
      <c r="J4875" s="36">
        <v>0.13</v>
      </c>
      <c r="K4875" s="26">
        <v>0</v>
      </c>
      <c r="L4875" s="26"/>
      <c r="M4875" s="26" t="s">
        <v>83</v>
      </c>
      <c r="N4875" s="26" t="s">
        <v>6870</v>
      </c>
    </row>
    <row r="4876" spans="1:14">
      <c r="A4876" s="26" t="s">
        <v>70</v>
      </c>
      <c r="B4876" s="26" t="s">
        <v>6864</v>
      </c>
      <c r="C4876" s="26" t="s">
        <v>72</v>
      </c>
      <c r="D4876" s="26" t="s">
        <v>6865</v>
      </c>
      <c r="E4876" s="26" t="s">
        <v>10429</v>
      </c>
      <c r="F4876" s="26" t="s">
        <v>6866</v>
      </c>
      <c r="G4876" s="26" t="s">
        <v>6867</v>
      </c>
      <c r="H4876" s="26" t="s">
        <v>6868</v>
      </c>
      <c r="I4876" s="26" t="s">
        <v>10419</v>
      </c>
      <c r="J4876" s="36">
        <v>0.13</v>
      </c>
      <c r="K4876" s="26">
        <v>9578.88</v>
      </c>
      <c r="L4876" s="26"/>
      <c r="M4876" s="26" t="s">
        <v>83</v>
      </c>
      <c r="N4876" s="26" t="s">
        <v>6870</v>
      </c>
    </row>
    <row r="4877" spans="1:14">
      <c r="A4877" s="26" t="s">
        <v>108</v>
      </c>
      <c r="B4877" s="26" t="s">
        <v>6241</v>
      </c>
      <c r="C4877" s="26" t="s">
        <v>4295</v>
      </c>
      <c r="D4877" s="26" t="s">
        <v>6242</v>
      </c>
      <c r="E4877" s="26" t="s">
        <v>10425</v>
      </c>
      <c r="F4877" s="26" t="s">
        <v>241</v>
      </c>
      <c r="G4877" s="26" t="s">
        <v>6243</v>
      </c>
      <c r="H4877" s="26" t="s">
        <v>6244</v>
      </c>
      <c r="I4877" s="26" t="s">
        <v>10416</v>
      </c>
      <c r="J4877" s="36">
        <v>0.13</v>
      </c>
      <c r="K4877" s="26">
        <v>1246630</v>
      </c>
      <c r="L4877" s="26">
        <v>1349804</v>
      </c>
      <c r="M4877" s="26" t="s">
        <v>97</v>
      </c>
      <c r="N4877" s="26" t="s">
        <v>6246</v>
      </c>
    </row>
    <row r="4878" spans="1:14">
      <c r="A4878" s="26" t="s">
        <v>108</v>
      </c>
      <c r="B4878" s="26" t="s">
        <v>6241</v>
      </c>
      <c r="C4878" s="26" t="s">
        <v>4295</v>
      </c>
      <c r="D4878" s="26" t="s">
        <v>6242</v>
      </c>
      <c r="E4878" s="26" t="s">
        <v>10425</v>
      </c>
      <c r="F4878" s="26" t="s">
        <v>241</v>
      </c>
      <c r="G4878" s="26" t="s">
        <v>6243</v>
      </c>
      <c r="H4878" s="26" t="s">
        <v>6244</v>
      </c>
      <c r="I4878" s="26" t="s">
        <v>10418</v>
      </c>
      <c r="J4878" s="36">
        <v>0.13</v>
      </c>
      <c r="K4878" s="26">
        <v>0</v>
      </c>
      <c r="L4878" s="26"/>
      <c r="M4878" s="26" t="s">
        <v>97</v>
      </c>
      <c r="N4878" s="26" t="s">
        <v>6246</v>
      </c>
    </row>
    <row r="4879" spans="1:14">
      <c r="A4879" s="26" t="s">
        <v>108</v>
      </c>
      <c r="B4879" s="26" t="s">
        <v>6241</v>
      </c>
      <c r="C4879" s="26" t="s">
        <v>4295</v>
      </c>
      <c r="D4879" s="26" t="s">
        <v>6242</v>
      </c>
      <c r="E4879" s="26" t="s">
        <v>10425</v>
      </c>
      <c r="F4879" s="26" t="s">
        <v>241</v>
      </c>
      <c r="G4879" s="26" t="s">
        <v>6243</v>
      </c>
      <c r="H4879" s="26" t="s">
        <v>6244</v>
      </c>
      <c r="I4879" s="26" t="s">
        <v>10420</v>
      </c>
      <c r="J4879" s="36">
        <v>0.13</v>
      </c>
      <c r="K4879" s="26">
        <v>16686</v>
      </c>
      <c r="L4879" s="26"/>
      <c r="M4879" s="26" t="s">
        <v>97</v>
      </c>
      <c r="N4879" s="26" t="s">
        <v>6246</v>
      </c>
    </row>
    <row r="4880" spans="1:14">
      <c r="A4880" s="26" t="s">
        <v>108</v>
      </c>
      <c r="B4880" s="26" t="s">
        <v>6241</v>
      </c>
      <c r="C4880" s="26" t="s">
        <v>4295</v>
      </c>
      <c r="D4880" s="26" t="s">
        <v>6242</v>
      </c>
      <c r="E4880" s="26" t="s">
        <v>10425</v>
      </c>
      <c r="F4880" s="26" t="s">
        <v>241</v>
      </c>
      <c r="G4880" s="26" t="s">
        <v>6243</v>
      </c>
      <c r="H4880" s="26" t="s">
        <v>6244</v>
      </c>
      <c r="I4880" s="26" t="s">
        <v>10419</v>
      </c>
      <c r="J4880" s="36">
        <v>0.13</v>
      </c>
      <c r="K4880" s="26">
        <v>18992</v>
      </c>
      <c r="L4880" s="26"/>
      <c r="M4880" s="26" t="s">
        <v>97</v>
      </c>
      <c r="N4880" s="26" t="s">
        <v>6246</v>
      </c>
    </row>
    <row r="4881" spans="1:14">
      <c r="A4881" s="26" t="s">
        <v>516</v>
      </c>
      <c r="B4881" s="26" t="s">
        <v>7089</v>
      </c>
      <c r="C4881" s="26" t="s">
        <v>1284</v>
      </c>
      <c r="D4881" s="26" t="s">
        <v>7090</v>
      </c>
      <c r="E4881" s="26" t="s">
        <v>10425</v>
      </c>
      <c r="F4881" s="26" t="s">
        <v>7091</v>
      </c>
      <c r="G4881" s="26" t="s">
        <v>7092</v>
      </c>
      <c r="H4881" s="26" t="s">
        <v>7093</v>
      </c>
      <c r="I4881" s="26" t="s">
        <v>10416</v>
      </c>
      <c r="J4881" s="36">
        <v>0.13</v>
      </c>
      <c r="K4881" s="26">
        <v>137109.32</v>
      </c>
      <c r="L4881" s="26">
        <v>163492.82</v>
      </c>
      <c r="M4881" s="26" t="s">
        <v>173</v>
      </c>
      <c r="N4881" s="26" t="s">
        <v>7095</v>
      </c>
    </row>
    <row r="4882" spans="1:14">
      <c r="A4882" s="26" t="s">
        <v>516</v>
      </c>
      <c r="B4882" s="26" t="s">
        <v>7089</v>
      </c>
      <c r="C4882" s="26" t="s">
        <v>1284</v>
      </c>
      <c r="D4882" s="26" t="s">
        <v>7090</v>
      </c>
      <c r="E4882" s="26" t="s">
        <v>10425</v>
      </c>
      <c r="F4882" s="26" t="s">
        <v>7091</v>
      </c>
      <c r="G4882" s="26" t="s">
        <v>7092</v>
      </c>
      <c r="H4882" s="26" t="s">
        <v>7093</v>
      </c>
      <c r="I4882" s="26" t="s">
        <v>10418</v>
      </c>
      <c r="J4882" s="36">
        <v>0.13</v>
      </c>
      <c r="K4882" s="26">
        <v>14906.17</v>
      </c>
      <c r="L4882" s="26"/>
      <c r="M4882" s="26" t="s">
        <v>173</v>
      </c>
      <c r="N4882" s="26" t="s">
        <v>7095</v>
      </c>
    </row>
    <row r="4883" spans="1:14">
      <c r="A4883" s="26" t="s">
        <v>516</v>
      </c>
      <c r="B4883" s="26" t="s">
        <v>7089</v>
      </c>
      <c r="C4883" s="26" t="s">
        <v>1284</v>
      </c>
      <c r="D4883" s="26" t="s">
        <v>7090</v>
      </c>
      <c r="E4883" s="26" t="s">
        <v>10425</v>
      </c>
      <c r="F4883" s="26" t="s">
        <v>7091</v>
      </c>
      <c r="G4883" s="26" t="s">
        <v>7092</v>
      </c>
      <c r="H4883" s="26" t="s">
        <v>7093</v>
      </c>
      <c r="I4883" s="26" t="s">
        <v>10420</v>
      </c>
      <c r="J4883" s="36">
        <v>0.13</v>
      </c>
      <c r="K4883" s="26">
        <v>1805.22</v>
      </c>
      <c r="L4883" s="26"/>
      <c r="M4883" s="26" t="s">
        <v>173</v>
      </c>
      <c r="N4883" s="26" t="s">
        <v>7095</v>
      </c>
    </row>
    <row r="4884" spans="1:14">
      <c r="A4884" s="26" t="s">
        <v>516</v>
      </c>
      <c r="B4884" s="26" t="s">
        <v>7089</v>
      </c>
      <c r="C4884" s="26" t="s">
        <v>1284</v>
      </c>
      <c r="D4884" s="26" t="s">
        <v>7090</v>
      </c>
      <c r="E4884" s="26" t="s">
        <v>10425</v>
      </c>
      <c r="F4884" s="26" t="s">
        <v>7091</v>
      </c>
      <c r="G4884" s="26" t="s">
        <v>7092</v>
      </c>
      <c r="H4884" s="26" t="s">
        <v>7093</v>
      </c>
      <c r="I4884" s="26" t="s">
        <v>10419</v>
      </c>
      <c r="J4884" s="36">
        <v>0.13</v>
      </c>
      <c r="K4884" s="26">
        <v>2314.94</v>
      </c>
      <c r="L4884" s="26"/>
      <c r="M4884" s="26" t="s">
        <v>173</v>
      </c>
      <c r="N4884" s="26" t="s">
        <v>7095</v>
      </c>
    </row>
    <row r="4885" spans="1:14">
      <c r="A4885" s="26" t="s">
        <v>292</v>
      </c>
      <c r="B4885" s="26" t="s">
        <v>6959</v>
      </c>
      <c r="C4885" s="26" t="s">
        <v>2144</v>
      </c>
      <c r="D4885" s="26" t="s">
        <v>6960</v>
      </c>
      <c r="E4885" s="26" t="s">
        <v>10425</v>
      </c>
      <c r="F4885" s="26" t="s">
        <v>6961</v>
      </c>
      <c r="G4885" s="26" t="s">
        <v>6962</v>
      </c>
      <c r="H4885" s="26" t="s">
        <v>6963</v>
      </c>
      <c r="I4885" s="26" t="s">
        <v>10416</v>
      </c>
      <c r="J4885" s="36">
        <v>0.13</v>
      </c>
      <c r="K4885" s="26">
        <v>192784.91</v>
      </c>
      <c r="L4885" s="26">
        <v>226386.57</v>
      </c>
      <c r="M4885" s="26" t="s">
        <v>63</v>
      </c>
      <c r="N4885" s="26" t="s">
        <v>6965</v>
      </c>
    </row>
    <row r="4886" spans="1:14">
      <c r="A4886" s="26" t="s">
        <v>292</v>
      </c>
      <c r="B4886" s="26" t="s">
        <v>6959</v>
      </c>
      <c r="C4886" s="26" t="s">
        <v>2144</v>
      </c>
      <c r="D4886" s="26" t="s">
        <v>6960</v>
      </c>
      <c r="E4886" s="26" t="s">
        <v>10425</v>
      </c>
      <c r="F4886" s="26" t="s">
        <v>6961</v>
      </c>
      <c r="G4886" s="26" t="s">
        <v>6962</v>
      </c>
      <c r="H4886" s="26" t="s">
        <v>6963</v>
      </c>
      <c r="I4886" s="26" t="s">
        <v>10418</v>
      </c>
      <c r="J4886" s="36">
        <v>0.13</v>
      </c>
      <c r="K4886" s="26">
        <v>18048.33</v>
      </c>
      <c r="L4886" s="26"/>
      <c r="M4886" s="26" t="s">
        <v>63</v>
      </c>
      <c r="N4886" s="26" t="s">
        <v>6965</v>
      </c>
    </row>
    <row r="4887" spans="1:14">
      <c r="A4887" s="26" t="s">
        <v>292</v>
      </c>
      <c r="B4887" s="26" t="s">
        <v>6959</v>
      </c>
      <c r="C4887" s="26" t="s">
        <v>2144</v>
      </c>
      <c r="D4887" s="26" t="s">
        <v>6960</v>
      </c>
      <c r="E4887" s="26" t="s">
        <v>10425</v>
      </c>
      <c r="F4887" s="26" t="s">
        <v>6961</v>
      </c>
      <c r="G4887" s="26" t="s">
        <v>6962</v>
      </c>
      <c r="H4887" s="26" t="s">
        <v>6963</v>
      </c>
      <c r="I4887" s="26" t="s">
        <v>10420</v>
      </c>
      <c r="J4887" s="36">
        <v>0.13</v>
      </c>
      <c r="K4887" s="26">
        <v>2155.24</v>
      </c>
      <c r="L4887" s="26"/>
      <c r="M4887" s="26" t="s">
        <v>63</v>
      </c>
      <c r="N4887" s="26" t="s">
        <v>6965</v>
      </c>
    </row>
    <row r="4888" spans="1:14">
      <c r="A4888" s="26" t="s">
        <v>292</v>
      </c>
      <c r="B4888" s="26" t="s">
        <v>6959</v>
      </c>
      <c r="C4888" s="26" t="s">
        <v>2144</v>
      </c>
      <c r="D4888" s="26" t="s">
        <v>6960</v>
      </c>
      <c r="E4888" s="26" t="s">
        <v>10425</v>
      </c>
      <c r="F4888" s="26" t="s">
        <v>6961</v>
      </c>
      <c r="G4888" s="26" t="s">
        <v>6962</v>
      </c>
      <c r="H4888" s="26" t="s">
        <v>6963</v>
      </c>
      <c r="I4888" s="26" t="s">
        <v>10419</v>
      </c>
      <c r="J4888" s="36">
        <v>0.13</v>
      </c>
      <c r="K4888" s="26">
        <v>3210.7</v>
      </c>
      <c r="L4888" s="26"/>
      <c r="M4888" s="26" t="s">
        <v>63</v>
      </c>
      <c r="N4888" s="26" t="s">
        <v>6965</v>
      </c>
    </row>
    <row r="4889" spans="1:14">
      <c r="A4889" s="26" t="s">
        <v>181</v>
      </c>
      <c r="B4889" s="26" t="s">
        <v>7129</v>
      </c>
      <c r="C4889" s="26" t="s">
        <v>212</v>
      </c>
      <c r="D4889" s="26" t="s">
        <v>7130</v>
      </c>
      <c r="E4889" s="26" t="s">
        <v>10425</v>
      </c>
      <c r="F4889" s="26" t="s">
        <v>7131</v>
      </c>
      <c r="G4889" s="26" t="s">
        <v>7132</v>
      </c>
      <c r="H4889" s="26" t="s">
        <v>7133</v>
      </c>
      <c r="I4889" s="26" t="s">
        <v>10416</v>
      </c>
      <c r="J4889" s="36">
        <v>0.13</v>
      </c>
      <c r="K4889" s="26">
        <v>202501.96</v>
      </c>
      <c r="L4889" s="26">
        <v>223833.42</v>
      </c>
      <c r="M4889" s="26" t="s">
        <v>97</v>
      </c>
      <c r="N4889" s="26" t="s">
        <v>7135</v>
      </c>
    </row>
    <row r="4890" spans="1:14">
      <c r="A4890" s="26" t="s">
        <v>181</v>
      </c>
      <c r="B4890" s="26" t="s">
        <v>7129</v>
      </c>
      <c r="C4890" s="26" t="s">
        <v>212</v>
      </c>
      <c r="D4890" s="26" t="s">
        <v>7130</v>
      </c>
      <c r="E4890" s="26" t="s">
        <v>10425</v>
      </c>
      <c r="F4890" s="26" t="s">
        <v>7131</v>
      </c>
      <c r="G4890" s="26" t="s">
        <v>7132</v>
      </c>
      <c r="H4890" s="26" t="s">
        <v>7133</v>
      </c>
      <c r="I4890" s="26" t="s">
        <v>10418</v>
      </c>
      <c r="J4890" s="36">
        <v>0.13</v>
      </c>
      <c r="K4890" s="26">
        <v>5442.15</v>
      </c>
      <c r="L4890" s="26"/>
      <c r="M4890" s="26" t="s">
        <v>97</v>
      </c>
      <c r="N4890" s="26" t="s">
        <v>7135</v>
      </c>
    </row>
    <row r="4891" spans="1:14">
      <c r="A4891" s="26" t="s">
        <v>181</v>
      </c>
      <c r="B4891" s="26" t="s">
        <v>7129</v>
      </c>
      <c r="C4891" s="26" t="s">
        <v>212</v>
      </c>
      <c r="D4891" s="26" t="s">
        <v>7130</v>
      </c>
      <c r="E4891" s="26" t="s">
        <v>10425</v>
      </c>
      <c r="F4891" s="26" t="s">
        <v>7131</v>
      </c>
      <c r="G4891" s="26" t="s">
        <v>7132</v>
      </c>
      <c r="H4891" s="26" t="s">
        <v>7133</v>
      </c>
      <c r="I4891" s="26" t="s">
        <v>10420</v>
      </c>
      <c r="J4891" s="36">
        <v>0.13</v>
      </c>
      <c r="K4891" s="26">
        <v>2650.02</v>
      </c>
      <c r="L4891" s="26"/>
      <c r="M4891" s="26" t="s">
        <v>97</v>
      </c>
      <c r="N4891" s="26" t="s">
        <v>7135</v>
      </c>
    </row>
    <row r="4892" spans="1:14">
      <c r="A4892" s="26" t="s">
        <v>181</v>
      </c>
      <c r="B4892" s="26" t="s">
        <v>7129</v>
      </c>
      <c r="C4892" s="26" t="s">
        <v>212</v>
      </c>
      <c r="D4892" s="26" t="s">
        <v>7130</v>
      </c>
      <c r="E4892" s="26" t="s">
        <v>10425</v>
      </c>
      <c r="F4892" s="26" t="s">
        <v>7131</v>
      </c>
      <c r="G4892" s="26" t="s">
        <v>7132</v>
      </c>
      <c r="H4892" s="26" t="s">
        <v>7133</v>
      </c>
      <c r="I4892" s="26" t="s">
        <v>10419</v>
      </c>
      <c r="J4892" s="36">
        <v>0.13</v>
      </c>
      <c r="K4892" s="26">
        <v>3166.77</v>
      </c>
      <c r="L4892" s="26"/>
      <c r="M4892" s="26" t="s">
        <v>97</v>
      </c>
      <c r="N4892" s="26" t="s">
        <v>7135</v>
      </c>
    </row>
    <row r="4893" spans="1:14">
      <c r="A4893" s="26" t="s">
        <v>70</v>
      </c>
      <c r="B4893" s="26" t="s">
        <v>7103</v>
      </c>
      <c r="C4893" s="26" t="s">
        <v>143</v>
      </c>
      <c r="D4893" s="26" t="s">
        <v>7104</v>
      </c>
      <c r="E4893" s="26" t="s">
        <v>10425</v>
      </c>
      <c r="F4893" s="26" t="s">
        <v>774</v>
      </c>
      <c r="G4893" s="26" t="s">
        <v>7105</v>
      </c>
      <c r="H4893" s="26" t="s">
        <v>7106</v>
      </c>
      <c r="I4893" s="26" t="s">
        <v>10416</v>
      </c>
      <c r="J4893" s="36">
        <v>0.13</v>
      </c>
      <c r="K4893" s="26">
        <v>87423.96</v>
      </c>
      <c r="L4893" s="26">
        <v>98624.34</v>
      </c>
      <c r="M4893" s="26" t="s">
        <v>83</v>
      </c>
      <c r="N4893" s="26" t="s">
        <v>7108</v>
      </c>
    </row>
    <row r="4894" spans="1:14">
      <c r="A4894" s="26" t="s">
        <v>70</v>
      </c>
      <c r="B4894" s="26" t="s">
        <v>7103</v>
      </c>
      <c r="C4894" s="26" t="s">
        <v>143</v>
      </c>
      <c r="D4894" s="26" t="s">
        <v>7104</v>
      </c>
      <c r="E4894" s="26" t="s">
        <v>10425</v>
      </c>
      <c r="F4894" s="26" t="s">
        <v>774</v>
      </c>
      <c r="G4894" s="26" t="s">
        <v>7105</v>
      </c>
      <c r="H4894" s="26" t="s">
        <v>7106</v>
      </c>
      <c r="I4894" s="26" t="s">
        <v>10418</v>
      </c>
      <c r="J4894" s="36">
        <v>0.13</v>
      </c>
      <c r="K4894" s="26">
        <v>4579.53</v>
      </c>
      <c r="L4894" s="26"/>
      <c r="M4894" s="26" t="s">
        <v>83</v>
      </c>
      <c r="N4894" s="26" t="s">
        <v>7108</v>
      </c>
    </row>
    <row r="4895" spans="1:14">
      <c r="A4895" s="26" t="s">
        <v>70</v>
      </c>
      <c r="B4895" s="26" t="s">
        <v>7103</v>
      </c>
      <c r="C4895" s="26" t="s">
        <v>143</v>
      </c>
      <c r="D4895" s="26" t="s">
        <v>7104</v>
      </c>
      <c r="E4895" s="26" t="s">
        <v>10425</v>
      </c>
      <c r="F4895" s="26" t="s">
        <v>774</v>
      </c>
      <c r="G4895" s="26" t="s">
        <v>7105</v>
      </c>
      <c r="H4895" s="26" t="s">
        <v>7106</v>
      </c>
      <c r="I4895" s="26" t="s">
        <v>10420</v>
      </c>
      <c r="J4895" s="36">
        <v>0.13</v>
      </c>
      <c r="K4895" s="26">
        <v>781.54</v>
      </c>
      <c r="L4895" s="26"/>
      <c r="M4895" s="26" t="s">
        <v>83</v>
      </c>
      <c r="N4895" s="26" t="s">
        <v>7108</v>
      </c>
    </row>
    <row r="4896" spans="1:14">
      <c r="A4896" s="26" t="s">
        <v>70</v>
      </c>
      <c r="B4896" s="26" t="s">
        <v>7103</v>
      </c>
      <c r="C4896" s="26" t="s">
        <v>143</v>
      </c>
      <c r="D4896" s="26" t="s">
        <v>7104</v>
      </c>
      <c r="E4896" s="26" t="s">
        <v>10425</v>
      </c>
      <c r="F4896" s="26" t="s">
        <v>774</v>
      </c>
      <c r="G4896" s="26" t="s">
        <v>7105</v>
      </c>
      <c r="H4896" s="26" t="s">
        <v>7106</v>
      </c>
      <c r="I4896" s="26" t="s">
        <v>10419</v>
      </c>
      <c r="J4896" s="36">
        <v>0.13</v>
      </c>
      <c r="K4896" s="26">
        <v>1401.17</v>
      </c>
      <c r="L4896" s="26"/>
      <c r="M4896" s="26" t="s">
        <v>83</v>
      </c>
      <c r="N4896" s="26" t="s">
        <v>7108</v>
      </c>
    </row>
    <row r="4897" spans="1:14">
      <c r="A4897" s="26" t="s">
        <v>70</v>
      </c>
      <c r="B4897" s="26" t="s">
        <v>7011</v>
      </c>
      <c r="C4897" s="26" t="s">
        <v>772</v>
      </c>
      <c r="D4897" s="26" t="s">
        <v>7012</v>
      </c>
      <c r="E4897" s="26" t="s">
        <v>10425</v>
      </c>
      <c r="F4897" s="26" t="s">
        <v>2028</v>
      </c>
      <c r="G4897" s="26" t="s">
        <v>7013</v>
      </c>
      <c r="H4897" s="26" t="s">
        <v>7014</v>
      </c>
      <c r="I4897" s="26" t="s">
        <v>10416</v>
      </c>
      <c r="J4897" s="36">
        <v>0.13</v>
      </c>
      <c r="K4897" s="26">
        <v>344621.04</v>
      </c>
      <c r="L4897" s="26">
        <v>424562.4</v>
      </c>
      <c r="M4897" s="26" t="s">
        <v>83</v>
      </c>
      <c r="N4897" s="26" t="s">
        <v>7016</v>
      </c>
    </row>
    <row r="4898" spans="1:14">
      <c r="A4898" s="26" t="s">
        <v>70</v>
      </c>
      <c r="B4898" s="26" t="s">
        <v>7011</v>
      </c>
      <c r="C4898" s="26" t="s">
        <v>772</v>
      </c>
      <c r="D4898" s="26" t="s">
        <v>7012</v>
      </c>
      <c r="E4898" s="26" t="s">
        <v>10425</v>
      </c>
      <c r="F4898" s="26" t="s">
        <v>2028</v>
      </c>
      <c r="G4898" s="26" t="s">
        <v>7013</v>
      </c>
      <c r="H4898" s="26" t="s">
        <v>7014</v>
      </c>
      <c r="I4898" s="26" t="s">
        <v>10418</v>
      </c>
      <c r="J4898" s="36">
        <v>0.13</v>
      </c>
      <c r="K4898" s="26">
        <v>50399.42</v>
      </c>
      <c r="L4898" s="26"/>
      <c r="M4898" s="26" t="s">
        <v>83</v>
      </c>
      <c r="N4898" s="26" t="s">
        <v>7016</v>
      </c>
    </row>
    <row r="4899" spans="1:14">
      <c r="A4899" s="26" t="s">
        <v>70</v>
      </c>
      <c r="B4899" s="26" t="s">
        <v>7011</v>
      </c>
      <c r="C4899" s="26" t="s">
        <v>772</v>
      </c>
      <c r="D4899" s="26" t="s">
        <v>7012</v>
      </c>
      <c r="E4899" s="26" t="s">
        <v>10425</v>
      </c>
      <c r="F4899" s="26" t="s">
        <v>2028</v>
      </c>
      <c r="G4899" s="26" t="s">
        <v>7013</v>
      </c>
      <c r="H4899" s="26" t="s">
        <v>7014</v>
      </c>
      <c r="I4899" s="26" t="s">
        <v>10420</v>
      </c>
      <c r="J4899" s="36">
        <v>0.13</v>
      </c>
      <c r="K4899" s="26">
        <v>4420.84</v>
      </c>
      <c r="L4899" s="26"/>
      <c r="M4899" s="26" t="s">
        <v>83</v>
      </c>
      <c r="N4899" s="26" t="s">
        <v>7016</v>
      </c>
    </row>
    <row r="4900" spans="1:14">
      <c r="A4900" s="26" t="s">
        <v>70</v>
      </c>
      <c r="B4900" s="26" t="s">
        <v>7011</v>
      </c>
      <c r="C4900" s="26" t="s">
        <v>772</v>
      </c>
      <c r="D4900" s="26" t="s">
        <v>7012</v>
      </c>
      <c r="E4900" s="26" t="s">
        <v>10425</v>
      </c>
      <c r="F4900" s="26" t="s">
        <v>2028</v>
      </c>
      <c r="G4900" s="26" t="s">
        <v>7013</v>
      </c>
      <c r="H4900" s="26" t="s">
        <v>7014</v>
      </c>
      <c r="I4900" s="26" t="s">
        <v>10419</v>
      </c>
      <c r="J4900" s="36">
        <v>0.13</v>
      </c>
      <c r="K4900" s="26">
        <v>6015.77</v>
      </c>
      <c r="L4900" s="26"/>
      <c r="M4900" s="26" t="s">
        <v>83</v>
      </c>
      <c r="N4900" s="26" t="s">
        <v>7016</v>
      </c>
    </row>
    <row r="4901" spans="1:14">
      <c r="A4901" s="26" t="s">
        <v>200</v>
      </c>
      <c r="B4901" s="26" t="s">
        <v>7110</v>
      </c>
      <c r="C4901" s="26" t="s">
        <v>857</v>
      </c>
      <c r="D4901" s="26" t="s">
        <v>7111</v>
      </c>
      <c r="E4901" s="26" t="s">
        <v>10425</v>
      </c>
      <c r="F4901" s="26" t="s">
        <v>5777</v>
      </c>
      <c r="G4901" s="26" t="s">
        <v>7112</v>
      </c>
      <c r="H4901" s="26" t="s">
        <v>7113</v>
      </c>
      <c r="I4901" s="26" t="s">
        <v>10416</v>
      </c>
      <c r="J4901" s="36">
        <v>0.13</v>
      </c>
      <c r="K4901" s="26">
        <v>293678.16</v>
      </c>
      <c r="L4901" s="26">
        <v>334094.68</v>
      </c>
      <c r="M4901" s="26" t="s">
        <v>1282</v>
      </c>
      <c r="N4901" s="26" t="s">
        <v>7115</v>
      </c>
    </row>
    <row r="4902" spans="1:14">
      <c r="A4902" s="26" t="s">
        <v>200</v>
      </c>
      <c r="B4902" s="26" t="s">
        <v>7110</v>
      </c>
      <c r="C4902" s="26" t="s">
        <v>857</v>
      </c>
      <c r="D4902" s="26" t="s">
        <v>7111</v>
      </c>
      <c r="E4902" s="26" t="s">
        <v>10425</v>
      </c>
      <c r="F4902" s="26" t="s">
        <v>5777</v>
      </c>
      <c r="G4902" s="26" t="s">
        <v>7112</v>
      </c>
      <c r="H4902" s="26" t="s">
        <v>7113</v>
      </c>
      <c r="I4902" s="26" t="s">
        <v>10418</v>
      </c>
      <c r="J4902" s="36">
        <v>0.13</v>
      </c>
      <c r="K4902" s="26">
        <v>17857.69</v>
      </c>
      <c r="L4902" s="26"/>
      <c r="M4902" s="26" t="s">
        <v>1282</v>
      </c>
      <c r="N4902" s="26" t="s">
        <v>7115</v>
      </c>
    </row>
    <row r="4903" spans="1:14">
      <c r="A4903" s="26" t="s">
        <v>200</v>
      </c>
      <c r="B4903" s="26" t="s">
        <v>7110</v>
      </c>
      <c r="C4903" s="26" t="s">
        <v>857</v>
      </c>
      <c r="D4903" s="26" t="s">
        <v>7111</v>
      </c>
      <c r="E4903" s="26" t="s">
        <v>10425</v>
      </c>
      <c r="F4903" s="26" t="s">
        <v>5777</v>
      </c>
      <c r="G4903" s="26" t="s">
        <v>7112</v>
      </c>
      <c r="H4903" s="26" t="s">
        <v>7113</v>
      </c>
      <c r="I4903" s="26" t="s">
        <v>10420</v>
      </c>
      <c r="J4903" s="36">
        <v>0.13</v>
      </c>
      <c r="K4903" s="26">
        <v>2780</v>
      </c>
      <c r="L4903" s="26"/>
      <c r="M4903" s="26" t="s">
        <v>1282</v>
      </c>
      <c r="N4903" s="26" t="s">
        <v>7115</v>
      </c>
    </row>
    <row r="4904" spans="1:14">
      <c r="A4904" s="26" t="s">
        <v>200</v>
      </c>
      <c r="B4904" s="26" t="s">
        <v>7110</v>
      </c>
      <c r="C4904" s="26" t="s">
        <v>857</v>
      </c>
      <c r="D4904" s="26" t="s">
        <v>7111</v>
      </c>
      <c r="E4904" s="26" t="s">
        <v>10425</v>
      </c>
      <c r="F4904" s="26" t="s">
        <v>5777</v>
      </c>
      <c r="G4904" s="26" t="s">
        <v>7112</v>
      </c>
      <c r="H4904" s="26" t="s">
        <v>7113</v>
      </c>
      <c r="I4904" s="26" t="s">
        <v>10419</v>
      </c>
      <c r="J4904" s="36">
        <v>0.13</v>
      </c>
      <c r="K4904" s="26">
        <v>4744.49</v>
      </c>
      <c r="L4904" s="26"/>
      <c r="M4904" s="26" t="s">
        <v>1282</v>
      </c>
      <c r="N4904" s="26" t="s">
        <v>7115</v>
      </c>
    </row>
    <row r="4905" spans="1:14">
      <c r="A4905" s="26" t="s">
        <v>108</v>
      </c>
      <c r="B4905" s="26" t="s">
        <v>7151</v>
      </c>
      <c r="C4905" s="26" t="s">
        <v>3197</v>
      </c>
      <c r="D4905" s="26" t="s">
        <v>7152</v>
      </c>
      <c r="E4905" s="26" t="s">
        <v>10444</v>
      </c>
      <c r="F4905" s="26" t="s">
        <v>5777</v>
      </c>
      <c r="G4905" s="26" t="s">
        <v>7153</v>
      </c>
      <c r="H4905" s="26" t="s">
        <v>10899</v>
      </c>
      <c r="I4905" s="26" t="s">
        <v>10416</v>
      </c>
      <c r="J4905" s="36">
        <v>0.13</v>
      </c>
      <c r="K4905" s="26">
        <v>62726.82</v>
      </c>
      <c r="L4905" s="26">
        <v>71897.33</v>
      </c>
      <c r="M4905" s="26" t="s">
        <v>97</v>
      </c>
      <c r="N4905" s="26" t="s">
        <v>7155</v>
      </c>
    </row>
    <row r="4906" spans="1:14">
      <c r="A4906" s="26" t="s">
        <v>108</v>
      </c>
      <c r="B4906" s="26" t="s">
        <v>7151</v>
      </c>
      <c r="C4906" s="26" t="s">
        <v>3197</v>
      </c>
      <c r="D4906" s="26" t="s">
        <v>7152</v>
      </c>
      <c r="E4906" s="26" t="s">
        <v>10444</v>
      </c>
      <c r="F4906" s="26" t="s">
        <v>5777</v>
      </c>
      <c r="G4906" s="26" t="s">
        <v>7153</v>
      </c>
      <c r="H4906" s="26" t="s">
        <v>10899</v>
      </c>
      <c r="I4906" s="26" t="s">
        <v>10418</v>
      </c>
      <c r="J4906" s="36">
        <v>0.13</v>
      </c>
      <c r="K4906" s="26">
        <v>4147.31</v>
      </c>
      <c r="L4906" s="26"/>
      <c r="M4906" s="26" t="s">
        <v>97</v>
      </c>
      <c r="N4906" s="26" t="s">
        <v>7155</v>
      </c>
    </row>
    <row r="4907" spans="1:14">
      <c r="A4907" s="26" t="s">
        <v>108</v>
      </c>
      <c r="B4907" s="26" t="s">
        <v>7151</v>
      </c>
      <c r="C4907" s="26" t="s">
        <v>3197</v>
      </c>
      <c r="D4907" s="26" t="s">
        <v>7152</v>
      </c>
      <c r="E4907" s="26" t="s">
        <v>10444</v>
      </c>
      <c r="F4907" s="26" t="s">
        <v>5777</v>
      </c>
      <c r="G4907" s="26" t="s">
        <v>7153</v>
      </c>
      <c r="H4907" s="26" t="s">
        <v>10899</v>
      </c>
      <c r="I4907" s="26" t="s">
        <v>10420</v>
      </c>
      <c r="J4907" s="36">
        <v>0.13</v>
      </c>
      <c r="K4907" s="26">
        <v>769.5</v>
      </c>
      <c r="L4907" s="26"/>
      <c r="M4907" s="26" t="s">
        <v>97</v>
      </c>
      <c r="N4907" s="26" t="s">
        <v>7155</v>
      </c>
    </row>
    <row r="4908" spans="1:14">
      <c r="A4908" s="26" t="s">
        <v>108</v>
      </c>
      <c r="B4908" s="26" t="s">
        <v>7151</v>
      </c>
      <c r="C4908" s="26" t="s">
        <v>3197</v>
      </c>
      <c r="D4908" s="26" t="s">
        <v>7152</v>
      </c>
      <c r="E4908" s="26" t="s">
        <v>10444</v>
      </c>
      <c r="F4908" s="26" t="s">
        <v>5777</v>
      </c>
      <c r="G4908" s="26" t="s">
        <v>7153</v>
      </c>
      <c r="H4908" s="26" t="s">
        <v>10899</v>
      </c>
      <c r="I4908" s="26" t="s">
        <v>10419</v>
      </c>
      <c r="J4908" s="36">
        <v>0.13</v>
      </c>
      <c r="K4908" s="26">
        <v>1018.31</v>
      </c>
      <c r="L4908" s="26"/>
      <c r="M4908" s="26" t="s">
        <v>97</v>
      </c>
      <c r="N4908" s="26" t="s">
        <v>7155</v>
      </c>
    </row>
    <row r="4909" spans="1:14">
      <c r="A4909" s="26" t="s">
        <v>108</v>
      </c>
      <c r="B4909" s="26" t="s">
        <v>7151</v>
      </c>
      <c r="C4909" s="26" t="s">
        <v>3197</v>
      </c>
      <c r="D4909" s="26" t="s">
        <v>7152</v>
      </c>
      <c r="E4909" s="26" t="s">
        <v>10444</v>
      </c>
      <c r="F4909" s="26" t="s">
        <v>5777</v>
      </c>
      <c r="G4909" s="26" t="s">
        <v>7153</v>
      </c>
      <c r="H4909" s="26" t="s">
        <v>10900</v>
      </c>
      <c r="I4909" s="26" t="s">
        <v>10416</v>
      </c>
      <c r="J4909" s="36">
        <v>0.13</v>
      </c>
      <c r="K4909" s="26">
        <v>9183.9</v>
      </c>
      <c r="L4909" s="26">
        <v>10356.54</v>
      </c>
      <c r="M4909" s="26" t="s">
        <v>97</v>
      </c>
      <c r="N4909" s="26" t="s">
        <v>7155</v>
      </c>
    </row>
    <row r="4910" spans="1:14">
      <c r="A4910" s="26" t="s">
        <v>108</v>
      </c>
      <c r="B4910" s="26" t="s">
        <v>7151</v>
      </c>
      <c r="C4910" s="26" t="s">
        <v>3197</v>
      </c>
      <c r="D4910" s="26" t="s">
        <v>7152</v>
      </c>
      <c r="E4910" s="26" t="s">
        <v>10444</v>
      </c>
      <c r="F4910" s="26" t="s">
        <v>5777</v>
      </c>
      <c r="G4910" s="26" t="s">
        <v>7153</v>
      </c>
      <c r="H4910" s="26" t="s">
        <v>10900</v>
      </c>
      <c r="I4910" s="26" t="s">
        <v>10418</v>
      </c>
      <c r="J4910" s="36">
        <v>0.13</v>
      </c>
      <c r="K4910" s="26">
        <v>446.1</v>
      </c>
      <c r="L4910" s="26"/>
      <c r="M4910" s="26" t="s">
        <v>97</v>
      </c>
      <c r="N4910" s="26" t="s">
        <v>7155</v>
      </c>
    </row>
    <row r="4911" spans="1:14">
      <c r="A4911" s="26" t="s">
        <v>108</v>
      </c>
      <c r="B4911" s="26" t="s">
        <v>7151</v>
      </c>
      <c r="C4911" s="26" t="s">
        <v>3197</v>
      </c>
      <c r="D4911" s="26" t="s">
        <v>7152</v>
      </c>
      <c r="E4911" s="26" t="s">
        <v>10444</v>
      </c>
      <c r="F4911" s="26" t="s">
        <v>5777</v>
      </c>
      <c r="G4911" s="26" t="s">
        <v>7153</v>
      </c>
      <c r="H4911" s="26" t="s">
        <v>10900</v>
      </c>
      <c r="I4911" s="26" t="s">
        <v>10420</v>
      </c>
      <c r="J4911" s="36">
        <v>0.13</v>
      </c>
      <c r="K4911" s="26">
        <v>113.88</v>
      </c>
      <c r="L4911" s="26"/>
      <c r="M4911" s="26" t="s">
        <v>97</v>
      </c>
      <c r="N4911" s="26" t="s">
        <v>7155</v>
      </c>
    </row>
    <row r="4912" spans="1:14">
      <c r="A4912" s="26" t="s">
        <v>108</v>
      </c>
      <c r="B4912" s="26" t="s">
        <v>7151</v>
      </c>
      <c r="C4912" s="26" t="s">
        <v>3197</v>
      </c>
      <c r="D4912" s="26" t="s">
        <v>7152</v>
      </c>
      <c r="E4912" s="26" t="s">
        <v>10444</v>
      </c>
      <c r="F4912" s="26" t="s">
        <v>5777</v>
      </c>
      <c r="G4912" s="26" t="s">
        <v>7153</v>
      </c>
      <c r="H4912" s="26" t="s">
        <v>10900</v>
      </c>
      <c r="I4912" s="26" t="s">
        <v>10419</v>
      </c>
      <c r="J4912" s="36">
        <v>0.13</v>
      </c>
      <c r="K4912" s="26">
        <v>146.62</v>
      </c>
      <c r="L4912" s="26"/>
      <c r="M4912" s="26" t="s">
        <v>97</v>
      </c>
      <c r="N4912" s="26" t="s">
        <v>7155</v>
      </c>
    </row>
    <row r="4913" spans="1:14">
      <c r="A4913" s="26" t="s">
        <v>181</v>
      </c>
      <c r="B4913" s="26" t="s">
        <v>6354</v>
      </c>
      <c r="C4913" s="26" t="s">
        <v>184</v>
      </c>
      <c r="D4913" s="26" t="s">
        <v>6355</v>
      </c>
      <c r="E4913" s="26" t="s">
        <v>10425</v>
      </c>
      <c r="F4913" s="26" t="s">
        <v>722</v>
      </c>
      <c r="G4913" s="26" t="s">
        <v>6356</v>
      </c>
      <c r="H4913" s="26" t="s">
        <v>6357</v>
      </c>
      <c r="I4913" s="26" t="s">
        <v>10416</v>
      </c>
      <c r="J4913" s="36">
        <v>0.13</v>
      </c>
      <c r="K4913" s="26">
        <v>2007107.11</v>
      </c>
      <c r="L4913" s="26">
        <v>2149646.35</v>
      </c>
      <c r="M4913" s="26" t="s">
        <v>97</v>
      </c>
      <c r="N4913" s="26" t="s">
        <v>6359</v>
      </c>
    </row>
    <row r="4914" spans="1:14">
      <c r="A4914" s="26" t="s">
        <v>181</v>
      </c>
      <c r="B4914" s="26" t="s">
        <v>6354</v>
      </c>
      <c r="C4914" s="26" t="s">
        <v>184</v>
      </c>
      <c r="D4914" s="26" t="s">
        <v>6355</v>
      </c>
      <c r="E4914" s="26" t="s">
        <v>10425</v>
      </c>
      <c r="F4914" s="26" t="s">
        <v>722</v>
      </c>
      <c r="G4914" s="26" t="s">
        <v>6356</v>
      </c>
      <c r="H4914" s="26" t="s">
        <v>6357</v>
      </c>
      <c r="I4914" s="26" t="s">
        <v>10418</v>
      </c>
      <c r="J4914" s="36">
        <v>0.13</v>
      </c>
      <c r="K4914" s="26">
        <v>20335.43</v>
      </c>
      <c r="L4914" s="26"/>
      <c r="M4914" s="26" t="s">
        <v>97</v>
      </c>
      <c r="N4914" s="26" t="s">
        <v>6359</v>
      </c>
    </row>
    <row r="4915" spans="1:14">
      <c r="A4915" s="26" t="s">
        <v>181</v>
      </c>
      <c r="B4915" s="26" t="s">
        <v>6354</v>
      </c>
      <c r="C4915" s="26" t="s">
        <v>184</v>
      </c>
      <c r="D4915" s="26" t="s">
        <v>6355</v>
      </c>
      <c r="E4915" s="26" t="s">
        <v>10425</v>
      </c>
      <c r="F4915" s="26" t="s">
        <v>722</v>
      </c>
      <c r="G4915" s="26" t="s">
        <v>6356</v>
      </c>
      <c r="H4915" s="26" t="s">
        <v>6357</v>
      </c>
      <c r="I4915" s="26" t="s">
        <v>10420</v>
      </c>
      <c r="J4915" s="36">
        <v>0.13</v>
      </c>
      <c r="K4915" s="26">
        <v>26838.82</v>
      </c>
      <c r="L4915" s="26"/>
      <c r="M4915" s="26" t="s">
        <v>97</v>
      </c>
      <c r="N4915" s="26" t="s">
        <v>6359</v>
      </c>
    </row>
    <row r="4916" spans="1:14">
      <c r="A4916" s="26" t="s">
        <v>181</v>
      </c>
      <c r="B4916" s="26" t="s">
        <v>6354</v>
      </c>
      <c r="C4916" s="26" t="s">
        <v>184</v>
      </c>
      <c r="D4916" s="26" t="s">
        <v>6355</v>
      </c>
      <c r="E4916" s="26" t="s">
        <v>10425</v>
      </c>
      <c r="F4916" s="26" t="s">
        <v>722</v>
      </c>
      <c r="G4916" s="26" t="s">
        <v>6356</v>
      </c>
      <c r="H4916" s="26" t="s">
        <v>6357</v>
      </c>
      <c r="I4916" s="26" t="s">
        <v>10419</v>
      </c>
      <c r="J4916" s="36">
        <v>0.13</v>
      </c>
      <c r="K4916" s="26">
        <v>30875.54</v>
      </c>
      <c r="L4916" s="26"/>
      <c r="M4916" s="26" t="s">
        <v>97</v>
      </c>
      <c r="N4916" s="26" t="s">
        <v>6359</v>
      </c>
    </row>
    <row r="4917" spans="1:14">
      <c r="A4917" s="26" t="s">
        <v>85</v>
      </c>
      <c r="B4917" s="26" t="s">
        <v>7082</v>
      </c>
      <c r="C4917" s="26" t="s">
        <v>100</v>
      </c>
      <c r="D4917" s="26" t="s">
        <v>7083</v>
      </c>
      <c r="E4917" s="26" t="s">
        <v>10434</v>
      </c>
      <c r="F4917" s="26" t="s">
        <v>5815</v>
      </c>
      <c r="G4917" s="26" t="s">
        <v>7084</v>
      </c>
      <c r="H4917" s="26" t="s">
        <v>7085</v>
      </c>
      <c r="I4917" s="26" t="s">
        <v>10427</v>
      </c>
      <c r="J4917" s="36">
        <v>0.13</v>
      </c>
      <c r="K4917" s="26">
        <v>22176.02</v>
      </c>
      <c r="L4917" s="26">
        <v>23210</v>
      </c>
      <c r="M4917" s="26" t="s">
        <v>83</v>
      </c>
      <c r="N4917" s="26" t="s">
        <v>7087</v>
      </c>
    </row>
    <row r="4918" spans="1:14">
      <c r="A4918" s="26" t="s">
        <v>85</v>
      </c>
      <c r="B4918" s="26" t="s">
        <v>7082</v>
      </c>
      <c r="C4918" s="26" t="s">
        <v>100</v>
      </c>
      <c r="D4918" s="26" t="s">
        <v>7083</v>
      </c>
      <c r="E4918" s="26" t="s">
        <v>10434</v>
      </c>
      <c r="F4918" s="26" t="s">
        <v>5815</v>
      </c>
      <c r="G4918" s="26" t="s">
        <v>7084</v>
      </c>
      <c r="H4918" s="26" t="s">
        <v>7085</v>
      </c>
      <c r="I4918" s="26" t="s">
        <v>10428</v>
      </c>
      <c r="J4918" s="36">
        <v>0.13</v>
      </c>
      <c r="K4918" s="26">
        <v>0</v>
      </c>
      <c r="L4918" s="26"/>
      <c r="M4918" s="26" t="s">
        <v>83</v>
      </c>
      <c r="N4918" s="26" t="s">
        <v>7087</v>
      </c>
    </row>
    <row r="4919" spans="1:14">
      <c r="A4919" s="26" t="s">
        <v>85</v>
      </c>
      <c r="B4919" s="26" t="s">
        <v>7082</v>
      </c>
      <c r="C4919" s="26" t="s">
        <v>100</v>
      </c>
      <c r="D4919" s="26" t="s">
        <v>7083</v>
      </c>
      <c r="E4919" s="26" t="s">
        <v>10434</v>
      </c>
      <c r="F4919" s="26" t="s">
        <v>5815</v>
      </c>
      <c r="G4919" s="26" t="s">
        <v>7084</v>
      </c>
      <c r="H4919" s="26" t="s">
        <v>7085</v>
      </c>
      <c r="I4919" s="26" t="s">
        <v>10420</v>
      </c>
      <c r="J4919" s="36">
        <v>0.13</v>
      </c>
      <c r="K4919" s="26">
        <v>288.28826</v>
      </c>
      <c r="L4919" s="26"/>
      <c r="M4919" s="26" t="s">
        <v>83</v>
      </c>
      <c r="N4919" s="26" t="s">
        <v>7087</v>
      </c>
    </row>
    <row r="4920" spans="1:14">
      <c r="A4920" s="26" t="s">
        <v>85</v>
      </c>
      <c r="B4920" s="26" t="s">
        <v>7082</v>
      </c>
      <c r="C4920" s="26" t="s">
        <v>100</v>
      </c>
      <c r="D4920" s="26" t="s">
        <v>7083</v>
      </c>
      <c r="E4920" s="26" t="s">
        <v>10434</v>
      </c>
      <c r="F4920" s="26" t="s">
        <v>5815</v>
      </c>
      <c r="G4920" s="26" t="s">
        <v>7084</v>
      </c>
      <c r="H4920" s="26" t="s">
        <v>7085</v>
      </c>
      <c r="I4920" s="26" t="s">
        <v>10419</v>
      </c>
      <c r="J4920" s="36">
        <v>0.13</v>
      </c>
      <c r="K4920" s="26">
        <v>332.6403</v>
      </c>
      <c r="L4920" s="26"/>
      <c r="M4920" s="26" t="s">
        <v>83</v>
      </c>
      <c r="N4920" s="26" t="s">
        <v>7087</v>
      </c>
    </row>
    <row r="4921" spans="1:14">
      <c r="A4921" s="26" t="s">
        <v>200</v>
      </c>
      <c r="B4921" s="26" t="s">
        <v>7163</v>
      </c>
      <c r="C4921" s="26" t="s">
        <v>323</v>
      </c>
      <c r="D4921" s="26" t="s">
        <v>4816</v>
      </c>
      <c r="E4921" s="26" t="s">
        <v>10434</v>
      </c>
      <c r="F4921" s="26" t="s">
        <v>3685</v>
      </c>
      <c r="G4921" s="26" t="s">
        <v>7164</v>
      </c>
      <c r="H4921" s="26" t="s">
        <v>4818</v>
      </c>
      <c r="I4921" s="26" t="s">
        <v>10427</v>
      </c>
      <c r="J4921" s="36">
        <v>0.13</v>
      </c>
      <c r="K4921" s="26">
        <v>730.08</v>
      </c>
      <c r="L4921" s="26">
        <v>764.12</v>
      </c>
      <c r="M4921" s="26" t="s">
        <v>1282</v>
      </c>
      <c r="N4921" s="26" t="s">
        <v>7166</v>
      </c>
    </row>
    <row r="4922" spans="1:14">
      <c r="A4922" s="26" t="s">
        <v>200</v>
      </c>
      <c r="B4922" s="26" t="s">
        <v>7163</v>
      </c>
      <c r="C4922" s="26" t="s">
        <v>323</v>
      </c>
      <c r="D4922" s="26" t="s">
        <v>4816</v>
      </c>
      <c r="E4922" s="26" t="s">
        <v>10434</v>
      </c>
      <c r="F4922" s="26" t="s">
        <v>3685</v>
      </c>
      <c r="G4922" s="26" t="s">
        <v>7164</v>
      </c>
      <c r="H4922" s="26" t="s">
        <v>4818</v>
      </c>
      <c r="I4922" s="26" t="s">
        <v>10428</v>
      </c>
      <c r="J4922" s="36">
        <v>0.13</v>
      </c>
      <c r="K4922" s="26">
        <v>0</v>
      </c>
      <c r="L4922" s="26"/>
      <c r="M4922" s="26" t="s">
        <v>1282</v>
      </c>
      <c r="N4922" s="26" t="s">
        <v>7166</v>
      </c>
    </row>
    <row r="4923" spans="1:14">
      <c r="A4923" s="26" t="s">
        <v>200</v>
      </c>
      <c r="B4923" s="26" t="s">
        <v>7163</v>
      </c>
      <c r="C4923" s="26" t="s">
        <v>323</v>
      </c>
      <c r="D4923" s="26" t="s">
        <v>4816</v>
      </c>
      <c r="E4923" s="26" t="s">
        <v>10434</v>
      </c>
      <c r="F4923" s="26" t="s">
        <v>3685</v>
      </c>
      <c r="G4923" s="26" t="s">
        <v>7164</v>
      </c>
      <c r="H4923" s="26" t="s">
        <v>4818</v>
      </c>
      <c r="I4923" s="26" t="s">
        <v>10420</v>
      </c>
      <c r="J4923" s="36">
        <v>0.13</v>
      </c>
      <c r="K4923" s="26">
        <v>9.49104</v>
      </c>
      <c r="L4923" s="26"/>
      <c r="M4923" s="26" t="s">
        <v>1282</v>
      </c>
      <c r="N4923" s="26" t="s">
        <v>7166</v>
      </c>
    </row>
    <row r="4924" spans="1:14">
      <c r="A4924" s="26" t="s">
        <v>200</v>
      </c>
      <c r="B4924" s="26" t="s">
        <v>7163</v>
      </c>
      <c r="C4924" s="26" t="s">
        <v>323</v>
      </c>
      <c r="D4924" s="26" t="s">
        <v>4816</v>
      </c>
      <c r="E4924" s="26" t="s">
        <v>10434</v>
      </c>
      <c r="F4924" s="26" t="s">
        <v>3685</v>
      </c>
      <c r="G4924" s="26" t="s">
        <v>7164</v>
      </c>
      <c r="H4924" s="26" t="s">
        <v>4818</v>
      </c>
      <c r="I4924" s="26" t="s">
        <v>10419</v>
      </c>
      <c r="J4924" s="36">
        <v>0.13</v>
      </c>
      <c r="K4924" s="26">
        <v>10.9512</v>
      </c>
      <c r="L4924" s="26"/>
      <c r="M4924" s="26" t="s">
        <v>1282</v>
      </c>
      <c r="N4924" s="26" t="s">
        <v>7166</v>
      </c>
    </row>
    <row r="4925" spans="1:14">
      <c r="A4925" s="26" t="s">
        <v>129</v>
      </c>
      <c r="B4925" s="26" t="s">
        <v>7144</v>
      </c>
      <c r="C4925" s="26" t="s">
        <v>712</v>
      </c>
      <c r="D4925" s="26" t="s">
        <v>7145</v>
      </c>
      <c r="E4925" s="26" t="s">
        <v>10425</v>
      </c>
      <c r="F4925" s="26" t="s">
        <v>233</v>
      </c>
      <c r="G4925" s="26" t="s">
        <v>7146</v>
      </c>
      <c r="H4925" s="26" t="s">
        <v>7147</v>
      </c>
      <c r="I4925" s="26" t="s">
        <v>10416</v>
      </c>
      <c r="J4925" s="36">
        <v>0.13</v>
      </c>
      <c r="K4925" s="26">
        <v>201267.76</v>
      </c>
      <c r="L4925" s="26">
        <v>223455.58</v>
      </c>
      <c r="M4925" s="26" t="s">
        <v>173</v>
      </c>
      <c r="N4925" s="26" t="s">
        <v>7149</v>
      </c>
    </row>
    <row r="4926" spans="1:14">
      <c r="A4926" s="26" t="s">
        <v>129</v>
      </c>
      <c r="B4926" s="26" t="s">
        <v>7144</v>
      </c>
      <c r="C4926" s="26" t="s">
        <v>712</v>
      </c>
      <c r="D4926" s="26" t="s">
        <v>7145</v>
      </c>
      <c r="E4926" s="26" t="s">
        <v>10425</v>
      </c>
      <c r="F4926" s="26" t="s">
        <v>233</v>
      </c>
      <c r="G4926" s="26" t="s">
        <v>7146</v>
      </c>
      <c r="H4926" s="26" t="s">
        <v>7147</v>
      </c>
      <c r="I4926" s="26" t="s">
        <v>10418</v>
      </c>
      <c r="J4926" s="36">
        <v>0.13</v>
      </c>
      <c r="K4926" s="26">
        <v>7497.56</v>
      </c>
      <c r="L4926" s="26"/>
      <c r="M4926" s="26" t="s">
        <v>173</v>
      </c>
      <c r="N4926" s="26" t="s">
        <v>7149</v>
      </c>
    </row>
    <row r="4927" spans="1:14">
      <c r="A4927" s="26" t="s">
        <v>129</v>
      </c>
      <c r="B4927" s="26" t="s">
        <v>7144</v>
      </c>
      <c r="C4927" s="26" t="s">
        <v>712</v>
      </c>
      <c r="D4927" s="26" t="s">
        <v>7145</v>
      </c>
      <c r="E4927" s="26" t="s">
        <v>10425</v>
      </c>
      <c r="F4927" s="26" t="s">
        <v>233</v>
      </c>
      <c r="G4927" s="26" t="s">
        <v>7146</v>
      </c>
      <c r="H4927" s="26" t="s">
        <v>7147</v>
      </c>
      <c r="I4927" s="26" t="s">
        <v>10420</v>
      </c>
      <c r="J4927" s="36">
        <v>0.13</v>
      </c>
      <c r="K4927" s="26">
        <v>1455.66</v>
      </c>
      <c r="L4927" s="26"/>
      <c r="M4927" s="26" t="s">
        <v>173</v>
      </c>
      <c r="N4927" s="26" t="s">
        <v>7149</v>
      </c>
    </row>
    <row r="4928" spans="1:14">
      <c r="A4928" s="26" t="s">
        <v>129</v>
      </c>
      <c r="B4928" s="26" t="s">
        <v>7144</v>
      </c>
      <c r="C4928" s="26" t="s">
        <v>712</v>
      </c>
      <c r="D4928" s="26" t="s">
        <v>7145</v>
      </c>
      <c r="E4928" s="26" t="s">
        <v>10425</v>
      </c>
      <c r="F4928" s="26" t="s">
        <v>233</v>
      </c>
      <c r="G4928" s="26" t="s">
        <v>7146</v>
      </c>
      <c r="H4928" s="26" t="s">
        <v>7147</v>
      </c>
      <c r="I4928" s="26" t="s">
        <v>10419</v>
      </c>
      <c r="J4928" s="36">
        <v>0.13</v>
      </c>
      <c r="K4928" s="26">
        <v>3179.1</v>
      </c>
      <c r="L4928" s="26"/>
      <c r="M4928" s="26" t="s">
        <v>173</v>
      </c>
      <c r="N4928" s="26" t="s">
        <v>7149</v>
      </c>
    </row>
    <row r="4929" spans="1:14">
      <c r="A4929" s="26" t="s">
        <v>129</v>
      </c>
      <c r="B4929" s="26" t="s">
        <v>7136</v>
      </c>
      <c r="C4929" s="26" t="s">
        <v>132</v>
      </c>
      <c r="D4929" s="26" t="s">
        <v>7137</v>
      </c>
      <c r="E4929" s="26" t="s">
        <v>10425</v>
      </c>
      <c r="F4929" s="26" t="s">
        <v>7138</v>
      </c>
      <c r="G4929" s="26" t="s">
        <v>7139</v>
      </c>
      <c r="H4929" s="26" t="s">
        <v>7140</v>
      </c>
      <c r="I4929" s="26" t="s">
        <v>10416</v>
      </c>
      <c r="J4929" s="36">
        <v>0.13</v>
      </c>
      <c r="K4929" s="26">
        <v>319180.47</v>
      </c>
      <c r="L4929" s="26">
        <v>382980.9</v>
      </c>
      <c r="M4929" s="26" t="s">
        <v>173</v>
      </c>
      <c r="N4929" s="26" t="s">
        <v>7142</v>
      </c>
    </row>
    <row r="4930" spans="1:14">
      <c r="A4930" s="26" t="s">
        <v>129</v>
      </c>
      <c r="B4930" s="26" t="s">
        <v>7136</v>
      </c>
      <c r="C4930" s="26" t="s">
        <v>132</v>
      </c>
      <c r="D4930" s="26" t="s">
        <v>7137</v>
      </c>
      <c r="E4930" s="26" t="s">
        <v>10425</v>
      </c>
      <c r="F4930" s="26" t="s">
        <v>7138</v>
      </c>
      <c r="G4930" s="26" t="s">
        <v>7139</v>
      </c>
      <c r="H4930" s="26" t="s">
        <v>7140</v>
      </c>
      <c r="I4930" s="26" t="s">
        <v>10418</v>
      </c>
      <c r="J4930" s="36">
        <v>0.13</v>
      </c>
      <c r="K4930" s="26">
        <v>37920.56</v>
      </c>
      <c r="L4930" s="26"/>
      <c r="M4930" s="26" t="s">
        <v>173</v>
      </c>
      <c r="N4930" s="26" t="s">
        <v>7142</v>
      </c>
    </row>
    <row r="4931" spans="1:14">
      <c r="A4931" s="26" t="s">
        <v>129</v>
      </c>
      <c r="B4931" s="26" t="s">
        <v>7136</v>
      </c>
      <c r="C4931" s="26" t="s">
        <v>132</v>
      </c>
      <c r="D4931" s="26" t="s">
        <v>7137</v>
      </c>
      <c r="E4931" s="26" t="s">
        <v>10425</v>
      </c>
      <c r="F4931" s="26" t="s">
        <v>7138</v>
      </c>
      <c r="G4931" s="26" t="s">
        <v>7139</v>
      </c>
      <c r="H4931" s="26" t="s">
        <v>7140</v>
      </c>
      <c r="I4931" s="26" t="s">
        <v>10420</v>
      </c>
      <c r="J4931" s="36">
        <v>0.13</v>
      </c>
      <c r="K4931" s="26">
        <v>3259.5</v>
      </c>
      <c r="L4931" s="26"/>
      <c r="M4931" s="26" t="s">
        <v>173</v>
      </c>
      <c r="N4931" s="26" t="s">
        <v>7142</v>
      </c>
    </row>
    <row r="4932" spans="1:14">
      <c r="A4932" s="26" t="s">
        <v>129</v>
      </c>
      <c r="B4932" s="26" t="s">
        <v>7136</v>
      </c>
      <c r="C4932" s="26" t="s">
        <v>132</v>
      </c>
      <c r="D4932" s="26" t="s">
        <v>7137</v>
      </c>
      <c r="E4932" s="26" t="s">
        <v>10425</v>
      </c>
      <c r="F4932" s="26" t="s">
        <v>7138</v>
      </c>
      <c r="G4932" s="26" t="s">
        <v>7139</v>
      </c>
      <c r="H4932" s="26" t="s">
        <v>7140</v>
      </c>
      <c r="I4932" s="26" t="s">
        <v>10419</v>
      </c>
      <c r="J4932" s="36">
        <v>0.13</v>
      </c>
      <c r="K4932" s="26">
        <v>5438.18</v>
      </c>
      <c r="L4932" s="26"/>
      <c r="M4932" s="26" t="s">
        <v>173</v>
      </c>
      <c r="N4932" s="26" t="s">
        <v>7142</v>
      </c>
    </row>
    <row r="4933" spans="1:14">
      <c r="A4933" s="26" t="s">
        <v>181</v>
      </c>
      <c r="B4933" s="26" t="s">
        <v>6832</v>
      </c>
      <c r="C4933" s="26" t="s">
        <v>2201</v>
      </c>
      <c r="D4933" s="26" t="s">
        <v>6833</v>
      </c>
      <c r="E4933" s="26" t="s">
        <v>10425</v>
      </c>
      <c r="F4933" s="26" t="s">
        <v>6834</v>
      </c>
      <c r="G4933" s="26" t="s">
        <v>6835</v>
      </c>
      <c r="H4933" s="26" t="s">
        <v>6836</v>
      </c>
      <c r="I4933" s="26" t="s">
        <v>10416</v>
      </c>
      <c r="J4933" s="36">
        <v>0.13</v>
      </c>
      <c r="K4933" s="26">
        <v>149440</v>
      </c>
      <c r="L4933" s="26">
        <v>163786</v>
      </c>
      <c r="M4933" s="26" t="s">
        <v>97</v>
      </c>
      <c r="N4933" s="26" t="s">
        <v>6838</v>
      </c>
    </row>
    <row r="4934" spans="1:14">
      <c r="A4934" s="26" t="s">
        <v>181</v>
      </c>
      <c r="B4934" s="26" t="s">
        <v>6832</v>
      </c>
      <c r="C4934" s="26" t="s">
        <v>2201</v>
      </c>
      <c r="D4934" s="26" t="s">
        <v>6833</v>
      </c>
      <c r="E4934" s="26" t="s">
        <v>10425</v>
      </c>
      <c r="F4934" s="26" t="s">
        <v>6834</v>
      </c>
      <c r="G4934" s="26" t="s">
        <v>6835</v>
      </c>
      <c r="H4934" s="26" t="s">
        <v>6836</v>
      </c>
      <c r="I4934" s="26" t="s">
        <v>10418</v>
      </c>
      <c r="J4934" s="36">
        <v>0.13</v>
      </c>
      <c r="K4934" s="26">
        <v>1730</v>
      </c>
      <c r="L4934" s="26"/>
      <c r="M4934" s="26" t="s">
        <v>97</v>
      </c>
      <c r="N4934" s="26" t="s">
        <v>6838</v>
      </c>
    </row>
    <row r="4935" spans="1:14">
      <c r="A4935" s="26" t="s">
        <v>181</v>
      </c>
      <c r="B4935" s="26" t="s">
        <v>6832</v>
      </c>
      <c r="C4935" s="26" t="s">
        <v>2201</v>
      </c>
      <c r="D4935" s="26" t="s">
        <v>6833</v>
      </c>
      <c r="E4935" s="26" t="s">
        <v>10425</v>
      </c>
      <c r="F4935" s="26" t="s">
        <v>6834</v>
      </c>
      <c r="G4935" s="26" t="s">
        <v>6835</v>
      </c>
      <c r="H4935" s="26" t="s">
        <v>6836</v>
      </c>
      <c r="I4935" s="26" t="s">
        <v>10420</v>
      </c>
      <c r="J4935" s="36">
        <v>0.13</v>
      </c>
      <c r="K4935" s="26">
        <v>1800</v>
      </c>
      <c r="L4935" s="26"/>
      <c r="M4935" s="26" t="s">
        <v>97</v>
      </c>
      <c r="N4935" s="26" t="s">
        <v>6838</v>
      </c>
    </row>
    <row r="4936" spans="1:14">
      <c r="A4936" s="26" t="s">
        <v>181</v>
      </c>
      <c r="B4936" s="26" t="s">
        <v>6832</v>
      </c>
      <c r="C4936" s="26" t="s">
        <v>2201</v>
      </c>
      <c r="D4936" s="26" t="s">
        <v>6833</v>
      </c>
      <c r="E4936" s="26" t="s">
        <v>10425</v>
      </c>
      <c r="F4936" s="26" t="s">
        <v>6834</v>
      </c>
      <c r="G4936" s="26" t="s">
        <v>6835</v>
      </c>
      <c r="H4936" s="26" t="s">
        <v>6836</v>
      </c>
      <c r="I4936" s="26" t="s">
        <v>10419</v>
      </c>
      <c r="J4936" s="36">
        <v>0.13</v>
      </c>
      <c r="K4936" s="26">
        <v>2548</v>
      </c>
      <c r="L4936" s="26"/>
      <c r="M4936" s="26" t="s">
        <v>97</v>
      </c>
      <c r="N4936" s="26" t="s">
        <v>6838</v>
      </c>
    </row>
    <row r="4937" spans="1:14">
      <c r="A4937" s="26" t="s">
        <v>516</v>
      </c>
      <c r="B4937" s="26" t="s">
        <v>6840</v>
      </c>
      <c r="C4937" s="26" t="s">
        <v>621</v>
      </c>
      <c r="D4937" s="26" t="s">
        <v>6841</v>
      </c>
      <c r="E4937" s="26" t="s">
        <v>10425</v>
      </c>
      <c r="F4937" s="26" t="s">
        <v>889</v>
      </c>
      <c r="G4937" s="26" t="s">
        <v>6842</v>
      </c>
      <c r="H4937" s="26" t="s">
        <v>6843</v>
      </c>
      <c r="I4937" s="26" t="s">
        <v>10416</v>
      </c>
      <c r="J4937" s="36">
        <v>0.13</v>
      </c>
      <c r="K4937" s="26">
        <v>797923.38</v>
      </c>
      <c r="L4937" s="26">
        <v>856120.21</v>
      </c>
      <c r="M4937" s="26" t="s">
        <v>173</v>
      </c>
      <c r="N4937" s="26" t="s">
        <v>6845</v>
      </c>
    </row>
    <row r="4938" spans="1:14">
      <c r="A4938" s="26" t="s">
        <v>516</v>
      </c>
      <c r="B4938" s="26" t="s">
        <v>6840</v>
      </c>
      <c r="C4938" s="26" t="s">
        <v>621</v>
      </c>
      <c r="D4938" s="26" t="s">
        <v>6841</v>
      </c>
      <c r="E4938" s="26" t="s">
        <v>10425</v>
      </c>
      <c r="F4938" s="26" t="s">
        <v>889</v>
      </c>
      <c r="G4938" s="26" t="s">
        <v>6842</v>
      </c>
      <c r="H4938" s="26" t="s">
        <v>6843</v>
      </c>
      <c r="I4938" s="26" t="s">
        <v>10418</v>
      </c>
      <c r="J4938" s="36">
        <v>0.13</v>
      </c>
      <c r="K4938" s="26">
        <v>8358.5</v>
      </c>
      <c r="L4938" s="26"/>
      <c r="M4938" s="26" t="s">
        <v>173</v>
      </c>
      <c r="N4938" s="26" t="s">
        <v>6845</v>
      </c>
    </row>
    <row r="4939" spans="1:14">
      <c r="A4939" s="26" t="s">
        <v>516</v>
      </c>
      <c r="B4939" s="26" t="s">
        <v>6840</v>
      </c>
      <c r="C4939" s="26" t="s">
        <v>621</v>
      </c>
      <c r="D4939" s="26" t="s">
        <v>6841</v>
      </c>
      <c r="E4939" s="26" t="s">
        <v>10425</v>
      </c>
      <c r="F4939" s="26" t="s">
        <v>889</v>
      </c>
      <c r="G4939" s="26" t="s">
        <v>6842</v>
      </c>
      <c r="H4939" s="26" t="s">
        <v>6843</v>
      </c>
      <c r="I4939" s="26" t="s">
        <v>10420</v>
      </c>
      <c r="J4939" s="36">
        <v>0.13</v>
      </c>
      <c r="K4939" s="26">
        <v>9899.88</v>
      </c>
      <c r="L4939" s="26"/>
      <c r="M4939" s="26" t="s">
        <v>173</v>
      </c>
      <c r="N4939" s="26" t="s">
        <v>6845</v>
      </c>
    </row>
    <row r="4940" spans="1:14">
      <c r="A4940" s="26" t="s">
        <v>516</v>
      </c>
      <c r="B4940" s="26" t="s">
        <v>6840</v>
      </c>
      <c r="C4940" s="26" t="s">
        <v>621</v>
      </c>
      <c r="D4940" s="26" t="s">
        <v>6841</v>
      </c>
      <c r="E4940" s="26" t="s">
        <v>10425</v>
      </c>
      <c r="F4940" s="26" t="s">
        <v>889</v>
      </c>
      <c r="G4940" s="26" t="s">
        <v>6842</v>
      </c>
      <c r="H4940" s="26" t="s">
        <v>6843</v>
      </c>
      <c r="I4940" s="26" t="s">
        <v>10419</v>
      </c>
      <c r="J4940" s="36">
        <v>0.13</v>
      </c>
      <c r="K4940" s="26">
        <v>12276.75</v>
      </c>
      <c r="L4940" s="26"/>
      <c r="M4940" s="26" t="s">
        <v>173</v>
      </c>
      <c r="N4940" s="26" t="s">
        <v>6845</v>
      </c>
    </row>
    <row r="4941" spans="1:14">
      <c r="A4941" s="26" t="s">
        <v>181</v>
      </c>
      <c r="B4941" s="26" t="s">
        <v>7043</v>
      </c>
      <c r="C4941" s="26" t="s">
        <v>2557</v>
      </c>
      <c r="D4941" s="26" t="s">
        <v>7044</v>
      </c>
      <c r="E4941" s="26" t="s">
        <v>10434</v>
      </c>
      <c r="F4941" s="26" t="s">
        <v>7045</v>
      </c>
      <c r="G4941" s="26" t="s">
        <v>7046</v>
      </c>
      <c r="H4941" s="26" t="s">
        <v>7047</v>
      </c>
      <c r="I4941" s="26" t="s">
        <v>10416</v>
      </c>
      <c r="J4941" s="36">
        <v>0.13</v>
      </c>
      <c r="K4941" s="26">
        <v>3293959.57</v>
      </c>
      <c r="L4941" s="26">
        <v>3699233.46</v>
      </c>
      <c r="M4941" s="26" t="s">
        <v>97</v>
      </c>
      <c r="N4941" s="26" t="s">
        <v>7049</v>
      </c>
    </row>
    <row r="4942" spans="1:14">
      <c r="A4942" s="26" t="s">
        <v>181</v>
      </c>
      <c r="B4942" s="26" t="s">
        <v>7043</v>
      </c>
      <c r="C4942" s="26" t="s">
        <v>2557</v>
      </c>
      <c r="D4942" s="26" t="s">
        <v>7044</v>
      </c>
      <c r="E4942" s="26" t="s">
        <v>10434</v>
      </c>
      <c r="F4942" s="26" t="s">
        <v>7045</v>
      </c>
      <c r="G4942" s="26" t="s">
        <v>7046</v>
      </c>
      <c r="H4942" s="26" t="s">
        <v>7047</v>
      </c>
      <c r="I4942" s="26" t="s">
        <v>10418</v>
      </c>
      <c r="J4942" s="36">
        <v>0.13</v>
      </c>
      <c r="K4942" s="26">
        <v>240471.08</v>
      </c>
      <c r="L4942" s="26"/>
      <c r="M4942" s="26" t="s">
        <v>97</v>
      </c>
      <c r="N4942" s="26" t="s">
        <v>7049</v>
      </c>
    </row>
    <row r="4943" spans="1:14">
      <c r="A4943" s="26" t="s">
        <v>181</v>
      </c>
      <c r="B4943" s="26" t="s">
        <v>7043</v>
      </c>
      <c r="C4943" s="26" t="s">
        <v>2557</v>
      </c>
      <c r="D4943" s="26" t="s">
        <v>7044</v>
      </c>
      <c r="E4943" s="26" t="s">
        <v>10434</v>
      </c>
      <c r="F4943" s="26" t="s">
        <v>7045</v>
      </c>
      <c r="G4943" s="26" t="s">
        <v>7046</v>
      </c>
      <c r="H4943" s="26" t="s">
        <v>7047</v>
      </c>
      <c r="I4943" s="26" t="s">
        <v>10420</v>
      </c>
      <c r="J4943" s="36">
        <v>0.13</v>
      </c>
      <c r="K4943" s="26">
        <v>0</v>
      </c>
      <c r="L4943" s="26"/>
      <c r="M4943" s="26" t="s">
        <v>97</v>
      </c>
      <c r="N4943" s="26" t="s">
        <v>7049</v>
      </c>
    </row>
    <row r="4944" spans="1:14">
      <c r="A4944" s="26" t="s">
        <v>181</v>
      </c>
      <c r="B4944" s="26" t="s">
        <v>7043</v>
      </c>
      <c r="C4944" s="26" t="s">
        <v>2557</v>
      </c>
      <c r="D4944" s="26" t="s">
        <v>7044</v>
      </c>
      <c r="E4944" s="26" t="s">
        <v>10434</v>
      </c>
      <c r="F4944" s="26" t="s">
        <v>7045</v>
      </c>
      <c r="G4944" s="26" t="s">
        <v>7046</v>
      </c>
      <c r="H4944" s="26" t="s">
        <v>7047</v>
      </c>
      <c r="I4944" s="26" t="s">
        <v>10419</v>
      </c>
      <c r="J4944" s="36">
        <v>0.13</v>
      </c>
      <c r="K4944" s="26">
        <v>53825.9</v>
      </c>
      <c r="L4944" s="26"/>
      <c r="M4944" s="26" t="s">
        <v>97</v>
      </c>
      <c r="N4944" s="26" t="s">
        <v>7049</v>
      </c>
    </row>
    <row r="4945" spans="1:14">
      <c r="A4945" s="26" t="s">
        <v>220</v>
      </c>
      <c r="B4945" s="26" t="s">
        <v>7180</v>
      </c>
      <c r="C4945" s="26" t="s">
        <v>501</v>
      </c>
      <c r="D4945" s="26" t="s">
        <v>7181</v>
      </c>
      <c r="E4945" s="26" t="s">
        <v>10444</v>
      </c>
      <c r="F4945" s="26" t="s">
        <v>7182</v>
      </c>
      <c r="G4945" s="26" t="s">
        <v>7183</v>
      </c>
      <c r="H4945" s="26" t="s">
        <v>7184</v>
      </c>
      <c r="I4945" s="26" t="s">
        <v>10416</v>
      </c>
      <c r="J4945" s="36">
        <v>0.13</v>
      </c>
      <c r="K4945" s="26">
        <v>175915.35</v>
      </c>
      <c r="L4945" s="26">
        <v>188612.23</v>
      </c>
      <c r="M4945" s="26" t="s">
        <v>1282</v>
      </c>
      <c r="N4945" s="26" t="s">
        <v>7186</v>
      </c>
    </row>
    <row r="4946" spans="1:14">
      <c r="A4946" s="26" t="s">
        <v>220</v>
      </c>
      <c r="B4946" s="26" t="s">
        <v>7180</v>
      </c>
      <c r="C4946" s="26" t="s">
        <v>501</v>
      </c>
      <c r="D4946" s="26" t="s">
        <v>7181</v>
      </c>
      <c r="E4946" s="26" t="s">
        <v>10444</v>
      </c>
      <c r="F4946" s="26" t="s">
        <v>7182</v>
      </c>
      <c r="G4946" s="26" t="s">
        <v>7183</v>
      </c>
      <c r="H4946" s="26" t="s">
        <v>7184</v>
      </c>
      <c r="I4946" s="26" t="s">
        <v>10418</v>
      </c>
      <c r="J4946" s="36">
        <v>0.13</v>
      </c>
      <c r="K4946" s="26">
        <v>2091.03</v>
      </c>
      <c r="L4946" s="26"/>
      <c r="M4946" s="26" t="s">
        <v>1282</v>
      </c>
      <c r="N4946" s="26" t="s">
        <v>7186</v>
      </c>
    </row>
    <row r="4947" spans="1:14">
      <c r="A4947" s="26" t="s">
        <v>220</v>
      </c>
      <c r="B4947" s="26" t="s">
        <v>7180</v>
      </c>
      <c r="C4947" s="26" t="s">
        <v>501</v>
      </c>
      <c r="D4947" s="26" t="s">
        <v>7181</v>
      </c>
      <c r="E4947" s="26" t="s">
        <v>10444</v>
      </c>
      <c r="F4947" s="26" t="s">
        <v>7182</v>
      </c>
      <c r="G4947" s="26" t="s">
        <v>7183</v>
      </c>
      <c r="H4947" s="26" t="s">
        <v>7184</v>
      </c>
      <c r="I4947" s="26" t="s">
        <v>10420</v>
      </c>
      <c r="J4947" s="36">
        <v>0.13</v>
      </c>
      <c r="K4947" s="26">
        <v>2236.66</v>
      </c>
      <c r="L4947" s="26"/>
      <c r="M4947" s="26" t="s">
        <v>1282</v>
      </c>
      <c r="N4947" s="26" t="s">
        <v>7186</v>
      </c>
    </row>
    <row r="4948" spans="1:14">
      <c r="A4948" s="26" t="s">
        <v>220</v>
      </c>
      <c r="B4948" s="26" t="s">
        <v>7180</v>
      </c>
      <c r="C4948" s="26" t="s">
        <v>501</v>
      </c>
      <c r="D4948" s="26" t="s">
        <v>7181</v>
      </c>
      <c r="E4948" s="26" t="s">
        <v>10444</v>
      </c>
      <c r="F4948" s="26" t="s">
        <v>7182</v>
      </c>
      <c r="G4948" s="26" t="s">
        <v>7183</v>
      </c>
      <c r="H4948" s="26" t="s">
        <v>7184</v>
      </c>
      <c r="I4948" s="26" t="s">
        <v>10419</v>
      </c>
      <c r="J4948" s="36">
        <v>0.13</v>
      </c>
      <c r="K4948" s="26">
        <v>2710.8</v>
      </c>
      <c r="L4948" s="26"/>
      <c r="M4948" s="26" t="s">
        <v>1282</v>
      </c>
      <c r="N4948" s="26" t="s">
        <v>7186</v>
      </c>
    </row>
    <row r="4949" spans="1:14">
      <c r="A4949" s="26" t="s">
        <v>119</v>
      </c>
      <c r="B4949" s="26" t="s">
        <v>877</v>
      </c>
      <c r="C4949" s="26" t="s">
        <v>481</v>
      </c>
      <c r="D4949" s="26" t="s">
        <v>542</v>
      </c>
      <c r="E4949" s="26" t="s">
        <v>10425</v>
      </c>
      <c r="F4949" s="26" t="s">
        <v>543</v>
      </c>
      <c r="G4949" s="26" t="s">
        <v>544</v>
      </c>
      <c r="H4949" s="26" t="s">
        <v>545</v>
      </c>
      <c r="I4949" s="26" t="s">
        <v>10427</v>
      </c>
      <c r="J4949" s="36">
        <v>0.13</v>
      </c>
      <c r="K4949" s="26">
        <v>59815.44</v>
      </c>
      <c r="L4949" s="26">
        <v>68336.16</v>
      </c>
      <c r="M4949" s="26" t="s">
        <v>140</v>
      </c>
      <c r="N4949" s="26" t="s">
        <v>879</v>
      </c>
    </row>
    <row r="4950" spans="1:14">
      <c r="A4950" s="26" t="s">
        <v>119</v>
      </c>
      <c r="B4950" s="26" t="s">
        <v>877</v>
      </c>
      <c r="C4950" s="26" t="s">
        <v>481</v>
      </c>
      <c r="D4950" s="26" t="s">
        <v>542</v>
      </c>
      <c r="E4950" s="26" t="s">
        <v>10425</v>
      </c>
      <c r="F4950" s="26" t="s">
        <v>543</v>
      </c>
      <c r="G4950" s="26" t="s">
        <v>544</v>
      </c>
      <c r="H4950" s="26" t="s">
        <v>545</v>
      </c>
      <c r="I4950" s="26" t="s">
        <v>10428</v>
      </c>
      <c r="J4950" s="36">
        <v>0.13</v>
      </c>
      <c r="K4950" s="26">
        <v>3818.55</v>
      </c>
      <c r="L4950" s="26"/>
      <c r="M4950" s="26" t="s">
        <v>140</v>
      </c>
      <c r="N4950" s="26" t="s">
        <v>879</v>
      </c>
    </row>
    <row r="4951" spans="1:14">
      <c r="A4951" s="26" t="s">
        <v>119</v>
      </c>
      <c r="B4951" s="26" t="s">
        <v>877</v>
      </c>
      <c r="C4951" s="26" t="s">
        <v>481</v>
      </c>
      <c r="D4951" s="26" t="s">
        <v>542</v>
      </c>
      <c r="E4951" s="26" t="s">
        <v>10425</v>
      </c>
      <c r="F4951" s="26" t="s">
        <v>543</v>
      </c>
      <c r="G4951" s="26" t="s">
        <v>544</v>
      </c>
      <c r="H4951" s="26" t="s">
        <v>545</v>
      </c>
      <c r="I4951" s="26" t="s">
        <v>10420</v>
      </c>
      <c r="J4951" s="36">
        <v>0.13</v>
      </c>
      <c r="K4951" s="26">
        <v>777.60072</v>
      </c>
      <c r="L4951" s="26"/>
      <c r="M4951" s="26" t="s">
        <v>140</v>
      </c>
      <c r="N4951" s="26" t="s">
        <v>879</v>
      </c>
    </row>
    <row r="4952" spans="1:14">
      <c r="A4952" s="26" t="s">
        <v>119</v>
      </c>
      <c r="B4952" s="26" t="s">
        <v>877</v>
      </c>
      <c r="C4952" s="26" t="s">
        <v>481</v>
      </c>
      <c r="D4952" s="26" t="s">
        <v>542</v>
      </c>
      <c r="E4952" s="26" t="s">
        <v>10425</v>
      </c>
      <c r="F4952" s="26" t="s">
        <v>543</v>
      </c>
      <c r="G4952" s="26" t="s">
        <v>544</v>
      </c>
      <c r="H4952" s="26" t="s">
        <v>545</v>
      </c>
      <c r="I4952" s="26" t="s">
        <v>10419</v>
      </c>
      <c r="J4952" s="36">
        <v>0.13</v>
      </c>
      <c r="K4952" s="26">
        <v>954.50985</v>
      </c>
      <c r="L4952" s="26"/>
      <c r="M4952" s="26" t="s">
        <v>140</v>
      </c>
      <c r="N4952" s="26" t="s">
        <v>879</v>
      </c>
    </row>
    <row r="4953" spans="1:14">
      <c r="A4953" s="26" t="s">
        <v>85</v>
      </c>
      <c r="B4953" s="26" t="s">
        <v>6499</v>
      </c>
      <c r="C4953" s="26" t="s">
        <v>1056</v>
      </c>
      <c r="D4953" s="26" t="s">
        <v>6500</v>
      </c>
      <c r="E4953" s="26" t="s">
        <v>10444</v>
      </c>
      <c r="F4953" s="26" t="s">
        <v>6501</v>
      </c>
      <c r="G4953" s="26" t="s">
        <v>6502</v>
      </c>
      <c r="H4953" s="26" t="s">
        <v>6503</v>
      </c>
      <c r="I4953" s="26" t="s">
        <v>10427</v>
      </c>
      <c r="J4953" s="36">
        <v>0.13</v>
      </c>
      <c r="K4953" s="26">
        <v>649379.28</v>
      </c>
      <c r="L4953" s="26">
        <v>724680.54</v>
      </c>
      <c r="M4953" s="26" t="s">
        <v>83</v>
      </c>
      <c r="N4953" s="26" t="s">
        <v>6505</v>
      </c>
    </row>
    <row r="4954" spans="1:14">
      <c r="A4954" s="26" t="s">
        <v>85</v>
      </c>
      <c r="B4954" s="26" t="s">
        <v>6499</v>
      </c>
      <c r="C4954" s="26" t="s">
        <v>1056</v>
      </c>
      <c r="D4954" s="26" t="s">
        <v>6500</v>
      </c>
      <c r="E4954" s="26" t="s">
        <v>10444</v>
      </c>
      <c r="F4954" s="26" t="s">
        <v>6501</v>
      </c>
      <c r="G4954" s="26" t="s">
        <v>6502</v>
      </c>
      <c r="H4954" s="26" t="s">
        <v>6503</v>
      </c>
      <c r="I4954" s="26" t="s">
        <v>10428</v>
      </c>
      <c r="J4954" s="36">
        <v>0.13</v>
      </c>
      <c r="K4954" s="26">
        <v>24690.42</v>
      </c>
      <c r="L4954" s="26"/>
      <c r="M4954" s="26" t="s">
        <v>83</v>
      </c>
      <c r="N4954" s="26" t="s">
        <v>6505</v>
      </c>
    </row>
    <row r="4955" spans="1:14">
      <c r="A4955" s="26" t="s">
        <v>85</v>
      </c>
      <c r="B4955" s="26" t="s">
        <v>6499</v>
      </c>
      <c r="C4955" s="26" t="s">
        <v>1056</v>
      </c>
      <c r="D4955" s="26" t="s">
        <v>6500</v>
      </c>
      <c r="E4955" s="26" t="s">
        <v>10444</v>
      </c>
      <c r="F4955" s="26" t="s">
        <v>6501</v>
      </c>
      <c r="G4955" s="26" t="s">
        <v>6502</v>
      </c>
      <c r="H4955" s="26" t="s">
        <v>6503</v>
      </c>
      <c r="I4955" s="26" t="s">
        <v>10420</v>
      </c>
      <c r="J4955" s="36">
        <v>0.13</v>
      </c>
      <c r="K4955" s="26">
        <v>8441.93064</v>
      </c>
      <c r="L4955" s="26"/>
      <c r="M4955" s="26" t="s">
        <v>83</v>
      </c>
      <c r="N4955" s="26" t="s">
        <v>6505</v>
      </c>
    </row>
    <row r="4956" spans="1:14">
      <c r="A4956" s="26" t="s">
        <v>85</v>
      </c>
      <c r="B4956" s="26" t="s">
        <v>6499</v>
      </c>
      <c r="C4956" s="26" t="s">
        <v>1056</v>
      </c>
      <c r="D4956" s="26" t="s">
        <v>6500</v>
      </c>
      <c r="E4956" s="26" t="s">
        <v>10444</v>
      </c>
      <c r="F4956" s="26" t="s">
        <v>6501</v>
      </c>
      <c r="G4956" s="26" t="s">
        <v>6502</v>
      </c>
      <c r="H4956" s="26" t="s">
        <v>6503</v>
      </c>
      <c r="I4956" s="26" t="s">
        <v>10419</v>
      </c>
      <c r="J4956" s="36">
        <v>0.13</v>
      </c>
      <c r="K4956" s="26">
        <v>10111.0455</v>
      </c>
      <c r="L4956" s="26"/>
      <c r="M4956" s="26" t="s">
        <v>83</v>
      </c>
      <c r="N4956" s="26" t="s">
        <v>6505</v>
      </c>
    </row>
    <row r="4957" spans="1:14">
      <c r="A4957" s="26" t="s">
        <v>292</v>
      </c>
      <c r="B4957" s="26" t="s">
        <v>7187</v>
      </c>
      <c r="C4957" s="26" t="s">
        <v>295</v>
      </c>
      <c r="D4957" s="26" t="s">
        <v>3619</v>
      </c>
      <c r="E4957" s="26" t="s">
        <v>10425</v>
      </c>
      <c r="F4957" s="26" t="s">
        <v>3620</v>
      </c>
      <c r="G4957" s="26" t="s">
        <v>7188</v>
      </c>
      <c r="H4957" s="26" t="s">
        <v>3622</v>
      </c>
      <c r="I4957" s="26" t="s">
        <v>10427</v>
      </c>
      <c r="J4957" s="36">
        <v>0.13</v>
      </c>
      <c r="K4957" s="26">
        <v>4054.06</v>
      </c>
      <c r="L4957" s="26">
        <v>4309.8</v>
      </c>
      <c r="M4957" s="26" t="s">
        <v>63</v>
      </c>
      <c r="N4957" s="26" t="s">
        <v>7190</v>
      </c>
    </row>
    <row r="4958" spans="1:14">
      <c r="A4958" s="26" t="s">
        <v>292</v>
      </c>
      <c r="B4958" s="26" t="s">
        <v>7187</v>
      </c>
      <c r="C4958" s="26" t="s">
        <v>295</v>
      </c>
      <c r="D4958" s="26" t="s">
        <v>3619</v>
      </c>
      <c r="E4958" s="26" t="s">
        <v>10425</v>
      </c>
      <c r="F4958" s="26" t="s">
        <v>3620</v>
      </c>
      <c r="G4958" s="26" t="s">
        <v>7188</v>
      </c>
      <c r="H4958" s="26" t="s">
        <v>3622</v>
      </c>
      <c r="I4958" s="26" t="s">
        <v>10428</v>
      </c>
      <c r="J4958" s="36">
        <v>0.13</v>
      </c>
      <c r="K4958" s="26">
        <v>0</v>
      </c>
      <c r="L4958" s="26"/>
      <c r="M4958" s="26" t="s">
        <v>63</v>
      </c>
      <c r="N4958" s="26" t="s">
        <v>7190</v>
      </c>
    </row>
    <row r="4959" spans="1:14">
      <c r="A4959" s="26" t="s">
        <v>292</v>
      </c>
      <c r="B4959" s="26" t="s">
        <v>7187</v>
      </c>
      <c r="C4959" s="26" t="s">
        <v>295</v>
      </c>
      <c r="D4959" s="26" t="s">
        <v>3619</v>
      </c>
      <c r="E4959" s="26" t="s">
        <v>10425</v>
      </c>
      <c r="F4959" s="26" t="s">
        <v>3620</v>
      </c>
      <c r="G4959" s="26" t="s">
        <v>7188</v>
      </c>
      <c r="H4959" s="26" t="s">
        <v>3622</v>
      </c>
      <c r="I4959" s="26" t="s">
        <v>10420</v>
      </c>
      <c r="J4959" s="36">
        <v>0.13</v>
      </c>
      <c r="K4959" s="26">
        <v>52.70278</v>
      </c>
      <c r="L4959" s="26"/>
      <c r="M4959" s="26" t="s">
        <v>63</v>
      </c>
      <c r="N4959" s="26" t="s">
        <v>7190</v>
      </c>
    </row>
    <row r="4960" spans="1:14">
      <c r="A4960" s="26" t="s">
        <v>292</v>
      </c>
      <c r="B4960" s="26" t="s">
        <v>7187</v>
      </c>
      <c r="C4960" s="26" t="s">
        <v>295</v>
      </c>
      <c r="D4960" s="26" t="s">
        <v>3619</v>
      </c>
      <c r="E4960" s="26" t="s">
        <v>10425</v>
      </c>
      <c r="F4960" s="26" t="s">
        <v>3620</v>
      </c>
      <c r="G4960" s="26" t="s">
        <v>7188</v>
      </c>
      <c r="H4960" s="26" t="s">
        <v>3622</v>
      </c>
      <c r="I4960" s="26" t="s">
        <v>10419</v>
      </c>
      <c r="J4960" s="36">
        <v>0.13</v>
      </c>
      <c r="K4960" s="26">
        <v>60.8109</v>
      </c>
      <c r="L4960" s="26"/>
      <c r="M4960" s="26" t="s">
        <v>63</v>
      </c>
      <c r="N4960" s="26" t="s">
        <v>7190</v>
      </c>
    </row>
    <row r="4961" spans="1:14">
      <c r="A4961" s="26" t="s">
        <v>108</v>
      </c>
      <c r="B4961" s="26" t="s">
        <v>7191</v>
      </c>
      <c r="C4961" s="26" t="s">
        <v>1841</v>
      </c>
      <c r="D4961" s="26" t="s">
        <v>7192</v>
      </c>
      <c r="E4961" s="26" t="s">
        <v>10425</v>
      </c>
      <c r="F4961" s="26" t="s">
        <v>4941</v>
      </c>
      <c r="G4961" s="26" t="s">
        <v>7193</v>
      </c>
      <c r="H4961" s="26" t="s">
        <v>7194</v>
      </c>
      <c r="I4961" s="26" t="s">
        <v>10416</v>
      </c>
      <c r="J4961" s="36">
        <v>0.13</v>
      </c>
      <c r="K4961" s="26">
        <v>1268754.92</v>
      </c>
      <c r="L4961" s="26">
        <v>1647699.22</v>
      </c>
      <c r="M4961" s="26" t="s">
        <v>97</v>
      </c>
      <c r="N4961" s="26" t="s">
        <v>7196</v>
      </c>
    </row>
    <row r="4962" spans="1:14">
      <c r="A4962" s="26" t="s">
        <v>108</v>
      </c>
      <c r="B4962" s="26" t="s">
        <v>7191</v>
      </c>
      <c r="C4962" s="26" t="s">
        <v>1841</v>
      </c>
      <c r="D4962" s="26" t="s">
        <v>7192</v>
      </c>
      <c r="E4962" s="26" t="s">
        <v>10425</v>
      </c>
      <c r="F4962" s="26" t="s">
        <v>4941</v>
      </c>
      <c r="G4962" s="26" t="s">
        <v>7193</v>
      </c>
      <c r="H4962" s="26" t="s">
        <v>7194</v>
      </c>
      <c r="I4962" s="26" t="s">
        <v>10418</v>
      </c>
      <c r="J4962" s="36">
        <v>0.13</v>
      </c>
      <c r="K4962" s="26">
        <v>289164.38</v>
      </c>
      <c r="L4962" s="26"/>
      <c r="M4962" s="26" t="s">
        <v>97</v>
      </c>
      <c r="N4962" s="26" t="s">
        <v>7196</v>
      </c>
    </row>
    <row r="4963" spans="1:14">
      <c r="A4963" s="26" t="s">
        <v>108</v>
      </c>
      <c r="B4963" s="26" t="s">
        <v>7191</v>
      </c>
      <c r="C4963" s="26" t="s">
        <v>1841</v>
      </c>
      <c r="D4963" s="26" t="s">
        <v>7192</v>
      </c>
      <c r="E4963" s="26" t="s">
        <v>10425</v>
      </c>
      <c r="F4963" s="26" t="s">
        <v>4941</v>
      </c>
      <c r="G4963" s="26" t="s">
        <v>7193</v>
      </c>
      <c r="H4963" s="26" t="s">
        <v>7194</v>
      </c>
      <c r="I4963" s="26" t="s">
        <v>10420</v>
      </c>
      <c r="J4963" s="36">
        <v>0.13</v>
      </c>
      <c r="K4963" s="26">
        <v>16625.04</v>
      </c>
      <c r="L4963" s="26"/>
      <c r="M4963" s="26" t="s">
        <v>97</v>
      </c>
      <c r="N4963" s="26" t="s">
        <v>7196</v>
      </c>
    </row>
    <row r="4964" spans="1:14">
      <c r="A4964" s="26" t="s">
        <v>108</v>
      </c>
      <c r="B4964" s="26" t="s">
        <v>7191</v>
      </c>
      <c r="C4964" s="26" t="s">
        <v>1841</v>
      </c>
      <c r="D4964" s="26" t="s">
        <v>7192</v>
      </c>
      <c r="E4964" s="26" t="s">
        <v>10425</v>
      </c>
      <c r="F4964" s="26" t="s">
        <v>4941</v>
      </c>
      <c r="G4964" s="26" t="s">
        <v>7193</v>
      </c>
      <c r="H4964" s="26" t="s">
        <v>7194</v>
      </c>
      <c r="I4964" s="26" t="s">
        <v>10419</v>
      </c>
      <c r="J4964" s="36">
        <v>0.13</v>
      </c>
      <c r="K4964" s="26">
        <v>23723.96</v>
      </c>
      <c r="L4964" s="26"/>
      <c r="M4964" s="26" t="s">
        <v>97</v>
      </c>
      <c r="N4964" s="26" t="s">
        <v>7196</v>
      </c>
    </row>
    <row r="4965" spans="1:14">
      <c r="A4965" s="26" t="s">
        <v>47</v>
      </c>
      <c r="B4965" s="26" t="s">
        <v>7167</v>
      </c>
      <c r="C4965" s="26" t="s">
        <v>305</v>
      </c>
      <c r="D4965" s="26" t="s">
        <v>7168</v>
      </c>
      <c r="E4965" s="26" t="s">
        <v>10425</v>
      </c>
      <c r="F4965" s="26" t="s">
        <v>5943</v>
      </c>
      <c r="G4965" s="26" t="s">
        <v>7169</v>
      </c>
      <c r="H4965" s="26" t="s">
        <v>7170</v>
      </c>
      <c r="I4965" s="26" t="s">
        <v>10416</v>
      </c>
      <c r="J4965" s="36">
        <v>0.13</v>
      </c>
      <c r="K4965" s="26">
        <v>1255601.28</v>
      </c>
      <c r="L4965" s="26">
        <v>1433861.43</v>
      </c>
      <c r="M4965" s="26" t="s">
        <v>97</v>
      </c>
      <c r="N4965" s="26" t="s">
        <v>7172</v>
      </c>
    </row>
    <row r="4966" spans="1:14">
      <c r="A4966" s="26" t="s">
        <v>47</v>
      </c>
      <c r="B4966" s="26" t="s">
        <v>7167</v>
      </c>
      <c r="C4966" s="26" t="s">
        <v>305</v>
      </c>
      <c r="D4966" s="26" t="s">
        <v>7168</v>
      </c>
      <c r="E4966" s="26" t="s">
        <v>10425</v>
      </c>
      <c r="F4966" s="26" t="s">
        <v>5943</v>
      </c>
      <c r="G4966" s="26" t="s">
        <v>7169</v>
      </c>
      <c r="H4966" s="26" t="s">
        <v>7170</v>
      </c>
      <c r="I4966" s="26" t="s">
        <v>10418</v>
      </c>
      <c r="J4966" s="36">
        <v>0.13</v>
      </c>
      <c r="K4966" s="26">
        <v>78746.22</v>
      </c>
      <c r="L4966" s="26"/>
      <c r="M4966" s="26" t="s">
        <v>97</v>
      </c>
      <c r="N4966" s="26" t="s">
        <v>7172</v>
      </c>
    </row>
    <row r="4967" spans="1:14">
      <c r="A4967" s="26" t="s">
        <v>47</v>
      </c>
      <c r="B4967" s="26" t="s">
        <v>7167</v>
      </c>
      <c r="C4967" s="26" t="s">
        <v>305</v>
      </c>
      <c r="D4967" s="26" t="s">
        <v>7168</v>
      </c>
      <c r="E4967" s="26" t="s">
        <v>10425</v>
      </c>
      <c r="F4967" s="26" t="s">
        <v>5943</v>
      </c>
      <c r="G4967" s="26" t="s">
        <v>7169</v>
      </c>
      <c r="H4967" s="26" t="s">
        <v>7170</v>
      </c>
      <c r="I4967" s="26" t="s">
        <v>10420</v>
      </c>
      <c r="J4967" s="36">
        <v>0.13</v>
      </c>
      <c r="K4967" s="26">
        <v>14669.75</v>
      </c>
      <c r="L4967" s="26"/>
      <c r="M4967" s="26" t="s">
        <v>97</v>
      </c>
      <c r="N4967" s="26" t="s">
        <v>7172</v>
      </c>
    </row>
    <row r="4968" spans="1:14">
      <c r="A4968" s="26" t="s">
        <v>47</v>
      </c>
      <c r="B4968" s="26" t="s">
        <v>7167</v>
      </c>
      <c r="C4968" s="26" t="s">
        <v>305</v>
      </c>
      <c r="D4968" s="26" t="s">
        <v>7168</v>
      </c>
      <c r="E4968" s="26" t="s">
        <v>10425</v>
      </c>
      <c r="F4968" s="26" t="s">
        <v>5943</v>
      </c>
      <c r="G4968" s="26" t="s">
        <v>7169</v>
      </c>
      <c r="H4968" s="26" t="s">
        <v>7170</v>
      </c>
      <c r="I4968" s="26" t="s">
        <v>10419</v>
      </c>
      <c r="J4968" s="36">
        <v>0.13</v>
      </c>
      <c r="K4968" s="26">
        <v>20320.05</v>
      </c>
      <c r="L4968" s="26"/>
      <c r="M4968" s="26" t="s">
        <v>97</v>
      </c>
      <c r="N4968" s="26" t="s">
        <v>7172</v>
      </c>
    </row>
    <row r="4969" spans="1:14">
      <c r="A4969" s="26" t="s">
        <v>85</v>
      </c>
      <c r="B4969" s="26" t="s">
        <v>7216</v>
      </c>
      <c r="C4969" s="26" t="s">
        <v>3777</v>
      </c>
      <c r="D4969" s="26" t="s">
        <v>7217</v>
      </c>
      <c r="E4969" s="26" t="s">
        <v>10425</v>
      </c>
      <c r="F4969" s="26" t="s">
        <v>1894</v>
      </c>
      <c r="G4969" s="26" t="s">
        <v>7218</v>
      </c>
      <c r="H4969" s="26" t="s">
        <v>7219</v>
      </c>
      <c r="I4969" s="26" t="s">
        <v>10416</v>
      </c>
      <c r="J4969" s="36">
        <v>0.13</v>
      </c>
      <c r="K4969" s="26">
        <v>73888.88</v>
      </c>
      <c r="L4969" s="26">
        <v>82929.04</v>
      </c>
      <c r="M4969" s="26" t="s">
        <v>83</v>
      </c>
      <c r="N4969" s="26" t="s">
        <v>7220</v>
      </c>
    </row>
    <row r="4970" spans="1:14">
      <c r="A4970" s="26" t="s">
        <v>85</v>
      </c>
      <c r="B4970" s="26" t="s">
        <v>7216</v>
      </c>
      <c r="C4970" s="26" t="s">
        <v>3777</v>
      </c>
      <c r="D4970" s="26" t="s">
        <v>7217</v>
      </c>
      <c r="E4970" s="26" t="s">
        <v>10425</v>
      </c>
      <c r="F4970" s="26" t="s">
        <v>1894</v>
      </c>
      <c r="G4970" s="26" t="s">
        <v>7218</v>
      </c>
      <c r="H4970" s="26" t="s">
        <v>7219</v>
      </c>
      <c r="I4970" s="26" t="s">
        <v>10418</v>
      </c>
      <c r="J4970" s="36">
        <v>0.13</v>
      </c>
      <c r="K4970" s="26">
        <v>3521.88</v>
      </c>
      <c r="L4970" s="26"/>
      <c r="M4970" s="26" t="s">
        <v>83</v>
      </c>
      <c r="N4970" s="26" t="s">
        <v>7220</v>
      </c>
    </row>
    <row r="4971" spans="1:14">
      <c r="A4971" s="26" t="s">
        <v>85</v>
      </c>
      <c r="B4971" s="26" t="s">
        <v>7216</v>
      </c>
      <c r="C4971" s="26" t="s">
        <v>3777</v>
      </c>
      <c r="D4971" s="26" t="s">
        <v>7217</v>
      </c>
      <c r="E4971" s="26" t="s">
        <v>10425</v>
      </c>
      <c r="F4971" s="26" t="s">
        <v>1894</v>
      </c>
      <c r="G4971" s="26" t="s">
        <v>7218</v>
      </c>
      <c r="H4971" s="26" t="s">
        <v>7219</v>
      </c>
      <c r="I4971" s="26" t="s">
        <v>10420</v>
      </c>
      <c r="J4971" s="36">
        <v>0.13</v>
      </c>
      <c r="K4971" s="26">
        <v>607.66</v>
      </c>
      <c r="L4971" s="26"/>
      <c r="M4971" s="26" t="s">
        <v>83</v>
      </c>
      <c r="N4971" s="26" t="s">
        <v>7220</v>
      </c>
    </row>
    <row r="4972" spans="1:14">
      <c r="A4972" s="26" t="s">
        <v>85</v>
      </c>
      <c r="B4972" s="26" t="s">
        <v>7216</v>
      </c>
      <c r="C4972" s="26" t="s">
        <v>3777</v>
      </c>
      <c r="D4972" s="26" t="s">
        <v>7217</v>
      </c>
      <c r="E4972" s="26" t="s">
        <v>10425</v>
      </c>
      <c r="F4972" s="26" t="s">
        <v>1894</v>
      </c>
      <c r="G4972" s="26" t="s">
        <v>7218</v>
      </c>
      <c r="H4972" s="26" t="s">
        <v>7219</v>
      </c>
      <c r="I4972" s="26" t="s">
        <v>10419</v>
      </c>
      <c r="J4972" s="36">
        <v>0.13</v>
      </c>
      <c r="K4972" s="26">
        <v>1178.8</v>
      </c>
      <c r="L4972" s="26"/>
      <c r="M4972" s="26" t="s">
        <v>83</v>
      </c>
      <c r="N4972" s="26" t="s">
        <v>7220</v>
      </c>
    </row>
    <row r="4973" spans="1:14">
      <c r="A4973" s="26" t="s">
        <v>163</v>
      </c>
      <c r="B4973" s="26" t="s">
        <v>7241</v>
      </c>
      <c r="C4973" s="26" t="s">
        <v>662</v>
      </c>
      <c r="D4973" s="26" t="s">
        <v>7242</v>
      </c>
      <c r="E4973" s="26" t="s">
        <v>10425</v>
      </c>
      <c r="F4973" s="26" t="s">
        <v>1095</v>
      </c>
      <c r="G4973" s="26" t="s">
        <v>7243</v>
      </c>
      <c r="H4973" s="26" t="s">
        <v>7244</v>
      </c>
      <c r="I4973" s="26" t="s">
        <v>10416</v>
      </c>
      <c r="J4973" s="36">
        <v>0.13</v>
      </c>
      <c r="K4973" s="26">
        <v>4678.74</v>
      </c>
      <c r="L4973" s="26">
        <v>5000</v>
      </c>
      <c r="M4973" s="26" t="s">
        <v>140</v>
      </c>
      <c r="N4973" s="26" t="s">
        <v>7246</v>
      </c>
    </row>
    <row r="4974" spans="1:14">
      <c r="A4974" s="26" t="s">
        <v>163</v>
      </c>
      <c r="B4974" s="26" t="s">
        <v>7241</v>
      </c>
      <c r="C4974" s="26" t="s">
        <v>662</v>
      </c>
      <c r="D4974" s="26" t="s">
        <v>7242</v>
      </c>
      <c r="E4974" s="26" t="s">
        <v>10425</v>
      </c>
      <c r="F4974" s="26" t="s">
        <v>1095</v>
      </c>
      <c r="G4974" s="26" t="s">
        <v>7243</v>
      </c>
      <c r="H4974" s="26" t="s">
        <v>7244</v>
      </c>
      <c r="I4974" s="26" t="s">
        <v>10418</v>
      </c>
      <c r="J4974" s="36">
        <v>0.13</v>
      </c>
      <c r="K4974" s="26">
        <v>0</v>
      </c>
      <c r="L4974" s="26"/>
      <c r="M4974" s="26" t="s">
        <v>140</v>
      </c>
      <c r="N4974" s="26" t="s">
        <v>7246</v>
      </c>
    </row>
    <row r="4975" spans="1:14">
      <c r="A4975" s="26" t="s">
        <v>163</v>
      </c>
      <c r="B4975" s="26" t="s">
        <v>7241</v>
      </c>
      <c r="C4975" s="26" t="s">
        <v>662</v>
      </c>
      <c r="D4975" s="26" t="s">
        <v>7242</v>
      </c>
      <c r="E4975" s="26" t="s">
        <v>10425</v>
      </c>
      <c r="F4975" s="26" t="s">
        <v>1095</v>
      </c>
      <c r="G4975" s="26" t="s">
        <v>7243</v>
      </c>
      <c r="H4975" s="26" t="s">
        <v>7244</v>
      </c>
      <c r="I4975" s="26" t="s">
        <v>10420</v>
      </c>
      <c r="J4975" s="36">
        <v>0.13</v>
      </c>
      <c r="K4975" s="26">
        <v>0</v>
      </c>
      <c r="L4975" s="26"/>
      <c r="M4975" s="26" t="s">
        <v>140</v>
      </c>
      <c r="N4975" s="26" t="s">
        <v>7246</v>
      </c>
    </row>
    <row r="4976" spans="1:14">
      <c r="A4976" s="26" t="s">
        <v>163</v>
      </c>
      <c r="B4976" s="26" t="s">
        <v>7241</v>
      </c>
      <c r="C4976" s="26" t="s">
        <v>662</v>
      </c>
      <c r="D4976" s="26" t="s">
        <v>7242</v>
      </c>
      <c r="E4976" s="26" t="s">
        <v>10425</v>
      </c>
      <c r="F4976" s="26" t="s">
        <v>1095</v>
      </c>
      <c r="G4976" s="26" t="s">
        <v>7243</v>
      </c>
      <c r="H4976" s="26" t="s">
        <v>7244</v>
      </c>
      <c r="I4976" s="26" t="s">
        <v>10419</v>
      </c>
      <c r="J4976" s="36">
        <v>0.13</v>
      </c>
      <c r="K4976" s="26">
        <v>71.26</v>
      </c>
      <c r="L4976" s="26"/>
      <c r="M4976" s="26" t="s">
        <v>140</v>
      </c>
      <c r="N4976" s="26" t="s">
        <v>7246</v>
      </c>
    </row>
    <row r="4977" spans="1:14">
      <c r="A4977" s="26" t="s">
        <v>85</v>
      </c>
      <c r="B4977" s="26" t="s">
        <v>6951</v>
      </c>
      <c r="C4977" s="26" t="s">
        <v>1056</v>
      </c>
      <c r="D4977" s="26" t="s">
        <v>6952</v>
      </c>
      <c r="E4977" s="26" t="s">
        <v>10425</v>
      </c>
      <c r="F4977" s="26" t="s">
        <v>5978</v>
      </c>
      <c r="G4977" s="26" t="s">
        <v>6953</v>
      </c>
      <c r="H4977" s="26" t="s">
        <v>6954</v>
      </c>
      <c r="I4977" s="26" t="s">
        <v>10416</v>
      </c>
      <c r="J4977" s="36">
        <v>0.13</v>
      </c>
      <c r="K4977" s="26">
        <v>1722363.17</v>
      </c>
      <c r="L4977" s="26">
        <v>1993418.93</v>
      </c>
      <c r="M4977" s="26" t="s">
        <v>83</v>
      </c>
      <c r="N4977" s="26" t="s">
        <v>6956</v>
      </c>
    </row>
    <row r="4978" spans="1:14">
      <c r="A4978" s="26" t="s">
        <v>85</v>
      </c>
      <c r="B4978" s="26" t="s">
        <v>6951</v>
      </c>
      <c r="C4978" s="26" t="s">
        <v>1056</v>
      </c>
      <c r="D4978" s="26" t="s">
        <v>6952</v>
      </c>
      <c r="E4978" s="26" t="s">
        <v>10425</v>
      </c>
      <c r="F4978" s="26" t="s">
        <v>5978</v>
      </c>
      <c r="G4978" s="26" t="s">
        <v>6953</v>
      </c>
      <c r="H4978" s="26" t="s">
        <v>6954</v>
      </c>
      <c r="I4978" s="26" t="s">
        <v>10418</v>
      </c>
      <c r="J4978" s="36">
        <v>0.13</v>
      </c>
      <c r="K4978" s="26">
        <v>160065.85</v>
      </c>
      <c r="L4978" s="26"/>
      <c r="M4978" s="26" t="s">
        <v>83</v>
      </c>
      <c r="N4978" s="26" t="s">
        <v>6956</v>
      </c>
    </row>
    <row r="4979" spans="1:14">
      <c r="A4979" s="26" t="s">
        <v>85</v>
      </c>
      <c r="B4979" s="26" t="s">
        <v>6951</v>
      </c>
      <c r="C4979" s="26" t="s">
        <v>1056</v>
      </c>
      <c r="D4979" s="26" t="s">
        <v>6952</v>
      </c>
      <c r="E4979" s="26" t="s">
        <v>10425</v>
      </c>
      <c r="F4979" s="26" t="s">
        <v>5978</v>
      </c>
      <c r="G4979" s="26" t="s">
        <v>6953</v>
      </c>
      <c r="H4979" s="26" t="s">
        <v>6954</v>
      </c>
      <c r="I4979" s="26" t="s">
        <v>10420</v>
      </c>
      <c r="J4979" s="36">
        <v>0.13</v>
      </c>
      <c r="K4979" s="26">
        <v>22522.32</v>
      </c>
      <c r="L4979" s="26"/>
      <c r="M4979" s="26" t="s">
        <v>83</v>
      </c>
      <c r="N4979" s="26" t="s">
        <v>6956</v>
      </c>
    </row>
    <row r="4980" spans="1:14">
      <c r="A4980" s="26" t="s">
        <v>85</v>
      </c>
      <c r="B4980" s="26" t="s">
        <v>6951</v>
      </c>
      <c r="C4980" s="26" t="s">
        <v>1056</v>
      </c>
      <c r="D4980" s="26" t="s">
        <v>6952</v>
      </c>
      <c r="E4980" s="26" t="s">
        <v>10425</v>
      </c>
      <c r="F4980" s="26" t="s">
        <v>5978</v>
      </c>
      <c r="G4980" s="26" t="s">
        <v>6953</v>
      </c>
      <c r="H4980" s="26" t="s">
        <v>6954</v>
      </c>
      <c r="I4980" s="26" t="s">
        <v>10419</v>
      </c>
      <c r="J4980" s="36">
        <v>0.13</v>
      </c>
      <c r="K4980" s="26">
        <v>28664.86</v>
      </c>
      <c r="L4980" s="26"/>
      <c r="M4980" s="26" t="s">
        <v>83</v>
      </c>
      <c r="N4980" s="26" t="s">
        <v>6956</v>
      </c>
    </row>
    <row r="4981" spans="1:14">
      <c r="A4981" s="26" t="s">
        <v>70</v>
      </c>
      <c r="B4981" s="26" t="s">
        <v>7248</v>
      </c>
      <c r="C4981" s="26" t="s">
        <v>670</v>
      </c>
      <c r="D4981" s="26" t="s">
        <v>7249</v>
      </c>
      <c r="E4981" s="26" t="s">
        <v>10425</v>
      </c>
      <c r="F4981" s="26" t="s">
        <v>962</v>
      </c>
      <c r="G4981" s="26" t="s">
        <v>7250</v>
      </c>
      <c r="H4981" s="26" t="s">
        <v>7251</v>
      </c>
      <c r="I4981" s="26" t="s">
        <v>10416</v>
      </c>
      <c r="J4981" s="36">
        <v>0.13</v>
      </c>
      <c r="K4981" s="26">
        <v>21451.16</v>
      </c>
      <c r="L4981" s="26">
        <v>24055.46</v>
      </c>
      <c r="M4981" s="26" t="s">
        <v>83</v>
      </c>
      <c r="N4981" s="26" t="s">
        <v>7252</v>
      </c>
    </row>
    <row r="4982" spans="1:14">
      <c r="A4982" s="26" t="s">
        <v>70</v>
      </c>
      <c r="B4982" s="26" t="s">
        <v>7248</v>
      </c>
      <c r="C4982" s="26" t="s">
        <v>670</v>
      </c>
      <c r="D4982" s="26" t="s">
        <v>7249</v>
      </c>
      <c r="E4982" s="26" t="s">
        <v>10425</v>
      </c>
      <c r="F4982" s="26" t="s">
        <v>962</v>
      </c>
      <c r="G4982" s="26" t="s">
        <v>7250</v>
      </c>
      <c r="H4982" s="26" t="s">
        <v>7251</v>
      </c>
      <c r="I4982" s="26" t="s">
        <v>10418</v>
      </c>
      <c r="J4982" s="36">
        <v>0.13</v>
      </c>
      <c r="K4982" s="26">
        <v>935.55</v>
      </c>
      <c r="L4982" s="26"/>
      <c r="M4982" s="26" t="s">
        <v>83</v>
      </c>
      <c r="N4982" s="26" t="s">
        <v>7252</v>
      </c>
    </row>
    <row r="4983" spans="1:14">
      <c r="A4983" s="26" t="s">
        <v>70</v>
      </c>
      <c r="B4983" s="26" t="s">
        <v>7248</v>
      </c>
      <c r="C4983" s="26" t="s">
        <v>670</v>
      </c>
      <c r="D4983" s="26" t="s">
        <v>7249</v>
      </c>
      <c r="E4983" s="26" t="s">
        <v>10425</v>
      </c>
      <c r="F4983" s="26" t="s">
        <v>962</v>
      </c>
      <c r="G4983" s="26" t="s">
        <v>7250</v>
      </c>
      <c r="H4983" s="26" t="s">
        <v>7251</v>
      </c>
      <c r="I4983" s="26" t="s">
        <v>10420</v>
      </c>
      <c r="J4983" s="36">
        <v>0.13</v>
      </c>
      <c r="K4983" s="26">
        <v>245.33</v>
      </c>
      <c r="L4983" s="26"/>
      <c r="M4983" s="26" t="s">
        <v>83</v>
      </c>
      <c r="N4983" s="26" t="s">
        <v>7252</v>
      </c>
    </row>
    <row r="4984" spans="1:14">
      <c r="A4984" s="26" t="s">
        <v>70</v>
      </c>
      <c r="B4984" s="26" t="s">
        <v>7248</v>
      </c>
      <c r="C4984" s="26" t="s">
        <v>670</v>
      </c>
      <c r="D4984" s="26" t="s">
        <v>7249</v>
      </c>
      <c r="E4984" s="26" t="s">
        <v>10425</v>
      </c>
      <c r="F4984" s="26" t="s">
        <v>962</v>
      </c>
      <c r="G4984" s="26" t="s">
        <v>7250</v>
      </c>
      <c r="H4984" s="26" t="s">
        <v>7251</v>
      </c>
      <c r="I4984" s="26" t="s">
        <v>10419</v>
      </c>
      <c r="J4984" s="36">
        <v>0.13</v>
      </c>
      <c r="K4984" s="26">
        <v>340.93</v>
      </c>
      <c r="L4984" s="26"/>
      <c r="M4984" s="26" t="s">
        <v>83</v>
      </c>
      <c r="N4984" s="26" t="s">
        <v>7252</v>
      </c>
    </row>
    <row r="4985" spans="1:14">
      <c r="A4985" s="26" t="s">
        <v>220</v>
      </c>
      <c r="B4985" s="26" t="s">
        <v>7209</v>
      </c>
      <c r="C4985" s="26" t="s">
        <v>223</v>
      </c>
      <c r="D4985" s="26" t="s">
        <v>7210</v>
      </c>
      <c r="E4985" s="26" t="s">
        <v>10434</v>
      </c>
      <c r="F4985" s="26" t="s">
        <v>801</v>
      </c>
      <c r="G4985" s="26" t="s">
        <v>7211</v>
      </c>
      <c r="H4985" s="26" t="s">
        <v>7212</v>
      </c>
      <c r="I4985" s="26" t="s">
        <v>10416</v>
      </c>
      <c r="J4985" s="36">
        <v>0.13</v>
      </c>
      <c r="K4985" s="26">
        <v>189238.22</v>
      </c>
      <c r="L4985" s="26">
        <v>198061.9</v>
      </c>
      <c r="M4985" s="26" t="s">
        <v>1282</v>
      </c>
      <c r="N4985" s="26" t="s">
        <v>7214</v>
      </c>
    </row>
    <row r="4986" spans="1:14">
      <c r="A4986" s="26" t="s">
        <v>220</v>
      </c>
      <c r="B4986" s="26" t="s">
        <v>7209</v>
      </c>
      <c r="C4986" s="26" t="s">
        <v>223</v>
      </c>
      <c r="D4986" s="26" t="s">
        <v>7210</v>
      </c>
      <c r="E4986" s="26" t="s">
        <v>10434</v>
      </c>
      <c r="F4986" s="26" t="s">
        <v>801</v>
      </c>
      <c r="G4986" s="26" t="s">
        <v>7211</v>
      </c>
      <c r="H4986" s="26" t="s">
        <v>7212</v>
      </c>
      <c r="I4986" s="26" t="s">
        <v>10418</v>
      </c>
      <c r="J4986" s="36">
        <v>0.13</v>
      </c>
      <c r="K4986" s="26">
        <v>0</v>
      </c>
      <c r="L4986" s="26"/>
      <c r="M4986" s="26" t="s">
        <v>1282</v>
      </c>
      <c r="N4986" s="26" t="s">
        <v>7214</v>
      </c>
    </row>
    <row r="4987" spans="1:14">
      <c r="A4987" s="26" t="s">
        <v>220</v>
      </c>
      <c r="B4987" s="26" t="s">
        <v>7209</v>
      </c>
      <c r="C4987" s="26" t="s">
        <v>223</v>
      </c>
      <c r="D4987" s="26" t="s">
        <v>7210</v>
      </c>
      <c r="E4987" s="26" t="s">
        <v>10434</v>
      </c>
      <c r="F4987" s="26" t="s">
        <v>801</v>
      </c>
      <c r="G4987" s="26" t="s">
        <v>7211</v>
      </c>
      <c r="H4987" s="26" t="s">
        <v>7212</v>
      </c>
      <c r="I4987" s="26" t="s">
        <v>10420</v>
      </c>
      <c r="J4987" s="36">
        <v>0.13</v>
      </c>
      <c r="K4987" s="26">
        <v>0</v>
      </c>
      <c r="L4987" s="26"/>
      <c r="M4987" s="26" t="s">
        <v>1282</v>
      </c>
      <c r="N4987" s="26" t="s">
        <v>7214</v>
      </c>
    </row>
    <row r="4988" spans="1:14">
      <c r="A4988" s="26" t="s">
        <v>220</v>
      </c>
      <c r="B4988" s="26" t="s">
        <v>7209</v>
      </c>
      <c r="C4988" s="26" t="s">
        <v>223</v>
      </c>
      <c r="D4988" s="26" t="s">
        <v>7210</v>
      </c>
      <c r="E4988" s="26" t="s">
        <v>10434</v>
      </c>
      <c r="F4988" s="26" t="s">
        <v>801</v>
      </c>
      <c r="G4988" s="26" t="s">
        <v>7211</v>
      </c>
      <c r="H4988" s="26" t="s">
        <v>7212</v>
      </c>
      <c r="I4988" s="26" t="s">
        <v>10419</v>
      </c>
      <c r="J4988" s="36">
        <v>0.13</v>
      </c>
      <c r="K4988" s="26">
        <v>2881.84</v>
      </c>
      <c r="L4988" s="26"/>
      <c r="M4988" s="26" t="s">
        <v>1282</v>
      </c>
      <c r="N4988" s="26" t="s">
        <v>7214</v>
      </c>
    </row>
    <row r="4989" spans="1:14">
      <c r="A4989" s="26" t="s">
        <v>47</v>
      </c>
      <c r="B4989" s="26" t="s">
        <v>7036</v>
      </c>
      <c r="C4989" s="26" t="s">
        <v>1254</v>
      </c>
      <c r="D4989" s="26" t="s">
        <v>7037</v>
      </c>
      <c r="E4989" s="26" t="s">
        <v>10425</v>
      </c>
      <c r="F4989" s="26" t="s">
        <v>7038</v>
      </c>
      <c r="G4989" s="26" t="s">
        <v>7039</v>
      </c>
      <c r="H4989" s="26" t="s">
        <v>7040</v>
      </c>
      <c r="I4989" s="26" t="s">
        <v>10416</v>
      </c>
      <c r="J4989" s="36">
        <v>0.13</v>
      </c>
      <c r="K4989" s="26">
        <v>16890.6</v>
      </c>
      <c r="L4989" s="26">
        <v>18288</v>
      </c>
      <c r="M4989" s="26" t="s">
        <v>97</v>
      </c>
      <c r="N4989" s="26" t="s">
        <v>7042</v>
      </c>
    </row>
    <row r="4990" spans="1:14">
      <c r="A4990" s="26" t="s">
        <v>47</v>
      </c>
      <c r="B4990" s="26" t="s">
        <v>7036</v>
      </c>
      <c r="C4990" s="26" t="s">
        <v>1254</v>
      </c>
      <c r="D4990" s="26" t="s">
        <v>7037</v>
      </c>
      <c r="E4990" s="26" t="s">
        <v>10425</v>
      </c>
      <c r="F4990" s="26" t="s">
        <v>7038</v>
      </c>
      <c r="G4990" s="26" t="s">
        <v>7039</v>
      </c>
      <c r="H4990" s="26" t="s">
        <v>7040</v>
      </c>
      <c r="I4990" s="26" t="s">
        <v>10418</v>
      </c>
      <c r="J4990" s="36">
        <v>0.13</v>
      </c>
      <c r="K4990" s="26">
        <v>0</v>
      </c>
      <c r="L4990" s="26"/>
      <c r="M4990" s="26" t="s">
        <v>97</v>
      </c>
      <c r="N4990" s="26" t="s">
        <v>7042</v>
      </c>
    </row>
    <row r="4991" spans="1:14">
      <c r="A4991" s="26" t="s">
        <v>47</v>
      </c>
      <c r="B4991" s="26" t="s">
        <v>7036</v>
      </c>
      <c r="C4991" s="26" t="s">
        <v>1254</v>
      </c>
      <c r="D4991" s="26" t="s">
        <v>7037</v>
      </c>
      <c r="E4991" s="26" t="s">
        <v>10425</v>
      </c>
      <c r="F4991" s="26" t="s">
        <v>7038</v>
      </c>
      <c r="G4991" s="26" t="s">
        <v>7039</v>
      </c>
      <c r="H4991" s="26" t="s">
        <v>7040</v>
      </c>
      <c r="I4991" s="26" t="s">
        <v>10420</v>
      </c>
      <c r="J4991" s="36">
        <v>0.13</v>
      </c>
      <c r="K4991" s="26">
        <v>225.8</v>
      </c>
      <c r="L4991" s="26"/>
      <c r="M4991" s="26" t="s">
        <v>97</v>
      </c>
      <c r="N4991" s="26" t="s">
        <v>7042</v>
      </c>
    </row>
    <row r="4992" spans="1:14">
      <c r="A4992" s="26" t="s">
        <v>47</v>
      </c>
      <c r="B4992" s="26" t="s">
        <v>7036</v>
      </c>
      <c r="C4992" s="26" t="s">
        <v>1254</v>
      </c>
      <c r="D4992" s="26" t="s">
        <v>7037</v>
      </c>
      <c r="E4992" s="26" t="s">
        <v>10425</v>
      </c>
      <c r="F4992" s="26" t="s">
        <v>7038</v>
      </c>
      <c r="G4992" s="26" t="s">
        <v>7039</v>
      </c>
      <c r="H4992" s="26" t="s">
        <v>7040</v>
      </c>
      <c r="I4992" s="26" t="s">
        <v>10419</v>
      </c>
      <c r="J4992" s="36">
        <v>0.13</v>
      </c>
      <c r="K4992" s="26">
        <v>257.2</v>
      </c>
      <c r="L4992" s="26"/>
      <c r="M4992" s="26" t="s">
        <v>97</v>
      </c>
      <c r="N4992" s="26" t="s">
        <v>7042</v>
      </c>
    </row>
    <row r="4993" spans="1:14">
      <c r="A4993" s="26" t="s">
        <v>200</v>
      </c>
      <c r="B4993" s="26" t="s">
        <v>7197</v>
      </c>
      <c r="C4993" s="26" t="s">
        <v>258</v>
      </c>
      <c r="D4993" s="26" t="s">
        <v>7198</v>
      </c>
      <c r="E4993" s="26" t="s">
        <v>10425</v>
      </c>
      <c r="F4993" s="26" t="s">
        <v>3950</v>
      </c>
      <c r="G4993" s="26" t="s">
        <v>7199</v>
      </c>
      <c r="H4993" s="26" t="s">
        <v>7200</v>
      </c>
      <c r="I4993" s="26" t="s">
        <v>10416</v>
      </c>
      <c r="J4993" s="36">
        <v>0.13</v>
      </c>
      <c r="K4993" s="26">
        <v>833533.39</v>
      </c>
      <c r="L4993" s="26">
        <v>920041.38</v>
      </c>
      <c r="M4993" s="26" t="s">
        <v>1282</v>
      </c>
      <c r="N4993" s="26" t="s">
        <v>7202</v>
      </c>
    </row>
    <row r="4994" spans="1:14">
      <c r="A4994" s="26" t="s">
        <v>200</v>
      </c>
      <c r="B4994" s="26" t="s">
        <v>7197</v>
      </c>
      <c r="C4994" s="26" t="s">
        <v>258</v>
      </c>
      <c r="D4994" s="26" t="s">
        <v>7198</v>
      </c>
      <c r="E4994" s="26" t="s">
        <v>10425</v>
      </c>
      <c r="F4994" s="26" t="s">
        <v>3950</v>
      </c>
      <c r="G4994" s="26" t="s">
        <v>7199</v>
      </c>
      <c r="H4994" s="26" t="s">
        <v>7200</v>
      </c>
      <c r="I4994" s="26" t="s">
        <v>10418</v>
      </c>
      <c r="J4994" s="36">
        <v>0.13</v>
      </c>
      <c r="K4994" s="26">
        <v>21778.7</v>
      </c>
      <c r="L4994" s="26"/>
      <c r="M4994" s="26" t="s">
        <v>1282</v>
      </c>
      <c r="N4994" s="26" t="s">
        <v>7202</v>
      </c>
    </row>
    <row r="4995" spans="1:14">
      <c r="A4995" s="26" t="s">
        <v>200</v>
      </c>
      <c r="B4995" s="26" t="s">
        <v>7197</v>
      </c>
      <c r="C4995" s="26" t="s">
        <v>258</v>
      </c>
      <c r="D4995" s="26" t="s">
        <v>7198</v>
      </c>
      <c r="E4995" s="26" t="s">
        <v>10425</v>
      </c>
      <c r="F4995" s="26" t="s">
        <v>3950</v>
      </c>
      <c r="G4995" s="26" t="s">
        <v>7199</v>
      </c>
      <c r="H4995" s="26" t="s">
        <v>7200</v>
      </c>
      <c r="I4995" s="26" t="s">
        <v>10420</v>
      </c>
      <c r="J4995" s="36">
        <v>0.13</v>
      </c>
      <c r="K4995" s="26">
        <v>10302.8</v>
      </c>
      <c r="L4995" s="26"/>
      <c r="M4995" s="26" t="s">
        <v>1282</v>
      </c>
      <c r="N4995" s="26" t="s">
        <v>7202</v>
      </c>
    </row>
    <row r="4996" spans="1:14">
      <c r="A4996" s="26" t="s">
        <v>200</v>
      </c>
      <c r="B4996" s="26" t="s">
        <v>7197</v>
      </c>
      <c r="C4996" s="26" t="s">
        <v>258</v>
      </c>
      <c r="D4996" s="26" t="s">
        <v>7198</v>
      </c>
      <c r="E4996" s="26" t="s">
        <v>10425</v>
      </c>
      <c r="F4996" s="26" t="s">
        <v>3950</v>
      </c>
      <c r="G4996" s="26" t="s">
        <v>7199</v>
      </c>
      <c r="H4996" s="26" t="s">
        <v>7200</v>
      </c>
      <c r="I4996" s="26" t="s">
        <v>10419</v>
      </c>
      <c r="J4996" s="36">
        <v>0.13</v>
      </c>
      <c r="K4996" s="26">
        <v>13024.32</v>
      </c>
      <c r="L4996" s="26"/>
      <c r="M4996" s="26" t="s">
        <v>1282</v>
      </c>
      <c r="N4996" s="26" t="s">
        <v>7202</v>
      </c>
    </row>
    <row r="4997" spans="1:14">
      <c r="A4997" s="26" t="s">
        <v>200</v>
      </c>
      <c r="B4997" s="26" t="s">
        <v>7204</v>
      </c>
      <c r="C4997" s="26" t="s">
        <v>258</v>
      </c>
      <c r="D4997" s="26" t="s">
        <v>7205</v>
      </c>
      <c r="E4997" s="26" t="s">
        <v>10425</v>
      </c>
      <c r="F4997" s="26" t="s">
        <v>3950</v>
      </c>
      <c r="G4997" s="26" t="s">
        <v>7206</v>
      </c>
      <c r="H4997" s="26" t="s">
        <v>7207</v>
      </c>
      <c r="I4997" s="26" t="s">
        <v>10416</v>
      </c>
      <c r="J4997" s="36">
        <v>0.13</v>
      </c>
      <c r="K4997" s="26">
        <v>137159.19</v>
      </c>
      <c r="L4997" s="26">
        <v>148316.43</v>
      </c>
      <c r="M4997" s="26" t="s">
        <v>1282</v>
      </c>
      <c r="N4997" s="26" t="s">
        <v>7208</v>
      </c>
    </row>
    <row r="4998" spans="1:14">
      <c r="A4998" s="26" t="s">
        <v>200</v>
      </c>
      <c r="B4998" s="26" t="s">
        <v>7204</v>
      </c>
      <c r="C4998" s="26" t="s">
        <v>258</v>
      </c>
      <c r="D4998" s="26" t="s">
        <v>7205</v>
      </c>
      <c r="E4998" s="26" t="s">
        <v>10425</v>
      </c>
      <c r="F4998" s="26" t="s">
        <v>3950</v>
      </c>
      <c r="G4998" s="26" t="s">
        <v>7206</v>
      </c>
      <c r="H4998" s="26" t="s">
        <v>7207</v>
      </c>
      <c r="I4998" s="26" t="s">
        <v>10418</v>
      </c>
      <c r="J4998" s="36">
        <v>0.13</v>
      </c>
      <c r="K4998" s="26">
        <v>645.67</v>
      </c>
      <c r="L4998" s="26"/>
      <c r="M4998" s="26" t="s">
        <v>1282</v>
      </c>
      <c r="N4998" s="26" t="s">
        <v>7208</v>
      </c>
    </row>
    <row r="4999" spans="1:14">
      <c r="A4999" s="26" t="s">
        <v>200</v>
      </c>
      <c r="B4999" s="26" t="s">
        <v>7204</v>
      </c>
      <c r="C4999" s="26" t="s">
        <v>258</v>
      </c>
      <c r="D4999" s="26" t="s">
        <v>7205</v>
      </c>
      <c r="E4999" s="26" t="s">
        <v>10425</v>
      </c>
      <c r="F4999" s="26" t="s">
        <v>3950</v>
      </c>
      <c r="G4999" s="26" t="s">
        <v>7206</v>
      </c>
      <c r="H4999" s="26" t="s">
        <v>7207</v>
      </c>
      <c r="I4999" s="26" t="s">
        <v>10420</v>
      </c>
      <c r="J4999" s="36">
        <v>0.13</v>
      </c>
      <c r="K4999" s="26">
        <v>1738.86</v>
      </c>
      <c r="L4999" s="26"/>
      <c r="M4999" s="26" t="s">
        <v>1282</v>
      </c>
      <c r="N4999" s="26" t="s">
        <v>7208</v>
      </c>
    </row>
    <row r="5000" spans="1:14">
      <c r="A5000" s="26" t="s">
        <v>200</v>
      </c>
      <c r="B5000" s="26" t="s">
        <v>7204</v>
      </c>
      <c r="C5000" s="26" t="s">
        <v>258</v>
      </c>
      <c r="D5000" s="26" t="s">
        <v>7205</v>
      </c>
      <c r="E5000" s="26" t="s">
        <v>10425</v>
      </c>
      <c r="F5000" s="26" t="s">
        <v>3950</v>
      </c>
      <c r="G5000" s="26" t="s">
        <v>7206</v>
      </c>
      <c r="H5000" s="26" t="s">
        <v>7207</v>
      </c>
      <c r="I5000" s="26" t="s">
        <v>10419</v>
      </c>
      <c r="J5000" s="36">
        <v>0.13</v>
      </c>
      <c r="K5000" s="26">
        <v>2098.49</v>
      </c>
      <c r="L5000" s="26"/>
      <c r="M5000" s="26" t="s">
        <v>1282</v>
      </c>
      <c r="N5000" s="26" t="s">
        <v>7208</v>
      </c>
    </row>
    <row r="5001" spans="1:14">
      <c r="A5001" s="26" t="s">
        <v>200</v>
      </c>
      <c r="B5001" s="26" t="s">
        <v>7117</v>
      </c>
      <c r="C5001" s="26" t="s">
        <v>857</v>
      </c>
      <c r="D5001" s="26" t="s">
        <v>7118</v>
      </c>
      <c r="E5001" s="26" t="s">
        <v>10425</v>
      </c>
      <c r="F5001" s="26" t="s">
        <v>3705</v>
      </c>
      <c r="G5001" s="26" t="s">
        <v>7119</v>
      </c>
      <c r="H5001" s="26" t="s">
        <v>7120</v>
      </c>
      <c r="I5001" s="26" t="s">
        <v>10416</v>
      </c>
      <c r="J5001" s="36">
        <v>0.13</v>
      </c>
      <c r="K5001" s="26">
        <v>118525.67</v>
      </c>
      <c r="L5001" s="26">
        <v>137652.63</v>
      </c>
      <c r="M5001" s="26" t="s">
        <v>1282</v>
      </c>
      <c r="N5001" s="26" t="s">
        <v>7122</v>
      </c>
    </row>
    <row r="5002" spans="1:14">
      <c r="A5002" s="26" t="s">
        <v>200</v>
      </c>
      <c r="B5002" s="26" t="s">
        <v>7117</v>
      </c>
      <c r="C5002" s="26" t="s">
        <v>857</v>
      </c>
      <c r="D5002" s="26" t="s">
        <v>7118</v>
      </c>
      <c r="E5002" s="26" t="s">
        <v>10425</v>
      </c>
      <c r="F5002" s="26" t="s">
        <v>3705</v>
      </c>
      <c r="G5002" s="26" t="s">
        <v>7119</v>
      </c>
      <c r="H5002" s="26" t="s">
        <v>7120</v>
      </c>
      <c r="I5002" s="26" t="s">
        <v>10418</v>
      </c>
      <c r="J5002" s="36">
        <v>0.13</v>
      </c>
      <c r="K5002" s="26">
        <v>9973.84</v>
      </c>
      <c r="L5002" s="26"/>
      <c r="M5002" s="26" t="s">
        <v>1282</v>
      </c>
      <c r="N5002" s="26" t="s">
        <v>7122</v>
      </c>
    </row>
    <row r="5003" spans="1:14">
      <c r="A5003" s="26" t="s">
        <v>200</v>
      </c>
      <c r="B5003" s="26" t="s">
        <v>7117</v>
      </c>
      <c r="C5003" s="26" t="s">
        <v>857</v>
      </c>
      <c r="D5003" s="26" t="s">
        <v>7118</v>
      </c>
      <c r="E5003" s="26" t="s">
        <v>10425</v>
      </c>
      <c r="F5003" s="26" t="s">
        <v>3705</v>
      </c>
      <c r="G5003" s="26" t="s">
        <v>7119</v>
      </c>
      <c r="H5003" s="26" t="s">
        <v>7120</v>
      </c>
      <c r="I5003" s="26" t="s">
        <v>10420</v>
      </c>
      <c r="J5003" s="36">
        <v>0.13</v>
      </c>
      <c r="K5003" s="26">
        <v>1001.9</v>
      </c>
      <c r="L5003" s="26"/>
      <c r="M5003" s="26" t="s">
        <v>1282</v>
      </c>
      <c r="N5003" s="26" t="s">
        <v>7122</v>
      </c>
    </row>
    <row r="5004" spans="1:14">
      <c r="A5004" s="26" t="s">
        <v>200</v>
      </c>
      <c r="B5004" s="26" t="s">
        <v>7117</v>
      </c>
      <c r="C5004" s="26" t="s">
        <v>857</v>
      </c>
      <c r="D5004" s="26" t="s">
        <v>7118</v>
      </c>
      <c r="E5004" s="26" t="s">
        <v>10425</v>
      </c>
      <c r="F5004" s="26" t="s">
        <v>3705</v>
      </c>
      <c r="G5004" s="26" t="s">
        <v>7119</v>
      </c>
      <c r="H5004" s="26" t="s">
        <v>7120</v>
      </c>
      <c r="I5004" s="26" t="s">
        <v>10419</v>
      </c>
      <c r="J5004" s="36">
        <v>0.13</v>
      </c>
      <c r="K5004" s="26">
        <v>1956.85</v>
      </c>
      <c r="L5004" s="26"/>
      <c r="M5004" s="26" t="s">
        <v>1282</v>
      </c>
      <c r="N5004" s="26" t="s">
        <v>7122</v>
      </c>
    </row>
    <row r="5005" spans="1:14">
      <c r="A5005" s="26" t="s">
        <v>181</v>
      </c>
      <c r="B5005" s="26" t="s">
        <v>7234</v>
      </c>
      <c r="C5005" s="26" t="s">
        <v>2091</v>
      </c>
      <c r="D5005" s="26" t="s">
        <v>7235</v>
      </c>
      <c r="E5005" s="26" t="s">
        <v>10434</v>
      </c>
      <c r="F5005" s="26" t="s">
        <v>6380</v>
      </c>
      <c r="G5005" s="26" t="s">
        <v>7236</v>
      </c>
      <c r="H5005" s="26" t="s">
        <v>7237</v>
      </c>
      <c r="I5005" s="26" t="s">
        <v>10416</v>
      </c>
      <c r="J5005" s="36">
        <v>0.13</v>
      </c>
      <c r="K5005" s="26">
        <v>561515.11</v>
      </c>
      <c r="L5005" s="26">
        <v>628968.99</v>
      </c>
      <c r="M5005" s="26" t="s">
        <v>97</v>
      </c>
      <c r="N5005" s="26" t="s">
        <v>7239</v>
      </c>
    </row>
    <row r="5006" spans="1:14">
      <c r="A5006" s="26" t="s">
        <v>181</v>
      </c>
      <c r="B5006" s="26" t="s">
        <v>7234</v>
      </c>
      <c r="C5006" s="26" t="s">
        <v>2091</v>
      </c>
      <c r="D5006" s="26" t="s">
        <v>7235</v>
      </c>
      <c r="E5006" s="26" t="s">
        <v>10434</v>
      </c>
      <c r="F5006" s="26" t="s">
        <v>6380</v>
      </c>
      <c r="G5006" s="26" t="s">
        <v>7236</v>
      </c>
      <c r="H5006" s="26" t="s">
        <v>7237</v>
      </c>
      <c r="I5006" s="26" t="s">
        <v>10418</v>
      </c>
      <c r="J5006" s="36">
        <v>0.13</v>
      </c>
      <c r="K5006" s="26">
        <v>39433.02</v>
      </c>
      <c r="L5006" s="26"/>
      <c r="M5006" s="26" t="s">
        <v>97</v>
      </c>
      <c r="N5006" s="26" t="s">
        <v>7239</v>
      </c>
    </row>
    <row r="5007" spans="1:14">
      <c r="A5007" s="26" t="s">
        <v>181</v>
      </c>
      <c r="B5007" s="26" t="s">
        <v>7234</v>
      </c>
      <c r="C5007" s="26" t="s">
        <v>2091</v>
      </c>
      <c r="D5007" s="26" t="s">
        <v>7235</v>
      </c>
      <c r="E5007" s="26" t="s">
        <v>10434</v>
      </c>
      <c r="F5007" s="26" t="s">
        <v>6380</v>
      </c>
      <c r="G5007" s="26" t="s">
        <v>7236</v>
      </c>
      <c r="H5007" s="26" t="s">
        <v>7237</v>
      </c>
      <c r="I5007" s="26" t="s">
        <v>10420</v>
      </c>
      <c r="J5007" s="36">
        <v>0.13</v>
      </c>
      <c r="K5007" s="26">
        <v>0</v>
      </c>
      <c r="L5007" s="26"/>
      <c r="M5007" s="26" t="s">
        <v>97</v>
      </c>
      <c r="N5007" s="26" t="s">
        <v>7239</v>
      </c>
    </row>
    <row r="5008" spans="1:14">
      <c r="A5008" s="26" t="s">
        <v>181</v>
      </c>
      <c r="B5008" s="26" t="s">
        <v>7234</v>
      </c>
      <c r="C5008" s="26" t="s">
        <v>2091</v>
      </c>
      <c r="D5008" s="26" t="s">
        <v>7235</v>
      </c>
      <c r="E5008" s="26" t="s">
        <v>10434</v>
      </c>
      <c r="F5008" s="26" t="s">
        <v>6380</v>
      </c>
      <c r="G5008" s="26" t="s">
        <v>7236</v>
      </c>
      <c r="H5008" s="26" t="s">
        <v>7237</v>
      </c>
      <c r="I5008" s="26" t="s">
        <v>10419</v>
      </c>
      <c r="J5008" s="36">
        <v>0.13</v>
      </c>
      <c r="K5008" s="26">
        <v>9151.25</v>
      </c>
      <c r="L5008" s="26"/>
      <c r="M5008" s="26" t="s">
        <v>97</v>
      </c>
      <c r="N5008" s="26" t="s">
        <v>7239</v>
      </c>
    </row>
    <row r="5009" spans="1:14">
      <c r="A5009" s="26" t="s">
        <v>70</v>
      </c>
      <c r="B5009" s="26" t="s">
        <v>7254</v>
      </c>
      <c r="C5009" s="26" t="s">
        <v>670</v>
      </c>
      <c r="D5009" s="26" t="s">
        <v>7255</v>
      </c>
      <c r="E5009" s="26" t="s">
        <v>10425</v>
      </c>
      <c r="F5009" s="26" t="s">
        <v>962</v>
      </c>
      <c r="G5009" s="26" t="s">
        <v>7256</v>
      </c>
      <c r="H5009" s="26" t="s">
        <v>7257</v>
      </c>
      <c r="I5009" s="26" t="s">
        <v>10416</v>
      </c>
      <c r="J5009" s="36">
        <v>0.13</v>
      </c>
      <c r="K5009" s="26">
        <v>18140.79</v>
      </c>
      <c r="L5009" s="26">
        <v>20494.5</v>
      </c>
      <c r="M5009" s="26" t="s">
        <v>83</v>
      </c>
      <c r="N5009" s="26" t="s">
        <v>7258</v>
      </c>
    </row>
    <row r="5010" spans="1:14">
      <c r="A5010" s="26" t="s">
        <v>70</v>
      </c>
      <c r="B5010" s="26" t="s">
        <v>7254</v>
      </c>
      <c r="C5010" s="26" t="s">
        <v>670</v>
      </c>
      <c r="D5010" s="26" t="s">
        <v>7255</v>
      </c>
      <c r="E5010" s="26" t="s">
        <v>10425</v>
      </c>
      <c r="F5010" s="26" t="s">
        <v>962</v>
      </c>
      <c r="G5010" s="26" t="s">
        <v>7256</v>
      </c>
      <c r="H5010" s="26" t="s">
        <v>7257</v>
      </c>
      <c r="I5010" s="26" t="s">
        <v>10418</v>
      </c>
      <c r="J5010" s="36">
        <v>0.13</v>
      </c>
      <c r="K5010" s="26">
        <v>914.34</v>
      </c>
      <c r="L5010" s="26"/>
      <c r="M5010" s="26" t="s">
        <v>83</v>
      </c>
      <c r="N5010" s="26" t="s">
        <v>7258</v>
      </c>
    </row>
    <row r="5011" spans="1:14">
      <c r="A5011" s="26" t="s">
        <v>70</v>
      </c>
      <c r="B5011" s="26" t="s">
        <v>7254</v>
      </c>
      <c r="C5011" s="26" t="s">
        <v>670</v>
      </c>
      <c r="D5011" s="26" t="s">
        <v>7255</v>
      </c>
      <c r="E5011" s="26" t="s">
        <v>10425</v>
      </c>
      <c r="F5011" s="26" t="s">
        <v>962</v>
      </c>
      <c r="G5011" s="26" t="s">
        <v>7256</v>
      </c>
      <c r="H5011" s="26" t="s">
        <v>7257</v>
      </c>
      <c r="I5011" s="26" t="s">
        <v>10420</v>
      </c>
      <c r="J5011" s="36">
        <v>0.13</v>
      </c>
      <c r="K5011" s="26">
        <v>226.95</v>
      </c>
      <c r="L5011" s="26"/>
      <c r="M5011" s="26" t="s">
        <v>83</v>
      </c>
      <c r="N5011" s="26" t="s">
        <v>7258</v>
      </c>
    </row>
    <row r="5012" spans="1:14">
      <c r="A5012" s="26" t="s">
        <v>70</v>
      </c>
      <c r="B5012" s="26" t="s">
        <v>7254</v>
      </c>
      <c r="C5012" s="26" t="s">
        <v>670</v>
      </c>
      <c r="D5012" s="26" t="s">
        <v>7255</v>
      </c>
      <c r="E5012" s="26" t="s">
        <v>10425</v>
      </c>
      <c r="F5012" s="26" t="s">
        <v>962</v>
      </c>
      <c r="G5012" s="26" t="s">
        <v>7256</v>
      </c>
      <c r="H5012" s="26" t="s">
        <v>7257</v>
      </c>
      <c r="I5012" s="26" t="s">
        <v>10419</v>
      </c>
      <c r="J5012" s="36">
        <v>0.13</v>
      </c>
      <c r="K5012" s="26">
        <v>290.17</v>
      </c>
      <c r="L5012" s="26"/>
      <c r="M5012" s="26" t="s">
        <v>83</v>
      </c>
      <c r="N5012" s="26" t="s">
        <v>7258</v>
      </c>
    </row>
    <row r="5013" spans="1:14">
      <c r="A5013" s="26" t="s">
        <v>129</v>
      </c>
      <c r="B5013" s="26" t="s">
        <v>650</v>
      </c>
      <c r="C5013" s="26" t="s">
        <v>651</v>
      </c>
      <c r="D5013" s="26" t="s">
        <v>652</v>
      </c>
      <c r="E5013" s="26" t="s">
        <v>10425</v>
      </c>
      <c r="F5013" s="26" t="s">
        <v>653</v>
      </c>
      <c r="G5013" s="26" t="s">
        <v>654</v>
      </c>
      <c r="H5013" s="26" t="s">
        <v>655</v>
      </c>
      <c r="I5013" s="26" t="s">
        <v>10416</v>
      </c>
      <c r="J5013" s="36">
        <v>0.13</v>
      </c>
      <c r="K5013" s="26">
        <v>299715.33</v>
      </c>
      <c r="L5013" s="26">
        <v>359251.35</v>
      </c>
      <c r="M5013" s="26" t="s">
        <v>173</v>
      </c>
      <c r="N5013" s="26" t="s">
        <v>657</v>
      </c>
    </row>
    <row r="5014" spans="1:14">
      <c r="A5014" s="26" t="s">
        <v>129</v>
      </c>
      <c r="B5014" s="26" t="s">
        <v>650</v>
      </c>
      <c r="C5014" s="26" t="s">
        <v>651</v>
      </c>
      <c r="D5014" s="26" t="s">
        <v>652</v>
      </c>
      <c r="E5014" s="26" t="s">
        <v>10425</v>
      </c>
      <c r="F5014" s="26" t="s">
        <v>653</v>
      </c>
      <c r="G5014" s="26" t="s">
        <v>654</v>
      </c>
      <c r="H5014" s="26" t="s">
        <v>655</v>
      </c>
      <c r="I5014" s="26" t="s">
        <v>10418</v>
      </c>
      <c r="J5014" s="36">
        <v>0.13</v>
      </c>
      <c r="K5014" s="26">
        <v>31535.36</v>
      </c>
      <c r="L5014" s="26"/>
      <c r="M5014" s="26" t="s">
        <v>173</v>
      </c>
      <c r="N5014" s="26" t="s">
        <v>657</v>
      </c>
    </row>
    <row r="5015" spans="1:14">
      <c r="A5015" s="26" t="s">
        <v>129</v>
      </c>
      <c r="B5015" s="26" t="s">
        <v>650</v>
      </c>
      <c r="C5015" s="26" t="s">
        <v>651</v>
      </c>
      <c r="D5015" s="26" t="s">
        <v>652</v>
      </c>
      <c r="E5015" s="26" t="s">
        <v>10425</v>
      </c>
      <c r="F5015" s="26" t="s">
        <v>653</v>
      </c>
      <c r="G5015" s="26" t="s">
        <v>654</v>
      </c>
      <c r="H5015" s="26" t="s">
        <v>655</v>
      </c>
      <c r="I5015" s="26" t="s">
        <v>10420</v>
      </c>
      <c r="J5015" s="36">
        <v>0.13</v>
      </c>
      <c r="K5015" s="26">
        <v>3699.67</v>
      </c>
      <c r="L5015" s="26"/>
      <c r="M5015" s="26" t="s">
        <v>173</v>
      </c>
      <c r="N5015" s="26" t="s">
        <v>657</v>
      </c>
    </row>
    <row r="5016" spans="1:14">
      <c r="A5016" s="26" t="s">
        <v>129</v>
      </c>
      <c r="B5016" s="26" t="s">
        <v>650</v>
      </c>
      <c r="C5016" s="26" t="s">
        <v>651</v>
      </c>
      <c r="D5016" s="26" t="s">
        <v>652</v>
      </c>
      <c r="E5016" s="26" t="s">
        <v>10425</v>
      </c>
      <c r="F5016" s="26" t="s">
        <v>653</v>
      </c>
      <c r="G5016" s="26" t="s">
        <v>654</v>
      </c>
      <c r="H5016" s="26" t="s">
        <v>655</v>
      </c>
      <c r="I5016" s="26" t="s">
        <v>10419</v>
      </c>
      <c r="J5016" s="36">
        <v>0.13</v>
      </c>
      <c r="K5016" s="26">
        <v>5044.97</v>
      </c>
      <c r="L5016" s="26"/>
      <c r="M5016" s="26" t="s">
        <v>173</v>
      </c>
      <c r="N5016" s="26" t="s">
        <v>657</v>
      </c>
    </row>
    <row r="5017" spans="1:14">
      <c r="A5017" s="26" t="s">
        <v>108</v>
      </c>
      <c r="B5017" s="26" t="s">
        <v>7267</v>
      </c>
      <c r="C5017" s="26" t="s">
        <v>7268</v>
      </c>
      <c r="D5017" s="26" t="s">
        <v>7269</v>
      </c>
      <c r="E5017" s="26" t="s">
        <v>10425</v>
      </c>
      <c r="F5017" s="26" t="s">
        <v>7270</v>
      </c>
      <c r="G5017" s="26" t="s">
        <v>7271</v>
      </c>
      <c r="H5017" s="26" t="s">
        <v>7272</v>
      </c>
      <c r="I5017" s="26" t="s">
        <v>10416</v>
      </c>
      <c r="J5017" s="36">
        <v>0.13</v>
      </c>
      <c r="K5017" s="26">
        <v>2023286.96</v>
      </c>
      <c r="L5017" s="26">
        <v>2682673.54</v>
      </c>
      <c r="M5017" s="26" t="s">
        <v>97</v>
      </c>
      <c r="N5017" s="26" t="s">
        <v>7274</v>
      </c>
    </row>
    <row r="5018" spans="1:14">
      <c r="A5018" s="26" t="s">
        <v>108</v>
      </c>
      <c r="B5018" s="26" t="s">
        <v>7267</v>
      </c>
      <c r="C5018" s="26" t="s">
        <v>7268</v>
      </c>
      <c r="D5018" s="26" t="s">
        <v>7269</v>
      </c>
      <c r="E5018" s="26" t="s">
        <v>10425</v>
      </c>
      <c r="F5018" s="26" t="s">
        <v>7270</v>
      </c>
      <c r="G5018" s="26" t="s">
        <v>7271</v>
      </c>
      <c r="H5018" s="26" t="s">
        <v>7272</v>
      </c>
      <c r="I5018" s="26" t="s">
        <v>10418</v>
      </c>
      <c r="J5018" s="36">
        <v>0.13</v>
      </c>
      <c r="K5018" s="26">
        <v>486712.99</v>
      </c>
      <c r="L5018" s="26"/>
      <c r="M5018" s="26" t="s">
        <v>97</v>
      </c>
      <c r="N5018" s="26" t="s">
        <v>7274</v>
      </c>
    </row>
    <row r="5019" spans="1:14">
      <c r="A5019" s="26" t="s">
        <v>108</v>
      </c>
      <c r="B5019" s="26" t="s">
        <v>7267</v>
      </c>
      <c r="C5019" s="26" t="s">
        <v>7268</v>
      </c>
      <c r="D5019" s="26" t="s">
        <v>7269</v>
      </c>
      <c r="E5019" s="26" t="s">
        <v>10425</v>
      </c>
      <c r="F5019" s="26" t="s">
        <v>7270</v>
      </c>
      <c r="G5019" s="26" t="s">
        <v>7271</v>
      </c>
      <c r="H5019" s="26" t="s">
        <v>7272</v>
      </c>
      <c r="I5019" s="26" t="s">
        <v>10420</v>
      </c>
      <c r="J5019" s="36">
        <v>0.13</v>
      </c>
      <c r="K5019" s="26">
        <v>21008.24</v>
      </c>
      <c r="L5019" s="26"/>
      <c r="M5019" s="26" t="s">
        <v>97</v>
      </c>
      <c r="N5019" s="26" t="s">
        <v>7274</v>
      </c>
    </row>
    <row r="5020" spans="1:14">
      <c r="A5020" s="26" t="s">
        <v>108</v>
      </c>
      <c r="B5020" s="26" t="s">
        <v>7267</v>
      </c>
      <c r="C5020" s="26" t="s">
        <v>7268</v>
      </c>
      <c r="D5020" s="26" t="s">
        <v>7269</v>
      </c>
      <c r="E5020" s="26" t="s">
        <v>10425</v>
      </c>
      <c r="F5020" s="26" t="s">
        <v>7270</v>
      </c>
      <c r="G5020" s="26" t="s">
        <v>7271</v>
      </c>
      <c r="H5020" s="26" t="s">
        <v>7272</v>
      </c>
      <c r="I5020" s="26" t="s">
        <v>10419</v>
      </c>
      <c r="J5020" s="36">
        <v>0.13</v>
      </c>
      <c r="K5020" s="26">
        <v>38226.65</v>
      </c>
      <c r="L5020" s="26"/>
      <c r="M5020" s="26" t="s">
        <v>97</v>
      </c>
      <c r="N5020" s="26" t="s">
        <v>7274</v>
      </c>
    </row>
    <row r="5021" spans="1:14">
      <c r="A5021" s="26" t="s">
        <v>129</v>
      </c>
      <c r="B5021" s="26" t="s">
        <v>7299</v>
      </c>
      <c r="C5021" s="26" t="s">
        <v>968</v>
      </c>
      <c r="D5021" s="26" t="s">
        <v>2384</v>
      </c>
      <c r="E5021" s="26" t="s">
        <v>10425</v>
      </c>
      <c r="F5021" s="26" t="s">
        <v>1123</v>
      </c>
      <c r="G5021" s="26" t="s">
        <v>7300</v>
      </c>
      <c r="H5021" s="26" t="s">
        <v>7301</v>
      </c>
      <c r="I5021" s="26" t="s">
        <v>10416</v>
      </c>
      <c r="J5021" s="36">
        <v>0.13</v>
      </c>
      <c r="K5021" s="26">
        <v>37620.82</v>
      </c>
      <c r="L5021" s="26">
        <v>43791.64</v>
      </c>
      <c r="M5021" s="26" t="s">
        <v>173</v>
      </c>
      <c r="N5021" s="26" t="s">
        <v>7302</v>
      </c>
    </row>
    <row r="5022" spans="1:14">
      <c r="A5022" s="26" t="s">
        <v>129</v>
      </c>
      <c r="B5022" s="26" t="s">
        <v>7299</v>
      </c>
      <c r="C5022" s="26" t="s">
        <v>968</v>
      </c>
      <c r="D5022" s="26" t="s">
        <v>2384</v>
      </c>
      <c r="E5022" s="26" t="s">
        <v>10425</v>
      </c>
      <c r="F5022" s="26" t="s">
        <v>1123</v>
      </c>
      <c r="G5022" s="26" t="s">
        <v>7300</v>
      </c>
      <c r="H5022" s="26" t="s">
        <v>7301</v>
      </c>
      <c r="I5022" s="26" t="s">
        <v>10418</v>
      </c>
      <c r="J5022" s="36">
        <v>0.13</v>
      </c>
      <c r="K5022" s="26">
        <v>3111.28</v>
      </c>
      <c r="L5022" s="26"/>
      <c r="M5022" s="26" t="s">
        <v>173</v>
      </c>
      <c r="N5022" s="26" t="s">
        <v>7302</v>
      </c>
    </row>
    <row r="5023" spans="1:14">
      <c r="A5023" s="26" t="s">
        <v>129</v>
      </c>
      <c r="B5023" s="26" t="s">
        <v>7299</v>
      </c>
      <c r="C5023" s="26" t="s">
        <v>968</v>
      </c>
      <c r="D5023" s="26" t="s">
        <v>2384</v>
      </c>
      <c r="E5023" s="26" t="s">
        <v>10425</v>
      </c>
      <c r="F5023" s="26" t="s">
        <v>1123</v>
      </c>
      <c r="G5023" s="26" t="s">
        <v>7300</v>
      </c>
      <c r="H5023" s="26" t="s">
        <v>7301</v>
      </c>
      <c r="I5023" s="26" t="s">
        <v>10420</v>
      </c>
      <c r="J5023" s="36">
        <v>0.13</v>
      </c>
      <c r="K5023" s="26">
        <v>468.68</v>
      </c>
      <c r="L5023" s="26"/>
      <c r="M5023" s="26" t="s">
        <v>173</v>
      </c>
      <c r="N5023" s="26" t="s">
        <v>7302</v>
      </c>
    </row>
    <row r="5024" spans="1:14">
      <c r="A5024" s="26" t="s">
        <v>129</v>
      </c>
      <c r="B5024" s="26" t="s">
        <v>7299</v>
      </c>
      <c r="C5024" s="26" t="s">
        <v>968</v>
      </c>
      <c r="D5024" s="26" t="s">
        <v>2384</v>
      </c>
      <c r="E5024" s="26" t="s">
        <v>10425</v>
      </c>
      <c r="F5024" s="26" t="s">
        <v>1123</v>
      </c>
      <c r="G5024" s="26" t="s">
        <v>7300</v>
      </c>
      <c r="H5024" s="26" t="s">
        <v>7301</v>
      </c>
      <c r="I5024" s="26" t="s">
        <v>10419</v>
      </c>
      <c r="J5024" s="36">
        <v>0.13</v>
      </c>
      <c r="K5024" s="26">
        <v>620.22</v>
      </c>
      <c r="L5024" s="26"/>
      <c r="M5024" s="26" t="s">
        <v>173</v>
      </c>
      <c r="N5024" s="26" t="s">
        <v>7302</v>
      </c>
    </row>
    <row r="5025" spans="1:14">
      <c r="A5025" s="26" t="s">
        <v>292</v>
      </c>
      <c r="B5025" s="26" t="s">
        <v>7260</v>
      </c>
      <c r="C5025" s="26" t="s">
        <v>295</v>
      </c>
      <c r="D5025" s="26" t="s">
        <v>7261</v>
      </c>
      <c r="E5025" s="26" t="s">
        <v>10425</v>
      </c>
      <c r="F5025" s="26" t="s">
        <v>2309</v>
      </c>
      <c r="G5025" s="26" t="s">
        <v>7262</v>
      </c>
      <c r="H5025" s="26" t="s">
        <v>7263</v>
      </c>
      <c r="I5025" s="26" t="s">
        <v>10416</v>
      </c>
      <c r="J5025" s="36">
        <v>0.13</v>
      </c>
      <c r="K5025" s="26">
        <v>162201.05</v>
      </c>
      <c r="L5025" s="26">
        <v>172000</v>
      </c>
      <c r="M5025" s="26" t="s">
        <v>63</v>
      </c>
      <c r="N5025" s="26" t="s">
        <v>7265</v>
      </c>
    </row>
    <row r="5026" spans="1:14">
      <c r="A5026" s="26" t="s">
        <v>292</v>
      </c>
      <c r="B5026" s="26" t="s">
        <v>7260</v>
      </c>
      <c r="C5026" s="26" t="s">
        <v>295</v>
      </c>
      <c r="D5026" s="26" t="s">
        <v>7261</v>
      </c>
      <c r="E5026" s="26" t="s">
        <v>10425</v>
      </c>
      <c r="F5026" s="26" t="s">
        <v>2309</v>
      </c>
      <c r="G5026" s="26" t="s">
        <v>7262</v>
      </c>
      <c r="H5026" s="26" t="s">
        <v>7263</v>
      </c>
      <c r="I5026" s="26" t="s">
        <v>10418</v>
      </c>
      <c r="J5026" s="36">
        <v>0.13</v>
      </c>
      <c r="K5026" s="26">
        <v>0</v>
      </c>
      <c r="L5026" s="26"/>
      <c r="M5026" s="26" t="s">
        <v>63</v>
      </c>
      <c r="N5026" s="26" t="s">
        <v>7265</v>
      </c>
    </row>
    <row r="5027" spans="1:14">
      <c r="A5027" s="26" t="s">
        <v>292</v>
      </c>
      <c r="B5027" s="26" t="s">
        <v>7260</v>
      </c>
      <c r="C5027" s="26" t="s">
        <v>295</v>
      </c>
      <c r="D5027" s="26" t="s">
        <v>7261</v>
      </c>
      <c r="E5027" s="26" t="s">
        <v>10425</v>
      </c>
      <c r="F5027" s="26" t="s">
        <v>2309</v>
      </c>
      <c r="G5027" s="26" t="s">
        <v>7262</v>
      </c>
      <c r="H5027" s="26" t="s">
        <v>7263</v>
      </c>
      <c r="I5027" s="26" t="s">
        <v>10420</v>
      </c>
      <c r="J5027" s="36">
        <v>0.13</v>
      </c>
      <c r="K5027" s="26">
        <v>2168.9</v>
      </c>
      <c r="L5027" s="26"/>
      <c r="M5027" s="26" t="s">
        <v>63</v>
      </c>
      <c r="N5027" s="26" t="s">
        <v>7265</v>
      </c>
    </row>
    <row r="5028" spans="1:14">
      <c r="A5028" s="26" t="s">
        <v>292</v>
      </c>
      <c r="B5028" s="26" t="s">
        <v>7260</v>
      </c>
      <c r="C5028" s="26" t="s">
        <v>295</v>
      </c>
      <c r="D5028" s="26" t="s">
        <v>7261</v>
      </c>
      <c r="E5028" s="26" t="s">
        <v>10425</v>
      </c>
      <c r="F5028" s="26" t="s">
        <v>2309</v>
      </c>
      <c r="G5028" s="26" t="s">
        <v>7262</v>
      </c>
      <c r="H5028" s="26" t="s">
        <v>7263</v>
      </c>
      <c r="I5028" s="26" t="s">
        <v>10419</v>
      </c>
      <c r="J5028" s="36">
        <v>0.13</v>
      </c>
      <c r="K5028" s="26">
        <v>2470.05</v>
      </c>
      <c r="L5028" s="26"/>
      <c r="M5028" s="26" t="s">
        <v>63</v>
      </c>
      <c r="N5028" s="26" t="s">
        <v>7265</v>
      </c>
    </row>
    <row r="5029" spans="1:14">
      <c r="A5029" s="26" t="s">
        <v>119</v>
      </c>
      <c r="B5029" s="26" t="s">
        <v>7283</v>
      </c>
      <c r="C5029" s="26" t="s">
        <v>393</v>
      </c>
      <c r="D5029" s="26" t="s">
        <v>7284</v>
      </c>
      <c r="E5029" s="26" t="s">
        <v>10425</v>
      </c>
      <c r="F5029" s="26" t="s">
        <v>7285</v>
      </c>
      <c r="G5029" s="26" t="s">
        <v>7286</v>
      </c>
      <c r="H5029" s="26" t="s">
        <v>7287</v>
      </c>
      <c r="I5029" s="26" t="s">
        <v>10416</v>
      </c>
      <c r="J5029" s="36">
        <v>0.13</v>
      </c>
      <c r="K5029" s="26">
        <v>1776390.15</v>
      </c>
      <c r="L5029" s="26">
        <v>2403356.99</v>
      </c>
      <c r="M5029" s="26" t="s">
        <v>140</v>
      </c>
      <c r="N5029" s="26" t="s">
        <v>7289</v>
      </c>
    </row>
    <row r="5030" spans="1:14">
      <c r="A5030" s="26" t="s">
        <v>119</v>
      </c>
      <c r="B5030" s="26" t="s">
        <v>7283</v>
      </c>
      <c r="C5030" s="26" t="s">
        <v>393</v>
      </c>
      <c r="D5030" s="26" t="s">
        <v>7284</v>
      </c>
      <c r="E5030" s="26" t="s">
        <v>10425</v>
      </c>
      <c r="F5030" s="26" t="s">
        <v>7285</v>
      </c>
      <c r="G5030" s="26" t="s">
        <v>7286</v>
      </c>
      <c r="H5030" s="26" t="s">
        <v>7287</v>
      </c>
      <c r="I5030" s="26" t="s">
        <v>10418</v>
      </c>
      <c r="J5030" s="36">
        <v>0.13</v>
      </c>
      <c r="K5030" s="26">
        <v>469037.41</v>
      </c>
      <c r="L5030" s="26"/>
      <c r="M5030" s="26" t="s">
        <v>140</v>
      </c>
      <c r="N5030" s="26" t="s">
        <v>7289</v>
      </c>
    </row>
    <row r="5031" spans="1:14">
      <c r="A5031" s="26" t="s">
        <v>119</v>
      </c>
      <c r="B5031" s="26" t="s">
        <v>7283</v>
      </c>
      <c r="C5031" s="26" t="s">
        <v>393</v>
      </c>
      <c r="D5031" s="26" t="s">
        <v>7284</v>
      </c>
      <c r="E5031" s="26" t="s">
        <v>10425</v>
      </c>
      <c r="F5031" s="26" t="s">
        <v>7285</v>
      </c>
      <c r="G5031" s="26" t="s">
        <v>7286</v>
      </c>
      <c r="H5031" s="26" t="s">
        <v>7287</v>
      </c>
      <c r="I5031" s="26" t="s">
        <v>10420</v>
      </c>
      <c r="J5031" s="36">
        <v>0.13</v>
      </c>
      <c r="K5031" s="26">
        <v>15632.58</v>
      </c>
      <c r="L5031" s="26"/>
      <c r="M5031" s="26" t="s">
        <v>140</v>
      </c>
      <c r="N5031" s="26" t="s">
        <v>7289</v>
      </c>
    </row>
    <row r="5032" spans="1:14">
      <c r="A5032" s="26" t="s">
        <v>119</v>
      </c>
      <c r="B5032" s="26" t="s">
        <v>7283</v>
      </c>
      <c r="C5032" s="26" t="s">
        <v>393</v>
      </c>
      <c r="D5032" s="26" t="s">
        <v>7284</v>
      </c>
      <c r="E5032" s="26" t="s">
        <v>10425</v>
      </c>
      <c r="F5032" s="26" t="s">
        <v>7285</v>
      </c>
      <c r="G5032" s="26" t="s">
        <v>7286</v>
      </c>
      <c r="H5032" s="26" t="s">
        <v>7287</v>
      </c>
      <c r="I5032" s="26" t="s">
        <v>10419</v>
      </c>
      <c r="J5032" s="36">
        <v>0.13</v>
      </c>
      <c r="K5032" s="26">
        <v>34193.5</v>
      </c>
      <c r="L5032" s="26"/>
      <c r="M5032" s="26" t="s">
        <v>140</v>
      </c>
      <c r="N5032" s="26" t="s">
        <v>7289</v>
      </c>
    </row>
    <row r="5033" spans="1:14">
      <c r="A5033" s="26" t="s">
        <v>163</v>
      </c>
      <c r="B5033" s="26" t="s">
        <v>7221</v>
      </c>
      <c r="C5033" s="26" t="s">
        <v>1110</v>
      </c>
      <c r="D5033" s="26" t="s">
        <v>7222</v>
      </c>
      <c r="E5033" s="26" t="s">
        <v>10425</v>
      </c>
      <c r="F5033" s="26" t="s">
        <v>1112</v>
      </c>
      <c r="G5033" s="26" t="s">
        <v>7223</v>
      </c>
      <c r="H5033" s="26" t="s">
        <v>7224</v>
      </c>
      <c r="I5033" s="26" t="s">
        <v>10416</v>
      </c>
      <c r="J5033" s="36">
        <v>0.13</v>
      </c>
      <c r="K5033" s="26">
        <v>1560699.15</v>
      </c>
      <c r="L5033" s="26">
        <v>1789206.64</v>
      </c>
      <c r="M5033" s="26" t="s">
        <v>140</v>
      </c>
      <c r="N5033" s="26" t="s">
        <v>7226</v>
      </c>
    </row>
    <row r="5034" spans="1:14">
      <c r="A5034" s="26" t="s">
        <v>163</v>
      </c>
      <c r="B5034" s="26" t="s">
        <v>7221</v>
      </c>
      <c r="C5034" s="26" t="s">
        <v>1110</v>
      </c>
      <c r="D5034" s="26" t="s">
        <v>7222</v>
      </c>
      <c r="E5034" s="26" t="s">
        <v>10425</v>
      </c>
      <c r="F5034" s="26" t="s">
        <v>1112</v>
      </c>
      <c r="G5034" s="26" t="s">
        <v>7223</v>
      </c>
      <c r="H5034" s="26" t="s">
        <v>7224</v>
      </c>
      <c r="I5034" s="26" t="s">
        <v>10418</v>
      </c>
      <c r="J5034" s="36">
        <v>0.13</v>
      </c>
      <c r="K5034" s="26">
        <v>104285.21</v>
      </c>
      <c r="L5034" s="26"/>
      <c r="M5034" s="26" t="s">
        <v>140</v>
      </c>
      <c r="N5034" s="26" t="s">
        <v>7226</v>
      </c>
    </row>
    <row r="5035" spans="1:14">
      <c r="A5035" s="26" t="s">
        <v>163</v>
      </c>
      <c r="B5035" s="26" t="s">
        <v>7221</v>
      </c>
      <c r="C5035" s="26" t="s">
        <v>1110</v>
      </c>
      <c r="D5035" s="26" t="s">
        <v>7222</v>
      </c>
      <c r="E5035" s="26" t="s">
        <v>10425</v>
      </c>
      <c r="F5035" s="26" t="s">
        <v>1112</v>
      </c>
      <c r="G5035" s="26" t="s">
        <v>7223</v>
      </c>
      <c r="H5035" s="26" t="s">
        <v>7224</v>
      </c>
      <c r="I5035" s="26" t="s">
        <v>10420</v>
      </c>
      <c r="J5035" s="36">
        <v>0.13</v>
      </c>
      <c r="K5035" s="26">
        <v>18674.96</v>
      </c>
      <c r="L5035" s="26"/>
      <c r="M5035" s="26" t="s">
        <v>140</v>
      </c>
      <c r="N5035" s="26" t="s">
        <v>7226</v>
      </c>
    </row>
    <row r="5036" spans="1:14">
      <c r="A5036" s="26" t="s">
        <v>163</v>
      </c>
      <c r="B5036" s="26" t="s">
        <v>7221</v>
      </c>
      <c r="C5036" s="26" t="s">
        <v>1110</v>
      </c>
      <c r="D5036" s="26" t="s">
        <v>7222</v>
      </c>
      <c r="E5036" s="26" t="s">
        <v>10425</v>
      </c>
      <c r="F5036" s="26" t="s">
        <v>1112</v>
      </c>
      <c r="G5036" s="26" t="s">
        <v>7223</v>
      </c>
      <c r="H5036" s="26" t="s">
        <v>7224</v>
      </c>
      <c r="I5036" s="26" t="s">
        <v>10419</v>
      </c>
      <c r="J5036" s="36">
        <v>0.13</v>
      </c>
      <c r="K5036" s="26">
        <v>25359.01</v>
      </c>
      <c r="L5036" s="26"/>
      <c r="M5036" s="26" t="s">
        <v>140</v>
      </c>
      <c r="N5036" s="26" t="s">
        <v>7226</v>
      </c>
    </row>
    <row r="5037" spans="1:14">
      <c r="A5037" s="26" t="s">
        <v>331</v>
      </c>
      <c r="B5037" s="26" t="s">
        <v>7337</v>
      </c>
      <c r="C5037" s="26" t="s">
        <v>576</v>
      </c>
      <c r="D5037" s="26" t="s">
        <v>7338</v>
      </c>
      <c r="E5037" s="26" t="s">
        <v>10425</v>
      </c>
      <c r="F5037" s="26" t="s">
        <v>3243</v>
      </c>
      <c r="G5037" s="26" t="s">
        <v>7339</v>
      </c>
      <c r="H5037" s="26" t="s">
        <v>7340</v>
      </c>
      <c r="I5037" s="26" t="s">
        <v>10416</v>
      </c>
      <c r="J5037" s="36">
        <v>0.13</v>
      </c>
      <c r="K5037" s="26">
        <v>101520.36</v>
      </c>
      <c r="L5037" s="26">
        <v>111315.24</v>
      </c>
      <c r="M5037" s="26" t="s">
        <v>140</v>
      </c>
      <c r="N5037" s="26" t="s">
        <v>7341</v>
      </c>
    </row>
    <row r="5038" spans="1:14">
      <c r="A5038" s="26" t="s">
        <v>331</v>
      </c>
      <c r="B5038" s="26" t="s">
        <v>7337</v>
      </c>
      <c r="C5038" s="26" t="s">
        <v>576</v>
      </c>
      <c r="D5038" s="26" t="s">
        <v>7338</v>
      </c>
      <c r="E5038" s="26" t="s">
        <v>10425</v>
      </c>
      <c r="F5038" s="26" t="s">
        <v>3243</v>
      </c>
      <c r="G5038" s="26" t="s">
        <v>7339</v>
      </c>
      <c r="H5038" s="26" t="s">
        <v>7340</v>
      </c>
      <c r="I5038" s="26" t="s">
        <v>10418</v>
      </c>
      <c r="J5038" s="36">
        <v>0.13</v>
      </c>
      <c r="K5038" s="26">
        <v>1936.98</v>
      </c>
      <c r="L5038" s="26"/>
      <c r="M5038" s="26" t="s">
        <v>140</v>
      </c>
      <c r="N5038" s="26" t="s">
        <v>7341</v>
      </c>
    </row>
    <row r="5039" spans="1:14">
      <c r="A5039" s="26" t="s">
        <v>331</v>
      </c>
      <c r="B5039" s="26" t="s">
        <v>7337</v>
      </c>
      <c r="C5039" s="26" t="s">
        <v>576</v>
      </c>
      <c r="D5039" s="26" t="s">
        <v>7338</v>
      </c>
      <c r="E5039" s="26" t="s">
        <v>10425</v>
      </c>
      <c r="F5039" s="26" t="s">
        <v>3243</v>
      </c>
      <c r="G5039" s="26" t="s">
        <v>7339</v>
      </c>
      <c r="H5039" s="26" t="s">
        <v>7340</v>
      </c>
      <c r="I5039" s="26" t="s">
        <v>10420</v>
      </c>
      <c r="J5039" s="36">
        <v>0.13</v>
      </c>
      <c r="K5039" s="26">
        <v>1273.05</v>
      </c>
      <c r="L5039" s="26"/>
      <c r="M5039" s="26" t="s">
        <v>140</v>
      </c>
      <c r="N5039" s="26" t="s">
        <v>7341</v>
      </c>
    </row>
    <row r="5040" spans="1:14">
      <c r="A5040" s="26" t="s">
        <v>331</v>
      </c>
      <c r="B5040" s="26" t="s">
        <v>7337</v>
      </c>
      <c r="C5040" s="26" t="s">
        <v>576</v>
      </c>
      <c r="D5040" s="26" t="s">
        <v>7338</v>
      </c>
      <c r="E5040" s="26" t="s">
        <v>10425</v>
      </c>
      <c r="F5040" s="26" t="s">
        <v>3243</v>
      </c>
      <c r="G5040" s="26" t="s">
        <v>7339</v>
      </c>
      <c r="H5040" s="26" t="s">
        <v>7340</v>
      </c>
      <c r="I5040" s="26" t="s">
        <v>10419</v>
      </c>
      <c r="J5040" s="36">
        <v>0.13</v>
      </c>
      <c r="K5040" s="26">
        <v>1575.54</v>
      </c>
      <c r="L5040" s="26"/>
      <c r="M5040" s="26" t="s">
        <v>140</v>
      </c>
      <c r="N5040" s="26" t="s">
        <v>7341</v>
      </c>
    </row>
    <row r="5041" spans="1:14">
      <c r="A5041" s="26" t="s">
        <v>47</v>
      </c>
      <c r="B5041" s="26" t="s">
        <v>7276</v>
      </c>
      <c r="C5041" s="26" t="s">
        <v>1254</v>
      </c>
      <c r="D5041" s="26" t="s">
        <v>7277</v>
      </c>
      <c r="E5041" s="26" t="s">
        <v>10425</v>
      </c>
      <c r="F5041" s="26" t="s">
        <v>7038</v>
      </c>
      <c r="G5041" s="26" t="s">
        <v>7278</v>
      </c>
      <c r="H5041" s="26" t="s">
        <v>7279</v>
      </c>
      <c r="I5041" s="26" t="s">
        <v>10416</v>
      </c>
      <c r="J5041" s="36">
        <v>0.13</v>
      </c>
      <c r="K5041" s="26">
        <v>381163.5</v>
      </c>
      <c r="L5041" s="26">
        <v>409998</v>
      </c>
      <c r="M5041" s="26" t="s">
        <v>97</v>
      </c>
      <c r="N5041" s="26" t="s">
        <v>7281</v>
      </c>
    </row>
    <row r="5042" spans="1:14">
      <c r="A5042" s="26" t="s">
        <v>47</v>
      </c>
      <c r="B5042" s="26" t="s">
        <v>7276</v>
      </c>
      <c r="C5042" s="26" t="s">
        <v>1254</v>
      </c>
      <c r="D5042" s="26" t="s">
        <v>7277</v>
      </c>
      <c r="E5042" s="26" t="s">
        <v>10425</v>
      </c>
      <c r="F5042" s="26" t="s">
        <v>7038</v>
      </c>
      <c r="G5042" s="26" t="s">
        <v>7278</v>
      </c>
      <c r="H5042" s="26" t="s">
        <v>7279</v>
      </c>
      <c r="I5042" s="26" t="s">
        <v>10418</v>
      </c>
      <c r="J5042" s="36">
        <v>0.13</v>
      </c>
      <c r="K5042" s="26">
        <v>0</v>
      </c>
      <c r="L5042" s="26"/>
      <c r="M5042" s="26" t="s">
        <v>97</v>
      </c>
      <c r="N5042" s="26" t="s">
        <v>7281</v>
      </c>
    </row>
    <row r="5043" spans="1:14">
      <c r="A5043" s="26" t="s">
        <v>47</v>
      </c>
      <c r="B5043" s="26" t="s">
        <v>7276</v>
      </c>
      <c r="C5043" s="26" t="s">
        <v>1254</v>
      </c>
      <c r="D5043" s="26" t="s">
        <v>7277</v>
      </c>
      <c r="E5043" s="26" t="s">
        <v>10425</v>
      </c>
      <c r="F5043" s="26" t="s">
        <v>7038</v>
      </c>
      <c r="G5043" s="26" t="s">
        <v>7278</v>
      </c>
      <c r="H5043" s="26" t="s">
        <v>7279</v>
      </c>
      <c r="I5043" s="26" t="s">
        <v>10420</v>
      </c>
      <c r="J5043" s="36">
        <v>0.13</v>
      </c>
      <c r="K5043" s="26">
        <v>2532</v>
      </c>
      <c r="L5043" s="26"/>
      <c r="M5043" s="26" t="s">
        <v>97</v>
      </c>
      <c r="N5043" s="26" t="s">
        <v>7281</v>
      </c>
    </row>
    <row r="5044" spans="1:14">
      <c r="A5044" s="26" t="s">
        <v>47</v>
      </c>
      <c r="B5044" s="26" t="s">
        <v>7276</v>
      </c>
      <c r="C5044" s="26" t="s">
        <v>1254</v>
      </c>
      <c r="D5044" s="26" t="s">
        <v>7277</v>
      </c>
      <c r="E5044" s="26" t="s">
        <v>10425</v>
      </c>
      <c r="F5044" s="26" t="s">
        <v>7038</v>
      </c>
      <c r="G5044" s="26" t="s">
        <v>7278</v>
      </c>
      <c r="H5044" s="26" t="s">
        <v>7279</v>
      </c>
      <c r="I5044" s="26" t="s">
        <v>10419</v>
      </c>
      <c r="J5044" s="36">
        <v>0.13</v>
      </c>
      <c r="K5044" s="26">
        <v>5803.5</v>
      </c>
      <c r="L5044" s="26"/>
      <c r="M5044" s="26" t="s">
        <v>97</v>
      </c>
      <c r="N5044" s="26" t="s">
        <v>7281</v>
      </c>
    </row>
    <row r="5045" spans="1:14">
      <c r="A5045" s="26" t="s">
        <v>85</v>
      </c>
      <c r="B5045" s="26" t="s">
        <v>6749</v>
      </c>
      <c r="C5045" s="26" t="s">
        <v>3777</v>
      </c>
      <c r="D5045" s="26" t="s">
        <v>6750</v>
      </c>
      <c r="E5045" s="26" t="s">
        <v>10425</v>
      </c>
      <c r="F5045" s="26" t="s">
        <v>1894</v>
      </c>
      <c r="G5045" s="26" t="s">
        <v>6745</v>
      </c>
      <c r="H5045" s="26" t="s">
        <v>6751</v>
      </c>
      <c r="I5045" s="26" t="s">
        <v>10416</v>
      </c>
      <c r="J5045" s="36">
        <v>0.13</v>
      </c>
      <c r="K5045" s="26">
        <v>37138.69</v>
      </c>
      <c r="L5045" s="26">
        <v>39953.52</v>
      </c>
      <c r="M5045" s="26" t="s">
        <v>83</v>
      </c>
      <c r="N5045" s="26" t="s">
        <v>6752</v>
      </c>
    </row>
    <row r="5046" spans="1:14">
      <c r="A5046" s="26" t="s">
        <v>85</v>
      </c>
      <c r="B5046" s="26" t="s">
        <v>6749</v>
      </c>
      <c r="C5046" s="26" t="s">
        <v>3777</v>
      </c>
      <c r="D5046" s="26" t="s">
        <v>6750</v>
      </c>
      <c r="E5046" s="26" t="s">
        <v>10425</v>
      </c>
      <c r="F5046" s="26" t="s">
        <v>1894</v>
      </c>
      <c r="G5046" s="26" t="s">
        <v>6745</v>
      </c>
      <c r="H5046" s="26" t="s">
        <v>6751</v>
      </c>
      <c r="I5046" s="26" t="s">
        <v>10418</v>
      </c>
      <c r="J5046" s="36">
        <v>0.13</v>
      </c>
      <c r="K5046" s="26">
        <v>0</v>
      </c>
      <c r="L5046" s="26"/>
      <c r="M5046" s="26" t="s">
        <v>83</v>
      </c>
      <c r="N5046" s="26" t="s">
        <v>6752</v>
      </c>
    </row>
    <row r="5047" spans="1:14">
      <c r="A5047" s="26" t="s">
        <v>85</v>
      </c>
      <c r="B5047" s="26" t="s">
        <v>6749</v>
      </c>
      <c r="C5047" s="26" t="s">
        <v>3777</v>
      </c>
      <c r="D5047" s="26" t="s">
        <v>6750</v>
      </c>
      <c r="E5047" s="26" t="s">
        <v>10425</v>
      </c>
      <c r="F5047" s="26" t="s">
        <v>1894</v>
      </c>
      <c r="G5047" s="26" t="s">
        <v>6745</v>
      </c>
      <c r="H5047" s="26" t="s">
        <v>6751</v>
      </c>
      <c r="I5047" s="26" t="s">
        <v>10420</v>
      </c>
      <c r="J5047" s="36">
        <v>0.13</v>
      </c>
      <c r="K5047" s="26">
        <v>451.34</v>
      </c>
      <c r="L5047" s="26"/>
      <c r="M5047" s="26" t="s">
        <v>83</v>
      </c>
      <c r="N5047" s="26" t="s">
        <v>6752</v>
      </c>
    </row>
    <row r="5048" spans="1:14">
      <c r="A5048" s="26" t="s">
        <v>85</v>
      </c>
      <c r="B5048" s="26" t="s">
        <v>6749</v>
      </c>
      <c r="C5048" s="26" t="s">
        <v>3777</v>
      </c>
      <c r="D5048" s="26" t="s">
        <v>6750</v>
      </c>
      <c r="E5048" s="26" t="s">
        <v>10425</v>
      </c>
      <c r="F5048" s="26" t="s">
        <v>1894</v>
      </c>
      <c r="G5048" s="26" t="s">
        <v>6745</v>
      </c>
      <c r="H5048" s="26" t="s">
        <v>6751</v>
      </c>
      <c r="I5048" s="26" t="s">
        <v>10419</v>
      </c>
      <c r="J5048" s="36">
        <v>0.13</v>
      </c>
      <c r="K5048" s="26">
        <v>565.59</v>
      </c>
      <c r="L5048" s="26"/>
      <c r="M5048" s="26" t="s">
        <v>83</v>
      </c>
      <c r="N5048" s="26" t="s">
        <v>6752</v>
      </c>
    </row>
    <row r="5049" spans="1:14">
      <c r="A5049" s="26" t="s">
        <v>70</v>
      </c>
      <c r="B5049" s="26" t="s">
        <v>7303</v>
      </c>
      <c r="C5049" s="26" t="s">
        <v>772</v>
      </c>
      <c r="D5049" s="26" t="s">
        <v>7304</v>
      </c>
      <c r="E5049" s="26" t="s">
        <v>10425</v>
      </c>
      <c r="F5049" s="26" t="s">
        <v>1332</v>
      </c>
      <c r="G5049" s="26" t="s">
        <v>7305</v>
      </c>
      <c r="H5049" s="26" t="s">
        <v>7306</v>
      </c>
      <c r="I5049" s="26" t="s">
        <v>10416</v>
      </c>
      <c r="J5049" s="36">
        <v>0.13</v>
      </c>
      <c r="K5049" s="26">
        <v>94706.87</v>
      </c>
      <c r="L5049" s="26">
        <v>102206</v>
      </c>
      <c r="M5049" s="26" t="s">
        <v>83</v>
      </c>
      <c r="N5049" s="26" t="s">
        <v>7308</v>
      </c>
    </row>
    <row r="5050" spans="1:14">
      <c r="A5050" s="26" t="s">
        <v>70</v>
      </c>
      <c r="B5050" s="26" t="s">
        <v>7303</v>
      </c>
      <c r="C5050" s="26" t="s">
        <v>772</v>
      </c>
      <c r="D5050" s="26" t="s">
        <v>7304</v>
      </c>
      <c r="E5050" s="26" t="s">
        <v>10425</v>
      </c>
      <c r="F5050" s="26" t="s">
        <v>1332</v>
      </c>
      <c r="G5050" s="26" t="s">
        <v>7305</v>
      </c>
      <c r="H5050" s="26" t="s">
        <v>7306</v>
      </c>
      <c r="I5050" s="26" t="s">
        <v>10418</v>
      </c>
      <c r="J5050" s="36">
        <v>0.13</v>
      </c>
      <c r="K5050" s="26">
        <v>223.51</v>
      </c>
      <c r="L5050" s="26"/>
      <c r="M5050" s="26" t="s">
        <v>83</v>
      </c>
      <c r="N5050" s="26" t="s">
        <v>7308</v>
      </c>
    </row>
    <row r="5051" spans="1:14">
      <c r="A5051" s="26" t="s">
        <v>70</v>
      </c>
      <c r="B5051" s="26" t="s">
        <v>7303</v>
      </c>
      <c r="C5051" s="26" t="s">
        <v>772</v>
      </c>
      <c r="D5051" s="26" t="s">
        <v>7304</v>
      </c>
      <c r="E5051" s="26" t="s">
        <v>10425</v>
      </c>
      <c r="F5051" s="26" t="s">
        <v>1332</v>
      </c>
      <c r="G5051" s="26" t="s">
        <v>7305</v>
      </c>
      <c r="H5051" s="26" t="s">
        <v>7306</v>
      </c>
      <c r="I5051" s="26" t="s">
        <v>10420</v>
      </c>
      <c r="J5051" s="36">
        <v>0.13</v>
      </c>
      <c r="K5051" s="26">
        <v>1230.64</v>
      </c>
      <c r="L5051" s="26"/>
      <c r="M5051" s="26" t="s">
        <v>83</v>
      </c>
      <c r="N5051" s="26" t="s">
        <v>7308</v>
      </c>
    </row>
    <row r="5052" spans="1:14">
      <c r="A5052" s="26" t="s">
        <v>70</v>
      </c>
      <c r="B5052" s="26" t="s">
        <v>7303</v>
      </c>
      <c r="C5052" s="26" t="s">
        <v>772</v>
      </c>
      <c r="D5052" s="26" t="s">
        <v>7304</v>
      </c>
      <c r="E5052" s="26" t="s">
        <v>10425</v>
      </c>
      <c r="F5052" s="26" t="s">
        <v>1332</v>
      </c>
      <c r="G5052" s="26" t="s">
        <v>7305</v>
      </c>
      <c r="H5052" s="26" t="s">
        <v>7306</v>
      </c>
      <c r="I5052" s="26" t="s">
        <v>10419</v>
      </c>
      <c r="J5052" s="36">
        <v>0.13</v>
      </c>
      <c r="K5052" s="26">
        <v>1445.57</v>
      </c>
      <c r="L5052" s="26"/>
      <c r="M5052" s="26" t="s">
        <v>83</v>
      </c>
      <c r="N5052" s="26" t="s">
        <v>7308</v>
      </c>
    </row>
    <row r="5053" spans="1:14">
      <c r="A5053" s="26" t="s">
        <v>85</v>
      </c>
      <c r="B5053" s="26" t="s">
        <v>7363</v>
      </c>
      <c r="C5053" s="26" t="s">
        <v>3057</v>
      </c>
      <c r="D5053" s="26" t="s">
        <v>7364</v>
      </c>
      <c r="E5053" s="26" t="s">
        <v>10425</v>
      </c>
      <c r="F5053" s="26" t="s">
        <v>3752</v>
      </c>
      <c r="G5053" s="26" t="s">
        <v>7365</v>
      </c>
      <c r="H5053" s="26" t="s">
        <v>7366</v>
      </c>
      <c r="I5053" s="26" t="s">
        <v>10416</v>
      </c>
      <c r="J5053" s="36">
        <v>0.13</v>
      </c>
      <c r="K5053" s="26">
        <v>227081.47</v>
      </c>
      <c r="L5053" s="26">
        <v>240800</v>
      </c>
      <c r="M5053" s="26" t="s">
        <v>83</v>
      </c>
      <c r="N5053" s="26" t="s">
        <v>7368</v>
      </c>
    </row>
    <row r="5054" spans="1:14">
      <c r="A5054" s="26" t="s">
        <v>85</v>
      </c>
      <c r="B5054" s="26" t="s">
        <v>7363</v>
      </c>
      <c r="C5054" s="26" t="s">
        <v>3057</v>
      </c>
      <c r="D5054" s="26" t="s">
        <v>7364</v>
      </c>
      <c r="E5054" s="26" t="s">
        <v>10425</v>
      </c>
      <c r="F5054" s="26" t="s">
        <v>3752</v>
      </c>
      <c r="G5054" s="26" t="s">
        <v>7365</v>
      </c>
      <c r="H5054" s="26" t="s">
        <v>7366</v>
      </c>
      <c r="I5054" s="26" t="s">
        <v>10418</v>
      </c>
      <c r="J5054" s="36">
        <v>0.13</v>
      </c>
      <c r="K5054" s="26">
        <v>0</v>
      </c>
      <c r="L5054" s="26"/>
      <c r="M5054" s="26" t="s">
        <v>83</v>
      </c>
      <c r="N5054" s="26" t="s">
        <v>7368</v>
      </c>
    </row>
    <row r="5055" spans="1:14">
      <c r="A5055" s="26" t="s">
        <v>85</v>
      </c>
      <c r="B5055" s="26" t="s">
        <v>7363</v>
      </c>
      <c r="C5055" s="26" t="s">
        <v>3057</v>
      </c>
      <c r="D5055" s="26" t="s">
        <v>7364</v>
      </c>
      <c r="E5055" s="26" t="s">
        <v>10425</v>
      </c>
      <c r="F5055" s="26" t="s">
        <v>3752</v>
      </c>
      <c r="G5055" s="26" t="s">
        <v>7365</v>
      </c>
      <c r="H5055" s="26" t="s">
        <v>7366</v>
      </c>
      <c r="I5055" s="26" t="s">
        <v>10420</v>
      </c>
      <c r="J5055" s="36">
        <v>0.13</v>
      </c>
      <c r="K5055" s="26">
        <v>3036.46</v>
      </c>
      <c r="L5055" s="26"/>
      <c r="M5055" s="26" t="s">
        <v>83</v>
      </c>
      <c r="N5055" s="26" t="s">
        <v>7368</v>
      </c>
    </row>
    <row r="5056" spans="1:14">
      <c r="A5056" s="26" t="s">
        <v>85</v>
      </c>
      <c r="B5056" s="26" t="s">
        <v>7363</v>
      </c>
      <c r="C5056" s="26" t="s">
        <v>3057</v>
      </c>
      <c r="D5056" s="26" t="s">
        <v>7364</v>
      </c>
      <c r="E5056" s="26" t="s">
        <v>10425</v>
      </c>
      <c r="F5056" s="26" t="s">
        <v>3752</v>
      </c>
      <c r="G5056" s="26" t="s">
        <v>7365</v>
      </c>
      <c r="H5056" s="26" t="s">
        <v>7366</v>
      </c>
      <c r="I5056" s="26" t="s">
        <v>10419</v>
      </c>
      <c r="J5056" s="36">
        <v>0.13</v>
      </c>
      <c r="K5056" s="26">
        <v>3458.07</v>
      </c>
      <c r="L5056" s="26"/>
      <c r="M5056" s="26" t="s">
        <v>83</v>
      </c>
      <c r="N5056" s="26" t="s">
        <v>7368</v>
      </c>
    </row>
    <row r="5057" spans="1:14">
      <c r="A5057" s="26" t="s">
        <v>70</v>
      </c>
      <c r="B5057" s="26" t="s">
        <v>7357</v>
      </c>
      <c r="C5057" s="26" t="s">
        <v>772</v>
      </c>
      <c r="D5057" s="26" t="s">
        <v>7358</v>
      </c>
      <c r="E5057" s="26" t="s">
        <v>10425</v>
      </c>
      <c r="F5057" s="26" t="s">
        <v>1332</v>
      </c>
      <c r="G5057" s="26" t="s">
        <v>7359</v>
      </c>
      <c r="H5057" s="26" t="s">
        <v>7360</v>
      </c>
      <c r="I5057" s="26" t="s">
        <v>10416</v>
      </c>
      <c r="J5057" s="36">
        <v>0.13</v>
      </c>
      <c r="K5057" s="26">
        <v>170581.8</v>
      </c>
      <c r="L5057" s="26">
        <v>197371.02</v>
      </c>
      <c r="M5057" s="26" t="s">
        <v>83</v>
      </c>
      <c r="N5057" s="26" t="s">
        <v>7362</v>
      </c>
    </row>
    <row r="5058" spans="1:14">
      <c r="A5058" s="26" t="s">
        <v>70</v>
      </c>
      <c r="B5058" s="26" t="s">
        <v>7357</v>
      </c>
      <c r="C5058" s="26" t="s">
        <v>772</v>
      </c>
      <c r="D5058" s="26" t="s">
        <v>7358</v>
      </c>
      <c r="E5058" s="26" t="s">
        <v>10425</v>
      </c>
      <c r="F5058" s="26" t="s">
        <v>1332</v>
      </c>
      <c r="G5058" s="26" t="s">
        <v>7359</v>
      </c>
      <c r="H5058" s="26" t="s">
        <v>7360</v>
      </c>
      <c r="I5058" s="26" t="s">
        <v>10418</v>
      </c>
      <c r="J5058" s="36">
        <v>0.13</v>
      </c>
      <c r="K5058" s="26">
        <v>13333.14</v>
      </c>
      <c r="L5058" s="26"/>
      <c r="M5058" s="26" t="s">
        <v>83</v>
      </c>
      <c r="N5058" s="26" t="s">
        <v>7362</v>
      </c>
    </row>
    <row r="5059" spans="1:14">
      <c r="A5059" s="26" t="s">
        <v>70</v>
      </c>
      <c r="B5059" s="26" t="s">
        <v>7357</v>
      </c>
      <c r="C5059" s="26" t="s">
        <v>772</v>
      </c>
      <c r="D5059" s="26" t="s">
        <v>7358</v>
      </c>
      <c r="E5059" s="26" t="s">
        <v>10425</v>
      </c>
      <c r="F5059" s="26" t="s">
        <v>1332</v>
      </c>
      <c r="G5059" s="26" t="s">
        <v>7359</v>
      </c>
      <c r="H5059" s="26" t="s">
        <v>7360</v>
      </c>
      <c r="I5059" s="26" t="s">
        <v>10420</v>
      </c>
      <c r="J5059" s="36">
        <v>0.13</v>
      </c>
      <c r="K5059" s="26">
        <v>1772.64</v>
      </c>
      <c r="L5059" s="26"/>
      <c r="M5059" s="26" t="s">
        <v>83</v>
      </c>
      <c r="N5059" s="26" t="s">
        <v>7362</v>
      </c>
    </row>
    <row r="5060" spans="1:14">
      <c r="A5060" s="26" t="s">
        <v>70</v>
      </c>
      <c r="B5060" s="26" t="s">
        <v>7357</v>
      </c>
      <c r="C5060" s="26" t="s">
        <v>772</v>
      </c>
      <c r="D5060" s="26" t="s">
        <v>7358</v>
      </c>
      <c r="E5060" s="26" t="s">
        <v>10425</v>
      </c>
      <c r="F5060" s="26" t="s">
        <v>1332</v>
      </c>
      <c r="G5060" s="26" t="s">
        <v>7359</v>
      </c>
      <c r="H5060" s="26" t="s">
        <v>7360</v>
      </c>
      <c r="I5060" s="26" t="s">
        <v>10419</v>
      </c>
      <c r="J5060" s="36">
        <v>0.13</v>
      </c>
      <c r="K5060" s="26">
        <v>2801.58</v>
      </c>
      <c r="L5060" s="26"/>
      <c r="M5060" s="26" t="s">
        <v>83</v>
      </c>
      <c r="N5060" s="26" t="s">
        <v>7362</v>
      </c>
    </row>
    <row r="5061" spans="1:14">
      <c r="A5061" s="26" t="s">
        <v>220</v>
      </c>
      <c r="B5061" s="26" t="s">
        <v>7350</v>
      </c>
      <c r="C5061" s="26" t="s">
        <v>849</v>
      </c>
      <c r="D5061" s="26" t="s">
        <v>7351</v>
      </c>
      <c r="E5061" s="26" t="s">
        <v>10425</v>
      </c>
      <c r="F5061" s="26" t="s">
        <v>7352</v>
      </c>
      <c r="G5061" s="26" t="s">
        <v>7353</v>
      </c>
      <c r="H5061" s="26" t="s">
        <v>7354</v>
      </c>
      <c r="I5061" s="26" t="s">
        <v>10416</v>
      </c>
      <c r="J5061" s="36">
        <v>0.13</v>
      </c>
      <c r="K5061" s="26">
        <v>299201.39</v>
      </c>
      <c r="L5061" s="26">
        <v>322834.77</v>
      </c>
      <c r="M5061" s="26" t="s">
        <v>1282</v>
      </c>
      <c r="N5061" s="26" t="s">
        <v>7356</v>
      </c>
    </row>
    <row r="5062" spans="1:14">
      <c r="A5062" s="26" t="s">
        <v>220</v>
      </c>
      <c r="B5062" s="26" t="s">
        <v>7350</v>
      </c>
      <c r="C5062" s="26" t="s">
        <v>849</v>
      </c>
      <c r="D5062" s="26" t="s">
        <v>7351</v>
      </c>
      <c r="E5062" s="26" t="s">
        <v>10425</v>
      </c>
      <c r="F5062" s="26" t="s">
        <v>7352</v>
      </c>
      <c r="G5062" s="26" t="s">
        <v>7353</v>
      </c>
      <c r="H5062" s="26" t="s">
        <v>7354</v>
      </c>
      <c r="I5062" s="26" t="s">
        <v>10418</v>
      </c>
      <c r="J5062" s="36">
        <v>0.13</v>
      </c>
      <c r="K5062" s="26">
        <v>766.46</v>
      </c>
      <c r="L5062" s="26"/>
      <c r="M5062" s="26" t="s">
        <v>1282</v>
      </c>
      <c r="N5062" s="26" t="s">
        <v>7356</v>
      </c>
    </row>
    <row r="5063" spans="1:14">
      <c r="A5063" s="26" t="s">
        <v>220</v>
      </c>
      <c r="B5063" s="26" t="s">
        <v>7350</v>
      </c>
      <c r="C5063" s="26" t="s">
        <v>849</v>
      </c>
      <c r="D5063" s="26" t="s">
        <v>7351</v>
      </c>
      <c r="E5063" s="26" t="s">
        <v>10425</v>
      </c>
      <c r="F5063" s="26" t="s">
        <v>7352</v>
      </c>
      <c r="G5063" s="26" t="s">
        <v>7353</v>
      </c>
      <c r="H5063" s="26" t="s">
        <v>7354</v>
      </c>
      <c r="I5063" s="26" t="s">
        <v>10420</v>
      </c>
      <c r="J5063" s="36">
        <v>0.13</v>
      </c>
      <c r="K5063" s="26">
        <v>3771.14</v>
      </c>
      <c r="L5063" s="26"/>
      <c r="M5063" s="26" t="s">
        <v>1282</v>
      </c>
      <c r="N5063" s="26" t="s">
        <v>7356</v>
      </c>
    </row>
    <row r="5064" spans="1:14">
      <c r="A5064" s="26" t="s">
        <v>220</v>
      </c>
      <c r="B5064" s="26" t="s">
        <v>7350</v>
      </c>
      <c r="C5064" s="26" t="s">
        <v>849</v>
      </c>
      <c r="D5064" s="26" t="s">
        <v>7351</v>
      </c>
      <c r="E5064" s="26" t="s">
        <v>10425</v>
      </c>
      <c r="F5064" s="26" t="s">
        <v>7352</v>
      </c>
      <c r="G5064" s="26" t="s">
        <v>7353</v>
      </c>
      <c r="H5064" s="26" t="s">
        <v>7354</v>
      </c>
      <c r="I5064" s="26" t="s">
        <v>10419</v>
      </c>
      <c r="J5064" s="36">
        <v>0.13</v>
      </c>
      <c r="K5064" s="26">
        <v>4567.79</v>
      </c>
      <c r="L5064" s="26"/>
      <c r="M5064" s="26" t="s">
        <v>1282</v>
      </c>
      <c r="N5064" s="26" t="s">
        <v>7356</v>
      </c>
    </row>
    <row r="5065" spans="1:14">
      <c r="A5065" s="26" t="s">
        <v>129</v>
      </c>
      <c r="B5065" s="26" t="s">
        <v>7386</v>
      </c>
      <c r="C5065" s="26" t="s">
        <v>968</v>
      </c>
      <c r="D5065" s="26" t="s">
        <v>7387</v>
      </c>
      <c r="E5065" s="26" t="s">
        <v>10425</v>
      </c>
      <c r="F5065" s="26" t="s">
        <v>7388</v>
      </c>
      <c r="G5065" s="26" t="s">
        <v>7389</v>
      </c>
      <c r="H5065" s="26" t="s">
        <v>7390</v>
      </c>
      <c r="I5065" s="26" t="s">
        <v>10416</v>
      </c>
      <c r="J5065" s="36">
        <v>0.13</v>
      </c>
      <c r="K5065" s="26">
        <v>1895336.32</v>
      </c>
      <c r="L5065" s="26">
        <v>2599907.86</v>
      </c>
      <c r="M5065" s="26" t="s">
        <v>173</v>
      </c>
      <c r="N5065" s="26" t="s">
        <v>7392</v>
      </c>
    </row>
    <row r="5066" spans="1:14">
      <c r="A5066" s="26" t="s">
        <v>129</v>
      </c>
      <c r="B5066" s="26" t="s">
        <v>7386</v>
      </c>
      <c r="C5066" s="26" t="s">
        <v>968</v>
      </c>
      <c r="D5066" s="26" t="s">
        <v>7387</v>
      </c>
      <c r="E5066" s="26" t="s">
        <v>10425</v>
      </c>
      <c r="F5066" s="26" t="s">
        <v>7388</v>
      </c>
      <c r="G5066" s="26" t="s">
        <v>7389</v>
      </c>
      <c r="H5066" s="26" t="s">
        <v>7390</v>
      </c>
      <c r="I5066" s="26" t="s">
        <v>10418</v>
      </c>
      <c r="J5066" s="36">
        <v>0.13</v>
      </c>
      <c r="K5066" s="26">
        <v>528375.06</v>
      </c>
      <c r="L5066" s="26"/>
      <c r="M5066" s="26" t="s">
        <v>173</v>
      </c>
      <c r="N5066" s="26" t="s">
        <v>7392</v>
      </c>
    </row>
    <row r="5067" spans="1:14">
      <c r="A5067" s="26" t="s">
        <v>129</v>
      </c>
      <c r="B5067" s="26" t="s">
        <v>7386</v>
      </c>
      <c r="C5067" s="26" t="s">
        <v>968</v>
      </c>
      <c r="D5067" s="26" t="s">
        <v>7387</v>
      </c>
      <c r="E5067" s="26" t="s">
        <v>10425</v>
      </c>
      <c r="F5067" s="26" t="s">
        <v>7388</v>
      </c>
      <c r="G5067" s="26" t="s">
        <v>7389</v>
      </c>
      <c r="H5067" s="26" t="s">
        <v>7390</v>
      </c>
      <c r="I5067" s="26" t="s">
        <v>10420</v>
      </c>
      <c r="J5067" s="36">
        <v>0.13</v>
      </c>
      <c r="K5067" s="26">
        <v>22290.78</v>
      </c>
      <c r="L5067" s="26"/>
      <c r="M5067" s="26" t="s">
        <v>173</v>
      </c>
      <c r="N5067" s="26" t="s">
        <v>7392</v>
      </c>
    </row>
    <row r="5068" spans="1:14">
      <c r="A5068" s="26" t="s">
        <v>129</v>
      </c>
      <c r="B5068" s="26" t="s">
        <v>7386</v>
      </c>
      <c r="C5068" s="26" t="s">
        <v>968</v>
      </c>
      <c r="D5068" s="26" t="s">
        <v>7387</v>
      </c>
      <c r="E5068" s="26" t="s">
        <v>10425</v>
      </c>
      <c r="F5068" s="26" t="s">
        <v>7388</v>
      </c>
      <c r="G5068" s="26" t="s">
        <v>7389</v>
      </c>
      <c r="H5068" s="26" t="s">
        <v>7390</v>
      </c>
      <c r="I5068" s="26" t="s">
        <v>10419</v>
      </c>
      <c r="J5068" s="36">
        <v>0.13</v>
      </c>
      <c r="K5068" s="26">
        <v>36909.68</v>
      </c>
      <c r="L5068" s="26"/>
      <c r="M5068" s="26" t="s">
        <v>173</v>
      </c>
      <c r="N5068" s="26" t="s">
        <v>7392</v>
      </c>
    </row>
    <row r="5069" spans="1:14">
      <c r="A5069" s="26" t="s">
        <v>119</v>
      </c>
      <c r="B5069" s="26" t="s">
        <v>7326</v>
      </c>
      <c r="C5069" s="26" t="s">
        <v>313</v>
      </c>
      <c r="D5069" s="26" t="s">
        <v>7327</v>
      </c>
      <c r="E5069" s="26" t="s">
        <v>10425</v>
      </c>
      <c r="F5069" s="26" t="s">
        <v>4742</v>
      </c>
      <c r="G5069" s="26" t="s">
        <v>7328</v>
      </c>
      <c r="H5069" s="26" t="s">
        <v>7329</v>
      </c>
      <c r="I5069" s="26" t="s">
        <v>10416</v>
      </c>
      <c r="J5069" s="36">
        <v>0.13</v>
      </c>
      <c r="K5069" s="26">
        <v>83022.32</v>
      </c>
      <c r="L5069" s="26">
        <v>97508.23</v>
      </c>
      <c r="M5069" s="26" t="s">
        <v>140</v>
      </c>
      <c r="N5069" s="26" t="s">
        <v>7330</v>
      </c>
    </row>
    <row r="5070" spans="1:14">
      <c r="A5070" s="26" t="s">
        <v>119</v>
      </c>
      <c r="B5070" s="26" t="s">
        <v>7326</v>
      </c>
      <c r="C5070" s="26" t="s">
        <v>313</v>
      </c>
      <c r="D5070" s="26" t="s">
        <v>7327</v>
      </c>
      <c r="E5070" s="26" t="s">
        <v>10425</v>
      </c>
      <c r="F5070" s="26" t="s">
        <v>4742</v>
      </c>
      <c r="G5070" s="26" t="s">
        <v>7328</v>
      </c>
      <c r="H5070" s="26" t="s">
        <v>7329</v>
      </c>
      <c r="I5070" s="26" t="s">
        <v>10418</v>
      </c>
      <c r="J5070" s="36">
        <v>0.13</v>
      </c>
      <c r="K5070" s="26">
        <v>7869.9</v>
      </c>
      <c r="L5070" s="26"/>
      <c r="M5070" s="26" t="s">
        <v>140</v>
      </c>
      <c r="N5070" s="26" t="s">
        <v>7330</v>
      </c>
    </row>
    <row r="5071" spans="1:14">
      <c r="A5071" s="26" t="s">
        <v>119</v>
      </c>
      <c r="B5071" s="26" t="s">
        <v>7326</v>
      </c>
      <c r="C5071" s="26" t="s">
        <v>313</v>
      </c>
      <c r="D5071" s="26" t="s">
        <v>7327</v>
      </c>
      <c r="E5071" s="26" t="s">
        <v>10425</v>
      </c>
      <c r="F5071" s="26" t="s">
        <v>4742</v>
      </c>
      <c r="G5071" s="26" t="s">
        <v>7328</v>
      </c>
      <c r="H5071" s="26" t="s">
        <v>7329</v>
      </c>
      <c r="I5071" s="26" t="s">
        <v>10420</v>
      </c>
      <c r="J5071" s="36">
        <v>0.13</v>
      </c>
      <c r="K5071" s="26">
        <v>843.66</v>
      </c>
      <c r="L5071" s="26"/>
      <c r="M5071" s="26" t="s">
        <v>140</v>
      </c>
      <c r="N5071" s="26" t="s">
        <v>7330</v>
      </c>
    </row>
    <row r="5072" spans="1:14">
      <c r="A5072" s="26" t="s">
        <v>119</v>
      </c>
      <c r="B5072" s="26" t="s">
        <v>7326</v>
      </c>
      <c r="C5072" s="26" t="s">
        <v>313</v>
      </c>
      <c r="D5072" s="26" t="s">
        <v>7327</v>
      </c>
      <c r="E5072" s="26" t="s">
        <v>10425</v>
      </c>
      <c r="F5072" s="26" t="s">
        <v>4742</v>
      </c>
      <c r="G5072" s="26" t="s">
        <v>7328</v>
      </c>
      <c r="H5072" s="26" t="s">
        <v>7329</v>
      </c>
      <c r="I5072" s="26" t="s">
        <v>10419</v>
      </c>
      <c r="J5072" s="36">
        <v>0.13</v>
      </c>
      <c r="K5072" s="26">
        <v>1384.46</v>
      </c>
      <c r="L5072" s="26"/>
      <c r="M5072" s="26" t="s">
        <v>140</v>
      </c>
      <c r="N5072" s="26" t="s">
        <v>7330</v>
      </c>
    </row>
    <row r="5073" spans="1:14">
      <c r="A5073" s="26" t="s">
        <v>119</v>
      </c>
      <c r="B5073" s="26" t="s">
        <v>7342</v>
      </c>
      <c r="C5073" s="26" t="s">
        <v>122</v>
      </c>
      <c r="D5073" s="26" t="s">
        <v>7343</v>
      </c>
      <c r="E5073" s="26" t="s">
        <v>10425</v>
      </c>
      <c r="F5073" s="26" t="s">
        <v>345</v>
      </c>
      <c r="G5073" s="26" t="s">
        <v>7344</v>
      </c>
      <c r="H5073" s="26" t="s">
        <v>7345</v>
      </c>
      <c r="I5073" s="26" t="s">
        <v>10416</v>
      </c>
      <c r="J5073" s="36">
        <v>0.13</v>
      </c>
      <c r="K5073" s="26">
        <v>702033.14</v>
      </c>
      <c r="L5073" s="26">
        <v>768589.77</v>
      </c>
      <c r="M5073" s="26" t="s">
        <v>140</v>
      </c>
      <c r="N5073" s="26" t="s">
        <v>7347</v>
      </c>
    </row>
    <row r="5074" spans="1:14">
      <c r="A5074" s="26" t="s">
        <v>119</v>
      </c>
      <c r="B5074" s="26" t="s">
        <v>7342</v>
      </c>
      <c r="C5074" s="26" t="s">
        <v>122</v>
      </c>
      <c r="D5074" s="26" t="s">
        <v>7343</v>
      </c>
      <c r="E5074" s="26" t="s">
        <v>10425</v>
      </c>
      <c r="F5074" s="26" t="s">
        <v>345</v>
      </c>
      <c r="G5074" s="26" t="s">
        <v>7344</v>
      </c>
      <c r="H5074" s="26" t="s">
        <v>7345</v>
      </c>
      <c r="I5074" s="26" t="s">
        <v>10418</v>
      </c>
      <c r="J5074" s="36">
        <v>0.13</v>
      </c>
      <c r="K5074" s="26">
        <v>11963.92</v>
      </c>
      <c r="L5074" s="26"/>
      <c r="M5074" s="26" t="s">
        <v>140</v>
      </c>
      <c r="N5074" s="26" t="s">
        <v>7347</v>
      </c>
    </row>
    <row r="5075" spans="1:14">
      <c r="A5075" s="26" t="s">
        <v>119</v>
      </c>
      <c r="B5075" s="26" t="s">
        <v>7342</v>
      </c>
      <c r="C5075" s="26" t="s">
        <v>122</v>
      </c>
      <c r="D5075" s="26" t="s">
        <v>7343</v>
      </c>
      <c r="E5075" s="26" t="s">
        <v>10425</v>
      </c>
      <c r="F5075" s="26" t="s">
        <v>345</v>
      </c>
      <c r="G5075" s="26" t="s">
        <v>7344</v>
      </c>
      <c r="H5075" s="26" t="s">
        <v>7345</v>
      </c>
      <c r="I5075" s="26" t="s">
        <v>10420</v>
      </c>
      <c r="J5075" s="36">
        <v>0.13</v>
      </c>
      <c r="K5075" s="26">
        <v>9132.96</v>
      </c>
      <c r="L5075" s="26"/>
      <c r="M5075" s="26" t="s">
        <v>140</v>
      </c>
      <c r="N5075" s="26" t="s">
        <v>7347</v>
      </c>
    </row>
    <row r="5076" spans="1:14">
      <c r="A5076" s="26" t="s">
        <v>119</v>
      </c>
      <c r="B5076" s="26" t="s">
        <v>7342</v>
      </c>
      <c r="C5076" s="26" t="s">
        <v>122</v>
      </c>
      <c r="D5076" s="26" t="s">
        <v>7343</v>
      </c>
      <c r="E5076" s="26" t="s">
        <v>10425</v>
      </c>
      <c r="F5076" s="26" t="s">
        <v>345</v>
      </c>
      <c r="G5076" s="26" t="s">
        <v>7344</v>
      </c>
      <c r="H5076" s="26" t="s">
        <v>7345</v>
      </c>
      <c r="I5076" s="26" t="s">
        <v>10419</v>
      </c>
      <c r="J5076" s="36">
        <v>0.13</v>
      </c>
      <c r="K5076" s="26">
        <v>10873.3</v>
      </c>
      <c r="L5076" s="26"/>
      <c r="M5076" s="26" t="s">
        <v>140</v>
      </c>
      <c r="N5076" s="26" t="s">
        <v>7347</v>
      </c>
    </row>
    <row r="5077" spans="1:14">
      <c r="A5077" s="26" t="s">
        <v>220</v>
      </c>
      <c r="B5077" s="26" t="s">
        <v>7393</v>
      </c>
      <c r="C5077" s="26" t="s">
        <v>501</v>
      </c>
      <c r="D5077" s="26" t="s">
        <v>7394</v>
      </c>
      <c r="E5077" s="26" t="s">
        <v>10425</v>
      </c>
      <c r="F5077" s="26" t="s">
        <v>2217</v>
      </c>
      <c r="G5077" s="26" t="s">
        <v>7395</v>
      </c>
      <c r="H5077" s="26" t="s">
        <v>7396</v>
      </c>
      <c r="I5077" s="26" t="s">
        <v>10416</v>
      </c>
      <c r="J5077" s="36">
        <v>0.13</v>
      </c>
      <c r="K5077" s="26">
        <v>2328420.9</v>
      </c>
      <c r="L5077" s="26">
        <v>2745814.52</v>
      </c>
      <c r="M5077" s="26" t="s">
        <v>1282</v>
      </c>
      <c r="N5077" s="26" t="s">
        <v>7398</v>
      </c>
    </row>
    <row r="5078" spans="1:14">
      <c r="A5078" s="26" t="s">
        <v>220</v>
      </c>
      <c r="B5078" s="26" t="s">
        <v>7393</v>
      </c>
      <c r="C5078" s="26" t="s">
        <v>501</v>
      </c>
      <c r="D5078" s="26" t="s">
        <v>7394</v>
      </c>
      <c r="E5078" s="26" t="s">
        <v>10425</v>
      </c>
      <c r="F5078" s="26" t="s">
        <v>2217</v>
      </c>
      <c r="G5078" s="26" t="s">
        <v>7395</v>
      </c>
      <c r="H5078" s="26" t="s">
        <v>7396</v>
      </c>
      <c r="I5078" s="26" t="s">
        <v>10418</v>
      </c>
      <c r="J5078" s="36">
        <v>0.13</v>
      </c>
      <c r="K5078" s="26">
        <v>235199.76</v>
      </c>
      <c r="L5078" s="26"/>
      <c r="M5078" s="26" t="s">
        <v>1282</v>
      </c>
      <c r="N5078" s="26" t="s">
        <v>7398</v>
      </c>
    </row>
    <row r="5079" spans="1:14">
      <c r="A5079" s="26" t="s">
        <v>220</v>
      </c>
      <c r="B5079" s="26" t="s">
        <v>7393</v>
      </c>
      <c r="C5079" s="26" t="s">
        <v>501</v>
      </c>
      <c r="D5079" s="26" t="s">
        <v>7394</v>
      </c>
      <c r="E5079" s="26" t="s">
        <v>10425</v>
      </c>
      <c r="F5079" s="26" t="s">
        <v>2217</v>
      </c>
      <c r="G5079" s="26" t="s">
        <v>7395</v>
      </c>
      <c r="H5079" s="26" t="s">
        <v>7396</v>
      </c>
      <c r="I5079" s="26" t="s">
        <v>10420</v>
      </c>
      <c r="J5079" s="36">
        <v>0.13</v>
      </c>
      <c r="K5079" s="26">
        <v>19605.88</v>
      </c>
      <c r="L5079" s="26"/>
      <c r="M5079" s="26" t="s">
        <v>1282</v>
      </c>
      <c r="N5079" s="26" t="s">
        <v>7398</v>
      </c>
    </row>
    <row r="5080" spans="1:14">
      <c r="A5080" s="26" t="s">
        <v>220</v>
      </c>
      <c r="B5080" s="26" t="s">
        <v>7393</v>
      </c>
      <c r="C5080" s="26" t="s">
        <v>501</v>
      </c>
      <c r="D5080" s="26" t="s">
        <v>7394</v>
      </c>
      <c r="E5080" s="26" t="s">
        <v>10425</v>
      </c>
      <c r="F5080" s="26" t="s">
        <v>2217</v>
      </c>
      <c r="G5080" s="26" t="s">
        <v>7395</v>
      </c>
      <c r="H5080" s="26" t="s">
        <v>7396</v>
      </c>
      <c r="I5080" s="26" t="s">
        <v>10419</v>
      </c>
      <c r="J5080" s="36">
        <v>0.13</v>
      </c>
      <c r="K5080" s="26">
        <v>39032.9</v>
      </c>
      <c r="L5080" s="26"/>
      <c r="M5080" s="26" t="s">
        <v>1282</v>
      </c>
      <c r="N5080" s="26" t="s">
        <v>7398</v>
      </c>
    </row>
    <row r="5081" spans="1:14">
      <c r="A5081" s="26" t="s">
        <v>220</v>
      </c>
      <c r="B5081" s="26" t="s">
        <v>7433</v>
      </c>
      <c r="C5081" s="26" t="s">
        <v>276</v>
      </c>
      <c r="D5081" s="26" t="s">
        <v>7434</v>
      </c>
      <c r="E5081" s="26" t="s">
        <v>10425</v>
      </c>
      <c r="F5081" s="26" t="s">
        <v>7435</v>
      </c>
      <c r="G5081" s="26" t="s">
        <v>7436</v>
      </c>
      <c r="H5081" s="26" t="s">
        <v>7437</v>
      </c>
      <c r="I5081" s="26" t="s">
        <v>10416</v>
      </c>
      <c r="J5081" s="36">
        <v>0.13</v>
      </c>
      <c r="K5081" s="26">
        <v>95779.44</v>
      </c>
      <c r="L5081" s="26">
        <v>102288.12</v>
      </c>
      <c r="M5081" s="26" t="s">
        <v>1282</v>
      </c>
      <c r="N5081" s="26" t="s">
        <v>7438</v>
      </c>
    </row>
    <row r="5082" spans="1:14">
      <c r="A5082" s="26" t="s">
        <v>220</v>
      </c>
      <c r="B5082" s="26" t="s">
        <v>7433</v>
      </c>
      <c r="C5082" s="26" t="s">
        <v>276</v>
      </c>
      <c r="D5082" s="26" t="s">
        <v>7434</v>
      </c>
      <c r="E5082" s="26" t="s">
        <v>10425</v>
      </c>
      <c r="F5082" s="26" t="s">
        <v>7435</v>
      </c>
      <c r="G5082" s="26" t="s">
        <v>7436</v>
      </c>
      <c r="H5082" s="26" t="s">
        <v>7437</v>
      </c>
      <c r="I5082" s="26" t="s">
        <v>10418</v>
      </c>
      <c r="J5082" s="36">
        <v>0.13</v>
      </c>
      <c r="K5082" s="26">
        <v>440.34</v>
      </c>
      <c r="L5082" s="26"/>
      <c r="M5082" s="26" t="s">
        <v>1282</v>
      </c>
      <c r="N5082" s="26" t="s">
        <v>7438</v>
      </c>
    </row>
    <row r="5083" spans="1:14">
      <c r="A5083" s="26" t="s">
        <v>220</v>
      </c>
      <c r="B5083" s="26" t="s">
        <v>7433</v>
      </c>
      <c r="C5083" s="26" t="s">
        <v>276</v>
      </c>
      <c r="D5083" s="26" t="s">
        <v>7434</v>
      </c>
      <c r="E5083" s="26" t="s">
        <v>10425</v>
      </c>
      <c r="F5083" s="26" t="s">
        <v>7435</v>
      </c>
      <c r="G5083" s="26" t="s">
        <v>7436</v>
      </c>
      <c r="H5083" s="26" t="s">
        <v>7437</v>
      </c>
      <c r="I5083" s="26" t="s">
        <v>10420</v>
      </c>
      <c r="J5083" s="36">
        <v>0.13</v>
      </c>
      <c r="K5083" s="26">
        <v>0</v>
      </c>
      <c r="L5083" s="26"/>
      <c r="M5083" s="26" t="s">
        <v>1282</v>
      </c>
      <c r="N5083" s="26" t="s">
        <v>7438</v>
      </c>
    </row>
    <row r="5084" spans="1:14">
      <c r="A5084" s="26" t="s">
        <v>220</v>
      </c>
      <c r="B5084" s="26" t="s">
        <v>7433</v>
      </c>
      <c r="C5084" s="26" t="s">
        <v>276</v>
      </c>
      <c r="D5084" s="26" t="s">
        <v>7434</v>
      </c>
      <c r="E5084" s="26" t="s">
        <v>10425</v>
      </c>
      <c r="F5084" s="26" t="s">
        <v>7435</v>
      </c>
      <c r="G5084" s="26" t="s">
        <v>7436</v>
      </c>
      <c r="H5084" s="26" t="s">
        <v>7437</v>
      </c>
      <c r="I5084" s="26" t="s">
        <v>10419</v>
      </c>
      <c r="J5084" s="36">
        <v>0.13</v>
      </c>
      <c r="K5084" s="26">
        <v>1465.31</v>
      </c>
      <c r="L5084" s="26"/>
      <c r="M5084" s="26" t="s">
        <v>1282</v>
      </c>
      <c r="N5084" s="26" t="s">
        <v>7438</v>
      </c>
    </row>
    <row r="5085" spans="1:14">
      <c r="A5085" s="26" t="s">
        <v>292</v>
      </c>
      <c r="B5085" s="26" t="s">
        <v>6913</v>
      </c>
      <c r="C5085" s="26" t="s">
        <v>2144</v>
      </c>
      <c r="D5085" s="26" t="s">
        <v>6914</v>
      </c>
      <c r="E5085" s="26" t="s">
        <v>10425</v>
      </c>
      <c r="F5085" s="26" t="s">
        <v>2661</v>
      </c>
      <c r="G5085" s="26" t="s">
        <v>6915</v>
      </c>
      <c r="H5085" s="26" t="s">
        <v>6916</v>
      </c>
      <c r="I5085" s="26" t="s">
        <v>10416</v>
      </c>
      <c r="J5085" s="36">
        <v>0.13</v>
      </c>
      <c r="K5085" s="26">
        <v>212070.75</v>
      </c>
      <c r="L5085" s="26">
        <v>238922.04</v>
      </c>
      <c r="M5085" s="26" t="s">
        <v>63</v>
      </c>
      <c r="N5085" s="26" t="s">
        <v>6918</v>
      </c>
    </row>
    <row r="5086" spans="1:14">
      <c r="A5086" s="26" t="s">
        <v>292</v>
      </c>
      <c r="B5086" s="26" t="s">
        <v>6913</v>
      </c>
      <c r="C5086" s="26" t="s">
        <v>2144</v>
      </c>
      <c r="D5086" s="26" t="s">
        <v>6914</v>
      </c>
      <c r="E5086" s="26" t="s">
        <v>10425</v>
      </c>
      <c r="F5086" s="26" t="s">
        <v>2661</v>
      </c>
      <c r="G5086" s="26" t="s">
        <v>6915</v>
      </c>
      <c r="H5086" s="26" t="s">
        <v>6916</v>
      </c>
      <c r="I5086" s="26" t="s">
        <v>10418</v>
      </c>
      <c r="J5086" s="36">
        <v>0.13</v>
      </c>
      <c r="K5086" s="26">
        <v>9953.18</v>
      </c>
      <c r="L5086" s="26"/>
      <c r="M5086" s="26" t="s">
        <v>63</v>
      </c>
      <c r="N5086" s="26" t="s">
        <v>6918</v>
      </c>
    </row>
    <row r="5087" spans="1:14">
      <c r="A5087" s="26" t="s">
        <v>292</v>
      </c>
      <c r="B5087" s="26" t="s">
        <v>6913</v>
      </c>
      <c r="C5087" s="26" t="s">
        <v>2144</v>
      </c>
      <c r="D5087" s="26" t="s">
        <v>6914</v>
      </c>
      <c r="E5087" s="26" t="s">
        <v>10425</v>
      </c>
      <c r="F5087" s="26" t="s">
        <v>2661</v>
      </c>
      <c r="G5087" s="26" t="s">
        <v>6915</v>
      </c>
      <c r="H5087" s="26" t="s">
        <v>6916</v>
      </c>
      <c r="I5087" s="26" t="s">
        <v>10420</v>
      </c>
      <c r="J5087" s="36">
        <v>0.13</v>
      </c>
      <c r="K5087" s="26">
        <v>2765.54</v>
      </c>
      <c r="L5087" s="26"/>
      <c r="M5087" s="26" t="s">
        <v>63</v>
      </c>
      <c r="N5087" s="26" t="s">
        <v>6918</v>
      </c>
    </row>
    <row r="5088" spans="1:14">
      <c r="A5088" s="26" t="s">
        <v>292</v>
      </c>
      <c r="B5088" s="26" t="s">
        <v>6913</v>
      </c>
      <c r="C5088" s="26" t="s">
        <v>2144</v>
      </c>
      <c r="D5088" s="26" t="s">
        <v>6914</v>
      </c>
      <c r="E5088" s="26" t="s">
        <v>10425</v>
      </c>
      <c r="F5088" s="26" t="s">
        <v>2661</v>
      </c>
      <c r="G5088" s="26" t="s">
        <v>6915</v>
      </c>
      <c r="H5088" s="26" t="s">
        <v>6916</v>
      </c>
      <c r="I5088" s="26" t="s">
        <v>10419</v>
      </c>
      <c r="J5088" s="36">
        <v>0.13</v>
      </c>
      <c r="K5088" s="26">
        <v>3381.04</v>
      </c>
      <c r="L5088" s="26"/>
      <c r="M5088" s="26" t="s">
        <v>63</v>
      </c>
      <c r="N5088" s="26" t="s">
        <v>6918</v>
      </c>
    </row>
    <row r="5089" spans="1:14">
      <c r="A5089" s="26" t="s">
        <v>47</v>
      </c>
      <c r="B5089" s="26" t="s">
        <v>7407</v>
      </c>
      <c r="C5089" s="26" t="s">
        <v>305</v>
      </c>
      <c r="D5089" s="26" t="s">
        <v>7408</v>
      </c>
      <c r="E5089" s="26" t="s">
        <v>10425</v>
      </c>
      <c r="F5089" s="26" t="s">
        <v>7409</v>
      </c>
      <c r="G5089" s="26" t="s">
        <v>7410</v>
      </c>
      <c r="H5089" s="26" t="s">
        <v>7411</v>
      </c>
      <c r="I5089" s="26" t="s">
        <v>10416</v>
      </c>
      <c r="J5089" s="36">
        <v>0.13</v>
      </c>
      <c r="K5089" s="26">
        <v>168659.08</v>
      </c>
      <c r="L5089" s="26">
        <v>218330.57</v>
      </c>
      <c r="M5089" s="26" t="s">
        <v>97</v>
      </c>
      <c r="N5089" s="26" t="s">
        <v>7412</v>
      </c>
    </row>
    <row r="5090" spans="1:14">
      <c r="A5090" s="26" t="s">
        <v>47</v>
      </c>
      <c r="B5090" s="26" t="s">
        <v>7407</v>
      </c>
      <c r="C5090" s="26" t="s">
        <v>305</v>
      </c>
      <c r="D5090" s="26" t="s">
        <v>7408</v>
      </c>
      <c r="E5090" s="26" t="s">
        <v>10425</v>
      </c>
      <c r="F5090" s="26" t="s">
        <v>7409</v>
      </c>
      <c r="G5090" s="26" t="s">
        <v>7410</v>
      </c>
      <c r="H5090" s="26" t="s">
        <v>7411</v>
      </c>
      <c r="I5090" s="26" t="s">
        <v>10418</v>
      </c>
      <c r="J5090" s="36">
        <v>0.13</v>
      </c>
      <c r="K5090" s="26">
        <v>34520.54</v>
      </c>
      <c r="L5090" s="26"/>
      <c r="M5090" s="26" t="s">
        <v>97</v>
      </c>
      <c r="N5090" s="26" t="s">
        <v>7412</v>
      </c>
    </row>
    <row r="5091" spans="1:14">
      <c r="A5091" s="26" t="s">
        <v>47</v>
      </c>
      <c r="B5091" s="26" t="s">
        <v>7407</v>
      </c>
      <c r="C5091" s="26" t="s">
        <v>305</v>
      </c>
      <c r="D5091" s="26" t="s">
        <v>7408</v>
      </c>
      <c r="E5091" s="26" t="s">
        <v>10425</v>
      </c>
      <c r="F5091" s="26" t="s">
        <v>7409</v>
      </c>
      <c r="G5091" s="26" t="s">
        <v>7410</v>
      </c>
      <c r="H5091" s="26" t="s">
        <v>7411</v>
      </c>
      <c r="I5091" s="26" t="s">
        <v>10420</v>
      </c>
      <c r="J5091" s="36">
        <v>0.13</v>
      </c>
      <c r="K5091" s="26">
        <v>2231.7</v>
      </c>
      <c r="L5091" s="26"/>
      <c r="M5091" s="26" t="s">
        <v>97</v>
      </c>
      <c r="N5091" s="26" t="s">
        <v>7412</v>
      </c>
    </row>
    <row r="5092" spans="1:14">
      <c r="A5092" s="26" t="s">
        <v>47</v>
      </c>
      <c r="B5092" s="26" t="s">
        <v>7407</v>
      </c>
      <c r="C5092" s="26" t="s">
        <v>305</v>
      </c>
      <c r="D5092" s="26" t="s">
        <v>7408</v>
      </c>
      <c r="E5092" s="26" t="s">
        <v>10425</v>
      </c>
      <c r="F5092" s="26" t="s">
        <v>7409</v>
      </c>
      <c r="G5092" s="26" t="s">
        <v>7410</v>
      </c>
      <c r="H5092" s="26" t="s">
        <v>7411</v>
      </c>
      <c r="I5092" s="26" t="s">
        <v>10419</v>
      </c>
      <c r="J5092" s="36">
        <v>0.13</v>
      </c>
      <c r="K5092" s="26">
        <v>3094.37</v>
      </c>
      <c r="L5092" s="26"/>
      <c r="M5092" s="26" t="s">
        <v>97</v>
      </c>
      <c r="N5092" s="26" t="s">
        <v>7412</v>
      </c>
    </row>
    <row r="5093" spans="1:14">
      <c r="A5093" s="26" t="s">
        <v>108</v>
      </c>
      <c r="B5093" s="26" t="s">
        <v>7401</v>
      </c>
      <c r="C5093" s="26" t="s">
        <v>3197</v>
      </c>
      <c r="D5093" s="26" t="s">
        <v>7402</v>
      </c>
      <c r="E5093" s="26" t="s">
        <v>10444</v>
      </c>
      <c r="F5093" s="26" t="s">
        <v>5777</v>
      </c>
      <c r="G5093" s="26" t="s">
        <v>7403</v>
      </c>
      <c r="H5093" s="26" t="s">
        <v>7404</v>
      </c>
      <c r="I5093" s="26" t="s">
        <v>10416</v>
      </c>
      <c r="J5093" s="36">
        <v>0.13</v>
      </c>
      <c r="K5093" s="26">
        <v>183.82</v>
      </c>
      <c r="L5093" s="26">
        <v>198</v>
      </c>
      <c r="M5093" s="26" t="s">
        <v>97</v>
      </c>
      <c r="N5093" s="26" t="s">
        <v>7406</v>
      </c>
    </row>
    <row r="5094" spans="1:14">
      <c r="A5094" s="26" t="s">
        <v>108</v>
      </c>
      <c r="B5094" s="26" t="s">
        <v>7401</v>
      </c>
      <c r="C5094" s="26" t="s">
        <v>3197</v>
      </c>
      <c r="D5094" s="26" t="s">
        <v>7402</v>
      </c>
      <c r="E5094" s="26" t="s">
        <v>10444</v>
      </c>
      <c r="F5094" s="26" t="s">
        <v>5777</v>
      </c>
      <c r="G5094" s="26" t="s">
        <v>7403</v>
      </c>
      <c r="H5094" s="26" t="s">
        <v>7404</v>
      </c>
      <c r="I5094" s="26" t="s">
        <v>10418</v>
      </c>
      <c r="J5094" s="36">
        <v>0.13</v>
      </c>
      <c r="K5094" s="26">
        <v>0</v>
      </c>
      <c r="L5094" s="26"/>
      <c r="M5094" s="26" t="s">
        <v>97</v>
      </c>
      <c r="N5094" s="26" t="s">
        <v>7406</v>
      </c>
    </row>
    <row r="5095" spans="1:14">
      <c r="A5095" s="26" t="s">
        <v>108</v>
      </c>
      <c r="B5095" s="26" t="s">
        <v>7401</v>
      </c>
      <c r="C5095" s="26" t="s">
        <v>3197</v>
      </c>
      <c r="D5095" s="26" t="s">
        <v>7402</v>
      </c>
      <c r="E5095" s="26" t="s">
        <v>10444</v>
      </c>
      <c r="F5095" s="26" t="s">
        <v>5777</v>
      </c>
      <c r="G5095" s="26" t="s">
        <v>7403</v>
      </c>
      <c r="H5095" s="26" t="s">
        <v>7404</v>
      </c>
      <c r="I5095" s="26" t="s">
        <v>10420</v>
      </c>
      <c r="J5095" s="36">
        <v>0.13</v>
      </c>
      <c r="K5095" s="26">
        <v>2.46</v>
      </c>
      <c r="L5095" s="26"/>
      <c r="M5095" s="26" t="s">
        <v>97</v>
      </c>
      <c r="N5095" s="26" t="s">
        <v>7406</v>
      </c>
    </row>
    <row r="5096" spans="1:14">
      <c r="A5096" s="26" t="s">
        <v>108</v>
      </c>
      <c r="B5096" s="26" t="s">
        <v>7401</v>
      </c>
      <c r="C5096" s="26" t="s">
        <v>3197</v>
      </c>
      <c r="D5096" s="26" t="s">
        <v>7402</v>
      </c>
      <c r="E5096" s="26" t="s">
        <v>10444</v>
      </c>
      <c r="F5096" s="26" t="s">
        <v>5777</v>
      </c>
      <c r="G5096" s="26" t="s">
        <v>7403</v>
      </c>
      <c r="H5096" s="26" t="s">
        <v>7404</v>
      </c>
      <c r="I5096" s="26" t="s">
        <v>10419</v>
      </c>
      <c r="J5096" s="36">
        <v>0.13</v>
      </c>
      <c r="K5096" s="26">
        <v>2.8</v>
      </c>
      <c r="L5096" s="26"/>
      <c r="M5096" s="26" t="s">
        <v>97</v>
      </c>
      <c r="N5096" s="26" t="s">
        <v>7406</v>
      </c>
    </row>
    <row r="5097" spans="1:14">
      <c r="A5097" s="26" t="s">
        <v>85</v>
      </c>
      <c r="B5097" s="26" t="s">
        <v>7464</v>
      </c>
      <c r="C5097" s="26" t="s">
        <v>100</v>
      </c>
      <c r="D5097" s="26" t="s">
        <v>7465</v>
      </c>
      <c r="E5097" s="26" t="s">
        <v>10434</v>
      </c>
      <c r="F5097" s="26" t="s">
        <v>4970</v>
      </c>
      <c r="G5097" s="26" t="s">
        <v>7466</v>
      </c>
      <c r="H5097" s="26" t="s">
        <v>7467</v>
      </c>
      <c r="I5097" s="26" t="s">
        <v>10416</v>
      </c>
      <c r="J5097" s="36">
        <v>0.13</v>
      </c>
      <c r="K5097" s="26">
        <v>13004734.7</v>
      </c>
      <c r="L5097" s="26">
        <v>13875283</v>
      </c>
      <c r="M5097" s="26" t="s">
        <v>83</v>
      </c>
      <c r="N5097" s="26" t="s">
        <v>7469</v>
      </c>
    </row>
    <row r="5098" spans="1:14">
      <c r="A5098" s="26" t="s">
        <v>85</v>
      </c>
      <c r="B5098" s="26" t="s">
        <v>7464</v>
      </c>
      <c r="C5098" s="26" t="s">
        <v>100</v>
      </c>
      <c r="D5098" s="26" t="s">
        <v>7465</v>
      </c>
      <c r="E5098" s="26" t="s">
        <v>10434</v>
      </c>
      <c r="F5098" s="26" t="s">
        <v>4970</v>
      </c>
      <c r="G5098" s="26" t="s">
        <v>7466</v>
      </c>
      <c r="H5098" s="26" t="s">
        <v>7467</v>
      </c>
      <c r="I5098" s="26" t="s">
        <v>10418</v>
      </c>
      <c r="J5098" s="36">
        <v>0.13</v>
      </c>
      <c r="K5098" s="26">
        <v>252412.96</v>
      </c>
      <c r="L5098" s="26"/>
      <c r="M5098" s="26" t="s">
        <v>83</v>
      </c>
      <c r="N5098" s="26" t="s">
        <v>7469</v>
      </c>
    </row>
    <row r="5099" spans="1:14">
      <c r="A5099" s="26" t="s">
        <v>85</v>
      </c>
      <c r="B5099" s="26" t="s">
        <v>7464</v>
      </c>
      <c r="C5099" s="26" t="s">
        <v>100</v>
      </c>
      <c r="D5099" s="26" t="s">
        <v>7465</v>
      </c>
      <c r="E5099" s="26" t="s">
        <v>10434</v>
      </c>
      <c r="F5099" s="26" t="s">
        <v>4970</v>
      </c>
      <c r="G5099" s="26" t="s">
        <v>7466</v>
      </c>
      <c r="H5099" s="26" t="s">
        <v>7467</v>
      </c>
      <c r="I5099" s="26" t="s">
        <v>10420</v>
      </c>
      <c r="J5099" s="36">
        <v>0.13</v>
      </c>
      <c r="K5099" s="26">
        <v>0</v>
      </c>
      <c r="L5099" s="26"/>
      <c r="M5099" s="26" t="s">
        <v>83</v>
      </c>
      <c r="N5099" s="26" t="s">
        <v>7469</v>
      </c>
    </row>
    <row r="5100" spans="1:14">
      <c r="A5100" s="26" t="s">
        <v>85</v>
      </c>
      <c r="B5100" s="26" t="s">
        <v>7464</v>
      </c>
      <c r="C5100" s="26" t="s">
        <v>100</v>
      </c>
      <c r="D5100" s="26" t="s">
        <v>7465</v>
      </c>
      <c r="E5100" s="26" t="s">
        <v>10434</v>
      </c>
      <c r="F5100" s="26" t="s">
        <v>4970</v>
      </c>
      <c r="G5100" s="26" t="s">
        <v>7466</v>
      </c>
      <c r="H5100" s="26" t="s">
        <v>7467</v>
      </c>
      <c r="I5100" s="26" t="s">
        <v>10419</v>
      </c>
      <c r="J5100" s="36">
        <v>0.13</v>
      </c>
      <c r="K5100" s="26">
        <v>201867.02</v>
      </c>
      <c r="L5100" s="26"/>
      <c r="M5100" s="26" t="s">
        <v>83</v>
      </c>
      <c r="N5100" s="26" t="s">
        <v>7469</v>
      </c>
    </row>
    <row r="5101" spans="1:14">
      <c r="A5101" s="26" t="s">
        <v>220</v>
      </c>
      <c r="B5101" s="26" t="s">
        <v>7471</v>
      </c>
      <c r="C5101" s="26" t="s">
        <v>276</v>
      </c>
      <c r="D5101" s="26" t="s">
        <v>7472</v>
      </c>
      <c r="E5101" s="26" t="s">
        <v>10429</v>
      </c>
      <c r="F5101" s="26" t="s">
        <v>1067</v>
      </c>
      <c r="G5101" s="26" t="s">
        <v>7473</v>
      </c>
      <c r="H5101" s="26" t="s">
        <v>10901</v>
      </c>
      <c r="I5101" s="26" t="s">
        <v>10416</v>
      </c>
      <c r="J5101" s="36">
        <v>0.13</v>
      </c>
      <c r="K5101" s="26">
        <v>3320132.48</v>
      </c>
      <c r="L5101" s="26">
        <v>4599806</v>
      </c>
      <c r="M5101" s="26" t="s">
        <v>1282</v>
      </c>
      <c r="N5101" s="26" t="s">
        <v>7477</v>
      </c>
    </row>
    <row r="5102" spans="1:14">
      <c r="A5102" s="26" t="s">
        <v>220</v>
      </c>
      <c r="B5102" s="26" t="s">
        <v>7471</v>
      </c>
      <c r="C5102" s="26" t="s">
        <v>276</v>
      </c>
      <c r="D5102" s="26" t="s">
        <v>7472</v>
      </c>
      <c r="E5102" s="26" t="s">
        <v>10429</v>
      </c>
      <c r="F5102" s="26" t="s">
        <v>1067</v>
      </c>
      <c r="G5102" s="26" t="s">
        <v>7473</v>
      </c>
      <c r="H5102" s="26" t="s">
        <v>10901</v>
      </c>
      <c r="I5102" s="26" t="s">
        <v>10418</v>
      </c>
      <c r="J5102" s="36">
        <v>0.13</v>
      </c>
      <c r="K5102" s="26">
        <v>1074740.05</v>
      </c>
      <c r="L5102" s="26"/>
      <c r="M5102" s="26" t="s">
        <v>1282</v>
      </c>
      <c r="N5102" s="26" t="s">
        <v>7477</v>
      </c>
    </row>
    <row r="5103" spans="1:14">
      <c r="A5103" s="26" t="s">
        <v>220</v>
      </c>
      <c r="B5103" s="26" t="s">
        <v>7471</v>
      </c>
      <c r="C5103" s="26" t="s">
        <v>276</v>
      </c>
      <c r="D5103" s="26" t="s">
        <v>7472</v>
      </c>
      <c r="E5103" s="26" t="s">
        <v>10429</v>
      </c>
      <c r="F5103" s="26" t="s">
        <v>1067</v>
      </c>
      <c r="G5103" s="26" t="s">
        <v>7473</v>
      </c>
      <c r="H5103" s="26" t="s">
        <v>10901</v>
      </c>
      <c r="I5103" s="26" t="s">
        <v>10420</v>
      </c>
      <c r="J5103" s="36">
        <v>0.13</v>
      </c>
      <c r="K5103" s="26">
        <v>0</v>
      </c>
      <c r="L5103" s="26"/>
      <c r="M5103" s="26" t="s">
        <v>1282</v>
      </c>
      <c r="N5103" s="26" t="s">
        <v>7477</v>
      </c>
    </row>
    <row r="5104" spans="1:14">
      <c r="A5104" s="26" t="s">
        <v>220</v>
      </c>
      <c r="B5104" s="26" t="s">
        <v>7471</v>
      </c>
      <c r="C5104" s="26" t="s">
        <v>276</v>
      </c>
      <c r="D5104" s="26" t="s">
        <v>7472</v>
      </c>
      <c r="E5104" s="26" t="s">
        <v>10429</v>
      </c>
      <c r="F5104" s="26" t="s">
        <v>1067</v>
      </c>
      <c r="G5104" s="26" t="s">
        <v>7473</v>
      </c>
      <c r="H5104" s="26" t="s">
        <v>10901</v>
      </c>
      <c r="I5104" s="26" t="s">
        <v>10419</v>
      </c>
      <c r="J5104" s="36">
        <v>0.13</v>
      </c>
      <c r="K5104" s="26">
        <v>66921.01</v>
      </c>
      <c r="L5104" s="26"/>
      <c r="M5104" s="26" t="s">
        <v>1282</v>
      </c>
      <c r="N5104" s="26" t="s">
        <v>7477</v>
      </c>
    </row>
    <row r="5105" spans="1:14">
      <c r="A5105" s="26" t="s">
        <v>220</v>
      </c>
      <c r="B5105" s="26" t="s">
        <v>7471</v>
      </c>
      <c r="C5105" s="26" t="s">
        <v>276</v>
      </c>
      <c r="D5105" s="26" t="s">
        <v>7472</v>
      </c>
      <c r="E5105" s="26" t="s">
        <v>10425</v>
      </c>
      <c r="F5105" s="26" t="s">
        <v>1067</v>
      </c>
      <c r="G5105" s="26" t="s">
        <v>7473</v>
      </c>
      <c r="H5105" s="26" t="s">
        <v>10902</v>
      </c>
      <c r="I5105" s="26" t="s">
        <v>10416</v>
      </c>
      <c r="J5105" s="36">
        <v>0.13</v>
      </c>
      <c r="K5105" s="26">
        <v>175230.42</v>
      </c>
      <c r="L5105" s="26">
        <v>219413.64</v>
      </c>
      <c r="M5105" s="26" t="s">
        <v>1282</v>
      </c>
      <c r="N5105" s="26" t="s">
        <v>7477</v>
      </c>
    </row>
    <row r="5106" spans="1:14">
      <c r="A5106" s="26" t="s">
        <v>220</v>
      </c>
      <c r="B5106" s="26" t="s">
        <v>7471</v>
      </c>
      <c r="C5106" s="26" t="s">
        <v>276</v>
      </c>
      <c r="D5106" s="26" t="s">
        <v>7472</v>
      </c>
      <c r="E5106" s="26" t="s">
        <v>10425</v>
      </c>
      <c r="F5106" s="26" t="s">
        <v>1067</v>
      </c>
      <c r="G5106" s="26" t="s">
        <v>7473</v>
      </c>
      <c r="H5106" s="26" t="s">
        <v>10902</v>
      </c>
      <c r="I5106" s="26" t="s">
        <v>10418</v>
      </c>
      <c r="J5106" s="36">
        <v>0.13</v>
      </c>
      <c r="K5106" s="26">
        <v>29597.42</v>
      </c>
      <c r="L5106" s="26"/>
      <c r="M5106" s="26" t="s">
        <v>1282</v>
      </c>
      <c r="N5106" s="26" t="s">
        <v>7477</v>
      </c>
    </row>
    <row r="5107" spans="1:14">
      <c r="A5107" s="26" t="s">
        <v>220</v>
      </c>
      <c r="B5107" s="26" t="s">
        <v>7471</v>
      </c>
      <c r="C5107" s="26" t="s">
        <v>276</v>
      </c>
      <c r="D5107" s="26" t="s">
        <v>7472</v>
      </c>
      <c r="E5107" s="26" t="s">
        <v>10425</v>
      </c>
      <c r="F5107" s="26" t="s">
        <v>1067</v>
      </c>
      <c r="G5107" s="26" t="s">
        <v>7473</v>
      </c>
      <c r="H5107" s="26" t="s">
        <v>10902</v>
      </c>
      <c r="I5107" s="26" t="s">
        <v>10420</v>
      </c>
      <c r="J5107" s="36">
        <v>0.13</v>
      </c>
      <c r="K5107" s="26">
        <v>1592.24</v>
      </c>
      <c r="L5107" s="26"/>
      <c r="M5107" s="26" t="s">
        <v>1282</v>
      </c>
      <c r="N5107" s="26" t="s">
        <v>7477</v>
      </c>
    </row>
    <row r="5108" spans="1:14">
      <c r="A5108" s="26" t="s">
        <v>220</v>
      </c>
      <c r="B5108" s="26" t="s">
        <v>7471</v>
      </c>
      <c r="C5108" s="26" t="s">
        <v>276</v>
      </c>
      <c r="D5108" s="26" t="s">
        <v>7472</v>
      </c>
      <c r="E5108" s="26" t="s">
        <v>10425</v>
      </c>
      <c r="F5108" s="26" t="s">
        <v>1067</v>
      </c>
      <c r="G5108" s="26" t="s">
        <v>7473</v>
      </c>
      <c r="H5108" s="26" t="s">
        <v>10902</v>
      </c>
      <c r="I5108" s="26" t="s">
        <v>10419</v>
      </c>
      <c r="J5108" s="36">
        <v>0.13</v>
      </c>
      <c r="K5108" s="26">
        <v>3119.88</v>
      </c>
      <c r="L5108" s="26"/>
      <c r="M5108" s="26" t="s">
        <v>1282</v>
      </c>
      <c r="N5108" s="26" t="s">
        <v>7477</v>
      </c>
    </row>
    <row r="5109" spans="1:14">
      <c r="A5109" s="26" t="s">
        <v>119</v>
      </c>
      <c r="B5109" s="26" t="s">
        <v>7439</v>
      </c>
      <c r="C5109" s="26" t="s">
        <v>431</v>
      </c>
      <c r="D5109" s="26" t="s">
        <v>7440</v>
      </c>
      <c r="E5109" s="26" t="s">
        <v>10425</v>
      </c>
      <c r="F5109" s="26" t="s">
        <v>7441</v>
      </c>
      <c r="G5109" s="26" t="s">
        <v>7442</v>
      </c>
      <c r="H5109" s="26" t="s">
        <v>7443</v>
      </c>
      <c r="I5109" s="26" t="s">
        <v>10416</v>
      </c>
      <c r="J5109" s="36">
        <v>0.13</v>
      </c>
      <c r="K5109" s="26">
        <v>145914.64</v>
      </c>
      <c r="L5109" s="26">
        <v>173898.55</v>
      </c>
      <c r="M5109" s="26" t="s">
        <v>140</v>
      </c>
      <c r="N5109" s="26" t="s">
        <v>7445</v>
      </c>
    </row>
    <row r="5110" spans="1:14">
      <c r="A5110" s="26" t="s">
        <v>119</v>
      </c>
      <c r="B5110" s="26" t="s">
        <v>7439</v>
      </c>
      <c r="C5110" s="26" t="s">
        <v>431</v>
      </c>
      <c r="D5110" s="26" t="s">
        <v>7440</v>
      </c>
      <c r="E5110" s="26" t="s">
        <v>10425</v>
      </c>
      <c r="F5110" s="26" t="s">
        <v>7441</v>
      </c>
      <c r="G5110" s="26" t="s">
        <v>7442</v>
      </c>
      <c r="H5110" s="26" t="s">
        <v>7443</v>
      </c>
      <c r="I5110" s="26" t="s">
        <v>10418</v>
      </c>
      <c r="J5110" s="36">
        <v>0.13</v>
      </c>
      <c r="K5110" s="26">
        <v>16044.38</v>
      </c>
      <c r="L5110" s="26"/>
      <c r="M5110" s="26" t="s">
        <v>140</v>
      </c>
      <c r="N5110" s="26" t="s">
        <v>7445</v>
      </c>
    </row>
    <row r="5111" spans="1:14">
      <c r="A5111" s="26" t="s">
        <v>119</v>
      </c>
      <c r="B5111" s="26" t="s">
        <v>7439</v>
      </c>
      <c r="C5111" s="26" t="s">
        <v>431</v>
      </c>
      <c r="D5111" s="26" t="s">
        <v>7440</v>
      </c>
      <c r="E5111" s="26" t="s">
        <v>10425</v>
      </c>
      <c r="F5111" s="26" t="s">
        <v>7441</v>
      </c>
      <c r="G5111" s="26" t="s">
        <v>7442</v>
      </c>
      <c r="H5111" s="26" t="s">
        <v>7443</v>
      </c>
      <c r="I5111" s="26" t="s">
        <v>10420</v>
      </c>
      <c r="J5111" s="36">
        <v>0.13</v>
      </c>
      <c r="K5111" s="26">
        <v>1647.65</v>
      </c>
      <c r="L5111" s="26"/>
      <c r="M5111" s="26" t="s">
        <v>140</v>
      </c>
      <c r="N5111" s="26" t="s">
        <v>7445</v>
      </c>
    </row>
    <row r="5112" spans="1:14">
      <c r="A5112" s="26" t="s">
        <v>119</v>
      </c>
      <c r="B5112" s="26" t="s">
        <v>7439</v>
      </c>
      <c r="C5112" s="26" t="s">
        <v>431</v>
      </c>
      <c r="D5112" s="26" t="s">
        <v>7440</v>
      </c>
      <c r="E5112" s="26" t="s">
        <v>10425</v>
      </c>
      <c r="F5112" s="26" t="s">
        <v>7441</v>
      </c>
      <c r="G5112" s="26" t="s">
        <v>7442</v>
      </c>
      <c r="H5112" s="26" t="s">
        <v>7443</v>
      </c>
      <c r="I5112" s="26" t="s">
        <v>10419</v>
      </c>
      <c r="J5112" s="36">
        <v>0.13</v>
      </c>
      <c r="K5112" s="26">
        <v>2466.51</v>
      </c>
      <c r="L5112" s="26"/>
      <c r="M5112" s="26" t="s">
        <v>140</v>
      </c>
      <c r="N5112" s="26" t="s">
        <v>7445</v>
      </c>
    </row>
    <row r="5113" spans="1:14">
      <c r="A5113" s="26" t="s">
        <v>119</v>
      </c>
      <c r="B5113" s="26" t="s">
        <v>7419</v>
      </c>
      <c r="C5113" s="26" t="s">
        <v>431</v>
      </c>
      <c r="D5113" s="26" t="s">
        <v>7420</v>
      </c>
      <c r="E5113" s="26" t="s">
        <v>10425</v>
      </c>
      <c r="F5113" s="26" t="s">
        <v>7421</v>
      </c>
      <c r="G5113" s="26" t="s">
        <v>7422</v>
      </c>
      <c r="H5113" s="26" t="s">
        <v>7423</v>
      </c>
      <c r="I5113" s="26" t="s">
        <v>10416</v>
      </c>
      <c r="J5113" s="36">
        <v>0.13</v>
      </c>
      <c r="K5113" s="26">
        <v>184514.48</v>
      </c>
      <c r="L5113" s="26">
        <v>199780</v>
      </c>
      <c r="M5113" s="26" t="s">
        <v>140</v>
      </c>
      <c r="N5113" s="26" t="s">
        <v>7425</v>
      </c>
    </row>
    <row r="5114" spans="1:14">
      <c r="A5114" s="26" t="s">
        <v>119</v>
      </c>
      <c r="B5114" s="26" t="s">
        <v>7419</v>
      </c>
      <c r="C5114" s="26" t="s">
        <v>431</v>
      </c>
      <c r="D5114" s="26" t="s">
        <v>7420</v>
      </c>
      <c r="E5114" s="26" t="s">
        <v>10425</v>
      </c>
      <c r="F5114" s="26" t="s">
        <v>7421</v>
      </c>
      <c r="G5114" s="26" t="s">
        <v>7422</v>
      </c>
      <c r="H5114" s="26" t="s">
        <v>7423</v>
      </c>
      <c r="I5114" s="26" t="s">
        <v>10418</v>
      </c>
      <c r="J5114" s="36">
        <v>0.13</v>
      </c>
      <c r="K5114" s="26">
        <v>0</v>
      </c>
      <c r="L5114" s="26"/>
      <c r="M5114" s="26" t="s">
        <v>140</v>
      </c>
      <c r="N5114" s="26" t="s">
        <v>7425</v>
      </c>
    </row>
    <row r="5115" spans="1:14">
      <c r="A5115" s="26" t="s">
        <v>119</v>
      </c>
      <c r="B5115" s="26" t="s">
        <v>7419</v>
      </c>
      <c r="C5115" s="26" t="s">
        <v>431</v>
      </c>
      <c r="D5115" s="26" t="s">
        <v>7420</v>
      </c>
      <c r="E5115" s="26" t="s">
        <v>10425</v>
      </c>
      <c r="F5115" s="26" t="s">
        <v>7421</v>
      </c>
      <c r="G5115" s="26" t="s">
        <v>7422</v>
      </c>
      <c r="H5115" s="26" t="s">
        <v>7423</v>
      </c>
      <c r="I5115" s="26" t="s">
        <v>10420</v>
      </c>
      <c r="J5115" s="36">
        <v>0.13</v>
      </c>
      <c r="K5115" s="26">
        <v>2467.04</v>
      </c>
      <c r="L5115" s="26"/>
      <c r="M5115" s="26" t="s">
        <v>140</v>
      </c>
      <c r="N5115" s="26" t="s">
        <v>7425</v>
      </c>
    </row>
    <row r="5116" spans="1:14">
      <c r="A5116" s="26" t="s">
        <v>119</v>
      </c>
      <c r="B5116" s="26" t="s">
        <v>7419</v>
      </c>
      <c r="C5116" s="26" t="s">
        <v>431</v>
      </c>
      <c r="D5116" s="26" t="s">
        <v>7420</v>
      </c>
      <c r="E5116" s="26" t="s">
        <v>10425</v>
      </c>
      <c r="F5116" s="26" t="s">
        <v>7421</v>
      </c>
      <c r="G5116" s="26" t="s">
        <v>7422</v>
      </c>
      <c r="H5116" s="26" t="s">
        <v>7423</v>
      </c>
      <c r="I5116" s="26" t="s">
        <v>10419</v>
      </c>
      <c r="J5116" s="36">
        <v>0.13</v>
      </c>
      <c r="K5116" s="26">
        <v>2809.48</v>
      </c>
      <c r="L5116" s="26"/>
      <c r="M5116" s="26" t="s">
        <v>140</v>
      </c>
      <c r="N5116" s="26" t="s">
        <v>7425</v>
      </c>
    </row>
    <row r="5117" spans="1:14">
      <c r="A5117" s="26" t="s">
        <v>163</v>
      </c>
      <c r="B5117" s="26" t="s">
        <v>6731</v>
      </c>
      <c r="C5117" s="26" t="s">
        <v>1420</v>
      </c>
      <c r="D5117" s="26" t="s">
        <v>6732</v>
      </c>
      <c r="E5117" s="26" t="s">
        <v>10425</v>
      </c>
      <c r="F5117" s="26" t="s">
        <v>250</v>
      </c>
      <c r="G5117" s="26" t="s">
        <v>6733</v>
      </c>
      <c r="H5117" s="26" t="s">
        <v>10903</v>
      </c>
      <c r="I5117" s="26" t="s">
        <v>10416</v>
      </c>
      <c r="J5117" s="36">
        <v>0.13</v>
      </c>
      <c r="K5117" s="26">
        <v>140107.91</v>
      </c>
      <c r="L5117" s="26">
        <v>177211.34</v>
      </c>
      <c r="M5117" s="26" t="s">
        <v>140</v>
      </c>
      <c r="N5117" s="26" t="s">
        <v>6736</v>
      </c>
    </row>
    <row r="5118" spans="1:14">
      <c r="A5118" s="26" t="s">
        <v>163</v>
      </c>
      <c r="B5118" s="26" t="s">
        <v>6731</v>
      </c>
      <c r="C5118" s="26" t="s">
        <v>1420</v>
      </c>
      <c r="D5118" s="26" t="s">
        <v>6732</v>
      </c>
      <c r="E5118" s="26" t="s">
        <v>10425</v>
      </c>
      <c r="F5118" s="26" t="s">
        <v>250</v>
      </c>
      <c r="G5118" s="26" t="s">
        <v>6733</v>
      </c>
      <c r="H5118" s="26" t="s">
        <v>10903</v>
      </c>
      <c r="I5118" s="26" t="s">
        <v>10418</v>
      </c>
      <c r="J5118" s="36">
        <v>0.13</v>
      </c>
      <c r="K5118" s="26">
        <v>22150.17</v>
      </c>
      <c r="L5118" s="26"/>
      <c r="M5118" s="26" t="s">
        <v>140</v>
      </c>
      <c r="N5118" s="26" t="s">
        <v>6736</v>
      </c>
    </row>
    <row r="5119" spans="1:14">
      <c r="A5119" s="26" t="s">
        <v>163</v>
      </c>
      <c r="B5119" s="26" t="s">
        <v>6731</v>
      </c>
      <c r="C5119" s="26" t="s">
        <v>1420</v>
      </c>
      <c r="D5119" s="26" t="s">
        <v>6732</v>
      </c>
      <c r="E5119" s="26" t="s">
        <v>10425</v>
      </c>
      <c r="F5119" s="26" t="s">
        <v>250</v>
      </c>
      <c r="G5119" s="26" t="s">
        <v>6733</v>
      </c>
      <c r="H5119" s="26" t="s">
        <v>10903</v>
      </c>
      <c r="I5119" s="26" t="s">
        <v>10420</v>
      </c>
      <c r="J5119" s="36">
        <v>0.13</v>
      </c>
      <c r="K5119" s="26">
        <v>1849.92</v>
      </c>
      <c r="L5119" s="26"/>
      <c r="M5119" s="26" t="s">
        <v>140</v>
      </c>
      <c r="N5119" s="26" t="s">
        <v>6736</v>
      </c>
    </row>
    <row r="5120" spans="1:14">
      <c r="A5120" s="26" t="s">
        <v>163</v>
      </c>
      <c r="B5120" s="26" t="s">
        <v>6731</v>
      </c>
      <c r="C5120" s="26" t="s">
        <v>1420</v>
      </c>
      <c r="D5120" s="26" t="s">
        <v>6732</v>
      </c>
      <c r="E5120" s="26" t="s">
        <v>10425</v>
      </c>
      <c r="F5120" s="26" t="s">
        <v>250</v>
      </c>
      <c r="G5120" s="26" t="s">
        <v>6733</v>
      </c>
      <c r="H5120" s="26" t="s">
        <v>10903</v>
      </c>
      <c r="I5120" s="26" t="s">
        <v>10419</v>
      </c>
      <c r="J5120" s="36">
        <v>0.13</v>
      </c>
      <c r="K5120" s="26">
        <v>2470.67</v>
      </c>
      <c r="L5120" s="26"/>
      <c r="M5120" s="26" t="s">
        <v>140</v>
      </c>
      <c r="N5120" s="26" t="s">
        <v>6736</v>
      </c>
    </row>
    <row r="5121" spans="1:14">
      <c r="A5121" s="26" t="s">
        <v>163</v>
      </c>
      <c r="B5121" s="26" t="s">
        <v>6731</v>
      </c>
      <c r="C5121" s="26" t="s">
        <v>1420</v>
      </c>
      <c r="D5121" s="26" t="s">
        <v>6732</v>
      </c>
      <c r="E5121" s="26" t="s">
        <v>10425</v>
      </c>
      <c r="F5121" s="26" t="s">
        <v>250</v>
      </c>
      <c r="G5121" s="26" t="s">
        <v>6733</v>
      </c>
      <c r="H5121" s="26" t="s">
        <v>10904</v>
      </c>
      <c r="I5121" s="26" t="s">
        <v>10416</v>
      </c>
      <c r="J5121" s="36">
        <v>0.13</v>
      </c>
      <c r="K5121" s="26">
        <v>393437.54</v>
      </c>
      <c r="L5121" s="26">
        <v>458429.27</v>
      </c>
      <c r="M5121" s="26" t="s">
        <v>140</v>
      </c>
      <c r="N5121" s="26" t="s">
        <v>6736</v>
      </c>
    </row>
    <row r="5122" spans="1:14">
      <c r="A5122" s="26" t="s">
        <v>163</v>
      </c>
      <c r="B5122" s="26" t="s">
        <v>6731</v>
      </c>
      <c r="C5122" s="26" t="s">
        <v>1420</v>
      </c>
      <c r="D5122" s="26" t="s">
        <v>6732</v>
      </c>
      <c r="E5122" s="26" t="s">
        <v>10425</v>
      </c>
      <c r="F5122" s="26" t="s">
        <v>250</v>
      </c>
      <c r="G5122" s="26" t="s">
        <v>6733</v>
      </c>
      <c r="H5122" s="26" t="s">
        <v>10904</v>
      </c>
      <c r="I5122" s="26" t="s">
        <v>10418</v>
      </c>
      <c r="J5122" s="36">
        <v>0.13</v>
      </c>
      <c r="K5122" s="26">
        <v>34688.25</v>
      </c>
      <c r="L5122" s="26"/>
      <c r="M5122" s="26" t="s">
        <v>140</v>
      </c>
      <c r="N5122" s="26" t="s">
        <v>6736</v>
      </c>
    </row>
    <row r="5123" spans="1:14">
      <c r="A5123" s="26" t="s">
        <v>163</v>
      </c>
      <c r="B5123" s="26" t="s">
        <v>6731</v>
      </c>
      <c r="C5123" s="26" t="s">
        <v>1420</v>
      </c>
      <c r="D5123" s="26" t="s">
        <v>6732</v>
      </c>
      <c r="E5123" s="26" t="s">
        <v>10425</v>
      </c>
      <c r="F5123" s="26" t="s">
        <v>250</v>
      </c>
      <c r="G5123" s="26" t="s">
        <v>6733</v>
      </c>
      <c r="H5123" s="26" t="s">
        <v>10904</v>
      </c>
      <c r="I5123" s="26" t="s">
        <v>10420</v>
      </c>
      <c r="J5123" s="36">
        <v>0.13</v>
      </c>
      <c r="K5123" s="26">
        <v>3154.52</v>
      </c>
      <c r="L5123" s="26"/>
      <c r="M5123" s="26" t="s">
        <v>140</v>
      </c>
      <c r="N5123" s="26" t="s">
        <v>6736</v>
      </c>
    </row>
    <row r="5124" spans="1:14">
      <c r="A5124" s="26" t="s">
        <v>163</v>
      </c>
      <c r="B5124" s="26" t="s">
        <v>6731</v>
      </c>
      <c r="C5124" s="26" t="s">
        <v>1420</v>
      </c>
      <c r="D5124" s="26" t="s">
        <v>6732</v>
      </c>
      <c r="E5124" s="26" t="s">
        <v>10425</v>
      </c>
      <c r="F5124" s="26" t="s">
        <v>250</v>
      </c>
      <c r="G5124" s="26" t="s">
        <v>6733</v>
      </c>
      <c r="H5124" s="26" t="s">
        <v>10904</v>
      </c>
      <c r="I5124" s="26" t="s">
        <v>10419</v>
      </c>
      <c r="J5124" s="36">
        <v>0.13</v>
      </c>
      <c r="K5124" s="26">
        <v>6520.02</v>
      </c>
      <c r="L5124" s="26"/>
      <c r="M5124" s="26" t="s">
        <v>140</v>
      </c>
      <c r="N5124" s="26" t="s">
        <v>6736</v>
      </c>
    </row>
    <row r="5125" spans="1:14">
      <c r="A5125" s="26" t="s">
        <v>163</v>
      </c>
      <c r="B5125" s="26" t="s">
        <v>6731</v>
      </c>
      <c r="C5125" s="26" t="s">
        <v>1420</v>
      </c>
      <c r="D5125" s="26" t="s">
        <v>6732</v>
      </c>
      <c r="E5125" s="26" t="s">
        <v>10425</v>
      </c>
      <c r="F5125" s="26" t="s">
        <v>250</v>
      </c>
      <c r="G5125" s="26" t="s">
        <v>6733</v>
      </c>
      <c r="H5125" s="26" t="s">
        <v>10905</v>
      </c>
      <c r="I5125" s="26" t="s">
        <v>10416</v>
      </c>
      <c r="J5125" s="36">
        <v>0.13</v>
      </c>
      <c r="K5125" s="26">
        <v>60707.7</v>
      </c>
      <c r="L5125" s="26">
        <v>70431.12</v>
      </c>
      <c r="M5125" s="26" t="s">
        <v>140</v>
      </c>
      <c r="N5125" s="26" t="s">
        <v>6736</v>
      </c>
    </row>
    <row r="5126" spans="1:14">
      <c r="A5126" s="26" t="s">
        <v>163</v>
      </c>
      <c r="B5126" s="26" t="s">
        <v>6731</v>
      </c>
      <c r="C5126" s="26" t="s">
        <v>1420</v>
      </c>
      <c r="D5126" s="26" t="s">
        <v>6732</v>
      </c>
      <c r="E5126" s="26" t="s">
        <v>10425</v>
      </c>
      <c r="F5126" s="26" t="s">
        <v>250</v>
      </c>
      <c r="G5126" s="26" t="s">
        <v>6733</v>
      </c>
      <c r="H5126" s="26" t="s">
        <v>10905</v>
      </c>
      <c r="I5126" s="26" t="s">
        <v>10418</v>
      </c>
      <c r="J5126" s="36">
        <v>0.13</v>
      </c>
      <c r="K5126" s="26">
        <v>4876.02</v>
      </c>
      <c r="L5126" s="26"/>
      <c r="M5126" s="26" t="s">
        <v>140</v>
      </c>
      <c r="N5126" s="26" t="s">
        <v>6736</v>
      </c>
    </row>
    <row r="5127" spans="1:14">
      <c r="A5127" s="26" t="s">
        <v>163</v>
      </c>
      <c r="B5127" s="26" t="s">
        <v>6731</v>
      </c>
      <c r="C5127" s="26" t="s">
        <v>1420</v>
      </c>
      <c r="D5127" s="26" t="s">
        <v>6732</v>
      </c>
      <c r="E5127" s="26" t="s">
        <v>10425</v>
      </c>
      <c r="F5127" s="26" t="s">
        <v>250</v>
      </c>
      <c r="G5127" s="26" t="s">
        <v>6733</v>
      </c>
      <c r="H5127" s="26" t="s">
        <v>10905</v>
      </c>
      <c r="I5127" s="26" t="s">
        <v>10420</v>
      </c>
      <c r="J5127" s="36">
        <v>0.13</v>
      </c>
      <c r="K5127" s="26">
        <v>678.78</v>
      </c>
      <c r="L5127" s="26"/>
      <c r="M5127" s="26" t="s">
        <v>140</v>
      </c>
      <c r="N5127" s="26" t="s">
        <v>6736</v>
      </c>
    </row>
    <row r="5128" spans="1:14">
      <c r="A5128" s="26" t="s">
        <v>163</v>
      </c>
      <c r="B5128" s="26" t="s">
        <v>6731</v>
      </c>
      <c r="C5128" s="26" t="s">
        <v>1420</v>
      </c>
      <c r="D5128" s="26" t="s">
        <v>6732</v>
      </c>
      <c r="E5128" s="26" t="s">
        <v>10425</v>
      </c>
      <c r="F5128" s="26" t="s">
        <v>250</v>
      </c>
      <c r="G5128" s="26" t="s">
        <v>6733</v>
      </c>
      <c r="H5128" s="26" t="s">
        <v>10905</v>
      </c>
      <c r="I5128" s="26" t="s">
        <v>10419</v>
      </c>
      <c r="J5128" s="36">
        <v>0.13</v>
      </c>
      <c r="K5128" s="26">
        <v>998.49</v>
      </c>
      <c r="L5128" s="26"/>
      <c r="M5128" s="26" t="s">
        <v>140</v>
      </c>
      <c r="N5128" s="26" t="s">
        <v>6736</v>
      </c>
    </row>
    <row r="5129" spans="1:14">
      <c r="A5129" s="26" t="s">
        <v>200</v>
      </c>
      <c r="B5129" s="26" t="s">
        <v>7484</v>
      </c>
      <c r="C5129" s="26" t="s">
        <v>611</v>
      </c>
      <c r="D5129" s="26" t="s">
        <v>7485</v>
      </c>
      <c r="E5129" s="26" t="s">
        <v>10425</v>
      </c>
      <c r="F5129" s="26" t="s">
        <v>2263</v>
      </c>
      <c r="G5129" s="26" t="s">
        <v>7486</v>
      </c>
      <c r="H5129" s="26" t="s">
        <v>7487</v>
      </c>
      <c r="I5129" s="26" t="s">
        <v>10416</v>
      </c>
      <c r="J5129" s="36">
        <v>0.13</v>
      </c>
      <c r="K5129" s="26">
        <v>922519.8</v>
      </c>
      <c r="L5129" s="26">
        <v>1035987.86</v>
      </c>
      <c r="M5129" s="26" t="s">
        <v>1282</v>
      </c>
      <c r="N5129" s="26" t="s">
        <v>7489</v>
      </c>
    </row>
    <row r="5130" spans="1:14">
      <c r="A5130" s="26" t="s">
        <v>200</v>
      </c>
      <c r="B5130" s="26" t="s">
        <v>7484</v>
      </c>
      <c r="C5130" s="26" t="s">
        <v>611</v>
      </c>
      <c r="D5130" s="26" t="s">
        <v>7485</v>
      </c>
      <c r="E5130" s="26" t="s">
        <v>10425</v>
      </c>
      <c r="F5130" s="26" t="s">
        <v>2263</v>
      </c>
      <c r="G5130" s="26" t="s">
        <v>7486</v>
      </c>
      <c r="H5130" s="26" t="s">
        <v>7487</v>
      </c>
      <c r="I5130" s="26" t="s">
        <v>10418</v>
      </c>
      <c r="J5130" s="36">
        <v>0.13</v>
      </c>
      <c r="K5130" s="26">
        <v>42276.61</v>
      </c>
      <c r="L5130" s="26"/>
      <c r="M5130" s="26" t="s">
        <v>1282</v>
      </c>
      <c r="N5130" s="26" t="s">
        <v>7489</v>
      </c>
    </row>
    <row r="5131" spans="1:14">
      <c r="A5131" s="26" t="s">
        <v>200</v>
      </c>
      <c r="B5131" s="26" t="s">
        <v>7484</v>
      </c>
      <c r="C5131" s="26" t="s">
        <v>611</v>
      </c>
      <c r="D5131" s="26" t="s">
        <v>7485</v>
      </c>
      <c r="E5131" s="26" t="s">
        <v>10425</v>
      </c>
      <c r="F5131" s="26" t="s">
        <v>2263</v>
      </c>
      <c r="G5131" s="26" t="s">
        <v>7486</v>
      </c>
      <c r="H5131" s="26" t="s">
        <v>7487</v>
      </c>
      <c r="I5131" s="26" t="s">
        <v>10420</v>
      </c>
      <c r="J5131" s="36">
        <v>0.13</v>
      </c>
      <c r="K5131" s="26">
        <v>9880.04</v>
      </c>
      <c r="L5131" s="26"/>
      <c r="M5131" s="26" t="s">
        <v>1282</v>
      </c>
      <c r="N5131" s="26" t="s">
        <v>7489</v>
      </c>
    </row>
    <row r="5132" spans="1:14">
      <c r="A5132" s="26" t="s">
        <v>200</v>
      </c>
      <c r="B5132" s="26" t="s">
        <v>7484</v>
      </c>
      <c r="C5132" s="26" t="s">
        <v>611</v>
      </c>
      <c r="D5132" s="26" t="s">
        <v>7485</v>
      </c>
      <c r="E5132" s="26" t="s">
        <v>10425</v>
      </c>
      <c r="F5132" s="26" t="s">
        <v>2263</v>
      </c>
      <c r="G5132" s="26" t="s">
        <v>7486</v>
      </c>
      <c r="H5132" s="26" t="s">
        <v>7487</v>
      </c>
      <c r="I5132" s="26" t="s">
        <v>10419</v>
      </c>
      <c r="J5132" s="36">
        <v>0.13</v>
      </c>
      <c r="K5132" s="26">
        <v>14691.06</v>
      </c>
      <c r="L5132" s="26"/>
      <c r="M5132" s="26" t="s">
        <v>1282</v>
      </c>
      <c r="N5132" s="26" t="s">
        <v>7489</v>
      </c>
    </row>
    <row r="5133" spans="1:14">
      <c r="A5133" s="26" t="s">
        <v>70</v>
      </c>
      <c r="B5133" s="26" t="s">
        <v>7491</v>
      </c>
      <c r="C5133" s="26" t="s">
        <v>670</v>
      </c>
      <c r="D5133" s="26" t="s">
        <v>7492</v>
      </c>
      <c r="E5133" s="26" t="s">
        <v>10425</v>
      </c>
      <c r="F5133" s="26" t="s">
        <v>74</v>
      </c>
      <c r="G5133" s="26" t="s">
        <v>7493</v>
      </c>
      <c r="H5133" s="26" t="s">
        <v>7494</v>
      </c>
      <c r="I5133" s="26" t="s">
        <v>10416</v>
      </c>
      <c r="J5133" s="36">
        <v>0.13</v>
      </c>
      <c r="K5133" s="26">
        <v>658526.44</v>
      </c>
      <c r="L5133" s="26">
        <v>885420.08</v>
      </c>
      <c r="M5133" s="26" t="s">
        <v>83</v>
      </c>
      <c r="N5133" s="26" t="s">
        <v>7496</v>
      </c>
    </row>
    <row r="5134" spans="1:14">
      <c r="A5134" s="26" t="s">
        <v>70</v>
      </c>
      <c r="B5134" s="26" t="s">
        <v>7491</v>
      </c>
      <c r="C5134" s="26" t="s">
        <v>670</v>
      </c>
      <c r="D5134" s="26" t="s">
        <v>7492</v>
      </c>
      <c r="E5134" s="26" t="s">
        <v>10425</v>
      </c>
      <c r="F5134" s="26" t="s">
        <v>74</v>
      </c>
      <c r="G5134" s="26" t="s">
        <v>7493</v>
      </c>
      <c r="H5134" s="26" t="s">
        <v>7494</v>
      </c>
      <c r="I5134" s="26" t="s">
        <v>10418</v>
      </c>
      <c r="J5134" s="36">
        <v>0.13</v>
      </c>
      <c r="K5134" s="26">
        <v>166524.77</v>
      </c>
      <c r="L5134" s="26"/>
      <c r="M5134" s="26" t="s">
        <v>83</v>
      </c>
      <c r="N5134" s="26" t="s">
        <v>7496</v>
      </c>
    </row>
    <row r="5135" spans="1:14">
      <c r="A5135" s="26" t="s">
        <v>70</v>
      </c>
      <c r="B5135" s="26" t="s">
        <v>7491</v>
      </c>
      <c r="C5135" s="26" t="s">
        <v>670</v>
      </c>
      <c r="D5135" s="26" t="s">
        <v>7492</v>
      </c>
      <c r="E5135" s="26" t="s">
        <v>10425</v>
      </c>
      <c r="F5135" s="26" t="s">
        <v>74</v>
      </c>
      <c r="G5135" s="26" t="s">
        <v>7493</v>
      </c>
      <c r="H5135" s="26" t="s">
        <v>7494</v>
      </c>
      <c r="I5135" s="26" t="s">
        <v>10420</v>
      </c>
      <c r="J5135" s="36">
        <v>0.13</v>
      </c>
      <c r="K5135" s="26">
        <v>7960.58</v>
      </c>
      <c r="L5135" s="26"/>
      <c r="M5135" s="26" t="s">
        <v>83</v>
      </c>
      <c r="N5135" s="26" t="s">
        <v>7496</v>
      </c>
    </row>
    <row r="5136" spans="1:14">
      <c r="A5136" s="26" t="s">
        <v>70</v>
      </c>
      <c r="B5136" s="26" t="s">
        <v>7491</v>
      </c>
      <c r="C5136" s="26" t="s">
        <v>670</v>
      </c>
      <c r="D5136" s="26" t="s">
        <v>7492</v>
      </c>
      <c r="E5136" s="26" t="s">
        <v>10425</v>
      </c>
      <c r="F5136" s="26" t="s">
        <v>74</v>
      </c>
      <c r="G5136" s="26" t="s">
        <v>7493</v>
      </c>
      <c r="H5136" s="26" t="s">
        <v>7494</v>
      </c>
      <c r="I5136" s="26" t="s">
        <v>10419</v>
      </c>
      <c r="J5136" s="36">
        <v>0.13</v>
      </c>
      <c r="K5136" s="26">
        <v>12564.54</v>
      </c>
      <c r="L5136" s="26"/>
      <c r="M5136" s="26" t="s">
        <v>83</v>
      </c>
      <c r="N5136" s="26" t="s">
        <v>7496</v>
      </c>
    </row>
    <row r="5137" spans="1:14">
      <c r="A5137" s="26" t="s">
        <v>70</v>
      </c>
      <c r="B5137" s="26" t="s">
        <v>7505</v>
      </c>
      <c r="C5137" s="26" t="s">
        <v>670</v>
      </c>
      <c r="D5137" s="26" t="s">
        <v>7506</v>
      </c>
      <c r="E5137" s="26" t="s">
        <v>10425</v>
      </c>
      <c r="F5137" s="26" t="s">
        <v>74</v>
      </c>
      <c r="G5137" s="26" t="s">
        <v>7507</v>
      </c>
      <c r="H5137" s="26" t="s">
        <v>7508</v>
      </c>
      <c r="I5137" s="26" t="s">
        <v>10416</v>
      </c>
      <c r="J5137" s="36">
        <v>0.13</v>
      </c>
      <c r="K5137" s="26">
        <v>1682.35</v>
      </c>
      <c r="L5137" s="26">
        <v>1905.6</v>
      </c>
      <c r="M5137" s="26" t="s">
        <v>83</v>
      </c>
      <c r="N5137" s="26" t="s">
        <v>7509</v>
      </c>
    </row>
    <row r="5138" spans="1:14">
      <c r="A5138" s="26" t="s">
        <v>70</v>
      </c>
      <c r="B5138" s="26" t="s">
        <v>7505</v>
      </c>
      <c r="C5138" s="26" t="s">
        <v>670</v>
      </c>
      <c r="D5138" s="26" t="s">
        <v>7506</v>
      </c>
      <c r="E5138" s="26" t="s">
        <v>10425</v>
      </c>
      <c r="F5138" s="26" t="s">
        <v>74</v>
      </c>
      <c r="G5138" s="26" t="s">
        <v>7507</v>
      </c>
      <c r="H5138" s="26" t="s">
        <v>7508</v>
      </c>
      <c r="I5138" s="26" t="s">
        <v>10418</v>
      </c>
      <c r="J5138" s="36">
        <v>0.13</v>
      </c>
      <c r="K5138" s="26">
        <v>88.05</v>
      </c>
      <c r="L5138" s="26"/>
      <c r="M5138" s="26" t="s">
        <v>83</v>
      </c>
      <c r="N5138" s="26" t="s">
        <v>7509</v>
      </c>
    </row>
    <row r="5139" spans="1:14">
      <c r="A5139" s="26" t="s">
        <v>70</v>
      </c>
      <c r="B5139" s="26" t="s">
        <v>7505</v>
      </c>
      <c r="C5139" s="26" t="s">
        <v>670</v>
      </c>
      <c r="D5139" s="26" t="s">
        <v>7506</v>
      </c>
      <c r="E5139" s="26" t="s">
        <v>10425</v>
      </c>
      <c r="F5139" s="26" t="s">
        <v>74</v>
      </c>
      <c r="G5139" s="26" t="s">
        <v>7507</v>
      </c>
      <c r="H5139" s="26" t="s">
        <v>7508</v>
      </c>
      <c r="I5139" s="26" t="s">
        <v>10420</v>
      </c>
      <c r="J5139" s="36">
        <v>0.13</v>
      </c>
      <c r="K5139" s="26">
        <v>22.49</v>
      </c>
      <c r="L5139" s="26"/>
      <c r="M5139" s="26" t="s">
        <v>83</v>
      </c>
      <c r="N5139" s="26" t="s">
        <v>7509</v>
      </c>
    </row>
    <row r="5140" spans="1:14">
      <c r="A5140" s="26" t="s">
        <v>70</v>
      </c>
      <c r="B5140" s="26" t="s">
        <v>7505</v>
      </c>
      <c r="C5140" s="26" t="s">
        <v>670</v>
      </c>
      <c r="D5140" s="26" t="s">
        <v>7506</v>
      </c>
      <c r="E5140" s="26" t="s">
        <v>10425</v>
      </c>
      <c r="F5140" s="26" t="s">
        <v>74</v>
      </c>
      <c r="G5140" s="26" t="s">
        <v>7507</v>
      </c>
      <c r="H5140" s="26" t="s">
        <v>7508</v>
      </c>
      <c r="I5140" s="26" t="s">
        <v>10419</v>
      </c>
      <c r="J5140" s="36">
        <v>0.13</v>
      </c>
      <c r="K5140" s="26">
        <v>26.96</v>
      </c>
      <c r="L5140" s="26"/>
      <c r="M5140" s="26" t="s">
        <v>83</v>
      </c>
      <c r="N5140" s="26" t="s">
        <v>7509</v>
      </c>
    </row>
    <row r="5141" spans="1:14">
      <c r="A5141" s="26" t="s">
        <v>220</v>
      </c>
      <c r="B5141" s="26" t="s">
        <v>7454</v>
      </c>
      <c r="C5141" s="26" t="s">
        <v>799</v>
      </c>
      <c r="D5141" s="26" t="s">
        <v>7455</v>
      </c>
      <c r="E5141" s="26" t="s">
        <v>10425</v>
      </c>
      <c r="F5141" s="26" t="s">
        <v>503</v>
      </c>
      <c r="G5141" s="26" t="s">
        <v>7456</v>
      </c>
      <c r="H5141" s="26" t="s">
        <v>7457</v>
      </c>
      <c r="I5141" s="26" t="s">
        <v>10416</v>
      </c>
      <c r="J5141" s="36">
        <v>0.13</v>
      </c>
      <c r="K5141" s="26">
        <v>5365789.84</v>
      </c>
      <c r="L5141" s="26">
        <v>6137113.8</v>
      </c>
      <c r="M5141" s="26" t="s">
        <v>1282</v>
      </c>
      <c r="N5141" s="26" t="s">
        <v>7460</v>
      </c>
    </row>
    <row r="5142" spans="1:14">
      <c r="A5142" s="26" t="s">
        <v>220</v>
      </c>
      <c r="B5142" s="26" t="s">
        <v>7454</v>
      </c>
      <c r="C5142" s="26" t="s">
        <v>799</v>
      </c>
      <c r="D5142" s="26" t="s">
        <v>7455</v>
      </c>
      <c r="E5142" s="26" t="s">
        <v>10425</v>
      </c>
      <c r="F5142" s="26" t="s">
        <v>503</v>
      </c>
      <c r="G5142" s="26" t="s">
        <v>7456</v>
      </c>
      <c r="H5142" s="26" t="s">
        <v>7457</v>
      </c>
      <c r="I5142" s="26" t="s">
        <v>10418</v>
      </c>
      <c r="J5142" s="36">
        <v>0.13</v>
      </c>
      <c r="K5142" s="26">
        <v>350754.68</v>
      </c>
      <c r="L5142" s="26"/>
      <c r="M5142" s="26" t="s">
        <v>1282</v>
      </c>
      <c r="N5142" s="26" t="s">
        <v>7460</v>
      </c>
    </row>
    <row r="5143" spans="1:14">
      <c r="A5143" s="26" t="s">
        <v>220</v>
      </c>
      <c r="B5143" s="26" t="s">
        <v>7454</v>
      </c>
      <c r="C5143" s="26" t="s">
        <v>799</v>
      </c>
      <c r="D5143" s="26" t="s">
        <v>7455</v>
      </c>
      <c r="E5143" s="26" t="s">
        <v>10425</v>
      </c>
      <c r="F5143" s="26" t="s">
        <v>503</v>
      </c>
      <c r="G5143" s="26" t="s">
        <v>7456</v>
      </c>
      <c r="H5143" s="26" t="s">
        <v>7457</v>
      </c>
      <c r="I5143" s="26" t="s">
        <v>10420</v>
      </c>
      <c r="J5143" s="36">
        <v>0.13</v>
      </c>
      <c r="K5143" s="26">
        <v>57342.01</v>
      </c>
      <c r="L5143" s="26"/>
      <c r="M5143" s="26" t="s">
        <v>1282</v>
      </c>
      <c r="N5143" s="26" t="s">
        <v>7460</v>
      </c>
    </row>
    <row r="5144" spans="1:14">
      <c r="A5144" s="26" t="s">
        <v>220</v>
      </c>
      <c r="B5144" s="26" t="s">
        <v>7454</v>
      </c>
      <c r="C5144" s="26" t="s">
        <v>799</v>
      </c>
      <c r="D5144" s="26" t="s">
        <v>7455</v>
      </c>
      <c r="E5144" s="26" t="s">
        <v>10425</v>
      </c>
      <c r="F5144" s="26" t="s">
        <v>503</v>
      </c>
      <c r="G5144" s="26" t="s">
        <v>7456</v>
      </c>
      <c r="H5144" s="26" t="s">
        <v>7457</v>
      </c>
      <c r="I5144" s="26" t="s">
        <v>10419</v>
      </c>
      <c r="J5144" s="36">
        <v>0.13</v>
      </c>
      <c r="K5144" s="26">
        <v>87056.25</v>
      </c>
      <c r="L5144" s="26"/>
      <c r="M5144" s="26" t="s">
        <v>1282</v>
      </c>
      <c r="N5144" s="26" t="s">
        <v>7460</v>
      </c>
    </row>
    <row r="5145" spans="1:14">
      <c r="A5145" s="26" t="s">
        <v>220</v>
      </c>
      <c r="B5145" s="26" t="s">
        <v>7517</v>
      </c>
      <c r="C5145" s="26" t="s">
        <v>849</v>
      </c>
      <c r="D5145" s="26" t="s">
        <v>7518</v>
      </c>
      <c r="E5145" s="26" t="s">
        <v>10425</v>
      </c>
      <c r="F5145" s="26" t="s">
        <v>7519</v>
      </c>
      <c r="G5145" s="26" t="s">
        <v>7520</v>
      </c>
      <c r="H5145" s="26" t="s">
        <v>7521</v>
      </c>
      <c r="I5145" s="26" t="s">
        <v>10416</v>
      </c>
      <c r="J5145" s="36">
        <v>0.13</v>
      </c>
      <c r="K5145" s="26">
        <v>12230.08</v>
      </c>
      <c r="L5145" s="26">
        <v>13172.64</v>
      </c>
      <c r="M5145" s="26" t="s">
        <v>1282</v>
      </c>
      <c r="N5145" s="26" t="s">
        <v>7523</v>
      </c>
    </row>
    <row r="5146" spans="1:14">
      <c r="A5146" s="26" t="s">
        <v>220</v>
      </c>
      <c r="B5146" s="26" t="s">
        <v>7517</v>
      </c>
      <c r="C5146" s="26" t="s">
        <v>849</v>
      </c>
      <c r="D5146" s="26" t="s">
        <v>7518</v>
      </c>
      <c r="E5146" s="26" t="s">
        <v>10425</v>
      </c>
      <c r="F5146" s="26" t="s">
        <v>7519</v>
      </c>
      <c r="G5146" s="26" t="s">
        <v>7520</v>
      </c>
      <c r="H5146" s="26" t="s">
        <v>7521</v>
      </c>
      <c r="I5146" s="26" t="s">
        <v>10418</v>
      </c>
      <c r="J5146" s="36">
        <v>0.13</v>
      </c>
      <c r="K5146" s="26">
        <v>0</v>
      </c>
      <c r="L5146" s="26"/>
      <c r="M5146" s="26" t="s">
        <v>1282</v>
      </c>
      <c r="N5146" s="26" t="s">
        <v>7523</v>
      </c>
    </row>
    <row r="5147" spans="1:14">
      <c r="A5147" s="26" t="s">
        <v>220</v>
      </c>
      <c r="B5147" s="26" t="s">
        <v>7517</v>
      </c>
      <c r="C5147" s="26" t="s">
        <v>849</v>
      </c>
      <c r="D5147" s="26" t="s">
        <v>7518</v>
      </c>
      <c r="E5147" s="26" t="s">
        <v>10425</v>
      </c>
      <c r="F5147" s="26" t="s">
        <v>7519</v>
      </c>
      <c r="G5147" s="26" t="s">
        <v>7520</v>
      </c>
      <c r="H5147" s="26" t="s">
        <v>7521</v>
      </c>
      <c r="I5147" s="26" t="s">
        <v>10420</v>
      </c>
      <c r="J5147" s="36">
        <v>0.13</v>
      </c>
      <c r="K5147" s="26">
        <v>163.54</v>
      </c>
      <c r="L5147" s="26"/>
      <c r="M5147" s="26" t="s">
        <v>1282</v>
      </c>
      <c r="N5147" s="26" t="s">
        <v>7523</v>
      </c>
    </row>
    <row r="5148" spans="1:14">
      <c r="A5148" s="26" t="s">
        <v>220</v>
      </c>
      <c r="B5148" s="26" t="s">
        <v>7517</v>
      </c>
      <c r="C5148" s="26" t="s">
        <v>849</v>
      </c>
      <c r="D5148" s="26" t="s">
        <v>7518</v>
      </c>
      <c r="E5148" s="26" t="s">
        <v>10425</v>
      </c>
      <c r="F5148" s="26" t="s">
        <v>7519</v>
      </c>
      <c r="G5148" s="26" t="s">
        <v>7520</v>
      </c>
      <c r="H5148" s="26" t="s">
        <v>7521</v>
      </c>
      <c r="I5148" s="26" t="s">
        <v>10419</v>
      </c>
      <c r="J5148" s="36">
        <v>0.13</v>
      </c>
      <c r="K5148" s="26">
        <v>186.26</v>
      </c>
      <c r="L5148" s="26"/>
      <c r="M5148" s="26" t="s">
        <v>1282</v>
      </c>
      <c r="N5148" s="26" t="s">
        <v>7523</v>
      </c>
    </row>
    <row r="5149" spans="1:14">
      <c r="A5149" s="26" t="s">
        <v>163</v>
      </c>
      <c r="B5149" s="26" t="s">
        <v>7025</v>
      </c>
      <c r="C5149" s="26" t="s">
        <v>492</v>
      </c>
      <c r="D5149" s="26" t="s">
        <v>7026</v>
      </c>
      <c r="E5149" s="26" t="s">
        <v>10425</v>
      </c>
      <c r="F5149" s="26" t="s">
        <v>2815</v>
      </c>
      <c r="G5149" s="26" t="s">
        <v>7027</v>
      </c>
      <c r="H5149" s="26" t="s">
        <v>7028</v>
      </c>
      <c r="I5149" s="26" t="s">
        <v>10416</v>
      </c>
      <c r="J5149" s="36">
        <v>0.13</v>
      </c>
      <c r="K5149" s="26">
        <v>2136018.34</v>
      </c>
      <c r="L5149" s="26">
        <v>2320525.03</v>
      </c>
      <c r="M5149" s="26" t="s">
        <v>140</v>
      </c>
      <c r="N5149" s="26" t="s">
        <v>7029</v>
      </c>
    </row>
    <row r="5150" spans="1:14">
      <c r="A5150" s="26" t="s">
        <v>163</v>
      </c>
      <c r="B5150" s="26" t="s">
        <v>7025</v>
      </c>
      <c r="C5150" s="26" t="s">
        <v>492</v>
      </c>
      <c r="D5150" s="26" t="s">
        <v>7026</v>
      </c>
      <c r="E5150" s="26" t="s">
        <v>10425</v>
      </c>
      <c r="F5150" s="26" t="s">
        <v>2815</v>
      </c>
      <c r="G5150" s="26" t="s">
        <v>7027</v>
      </c>
      <c r="H5150" s="26" t="s">
        <v>7028</v>
      </c>
      <c r="I5150" s="26" t="s">
        <v>10418</v>
      </c>
      <c r="J5150" s="36">
        <v>0.13</v>
      </c>
      <c r="K5150" s="26">
        <v>53375.27</v>
      </c>
      <c r="L5150" s="26"/>
      <c r="M5150" s="26" t="s">
        <v>140</v>
      </c>
      <c r="N5150" s="26" t="s">
        <v>7029</v>
      </c>
    </row>
    <row r="5151" spans="1:14">
      <c r="A5151" s="26" t="s">
        <v>163</v>
      </c>
      <c r="B5151" s="26" t="s">
        <v>7025</v>
      </c>
      <c r="C5151" s="26" t="s">
        <v>492</v>
      </c>
      <c r="D5151" s="26" t="s">
        <v>7026</v>
      </c>
      <c r="E5151" s="26" t="s">
        <v>10425</v>
      </c>
      <c r="F5151" s="26" t="s">
        <v>2815</v>
      </c>
      <c r="G5151" s="26" t="s">
        <v>7027</v>
      </c>
      <c r="H5151" s="26" t="s">
        <v>7028</v>
      </c>
      <c r="I5151" s="26" t="s">
        <v>10420</v>
      </c>
      <c r="J5151" s="36">
        <v>0.13</v>
      </c>
      <c r="K5151" s="26">
        <v>28175.68</v>
      </c>
      <c r="L5151" s="26"/>
      <c r="M5151" s="26" t="s">
        <v>140</v>
      </c>
      <c r="N5151" s="26" t="s">
        <v>7029</v>
      </c>
    </row>
    <row r="5152" spans="1:14">
      <c r="A5152" s="26" t="s">
        <v>163</v>
      </c>
      <c r="B5152" s="26" t="s">
        <v>7025</v>
      </c>
      <c r="C5152" s="26" t="s">
        <v>492</v>
      </c>
      <c r="D5152" s="26" t="s">
        <v>7026</v>
      </c>
      <c r="E5152" s="26" t="s">
        <v>10425</v>
      </c>
      <c r="F5152" s="26" t="s">
        <v>2815</v>
      </c>
      <c r="G5152" s="26" t="s">
        <v>7027</v>
      </c>
      <c r="H5152" s="26" t="s">
        <v>7028</v>
      </c>
      <c r="I5152" s="26" t="s">
        <v>10419</v>
      </c>
      <c r="J5152" s="36">
        <v>0.13</v>
      </c>
      <c r="K5152" s="26">
        <v>33339.48</v>
      </c>
      <c r="L5152" s="26"/>
      <c r="M5152" s="26" t="s">
        <v>140</v>
      </c>
      <c r="N5152" s="26" t="s">
        <v>7029</v>
      </c>
    </row>
    <row r="5153" spans="1:14">
      <c r="A5153" s="26" t="s">
        <v>119</v>
      </c>
      <c r="B5153" s="26" t="s">
        <v>2681</v>
      </c>
      <c r="C5153" s="26" t="s">
        <v>1429</v>
      </c>
      <c r="D5153" s="26" t="s">
        <v>2682</v>
      </c>
      <c r="E5153" s="26" t="s">
        <v>10425</v>
      </c>
      <c r="F5153" s="26" t="s">
        <v>2683</v>
      </c>
      <c r="G5153" s="26" t="s">
        <v>2684</v>
      </c>
      <c r="H5153" s="26" t="s">
        <v>10906</v>
      </c>
      <c r="I5153" s="26" t="s">
        <v>10416</v>
      </c>
      <c r="J5153" s="36">
        <v>0.13</v>
      </c>
      <c r="K5153" s="26">
        <v>637408.85</v>
      </c>
      <c r="L5153" s="26">
        <v>870099.53</v>
      </c>
      <c r="M5153" s="26" t="s">
        <v>140</v>
      </c>
      <c r="N5153" s="26" t="s">
        <v>2687</v>
      </c>
    </row>
    <row r="5154" spans="1:14">
      <c r="A5154" s="26" t="s">
        <v>119</v>
      </c>
      <c r="B5154" s="26" t="s">
        <v>2681</v>
      </c>
      <c r="C5154" s="26" t="s">
        <v>1429</v>
      </c>
      <c r="D5154" s="26" t="s">
        <v>2682</v>
      </c>
      <c r="E5154" s="26" t="s">
        <v>10425</v>
      </c>
      <c r="F5154" s="26" t="s">
        <v>2683</v>
      </c>
      <c r="G5154" s="26" t="s">
        <v>2684</v>
      </c>
      <c r="H5154" s="26" t="s">
        <v>10906</v>
      </c>
      <c r="I5154" s="26" t="s">
        <v>10418</v>
      </c>
      <c r="J5154" s="36">
        <v>0.13</v>
      </c>
      <c r="K5154" s="26">
        <v>175089.63</v>
      </c>
      <c r="L5154" s="26"/>
      <c r="M5154" s="26" t="s">
        <v>140</v>
      </c>
      <c r="N5154" s="26" t="s">
        <v>2687</v>
      </c>
    </row>
    <row r="5155" spans="1:14">
      <c r="A5155" s="26" t="s">
        <v>119</v>
      </c>
      <c r="B5155" s="26" t="s">
        <v>2681</v>
      </c>
      <c r="C5155" s="26" t="s">
        <v>1429</v>
      </c>
      <c r="D5155" s="26" t="s">
        <v>2682</v>
      </c>
      <c r="E5155" s="26" t="s">
        <v>10425</v>
      </c>
      <c r="F5155" s="26" t="s">
        <v>2683</v>
      </c>
      <c r="G5155" s="26" t="s">
        <v>2684</v>
      </c>
      <c r="H5155" s="26" t="s">
        <v>10906</v>
      </c>
      <c r="I5155" s="26" t="s">
        <v>10420</v>
      </c>
      <c r="J5155" s="36">
        <v>0.13</v>
      </c>
      <c r="K5155" s="26">
        <v>6073.56</v>
      </c>
      <c r="L5155" s="26"/>
      <c r="M5155" s="26" t="s">
        <v>140</v>
      </c>
      <c r="N5155" s="26" t="s">
        <v>2687</v>
      </c>
    </row>
    <row r="5156" spans="1:14">
      <c r="A5156" s="26" t="s">
        <v>119</v>
      </c>
      <c r="B5156" s="26" t="s">
        <v>2681</v>
      </c>
      <c r="C5156" s="26" t="s">
        <v>1429</v>
      </c>
      <c r="D5156" s="26" t="s">
        <v>2682</v>
      </c>
      <c r="E5156" s="26" t="s">
        <v>10425</v>
      </c>
      <c r="F5156" s="26" t="s">
        <v>2683</v>
      </c>
      <c r="G5156" s="26" t="s">
        <v>2684</v>
      </c>
      <c r="H5156" s="26" t="s">
        <v>10906</v>
      </c>
      <c r="I5156" s="26" t="s">
        <v>10419</v>
      </c>
      <c r="J5156" s="36">
        <v>0.13</v>
      </c>
      <c r="K5156" s="26">
        <v>12373.15</v>
      </c>
      <c r="L5156" s="26"/>
      <c r="M5156" s="26" t="s">
        <v>140</v>
      </c>
      <c r="N5156" s="26" t="s">
        <v>2687</v>
      </c>
    </row>
    <row r="5157" spans="1:14">
      <c r="A5157" s="26" t="s">
        <v>119</v>
      </c>
      <c r="B5157" s="26" t="s">
        <v>2681</v>
      </c>
      <c r="C5157" s="26" t="s">
        <v>1429</v>
      </c>
      <c r="D5157" s="26" t="s">
        <v>2682</v>
      </c>
      <c r="E5157" s="26" t="s">
        <v>10425</v>
      </c>
      <c r="F5157" s="26" t="s">
        <v>2683</v>
      </c>
      <c r="G5157" s="26" t="s">
        <v>2684</v>
      </c>
      <c r="H5157" s="26" t="s">
        <v>8021</v>
      </c>
      <c r="I5157" s="26" t="s">
        <v>10416</v>
      </c>
      <c r="J5157" s="36">
        <v>0.13</v>
      </c>
      <c r="K5157" s="26">
        <v>149874.68</v>
      </c>
      <c r="L5157" s="26">
        <v>179605.33</v>
      </c>
      <c r="M5157" s="26" t="s">
        <v>140</v>
      </c>
      <c r="N5157" s="26" t="s">
        <v>2687</v>
      </c>
    </row>
    <row r="5158" spans="1:14">
      <c r="A5158" s="26" t="s">
        <v>119</v>
      </c>
      <c r="B5158" s="26" t="s">
        <v>2681</v>
      </c>
      <c r="C5158" s="26" t="s">
        <v>1429</v>
      </c>
      <c r="D5158" s="26" t="s">
        <v>2682</v>
      </c>
      <c r="E5158" s="26" t="s">
        <v>10425</v>
      </c>
      <c r="F5158" s="26" t="s">
        <v>2683</v>
      </c>
      <c r="G5158" s="26" t="s">
        <v>2684</v>
      </c>
      <c r="H5158" s="26" t="s">
        <v>8021</v>
      </c>
      <c r="I5158" s="26" t="s">
        <v>10418</v>
      </c>
      <c r="J5158" s="36">
        <v>0.13</v>
      </c>
      <c r="K5158" s="26">
        <v>17731.84</v>
      </c>
      <c r="L5158" s="26"/>
      <c r="M5158" s="26" t="s">
        <v>140</v>
      </c>
      <c r="N5158" s="26" t="s">
        <v>2687</v>
      </c>
    </row>
    <row r="5159" spans="1:14">
      <c r="A5159" s="26" t="s">
        <v>119</v>
      </c>
      <c r="B5159" s="26" t="s">
        <v>2681</v>
      </c>
      <c r="C5159" s="26" t="s">
        <v>1429</v>
      </c>
      <c r="D5159" s="26" t="s">
        <v>2682</v>
      </c>
      <c r="E5159" s="26" t="s">
        <v>10425</v>
      </c>
      <c r="F5159" s="26" t="s">
        <v>2683</v>
      </c>
      <c r="G5159" s="26" t="s">
        <v>2684</v>
      </c>
      <c r="H5159" s="26" t="s">
        <v>8021</v>
      </c>
      <c r="I5159" s="26" t="s">
        <v>10420</v>
      </c>
      <c r="J5159" s="36">
        <v>0.13</v>
      </c>
      <c r="K5159" s="26">
        <v>1364.68</v>
      </c>
      <c r="L5159" s="26"/>
      <c r="M5159" s="26" t="s">
        <v>140</v>
      </c>
      <c r="N5159" s="26" t="s">
        <v>2687</v>
      </c>
    </row>
    <row r="5160" spans="1:14">
      <c r="A5160" s="26" t="s">
        <v>119</v>
      </c>
      <c r="B5160" s="26" t="s">
        <v>2681</v>
      </c>
      <c r="C5160" s="26" t="s">
        <v>1429</v>
      </c>
      <c r="D5160" s="26" t="s">
        <v>2682</v>
      </c>
      <c r="E5160" s="26" t="s">
        <v>10425</v>
      </c>
      <c r="F5160" s="26" t="s">
        <v>2683</v>
      </c>
      <c r="G5160" s="26" t="s">
        <v>2684</v>
      </c>
      <c r="H5160" s="26" t="s">
        <v>8021</v>
      </c>
      <c r="I5160" s="26" t="s">
        <v>10419</v>
      </c>
      <c r="J5160" s="36">
        <v>0.13</v>
      </c>
      <c r="K5160" s="26">
        <v>2552.3</v>
      </c>
      <c r="L5160" s="26"/>
      <c r="M5160" s="26" t="s">
        <v>140</v>
      </c>
      <c r="N5160" s="26" t="s">
        <v>2687</v>
      </c>
    </row>
    <row r="5161" spans="1:14">
      <c r="A5161" s="26" t="s">
        <v>129</v>
      </c>
      <c r="B5161" s="26" t="s">
        <v>7426</v>
      </c>
      <c r="C5161" s="26" t="s">
        <v>968</v>
      </c>
      <c r="D5161" s="26" t="s">
        <v>7427</v>
      </c>
      <c r="E5161" s="26" t="s">
        <v>10425</v>
      </c>
      <c r="F5161" s="26" t="s">
        <v>7428</v>
      </c>
      <c r="G5161" s="26" t="s">
        <v>7429</v>
      </c>
      <c r="H5161" s="26" t="s">
        <v>7430</v>
      </c>
      <c r="I5161" s="26" t="s">
        <v>10416</v>
      </c>
      <c r="J5161" s="36">
        <v>0.13</v>
      </c>
      <c r="K5161" s="26">
        <v>3038794.68</v>
      </c>
      <c r="L5161" s="26">
        <v>4121588.51</v>
      </c>
      <c r="M5161" s="26" t="s">
        <v>173</v>
      </c>
      <c r="N5161" s="26" t="s">
        <v>7432</v>
      </c>
    </row>
    <row r="5162" spans="1:14">
      <c r="A5162" s="26" t="s">
        <v>129</v>
      </c>
      <c r="B5162" s="26" t="s">
        <v>7426</v>
      </c>
      <c r="C5162" s="26" t="s">
        <v>968</v>
      </c>
      <c r="D5162" s="26" t="s">
        <v>7427</v>
      </c>
      <c r="E5162" s="26" t="s">
        <v>10425</v>
      </c>
      <c r="F5162" s="26" t="s">
        <v>7428</v>
      </c>
      <c r="G5162" s="26" t="s">
        <v>7429</v>
      </c>
      <c r="H5162" s="26" t="s">
        <v>7430</v>
      </c>
      <c r="I5162" s="26" t="s">
        <v>10418</v>
      </c>
      <c r="J5162" s="36">
        <v>0.13</v>
      </c>
      <c r="K5162" s="26">
        <v>806293.87</v>
      </c>
      <c r="L5162" s="26"/>
      <c r="M5162" s="26" t="s">
        <v>173</v>
      </c>
      <c r="N5162" s="26" t="s">
        <v>7432</v>
      </c>
    </row>
    <row r="5163" spans="1:14">
      <c r="A5163" s="26" t="s">
        <v>129</v>
      </c>
      <c r="B5163" s="26" t="s">
        <v>7426</v>
      </c>
      <c r="C5163" s="26" t="s">
        <v>968</v>
      </c>
      <c r="D5163" s="26" t="s">
        <v>7427</v>
      </c>
      <c r="E5163" s="26" t="s">
        <v>10425</v>
      </c>
      <c r="F5163" s="26" t="s">
        <v>7428</v>
      </c>
      <c r="G5163" s="26" t="s">
        <v>7429</v>
      </c>
      <c r="H5163" s="26" t="s">
        <v>7430</v>
      </c>
      <c r="I5163" s="26" t="s">
        <v>10420</v>
      </c>
      <c r="J5163" s="36">
        <v>0.13</v>
      </c>
      <c r="K5163" s="26">
        <v>32475.63</v>
      </c>
      <c r="L5163" s="26"/>
      <c r="M5163" s="26" t="s">
        <v>173</v>
      </c>
      <c r="N5163" s="26" t="s">
        <v>7432</v>
      </c>
    </row>
    <row r="5164" spans="1:14">
      <c r="A5164" s="26" t="s">
        <v>129</v>
      </c>
      <c r="B5164" s="26" t="s">
        <v>7426</v>
      </c>
      <c r="C5164" s="26" t="s">
        <v>968</v>
      </c>
      <c r="D5164" s="26" t="s">
        <v>7427</v>
      </c>
      <c r="E5164" s="26" t="s">
        <v>10425</v>
      </c>
      <c r="F5164" s="26" t="s">
        <v>7428</v>
      </c>
      <c r="G5164" s="26" t="s">
        <v>7429</v>
      </c>
      <c r="H5164" s="26" t="s">
        <v>7430</v>
      </c>
      <c r="I5164" s="26" t="s">
        <v>10419</v>
      </c>
      <c r="J5164" s="36">
        <v>0.13</v>
      </c>
      <c r="K5164" s="26">
        <v>58565.08</v>
      </c>
      <c r="L5164" s="26"/>
      <c r="M5164" s="26" t="s">
        <v>173</v>
      </c>
      <c r="N5164" s="26" t="s">
        <v>7432</v>
      </c>
    </row>
    <row r="5165" spans="1:14">
      <c r="A5165" s="26" t="s">
        <v>85</v>
      </c>
      <c r="B5165" s="26" t="s">
        <v>7378</v>
      </c>
      <c r="C5165" s="26" t="s">
        <v>2337</v>
      </c>
      <c r="D5165" s="26" t="s">
        <v>7379</v>
      </c>
      <c r="E5165" s="26" t="s">
        <v>10425</v>
      </c>
      <c r="F5165" s="26" t="s">
        <v>7380</v>
      </c>
      <c r="G5165" s="26" t="s">
        <v>7381</v>
      </c>
      <c r="H5165" s="26" t="s">
        <v>7382</v>
      </c>
      <c r="I5165" s="26" t="s">
        <v>10416</v>
      </c>
      <c r="J5165" s="36">
        <v>0.13</v>
      </c>
      <c r="K5165" s="26">
        <v>12523.84</v>
      </c>
      <c r="L5165" s="26">
        <v>14113.63</v>
      </c>
      <c r="M5165" s="26" t="s">
        <v>83</v>
      </c>
      <c r="N5165" s="26" t="s">
        <v>7384</v>
      </c>
    </row>
    <row r="5166" spans="1:14">
      <c r="A5166" s="26" t="s">
        <v>85</v>
      </c>
      <c r="B5166" s="26" t="s">
        <v>7378</v>
      </c>
      <c r="C5166" s="26" t="s">
        <v>2337</v>
      </c>
      <c r="D5166" s="26" t="s">
        <v>7379</v>
      </c>
      <c r="E5166" s="26" t="s">
        <v>10425</v>
      </c>
      <c r="F5166" s="26" t="s">
        <v>7380</v>
      </c>
      <c r="G5166" s="26" t="s">
        <v>7381</v>
      </c>
      <c r="H5166" s="26" t="s">
        <v>7382</v>
      </c>
      <c r="I5166" s="26" t="s">
        <v>10418</v>
      </c>
      <c r="J5166" s="36">
        <v>0.13</v>
      </c>
      <c r="K5166" s="26">
        <v>596.01</v>
      </c>
      <c r="L5166" s="26"/>
      <c r="M5166" s="26" t="s">
        <v>83</v>
      </c>
      <c r="N5166" s="26" t="s">
        <v>7384</v>
      </c>
    </row>
    <row r="5167" spans="1:14">
      <c r="A5167" s="26" t="s">
        <v>85</v>
      </c>
      <c r="B5167" s="26" t="s">
        <v>7378</v>
      </c>
      <c r="C5167" s="26" t="s">
        <v>2337</v>
      </c>
      <c r="D5167" s="26" t="s">
        <v>7379</v>
      </c>
      <c r="E5167" s="26" t="s">
        <v>10425</v>
      </c>
      <c r="F5167" s="26" t="s">
        <v>7380</v>
      </c>
      <c r="G5167" s="26" t="s">
        <v>7381</v>
      </c>
      <c r="H5167" s="26" t="s">
        <v>7382</v>
      </c>
      <c r="I5167" s="26" t="s">
        <v>10420</v>
      </c>
      <c r="J5167" s="36">
        <v>0.13</v>
      </c>
      <c r="K5167" s="26">
        <v>158.86</v>
      </c>
      <c r="L5167" s="26"/>
      <c r="M5167" s="26" t="s">
        <v>83</v>
      </c>
      <c r="N5167" s="26" t="s">
        <v>7384</v>
      </c>
    </row>
    <row r="5168" spans="1:14">
      <c r="A5168" s="26" t="s">
        <v>85</v>
      </c>
      <c r="B5168" s="26" t="s">
        <v>7378</v>
      </c>
      <c r="C5168" s="26" t="s">
        <v>2337</v>
      </c>
      <c r="D5168" s="26" t="s">
        <v>7379</v>
      </c>
      <c r="E5168" s="26" t="s">
        <v>10425</v>
      </c>
      <c r="F5168" s="26" t="s">
        <v>7380</v>
      </c>
      <c r="G5168" s="26" t="s">
        <v>7381</v>
      </c>
      <c r="H5168" s="26" t="s">
        <v>7382</v>
      </c>
      <c r="I5168" s="26" t="s">
        <v>10419</v>
      </c>
      <c r="J5168" s="36">
        <v>0.13</v>
      </c>
      <c r="K5168" s="26">
        <v>199.81</v>
      </c>
      <c r="L5168" s="26"/>
      <c r="M5168" s="26" t="s">
        <v>83</v>
      </c>
      <c r="N5168" s="26" t="s">
        <v>7384</v>
      </c>
    </row>
    <row r="5169" spans="1:14">
      <c r="A5169" s="26" t="s">
        <v>129</v>
      </c>
      <c r="B5169" s="26" t="s">
        <v>7546</v>
      </c>
      <c r="C5169" s="26" t="s">
        <v>1165</v>
      </c>
      <c r="D5169" s="26" t="s">
        <v>7547</v>
      </c>
      <c r="E5169" s="26" t="s">
        <v>10425</v>
      </c>
      <c r="F5169" s="26" t="s">
        <v>1167</v>
      </c>
      <c r="G5169" s="26" t="s">
        <v>7548</v>
      </c>
      <c r="H5169" s="26" t="s">
        <v>7549</v>
      </c>
      <c r="I5169" s="26" t="s">
        <v>10416</v>
      </c>
      <c r="J5169" s="36">
        <v>0.13</v>
      </c>
      <c r="K5169" s="26">
        <v>112592.75</v>
      </c>
      <c r="L5169" s="26">
        <v>123580.75</v>
      </c>
      <c r="M5169" s="26" t="s">
        <v>173</v>
      </c>
      <c r="N5169" s="26" t="s">
        <v>7551</v>
      </c>
    </row>
    <row r="5170" spans="1:14">
      <c r="A5170" s="26" t="s">
        <v>129</v>
      </c>
      <c r="B5170" s="26" t="s">
        <v>7546</v>
      </c>
      <c r="C5170" s="26" t="s">
        <v>1165</v>
      </c>
      <c r="D5170" s="26" t="s">
        <v>7547</v>
      </c>
      <c r="E5170" s="26" t="s">
        <v>10425</v>
      </c>
      <c r="F5170" s="26" t="s">
        <v>1167</v>
      </c>
      <c r="G5170" s="26" t="s">
        <v>7548</v>
      </c>
      <c r="H5170" s="26" t="s">
        <v>7549</v>
      </c>
      <c r="I5170" s="26" t="s">
        <v>10418</v>
      </c>
      <c r="J5170" s="36">
        <v>0.13</v>
      </c>
      <c r="K5170" s="26">
        <v>2279.4</v>
      </c>
      <c r="L5170" s="26"/>
      <c r="M5170" s="26" t="s">
        <v>173</v>
      </c>
      <c r="N5170" s="26" t="s">
        <v>7551</v>
      </c>
    </row>
    <row r="5171" spans="1:14">
      <c r="A5171" s="26" t="s">
        <v>129</v>
      </c>
      <c r="B5171" s="26" t="s">
        <v>7546</v>
      </c>
      <c r="C5171" s="26" t="s">
        <v>1165</v>
      </c>
      <c r="D5171" s="26" t="s">
        <v>7547</v>
      </c>
      <c r="E5171" s="26" t="s">
        <v>10425</v>
      </c>
      <c r="F5171" s="26" t="s">
        <v>1167</v>
      </c>
      <c r="G5171" s="26" t="s">
        <v>7548</v>
      </c>
      <c r="H5171" s="26" t="s">
        <v>7549</v>
      </c>
      <c r="I5171" s="26" t="s">
        <v>10420</v>
      </c>
      <c r="J5171" s="36">
        <v>0.13</v>
      </c>
      <c r="K5171" s="26">
        <v>1398.18</v>
      </c>
      <c r="L5171" s="26"/>
      <c r="M5171" s="26" t="s">
        <v>173</v>
      </c>
      <c r="N5171" s="26" t="s">
        <v>7551</v>
      </c>
    </row>
    <row r="5172" spans="1:14">
      <c r="A5172" s="26" t="s">
        <v>129</v>
      </c>
      <c r="B5172" s="26" t="s">
        <v>7546</v>
      </c>
      <c r="C5172" s="26" t="s">
        <v>1165</v>
      </c>
      <c r="D5172" s="26" t="s">
        <v>7547</v>
      </c>
      <c r="E5172" s="26" t="s">
        <v>10425</v>
      </c>
      <c r="F5172" s="26" t="s">
        <v>1167</v>
      </c>
      <c r="G5172" s="26" t="s">
        <v>7548</v>
      </c>
      <c r="H5172" s="26" t="s">
        <v>7549</v>
      </c>
      <c r="I5172" s="26" t="s">
        <v>10419</v>
      </c>
      <c r="J5172" s="36">
        <v>0.13</v>
      </c>
      <c r="K5172" s="26">
        <v>1749.31</v>
      </c>
      <c r="L5172" s="26"/>
      <c r="M5172" s="26" t="s">
        <v>173</v>
      </c>
      <c r="N5172" s="26" t="s">
        <v>7551</v>
      </c>
    </row>
    <row r="5173" spans="1:14">
      <c r="A5173" s="26" t="s">
        <v>129</v>
      </c>
      <c r="B5173" s="26" t="s">
        <v>7553</v>
      </c>
      <c r="C5173" s="26" t="s">
        <v>968</v>
      </c>
      <c r="D5173" s="26" t="s">
        <v>7554</v>
      </c>
      <c r="E5173" s="26" t="s">
        <v>10425</v>
      </c>
      <c r="F5173" s="26" t="s">
        <v>7555</v>
      </c>
      <c r="G5173" s="26" t="s">
        <v>7556</v>
      </c>
      <c r="H5173" s="26" t="s">
        <v>7557</v>
      </c>
      <c r="I5173" s="26" t="s">
        <v>10416</v>
      </c>
      <c r="J5173" s="36">
        <v>0.13</v>
      </c>
      <c r="K5173" s="26">
        <v>85872.14</v>
      </c>
      <c r="L5173" s="26">
        <v>113401.31</v>
      </c>
      <c r="M5173" s="26" t="s">
        <v>173</v>
      </c>
      <c r="N5173" s="26" t="s">
        <v>7559</v>
      </c>
    </row>
    <row r="5174" spans="1:14">
      <c r="A5174" s="26" t="s">
        <v>129</v>
      </c>
      <c r="B5174" s="26" t="s">
        <v>7553</v>
      </c>
      <c r="C5174" s="26" t="s">
        <v>968</v>
      </c>
      <c r="D5174" s="26" t="s">
        <v>7554</v>
      </c>
      <c r="E5174" s="26" t="s">
        <v>10425</v>
      </c>
      <c r="F5174" s="26" t="s">
        <v>7555</v>
      </c>
      <c r="G5174" s="26" t="s">
        <v>7556</v>
      </c>
      <c r="H5174" s="26" t="s">
        <v>7557</v>
      </c>
      <c r="I5174" s="26" t="s">
        <v>10418</v>
      </c>
      <c r="J5174" s="36">
        <v>0.13</v>
      </c>
      <c r="K5174" s="26">
        <v>19763.68</v>
      </c>
      <c r="L5174" s="26"/>
      <c r="M5174" s="26" t="s">
        <v>173</v>
      </c>
      <c r="N5174" s="26" t="s">
        <v>7559</v>
      </c>
    </row>
    <row r="5175" spans="1:14">
      <c r="A5175" s="26" t="s">
        <v>129</v>
      </c>
      <c r="B5175" s="26" t="s">
        <v>7553</v>
      </c>
      <c r="C5175" s="26" t="s">
        <v>968</v>
      </c>
      <c r="D5175" s="26" t="s">
        <v>7554</v>
      </c>
      <c r="E5175" s="26" t="s">
        <v>10425</v>
      </c>
      <c r="F5175" s="26" t="s">
        <v>7555</v>
      </c>
      <c r="G5175" s="26" t="s">
        <v>7556</v>
      </c>
      <c r="H5175" s="26" t="s">
        <v>7557</v>
      </c>
      <c r="I5175" s="26" t="s">
        <v>10420</v>
      </c>
      <c r="J5175" s="36">
        <v>0.13</v>
      </c>
      <c r="K5175" s="26">
        <v>1148.24</v>
      </c>
      <c r="L5175" s="26"/>
      <c r="M5175" s="26" t="s">
        <v>173</v>
      </c>
      <c r="N5175" s="26" t="s">
        <v>7559</v>
      </c>
    </row>
    <row r="5176" spans="1:14">
      <c r="A5176" s="26" t="s">
        <v>129</v>
      </c>
      <c r="B5176" s="26" t="s">
        <v>7553</v>
      </c>
      <c r="C5176" s="26" t="s">
        <v>968</v>
      </c>
      <c r="D5176" s="26" t="s">
        <v>7554</v>
      </c>
      <c r="E5176" s="26" t="s">
        <v>10425</v>
      </c>
      <c r="F5176" s="26" t="s">
        <v>7555</v>
      </c>
      <c r="G5176" s="26" t="s">
        <v>7556</v>
      </c>
      <c r="H5176" s="26" t="s">
        <v>7557</v>
      </c>
      <c r="I5176" s="26" t="s">
        <v>10419</v>
      </c>
      <c r="J5176" s="36">
        <v>0.13</v>
      </c>
      <c r="K5176" s="26">
        <v>1608.69</v>
      </c>
      <c r="L5176" s="26"/>
      <c r="M5176" s="26" t="s">
        <v>173</v>
      </c>
      <c r="N5176" s="26" t="s">
        <v>7559</v>
      </c>
    </row>
    <row r="5177" spans="1:14">
      <c r="A5177" s="26" t="s">
        <v>516</v>
      </c>
      <c r="B5177" s="26" t="s">
        <v>7538</v>
      </c>
      <c r="C5177" s="26" t="s">
        <v>519</v>
      </c>
      <c r="D5177" s="26" t="s">
        <v>7539</v>
      </c>
      <c r="E5177" s="26" t="s">
        <v>10425</v>
      </c>
      <c r="F5177" s="26" t="s">
        <v>7540</v>
      </c>
      <c r="G5177" s="26" t="s">
        <v>7541</v>
      </c>
      <c r="H5177" s="26" t="s">
        <v>7542</v>
      </c>
      <c r="I5177" s="26" t="s">
        <v>10416</v>
      </c>
      <c r="J5177" s="36">
        <v>0.13</v>
      </c>
      <c r="K5177" s="26">
        <v>181964.01</v>
      </c>
      <c r="L5177" s="26">
        <v>199880.28</v>
      </c>
      <c r="M5177" s="26" t="s">
        <v>173</v>
      </c>
      <c r="N5177" s="26" t="s">
        <v>7543</v>
      </c>
    </row>
    <row r="5178" spans="1:14">
      <c r="A5178" s="26" t="s">
        <v>516</v>
      </c>
      <c r="B5178" s="26" t="s">
        <v>7538</v>
      </c>
      <c r="C5178" s="26" t="s">
        <v>519</v>
      </c>
      <c r="D5178" s="26" t="s">
        <v>7539</v>
      </c>
      <c r="E5178" s="26" t="s">
        <v>10425</v>
      </c>
      <c r="F5178" s="26" t="s">
        <v>7540</v>
      </c>
      <c r="G5178" s="26" t="s">
        <v>7541</v>
      </c>
      <c r="H5178" s="26" t="s">
        <v>7542</v>
      </c>
      <c r="I5178" s="26" t="s">
        <v>10418</v>
      </c>
      <c r="J5178" s="36">
        <v>0.13</v>
      </c>
      <c r="K5178" s="26">
        <v>3686.72</v>
      </c>
      <c r="L5178" s="26"/>
      <c r="M5178" s="26" t="s">
        <v>173</v>
      </c>
      <c r="N5178" s="26" t="s">
        <v>7543</v>
      </c>
    </row>
    <row r="5179" spans="1:14">
      <c r="A5179" s="26" t="s">
        <v>516</v>
      </c>
      <c r="B5179" s="26" t="s">
        <v>7538</v>
      </c>
      <c r="C5179" s="26" t="s">
        <v>519</v>
      </c>
      <c r="D5179" s="26" t="s">
        <v>7539</v>
      </c>
      <c r="E5179" s="26" t="s">
        <v>10425</v>
      </c>
      <c r="F5179" s="26" t="s">
        <v>7540</v>
      </c>
      <c r="G5179" s="26" t="s">
        <v>7541</v>
      </c>
      <c r="H5179" s="26" t="s">
        <v>7542</v>
      </c>
      <c r="I5179" s="26" t="s">
        <v>10420</v>
      </c>
      <c r="J5179" s="36">
        <v>0.13</v>
      </c>
      <c r="K5179" s="26">
        <v>2407.84</v>
      </c>
      <c r="L5179" s="26"/>
      <c r="M5179" s="26" t="s">
        <v>173</v>
      </c>
      <c r="N5179" s="26" t="s">
        <v>7543</v>
      </c>
    </row>
    <row r="5180" spans="1:14">
      <c r="A5180" s="26" t="s">
        <v>516</v>
      </c>
      <c r="B5180" s="26" t="s">
        <v>7538</v>
      </c>
      <c r="C5180" s="26" t="s">
        <v>519</v>
      </c>
      <c r="D5180" s="26" t="s">
        <v>7539</v>
      </c>
      <c r="E5180" s="26" t="s">
        <v>10425</v>
      </c>
      <c r="F5180" s="26" t="s">
        <v>7540</v>
      </c>
      <c r="G5180" s="26" t="s">
        <v>7541</v>
      </c>
      <c r="H5180" s="26" t="s">
        <v>7542</v>
      </c>
      <c r="I5180" s="26" t="s">
        <v>10419</v>
      </c>
      <c r="J5180" s="36">
        <v>0.13</v>
      </c>
      <c r="K5180" s="26">
        <v>2827.14</v>
      </c>
      <c r="L5180" s="26"/>
      <c r="M5180" s="26" t="s">
        <v>173</v>
      </c>
      <c r="N5180" s="26" t="s">
        <v>7543</v>
      </c>
    </row>
    <row r="5181" spans="1:14">
      <c r="A5181" s="26" t="s">
        <v>47</v>
      </c>
      <c r="B5181" s="26" t="s">
        <v>7498</v>
      </c>
      <c r="C5181" s="26" t="s">
        <v>305</v>
      </c>
      <c r="D5181" s="26" t="s">
        <v>7499</v>
      </c>
      <c r="E5181" s="26" t="s">
        <v>10425</v>
      </c>
      <c r="F5181" s="26" t="s">
        <v>5943</v>
      </c>
      <c r="G5181" s="26" t="s">
        <v>7500</v>
      </c>
      <c r="H5181" s="26" t="s">
        <v>10907</v>
      </c>
      <c r="I5181" s="26" t="s">
        <v>10416</v>
      </c>
      <c r="J5181" s="36">
        <v>0.13</v>
      </c>
      <c r="K5181" s="26">
        <v>846128.56</v>
      </c>
      <c r="L5181" s="26">
        <v>943718.24</v>
      </c>
      <c r="M5181" s="26" t="s">
        <v>97</v>
      </c>
      <c r="N5181" s="26" t="s">
        <v>7503</v>
      </c>
    </row>
    <row r="5182" spans="1:14">
      <c r="A5182" s="26" t="s">
        <v>47</v>
      </c>
      <c r="B5182" s="26" t="s">
        <v>7498</v>
      </c>
      <c r="C5182" s="26" t="s">
        <v>305</v>
      </c>
      <c r="D5182" s="26" t="s">
        <v>7499</v>
      </c>
      <c r="E5182" s="26" t="s">
        <v>10425</v>
      </c>
      <c r="F5182" s="26" t="s">
        <v>5943</v>
      </c>
      <c r="G5182" s="26" t="s">
        <v>7500</v>
      </c>
      <c r="H5182" s="26" t="s">
        <v>10907</v>
      </c>
      <c r="I5182" s="26" t="s">
        <v>10418</v>
      </c>
      <c r="J5182" s="36">
        <v>0.13</v>
      </c>
      <c r="K5182" s="26">
        <v>17936.79</v>
      </c>
      <c r="L5182" s="26"/>
      <c r="M5182" s="26" t="s">
        <v>97</v>
      </c>
      <c r="N5182" s="26" t="s">
        <v>7503</v>
      </c>
    </row>
    <row r="5183" spans="1:14">
      <c r="A5183" s="26" t="s">
        <v>47</v>
      </c>
      <c r="B5183" s="26" t="s">
        <v>7498</v>
      </c>
      <c r="C5183" s="26" t="s">
        <v>305</v>
      </c>
      <c r="D5183" s="26" t="s">
        <v>7499</v>
      </c>
      <c r="E5183" s="26" t="s">
        <v>10425</v>
      </c>
      <c r="F5183" s="26" t="s">
        <v>5943</v>
      </c>
      <c r="G5183" s="26" t="s">
        <v>7500</v>
      </c>
      <c r="H5183" s="26" t="s">
        <v>10907</v>
      </c>
      <c r="I5183" s="26" t="s">
        <v>10420</v>
      </c>
      <c r="J5183" s="36">
        <v>0.13</v>
      </c>
      <c r="K5183" s="26">
        <v>10751.96</v>
      </c>
      <c r="L5183" s="26"/>
      <c r="M5183" s="26" t="s">
        <v>97</v>
      </c>
      <c r="N5183" s="26" t="s">
        <v>7503</v>
      </c>
    </row>
    <row r="5184" spans="1:14">
      <c r="A5184" s="26" t="s">
        <v>47</v>
      </c>
      <c r="B5184" s="26" t="s">
        <v>7498</v>
      </c>
      <c r="C5184" s="26" t="s">
        <v>305</v>
      </c>
      <c r="D5184" s="26" t="s">
        <v>7499</v>
      </c>
      <c r="E5184" s="26" t="s">
        <v>10425</v>
      </c>
      <c r="F5184" s="26" t="s">
        <v>5943</v>
      </c>
      <c r="G5184" s="26" t="s">
        <v>7500</v>
      </c>
      <c r="H5184" s="26" t="s">
        <v>10907</v>
      </c>
      <c r="I5184" s="26" t="s">
        <v>10419</v>
      </c>
      <c r="J5184" s="36">
        <v>0.13</v>
      </c>
      <c r="K5184" s="26">
        <v>13161.82</v>
      </c>
      <c r="L5184" s="26"/>
      <c r="M5184" s="26" t="s">
        <v>97</v>
      </c>
      <c r="N5184" s="26" t="s">
        <v>7503</v>
      </c>
    </row>
    <row r="5185" spans="1:14">
      <c r="A5185" s="26" t="s">
        <v>47</v>
      </c>
      <c r="B5185" s="26" t="s">
        <v>7498</v>
      </c>
      <c r="C5185" s="26" t="s">
        <v>305</v>
      </c>
      <c r="D5185" s="26" t="s">
        <v>7499</v>
      </c>
      <c r="E5185" s="26" t="s">
        <v>10425</v>
      </c>
      <c r="F5185" s="26" t="s">
        <v>5943</v>
      </c>
      <c r="G5185" s="26" t="s">
        <v>7500</v>
      </c>
      <c r="H5185" s="26" t="s">
        <v>10908</v>
      </c>
      <c r="I5185" s="26" t="s">
        <v>10416</v>
      </c>
      <c r="J5185" s="36">
        <v>0.13</v>
      </c>
      <c r="K5185" s="26">
        <v>1184614.52</v>
      </c>
      <c r="L5185" s="26">
        <v>1334042.95</v>
      </c>
      <c r="M5185" s="26" t="s">
        <v>97</v>
      </c>
      <c r="N5185" s="26" t="s">
        <v>7503</v>
      </c>
    </row>
    <row r="5186" spans="1:14">
      <c r="A5186" s="26" t="s">
        <v>47</v>
      </c>
      <c r="B5186" s="26" t="s">
        <v>7498</v>
      </c>
      <c r="C5186" s="26" t="s">
        <v>305</v>
      </c>
      <c r="D5186" s="26" t="s">
        <v>7499</v>
      </c>
      <c r="E5186" s="26" t="s">
        <v>10425</v>
      </c>
      <c r="F5186" s="26" t="s">
        <v>5943</v>
      </c>
      <c r="G5186" s="26" t="s">
        <v>7500</v>
      </c>
      <c r="H5186" s="26" t="s">
        <v>10908</v>
      </c>
      <c r="I5186" s="26" t="s">
        <v>10418</v>
      </c>
      <c r="J5186" s="36">
        <v>0.13</v>
      </c>
      <c r="K5186" s="26">
        <v>36290.18</v>
      </c>
      <c r="L5186" s="26"/>
      <c r="M5186" s="26" t="s">
        <v>97</v>
      </c>
      <c r="N5186" s="26" t="s">
        <v>7503</v>
      </c>
    </row>
    <row r="5187" spans="1:14">
      <c r="A5187" s="26" t="s">
        <v>47</v>
      </c>
      <c r="B5187" s="26" t="s">
        <v>7498</v>
      </c>
      <c r="C5187" s="26" t="s">
        <v>305</v>
      </c>
      <c r="D5187" s="26" t="s">
        <v>7499</v>
      </c>
      <c r="E5187" s="26" t="s">
        <v>10425</v>
      </c>
      <c r="F5187" s="26" t="s">
        <v>5943</v>
      </c>
      <c r="G5187" s="26" t="s">
        <v>7500</v>
      </c>
      <c r="H5187" s="26" t="s">
        <v>10908</v>
      </c>
      <c r="I5187" s="26" t="s">
        <v>10420</v>
      </c>
      <c r="J5187" s="36">
        <v>0.13</v>
      </c>
      <c r="K5187" s="26">
        <v>15021.37</v>
      </c>
      <c r="L5187" s="26"/>
      <c r="M5187" s="26" t="s">
        <v>97</v>
      </c>
      <c r="N5187" s="26" t="s">
        <v>7503</v>
      </c>
    </row>
    <row r="5188" spans="1:14">
      <c r="A5188" s="26" t="s">
        <v>47</v>
      </c>
      <c r="B5188" s="26" t="s">
        <v>7498</v>
      </c>
      <c r="C5188" s="26" t="s">
        <v>305</v>
      </c>
      <c r="D5188" s="26" t="s">
        <v>7499</v>
      </c>
      <c r="E5188" s="26" t="s">
        <v>10425</v>
      </c>
      <c r="F5188" s="26" t="s">
        <v>5943</v>
      </c>
      <c r="G5188" s="26" t="s">
        <v>7500</v>
      </c>
      <c r="H5188" s="26" t="s">
        <v>10908</v>
      </c>
      <c r="I5188" s="26" t="s">
        <v>10419</v>
      </c>
      <c r="J5188" s="36">
        <v>0.13</v>
      </c>
      <c r="K5188" s="26">
        <v>18591.86</v>
      </c>
      <c r="L5188" s="26"/>
      <c r="M5188" s="26" t="s">
        <v>97</v>
      </c>
      <c r="N5188" s="26" t="s">
        <v>7503</v>
      </c>
    </row>
    <row r="5189" spans="1:14">
      <c r="A5189" s="26" t="s">
        <v>47</v>
      </c>
      <c r="B5189" s="26" t="s">
        <v>7498</v>
      </c>
      <c r="C5189" s="26" t="s">
        <v>305</v>
      </c>
      <c r="D5189" s="26" t="s">
        <v>7499</v>
      </c>
      <c r="E5189" s="26" t="s">
        <v>10425</v>
      </c>
      <c r="F5189" s="26" t="s">
        <v>5943</v>
      </c>
      <c r="G5189" s="26" t="s">
        <v>7500</v>
      </c>
      <c r="H5189" s="26" t="s">
        <v>10909</v>
      </c>
      <c r="I5189" s="26" t="s">
        <v>10416</v>
      </c>
      <c r="J5189" s="36">
        <v>0.13</v>
      </c>
      <c r="K5189" s="26">
        <v>63187.38</v>
      </c>
      <c r="L5189" s="26">
        <v>76226.45</v>
      </c>
      <c r="M5189" s="26" t="s">
        <v>97</v>
      </c>
      <c r="N5189" s="26" t="s">
        <v>7503</v>
      </c>
    </row>
    <row r="5190" spans="1:14">
      <c r="A5190" s="26" t="s">
        <v>47</v>
      </c>
      <c r="B5190" s="26" t="s">
        <v>7498</v>
      </c>
      <c r="C5190" s="26" t="s">
        <v>305</v>
      </c>
      <c r="D5190" s="26" t="s">
        <v>7499</v>
      </c>
      <c r="E5190" s="26" t="s">
        <v>10425</v>
      </c>
      <c r="F5190" s="26" t="s">
        <v>5943</v>
      </c>
      <c r="G5190" s="26" t="s">
        <v>7500</v>
      </c>
      <c r="H5190" s="26" t="s">
        <v>10909</v>
      </c>
      <c r="I5190" s="26" t="s">
        <v>10418</v>
      </c>
      <c r="J5190" s="36">
        <v>0.13</v>
      </c>
      <c r="K5190" s="26">
        <v>7701.54</v>
      </c>
      <c r="L5190" s="26"/>
      <c r="M5190" s="26" t="s">
        <v>97</v>
      </c>
      <c r="N5190" s="26" t="s">
        <v>7503</v>
      </c>
    </row>
    <row r="5191" spans="1:14">
      <c r="A5191" s="26" t="s">
        <v>47</v>
      </c>
      <c r="B5191" s="26" t="s">
        <v>7498</v>
      </c>
      <c r="C5191" s="26" t="s">
        <v>305</v>
      </c>
      <c r="D5191" s="26" t="s">
        <v>7499</v>
      </c>
      <c r="E5191" s="26" t="s">
        <v>10425</v>
      </c>
      <c r="F5191" s="26" t="s">
        <v>5943</v>
      </c>
      <c r="G5191" s="26" t="s">
        <v>7500</v>
      </c>
      <c r="H5191" s="26" t="s">
        <v>10909</v>
      </c>
      <c r="I5191" s="26" t="s">
        <v>10420</v>
      </c>
      <c r="J5191" s="36">
        <v>0.13</v>
      </c>
      <c r="K5191" s="26">
        <v>827.56</v>
      </c>
      <c r="L5191" s="26"/>
      <c r="M5191" s="26" t="s">
        <v>97</v>
      </c>
      <c r="N5191" s="26" t="s">
        <v>7503</v>
      </c>
    </row>
    <row r="5192" spans="1:14">
      <c r="A5192" s="26" t="s">
        <v>47</v>
      </c>
      <c r="B5192" s="26" t="s">
        <v>7498</v>
      </c>
      <c r="C5192" s="26" t="s">
        <v>305</v>
      </c>
      <c r="D5192" s="26" t="s">
        <v>7499</v>
      </c>
      <c r="E5192" s="26" t="s">
        <v>10425</v>
      </c>
      <c r="F5192" s="26" t="s">
        <v>5943</v>
      </c>
      <c r="G5192" s="26" t="s">
        <v>7500</v>
      </c>
      <c r="H5192" s="26" t="s">
        <v>10909</v>
      </c>
      <c r="I5192" s="26" t="s">
        <v>10419</v>
      </c>
      <c r="J5192" s="36">
        <v>0.13</v>
      </c>
      <c r="K5192" s="26">
        <v>1079.34</v>
      </c>
      <c r="L5192" s="26"/>
      <c r="M5192" s="26" t="s">
        <v>97</v>
      </c>
      <c r="N5192" s="26" t="s">
        <v>7503</v>
      </c>
    </row>
    <row r="5193" spans="1:14">
      <c r="A5193" s="26" t="s">
        <v>70</v>
      </c>
      <c r="B5193" s="26" t="s">
        <v>7524</v>
      </c>
      <c r="C5193" s="26" t="s">
        <v>772</v>
      </c>
      <c r="D5193" s="26" t="s">
        <v>7525</v>
      </c>
      <c r="E5193" s="26" t="s">
        <v>10425</v>
      </c>
      <c r="F5193" s="26" t="s">
        <v>2317</v>
      </c>
      <c r="G5193" s="26" t="s">
        <v>7526</v>
      </c>
      <c r="H5193" s="26" t="s">
        <v>7527</v>
      </c>
      <c r="I5193" s="26" t="s">
        <v>10416</v>
      </c>
      <c r="J5193" s="36">
        <v>0.13</v>
      </c>
      <c r="K5193" s="26">
        <v>1033341.72</v>
      </c>
      <c r="L5193" s="26">
        <v>1332647.12</v>
      </c>
      <c r="M5193" s="26" t="s">
        <v>83</v>
      </c>
      <c r="N5193" s="26" t="s">
        <v>7529</v>
      </c>
    </row>
    <row r="5194" spans="1:14">
      <c r="A5194" s="26" t="s">
        <v>70</v>
      </c>
      <c r="B5194" s="26" t="s">
        <v>7524</v>
      </c>
      <c r="C5194" s="26" t="s">
        <v>772</v>
      </c>
      <c r="D5194" s="26" t="s">
        <v>7525</v>
      </c>
      <c r="E5194" s="26" t="s">
        <v>10425</v>
      </c>
      <c r="F5194" s="26" t="s">
        <v>2317</v>
      </c>
      <c r="G5194" s="26" t="s">
        <v>7526</v>
      </c>
      <c r="H5194" s="26" t="s">
        <v>7527</v>
      </c>
      <c r="I5194" s="26" t="s">
        <v>10418</v>
      </c>
      <c r="J5194" s="36">
        <v>0.13</v>
      </c>
      <c r="K5194" s="26">
        <v>217381.75</v>
      </c>
      <c r="L5194" s="26"/>
      <c r="M5194" s="26" t="s">
        <v>83</v>
      </c>
      <c r="N5194" s="26" t="s">
        <v>7529</v>
      </c>
    </row>
    <row r="5195" spans="1:14">
      <c r="A5195" s="26" t="s">
        <v>70</v>
      </c>
      <c r="B5195" s="26" t="s">
        <v>7524</v>
      </c>
      <c r="C5195" s="26" t="s">
        <v>772</v>
      </c>
      <c r="D5195" s="26" t="s">
        <v>7525</v>
      </c>
      <c r="E5195" s="26" t="s">
        <v>10425</v>
      </c>
      <c r="F5195" s="26" t="s">
        <v>2317</v>
      </c>
      <c r="G5195" s="26" t="s">
        <v>7526</v>
      </c>
      <c r="H5195" s="26" t="s">
        <v>7527</v>
      </c>
      <c r="I5195" s="26" t="s">
        <v>10420</v>
      </c>
      <c r="J5195" s="36">
        <v>0.13</v>
      </c>
      <c r="K5195" s="26">
        <v>2906.06</v>
      </c>
      <c r="L5195" s="26"/>
      <c r="M5195" s="26" t="s">
        <v>83</v>
      </c>
      <c r="N5195" s="26" t="s">
        <v>7529</v>
      </c>
    </row>
    <row r="5196" spans="1:14">
      <c r="A5196" s="26" t="s">
        <v>70</v>
      </c>
      <c r="B5196" s="26" t="s">
        <v>7524</v>
      </c>
      <c r="C5196" s="26" t="s">
        <v>772</v>
      </c>
      <c r="D5196" s="26" t="s">
        <v>7525</v>
      </c>
      <c r="E5196" s="26" t="s">
        <v>10425</v>
      </c>
      <c r="F5196" s="26" t="s">
        <v>2317</v>
      </c>
      <c r="G5196" s="26" t="s">
        <v>7526</v>
      </c>
      <c r="H5196" s="26" t="s">
        <v>7527</v>
      </c>
      <c r="I5196" s="26" t="s">
        <v>10419</v>
      </c>
      <c r="J5196" s="36">
        <v>0.13</v>
      </c>
      <c r="K5196" s="26">
        <v>19047.55</v>
      </c>
      <c r="L5196" s="26"/>
      <c r="M5196" s="26" t="s">
        <v>83</v>
      </c>
      <c r="N5196" s="26" t="s">
        <v>7529</v>
      </c>
    </row>
    <row r="5197" spans="1:14">
      <c r="A5197" s="26" t="s">
        <v>70</v>
      </c>
      <c r="B5197" s="26" t="s">
        <v>7510</v>
      </c>
      <c r="C5197" s="26" t="s">
        <v>772</v>
      </c>
      <c r="D5197" s="26" t="s">
        <v>7511</v>
      </c>
      <c r="E5197" s="26" t="s">
        <v>10429</v>
      </c>
      <c r="F5197" s="26" t="s">
        <v>2317</v>
      </c>
      <c r="G5197" s="26" t="s">
        <v>7512</v>
      </c>
      <c r="H5197" s="26" t="s">
        <v>7513</v>
      </c>
      <c r="I5197" s="26" t="s">
        <v>10416</v>
      </c>
      <c r="J5197" s="36">
        <v>0.13</v>
      </c>
      <c r="K5197" s="26">
        <v>356639</v>
      </c>
      <c r="L5197" s="26">
        <v>376152</v>
      </c>
      <c r="M5197" s="26" t="s">
        <v>83</v>
      </c>
      <c r="N5197" s="26" t="s">
        <v>7515</v>
      </c>
    </row>
    <row r="5198" spans="1:14">
      <c r="A5198" s="26" t="s">
        <v>70</v>
      </c>
      <c r="B5198" s="26" t="s">
        <v>7510</v>
      </c>
      <c r="C5198" s="26" t="s">
        <v>772</v>
      </c>
      <c r="D5198" s="26" t="s">
        <v>7511</v>
      </c>
      <c r="E5198" s="26" t="s">
        <v>10429</v>
      </c>
      <c r="F5198" s="26" t="s">
        <v>2317</v>
      </c>
      <c r="G5198" s="26" t="s">
        <v>7512</v>
      </c>
      <c r="H5198" s="26" t="s">
        <v>7513</v>
      </c>
      <c r="I5198" s="26" t="s">
        <v>10418</v>
      </c>
      <c r="J5198" s="36">
        <v>0.13</v>
      </c>
      <c r="K5198" s="26">
        <v>0</v>
      </c>
      <c r="L5198" s="26"/>
      <c r="M5198" s="26" t="s">
        <v>83</v>
      </c>
      <c r="N5198" s="26" t="s">
        <v>7515</v>
      </c>
    </row>
    <row r="5199" spans="1:14">
      <c r="A5199" s="26" t="s">
        <v>70</v>
      </c>
      <c r="B5199" s="26" t="s">
        <v>7510</v>
      </c>
      <c r="C5199" s="26" t="s">
        <v>772</v>
      </c>
      <c r="D5199" s="26" t="s">
        <v>7511</v>
      </c>
      <c r="E5199" s="26" t="s">
        <v>10429</v>
      </c>
      <c r="F5199" s="26" t="s">
        <v>2317</v>
      </c>
      <c r="G5199" s="26" t="s">
        <v>7512</v>
      </c>
      <c r="H5199" s="26" t="s">
        <v>7513</v>
      </c>
      <c r="I5199" s="26" t="s">
        <v>10420</v>
      </c>
      <c r="J5199" s="36">
        <v>0.13</v>
      </c>
      <c r="K5199" s="26">
        <v>2794</v>
      </c>
      <c r="L5199" s="26"/>
      <c r="M5199" s="26" t="s">
        <v>83</v>
      </c>
      <c r="N5199" s="26" t="s">
        <v>7515</v>
      </c>
    </row>
    <row r="5200" spans="1:14">
      <c r="A5200" s="26" t="s">
        <v>70</v>
      </c>
      <c r="B5200" s="26" t="s">
        <v>7510</v>
      </c>
      <c r="C5200" s="26" t="s">
        <v>772</v>
      </c>
      <c r="D5200" s="26" t="s">
        <v>7511</v>
      </c>
      <c r="E5200" s="26" t="s">
        <v>10429</v>
      </c>
      <c r="F5200" s="26" t="s">
        <v>2317</v>
      </c>
      <c r="G5200" s="26" t="s">
        <v>7512</v>
      </c>
      <c r="H5200" s="26" t="s">
        <v>7513</v>
      </c>
      <c r="I5200" s="26" t="s">
        <v>10419</v>
      </c>
      <c r="J5200" s="36">
        <v>0.13</v>
      </c>
      <c r="K5200" s="26">
        <v>5432</v>
      </c>
      <c r="L5200" s="26"/>
      <c r="M5200" s="26" t="s">
        <v>83</v>
      </c>
      <c r="N5200" s="26" t="s">
        <v>7515</v>
      </c>
    </row>
    <row r="5201" spans="1:14">
      <c r="A5201" s="26" t="s">
        <v>108</v>
      </c>
      <c r="B5201" s="26" t="s">
        <v>7560</v>
      </c>
      <c r="C5201" s="26" t="s">
        <v>780</v>
      </c>
      <c r="D5201" s="26" t="s">
        <v>7561</v>
      </c>
      <c r="E5201" s="26" t="s">
        <v>10425</v>
      </c>
      <c r="F5201" s="26" t="s">
        <v>379</v>
      </c>
      <c r="G5201" s="26" t="s">
        <v>7562</v>
      </c>
      <c r="H5201" s="26" t="s">
        <v>7563</v>
      </c>
      <c r="I5201" s="26" t="s">
        <v>10416</v>
      </c>
      <c r="J5201" s="36">
        <v>0.13</v>
      </c>
      <c r="K5201" s="26">
        <v>51938.18</v>
      </c>
      <c r="L5201" s="26">
        <v>65279.21</v>
      </c>
      <c r="M5201" s="26" t="s">
        <v>97</v>
      </c>
      <c r="N5201" s="26" t="s">
        <v>7564</v>
      </c>
    </row>
    <row r="5202" spans="1:14">
      <c r="A5202" s="26" t="s">
        <v>108</v>
      </c>
      <c r="B5202" s="26" t="s">
        <v>7560</v>
      </c>
      <c r="C5202" s="26" t="s">
        <v>780</v>
      </c>
      <c r="D5202" s="26" t="s">
        <v>7561</v>
      </c>
      <c r="E5202" s="26" t="s">
        <v>10425</v>
      </c>
      <c r="F5202" s="26" t="s">
        <v>379</v>
      </c>
      <c r="G5202" s="26" t="s">
        <v>7562</v>
      </c>
      <c r="H5202" s="26" t="s">
        <v>7563</v>
      </c>
      <c r="I5202" s="26" t="s">
        <v>10418</v>
      </c>
      <c r="J5202" s="36">
        <v>0.13</v>
      </c>
      <c r="K5202" s="26">
        <v>8891.61</v>
      </c>
      <c r="L5202" s="26"/>
      <c r="M5202" s="26" t="s">
        <v>97</v>
      </c>
      <c r="N5202" s="26" t="s">
        <v>7564</v>
      </c>
    </row>
    <row r="5203" spans="1:14">
      <c r="A5203" s="26" t="s">
        <v>108</v>
      </c>
      <c r="B5203" s="26" t="s">
        <v>7560</v>
      </c>
      <c r="C5203" s="26" t="s">
        <v>780</v>
      </c>
      <c r="D5203" s="26" t="s">
        <v>7561</v>
      </c>
      <c r="E5203" s="26" t="s">
        <v>10425</v>
      </c>
      <c r="F5203" s="26" t="s">
        <v>379</v>
      </c>
      <c r="G5203" s="26" t="s">
        <v>7562</v>
      </c>
      <c r="H5203" s="26" t="s">
        <v>7563</v>
      </c>
      <c r="I5203" s="26" t="s">
        <v>10420</v>
      </c>
      <c r="J5203" s="36">
        <v>0.13</v>
      </c>
      <c r="K5203" s="26">
        <v>585.35</v>
      </c>
      <c r="L5203" s="26"/>
      <c r="M5203" s="26" t="s">
        <v>97</v>
      </c>
      <c r="N5203" s="26" t="s">
        <v>7564</v>
      </c>
    </row>
    <row r="5204" spans="1:14">
      <c r="A5204" s="26" t="s">
        <v>108</v>
      </c>
      <c r="B5204" s="26" t="s">
        <v>7560</v>
      </c>
      <c r="C5204" s="26" t="s">
        <v>780</v>
      </c>
      <c r="D5204" s="26" t="s">
        <v>7561</v>
      </c>
      <c r="E5204" s="26" t="s">
        <v>10425</v>
      </c>
      <c r="F5204" s="26" t="s">
        <v>379</v>
      </c>
      <c r="G5204" s="26" t="s">
        <v>7562</v>
      </c>
      <c r="H5204" s="26" t="s">
        <v>7563</v>
      </c>
      <c r="I5204" s="26" t="s">
        <v>10419</v>
      </c>
      <c r="J5204" s="36">
        <v>0.13</v>
      </c>
      <c r="K5204" s="26">
        <v>926.46</v>
      </c>
      <c r="L5204" s="26"/>
      <c r="M5204" s="26" t="s">
        <v>97</v>
      </c>
      <c r="N5204" s="26" t="s">
        <v>7564</v>
      </c>
    </row>
    <row r="5205" spans="1:14">
      <c r="A5205" s="26" t="s">
        <v>70</v>
      </c>
      <c r="B5205" s="26" t="s">
        <v>7600</v>
      </c>
      <c r="C5205" s="26" t="s">
        <v>72</v>
      </c>
      <c r="D5205" s="26" t="s">
        <v>7601</v>
      </c>
      <c r="E5205" s="26" t="s">
        <v>10425</v>
      </c>
      <c r="F5205" s="26" t="s">
        <v>1332</v>
      </c>
      <c r="G5205" s="26" t="s">
        <v>7602</v>
      </c>
      <c r="H5205" s="26" t="s">
        <v>7603</v>
      </c>
      <c r="I5205" s="26" t="s">
        <v>10416</v>
      </c>
      <c r="J5205" s="36">
        <v>0.13</v>
      </c>
      <c r="K5205" s="26">
        <v>3056687.88</v>
      </c>
      <c r="L5205" s="26">
        <v>4946299.15</v>
      </c>
      <c r="M5205" s="26" t="s">
        <v>83</v>
      </c>
      <c r="N5205" s="26" t="s">
        <v>7605</v>
      </c>
    </row>
    <row r="5206" spans="1:14">
      <c r="A5206" s="26" t="s">
        <v>70</v>
      </c>
      <c r="B5206" s="26" t="s">
        <v>7600</v>
      </c>
      <c r="C5206" s="26" t="s">
        <v>72</v>
      </c>
      <c r="D5206" s="26" t="s">
        <v>7601</v>
      </c>
      <c r="E5206" s="26" t="s">
        <v>10425</v>
      </c>
      <c r="F5206" s="26" t="s">
        <v>1332</v>
      </c>
      <c r="G5206" s="26" t="s">
        <v>7602</v>
      </c>
      <c r="H5206" s="26" t="s">
        <v>7603</v>
      </c>
      <c r="I5206" s="26" t="s">
        <v>10418</v>
      </c>
      <c r="J5206" s="36">
        <v>0.13</v>
      </c>
      <c r="K5206" s="26">
        <v>1567901.18</v>
      </c>
      <c r="L5206" s="26"/>
      <c r="M5206" s="26" t="s">
        <v>83</v>
      </c>
      <c r="N5206" s="26" t="s">
        <v>7605</v>
      </c>
    </row>
    <row r="5207" spans="1:14">
      <c r="A5207" s="26" t="s">
        <v>70</v>
      </c>
      <c r="B5207" s="26" t="s">
        <v>7600</v>
      </c>
      <c r="C5207" s="26" t="s">
        <v>72</v>
      </c>
      <c r="D5207" s="26" t="s">
        <v>7601</v>
      </c>
      <c r="E5207" s="26" t="s">
        <v>10425</v>
      </c>
      <c r="F5207" s="26" t="s">
        <v>1332</v>
      </c>
      <c r="G5207" s="26" t="s">
        <v>7602</v>
      </c>
      <c r="H5207" s="26" t="s">
        <v>7603</v>
      </c>
      <c r="I5207" s="26" t="s">
        <v>10420</v>
      </c>
      <c r="J5207" s="36">
        <v>0.13</v>
      </c>
      <c r="K5207" s="26">
        <v>28701.4</v>
      </c>
      <c r="L5207" s="26"/>
      <c r="M5207" s="26" t="s">
        <v>83</v>
      </c>
      <c r="N5207" s="26" t="s">
        <v>7605</v>
      </c>
    </row>
    <row r="5208" spans="1:14">
      <c r="A5208" s="26" t="s">
        <v>70</v>
      </c>
      <c r="B5208" s="26" t="s">
        <v>7600</v>
      </c>
      <c r="C5208" s="26" t="s">
        <v>72</v>
      </c>
      <c r="D5208" s="26" t="s">
        <v>7601</v>
      </c>
      <c r="E5208" s="26" t="s">
        <v>10425</v>
      </c>
      <c r="F5208" s="26" t="s">
        <v>1332</v>
      </c>
      <c r="G5208" s="26" t="s">
        <v>7602</v>
      </c>
      <c r="H5208" s="26" t="s">
        <v>7603</v>
      </c>
      <c r="I5208" s="26" t="s">
        <v>10419</v>
      </c>
      <c r="J5208" s="36">
        <v>0.13</v>
      </c>
      <c r="K5208" s="26">
        <v>70425.02</v>
      </c>
      <c r="L5208" s="26"/>
      <c r="M5208" s="26" t="s">
        <v>83</v>
      </c>
      <c r="N5208" s="26" t="s">
        <v>7605</v>
      </c>
    </row>
    <row r="5209" spans="1:14">
      <c r="A5209" s="26" t="s">
        <v>108</v>
      </c>
      <c r="B5209" s="26" t="s">
        <v>7413</v>
      </c>
      <c r="C5209" s="26" t="s">
        <v>896</v>
      </c>
      <c r="D5209" s="26" t="s">
        <v>7414</v>
      </c>
      <c r="E5209" s="26" t="s">
        <v>10425</v>
      </c>
      <c r="F5209" s="26" t="s">
        <v>4188</v>
      </c>
      <c r="G5209" s="26" t="s">
        <v>7415</v>
      </c>
      <c r="H5209" s="26" t="s">
        <v>7416</v>
      </c>
      <c r="I5209" s="26" t="s">
        <v>10416</v>
      </c>
      <c r="J5209" s="36">
        <v>0.13</v>
      </c>
      <c r="K5209" s="26">
        <v>1242894.05</v>
      </c>
      <c r="L5209" s="26">
        <v>1730509.66</v>
      </c>
      <c r="M5209" s="26" t="s">
        <v>97</v>
      </c>
      <c r="N5209" s="26" t="s">
        <v>7417</v>
      </c>
    </row>
    <row r="5210" spans="1:14">
      <c r="A5210" s="26" t="s">
        <v>108</v>
      </c>
      <c r="B5210" s="26" t="s">
        <v>7413</v>
      </c>
      <c r="C5210" s="26" t="s">
        <v>896</v>
      </c>
      <c r="D5210" s="26" t="s">
        <v>7414</v>
      </c>
      <c r="E5210" s="26" t="s">
        <v>10425</v>
      </c>
      <c r="F5210" s="26" t="s">
        <v>4188</v>
      </c>
      <c r="G5210" s="26" t="s">
        <v>7415</v>
      </c>
      <c r="H5210" s="26" t="s">
        <v>7416</v>
      </c>
      <c r="I5210" s="26" t="s">
        <v>10418</v>
      </c>
      <c r="J5210" s="36">
        <v>0.13</v>
      </c>
      <c r="K5210" s="26">
        <v>373476.44</v>
      </c>
      <c r="L5210" s="26"/>
      <c r="M5210" s="26" t="s">
        <v>97</v>
      </c>
      <c r="N5210" s="26" t="s">
        <v>7417</v>
      </c>
    </row>
    <row r="5211" spans="1:14">
      <c r="A5211" s="26" t="s">
        <v>108</v>
      </c>
      <c r="B5211" s="26" t="s">
        <v>7413</v>
      </c>
      <c r="C5211" s="26" t="s">
        <v>896</v>
      </c>
      <c r="D5211" s="26" t="s">
        <v>7414</v>
      </c>
      <c r="E5211" s="26" t="s">
        <v>10425</v>
      </c>
      <c r="F5211" s="26" t="s">
        <v>4188</v>
      </c>
      <c r="G5211" s="26" t="s">
        <v>7415</v>
      </c>
      <c r="H5211" s="26" t="s">
        <v>7416</v>
      </c>
      <c r="I5211" s="26" t="s">
        <v>10420</v>
      </c>
      <c r="J5211" s="36">
        <v>0.13</v>
      </c>
      <c r="K5211" s="26">
        <v>11651.34</v>
      </c>
      <c r="L5211" s="26"/>
      <c r="M5211" s="26" t="s">
        <v>97</v>
      </c>
      <c r="N5211" s="26" t="s">
        <v>7417</v>
      </c>
    </row>
    <row r="5212" spans="1:14">
      <c r="A5212" s="26" t="s">
        <v>108</v>
      </c>
      <c r="B5212" s="26" t="s">
        <v>7413</v>
      </c>
      <c r="C5212" s="26" t="s">
        <v>896</v>
      </c>
      <c r="D5212" s="26" t="s">
        <v>7414</v>
      </c>
      <c r="E5212" s="26" t="s">
        <v>10425</v>
      </c>
      <c r="F5212" s="26" t="s">
        <v>4188</v>
      </c>
      <c r="G5212" s="26" t="s">
        <v>7415</v>
      </c>
      <c r="H5212" s="26" t="s">
        <v>7416</v>
      </c>
      <c r="I5212" s="26" t="s">
        <v>10419</v>
      </c>
      <c r="J5212" s="36">
        <v>0.13</v>
      </c>
      <c r="K5212" s="26">
        <v>24619.77</v>
      </c>
      <c r="L5212" s="26"/>
      <c r="M5212" s="26" t="s">
        <v>97</v>
      </c>
      <c r="N5212" s="26" t="s">
        <v>7417</v>
      </c>
    </row>
    <row r="5213" spans="1:14">
      <c r="A5213" s="26" t="s">
        <v>108</v>
      </c>
      <c r="B5213" s="26" t="s">
        <v>7318</v>
      </c>
      <c r="C5213" s="26" t="s">
        <v>896</v>
      </c>
      <c r="D5213" s="26" t="s">
        <v>7319</v>
      </c>
      <c r="E5213" s="26" t="s">
        <v>10425</v>
      </c>
      <c r="F5213" s="26" t="s">
        <v>7320</v>
      </c>
      <c r="G5213" s="26" t="s">
        <v>7321</v>
      </c>
      <c r="H5213" s="26" t="s">
        <v>7322</v>
      </c>
      <c r="I5213" s="26" t="s">
        <v>10416</v>
      </c>
      <c r="J5213" s="36">
        <v>0.13</v>
      </c>
      <c r="K5213" s="26">
        <v>101280.24</v>
      </c>
      <c r="L5213" s="26">
        <v>107398.89</v>
      </c>
      <c r="M5213" s="26" t="s">
        <v>97</v>
      </c>
      <c r="N5213" s="26" t="s">
        <v>7324</v>
      </c>
    </row>
    <row r="5214" spans="1:14">
      <c r="A5214" s="26" t="s">
        <v>108</v>
      </c>
      <c r="B5214" s="26" t="s">
        <v>7318</v>
      </c>
      <c r="C5214" s="26" t="s">
        <v>896</v>
      </c>
      <c r="D5214" s="26" t="s">
        <v>7319</v>
      </c>
      <c r="E5214" s="26" t="s">
        <v>10425</v>
      </c>
      <c r="F5214" s="26" t="s">
        <v>7320</v>
      </c>
      <c r="G5214" s="26" t="s">
        <v>7321</v>
      </c>
      <c r="H5214" s="26" t="s">
        <v>7322</v>
      </c>
      <c r="I5214" s="26" t="s">
        <v>10418</v>
      </c>
      <c r="J5214" s="36">
        <v>0.13</v>
      </c>
      <c r="K5214" s="26">
        <v>0</v>
      </c>
      <c r="L5214" s="26"/>
      <c r="M5214" s="26" t="s">
        <v>97</v>
      </c>
      <c r="N5214" s="26" t="s">
        <v>7324</v>
      </c>
    </row>
    <row r="5215" spans="1:14">
      <c r="A5215" s="26" t="s">
        <v>108</v>
      </c>
      <c r="B5215" s="26" t="s">
        <v>7318</v>
      </c>
      <c r="C5215" s="26" t="s">
        <v>896</v>
      </c>
      <c r="D5215" s="26" t="s">
        <v>7319</v>
      </c>
      <c r="E5215" s="26" t="s">
        <v>10425</v>
      </c>
      <c r="F5215" s="26" t="s">
        <v>7320</v>
      </c>
      <c r="G5215" s="26" t="s">
        <v>7321</v>
      </c>
      <c r="H5215" s="26" t="s">
        <v>7322</v>
      </c>
      <c r="I5215" s="26" t="s">
        <v>10420</v>
      </c>
      <c r="J5215" s="36">
        <v>0.13</v>
      </c>
      <c r="K5215" s="26">
        <v>1354.32</v>
      </c>
      <c r="L5215" s="26"/>
      <c r="M5215" s="26" t="s">
        <v>97</v>
      </c>
      <c r="N5215" s="26" t="s">
        <v>7324</v>
      </c>
    </row>
    <row r="5216" spans="1:14">
      <c r="A5216" s="26" t="s">
        <v>108</v>
      </c>
      <c r="B5216" s="26" t="s">
        <v>7318</v>
      </c>
      <c r="C5216" s="26" t="s">
        <v>896</v>
      </c>
      <c r="D5216" s="26" t="s">
        <v>7319</v>
      </c>
      <c r="E5216" s="26" t="s">
        <v>10425</v>
      </c>
      <c r="F5216" s="26" t="s">
        <v>7320</v>
      </c>
      <c r="G5216" s="26" t="s">
        <v>7321</v>
      </c>
      <c r="H5216" s="26" t="s">
        <v>7322</v>
      </c>
      <c r="I5216" s="26" t="s">
        <v>10419</v>
      </c>
      <c r="J5216" s="36">
        <v>0.13</v>
      </c>
      <c r="K5216" s="26">
        <v>1542.33</v>
      </c>
      <c r="L5216" s="26"/>
      <c r="M5216" s="26" t="s">
        <v>97</v>
      </c>
      <c r="N5216" s="26" t="s">
        <v>7324</v>
      </c>
    </row>
    <row r="5217" spans="1:14">
      <c r="A5217" s="26" t="s">
        <v>47</v>
      </c>
      <c r="B5217" s="26" t="s">
        <v>7310</v>
      </c>
      <c r="C5217" s="26" t="s">
        <v>305</v>
      </c>
      <c r="D5217" s="26" t="s">
        <v>7311</v>
      </c>
      <c r="E5217" s="26" t="s">
        <v>10425</v>
      </c>
      <c r="F5217" s="26" t="s">
        <v>7312</v>
      </c>
      <c r="G5217" s="26" t="s">
        <v>7313</v>
      </c>
      <c r="H5217" s="26" t="s">
        <v>7314</v>
      </c>
      <c r="I5217" s="26" t="s">
        <v>10416</v>
      </c>
      <c r="J5217" s="36">
        <v>0.13</v>
      </c>
      <c r="K5217" s="26">
        <v>445163.37</v>
      </c>
      <c r="L5217" s="26">
        <v>510550.75</v>
      </c>
      <c r="M5217" s="26" t="s">
        <v>97</v>
      </c>
      <c r="N5217" s="26" t="s">
        <v>7316</v>
      </c>
    </row>
    <row r="5218" spans="1:14">
      <c r="A5218" s="26" t="s">
        <v>47</v>
      </c>
      <c r="B5218" s="26" t="s">
        <v>7310</v>
      </c>
      <c r="C5218" s="26" t="s">
        <v>305</v>
      </c>
      <c r="D5218" s="26" t="s">
        <v>7311</v>
      </c>
      <c r="E5218" s="26" t="s">
        <v>10425</v>
      </c>
      <c r="F5218" s="26" t="s">
        <v>7312</v>
      </c>
      <c r="G5218" s="26" t="s">
        <v>7313</v>
      </c>
      <c r="H5218" s="26" t="s">
        <v>7314</v>
      </c>
      <c r="I5218" s="26" t="s">
        <v>10418</v>
      </c>
      <c r="J5218" s="36">
        <v>0.13</v>
      </c>
      <c r="K5218" s="26">
        <v>29581.1</v>
      </c>
      <c r="L5218" s="26"/>
      <c r="M5218" s="26" t="s">
        <v>97</v>
      </c>
      <c r="N5218" s="26" t="s">
        <v>7316</v>
      </c>
    </row>
    <row r="5219" spans="1:14">
      <c r="A5219" s="26" t="s">
        <v>47</v>
      </c>
      <c r="B5219" s="26" t="s">
        <v>7310</v>
      </c>
      <c r="C5219" s="26" t="s">
        <v>305</v>
      </c>
      <c r="D5219" s="26" t="s">
        <v>7311</v>
      </c>
      <c r="E5219" s="26" t="s">
        <v>10425</v>
      </c>
      <c r="F5219" s="26" t="s">
        <v>7312</v>
      </c>
      <c r="G5219" s="26" t="s">
        <v>7313</v>
      </c>
      <c r="H5219" s="26" t="s">
        <v>7314</v>
      </c>
      <c r="I5219" s="26" t="s">
        <v>10420</v>
      </c>
      <c r="J5219" s="36">
        <v>0.13</v>
      </c>
      <c r="K5219" s="26">
        <v>5601.06</v>
      </c>
      <c r="L5219" s="26"/>
      <c r="M5219" s="26" t="s">
        <v>97</v>
      </c>
      <c r="N5219" s="26" t="s">
        <v>7316</v>
      </c>
    </row>
    <row r="5220" spans="1:14">
      <c r="A5220" s="26" t="s">
        <v>47</v>
      </c>
      <c r="B5220" s="26" t="s">
        <v>7310</v>
      </c>
      <c r="C5220" s="26" t="s">
        <v>305</v>
      </c>
      <c r="D5220" s="26" t="s">
        <v>7311</v>
      </c>
      <c r="E5220" s="26" t="s">
        <v>10425</v>
      </c>
      <c r="F5220" s="26" t="s">
        <v>7312</v>
      </c>
      <c r="G5220" s="26" t="s">
        <v>7313</v>
      </c>
      <c r="H5220" s="26" t="s">
        <v>7314</v>
      </c>
      <c r="I5220" s="26" t="s">
        <v>10419</v>
      </c>
      <c r="J5220" s="36">
        <v>0.13</v>
      </c>
      <c r="K5220" s="26">
        <v>7229.73</v>
      </c>
      <c r="L5220" s="26"/>
      <c r="M5220" s="26" t="s">
        <v>97</v>
      </c>
      <c r="N5220" s="26" t="s">
        <v>7316</v>
      </c>
    </row>
    <row r="5221" spans="1:14">
      <c r="A5221" s="26" t="s">
        <v>292</v>
      </c>
      <c r="B5221" s="26" t="s">
        <v>7572</v>
      </c>
      <c r="C5221" s="26" t="s">
        <v>1751</v>
      </c>
      <c r="D5221" s="26" t="s">
        <v>7573</v>
      </c>
      <c r="E5221" s="26" t="s">
        <v>10444</v>
      </c>
      <c r="F5221" s="26" t="s">
        <v>7574</v>
      </c>
      <c r="G5221" s="26" t="s">
        <v>7575</v>
      </c>
      <c r="H5221" s="26" t="s">
        <v>7576</v>
      </c>
      <c r="I5221" s="26" t="s">
        <v>10416</v>
      </c>
      <c r="J5221" s="36">
        <v>0.13</v>
      </c>
      <c r="K5221" s="26">
        <v>284083.04</v>
      </c>
      <c r="L5221" s="26">
        <v>316782.57</v>
      </c>
      <c r="M5221" s="26" t="s">
        <v>63</v>
      </c>
      <c r="N5221" s="26" t="s">
        <v>7578</v>
      </c>
    </row>
    <row r="5222" spans="1:14">
      <c r="A5222" s="26" t="s">
        <v>292</v>
      </c>
      <c r="B5222" s="26" t="s">
        <v>7572</v>
      </c>
      <c r="C5222" s="26" t="s">
        <v>1751</v>
      </c>
      <c r="D5222" s="26" t="s">
        <v>7573</v>
      </c>
      <c r="E5222" s="26" t="s">
        <v>10444</v>
      </c>
      <c r="F5222" s="26" t="s">
        <v>7574</v>
      </c>
      <c r="G5222" s="26" t="s">
        <v>7575</v>
      </c>
      <c r="H5222" s="26" t="s">
        <v>7576</v>
      </c>
      <c r="I5222" s="26" t="s">
        <v>10418</v>
      </c>
      <c r="J5222" s="36">
        <v>0.13</v>
      </c>
      <c r="K5222" s="26">
        <v>21768.69</v>
      </c>
      <c r="L5222" s="26"/>
      <c r="M5222" s="26" t="s">
        <v>63</v>
      </c>
      <c r="N5222" s="26" t="s">
        <v>7578</v>
      </c>
    </row>
    <row r="5223" spans="1:14">
      <c r="A5223" s="26" t="s">
        <v>292</v>
      </c>
      <c r="B5223" s="26" t="s">
        <v>7572</v>
      </c>
      <c r="C5223" s="26" t="s">
        <v>1751</v>
      </c>
      <c r="D5223" s="26" t="s">
        <v>7573</v>
      </c>
      <c r="E5223" s="26" t="s">
        <v>10444</v>
      </c>
      <c r="F5223" s="26" t="s">
        <v>7574</v>
      </c>
      <c r="G5223" s="26" t="s">
        <v>7575</v>
      </c>
      <c r="H5223" s="26" t="s">
        <v>7576</v>
      </c>
      <c r="I5223" s="26" t="s">
        <v>10420</v>
      </c>
      <c r="J5223" s="36">
        <v>0.13</v>
      </c>
      <c r="K5223" s="26">
        <v>3105.44</v>
      </c>
      <c r="L5223" s="26"/>
      <c r="M5223" s="26" t="s">
        <v>63</v>
      </c>
      <c r="N5223" s="26" t="s">
        <v>7578</v>
      </c>
    </row>
    <row r="5224" spans="1:14">
      <c r="A5224" s="26" t="s">
        <v>292</v>
      </c>
      <c r="B5224" s="26" t="s">
        <v>7572</v>
      </c>
      <c r="C5224" s="26" t="s">
        <v>1751</v>
      </c>
      <c r="D5224" s="26" t="s">
        <v>7573</v>
      </c>
      <c r="E5224" s="26" t="s">
        <v>10444</v>
      </c>
      <c r="F5224" s="26" t="s">
        <v>7574</v>
      </c>
      <c r="G5224" s="26" t="s">
        <v>7575</v>
      </c>
      <c r="H5224" s="26" t="s">
        <v>7576</v>
      </c>
      <c r="I5224" s="26" t="s">
        <v>10419</v>
      </c>
      <c r="J5224" s="36">
        <v>0.13</v>
      </c>
      <c r="K5224" s="26">
        <v>4657.64</v>
      </c>
      <c r="L5224" s="26"/>
      <c r="M5224" s="26" t="s">
        <v>63</v>
      </c>
      <c r="N5224" s="26" t="s">
        <v>7578</v>
      </c>
    </row>
    <row r="5225" spans="1:14">
      <c r="A5225" s="26" t="s">
        <v>70</v>
      </c>
      <c r="B5225" s="26" t="s">
        <v>7626</v>
      </c>
      <c r="C5225" s="26" t="s">
        <v>670</v>
      </c>
      <c r="D5225" s="26" t="s">
        <v>7627</v>
      </c>
      <c r="E5225" s="26" t="s">
        <v>10444</v>
      </c>
      <c r="F5225" s="26" t="s">
        <v>7628</v>
      </c>
      <c r="G5225" s="26" t="s">
        <v>7629</v>
      </c>
      <c r="H5225" s="26" t="s">
        <v>7630</v>
      </c>
      <c r="I5225" s="26" t="s">
        <v>10416</v>
      </c>
      <c r="J5225" s="36">
        <v>0.13</v>
      </c>
      <c r="K5225" s="26">
        <v>255098.17</v>
      </c>
      <c r="L5225" s="26">
        <v>286588.77</v>
      </c>
      <c r="M5225" s="26" t="s">
        <v>83</v>
      </c>
      <c r="N5225" s="26" t="s">
        <v>7632</v>
      </c>
    </row>
    <row r="5226" spans="1:14">
      <c r="A5226" s="26" t="s">
        <v>70</v>
      </c>
      <c r="B5226" s="26" t="s">
        <v>7626</v>
      </c>
      <c r="C5226" s="26" t="s">
        <v>670</v>
      </c>
      <c r="D5226" s="26" t="s">
        <v>7627</v>
      </c>
      <c r="E5226" s="26" t="s">
        <v>10444</v>
      </c>
      <c r="F5226" s="26" t="s">
        <v>7628</v>
      </c>
      <c r="G5226" s="26" t="s">
        <v>7629</v>
      </c>
      <c r="H5226" s="26" t="s">
        <v>7630</v>
      </c>
      <c r="I5226" s="26" t="s">
        <v>10418</v>
      </c>
      <c r="J5226" s="36">
        <v>0.13</v>
      </c>
      <c r="K5226" s="26">
        <v>11790.59</v>
      </c>
      <c r="L5226" s="26"/>
      <c r="M5226" s="26" t="s">
        <v>83</v>
      </c>
      <c r="N5226" s="26" t="s">
        <v>7632</v>
      </c>
    </row>
    <row r="5227" spans="1:14">
      <c r="A5227" s="26" t="s">
        <v>70</v>
      </c>
      <c r="B5227" s="26" t="s">
        <v>7626</v>
      </c>
      <c r="C5227" s="26" t="s">
        <v>670</v>
      </c>
      <c r="D5227" s="26" t="s">
        <v>7627</v>
      </c>
      <c r="E5227" s="26" t="s">
        <v>10444</v>
      </c>
      <c r="F5227" s="26" t="s">
        <v>7628</v>
      </c>
      <c r="G5227" s="26" t="s">
        <v>7629</v>
      </c>
      <c r="H5227" s="26" t="s">
        <v>7630</v>
      </c>
      <c r="I5227" s="26" t="s">
        <v>10420</v>
      </c>
      <c r="J5227" s="36">
        <v>0.13</v>
      </c>
      <c r="K5227" s="26">
        <v>2972.47</v>
      </c>
      <c r="L5227" s="26"/>
      <c r="M5227" s="26" t="s">
        <v>83</v>
      </c>
      <c r="N5227" s="26" t="s">
        <v>7632</v>
      </c>
    </row>
    <row r="5228" spans="1:14">
      <c r="A5228" s="26" t="s">
        <v>70</v>
      </c>
      <c r="B5228" s="26" t="s">
        <v>7626</v>
      </c>
      <c r="C5228" s="26" t="s">
        <v>670</v>
      </c>
      <c r="D5228" s="26" t="s">
        <v>7627</v>
      </c>
      <c r="E5228" s="26" t="s">
        <v>10444</v>
      </c>
      <c r="F5228" s="26" t="s">
        <v>7628</v>
      </c>
      <c r="G5228" s="26" t="s">
        <v>7629</v>
      </c>
      <c r="H5228" s="26" t="s">
        <v>7630</v>
      </c>
      <c r="I5228" s="26" t="s">
        <v>10419</v>
      </c>
      <c r="J5228" s="36">
        <v>0.13</v>
      </c>
      <c r="K5228" s="26">
        <v>4065.56</v>
      </c>
      <c r="L5228" s="26"/>
      <c r="M5228" s="26" t="s">
        <v>83</v>
      </c>
      <c r="N5228" s="26" t="s">
        <v>7632</v>
      </c>
    </row>
    <row r="5229" spans="1:14">
      <c r="A5229" s="26" t="s">
        <v>70</v>
      </c>
      <c r="B5229" s="26" t="s">
        <v>7634</v>
      </c>
      <c r="C5229" s="26" t="s">
        <v>670</v>
      </c>
      <c r="D5229" s="26" t="s">
        <v>7635</v>
      </c>
      <c r="E5229" s="26" t="s">
        <v>10444</v>
      </c>
      <c r="F5229" s="26" t="s">
        <v>7628</v>
      </c>
      <c r="G5229" s="26" t="s">
        <v>7636</v>
      </c>
      <c r="H5229" s="26" t="s">
        <v>7637</v>
      </c>
      <c r="I5229" s="26" t="s">
        <v>10416</v>
      </c>
      <c r="J5229" s="36">
        <v>0.13</v>
      </c>
      <c r="K5229" s="26">
        <v>29502.3</v>
      </c>
      <c r="L5229" s="26">
        <v>33788.64</v>
      </c>
      <c r="M5229" s="26" t="s">
        <v>83</v>
      </c>
      <c r="N5229" s="26" t="s">
        <v>7638</v>
      </c>
    </row>
    <row r="5230" spans="1:14">
      <c r="A5230" s="26" t="s">
        <v>70</v>
      </c>
      <c r="B5230" s="26" t="s">
        <v>7634</v>
      </c>
      <c r="C5230" s="26" t="s">
        <v>670</v>
      </c>
      <c r="D5230" s="26" t="s">
        <v>7635</v>
      </c>
      <c r="E5230" s="26" t="s">
        <v>10444</v>
      </c>
      <c r="F5230" s="26" t="s">
        <v>7628</v>
      </c>
      <c r="G5230" s="26" t="s">
        <v>7636</v>
      </c>
      <c r="H5230" s="26" t="s">
        <v>7637</v>
      </c>
      <c r="I5230" s="26" t="s">
        <v>10418</v>
      </c>
      <c r="J5230" s="36">
        <v>0.13</v>
      </c>
      <c r="K5230" s="26">
        <v>1893.24</v>
      </c>
      <c r="L5230" s="26"/>
      <c r="M5230" s="26" t="s">
        <v>83</v>
      </c>
      <c r="N5230" s="26" t="s">
        <v>7638</v>
      </c>
    </row>
    <row r="5231" spans="1:14">
      <c r="A5231" s="26" t="s">
        <v>70</v>
      </c>
      <c r="B5231" s="26" t="s">
        <v>7634</v>
      </c>
      <c r="C5231" s="26" t="s">
        <v>670</v>
      </c>
      <c r="D5231" s="26" t="s">
        <v>7635</v>
      </c>
      <c r="E5231" s="26" t="s">
        <v>10444</v>
      </c>
      <c r="F5231" s="26" t="s">
        <v>7628</v>
      </c>
      <c r="G5231" s="26" t="s">
        <v>7636</v>
      </c>
      <c r="H5231" s="26" t="s">
        <v>7637</v>
      </c>
      <c r="I5231" s="26" t="s">
        <v>10420</v>
      </c>
      <c r="J5231" s="36">
        <v>0.13</v>
      </c>
      <c r="K5231" s="26">
        <v>394.5</v>
      </c>
      <c r="L5231" s="26"/>
      <c r="M5231" s="26" t="s">
        <v>83</v>
      </c>
      <c r="N5231" s="26" t="s">
        <v>7638</v>
      </c>
    </row>
    <row r="5232" spans="1:14">
      <c r="A5232" s="26" t="s">
        <v>70</v>
      </c>
      <c r="B5232" s="26" t="s">
        <v>7634</v>
      </c>
      <c r="C5232" s="26" t="s">
        <v>670</v>
      </c>
      <c r="D5232" s="26" t="s">
        <v>7635</v>
      </c>
      <c r="E5232" s="26" t="s">
        <v>10444</v>
      </c>
      <c r="F5232" s="26" t="s">
        <v>7628</v>
      </c>
      <c r="G5232" s="26" t="s">
        <v>7636</v>
      </c>
      <c r="H5232" s="26" t="s">
        <v>7637</v>
      </c>
      <c r="I5232" s="26" t="s">
        <v>10419</v>
      </c>
      <c r="J5232" s="36">
        <v>0.13</v>
      </c>
      <c r="K5232" s="26">
        <v>478.09</v>
      </c>
      <c r="L5232" s="26"/>
      <c r="M5232" s="26" t="s">
        <v>83</v>
      </c>
      <c r="N5232" s="26" t="s">
        <v>7638</v>
      </c>
    </row>
    <row r="5233" spans="1:14">
      <c r="A5233" s="26" t="s">
        <v>85</v>
      </c>
      <c r="B5233" s="26" t="s">
        <v>6044</v>
      </c>
      <c r="C5233" s="26" t="s">
        <v>3057</v>
      </c>
      <c r="D5233" s="26" t="s">
        <v>6045</v>
      </c>
      <c r="E5233" s="26" t="s">
        <v>10425</v>
      </c>
      <c r="F5233" s="26" t="s">
        <v>6046</v>
      </c>
      <c r="G5233" s="26" t="s">
        <v>6047</v>
      </c>
      <c r="H5233" s="26" t="s">
        <v>6048</v>
      </c>
      <c r="I5233" s="26" t="s">
        <v>10416</v>
      </c>
      <c r="J5233" s="36">
        <v>0.13</v>
      </c>
      <c r="K5233" s="26">
        <v>493534.83</v>
      </c>
      <c r="L5233" s="26">
        <v>532953.35</v>
      </c>
      <c r="M5233" s="26" t="s">
        <v>83</v>
      </c>
      <c r="N5233" s="26" t="s">
        <v>6050</v>
      </c>
    </row>
    <row r="5234" spans="1:14">
      <c r="A5234" s="26" t="s">
        <v>85</v>
      </c>
      <c r="B5234" s="26" t="s">
        <v>6044</v>
      </c>
      <c r="C5234" s="26" t="s">
        <v>3057</v>
      </c>
      <c r="D5234" s="26" t="s">
        <v>6045</v>
      </c>
      <c r="E5234" s="26" t="s">
        <v>10425</v>
      </c>
      <c r="F5234" s="26" t="s">
        <v>6046</v>
      </c>
      <c r="G5234" s="26" t="s">
        <v>6047</v>
      </c>
      <c r="H5234" s="26" t="s">
        <v>6048</v>
      </c>
      <c r="I5234" s="26" t="s">
        <v>10418</v>
      </c>
      <c r="J5234" s="36">
        <v>0.13</v>
      </c>
      <c r="K5234" s="26">
        <v>4292.3</v>
      </c>
      <c r="L5234" s="26"/>
      <c r="M5234" s="26" t="s">
        <v>83</v>
      </c>
      <c r="N5234" s="26" t="s">
        <v>6050</v>
      </c>
    </row>
    <row r="5235" spans="1:14">
      <c r="A5235" s="26" t="s">
        <v>85</v>
      </c>
      <c r="B5235" s="26" t="s">
        <v>6044</v>
      </c>
      <c r="C5235" s="26" t="s">
        <v>3057</v>
      </c>
      <c r="D5235" s="26" t="s">
        <v>6045</v>
      </c>
      <c r="E5235" s="26" t="s">
        <v>10425</v>
      </c>
      <c r="F5235" s="26" t="s">
        <v>6046</v>
      </c>
      <c r="G5235" s="26" t="s">
        <v>6047</v>
      </c>
      <c r="H5235" s="26" t="s">
        <v>6048</v>
      </c>
      <c r="I5235" s="26" t="s">
        <v>10420</v>
      </c>
      <c r="J5235" s="36">
        <v>0.13</v>
      </c>
      <c r="K5235" s="26">
        <v>3562.39</v>
      </c>
      <c r="L5235" s="26"/>
      <c r="M5235" s="26" t="s">
        <v>83</v>
      </c>
      <c r="N5235" s="26" t="s">
        <v>6050</v>
      </c>
    </row>
    <row r="5236" spans="1:14">
      <c r="A5236" s="26" t="s">
        <v>85</v>
      </c>
      <c r="B5236" s="26" t="s">
        <v>6044</v>
      </c>
      <c r="C5236" s="26" t="s">
        <v>3057</v>
      </c>
      <c r="D5236" s="26" t="s">
        <v>6045</v>
      </c>
      <c r="E5236" s="26" t="s">
        <v>10425</v>
      </c>
      <c r="F5236" s="26" t="s">
        <v>6046</v>
      </c>
      <c r="G5236" s="26" t="s">
        <v>6047</v>
      </c>
      <c r="H5236" s="26" t="s">
        <v>6048</v>
      </c>
      <c r="I5236" s="26" t="s">
        <v>10419</v>
      </c>
      <c r="J5236" s="36">
        <v>0.13</v>
      </c>
      <c r="K5236" s="26">
        <v>7580.94</v>
      </c>
      <c r="L5236" s="26"/>
      <c r="M5236" s="26" t="s">
        <v>83</v>
      </c>
      <c r="N5236" s="26" t="s">
        <v>6050</v>
      </c>
    </row>
    <row r="5237" spans="1:14">
      <c r="A5237" s="26" t="s">
        <v>129</v>
      </c>
      <c r="B5237" s="26" t="s">
        <v>7594</v>
      </c>
      <c r="C5237" s="26" t="s">
        <v>712</v>
      </c>
      <c r="D5237" s="26" t="s">
        <v>7595</v>
      </c>
      <c r="E5237" s="26" t="s">
        <v>10425</v>
      </c>
      <c r="F5237" s="26" t="s">
        <v>7596</v>
      </c>
      <c r="G5237" s="26" t="s">
        <v>7597</v>
      </c>
      <c r="H5237" s="26" t="s">
        <v>7598</v>
      </c>
      <c r="I5237" s="26" t="s">
        <v>10416</v>
      </c>
      <c r="J5237" s="36">
        <v>0.13</v>
      </c>
      <c r="K5237" s="26">
        <v>95677.18</v>
      </c>
      <c r="L5237" s="26">
        <v>113696.08</v>
      </c>
      <c r="M5237" s="26" t="s">
        <v>173</v>
      </c>
      <c r="N5237" s="26" t="s">
        <v>7599</v>
      </c>
    </row>
    <row r="5238" spans="1:14">
      <c r="A5238" s="26" t="s">
        <v>129</v>
      </c>
      <c r="B5238" s="26" t="s">
        <v>7594</v>
      </c>
      <c r="C5238" s="26" t="s">
        <v>712</v>
      </c>
      <c r="D5238" s="26" t="s">
        <v>7595</v>
      </c>
      <c r="E5238" s="26" t="s">
        <v>10425</v>
      </c>
      <c r="F5238" s="26" t="s">
        <v>7596</v>
      </c>
      <c r="G5238" s="26" t="s">
        <v>7597</v>
      </c>
      <c r="H5238" s="26" t="s">
        <v>7598</v>
      </c>
      <c r="I5238" s="26" t="s">
        <v>10418</v>
      </c>
      <c r="J5238" s="36">
        <v>0.13</v>
      </c>
      <c r="K5238" s="26">
        <v>10388.61</v>
      </c>
      <c r="L5238" s="26"/>
      <c r="M5238" s="26" t="s">
        <v>173</v>
      </c>
      <c r="N5238" s="26" t="s">
        <v>7599</v>
      </c>
    </row>
    <row r="5239" spans="1:14">
      <c r="A5239" s="26" t="s">
        <v>129</v>
      </c>
      <c r="B5239" s="26" t="s">
        <v>7594</v>
      </c>
      <c r="C5239" s="26" t="s">
        <v>712</v>
      </c>
      <c r="D5239" s="26" t="s">
        <v>7595</v>
      </c>
      <c r="E5239" s="26" t="s">
        <v>10425</v>
      </c>
      <c r="F5239" s="26" t="s">
        <v>7596</v>
      </c>
      <c r="G5239" s="26" t="s">
        <v>7597</v>
      </c>
      <c r="H5239" s="26" t="s">
        <v>7598</v>
      </c>
      <c r="I5239" s="26" t="s">
        <v>10420</v>
      </c>
      <c r="J5239" s="36">
        <v>0.13</v>
      </c>
      <c r="K5239" s="26">
        <v>898.88</v>
      </c>
      <c r="L5239" s="26"/>
      <c r="M5239" s="26" t="s">
        <v>173</v>
      </c>
      <c r="N5239" s="26" t="s">
        <v>7599</v>
      </c>
    </row>
    <row r="5240" spans="1:14">
      <c r="A5240" s="26" t="s">
        <v>129</v>
      </c>
      <c r="B5240" s="26" t="s">
        <v>7594</v>
      </c>
      <c r="C5240" s="26" t="s">
        <v>712</v>
      </c>
      <c r="D5240" s="26" t="s">
        <v>7595</v>
      </c>
      <c r="E5240" s="26" t="s">
        <v>10425</v>
      </c>
      <c r="F5240" s="26" t="s">
        <v>7596</v>
      </c>
      <c r="G5240" s="26" t="s">
        <v>7597</v>
      </c>
      <c r="H5240" s="26" t="s">
        <v>7598</v>
      </c>
      <c r="I5240" s="26" t="s">
        <v>10419</v>
      </c>
      <c r="J5240" s="36">
        <v>0.13</v>
      </c>
      <c r="K5240" s="26">
        <v>1615.02</v>
      </c>
      <c r="L5240" s="26"/>
      <c r="M5240" s="26" t="s">
        <v>173</v>
      </c>
      <c r="N5240" s="26" t="s">
        <v>7599</v>
      </c>
    </row>
    <row r="5241" spans="1:14">
      <c r="A5241" s="26" t="s">
        <v>129</v>
      </c>
      <c r="B5241" s="26" t="s">
        <v>7621</v>
      </c>
      <c r="C5241" s="26" t="s">
        <v>968</v>
      </c>
      <c r="D5241" s="26" t="s">
        <v>7622</v>
      </c>
      <c r="E5241" s="26" t="s">
        <v>10425</v>
      </c>
      <c r="F5241" s="26" t="s">
        <v>205</v>
      </c>
      <c r="G5241" s="26" t="s">
        <v>7623</v>
      </c>
      <c r="H5241" s="26" t="s">
        <v>7624</v>
      </c>
      <c r="I5241" s="26" t="s">
        <v>10416</v>
      </c>
      <c r="J5241" s="36">
        <v>0.13</v>
      </c>
      <c r="K5241" s="26">
        <v>122826.24</v>
      </c>
      <c r="L5241" s="26">
        <v>149310.14</v>
      </c>
      <c r="M5241" s="26" t="s">
        <v>173</v>
      </c>
      <c r="N5241" s="26" t="s">
        <v>7625</v>
      </c>
    </row>
    <row r="5242" spans="1:14">
      <c r="A5242" s="26" t="s">
        <v>129</v>
      </c>
      <c r="B5242" s="26" t="s">
        <v>7621</v>
      </c>
      <c r="C5242" s="26" t="s">
        <v>968</v>
      </c>
      <c r="D5242" s="26" t="s">
        <v>7622</v>
      </c>
      <c r="E5242" s="26" t="s">
        <v>10425</v>
      </c>
      <c r="F5242" s="26" t="s">
        <v>205</v>
      </c>
      <c r="G5242" s="26" t="s">
        <v>7623</v>
      </c>
      <c r="H5242" s="26" t="s">
        <v>7624</v>
      </c>
      <c r="I5242" s="26" t="s">
        <v>10418</v>
      </c>
      <c r="J5242" s="36">
        <v>0.13</v>
      </c>
      <c r="K5242" s="26">
        <v>16008.25</v>
      </c>
      <c r="L5242" s="26"/>
      <c r="M5242" s="26" t="s">
        <v>173</v>
      </c>
      <c r="N5242" s="26" t="s">
        <v>7625</v>
      </c>
    </row>
    <row r="5243" spans="1:14">
      <c r="A5243" s="26" t="s">
        <v>129</v>
      </c>
      <c r="B5243" s="26" t="s">
        <v>7621</v>
      </c>
      <c r="C5243" s="26" t="s">
        <v>968</v>
      </c>
      <c r="D5243" s="26" t="s">
        <v>7622</v>
      </c>
      <c r="E5243" s="26" t="s">
        <v>10425</v>
      </c>
      <c r="F5243" s="26" t="s">
        <v>205</v>
      </c>
      <c r="G5243" s="26" t="s">
        <v>7623</v>
      </c>
      <c r="H5243" s="26" t="s">
        <v>7624</v>
      </c>
      <c r="I5243" s="26" t="s">
        <v>10420</v>
      </c>
      <c r="J5243" s="36">
        <v>0.13</v>
      </c>
      <c r="K5243" s="26">
        <v>1642.4</v>
      </c>
      <c r="L5243" s="26"/>
      <c r="M5243" s="26" t="s">
        <v>173</v>
      </c>
      <c r="N5243" s="26" t="s">
        <v>7625</v>
      </c>
    </row>
    <row r="5244" spans="1:14">
      <c r="A5244" s="26" t="s">
        <v>129</v>
      </c>
      <c r="B5244" s="26" t="s">
        <v>7621</v>
      </c>
      <c r="C5244" s="26" t="s">
        <v>968</v>
      </c>
      <c r="D5244" s="26" t="s">
        <v>7622</v>
      </c>
      <c r="E5244" s="26" t="s">
        <v>10425</v>
      </c>
      <c r="F5244" s="26" t="s">
        <v>205</v>
      </c>
      <c r="G5244" s="26" t="s">
        <v>7623</v>
      </c>
      <c r="H5244" s="26" t="s">
        <v>7624</v>
      </c>
      <c r="I5244" s="26" t="s">
        <v>10419</v>
      </c>
      <c r="J5244" s="36">
        <v>0.13</v>
      </c>
      <c r="K5244" s="26">
        <v>2114.27</v>
      </c>
      <c r="L5244" s="26"/>
      <c r="M5244" s="26" t="s">
        <v>173</v>
      </c>
      <c r="N5244" s="26" t="s">
        <v>7625</v>
      </c>
    </row>
    <row r="5245" spans="1:14">
      <c r="A5245" s="26" t="s">
        <v>163</v>
      </c>
      <c r="B5245" s="26" t="s">
        <v>7653</v>
      </c>
      <c r="C5245" s="26" t="s">
        <v>166</v>
      </c>
      <c r="D5245" s="26" t="s">
        <v>7654</v>
      </c>
      <c r="E5245" s="26" t="s">
        <v>10434</v>
      </c>
      <c r="F5245" s="26" t="s">
        <v>5900</v>
      </c>
      <c r="G5245" s="26" t="s">
        <v>7655</v>
      </c>
      <c r="H5245" s="26" t="s">
        <v>7656</v>
      </c>
      <c r="I5245" s="26" t="s">
        <v>10416</v>
      </c>
      <c r="J5245" s="36">
        <v>0.13</v>
      </c>
      <c r="K5245" s="26">
        <v>44968.11</v>
      </c>
      <c r="L5245" s="26">
        <v>47064.85</v>
      </c>
      <c r="M5245" s="26" t="s">
        <v>140</v>
      </c>
      <c r="N5245" s="26" t="s">
        <v>7657</v>
      </c>
    </row>
    <row r="5246" spans="1:14">
      <c r="A5246" s="26" t="s">
        <v>163</v>
      </c>
      <c r="B5246" s="26" t="s">
        <v>7653</v>
      </c>
      <c r="C5246" s="26" t="s">
        <v>166</v>
      </c>
      <c r="D5246" s="26" t="s">
        <v>7654</v>
      </c>
      <c r="E5246" s="26" t="s">
        <v>10434</v>
      </c>
      <c r="F5246" s="26" t="s">
        <v>5900</v>
      </c>
      <c r="G5246" s="26" t="s">
        <v>7655</v>
      </c>
      <c r="H5246" s="26" t="s">
        <v>7656</v>
      </c>
      <c r="I5246" s="26" t="s">
        <v>10418</v>
      </c>
      <c r="J5246" s="36">
        <v>0.13</v>
      </c>
      <c r="K5246" s="26">
        <v>0</v>
      </c>
      <c r="L5246" s="26"/>
      <c r="M5246" s="26" t="s">
        <v>140</v>
      </c>
      <c r="N5246" s="26" t="s">
        <v>7657</v>
      </c>
    </row>
    <row r="5247" spans="1:14">
      <c r="A5247" s="26" t="s">
        <v>163</v>
      </c>
      <c r="B5247" s="26" t="s">
        <v>7653</v>
      </c>
      <c r="C5247" s="26" t="s">
        <v>166</v>
      </c>
      <c r="D5247" s="26" t="s">
        <v>7654</v>
      </c>
      <c r="E5247" s="26" t="s">
        <v>10434</v>
      </c>
      <c r="F5247" s="26" t="s">
        <v>5900</v>
      </c>
      <c r="G5247" s="26" t="s">
        <v>7655</v>
      </c>
      <c r="H5247" s="26" t="s">
        <v>7656</v>
      </c>
      <c r="I5247" s="26" t="s">
        <v>10420</v>
      </c>
      <c r="J5247" s="36">
        <v>0.13</v>
      </c>
      <c r="K5247" s="26">
        <v>0</v>
      </c>
      <c r="L5247" s="26"/>
      <c r="M5247" s="26" t="s">
        <v>140</v>
      </c>
      <c r="N5247" s="26" t="s">
        <v>7657</v>
      </c>
    </row>
    <row r="5248" spans="1:14">
      <c r="A5248" s="26" t="s">
        <v>163</v>
      </c>
      <c r="B5248" s="26" t="s">
        <v>7653</v>
      </c>
      <c r="C5248" s="26" t="s">
        <v>166</v>
      </c>
      <c r="D5248" s="26" t="s">
        <v>7654</v>
      </c>
      <c r="E5248" s="26" t="s">
        <v>10434</v>
      </c>
      <c r="F5248" s="26" t="s">
        <v>5900</v>
      </c>
      <c r="G5248" s="26" t="s">
        <v>7655</v>
      </c>
      <c r="H5248" s="26" t="s">
        <v>7656</v>
      </c>
      <c r="I5248" s="26" t="s">
        <v>10419</v>
      </c>
      <c r="J5248" s="36">
        <v>0.13</v>
      </c>
      <c r="K5248" s="26">
        <v>684.8</v>
      </c>
      <c r="L5248" s="26"/>
      <c r="M5248" s="26" t="s">
        <v>140</v>
      </c>
      <c r="N5248" s="26" t="s">
        <v>7657</v>
      </c>
    </row>
    <row r="5249" spans="1:14">
      <c r="A5249" s="26" t="s">
        <v>85</v>
      </c>
      <c r="B5249" s="26" t="s">
        <v>7640</v>
      </c>
      <c r="C5249" s="26" t="s">
        <v>100</v>
      </c>
      <c r="D5249" s="26" t="s">
        <v>7641</v>
      </c>
      <c r="E5249" s="26" t="s">
        <v>10434</v>
      </c>
      <c r="F5249" s="26" t="s">
        <v>5815</v>
      </c>
      <c r="G5249" s="26" t="s">
        <v>7642</v>
      </c>
      <c r="H5249" s="26" t="s">
        <v>7643</v>
      </c>
      <c r="I5249" s="26" t="s">
        <v>10416</v>
      </c>
      <c r="J5249" s="36">
        <v>0.13</v>
      </c>
      <c r="K5249" s="26">
        <v>4511557.22</v>
      </c>
      <c r="L5249" s="26">
        <v>4924935.26</v>
      </c>
      <c r="M5249" s="26" t="s">
        <v>83</v>
      </c>
      <c r="N5249" s="26" t="s">
        <v>7645</v>
      </c>
    </row>
    <row r="5250" spans="1:14">
      <c r="A5250" s="26" t="s">
        <v>85</v>
      </c>
      <c r="B5250" s="26" t="s">
        <v>7640</v>
      </c>
      <c r="C5250" s="26" t="s">
        <v>100</v>
      </c>
      <c r="D5250" s="26" t="s">
        <v>7641</v>
      </c>
      <c r="E5250" s="26" t="s">
        <v>10434</v>
      </c>
      <c r="F5250" s="26" t="s">
        <v>5815</v>
      </c>
      <c r="G5250" s="26" t="s">
        <v>7642</v>
      </c>
      <c r="H5250" s="26" t="s">
        <v>7643</v>
      </c>
      <c r="I5250" s="26" t="s">
        <v>10418</v>
      </c>
      <c r="J5250" s="36">
        <v>0.13</v>
      </c>
      <c r="K5250" s="26">
        <v>193970.96</v>
      </c>
      <c r="L5250" s="26"/>
      <c r="M5250" s="26" t="s">
        <v>83</v>
      </c>
      <c r="N5250" s="26" t="s">
        <v>7645</v>
      </c>
    </row>
    <row r="5251" spans="1:14">
      <c r="A5251" s="26" t="s">
        <v>85</v>
      </c>
      <c r="B5251" s="26" t="s">
        <v>7640</v>
      </c>
      <c r="C5251" s="26" t="s">
        <v>100</v>
      </c>
      <c r="D5251" s="26" t="s">
        <v>7641</v>
      </c>
      <c r="E5251" s="26" t="s">
        <v>10434</v>
      </c>
      <c r="F5251" s="26" t="s">
        <v>5815</v>
      </c>
      <c r="G5251" s="26" t="s">
        <v>7642</v>
      </c>
      <c r="H5251" s="26" t="s">
        <v>7643</v>
      </c>
      <c r="I5251" s="26" t="s">
        <v>10420</v>
      </c>
      <c r="J5251" s="36">
        <v>0.13</v>
      </c>
      <c r="K5251" s="26">
        <v>0</v>
      </c>
      <c r="L5251" s="26"/>
      <c r="M5251" s="26" t="s">
        <v>83</v>
      </c>
      <c r="N5251" s="26" t="s">
        <v>7645</v>
      </c>
    </row>
    <row r="5252" spans="1:14">
      <c r="A5252" s="26" t="s">
        <v>85</v>
      </c>
      <c r="B5252" s="26" t="s">
        <v>7640</v>
      </c>
      <c r="C5252" s="26" t="s">
        <v>100</v>
      </c>
      <c r="D5252" s="26" t="s">
        <v>7641</v>
      </c>
      <c r="E5252" s="26" t="s">
        <v>10434</v>
      </c>
      <c r="F5252" s="26" t="s">
        <v>5815</v>
      </c>
      <c r="G5252" s="26" t="s">
        <v>7642</v>
      </c>
      <c r="H5252" s="26" t="s">
        <v>7643</v>
      </c>
      <c r="I5252" s="26" t="s">
        <v>10419</v>
      </c>
      <c r="J5252" s="36">
        <v>0.13</v>
      </c>
      <c r="K5252" s="26">
        <v>71658.4</v>
      </c>
      <c r="L5252" s="26"/>
      <c r="M5252" s="26" t="s">
        <v>83</v>
      </c>
      <c r="N5252" s="26" t="s">
        <v>7645</v>
      </c>
    </row>
    <row r="5253" spans="1:14">
      <c r="A5253" s="26" t="s">
        <v>516</v>
      </c>
      <c r="B5253" s="26" t="s">
        <v>7607</v>
      </c>
      <c r="C5253" s="26" t="s">
        <v>621</v>
      </c>
      <c r="D5253" s="26" t="s">
        <v>7608</v>
      </c>
      <c r="E5253" s="26" t="s">
        <v>10425</v>
      </c>
      <c r="F5253" s="26" t="s">
        <v>2661</v>
      </c>
      <c r="G5253" s="26" t="s">
        <v>7609</v>
      </c>
      <c r="H5253" s="26" t="s">
        <v>7610</v>
      </c>
      <c r="I5253" s="26" t="s">
        <v>10416</v>
      </c>
      <c r="J5253" s="36">
        <v>0.13</v>
      </c>
      <c r="K5253" s="26">
        <v>197121.95</v>
      </c>
      <c r="L5253" s="26">
        <v>208803.55</v>
      </c>
      <c r="M5253" s="26" t="s">
        <v>173</v>
      </c>
      <c r="N5253" s="26" t="s">
        <v>7612</v>
      </c>
    </row>
    <row r="5254" spans="1:14">
      <c r="A5254" s="26" t="s">
        <v>516</v>
      </c>
      <c r="B5254" s="26" t="s">
        <v>7607</v>
      </c>
      <c r="C5254" s="26" t="s">
        <v>621</v>
      </c>
      <c r="D5254" s="26" t="s">
        <v>7608</v>
      </c>
      <c r="E5254" s="26" t="s">
        <v>10425</v>
      </c>
      <c r="F5254" s="26" t="s">
        <v>2661</v>
      </c>
      <c r="G5254" s="26" t="s">
        <v>7609</v>
      </c>
      <c r="H5254" s="26" t="s">
        <v>7610</v>
      </c>
      <c r="I5254" s="26" t="s">
        <v>10418</v>
      </c>
      <c r="J5254" s="36">
        <v>0.13</v>
      </c>
      <c r="K5254" s="26">
        <v>0</v>
      </c>
      <c r="L5254" s="26"/>
      <c r="M5254" s="26" t="s">
        <v>173</v>
      </c>
      <c r="N5254" s="26" t="s">
        <v>7612</v>
      </c>
    </row>
    <row r="5255" spans="1:14">
      <c r="A5255" s="26" t="s">
        <v>516</v>
      </c>
      <c r="B5255" s="26" t="s">
        <v>7607</v>
      </c>
      <c r="C5255" s="26" t="s">
        <v>621</v>
      </c>
      <c r="D5255" s="26" t="s">
        <v>7608</v>
      </c>
      <c r="E5255" s="26" t="s">
        <v>10425</v>
      </c>
      <c r="F5255" s="26" t="s">
        <v>2661</v>
      </c>
      <c r="G5255" s="26" t="s">
        <v>7609</v>
      </c>
      <c r="H5255" s="26" t="s">
        <v>7610</v>
      </c>
      <c r="I5255" s="26" t="s">
        <v>10420</v>
      </c>
      <c r="J5255" s="36">
        <v>0.13</v>
      </c>
      <c r="K5255" s="26">
        <v>2416.11</v>
      </c>
      <c r="L5255" s="26"/>
      <c r="M5255" s="26" t="s">
        <v>173</v>
      </c>
      <c r="N5255" s="26" t="s">
        <v>7612</v>
      </c>
    </row>
    <row r="5256" spans="1:14">
      <c r="A5256" s="26" t="s">
        <v>516</v>
      </c>
      <c r="B5256" s="26" t="s">
        <v>7607</v>
      </c>
      <c r="C5256" s="26" t="s">
        <v>621</v>
      </c>
      <c r="D5256" s="26" t="s">
        <v>7608</v>
      </c>
      <c r="E5256" s="26" t="s">
        <v>10425</v>
      </c>
      <c r="F5256" s="26" t="s">
        <v>2661</v>
      </c>
      <c r="G5256" s="26" t="s">
        <v>7609</v>
      </c>
      <c r="H5256" s="26" t="s">
        <v>7610</v>
      </c>
      <c r="I5256" s="26" t="s">
        <v>10419</v>
      </c>
      <c r="J5256" s="36">
        <v>0.13</v>
      </c>
      <c r="K5256" s="26">
        <v>3001.37</v>
      </c>
      <c r="L5256" s="26"/>
      <c r="M5256" s="26" t="s">
        <v>173</v>
      </c>
      <c r="N5256" s="26" t="s">
        <v>7612</v>
      </c>
    </row>
    <row r="5257" spans="1:14">
      <c r="A5257" s="26" t="s">
        <v>516</v>
      </c>
      <c r="B5257" s="26" t="s">
        <v>7614</v>
      </c>
      <c r="C5257" s="26" t="s">
        <v>621</v>
      </c>
      <c r="D5257" s="26" t="s">
        <v>7615</v>
      </c>
      <c r="E5257" s="26" t="s">
        <v>10425</v>
      </c>
      <c r="F5257" s="26" t="s">
        <v>2661</v>
      </c>
      <c r="G5257" s="26" t="s">
        <v>7616</v>
      </c>
      <c r="H5257" s="26" t="s">
        <v>7617</v>
      </c>
      <c r="I5257" s="26" t="s">
        <v>10416</v>
      </c>
      <c r="J5257" s="36">
        <v>0.13</v>
      </c>
      <c r="K5257" s="26">
        <v>197121.95</v>
      </c>
      <c r="L5257" s="26">
        <v>208803.55</v>
      </c>
      <c r="M5257" s="26" t="s">
        <v>173</v>
      </c>
      <c r="N5257" s="26" t="s">
        <v>7619</v>
      </c>
    </row>
    <row r="5258" spans="1:14">
      <c r="A5258" s="26" t="s">
        <v>516</v>
      </c>
      <c r="B5258" s="26" t="s">
        <v>7614</v>
      </c>
      <c r="C5258" s="26" t="s">
        <v>621</v>
      </c>
      <c r="D5258" s="26" t="s">
        <v>7615</v>
      </c>
      <c r="E5258" s="26" t="s">
        <v>10425</v>
      </c>
      <c r="F5258" s="26" t="s">
        <v>2661</v>
      </c>
      <c r="G5258" s="26" t="s">
        <v>7616</v>
      </c>
      <c r="H5258" s="26" t="s">
        <v>7617</v>
      </c>
      <c r="I5258" s="26" t="s">
        <v>10418</v>
      </c>
      <c r="J5258" s="36">
        <v>0.13</v>
      </c>
      <c r="K5258" s="26">
        <v>0</v>
      </c>
      <c r="L5258" s="26"/>
      <c r="M5258" s="26" t="s">
        <v>173</v>
      </c>
      <c r="N5258" s="26" t="s">
        <v>7619</v>
      </c>
    </row>
    <row r="5259" spans="1:14">
      <c r="A5259" s="26" t="s">
        <v>516</v>
      </c>
      <c r="B5259" s="26" t="s">
        <v>7614</v>
      </c>
      <c r="C5259" s="26" t="s">
        <v>621</v>
      </c>
      <c r="D5259" s="26" t="s">
        <v>7615</v>
      </c>
      <c r="E5259" s="26" t="s">
        <v>10425</v>
      </c>
      <c r="F5259" s="26" t="s">
        <v>2661</v>
      </c>
      <c r="G5259" s="26" t="s">
        <v>7616</v>
      </c>
      <c r="H5259" s="26" t="s">
        <v>7617</v>
      </c>
      <c r="I5259" s="26" t="s">
        <v>10420</v>
      </c>
      <c r="J5259" s="36">
        <v>0.13</v>
      </c>
      <c r="K5259" s="26">
        <v>2416.11</v>
      </c>
      <c r="L5259" s="26"/>
      <c r="M5259" s="26" t="s">
        <v>173</v>
      </c>
      <c r="N5259" s="26" t="s">
        <v>7619</v>
      </c>
    </row>
    <row r="5260" spans="1:14">
      <c r="A5260" s="26" t="s">
        <v>516</v>
      </c>
      <c r="B5260" s="26" t="s">
        <v>7614</v>
      </c>
      <c r="C5260" s="26" t="s">
        <v>621</v>
      </c>
      <c r="D5260" s="26" t="s">
        <v>7615</v>
      </c>
      <c r="E5260" s="26" t="s">
        <v>10425</v>
      </c>
      <c r="F5260" s="26" t="s">
        <v>2661</v>
      </c>
      <c r="G5260" s="26" t="s">
        <v>7616</v>
      </c>
      <c r="H5260" s="26" t="s">
        <v>7617</v>
      </c>
      <c r="I5260" s="26" t="s">
        <v>10419</v>
      </c>
      <c r="J5260" s="36">
        <v>0.13</v>
      </c>
      <c r="K5260" s="26">
        <v>3001.37</v>
      </c>
      <c r="L5260" s="26"/>
      <c r="M5260" s="26" t="s">
        <v>173</v>
      </c>
      <c r="N5260" s="26" t="s">
        <v>7619</v>
      </c>
    </row>
    <row r="5261" spans="1:14">
      <c r="A5261" s="26" t="s">
        <v>119</v>
      </c>
      <c r="B5261" s="26" t="s">
        <v>7658</v>
      </c>
      <c r="C5261" s="26" t="s">
        <v>481</v>
      </c>
      <c r="D5261" s="26" t="s">
        <v>7659</v>
      </c>
      <c r="E5261" s="26" t="s">
        <v>10444</v>
      </c>
      <c r="F5261" s="26" t="s">
        <v>5777</v>
      </c>
      <c r="G5261" s="26" t="s">
        <v>7660</v>
      </c>
      <c r="H5261" s="26" t="s">
        <v>10910</v>
      </c>
      <c r="I5261" s="26" t="s">
        <v>10416</v>
      </c>
      <c r="J5261" s="36">
        <v>0.13</v>
      </c>
      <c r="K5261" s="26">
        <v>0</v>
      </c>
      <c r="L5261" s="26">
        <v>0</v>
      </c>
      <c r="M5261" s="26" t="s">
        <v>140</v>
      </c>
      <c r="N5261" s="26" t="s">
        <v>7664</v>
      </c>
    </row>
    <row r="5262" spans="1:14">
      <c r="A5262" s="26" t="s">
        <v>119</v>
      </c>
      <c r="B5262" s="26" t="s">
        <v>7658</v>
      </c>
      <c r="C5262" s="26" t="s">
        <v>481</v>
      </c>
      <c r="D5262" s="26" t="s">
        <v>7659</v>
      </c>
      <c r="E5262" s="26" t="s">
        <v>10444</v>
      </c>
      <c r="F5262" s="26" t="s">
        <v>5777</v>
      </c>
      <c r="G5262" s="26" t="s">
        <v>7660</v>
      </c>
      <c r="H5262" s="26" t="s">
        <v>10910</v>
      </c>
      <c r="I5262" s="26" t="s">
        <v>10418</v>
      </c>
      <c r="J5262" s="36">
        <v>0.13</v>
      </c>
      <c r="K5262" s="26">
        <v>0</v>
      </c>
      <c r="L5262" s="26"/>
      <c r="M5262" s="26" t="s">
        <v>140</v>
      </c>
      <c r="N5262" s="26" t="s">
        <v>7664</v>
      </c>
    </row>
    <row r="5263" spans="1:14">
      <c r="A5263" s="26" t="s">
        <v>119</v>
      </c>
      <c r="B5263" s="26" t="s">
        <v>7658</v>
      </c>
      <c r="C5263" s="26" t="s">
        <v>481</v>
      </c>
      <c r="D5263" s="26" t="s">
        <v>7659</v>
      </c>
      <c r="E5263" s="26" t="s">
        <v>10444</v>
      </c>
      <c r="F5263" s="26" t="s">
        <v>5777</v>
      </c>
      <c r="G5263" s="26" t="s">
        <v>7660</v>
      </c>
      <c r="H5263" s="26" t="s">
        <v>10910</v>
      </c>
      <c r="I5263" s="26" t="s">
        <v>10420</v>
      </c>
      <c r="J5263" s="36">
        <v>0.13</v>
      </c>
      <c r="K5263" s="26">
        <v>0</v>
      </c>
      <c r="L5263" s="26"/>
      <c r="M5263" s="26" t="s">
        <v>140</v>
      </c>
      <c r="N5263" s="26" t="s">
        <v>7664</v>
      </c>
    </row>
    <row r="5264" spans="1:14">
      <c r="A5264" s="26" t="s">
        <v>119</v>
      </c>
      <c r="B5264" s="26" t="s">
        <v>7658</v>
      </c>
      <c r="C5264" s="26" t="s">
        <v>481</v>
      </c>
      <c r="D5264" s="26" t="s">
        <v>7659</v>
      </c>
      <c r="E5264" s="26" t="s">
        <v>10444</v>
      </c>
      <c r="F5264" s="26" t="s">
        <v>5777</v>
      </c>
      <c r="G5264" s="26" t="s">
        <v>7660</v>
      </c>
      <c r="H5264" s="26" t="s">
        <v>10910</v>
      </c>
      <c r="I5264" s="26" t="s">
        <v>10419</v>
      </c>
      <c r="J5264" s="36">
        <v>0.13</v>
      </c>
      <c r="K5264" s="26">
        <v>0</v>
      </c>
      <c r="L5264" s="26"/>
      <c r="M5264" s="26" t="s">
        <v>140</v>
      </c>
      <c r="N5264" s="26" t="s">
        <v>7664</v>
      </c>
    </row>
    <row r="5265" spans="1:14">
      <c r="A5265" s="26" t="s">
        <v>119</v>
      </c>
      <c r="B5265" s="26" t="s">
        <v>7658</v>
      </c>
      <c r="C5265" s="26" t="s">
        <v>481</v>
      </c>
      <c r="D5265" s="26" t="s">
        <v>7659</v>
      </c>
      <c r="E5265" s="26" t="s">
        <v>10444</v>
      </c>
      <c r="F5265" s="26" t="s">
        <v>5777</v>
      </c>
      <c r="G5265" s="26" t="s">
        <v>7660</v>
      </c>
      <c r="H5265" s="26" t="s">
        <v>10911</v>
      </c>
      <c r="I5265" s="26" t="s">
        <v>10416</v>
      </c>
      <c r="J5265" s="36">
        <v>0.13</v>
      </c>
      <c r="K5265" s="26">
        <v>0</v>
      </c>
      <c r="L5265" s="26">
        <v>0</v>
      </c>
      <c r="M5265" s="26" t="s">
        <v>140</v>
      </c>
      <c r="N5265" s="26" t="s">
        <v>7664</v>
      </c>
    </row>
    <row r="5266" spans="1:14">
      <c r="A5266" s="26" t="s">
        <v>119</v>
      </c>
      <c r="B5266" s="26" t="s">
        <v>7658</v>
      </c>
      <c r="C5266" s="26" t="s">
        <v>481</v>
      </c>
      <c r="D5266" s="26" t="s">
        <v>7659</v>
      </c>
      <c r="E5266" s="26" t="s">
        <v>10444</v>
      </c>
      <c r="F5266" s="26" t="s">
        <v>5777</v>
      </c>
      <c r="G5266" s="26" t="s">
        <v>7660</v>
      </c>
      <c r="H5266" s="26" t="s">
        <v>10911</v>
      </c>
      <c r="I5266" s="26" t="s">
        <v>10418</v>
      </c>
      <c r="J5266" s="36">
        <v>0.13</v>
      </c>
      <c r="K5266" s="26">
        <v>0</v>
      </c>
      <c r="L5266" s="26"/>
      <c r="M5266" s="26" t="s">
        <v>140</v>
      </c>
      <c r="N5266" s="26" t="s">
        <v>7664</v>
      </c>
    </row>
    <row r="5267" spans="1:14">
      <c r="A5267" s="26" t="s">
        <v>119</v>
      </c>
      <c r="B5267" s="26" t="s">
        <v>7658</v>
      </c>
      <c r="C5267" s="26" t="s">
        <v>481</v>
      </c>
      <c r="D5267" s="26" t="s">
        <v>7659</v>
      </c>
      <c r="E5267" s="26" t="s">
        <v>10444</v>
      </c>
      <c r="F5267" s="26" t="s">
        <v>5777</v>
      </c>
      <c r="G5267" s="26" t="s">
        <v>7660</v>
      </c>
      <c r="H5267" s="26" t="s">
        <v>10911</v>
      </c>
      <c r="I5267" s="26" t="s">
        <v>10420</v>
      </c>
      <c r="J5267" s="36">
        <v>0.13</v>
      </c>
      <c r="K5267" s="26">
        <v>0</v>
      </c>
      <c r="L5267" s="26"/>
      <c r="M5267" s="26" t="s">
        <v>140</v>
      </c>
      <c r="N5267" s="26" t="s">
        <v>7664</v>
      </c>
    </row>
    <row r="5268" spans="1:14">
      <c r="A5268" s="26" t="s">
        <v>119</v>
      </c>
      <c r="B5268" s="26" t="s">
        <v>7658</v>
      </c>
      <c r="C5268" s="26" t="s">
        <v>481</v>
      </c>
      <c r="D5268" s="26" t="s">
        <v>7659</v>
      </c>
      <c r="E5268" s="26" t="s">
        <v>10444</v>
      </c>
      <c r="F5268" s="26" t="s">
        <v>5777</v>
      </c>
      <c r="G5268" s="26" t="s">
        <v>7660</v>
      </c>
      <c r="H5268" s="26" t="s">
        <v>10911</v>
      </c>
      <c r="I5268" s="26" t="s">
        <v>10419</v>
      </c>
      <c r="J5268" s="36">
        <v>0.13</v>
      </c>
      <c r="K5268" s="26">
        <v>0</v>
      </c>
      <c r="L5268" s="26"/>
      <c r="M5268" s="26" t="s">
        <v>140</v>
      </c>
      <c r="N5268" s="26" t="s">
        <v>7664</v>
      </c>
    </row>
    <row r="5269" spans="1:14">
      <c r="A5269" s="26" t="s">
        <v>119</v>
      </c>
      <c r="B5269" s="26" t="s">
        <v>7658</v>
      </c>
      <c r="C5269" s="26" t="s">
        <v>481</v>
      </c>
      <c r="D5269" s="26" t="s">
        <v>7659</v>
      </c>
      <c r="E5269" s="26" t="s">
        <v>10444</v>
      </c>
      <c r="F5269" s="26" t="s">
        <v>5777</v>
      </c>
      <c r="G5269" s="26" t="s">
        <v>7660</v>
      </c>
      <c r="H5269" s="26" t="s">
        <v>10912</v>
      </c>
      <c r="I5269" s="26" t="s">
        <v>10416</v>
      </c>
      <c r="J5269" s="36">
        <v>0.13</v>
      </c>
      <c r="K5269" s="26">
        <v>5806095.84</v>
      </c>
      <c r="L5269" s="26">
        <v>6343946.77</v>
      </c>
      <c r="M5269" s="26" t="s">
        <v>140</v>
      </c>
      <c r="N5269" s="26" t="s">
        <v>7664</v>
      </c>
    </row>
    <row r="5270" spans="1:14">
      <c r="A5270" s="26" t="s">
        <v>119</v>
      </c>
      <c r="B5270" s="26" t="s">
        <v>7658</v>
      </c>
      <c r="C5270" s="26" t="s">
        <v>481</v>
      </c>
      <c r="D5270" s="26" t="s">
        <v>7659</v>
      </c>
      <c r="E5270" s="26" t="s">
        <v>10444</v>
      </c>
      <c r="F5270" s="26" t="s">
        <v>5777</v>
      </c>
      <c r="G5270" s="26" t="s">
        <v>7660</v>
      </c>
      <c r="H5270" s="26" t="s">
        <v>10912</v>
      </c>
      <c r="I5270" s="26" t="s">
        <v>10418</v>
      </c>
      <c r="J5270" s="36">
        <v>0.13</v>
      </c>
      <c r="K5270" s="26">
        <v>164308.5</v>
      </c>
      <c r="L5270" s="26"/>
      <c r="M5270" s="26" t="s">
        <v>140</v>
      </c>
      <c r="N5270" s="26" t="s">
        <v>7664</v>
      </c>
    </row>
    <row r="5271" spans="1:14">
      <c r="A5271" s="26" t="s">
        <v>119</v>
      </c>
      <c r="B5271" s="26" t="s">
        <v>7658</v>
      </c>
      <c r="C5271" s="26" t="s">
        <v>481</v>
      </c>
      <c r="D5271" s="26" t="s">
        <v>7659</v>
      </c>
      <c r="E5271" s="26" t="s">
        <v>10444</v>
      </c>
      <c r="F5271" s="26" t="s">
        <v>5777</v>
      </c>
      <c r="G5271" s="26" t="s">
        <v>7660</v>
      </c>
      <c r="H5271" s="26" t="s">
        <v>10912</v>
      </c>
      <c r="I5271" s="26" t="s">
        <v>10420</v>
      </c>
      <c r="J5271" s="36">
        <v>0.13</v>
      </c>
      <c r="K5271" s="26">
        <v>76116.27</v>
      </c>
      <c r="L5271" s="26"/>
      <c r="M5271" s="26" t="s">
        <v>140</v>
      </c>
      <c r="N5271" s="26" t="s">
        <v>7664</v>
      </c>
    </row>
    <row r="5272" spans="1:14">
      <c r="A5272" s="26" t="s">
        <v>119</v>
      </c>
      <c r="B5272" s="26" t="s">
        <v>7658</v>
      </c>
      <c r="C5272" s="26" t="s">
        <v>481</v>
      </c>
      <c r="D5272" s="26" t="s">
        <v>7659</v>
      </c>
      <c r="E5272" s="26" t="s">
        <v>10444</v>
      </c>
      <c r="F5272" s="26" t="s">
        <v>5777</v>
      </c>
      <c r="G5272" s="26" t="s">
        <v>7660</v>
      </c>
      <c r="H5272" s="26" t="s">
        <v>10912</v>
      </c>
      <c r="I5272" s="26" t="s">
        <v>10419</v>
      </c>
      <c r="J5272" s="36">
        <v>0.13</v>
      </c>
      <c r="K5272" s="26">
        <v>90943.12</v>
      </c>
      <c r="L5272" s="26"/>
      <c r="M5272" s="26" t="s">
        <v>140</v>
      </c>
      <c r="N5272" s="26" t="s">
        <v>7664</v>
      </c>
    </row>
    <row r="5273" spans="1:14">
      <c r="A5273" s="26" t="s">
        <v>119</v>
      </c>
      <c r="B5273" s="26" t="s">
        <v>7658</v>
      </c>
      <c r="C5273" s="26" t="s">
        <v>481</v>
      </c>
      <c r="D5273" s="26" t="s">
        <v>7659</v>
      </c>
      <c r="E5273" s="26" t="s">
        <v>10444</v>
      </c>
      <c r="F5273" s="26" t="s">
        <v>5777</v>
      </c>
      <c r="G5273" s="26" t="s">
        <v>7660</v>
      </c>
      <c r="H5273" s="26" t="s">
        <v>10913</v>
      </c>
      <c r="I5273" s="26" t="s">
        <v>10416</v>
      </c>
      <c r="J5273" s="36">
        <v>0.13</v>
      </c>
      <c r="K5273" s="26">
        <v>5960068.28</v>
      </c>
      <c r="L5273" s="26">
        <v>6557541.95</v>
      </c>
      <c r="M5273" s="26" t="s">
        <v>140</v>
      </c>
      <c r="N5273" s="26" t="s">
        <v>7664</v>
      </c>
    </row>
    <row r="5274" spans="1:14">
      <c r="A5274" s="26" t="s">
        <v>119</v>
      </c>
      <c r="B5274" s="26" t="s">
        <v>7658</v>
      </c>
      <c r="C5274" s="26" t="s">
        <v>481</v>
      </c>
      <c r="D5274" s="26" t="s">
        <v>7659</v>
      </c>
      <c r="E5274" s="26" t="s">
        <v>10444</v>
      </c>
      <c r="F5274" s="26" t="s">
        <v>5777</v>
      </c>
      <c r="G5274" s="26" t="s">
        <v>7660</v>
      </c>
      <c r="H5274" s="26" t="s">
        <v>10913</v>
      </c>
      <c r="I5274" s="26" t="s">
        <v>10418</v>
      </c>
      <c r="J5274" s="36">
        <v>0.13</v>
      </c>
      <c r="K5274" s="26">
        <v>137866.53</v>
      </c>
      <c r="L5274" s="26"/>
      <c r="M5274" s="26" t="s">
        <v>140</v>
      </c>
      <c r="N5274" s="26" t="s">
        <v>7664</v>
      </c>
    </row>
    <row r="5275" spans="1:14">
      <c r="A5275" s="26" t="s">
        <v>119</v>
      </c>
      <c r="B5275" s="26" t="s">
        <v>7658</v>
      </c>
      <c r="C5275" s="26" t="s">
        <v>481</v>
      </c>
      <c r="D5275" s="26" t="s">
        <v>7659</v>
      </c>
      <c r="E5275" s="26" t="s">
        <v>10444</v>
      </c>
      <c r="F5275" s="26" t="s">
        <v>5777</v>
      </c>
      <c r="G5275" s="26" t="s">
        <v>7660</v>
      </c>
      <c r="H5275" s="26" t="s">
        <v>10913</v>
      </c>
      <c r="I5275" s="26" t="s">
        <v>10420</v>
      </c>
      <c r="J5275" s="36">
        <v>0.13</v>
      </c>
      <c r="K5275" s="26">
        <v>71174.5</v>
      </c>
      <c r="L5275" s="26"/>
      <c r="M5275" s="26" t="s">
        <v>140</v>
      </c>
      <c r="N5275" s="26" t="s">
        <v>7664</v>
      </c>
    </row>
    <row r="5276" spans="1:14">
      <c r="A5276" s="26" t="s">
        <v>119</v>
      </c>
      <c r="B5276" s="26" t="s">
        <v>7658</v>
      </c>
      <c r="C5276" s="26" t="s">
        <v>481</v>
      </c>
      <c r="D5276" s="26" t="s">
        <v>7659</v>
      </c>
      <c r="E5276" s="26" t="s">
        <v>10444</v>
      </c>
      <c r="F5276" s="26" t="s">
        <v>5777</v>
      </c>
      <c r="G5276" s="26" t="s">
        <v>7660</v>
      </c>
      <c r="H5276" s="26" t="s">
        <v>10913</v>
      </c>
      <c r="I5276" s="26" t="s">
        <v>10419</v>
      </c>
      <c r="J5276" s="36">
        <v>0.13</v>
      </c>
      <c r="K5276" s="26">
        <v>92854.92</v>
      </c>
      <c r="L5276" s="26"/>
      <c r="M5276" s="26" t="s">
        <v>140</v>
      </c>
      <c r="N5276" s="26" t="s">
        <v>7664</v>
      </c>
    </row>
    <row r="5277" spans="1:14">
      <c r="A5277" s="26" t="s">
        <v>331</v>
      </c>
      <c r="B5277" s="26" t="s">
        <v>7290</v>
      </c>
      <c r="C5277" s="26" t="s">
        <v>1172</v>
      </c>
      <c r="D5277" s="26" t="s">
        <v>7291</v>
      </c>
      <c r="E5277" s="26" t="s">
        <v>10425</v>
      </c>
      <c r="F5277" s="26" t="s">
        <v>7292</v>
      </c>
      <c r="G5277" s="26" t="s">
        <v>7293</v>
      </c>
      <c r="H5277" s="26" t="s">
        <v>10914</v>
      </c>
      <c r="I5277" s="26" t="s">
        <v>10416</v>
      </c>
      <c r="J5277" s="36">
        <v>0.13</v>
      </c>
      <c r="K5277" s="26">
        <v>41939.31</v>
      </c>
      <c r="L5277" s="26">
        <v>44352</v>
      </c>
      <c r="M5277" s="26" t="s">
        <v>140</v>
      </c>
      <c r="N5277" s="26" t="s">
        <v>7297</v>
      </c>
    </row>
    <row r="5278" spans="1:14">
      <c r="A5278" s="26" t="s">
        <v>331</v>
      </c>
      <c r="B5278" s="26" t="s">
        <v>7290</v>
      </c>
      <c r="C5278" s="26" t="s">
        <v>1172</v>
      </c>
      <c r="D5278" s="26" t="s">
        <v>7291</v>
      </c>
      <c r="E5278" s="26" t="s">
        <v>10425</v>
      </c>
      <c r="F5278" s="26" t="s">
        <v>7292</v>
      </c>
      <c r="G5278" s="26" t="s">
        <v>7293</v>
      </c>
      <c r="H5278" s="26" t="s">
        <v>10914</v>
      </c>
      <c r="I5278" s="26" t="s">
        <v>10418</v>
      </c>
      <c r="J5278" s="36">
        <v>0.13</v>
      </c>
      <c r="K5278" s="26">
        <v>0</v>
      </c>
      <c r="L5278" s="26"/>
      <c r="M5278" s="26" t="s">
        <v>140</v>
      </c>
      <c r="N5278" s="26" t="s">
        <v>7297</v>
      </c>
    </row>
    <row r="5279" spans="1:14">
      <c r="A5279" s="26" t="s">
        <v>331</v>
      </c>
      <c r="B5279" s="26" t="s">
        <v>7290</v>
      </c>
      <c r="C5279" s="26" t="s">
        <v>1172</v>
      </c>
      <c r="D5279" s="26" t="s">
        <v>7291</v>
      </c>
      <c r="E5279" s="26" t="s">
        <v>10425</v>
      </c>
      <c r="F5279" s="26" t="s">
        <v>7292</v>
      </c>
      <c r="G5279" s="26" t="s">
        <v>7293</v>
      </c>
      <c r="H5279" s="26" t="s">
        <v>10914</v>
      </c>
      <c r="I5279" s="26" t="s">
        <v>10420</v>
      </c>
      <c r="J5279" s="36">
        <v>0.13</v>
      </c>
      <c r="K5279" s="26">
        <v>0</v>
      </c>
      <c r="L5279" s="26"/>
      <c r="M5279" s="26" t="s">
        <v>140</v>
      </c>
      <c r="N5279" s="26" t="s">
        <v>7297</v>
      </c>
    </row>
    <row r="5280" spans="1:14">
      <c r="A5280" s="26" t="s">
        <v>331</v>
      </c>
      <c r="B5280" s="26" t="s">
        <v>7290</v>
      </c>
      <c r="C5280" s="26" t="s">
        <v>1172</v>
      </c>
      <c r="D5280" s="26" t="s">
        <v>7291</v>
      </c>
      <c r="E5280" s="26" t="s">
        <v>10425</v>
      </c>
      <c r="F5280" s="26" t="s">
        <v>7292</v>
      </c>
      <c r="G5280" s="26" t="s">
        <v>7293</v>
      </c>
      <c r="H5280" s="26" t="s">
        <v>10914</v>
      </c>
      <c r="I5280" s="26" t="s">
        <v>10419</v>
      </c>
      <c r="J5280" s="36">
        <v>0.13</v>
      </c>
      <c r="K5280" s="26">
        <v>638.52</v>
      </c>
      <c r="L5280" s="26"/>
      <c r="M5280" s="26" t="s">
        <v>140</v>
      </c>
      <c r="N5280" s="26" t="s">
        <v>7297</v>
      </c>
    </row>
    <row r="5281" spans="1:14">
      <c r="A5281" s="26" t="s">
        <v>331</v>
      </c>
      <c r="B5281" s="26" t="s">
        <v>7290</v>
      </c>
      <c r="C5281" s="26" t="s">
        <v>1172</v>
      </c>
      <c r="D5281" s="26" t="s">
        <v>7291</v>
      </c>
      <c r="E5281" s="26" t="s">
        <v>10429</v>
      </c>
      <c r="F5281" s="26" t="s">
        <v>7292</v>
      </c>
      <c r="G5281" s="26" t="s">
        <v>7293</v>
      </c>
      <c r="H5281" s="26" t="s">
        <v>10915</v>
      </c>
      <c r="I5281" s="26" t="s">
        <v>10416</v>
      </c>
      <c r="J5281" s="36">
        <v>0.13</v>
      </c>
      <c r="K5281" s="26">
        <v>686910.1</v>
      </c>
      <c r="L5281" s="26">
        <v>718936.8</v>
      </c>
      <c r="M5281" s="26" t="s">
        <v>140</v>
      </c>
      <c r="N5281" s="26" t="s">
        <v>7297</v>
      </c>
    </row>
    <row r="5282" spans="1:14">
      <c r="A5282" s="26" t="s">
        <v>331</v>
      </c>
      <c r="B5282" s="26" t="s">
        <v>7290</v>
      </c>
      <c r="C5282" s="26" t="s">
        <v>1172</v>
      </c>
      <c r="D5282" s="26" t="s">
        <v>7291</v>
      </c>
      <c r="E5282" s="26" t="s">
        <v>10429</v>
      </c>
      <c r="F5282" s="26" t="s">
        <v>7292</v>
      </c>
      <c r="G5282" s="26" t="s">
        <v>7293</v>
      </c>
      <c r="H5282" s="26" t="s">
        <v>10915</v>
      </c>
      <c r="I5282" s="26" t="s">
        <v>10418</v>
      </c>
      <c r="J5282" s="36">
        <v>0.13</v>
      </c>
      <c r="K5282" s="26">
        <v>0</v>
      </c>
      <c r="L5282" s="26"/>
      <c r="M5282" s="26" t="s">
        <v>140</v>
      </c>
      <c r="N5282" s="26" t="s">
        <v>7297</v>
      </c>
    </row>
    <row r="5283" spans="1:14">
      <c r="A5283" s="26" t="s">
        <v>331</v>
      </c>
      <c r="B5283" s="26" t="s">
        <v>7290</v>
      </c>
      <c r="C5283" s="26" t="s">
        <v>1172</v>
      </c>
      <c r="D5283" s="26" t="s">
        <v>7291</v>
      </c>
      <c r="E5283" s="26" t="s">
        <v>10429</v>
      </c>
      <c r="F5283" s="26" t="s">
        <v>7292</v>
      </c>
      <c r="G5283" s="26" t="s">
        <v>7293</v>
      </c>
      <c r="H5283" s="26" t="s">
        <v>10915</v>
      </c>
      <c r="I5283" s="26" t="s">
        <v>10420</v>
      </c>
      <c r="J5283" s="36">
        <v>0.13</v>
      </c>
      <c r="K5283" s="26">
        <v>0</v>
      </c>
      <c r="L5283" s="26"/>
      <c r="M5283" s="26" t="s">
        <v>140</v>
      </c>
      <c r="N5283" s="26" t="s">
        <v>7297</v>
      </c>
    </row>
    <row r="5284" spans="1:14">
      <c r="A5284" s="26" t="s">
        <v>331</v>
      </c>
      <c r="B5284" s="26" t="s">
        <v>7290</v>
      </c>
      <c r="C5284" s="26" t="s">
        <v>1172</v>
      </c>
      <c r="D5284" s="26" t="s">
        <v>7291</v>
      </c>
      <c r="E5284" s="26" t="s">
        <v>10429</v>
      </c>
      <c r="F5284" s="26" t="s">
        <v>7292</v>
      </c>
      <c r="G5284" s="26" t="s">
        <v>7293</v>
      </c>
      <c r="H5284" s="26" t="s">
        <v>10915</v>
      </c>
      <c r="I5284" s="26" t="s">
        <v>10419</v>
      </c>
      <c r="J5284" s="36">
        <v>0.13</v>
      </c>
      <c r="K5284" s="26">
        <v>10460.06</v>
      </c>
      <c r="L5284" s="26"/>
      <c r="M5284" s="26" t="s">
        <v>140</v>
      </c>
      <c r="N5284" s="26" t="s">
        <v>7297</v>
      </c>
    </row>
    <row r="5285" spans="1:14">
      <c r="A5285" s="26" t="s">
        <v>292</v>
      </c>
      <c r="B5285" s="26" t="s">
        <v>7370</v>
      </c>
      <c r="C5285" s="26" t="s">
        <v>295</v>
      </c>
      <c r="D5285" s="26" t="s">
        <v>7371</v>
      </c>
      <c r="E5285" s="26" t="s">
        <v>10434</v>
      </c>
      <c r="F5285" s="26" t="s">
        <v>7372</v>
      </c>
      <c r="G5285" s="26" t="s">
        <v>7373</v>
      </c>
      <c r="H5285" s="26" t="s">
        <v>7374</v>
      </c>
      <c r="I5285" s="26" t="s">
        <v>10416</v>
      </c>
      <c r="J5285" s="36">
        <v>0.13</v>
      </c>
      <c r="K5285" s="26">
        <v>350870.04</v>
      </c>
      <c r="L5285" s="26">
        <v>399407.65</v>
      </c>
      <c r="M5285" s="26" t="s">
        <v>63</v>
      </c>
      <c r="N5285" s="26" t="s">
        <v>7376</v>
      </c>
    </row>
    <row r="5286" spans="1:14">
      <c r="A5286" s="26" t="s">
        <v>292</v>
      </c>
      <c r="B5286" s="26" t="s">
        <v>7370</v>
      </c>
      <c r="C5286" s="26" t="s">
        <v>295</v>
      </c>
      <c r="D5286" s="26" t="s">
        <v>7371</v>
      </c>
      <c r="E5286" s="26" t="s">
        <v>10434</v>
      </c>
      <c r="F5286" s="26" t="s">
        <v>7372</v>
      </c>
      <c r="G5286" s="26" t="s">
        <v>7373</v>
      </c>
      <c r="H5286" s="26" t="s">
        <v>7374</v>
      </c>
      <c r="I5286" s="26" t="s">
        <v>10418</v>
      </c>
      <c r="J5286" s="36">
        <v>0.13</v>
      </c>
      <c r="K5286" s="26">
        <v>30741.79</v>
      </c>
      <c r="L5286" s="26"/>
      <c r="M5286" s="26" t="s">
        <v>63</v>
      </c>
      <c r="N5286" s="26" t="s">
        <v>7376</v>
      </c>
    </row>
    <row r="5287" spans="1:14">
      <c r="A5287" s="26" t="s">
        <v>292</v>
      </c>
      <c r="B5287" s="26" t="s">
        <v>7370</v>
      </c>
      <c r="C5287" s="26" t="s">
        <v>295</v>
      </c>
      <c r="D5287" s="26" t="s">
        <v>7371</v>
      </c>
      <c r="E5287" s="26" t="s">
        <v>10434</v>
      </c>
      <c r="F5287" s="26" t="s">
        <v>7372</v>
      </c>
      <c r="G5287" s="26" t="s">
        <v>7373</v>
      </c>
      <c r="H5287" s="26" t="s">
        <v>7374</v>
      </c>
      <c r="I5287" s="26" t="s">
        <v>10420</v>
      </c>
      <c r="J5287" s="36">
        <v>0.13</v>
      </c>
      <c r="K5287" s="26">
        <v>0</v>
      </c>
      <c r="L5287" s="26"/>
      <c r="M5287" s="26" t="s">
        <v>63</v>
      </c>
      <c r="N5287" s="26" t="s">
        <v>7376</v>
      </c>
    </row>
    <row r="5288" spans="1:14">
      <c r="A5288" s="26" t="s">
        <v>292</v>
      </c>
      <c r="B5288" s="26" t="s">
        <v>7370</v>
      </c>
      <c r="C5288" s="26" t="s">
        <v>295</v>
      </c>
      <c r="D5288" s="26" t="s">
        <v>7371</v>
      </c>
      <c r="E5288" s="26" t="s">
        <v>10434</v>
      </c>
      <c r="F5288" s="26" t="s">
        <v>7372</v>
      </c>
      <c r="G5288" s="26" t="s">
        <v>7373</v>
      </c>
      <c r="H5288" s="26" t="s">
        <v>7374</v>
      </c>
      <c r="I5288" s="26" t="s">
        <v>10419</v>
      </c>
      <c r="J5288" s="36">
        <v>0.13</v>
      </c>
      <c r="K5288" s="26">
        <v>5812.18</v>
      </c>
      <c r="L5288" s="26"/>
      <c r="M5288" s="26" t="s">
        <v>63</v>
      </c>
      <c r="N5288" s="26" t="s">
        <v>7376</v>
      </c>
    </row>
    <row r="5289" spans="1:14">
      <c r="A5289" s="26" t="s">
        <v>220</v>
      </c>
      <c r="B5289" s="26" t="s">
        <v>7712</v>
      </c>
      <c r="C5289" s="26" t="s">
        <v>276</v>
      </c>
      <c r="D5289" s="26" t="s">
        <v>7713</v>
      </c>
      <c r="E5289" s="26" t="s">
        <v>10425</v>
      </c>
      <c r="F5289" s="26" t="s">
        <v>7714</v>
      </c>
      <c r="G5289" s="26" t="s">
        <v>7715</v>
      </c>
      <c r="H5289" s="26" t="s">
        <v>7716</v>
      </c>
      <c r="I5289" s="26" t="s">
        <v>10416</v>
      </c>
      <c r="J5289" s="36">
        <v>0.13</v>
      </c>
      <c r="K5289" s="26">
        <v>1602993.52</v>
      </c>
      <c r="L5289" s="26">
        <v>1829934.14</v>
      </c>
      <c r="M5289" s="26" t="s">
        <v>1282</v>
      </c>
      <c r="N5289" s="26" t="s">
        <v>7718</v>
      </c>
    </row>
    <row r="5290" spans="1:14">
      <c r="A5290" s="26" t="s">
        <v>220</v>
      </c>
      <c r="B5290" s="26" t="s">
        <v>7712</v>
      </c>
      <c r="C5290" s="26" t="s">
        <v>276</v>
      </c>
      <c r="D5290" s="26" t="s">
        <v>7713</v>
      </c>
      <c r="E5290" s="26" t="s">
        <v>10425</v>
      </c>
      <c r="F5290" s="26" t="s">
        <v>7714</v>
      </c>
      <c r="G5290" s="26" t="s">
        <v>7715</v>
      </c>
      <c r="H5290" s="26" t="s">
        <v>7716</v>
      </c>
      <c r="I5290" s="26" t="s">
        <v>10418</v>
      </c>
      <c r="J5290" s="36">
        <v>0.13</v>
      </c>
      <c r="K5290" s="26">
        <v>124303.77</v>
      </c>
      <c r="L5290" s="26"/>
      <c r="M5290" s="26" t="s">
        <v>1282</v>
      </c>
      <c r="N5290" s="26" t="s">
        <v>7718</v>
      </c>
    </row>
    <row r="5291" spans="1:14">
      <c r="A5291" s="26" t="s">
        <v>220</v>
      </c>
      <c r="B5291" s="26" t="s">
        <v>7712</v>
      </c>
      <c r="C5291" s="26" t="s">
        <v>276</v>
      </c>
      <c r="D5291" s="26" t="s">
        <v>7713</v>
      </c>
      <c r="E5291" s="26" t="s">
        <v>10425</v>
      </c>
      <c r="F5291" s="26" t="s">
        <v>7714</v>
      </c>
      <c r="G5291" s="26" t="s">
        <v>7715</v>
      </c>
      <c r="H5291" s="26" t="s">
        <v>7716</v>
      </c>
      <c r="I5291" s="26" t="s">
        <v>10420</v>
      </c>
      <c r="J5291" s="36">
        <v>0.13</v>
      </c>
      <c r="K5291" s="26">
        <v>21435.2</v>
      </c>
      <c r="L5291" s="26"/>
      <c r="M5291" s="26" t="s">
        <v>1282</v>
      </c>
      <c r="N5291" s="26" t="s">
        <v>7718</v>
      </c>
    </row>
    <row r="5292" spans="1:14">
      <c r="A5292" s="26" t="s">
        <v>220</v>
      </c>
      <c r="B5292" s="26" t="s">
        <v>7712</v>
      </c>
      <c r="C5292" s="26" t="s">
        <v>276</v>
      </c>
      <c r="D5292" s="26" t="s">
        <v>7713</v>
      </c>
      <c r="E5292" s="26" t="s">
        <v>10425</v>
      </c>
      <c r="F5292" s="26" t="s">
        <v>7714</v>
      </c>
      <c r="G5292" s="26" t="s">
        <v>7715</v>
      </c>
      <c r="H5292" s="26" t="s">
        <v>7716</v>
      </c>
      <c r="I5292" s="26" t="s">
        <v>10419</v>
      </c>
      <c r="J5292" s="36">
        <v>0.13</v>
      </c>
      <c r="K5292" s="26">
        <v>26303.58</v>
      </c>
      <c r="L5292" s="26"/>
      <c r="M5292" s="26" t="s">
        <v>1282</v>
      </c>
      <c r="N5292" s="26" t="s">
        <v>7718</v>
      </c>
    </row>
    <row r="5293" spans="1:14">
      <c r="A5293" s="26" t="s">
        <v>119</v>
      </c>
      <c r="B5293" s="26" t="s">
        <v>7683</v>
      </c>
      <c r="C5293" s="26" t="s">
        <v>456</v>
      </c>
      <c r="D5293" s="26" t="s">
        <v>7684</v>
      </c>
      <c r="E5293" s="26" t="s">
        <v>10425</v>
      </c>
      <c r="F5293" s="26" t="s">
        <v>7685</v>
      </c>
      <c r="G5293" s="26" t="s">
        <v>7686</v>
      </c>
      <c r="H5293" s="26" t="s">
        <v>7687</v>
      </c>
      <c r="I5293" s="26" t="s">
        <v>10416</v>
      </c>
      <c r="J5293" s="36">
        <v>0.13</v>
      </c>
      <c r="K5293" s="26">
        <v>193806.3</v>
      </c>
      <c r="L5293" s="26">
        <v>230687.44</v>
      </c>
      <c r="M5293" s="26" t="s">
        <v>140</v>
      </c>
      <c r="N5293" s="26" t="s">
        <v>7688</v>
      </c>
    </row>
    <row r="5294" spans="1:14">
      <c r="A5294" s="26" t="s">
        <v>119</v>
      </c>
      <c r="B5294" s="26" t="s">
        <v>7683</v>
      </c>
      <c r="C5294" s="26" t="s">
        <v>456</v>
      </c>
      <c r="D5294" s="26" t="s">
        <v>7684</v>
      </c>
      <c r="E5294" s="26" t="s">
        <v>10425</v>
      </c>
      <c r="F5294" s="26" t="s">
        <v>7685</v>
      </c>
      <c r="G5294" s="26" t="s">
        <v>7686</v>
      </c>
      <c r="H5294" s="26" t="s">
        <v>7687</v>
      </c>
      <c r="I5294" s="26" t="s">
        <v>10418</v>
      </c>
      <c r="J5294" s="36">
        <v>0.13</v>
      </c>
      <c r="K5294" s="26">
        <v>21851.37</v>
      </c>
      <c r="L5294" s="26"/>
      <c r="M5294" s="26" t="s">
        <v>140</v>
      </c>
      <c r="N5294" s="26" t="s">
        <v>7688</v>
      </c>
    </row>
    <row r="5295" spans="1:14">
      <c r="A5295" s="26" t="s">
        <v>119</v>
      </c>
      <c r="B5295" s="26" t="s">
        <v>7683</v>
      </c>
      <c r="C5295" s="26" t="s">
        <v>456</v>
      </c>
      <c r="D5295" s="26" t="s">
        <v>7684</v>
      </c>
      <c r="E5295" s="26" t="s">
        <v>10425</v>
      </c>
      <c r="F5295" s="26" t="s">
        <v>7685</v>
      </c>
      <c r="G5295" s="26" t="s">
        <v>7686</v>
      </c>
      <c r="H5295" s="26" t="s">
        <v>7687</v>
      </c>
      <c r="I5295" s="26" t="s">
        <v>10420</v>
      </c>
      <c r="J5295" s="36">
        <v>0.13</v>
      </c>
      <c r="K5295" s="26">
        <v>1365.12</v>
      </c>
      <c r="L5295" s="26"/>
      <c r="M5295" s="26" t="s">
        <v>140</v>
      </c>
      <c r="N5295" s="26" t="s">
        <v>7688</v>
      </c>
    </row>
    <row r="5296" spans="1:14">
      <c r="A5296" s="26" t="s">
        <v>119</v>
      </c>
      <c r="B5296" s="26" t="s">
        <v>7683</v>
      </c>
      <c r="C5296" s="26" t="s">
        <v>456</v>
      </c>
      <c r="D5296" s="26" t="s">
        <v>7684</v>
      </c>
      <c r="E5296" s="26" t="s">
        <v>10425</v>
      </c>
      <c r="F5296" s="26" t="s">
        <v>7685</v>
      </c>
      <c r="G5296" s="26" t="s">
        <v>7686</v>
      </c>
      <c r="H5296" s="26" t="s">
        <v>7687</v>
      </c>
      <c r="I5296" s="26" t="s">
        <v>10419</v>
      </c>
      <c r="J5296" s="36">
        <v>0.13</v>
      </c>
      <c r="K5296" s="26">
        <v>3283.71</v>
      </c>
      <c r="L5296" s="26"/>
      <c r="M5296" s="26" t="s">
        <v>140</v>
      </c>
      <c r="N5296" s="26" t="s">
        <v>7688</v>
      </c>
    </row>
    <row r="5297" spans="1:14">
      <c r="A5297" s="26" t="s">
        <v>200</v>
      </c>
      <c r="B5297" s="26" t="s">
        <v>7792</v>
      </c>
      <c r="C5297" s="26" t="s">
        <v>2315</v>
      </c>
      <c r="D5297" s="26" t="s">
        <v>7793</v>
      </c>
      <c r="E5297" s="26" t="s">
        <v>10425</v>
      </c>
      <c r="F5297" s="26" t="s">
        <v>4837</v>
      </c>
      <c r="G5297" s="26" t="s">
        <v>7794</v>
      </c>
      <c r="H5297" s="26" t="s">
        <v>7795</v>
      </c>
      <c r="I5297" s="26" t="s">
        <v>10416</v>
      </c>
      <c r="J5297" s="36">
        <v>0.13</v>
      </c>
      <c r="K5297" s="26">
        <v>41587.59</v>
      </c>
      <c r="L5297" s="26">
        <v>44100</v>
      </c>
      <c r="M5297" s="26" t="s">
        <v>1282</v>
      </c>
      <c r="N5297" s="26" t="s">
        <v>7797</v>
      </c>
    </row>
    <row r="5298" spans="1:14">
      <c r="A5298" s="26" t="s">
        <v>200</v>
      </c>
      <c r="B5298" s="26" t="s">
        <v>7792</v>
      </c>
      <c r="C5298" s="26" t="s">
        <v>2315</v>
      </c>
      <c r="D5298" s="26" t="s">
        <v>7793</v>
      </c>
      <c r="E5298" s="26" t="s">
        <v>10425</v>
      </c>
      <c r="F5298" s="26" t="s">
        <v>4837</v>
      </c>
      <c r="G5298" s="26" t="s">
        <v>7794</v>
      </c>
      <c r="H5298" s="26" t="s">
        <v>7795</v>
      </c>
      <c r="I5298" s="26" t="s">
        <v>10418</v>
      </c>
      <c r="J5298" s="36">
        <v>0.13</v>
      </c>
      <c r="K5298" s="26">
        <v>0</v>
      </c>
      <c r="L5298" s="26"/>
      <c r="M5298" s="26" t="s">
        <v>1282</v>
      </c>
      <c r="N5298" s="26" t="s">
        <v>7797</v>
      </c>
    </row>
    <row r="5299" spans="1:14">
      <c r="A5299" s="26" t="s">
        <v>200</v>
      </c>
      <c r="B5299" s="26" t="s">
        <v>7792</v>
      </c>
      <c r="C5299" s="26" t="s">
        <v>2315</v>
      </c>
      <c r="D5299" s="26" t="s">
        <v>7793</v>
      </c>
      <c r="E5299" s="26" t="s">
        <v>10425</v>
      </c>
      <c r="F5299" s="26" t="s">
        <v>4837</v>
      </c>
      <c r="G5299" s="26" t="s">
        <v>7794</v>
      </c>
      <c r="H5299" s="26" t="s">
        <v>7795</v>
      </c>
      <c r="I5299" s="26" t="s">
        <v>10420</v>
      </c>
      <c r="J5299" s="36">
        <v>0.13</v>
      </c>
      <c r="K5299" s="26">
        <v>556.11</v>
      </c>
      <c r="L5299" s="26"/>
      <c r="M5299" s="26" t="s">
        <v>1282</v>
      </c>
      <c r="N5299" s="26" t="s">
        <v>7797</v>
      </c>
    </row>
    <row r="5300" spans="1:14">
      <c r="A5300" s="26" t="s">
        <v>200</v>
      </c>
      <c r="B5300" s="26" t="s">
        <v>7792</v>
      </c>
      <c r="C5300" s="26" t="s">
        <v>2315</v>
      </c>
      <c r="D5300" s="26" t="s">
        <v>7793</v>
      </c>
      <c r="E5300" s="26" t="s">
        <v>10425</v>
      </c>
      <c r="F5300" s="26" t="s">
        <v>4837</v>
      </c>
      <c r="G5300" s="26" t="s">
        <v>7794</v>
      </c>
      <c r="H5300" s="26" t="s">
        <v>7795</v>
      </c>
      <c r="I5300" s="26" t="s">
        <v>10419</v>
      </c>
      <c r="J5300" s="36">
        <v>0.13</v>
      </c>
      <c r="K5300" s="26">
        <v>633.3</v>
      </c>
      <c r="L5300" s="26"/>
      <c r="M5300" s="26" t="s">
        <v>1282</v>
      </c>
      <c r="N5300" s="26" t="s">
        <v>7797</v>
      </c>
    </row>
    <row r="5301" spans="1:14">
      <c r="A5301" s="26" t="s">
        <v>220</v>
      </c>
      <c r="B5301" s="26" t="s">
        <v>7806</v>
      </c>
      <c r="C5301" s="26" t="s">
        <v>223</v>
      </c>
      <c r="D5301" s="26" t="s">
        <v>7807</v>
      </c>
      <c r="E5301" s="26" t="s">
        <v>10425</v>
      </c>
      <c r="F5301" s="26" t="s">
        <v>2254</v>
      </c>
      <c r="G5301" s="26" t="s">
        <v>7808</v>
      </c>
      <c r="H5301" s="26" t="s">
        <v>7809</v>
      </c>
      <c r="I5301" s="26" t="s">
        <v>10427</v>
      </c>
      <c r="J5301" s="36">
        <v>0.13</v>
      </c>
      <c r="K5301" s="26">
        <v>28172.9</v>
      </c>
      <c r="L5301" s="26">
        <v>32604.8</v>
      </c>
      <c r="M5301" s="26" t="s">
        <v>1282</v>
      </c>
      <c r="N5301" s="26" t="s">
        <v>7811</v>
      </c>
    </row>
    <row r="5302" spans="1:14">
      <c r="A5302" s="26" t="s">
        <v>220</v>
      </c>
      <c r="B5302" s="26" t="s">
        <v>7806</v>
      </c>
      <c r="C5302" s="26" t="s">
        <v>223</v>
      </c>
      <c r="D5302" s="26" t="s">
        <v>7807</v>
      </c>
      <c r="E5302" s="26" t="s">
        <v>10425</v>
      </c>
      <c r="F5302" s="26" t="s">
        <v>2254</v>
      </c>
      <c r="G5302" s="26" t="s">
        <v>7808</v>
      </c>
      <c r="H5302" s="26" t="s">
        <v>7809</v>
      </c>
      <c r="I5302" s="26" t="s">
        <v>10428</v>
      </c>
      <c r="J5302" s="36">
        <v>0.13</v>
      </c>
      <c r="K5302" s="26">
        <v>2149.3</v>
      </c>
      <c r="L5302" s="26"/>
      <c r="M5302" s="26" t="s">
        <v>1282</v>
      </c>
      <c r="N5302" s="26" t="s">
        <v>7811</v>
      </c>
    </row>
    <row r="5303" spans="1:14">
      <c r="A5303" s="26" t="s">
        <v>220</v>
      </c>
      <c r="B5303" s="26" t="s">
        <v>7806</v>
      </c>
      <c r="C5303" s="26" t="s">
        <v>223</v>
      </c>
      <c r="D5303" s="26" t="s">
        <v>7807</v>
      </c>
      <c r="E5303" s="26" t="s">
        <v>10425</v>
      </c>
      <c r="F5303" s="26" t="s">
        <v>2254</v>
      </c>
      <c r="G5303" s="26" t="s">
        <v>7808</v>
      </c>
      <c r="H5303" s="26" t="s">
        <v>7809</v>
      </c>
      <c r="I5303" s="26" t="s">
        <v>10420</v>
      </c>
      <c r="J5303" s="36">
        <v>0.13</v>
      </c>
      <c r="K5303" s="26">
        <v>366.2477</v>
      </c>
      <c r="L5303" s="26"/>
      <c r="M5303" s="26" t="s">
        <v>1282</v>
      </c>
      <c r="N5303" s="26" t="s">
        <v>7811</v>
      </c>
    </row>
    <row r="5304" spans="1:14">
      <c r="A5304" s="26" t="s">
        <v>220</v>
      </c>
      <c r="B5304" s="26" t="s">
        <v>7806</v>
      </c>
      <c r="C5304" s="26" t="s">
        <v>223</v>
      </c>
      <c r="D5304" s="26" t="s">
        <v>7807</v>
      </c>
      <c r="E5304" s="26" t="s">
        <v>10425</v>
      </c>
      <c r="F5304" s="26" t="s">
        <v>2254</v>
      </c>
      <c r="G5304" s="26" t="s">
        <v>7808</v>
      </c>
      <c r="H5304" s="26" t="s">
        <v>7809</v>
      </c>
      <c r="I5304" s="26" t="s">
        <v>10419</v>
      </c>
      <c r="J5304" s="36">
        <v>0.13</v>
      </c>
      <c r="K5304" s="26">
        <v>454.833</v>
      </c>
      <c r="L5304" s="26"/>
      <c r="M5304" s="26" t="s">
        <v>1282</v>
      </c>
      <c r="N5304" s="26" t="s">
        <v>7811</v>
      </c>
    </row>
    <row r="5305" spans="1:14">
      <c r="A5305" s="26" t="s">
        <v>119</v>
      </c>
      <c r="B5305" s="26" t="s">
        <v>7704</v>
      </c>
      <c r="C5305" s="26" t="s">
        <v>481</v>
      </c>
      <c r="D5305" s="26" t="s">
        <v>7705</v>
      </c>
      <c r="E5305" s="26" t="s">
        <v>10425</v>
      </c>
      <c r="F5305" s="26" t="s">
        <v>4727</v>
      </c>
      <c r="G5305" s="26" t="s">
        <v>7706</v>
      </c>
      <c r="H5305" s="26" t="s">
        <v>10916</v>
      </c>
      <c r="I5305" s="26" t="s">
        <v>10416</v>
      </c>
      <c r="J5305" s="36">
        <v>0.13</v>
      </c>
      <c r="K5305" s="26">
        <v>139492.99</v>
      </c>
      <c r="L5305" s="26">
        <v>149235.08</v>
      </c>
      <c r="M5305" s="26" t="s">
        <v>140</v>
      </c>
      <c r="N5305" s="26" t="s">
        <v>7709</v>
      </c>
    </row>
    <row r="5306" spans="1:14">
      <c r="A5306" s="26" t="s">
        <v>119</v>
      </c>
      <c r="B5306" s="26" t="s">
        <v>7704</v>
      </c>
      <c r="C5306" s="26" t="s">
        <v>481</v>
      </c>
      <c r="D5306" s="26" t="s">
        <v>7705</v>
      </c>
      <c r="E5306" s="26" t="s">
        <v>10425</v>
      </c>
      <c r="F5306" s="26" t="s">
        <v>4727</v>
      </c>
      <c r="G5306" s="26" t="s">
        <v>7706</v>
      </c>
      <c r="H5306" s="26" t="s">
        <v>10916</v>
      </c>
      <c r="I5306" s="26" t="s">
        <v>10418</v>
      </c>
      <c r="J5306" s="36">
        <v>0.13</v>
      </c>
      <c r="K5306" s="26">
        <v>1411.76</v>
      </c>
      <c r="L5306" s="26"/>
      <c r="M5306" s="26" t="s">
        <v>140</v>
      </c>
      <c r="N5306" s="26" t="s">
        <v>7709</v>
      </c>
    </row>
    <row r="5307" spans="1:14">
      <c r="A5307" s="26" t="s">
        <v>119</v>
      </c>
      <c r="B5307" s="26" t="s">
        <v>7704</v>
      </c>
      <c r="C5307" s="26" t="s">
        <v>481</v>
      </c>
      <c r="D5307" s="26" t="s">
        <v>7705</v>
      </c>
      <c r="E5307" s="26" t="s">
        <v>10425</v>
      </c>
      <c r="F5307" s="26" t="s">
        <v>4727</v>
      </c>
      <c r="G5307" s="26" t="s">
        <v>7706</v>
      </c>
      <c r="H5307" s="26" t="s">
        <v>10916</v>
      </c>
      <c r="I5307" s="26" t="s">
        <v>10420</v>
      </c>
      <c r="J5307" s="36">
        <v>0.13</v>
      </c>
      <c r="K5307" s="26">
        <v>1707.52</v>
      </c>
      <c r="L5307" s="26"/>
      <c r="M5307" s="26" t="s">
        <v>140</v>
      </c>
      <c r="N5307" s="26" t="s">
        <v>7709</v>
      </c>
    </row>
    <row r="5308" spans="1:14">
      <c r="A5308" s="26" t="s">
        <v>119</v>
      </c>
      <c r="B5308" s="26" t="s">
        <v>7704</v>
      </c>
      <c r="C5308" s="26" t="s">
        <v>481</v>
      </c>
      <c r="D5308" s="26" t="s">
        <v>7705</v>
      </c>
      <c r="E5308" s="26" t="s">
        <v>10425</v>
      </c>
      <c r="F5308" s="26" t="s">
        <v>4727</v>
      </c>
      <c r="G5308" s="26" t="s">
        <v>7706</v>
      </c>
      <c r="H5308" s="26" t="s">
        <v>10916</v>
      </c>
      <c r="I5308" s="26" t="s">
        <v>10419</v>
      </c>
      <c r="J5308" s="36">
        <v>0.13</v>
      </c>
      <c r="K5308" s="26">
        <v>2145.75</v>
      </c>
      <c r="L5308" s="26"/>
      <c r="M5308" s="26" t="s">
        <v>140</v>
      </c>
      <c r="N5308" s="26" t="s">
        <v>7709</v>
      </c>
    </row>
    <row r="5309" spans="1:14">
      <c r="A5309" s="26" t="s">
        <v>119</v>
      </c>
      <c r="B5309" s="26" t="s">
        <v>7704</v>
      </c>
      <c r="C5309" s="26" t="s">
        <v>481</v>
      </c>
      <c r="D5309" s="26" t="s">
        <v>7705</v>
      </c>
      <c r="E5309" s="26" t="s">
        <v>10425</v>
      </c>
      <c r="F5309" s="26" t="s">
        <v>4727</v>
      </c>
      <c r="G5309" s="26" t="s">
        <v>7706</v>
      </c>
      <c r="H5309" s="26" t="s">
        <v>10917</v>
      </c>
      <c r="I5309" s="26" t="s">
        <v>10416</v>
      </c>
      <c r="J5309" s="36">
        <v>0.13</v>
      </c>
      <c r="K5309" s="26">
        <v>139492.99</v>
      </c>
      <c r="L5309" s="26">
        <v>149235.08</v>
      </c>
      <c r="M5309" s="26" t="s">
        <v>140</v>
      </c>
      <c r="N5309" s="26" t="s">
        <v>7709</v>
      </c>
    </row>
    <row r="5310" spans="1:14">
      <c r="A5310" s="26" t="s">
        <v>119</v>
      </c>
      <c r="B5310" s="26" t="s">
        <v>7704</v>
      </c>
      <c r="C5310" s="26" t="s">
        <v>481</v>
      </c>
      <c r="D5310" s="26" t="s">
        <v>7705</v>
      </c>
      <c r="E5310" s="26" t="s">
        <v>10425</v>
      </c>
      <c r="F5310" s="26" t="s">
        <v>4727</v>
      </c>
      <c r="G5310" s="26" t="s">
        <v>7706</v>
      </c>
      <c r="H5310" s="26" t="s">
        <v>10917</v>
      </c>
      <c r="I5310" s="26" t="s">
        <v>10418</v>
      </c>
      <c r="J5310" s="36">
        <v>0.13</v>
      </c>
      <c r="K5310" s="26">
        <v>1411.76</v>
      </c>
      <c r="L5310" s="26"/>
      <c r="M5310" s="26" t="s">
        <v>140</v>
      </c>
      <c r="N5310" s="26" t="s">
        <v>7709</v>
      </c>
    </row>
    <row r="5311" spans="1:14">
      <c r="A5311" s="26" t="s">
        <v>119</v>
      </c>
      <c r="B5311" s="26" t="s">
        <v>7704</v>
      </c>
      <c r="C5311" s="26" t="s">
        <v>481</v>
      </c>
      <c r="D5311" s="26" t="s">
        <v>7705</v>
      </c>
      <c r="E5311" s="26" t="s">
        <v>10425</v>
      </c>
      <c r="F5311" s="26" t="s">
        <v>4727</v>
      </c>
      <c r="G5311" s="26" t="s">
        <v>7706</v>
      </c>
      <c r="H5311" s="26" t="s">
        <v>10917</v>
      </c>
      <c r="I5311" s="26" t="s">
        <v>10420</v>
      </c>
      <c r="J5311" s="36">
        <v>0.13</v>
      </c>
      <c r="K5311" s="26">
        <v>1707.52</v>
      </c>
      <c r="L5311" s="26"/>
      <c r="M5311" s="26" t="s">
        <v>140</v>
      </c>
      <c r="N5311" s="26" t="s">
        <v>7709</v>
      </c>
    </row>
    <row r="5312" spans="1:14">
      <c r="A5312" s="26" t="s">
        <v>119</v>
      </c>
      <c r="B5312" s="26" t="s">
        <v>7704</v>
      </c>
      <c r="C5312" s="26" t="s">
        <v>481</v>
      </c>
      <c r="D5312" s="26" t="s">
        <v>7705</v>
      </c>
      <c r="E5312" s="26" t="s">
        <v>10425</v>
      </c>
      <c r="F5312" s="26" t="s">
        <v>4727</v>
      </c>
      <c r="G5312" s="26" t="s">
        <v>7706</v>
      </c>
      <c r="H5312" s="26" t="s">
        <v>10917</v>
      </c>
      <c r="I5312" s="26" t="s">
        <v>10419</v>
      </c>
      <c r="J5312" s="36">
        <v>0.13</v>
      </c>
      <c r="K5312" s="26">
        <v>2145.75</v>
      </c>
      <c r="L5312" s="26"/>
      <c r="M5312" s="26" t="s">
        <v>140</v>
      </c>
      <c r="N5312" s="26" t="s">
        <v>7709</v>
      </c>
    </row>
    <row r="5313" spans="1:14">
      <c r="A5313" s="26" t="s">
        <v>119</v>
      </c>
      <c r="B5313" s="26" t="s">
        <v>7704</v>
      </c>
      <c r="C5313" s="26" t="s">
        <v>481</v>
      </c>
      <c r="D5313" s="26" t="s">
        <v>7705</v>
      </c>
      <c r="E5313" s="26" t="s">
        <v>10425</v>
      </c>
      <c r="F5313" s="26" t="s">
        <v>4727</v>
      </c>
      <c r="G5313" s="26" t="s">
        <v>7706</v>
      </c>
      <c r="H5313" s="26" t="s">
        <v>10918</v>
      </c>
      <c r="I5313" s="26" t="s">
        <v>10416</v>
      </c>
      <c r="J5313" s="36">
        <v>0.13</v>
      </c>
      <c r="K5313" s="26">
        <v>139492.99</v>
      </c>
      <c r="L5313" s="26">
        <v>149235.08</v>
      </c>
      <c r="M5313" s="26" t="s">
        <v>140</v>
      </c>
      <c r="N5313" s="26" t="s">
        <v>7709</v>
      </c>
    </row>
    <row r="5314" spans="1:14">
      <c r="A5314" s="26" t="s">
        <v>119</v>
      </c>
      <c r="B5314" s="26" t="s">
        <v>7704</v>
      </c>
      <c r="C5314" s="26" t="s">
        <v>481</v>
      </c>
      <c r="D5314" s="26" t="s">
        <v>7705</v>
      </c>
      <c r="E5314" s="26" t="s">
        <v>10425</v>
      </c>
      <c r="F5314" s="26" t="s">
        <v>4727</v>
      </c>
      <c r="G5314" s="26" t="s">
        <v>7706</v>
      </c>
      <c r="H5314" s="26" t="s">
        <v>10918</v>
      </c>
      <c r="I5314" s="26" t="s">
        <v>10418</v>
      </c>
      <c r="J5314" s="36">
        <v>0.13</v>
      </c>
      <c r="K5314" s="26">
        <v>1411.76</v>
      </c>
      <c r="L5314" s="26"/>
      <c r="M5314" s="26" t="s">
        <v>140</v>
      </c>
      <c r="N5314" s="26" t="s">
        <v>7709</v>
      </c>
    </row>
    <row r="5315" spans="1:14">
      <c r="A5315" s="26" t="s">
        <v>119</v>
      </c>
      <c r="B5315" s="26" t="s">
        <v>7704</v>
      </c>
      <c r="C5315" s="26" t="s">
        <v>481</v>
      </c>
      <c r="D5315" s="26" t="s">
        <v>7705</v>
      </c>
      <c r="E5315" s="26" t="s">
        <v>10425</v>
      </c>
      <c r="F5315" s="26" t="s">
        <v>4727</v>
      </c>
      <c r="G5315" s="26" t="s">
        <v>7706</v>
      </c>
      <c r="H5315" s="26" t="s">
        <v>10918</v>
      </c>
      <c r="I5315" s="26" t="s">
        <v>10420</v>
      </c>
      <c r="J5315" s="36">
        <v>0.13</v>
      </c>
      <c r="K5315" s="26">
        <v>1707.52</v>
      </c>
      <c r="L5315" s="26"/>
      <c r="M5315" s="26" t="s">
        <v>140</v>
      </c>
      <c r="N5315" s="26" t="s">
        <v>7709</v>
      </c>
    </row>
    <row r="5316" spans="1:14">
      <c r="A5316" s="26" t="s">
        <v>119</v>
      </c>
      <c r="B5316" s="26" t="s">
        <v>7704</v>
      </c>
      <c r="C5316" s="26" t="s">
        <v>481</v>
      </c>
      <c r="D5316" s="26" t="s">
        <v>7705</v>
      </c>
      <c r="E5316" s="26" t="s">
        <v>10425</v>
      </c>
      <c r="F5316" s="26" t="s">
        <v>4727</v>
      </c>
      <c r="G5316" s="26" t="s">
        <v>7706</v>
      </c>
      <c r="H5316" s="26" t="s">
        <v>10918</v>
      </c>
      <c r="I5316" s="26" t="s">
        <v>10419</v>
      </c>
      <c r="J5316" s="36">
        <v>0.13</v>
      </c>
      <c r="K5316" s="26">
        <v>2145.75</v>
      </c>
      <c r="L5316" s="26"/>
      <c r="M5316" s="26" t="s">
        <v>140</v>
      </c>
      <c r="N5316" s="26" t="s">
        <v>7709</v>
      </c>
    </row>
    <row r="5317" spans="1:14">
      <c r="A5317" s="26" t="s">
        <v>119</v>
      </c>
      <c r="B5317" s="26" t="s">
        <v>7704</v>
      </c>
      <c r="C5317" s="26" t="s">
        <v>481</v>
      </c>
      <c r="D5317" s="26" t="s">
        <v>7705</v>
      </c>
      <c r="E5317" s="26" t="s">
        <v>10425</v>
      </c>
      <c r="F5317" s="26" t="s">
        <v>4727</v>
      </c>
      <c r="G5317" s="26" t="s">
        <v>7706</v>
      </c>
      <c r="H5317" s="26" t="s">
        <v>10919</v>
      </c>
      <c r="I5317" s="26" t="s">
        <v>10416</v>
      </c>
      <c r="J5317" s="36">
        <v>0.13</v>
      </c>
      <c r="K5317" s="26">
        <v>139492.99</v>
      </c>
      <c r="L5317" s="26">
        <v>149235.08</v>
      </c>
      <c r="M5317" s="26" t="s">
        <v>140</v>
      </c>
      <c r="N5317" s="26" t="s">
        <v>7709</v>
      </c>
    </row>
    <row r="5318" spans="1:14">
      <c r="A5318" s="26" t="s">
        <v>119</v>
      </c>
      <c r="B5318" s="26" t="s">
        <v>7704</v>
      </c>
      <c r="C5318" s="26" t="s">
        <v>481</v>
      </c>
      <c r="D5318" s="26" t="s">
        <v>7705</v>
      </c>
      <c r="E5318" s="26" t="s">
        <v>10425</v>
      </c>
      <c r="F5318" s="26" t="s">
        <v>4727</v>
      </c>
      <c r="G5318" s="26" t="s">
        <v>7706</v>
      </c>
      <c r="H5318" s="26" t="s">
        <v>10919</v>
      </c>
      <c r="I5318" s="26" t="s">
        <v>10418</v>
      </c>
      <c r="J5318" s="36">
        <v>0.13</v>
      </c>
      <c r="K5318" s="26">
        <v>1411.76</v>
      </c>
      <c r="L5318" s="26"/>
      <c r="M5318" s="26" t="s">
        <v>140</v>
      </c>
      <c r="N5318" s="26" t="s">
        <v>7709</v>
      </c>
    </row>
    <row r="5319" spans="1:14">
      <c r="A5319" s="26" t="s">
        <v>119</v>
      </c>
      <c r="B5319" s="26" t="s">
        <v>7704</v>
      </c>
      <c r="C5319" s="26" t="s">
        <v>481</v>
      </c>
      <c r="D5319" s="26" t="s">
        <v>7705</v>
      </c>
      <c r="E5319" s="26" t="s">
        <v>10425</v>
      </c>
      <c r="F5319" s="26" t="s">
        <v>4727</v>
      </c>
      <c r="G5319" s="26" t="s">
        <v>7706</v>
      </c>
      <c r="H5319" s="26" t="s">
        <v>10919</v>
      </c>
      <c r="I5319" s="26" t="s">
        <v>10420</v>
      </c>
      <c r="J5319" s="36">
        <v>0.13</v>
      </c>
      <c r="K5319" s="26">
        <v>1707.52</v>
      </c>
      <c r="L5319" s="26"/>
      <c r="M5319" s="26" t="s">
        <v>140</v>
      </c>
      <c r="N5319" s="26" t="s">
        <v>7709</v>
      </c>
    </row>
    <row r="5320" spans="1:14">
      <c r="A5320" s="26" t="s">
        <v>119</v>
      </c>
      <c r="B5320" s="26" t="s">
        <v>7704</v>
      </c>
      <c r="C5320" s="26" t="s">
        <v>481</v>
      </c>
      <c r="D5320" s="26" t="s">
        <v>7705</v>
      </c>
      <c r="E5320" s="26" t="s">
        <v>10425</v>
      </c>
      <c r="F5320" s="26" t="s">
        <v>4727</v>
      </c>
      <c r="G5320" s="26" t="s">
        <v>7706</v>
      </c>
      <c r="H5320" s="26" t="s">
        <v>10919</v>
      </c>
      <c r="I5320" s="26" t="s">
        <v>10419</v>
      </c>
      <c r="J5320" s="36">
        <v>0.13</v>
      </c>
      <c r="K5320" s="26">
        <v>2145.75</v>
      </c>
      <c r="L5320" s="26"/>
      <c r="M5320" s="26" t="s">
        <v>140</v>
      </c>
      <c r="N5320" s="26" t="s">
        <v>7709</v>
      </c>
    </row>
    <row r="5321" spans="1:14">
      <c r="A5321" s="26" t="s">
        <v>119</v>
      </c>
      <c r="B5321" s="26" t="s">
        <v>7704</v>
      </c>
      <c r="C5321" s="26" t="s">
        <v>481</v>
      </c>
      <c r="D5321" s="26" t="s">
        <v>7705</v>
      </c>
      <c r="E5321" s="26" t="s">
        <v>10425</v>
      </c>
      <c r="F5321" s="26" t="s">
        <v>4727</v>
      </c>
      <c r="G5321" s="26" t="s">
        <v>7706</v>
      </c>
      <c r="H5321" s="26" t="s">
        <v>10920</v>
      </c>
      <c r="I5321" s="26" t="s">
        <v>10416</v>
      </c>
      <c r="J5321" s="36">
        <v>0.13</v>
      </c>
      <c r="K5321" s="26">
        <v>139492.99</v>
      </c>
      <c r="L5321" s="26">
        <v>149235.08</v>
      </c>
      <c r="M5321" s="26" t="s">
        <v>140</v>
      </c>
      <c r="N5321" s="26" t="s">
        <v>7709</v>
      </c>
    </row>
    <row r="5322" spans="1:14">
      <c r="A5322" s="26" t="s">
        <v>119</v>
      </c>
      <c r="B5322" s="26" t="s">
        <v>7704</v>
      </c>
      <c r="C5322" s="26" t="s">
        <v>481</v>
      </c>
      <c r="D5322" s="26" t="s">
        <v>7705</v>
      </c>
      <c r="E5322" s="26" t="s">
        <v>10425</v>
      </c>
      <c r="F5322" s="26" t="s">
        <v>4727</v>
      </c>
      <c r="G5322" s="26" t="s">
        <v>7706</v>
      </c>
      <c r="H5322" s="26" t="s">
        <v>10920</v>
      </c>
      <c r="I5322" s="26" t="s">
        <v>10418</v>
      </c>
      <c r="J5322" s="36">
        <v>0.13</v>
      </c>
      <c r="K5322" s="26">
        <v>1411.76</v>
      </c>
      <c r="L5322" s="26"/>
      <c r="M5322" s="26" t="s">
        <v>140</v>
      </c>
      <c r="N5322" s="26" t="s">
        <v>7709</v>
      </c>
    </row>
    <row r="5323" spans="1:14">
      <c r="A5323" s="26" t="s">
        <v>119</v>
      </c>
      <c r="B5323" s="26" t="s">
        <v>7704</v>
      </c>
      <c r="C5323" s="26" t="s">
        <v>481</v>
      </c>
      <c r="D5323" s="26" t="s">
        <v>7705</v>
      </c>
      <c r="E5323" s="26" t="s">
        <v>10425</v>
      </c>
      <c r="F5323" s="26" t="s">
        <v>4727</v>
      </c>
      <c r="G5323" s="26" t="s">
        <v>7706</v>
      </c>
      <c r="H5323" s="26" t="s">
        <v>10920</v>
      </c>
      <c r="I5323" s="26" t="s">
        <v>10420</v>
      </c>
      <c r="J5323" s="36">
        <v>0.13</v>
      </c>
      <c r="K5323" s="26">
        <v>1707.52</v>
      </c>
      <c r="L5323" s="26"/>
      <c r="M5323" s="26" t="s">
        <v>140</v>
      </c>
      <c r="N5323" s="26" t="s">
        <v>7709</v>
      </c>
    </row>
    <row r="5324" spans="1:14">
      <c r="A5324" s="26" t="s">
        <v>119</v>
      </c>
      <c r="B5324" s="26" t="s">
        <v>7704</v>
      </c>
      <c r="C5324" s="26" t="s">
        <v>481</v>
      </c>
      <c r="D5324" s="26" t="s">
        <v>7705</v>
      </c>
      <c r="E5324" s="26" t="s">
        <v>10425</v>
      </c>
      <c r="F5324" s="26" t="s">
        <v>4727</v>
      </c>
      <c r="G5324" s="26" t="s">
        <v>7706</v>
      </c>
      <c r="H5324" s="26" t="s">
        <v>10920</v>
      </c>
      <c r="I5324" s="26" t="s">
        <v>10419</v>
      </c>
      <c r="J5324" s="36">
        <v>0.13</v>
      </c>
      <c r="K5324" s="26">
        <v>2145.75</v>
      </c>
      <c r="L5324" s="26"/>
      <c r="M5324" s="26" t="s">
        <v>140</v>
      </c>
      <c r="N5324" s="26" t="s">
        <v>7709</v>
      </c>
    </row>
    <row r="5325" spans="1:14">
      <c r="A5325" s="26" t="s">
        <v>119</v>
      </c>
      <c r="B5325" s="26" t="s">
        <v>7704</v>
      </c>
      <c r="C5325" s="26" t="s">
        <v>481</v>
      </c>
      <c r="D5325" s="26" t="s">
        <v>7705</v>
      </c>
      <c r="E5325" s="26" t="s">
        <v>10425</v>
      </c>
      <c r="F5325" s="26" t="s">
        <v>4727</v>
      </c>
      <c r="G5325" s="26" t="s">
        <v>7706</v>
      </c>
      <c r="H5325" s="26" t="s">
        <v>10921</v>
      </c>
      <c r="I5325" s="26" t="s">
        <v>10416</v>
      </c>
      <c r="J5325" s="36">
        <v>0.13</v>
      </c>
      <c r="K5325" s="26">
        <v>139492.99</v>
      </c>
      <c r="L5325" s="26">
        <v>149235.08</v>
      </c>
      <c r="M5325" s="26" t="s">
        <v>140</v>
      </c>
      <c r="N5325" s="26" t="s">
        <v>7709</v>
      </c>
    </row>
    <row r="5326" spans="1:14">
      <c r="A5326" s="26" t="s">
        <v>119</v>
      </c>
      <c r="B5326" s="26" t="s">
        <v>7704</v>
      </c>
      <c r="C5326" s="26" t="s">
        <v>481</v>
      </c>
      <c r="D5326" s="26" t="s">
        <v>7705</v>
      </c>
      <c r="E5326" s="26" t="s">
        <v>10425</v>
      </c>
      <c r="F5326" s="26" t="s">
        <v>4727</v>
      </c>
      <c r="G5326" s="26" t="s">
        <v>7706</v>
      </c>
      <c r="H5326" s="26" t="s">
        <v>10921</v>
      </c>
      <c r="I5326" s="26" t="s">
        <v>10418</v>
      </c>
      <c r="J5326" s="36">
        <v>0.13</v>
      </c>
      <c r="K5326" s="26">
        <v>1411.76</v>
      </c>
      <c r="L5326" s="26"/>
      <c r="M5326" s="26" t="s">
        <v>140</v>
      </c>
      <c r="N5326" s="26" t="s">
        <v>7709</v>
      </c>
    </row>
    <row r="5327" spans="1:14">
      <c r="A5327" s="26" t="s">
        <v>119</v>
      </c>
      <c r="B5327" s="26" t="s">
        <v>7704</v>
      </c>
      <c r="C5327" s="26" t="s">
        <v>481</v>
      </c>
      <c r="D5327" s="26" t="s">
        <v>7705</v>
      </c>
      <c r="E5327" s="26" t="s">
        <v>10425</v>
      </c>
      <c r="F5327" s="26" t="s">
        <v>4727</v>
      </c>
      <c r="G5327" s="26" t="s">
        <v>7706</v>
      </c>
      <c r="H5327" s="26" t="s">
        <v>10921</v>
      </c>
      <c r="I5327" s="26" t="s">
        <v>10420</v>
      </c>
      <c r="J5327" s="36">
        <v>0.13</v>
      </c>
      <c r="K5327" s="26">
        <v>1707.52</v>
      </c>
      <c r="L5327" s="26"/>
      <c r="M5327" s="26" t="s">
        <v>140</v>
      </c>
      <c r="N5327" s="26" t="s">
        <v>7709</v>
      </c>
    </row>
    <row r="5328" spans="1:14">
      <c r="A5328" s="26" t="s">
        <v>119</v>
      </c>
      <c r="B5328" s="26" t="s">
        <v>7704</v>
      </c>
      <c r="C5328" s="26" t="s">
        <v>481</v>
      </c>
      <c r="D5328" s="26" t="s">
        <v>7705</v>
      </c>
      <c r="E5328" s="26" t="s">
        <v>10425</v>
      </c>
      <c r="F5328" s="26" t="s">
        <v>4727</v>
      </c>
      <c r="G5328" s="26" t="s">
        <v>7706</v>
      </c>
      <c r="H5328" s="26" t="s">
        <v>10921</v>
      </c>
      <c r="I5328" s="26" t="s">
        <v>10419</v>
      </c>
      <c r="J5328" s="36">
        <v>0.13</v>
      </c>
      <c r="K5328" s="26">
        <v>2145.75</v>
      </c>
      <c r="L5328" s="26"/>
      <c r="M5328" s="26" t="s">
        <v>140</v>
      </c>
      <c r="N5328" s="26" t="s">
        <v>7709</v>
      </c>
    </row>
    <row r="5329" spans="1:14">
      <c r="A5329" s="26" t="s">
        <v>129</v>
      </c>
      <c r="B5329" s="26" t="s">
        <v>7698</v>
      </c>
      <c r="C5329" s="26" t="s">
        <v>132</v>
      </c>
      <c r="D5329" s="26" t="s">
        <v>7699</v>
      </c>
      <c r="E5329" s="26" t="s">
        <v>10425</v>
      </c>
      <c r="F5329" s="26" t="s">
        <v>2720</v>
      </c>
      <c r="G5329" s="26" t="s">
        <v>7700</v>
      </c>
      <c r="H5329" s="26" t="s">
        <v>7701</v>
      </c>
      <c r="I5329" s="26" t="s">
        <v>10416</v>
      </c>
      <c r="J5329" s="36">
        <v>0.13</v>
      </c>
      <c r="K5329" s="26">
        <v>1096543.57</v>
      </c>
      <c r="L5329" s="26">
        <v>1626941.69</v>
      </c>
      <c r="M5329" s="26" t="s">
        <v>173</v>
      </c>
      <c r="N5329" s="26" t="s">
        <v>7702</v>
      </c>
    </row>
    <row r="5330" spans="1:14">
      <c r="A5330" s="26" t="s">
        <v>129</v>
      </c>
      <c r="B5330" s="26" t="s">
        <v>7698</v>
      </c>
      <c r="C5330" s="26" t="s">
        <v>132</v>
      </c>
      <c r="D5330" s="26" t="s">
        <v>7699</v>
      </c>
      <c r="E5330" s="26" t="s">
        <v>10425</v>
      </c>
      <c r="F5330" s="26" t="s">
        <v>2720</v>
      </c>
      <c r="G5330" s="26" t="s">
        <v>7700</v>
      </c>
      <c r="H5330" s="26" t="s">
        <v>7701</v>
      </c>
      <c r="I5330" s="26" t="s">
        <v>10418</v>
      </c>
      <c r="J5330" s="36">
        <v>0.13</v>
      </c>
      <c r="K5330" s="26">
        <v>424710.97</v>
      </c>
      <c r="L5330" s="26"/>
      <c r="M5330" s="26" t="s">
        <v>173</v>
      </c>
      <c r="N5330" s="26" t="s">
        <v>7702</v>
      </c>
    </row>
    <row r="5331" spans="1:14">
      <c r="A5331" s="26" t="s">
        <v>129</v>
      </c>
      <c r="B5331" s="26" t="s">
        <v>7698</v>
      </c>
      <c r="C5331" s="26" t="s">
        <v>132</v>
      </c>
      <c r="D5331" s="26" t="s">
        <v>7699</v>
      </c>
      <c r="E5331" s="26" t="s">
        <v>10425</v>
      </c>
      <c r="F5331" s="26" t="s">
        <v>2720</v>
      </c>
      <c r="G5331" s="26" t="s">
        <v>7700</v>
      </c>
      <c r="H5331" s="26" t="s">
        <v>7701</v>
      </c>
      <c r="I5331" s="26" t="s">
        <v>10420</v>
      </c>
      <c r="J5331" s="36">
        <v>0.13</v>
      </c>
      <c r="K5331" s="26">
        <v>9307.84</v>
      </c>
      <c r="L5331" s="26"/>
      <c r="M5331" s="26" t="s">
        <v>173</v>
      </c>
      <c r="N5331" s="26" t="s">
        <v>7702</v>
      </c>
    </row>
    <row r="5332" spans="1:14">
      <c r="A5332" s="26" t="s">
        <v>129</v>
      </c>
      <c r="B5332" s="26" t="s">
        <v>7698</v>
      </c>
      <c r="C5332" s="26" t="s">
        <v>132</v>
      </c>
      <c r="D5332" s="26" t="s">
        <v>7699</v>
      </c>
      <c r="E5332" s="26" t="s">
        <v>10425</v>
      </c>
      <c r="F5332" s="26" t="s">
        <v>2720</v>
      </c>
      <c r="G5332" s="26" t="s">
        <v>7700</v>
      </c>
      <c r="H5332" s="26" t="s">
        <v>7701</v>
      </c>
      <c r="I5332" s="26" t="s">
        <v>10419</v>
      </c>
      <c r="J5332" s="36">
        <v>0.13</v>
      </c>
      <c r="K5332" s="26">
        <v>23166.81</v>
      </c>
      <c r="L5332" s="26"/>
      <c r="M5332" s="26" t="s">
        <v>173</v>
      </c>
      <c r="N5332" s="26" t="s">
        <v>7702</v>
      </c>
    </row>
    <row r="5333" spans="1:14">
      <c r="A5333" s="26" t="s">
        <v>47</v>
      </c>
      <c r="B5333" s="26" t="s">
        <v>7676</v>
      </c>
      <c r="C5333" s="26" t="s">
        <v>305</v>
      </c>
      <c r="D5333" s="26" t="s">
        <v>7677</v>
      </c>
      <c r="E5333" s="26" t="s">
        <v>10425</v>
      </c>
      <c r="F5333" s="26" t="s">
        <v>7678</v>
      </c>
      <c r="G5333" s="26" t="s">
        <v>7679</v>
      </c>
      <c r="H5333" s="26" t="s">
        <v>7680</v>
      </c>
      <c r="I5333" s="26" t="s">
        <v>10416</v>
      </c>
      <c r="J5333" s="36">
        <v>0.13</v>
      </c>
      <c r="K5333" s="26">
        <v>271075.37</v>
      </c>
      <c r="L5333" s="26">
        <v>311123.99</v>
      </c>
      <c r="M5333" s="26" t="s">
        <v>97</v>
      </c>
      <c r="N5333" s="26" t="s">
        <v>7682</v>
      </c>
    </row>
    <row r="5334" spans="1:14">
      <c r="A5334" s="26" t="s">
        <v>47</v>
      </c>
      <c r="B5334" s="26" t="s">
        <v>7676</v>
      </c>
      <c r="C5334" s="26" t="s">
        <v>305</v>
      </c>
      <c r="D5334" s="26" t="s">
        <v>7677</v>
      </c>
      <c r="E5334" s="26" t="s">
        <v>10425</v>
      </c>
      <c r="F5334" s="26" t="s">
        <v>7678</v>
      </c>
      <c r="G5334" s="26" t="s">
        <v>7679</v>
      </c>
      <c r="H5334" s="26" t="s">
        <v>7680</v>
      </c>
      <c r="I5334" s="26" t="s">
        <v>10418</v>
      </c>
      <c r="J5334" s="36">
        <v>0.13</v>
      </c>
      <c r="K5334" s="26">
        <v>18163.77</v>
      </c>
      <c r="L5334" s="26"/>
      <c r="M5334" s="26" t="s">
        <v>97</v>
      </c>
      <c r="N5334" s="26" t="s">
        <v>7682</v>
      </c>
    </row>
    <row r="5335" spans="1:14">
      <c r="A5335" s="26" t="s">
        <v>47</v>
      </c>
      <c r="B5335" s="26" t="s">
        <v>7676</v>
      </c>
      <c r="C5335" s="26" t="s">
        <v>305</v>
      </c>
      <c r="D5335" s="26" t="s">
        <v>7677</v>
      </c>
      <c r="E5335" s="26" t="s">
        <v>10425</v>
      </c>
      <c r="F5335" s="26" t="s">
        <v>7678</v>
      </c>
      <c r="G5335" s="26" t="s">
        <v>7679</v>
      </c>
      <c r="H5335" s="26" t="s">
        <v>7680</v>
      </c>
      <c r="I5335" s="26" t="s">
        <v>10420</v>
      </c>
      <c r="J5335" s="36">
        <v>0.13</v>
      </c>
      <c r="K5335" s="26">
        <v>3479.66</v>
      </c>
      <c r="L5335" s="26"/>
      <c r="M5335" s="26" t="s">
        <v>97</v>
      </c>
      <c r="N5335" s="26" t="s">
        <v>7682</v>
      </c>
    </row>
    <row r="5336" spans="1:14">
      <c r="A5336" s="26" t="s">
        <v>47</v>
      </c>
      <c r="B5336" s="26" t="s">
        <v>7676</v>
      </c>
      <c r="C5336" s="26" t="s">
        <v>305</v>
      </c>
      <c r="D5336" s="26" t="s">
        <v>7677</v>
      </c>
      <c r="E5336" s="26" t="s">
        <v>10425</v>
      </c>
      <c r="F5336" s="26" t="s">
        <v>7678</v>
      </c>
      <c r="G5336" s="26" t="s">
        <v>7679</v>
      </c>
      <c r="H5336" s="26" t="s">
        <v>7680</v>
      </c>
      <c r="I5336" s="26" t="s">
        <v>10419</v>
      </c>
      <c r="J5336" s="36">
        <v>0.13</v>
      </c>
      <c r="K5336" s="26">
        <v>4404.66</v>
      </c>
      <c r="L5336" s="26"/>
      <c r="M5336" s="26" t="s">
        <v>97</v>
      </c>
      <c r="N5336" s="26" t="s">
        <v>7682</v>
      </c>
    </row>
    <row r="5337" spans="1:14">
      <c r="A5337" s="26" t="s">
        <v>181</v>
      </c>
      <c r="B5337" s="26" t="s">
        <v>7741</v>
      </c>
      <c r="C5337" s="26" t="s">
        <v>1397</v>
      </c>
      <c r="D5337" s="26" t="s">
        <v>7742</v>
      </c>
      <c r="E5337" s="26" t="s">
        <v>10425</v>
      </c>
      <c r="F5337" s="26" t="s">
        <v>7743</v>
      </c>
      <c r="G5337" s="26" t="s">
        <v>7744</v>
      </c>
      <c r="H5337" s="26" t="s">
        <v>7745</v>
      </c>
      <c r="I5337" s="26" t="s">
        <v>10416</v>
      </c>
      <c r="J5337" s="36">
        <v>0.13</v>
      </c>
      <c r="K5337" s="26">
        <v>3145.6</v>
      </c>
      <c r="L5337" s="26">
        <v>3344</v>
      </c>
      <c r="M5337" s="26" t="s">
        <v>97</v>
      </c>
      <c r="N5337" s="26" t="s">
        <v>7746</v>
      </c>
    </row>
    <row r="5338" spans="1:14">
      <c r="A5338" s="26" t="s">
        <v>181</v>
      </c>
      <c r="B5338" s="26" t="s">
        <v>7741</v>
      </c>
      <c r="C5338" s="26" t="s">
        <v>1397</v>
      </c>
      <c r="D5338" s="26" t="s">
        <v>7742</v>
      </c>
      <c r="E5338" s="26" t="s">
        <v>10425</v>
      </c>
      <c r="F5338" s="26" t="s">
        <v>7743</v>
      </c>
      <c r="G5338" s="26" t="s">
        <v>7744</v>
      </c>
      <c r="H5338" s="26" t="s">
        <v>7745</v>
      </c>
      <c r="I5338" s="26" t="s">
        <v>10418</v>
      </c>
      <c r="J5338" s="36">
        <v>0.13</v>
      </c>
      <c r="K5338" s="26">
        <v>0</v>
      </c>
      <c r="L5338" s="26"/>
      <c r="M5338" s="26" t="s">
        <v>97</v>
      </c>
      <c r="N5338" s="26" t="s">
        <v>7746</v>
      </c>
    </row>
    <row r="5339" spans="1:14">
      <c r="A5339" s="26" t="s">
        <v>181</v>
      </c>
      <c r="B5339" s="26" t="s">
        <v>7741</v>
      </c>
      <c r="C5339" s="26" t="s">
        <v>1397</v>
      </c>
      <c r="D5339" s="26" t="s">
        <v>7742</v>
      </c>
      <c r="E5339" s="26" t="s">
        <v>10425</v>
      </c>
      <c r="F5339" s="26" t="s">
        <v>7743</v>
      </c>
      <c r="G5339" s="26" t="s">
        <v>7744</v>
      </c>
      <c r="H5339" s="26" t="s">
        <v>7745</v>
      </c>
      <c r="I5339" s="26" t="s">
        <v>10420</v>
      </c>
      <c r="J5339" s="36">
        <v>0.13</v>
      </c>
      <c r="K5339" s="26">
        <v>0</v>
      </c>
      <c r="L5339" s="26"/>
      <c r="M5339" s="26" t="s">
        <v>97</v>
      </c>
      <c r="N5339" s="26" t="s">
        <v>7746</v>
      </c>
    </row>
    <row r="5340" spans="1:14">
      <c r="A5340" s="26" t="s">
        <v>181</v>
      </c>
      <c r="B5340" s="26" t="s">
        <v>7741</v>
      </c>
      <c r="C5340" s="26" t="s">
        <v>1397</v>
      </c>
      <c r="D5340" s="26" t="s">
        <v>7742</v>
      </c>
      <c r="E5340" s="26" t="s">
        <v>10425</v>
      </c>
      <c r="F5340" s="26" t="s">
        <v>7743</v>
      </c>
      <c r="G5340" s="26" t="s">
        <v>7744</v>
      </c>
      <c r="H5340" s="26" t="s">
        <v>7745</v>
      </c>
      <c r="I5340" s="26" t="s">
        <v>10419</v>
      </c>
      <c r="J5340" s="36">
        <v>0.13</v>
      </c>
      <c r="K5340" s="26">
        <v>47.9</v>
      </c>
      <c r="L5340" s="26"/>
      <c r="M5340" s="26" t="s">
        <v>97</v>
      </c>
      <c r="N5340" s="26" t="s">
        <v>7746</v>
      </c>
    </row>
    <row r="5341" spans="1:14">
      <c r="A5341" s="26" t="s">
        <v>220</v>
      </c>
      <c r="B5341" s="26" t="s">
        <v>1274</v>
      </c>
      <c r="C5341" s="26" t="s">
        <v>799</v>
      </c>
      <c r="D5341" s="26" t="s">
        <v>1275</v>
      </c>
      <c r="E5341" s="26" t="s">
        <v>10425</v>
      </c>
      <c r="F5341" s="26" t="s">
        <v>1276</v>
      </c>
      <c r="G5341" s="26" t="s">
        <v>1277</v>
      </c>
      <c r="H5341" s="26" t="s">
        <v>1278</v>
      </c>
      <c r="I5341" s="26" t="s">
        <v>10416</v>
      </c>
      <c r="J5341" s="36">
        <v>0.13</v>
      </c>
      <c r="K5341" s="26">
        <v>220032.97</v>
      </c>
      <c r="L5341" s="26">
        <v>249707.4</v>
      </c>
      <c r="M5341" s="26" t="s">
        <v>1282</v>
      </c>
      <c r="N5341" s="26" t="s">
        <v>1280</v>
      </c>
    </row>
    <row r="5342" spans="1:14">
      <c r="A5342" s="26" t="s">
        <v>220</v>
      </c>
      <c r="B5342" s="26" t="s">
        <v>1274</v>
      </c>
      <c r="C5342" s="26" t="s">
        <v>799</v>
      </c>
      <c r="D5342" s="26" t="s">
        <v>1275</v>
      </c>
      <c r="E5342" s="26" t="s">
        <v>10425</v>
      </c>
      <c r="F5342" s="26" t="s">
        <v>1276</v>
      </c>
      <c r="G5342" s="26" t="s">
        <v>1277</v>
      </c>
      <c r="H5342" s="26" t="s">
        <v>1278</v>
      </c>
      <c r="I5342" s="26" t="s">
        <v>10418</v>
      </c>
      <c r="J5342" s="36">
        <v>0.13</v>
      </c>
      <c r="K5342" s="26">
        <v>12301.63</v>
      </c>
      <c r="L5342" s="26"/>
      <c r="M5342" s="26" t="s">
        <v>1282</v>
      </c>
      <c r="N5342" s="26" t="s">
        <v>1280</v>
      </c>
    </row>
    <row r="5343" spans="1:14">
      <c r="A5343" s="26" t="s">
        <v>220</v>
      </c>
      <c r="B5343" s="26" t="s">
        <v>1274</v>
      </c>
      <c r="C5343" s="26" t="s">
        <v>799</v>
      </c>
      <c r="D5343" s="26" t="s">
        <v>1275</v>
      </c>
      <c r="E5343" s="26" t="s">
        <v>10425</v>
      </c>
      <c r="F5343" s="26" t="s">
        <v>1276</v>
      </c>
      <c r="G5343" s="26" t="s">
        <v>1277</v>
      </c>
      <c r="H5343" s="26" t="s">
        <v>1278</v>
      </c>
      <c r="I5343" s="26" t="s">
        <v>10420</v>
      </c>
      <c r="J5343" s="36">
        <v>0.13</v>
      </c>
      <c r="K5343" s="26">
        <v>2597.68</v>
      </c>
      <c r="L5343" s="26"/>
      <c r="M5343" s="26" t="s">
        <v>1282</v>
      </c>
      <c r="N5343" s="26" t="s">
        <v>1280</v>
      </c>
    </row>
    <row r="5344" spans="1:14">
      <c r="A5344" s="26" t="s">
        <v>220</v>
      </c>
      <c r="B5344" s="26" t="s">
        <v>1274</v>
      </c>
      <c r="C5344" s="26" t="s">
        <v>799</v>
      </c>
      <c r="D5344" s="26" t="s">
        <v>1275</v>
      </c>
      <c r="E5344" s="26" t="s">
        <v>10425</v>
      </c>
      <c r="F5344" s="26" t="s">
        <v>1276</v>
      </c>
      <c r="G5344" s="26" t="s">
        <v>1277</v>
      </c>
      <c r="H5344" s="26" t="s">
        <v>1278</v>
      </c>
      <c r="I5344" s="26" t="s">
        <v>10419</v>
      </c>
      <c r="J5344" s="36">
        <v>0.13</v>
      </c>
      <c r="K5344" s="26">
        <v>3538.26</v>
      </c>
      <c r="L5344" s="26"/>
      <c r="M5344" s="26" t="s">
        <v>1282</v>
      </c>
      <c r="N5344" s="26" t="s">
        <v>1280</v>
      </c>
    </row>
    <row r="5345" spans="1:14">
      <c r="A5345" s="26" t="s">
        <v>47</v>
      </c>
      <c r="B5345" s="26" t="s">
        <v>7690</v>
      </c>
      <c r="C5345" s="26" t="s">
        <v>305</v>
      </c>
      <c r="D5345" s="26" t="s">
        <v>7691</v>
      </c>
      <c r="E5345" s="26" t="s">
        <v>10425</v>
      </c>
      <c r="F5345" s="26" t="s">
        <v>7692</v>
      </c>
      <c r="G5345" s="26" t="s">
        <v>7693</v>
      </c>
      <c r="H5345" s="26" t="s">
        <v>7694</v>
      </c>
      <c r="I5345" s="26" t="s">
        <v>10416</v>
      </c>
      <c r="J5345" s="36">
        <v>0.13</v>
      </c>
      <c r="K5345" s="26">
        <v>644418.52</v>
      </c>
      <c r="L5345" s="26">
        <v>704166.07</v>
      </c>
      <c r="M5345" s="26" t="s">
        <v>97</v>
      </c>
      <c r="N5345" s="26" t="s">
        <v>7696</v>
      </c>
    </row>
    <row r="5346" spans="1:14">
      <c r="A5346" s="26" t="s">
        <v>47</v>
      </c>
      <c r="B5346" s="26" t="s">
        <v>7690</v>
      </c>
      <c r="C5346" s="26" t="s">
        <v>305</v>
      </c>
      <c r="D5346" s="26" t="s">
        <v>7691</v>
      </c>
      <c r="E5346" s="26" t="s">
        <v>10425</v>
      </c>
      <c r="F5346" s="26" t="s">
        <v>7692</v>
      </c>
      <c r="G5346" s="26" t="s">
        <v>7693</v>
      </c>
      <c r="H5346" s="26" t="s">
        <v>7694</v>
      </c>
      <c r="I5346" s="26" t="s">
        <v>10418</v>
      </c>
      <c r="J5346" s="36">
        <v>0.13</v>
      </c>
      <c r="K5346" s="26">
        <v>9812.21</v>
      </c>
      <c r="L5346" s="26"/>
      <c r="M5346" s="26" t="s">
        <v>97</v>
      </c>
      <c r="N5346" s="26" t="s">
        <v>7696</v>
      </c>
    </row>
    <row r="5347" spans="1:14">
      <c r="A5347" s="26" t="s">
        <v>47</v>
      </c>
      <c r="B5347" s="26" t="s">
        <v>7690</v>
      </c>
      <c r="C5347" s="26" t="s">
        <v>305</v>
      </c>
      <c r="D5347" s="26" t="s">
        <v>7691</v>
      </c>
      <c r="E5347" s="26" t="s">
        <v>10425</v>
      </c>
      <c r="F5347" s="26" t="s">
        <v>7692</v>
      </c>
      <c r="G5347" s="26" t="s">
        <v>7693</v>
      </c>
      <c r="H5347" s="26" t="s">
        <v>7694</v>
      </c>
      <c r="I5347" s="26" t="s">
        <v>10420</v>
      </c>
      <c r="J5347" s="36">
        <v>0.13</v>
      </c>
      <c r="K5347" s="26">
        <v>8279.75</v>
      </c>
      <c r="L5347" s="26"/>
      <c r="M5347" s="26" t="s">
        <v>97</v>
      </c>
      <c r="N5347" s="26" t="s">
        <v>7696</v>
      </c>
    </row>
    <row r="5348" spans="1:14">
      <c r="A5348" s="26" t="s">
        <v>47</v>
      </c>
      <c r="B5348" s="26" t="s">
        <v>7690</v>
      </c>
      <c r="C5348" s="26" t="s">
        <v>305</v>
      </c>
      <c r="D5348" s="26" t="s">
        <v>7691</v>
      </c>
      <c r="E5348" s="26" t="s">
        <v>10425</v>
      </c>
      <c r="F5348" s="26" t="s">
        <v>7692</v>
      </c>
      <c r="G5348" s="26" t="s">
        <v>7693</v>
      </c>
      <c r="H5348" s="26" t="s">
        <v>7694</v>
      </c>
      <c r="I5348" s="26" t="s">
        <v>10419</v>
      </c>
      <c r="J5348" s="36">
        <v>0.13</v>
      </c>
      <c r="K5348" s="26">
        <v>9964.91</v>
      </c>
      <c r="L5348" s="26"/>
      <c r="M5348" s="26" t="s">
        <v>97</v>
      </c>
      <c r="N5348" s="26" t="s">
        <v>7696</v>
      </c>
    </row>
    <row r="5349" spans="1:14">
      <c r="A5349" s="26" t="s">
        <v>181</v>
      </c>
      <c r="B5349" s="26" t="s">
        <v>7754</v>
      </c>
      <c r="C5349" s="26" t="s">
        <v>1767</v>
      </c>
      <c r="D5349" s="26" t="s">
        <v>7755</v>
      </c>
      <c r="E5349" s="26" t="s">
        <v>10425</v>
      </c>
      <c r="F5349" s="26" t="s">
        <v>7756</v>
      </c>
      <c r="G5349" s="26" t="s">
        <v>7757</v>
      </c>
      <c r="H5349" s="26" t="s">
        <v>10922</v>
      </c>
      <c r="I5349" s="26" t="s">
        <v>10416</v>
      </c>
      <c r="J5349" s="36">
        <v>0.13</v>
      </c>
      <c r="K5349" s="26">
        <v>114805.92</v>
      </c>
      <c r="L5349" s="26">
        <v>126968.93</v>
      </c>
      <c r="M5349" s="26" t="s">
        <v>97</v>
      </c>
      <c r="N5349" s="26" t="s">
        <v>7760</v>
      </c>
    </row>
    <row r="5350" spans="1:14">
      <c r="A5350" s="26" t="s">
        <v>181</v>
      </c>
      <c r="B5350" s="26" t="s">
        <v>7754</v>
      </c>
      <c r="C5350" s="26" t="s">
        <v>1767</v>
      </c>
      <c r="D5350" s="26" t="s">
        <v>7755</v>
      </c>
      <c r="E5350" s="26" t="s">
        <v>10425</v>
      </c>
      <c r="F5350" s="26" t="s">
        <v>7756</v>
      </c>
      <c r="G5350" s="26" t="s">
        <v>7757</v>
      </c>
      <c r="H5350" s="26" t="s">
        <v>10922</v>
      </c>
      <c r="I5350" s="26" t="s">
        <v>10418</v>
      </c>
      <c r="J5350" s="36">
        <v>0.13</v>
      </c>
      <c r="K5350" s="26">
        <v>4920.36</v>
      </c>
      <c r="L5350" s="26"/>
      <c r="M5350" s="26" t="s">
        <v>97</v>
      </c>
      <c r="N5350" s="26" t="s">
        <v>7760</v>
      </c>
    </row>
    <row r="5351" spans="1:14">
      <c r="A5351" s="26" t="s">
        <v>181</v>
      </c>
      <c r="B5351" s="26" t="s">
        <v>7754</v>
      </c>
      <c r="C5351" s="26" t="s">
        <v>1767</v>
      </c>
      <c r="D5351" s="26" t="s">
        <v>7755</v>
      </c>
      <c r="E5351" s="26" t="s">
        <v>10425</v>
      </c>
      <c r="F5351" s="26" t="s">
        <v>7756</v>
      </c>
      <c r="G5351" s="26" t="s">
        <v>7757</v>
      </c>
      <c r="H5351" s="26" t="s">
        <v>10922</v>
      </c>
      <c r="I5351" s="26" t="s">
        <v>10420</v>
      </c>
      <c r="J5351" s="36">
        <v>0.13</v>
      </c>
      <c r="K5351" s="26">
        <v>1409.52</v>
      </c>
      <c r="L5351" s="26"/>
      <c r="M5351" s="26" t="s">
        <v>97</v>
      </c>
      <c r="N5351" s="26" t="s">
        <v>7760</v>
      </c>
    </row>
    <row r="5352" spans="1:14">
      <c r="A5352" s="26" t="s">
        <v>181</v>
      </c>
      <c r="B5352" s="26" t="s">
        <v>7754</v>
      </c>
      <c r="C5352" s="26" t="s">
        <v>1767</v>
      </c>
      <c r="D5352" s="26" t="s">
        <v>7755</v>
      </c>
      <c r="E5352" s="26" t="s">
        <v>10425</v>
      </c>
      <c r="F5352" s="26" t="s">
        <v>7756</v>
      </c>
      <c r="G5352" s="26" t="s">
        <v>7757</v>
      </c>
      <c r="H5352" s="26" t="s">
        <v>10922</v>
      </c>
      <c r="I5352" s="26" t="s">
        <v>10419</v>
      </c>
      <c r="J5352" s="36">
        <v>0.13</v>
      </c>
      <c r="K5352" s="26">
        <v>1823.24</v>
      </c>
      <c r="L5352" s="26"/>
      <c r="M5352" s="26" t="s">
        <v>97</v>
      </c>
      <c r="N5352" s="26" t="s">
        <v>7760</v>
      </c>
    </row>
    <row r="5353" spans="1:14">
      <c r="A5353" s="26" t="s">
        <v>181</v>
      </c>
      <c r="B5353" s="26" t="s">
        <v>7754</v>
      </c>
      <c r="C5353" s="26" t="s">
        <v>1767</v>
      </c>
      <c r="D5353" s="26" t="s">
        <v>7755</v>
      </c>
      <c r="E5353" s="26" t="s">
        <v>10425</v>
      </c>
      <c r="F5353" s="26" t="s">
        <v>7756</v>
      </c>
      <c r="G5353" s="26" t="s">
        <v>7757</v>
      </c>
      <c r="H5353" s="26" t="s">
        <v>10923</v>
      </c>
      <c r="I5353" s="26" t="s">
        <v>10416</v>
      </c>
      <c r="J5353" s="36">
        <v>0.13</v>
      </c>
      <c r="K5353" s="26">
        <v>114805.92</v>
      </c>
      <c r="L5353" s="26">
        <v>126968.93</v>
      </c>
      <c r="M5353" s="26" t="s">
        <v>97</v>
      </c>
      <c r="N5353" s="26" t="s">
        <v>7760</v>
      </c>
    </row>
    <row r="5354" spans="1:14">
      <c r="A5354" s="26" t="s">
        <v>181</v>
      </c>
      <c r="B5354" s="26" t="s">
        <v>7754</v>
      </c>
      <c r="C5354" s="26" t="s">
        <v>1767</v>
      </c>
      <c r="D5354" s="26" t="s">
        <v>7755</v>
      </c>
      <c r="E5354" s="26" t="s">
        <v>10425</v>
      </c>
      <c r="F5354" s="26" t="s">
        <v>7756</v>
      </c>
      <c r="G5354" s="26" t="s">
        <v>7757</v>
      </c>
      <c r="H5354" s="26" t="s">
        <v>10923</v>
      </c>
      <c r="I5354" s="26" t="s">
        <v>10418</v>
      </c>
      <c r="J5354" s="36">
        <v>0.13</v>
      </c>
      <c r="K5354" s="26">
        <v>4920.36</v>
      </c>
      <c r="L5354" s="26"/>
      <c r="M5354" s="26" t="s">
        <v>97</v>
      </c>
      <c r="N5354" s="26" t="s">
        <v>7760</v>
      </c>
    </row>
    <row r="5355" spans="1:14">
      <c r="A5355" s="26" t="s">
        <v>181</v>
      </c>
      <c r="B5355" s="26" t="s">
        <v>7754</v>
      </c>
      <c r="C5355" s="26" t="s">
        <v>1767</v>
      </c>
      <c r="D5355" s="26" t="s">
        <v>7755</v>
      </c>
      <c r="E5355" s="26" t="s">
        <v>10425</v>
      </c>
      <c r="F5355" s="26" t="s">
        <v>7756</v>
      </c>
      <c r="G5355" s="26" t="s">
        <v>7757</v>
      </c>
      <c r="H5355" s="26" t="s">
        <v>10923</v>
      </c>
      <c r="I5355" s="26" t="s">
        <v>10420</v>
      </c>
      <c r="J5355" s="36">
        <v>0.13</v>
      </c>
      <c r="K5355" s="26">
        <v>1409.52</v>
      </c>
      <c r="L5355" s="26"/>
      <c r="M5355" s="26" t="s">
        <v>97</v>
      </c>
      <c r="N5355" s="26" t="s">
        <v>7760</v>
      </c>
    </row>
    <row r="5356" spans="1:14">
      <c r="A5356" s="26" t="s">
        <v>181</v>
      </c>
      <c r="B5356" s="26" t="s">
        <v>7754</v>
      </c>
      <c r="C5356" s="26" t="s">
        <v>1767</v>
      </c>
      <c r="D5356" s="26" t="s">
        <v>7755</v>
      </c>
      <c r="E5356" s="26" t="s">
        <v>10425</v>
      </c>
      <c r="F5356" s="26" t="s">
        <v>7756</v>
      </c>
      <c r="G5356" s="26" t="s">
        <v>7757</v>
      </c>
      <c r="H5356" s="26" t="s">
        <v>10923</v>
      </c>
      <c r="I5356" s="26" t="s">
        <v>10419</v>
      </c>
      <c r="J5356" s="36">
        <v>0.13</v>
      </c>
      <c r="K5356" s="26">
        <v>1823.24</v>
      </c>
      <c r="L5356" s="26"/>
      <c r="M5356" s="26" t="s">
        <v>97</v>
      </c>
      <c r="N5356" s="26" t="s">
        <v>7760</v>
      </c>
    </row>
    <row r="5357" spans="1:14">
      <c r="A5357" s="26" t="s">
        <v>181</v>
      </c>
      <c r="B5357" s="26" t="s">
        <v>7754</v>
      </c>
      <c r="C5357" s="26" t="s">
        <v>1767</v>
      </c>
      <c r="D5357" s="26" t="s">
        <v>7755</v>
      </c>
      <c r="E5357" s="26" t="s">
        <v>10425</v>
      </c>
      <c r="F5357" s="26" t="s">
        <v>7756</v>
      </c>
      <c r="G5357" s="26" t="s">
        <v>7757</v>
      </c>
      <c r="H5357" s="26" t="s">
        <v>10924</v>
      </c>
      <c r="I5357" s="26" t="s">
        <v>10416</v>
      </c>
      <c r="J5357" s="36">
        <v>0.13</v>
      </c>
      <c r="K5357" s="26">
        <v>114805.92</v>
      </c>
      <c r="L5357" s="26">
        <v>126968.93</v>
      </c>
      <c r="M5357" s="26" t="s">
        <v>97</v>
      </c>
      <c r="N5357" s="26" t="s">
        <v>7760</v>
      </c>
    </row>
    <row r="5358" spans="1:14">
      <c r="A5358" s="26" t="s">
        <v>181</v>
      </c>
      <c r="B5358" s="26" t="s">
        <v>7754</v>
      </c>
      <c r="C5358" s="26" t="s">
        <v>1767</v>
      </c>
      <c r="D5358" s="26" t="s">
        <v>7755</v>
      </c>
      <c r="E5358" s="26" t="s">
        <v>10425</v>
      </c>
      <c r="F5358" s="26" t="s">
        <v>7756</v>
      </c>
      <c r="G5358" s="26" t="s">
        <v>7757</v>
      </c>
      <c r="H5358" s="26" t="s">
        <v>10924</v>
      </c>
      <c r="I5358" s="26" t="s">
        <v>10418</v>
      </c>
      <c r="J5358" s="36">
        <v>0.13</v>
      </c>
      <c r="K5358" s="26">
        <v>4920.36</v>
      </c>
      <c r="L5358" s="26"/>
      <c r="M5358" s="26" t="s">
        <v>97</v>
      </c>
      <c r="N5358" s="26" t="s">
        <v>7760</v>
      </c>
    </row>
    <row r="5359" spans="1:14">
      <c r="A5359" s="26" t="s">
        <v>181</v>
      </c>
      <c r="B5359" s="26" t="s">
        <v>7754</v>
      </c>
      <c r="C5359" s="26" t="s">
        <v>1767</v>
      </c>
      <c r="D5359" s="26" t="s">
        <v>7755</v>
      </c>
      <c r="E5359" s="26" t="s">
        <v>10425</v>
      </c>
      <c r="F5359" s="26" t="s">
        <v>7756</v>
      </c>
      <c r="G5359" s="26" t="s">
        <v>7757</v>
      </c>
      <c r="H5359" s="26" t="s">
        <v>10924</v>
      </c>
      <c r="I5359" s="26" t="s">
        <v>10420</v>
      </c>
      <c r="J5359" s="36">
        <v>0.13</v>
      </c>
      <c r="K5359" s="26">
        <v>1409.52</v>
      </c>
      <c r="L5359" s="26"/>
      <c r="M5359" s="26" t="s">
        <v>97</v>
      </c>
      <c r="N5359" s="26" t="s">
        <v>7760</v>
      </c>
    </row>
    <row r="5360" spans="1:14">
      <c r="A5360" s="26" t="s">
        <v>181</v>
      </c>
      <c r="B5360" s="26" t="s">
        <v>7754</v>
      </c>
      <c r="C5360" s="26" t="s">
        <v>1767</v>
      </c>
      <c r="D5360" s="26" t="s">
        <v>7755</v>
      </c>
      <c r="E5360" s="26" t="s">
        <v>10425</v>
      </c>
      <c r="F5360" s="26" t="s">
        <v>7756</v>
      </c>
      <c r="G5360" s="26" t="s">
        <v>7757</v>
      </c>
      <c r="H5360" s="26" t="s">
        <v>10924</v>
      </c>
      <c r="I5360" s="26" t="s">
        <v>10419</v>
      </c>
      <c r="J5360" s="36">
        <v>0.13</v>
      </c>
      <c r="K5360" s="26">
        <v>1823.24</v>
      </c>
      <c r="L5360" s="26"/>
      <c r="M5360" s="26" t="s">
        <v>97</v>
      </c>
      <c r="N5360" s="26" t="s">
        <v>7760</v>
      </c>
    </row>
    <row r="5361" spans="1:14">
      <c r="A5361" s="26" t="s">
        <v>181</v>
      </c>
      <c r="B5361" s="26" t="s">
        <v>7754</v>
      </c>
      <c r="C5361" s="26" t="s">
        <v>1767</v>
      </c>
      <c r="D5361" s="26" t="s">
        <v>7755</v>
      </c>
      <c r="E5361" s="26" t="s">
        <v>10425</v>
      </c>
      <c r="F5361" s="26" t="s">
        <v>7756</v>
      </c>
      <c r="G5361" s="26" t="s">
        <v>7757</v>
      </c>
      <c r="H5361" s="26" t="s">
        <v>10925</v>
      </c>
      <c r="I5361" s="26" t="s">
        <v>10416</v>
      </c>
      <c r="J5361" s="36">
        <v>0.13</v>
      </c>
      <c r="K5361" s="26">
        <v>114805.92</v>
      </c>
      <c r="L5361" s="26">
        <v>126968.93</v>
      </c>
      <c r="M5361" s="26" t="s">
        <v>97</v>
      </c>
      <c r="N5361" s="26" t="s">
        <v>7760</v>
      </c>
    </row>
    <row r="5362" spans="1:14">
      <c r="A5362" s="26" t="s">
        <v>181</v>
      </c>
      <c r="B5362" s="26" t="s">
        <v>7754</v>
      </c>
      <c r="C5362" s="26" t="s">
        <v>1767</v>
      </c>
      <c r="D5362" s="26" t="s">
        <v>7755</v>
      </c>
      <c r="E5362" s="26" t="s">
        <v>10425</v>
      </c>
      <c r="F5362" s="26" t="s">
        <v>7756</v>
      </c>
      <c r="G5362" s="26" t="s">
        <v>7757</v>
      </c>
      <c r="H5362" s="26" t="s">
        <v>10925</v>
      </c>
      <c r="I5362" s="26" t="s">
        <v>10418</v>
      </c>
      <c r="J5362" s="36">
        <v>0.13</v>
      </c>
      <c r="K5362" s="26">
        <v>4920.36</v>
      </c>
      <c r="L5362" s="26"/>
      <c r="M5362" s="26" t="s">
        <v>97</v>
      </c>
      <c r="N5362" s="26" t="s">
        <v>7760</v>
      </c>
    </row>
    <row r="5363" spans="1:14">
      <c r="A5363" s="26" t="s">
        <v>181</v>
      </c>
      <c r="B5363" s="26" t="s">
        <v>7754</v>
      </c>
      <c r="C5363" s="26" t="s">
        <v>1767</v>
      </c>
      <c r="D5363" s="26" t="s">
        <v>7755</v>
      </c>
      <c r="E5363" s="26" t="s">
        <v>10425</v>
      </c>
      <c r="F5363" s="26" t="s">
        <v>7756</v>
      </c>
      <c r="G5363" s="26" t="s">
        <v>7757</v>
      </c>
      <c r="H5363" s="26" t="s">
        <v>10925</v>
      </c>
      <c r="I5363" s="26" t="s">
        <v>10420</v>
      </c>
      <c r="J5363" s="36">
        <v>0.13</v>
      </c>
      <c r="K5363" s="26">
        <v>1409.52</v>
      </c>
      <c r="L5363" s="26"/>
      <c r="M5363" s="26" t="s">
        <v>97</v>
      </c>
      <c r="N5363" s="26" t="s">
        <v>7760</v>
      </c>
    </row>
    <row r="5364" spans="1:14">
      <c r="A5364" s="26" t="s">
        <v>181</v>
      </c>
      <c r="B5364" s="26" t="s">
        <v>7754</v>
      </c>
      <c r="C5364" s="26" t="s">
        <v>1767</v>
      </c>
      <c r="D5364" s="26" t="s">
        <v>7755</v>
      </c>
      <c r="E5364" s="26" t="s">
        <v>10425</v>
      </c>
      <c r="F5364" s="26" t="s">
        <v>7756</v>
      </c>
      <c r="G5364" s="26" t="s">
        <v>7757</v>
      </c>
      <c r="H5364" s="26" t="s">
        <v>10925</v>
      </c>
      <c r="I5364" s="26" t="s">
        <v>10419</v>
      </c>
      <c r="J5364" s="36">
        <v>0.13</v>
      </c>
      <c r="K5364" s="26">
        <v>1823.24</v>
      </c>
      <c r="L5364" s="26"/>
      <c r="M5364" s="26" t="s">
        <v>97</v>
      </c>
      <c r="N5364" s="26" t="s">
        <v>7760</v>
      </c>
    </row>
    <row r="5365" spans="1:14">
      <c r="A5365" s="26" t="s">
        <v>181</v>
      </c>
      <c r="B5365" s="26" t="s">
        <v>7754</v>
      </c>
      <c r="C5365" s="26" t="s">
        <v>1767</v>
      </c>
      <c r="D5365" s="26" t="s">
        <v>7755</v>
      </c>
      <c r="E5365" s="26" t="s">
        <v>10425</v>
      </c>
      <c r="F5365" s="26" t="s">
        <v>7756</v>
      </c>
      <c r="G5365" s="26" t="s">
        <v>7757</v>
      </c>
      <c r="H5365" s="26" t="s">
        <v>10926</v>
      </c>
      <c r="I5365" s="26" t="s">
        <v>10416</v>
      </c>
      <c r="J5365" s="36">
        <v>0.13</v>
      </c>
      <c r="K5365" s="26">
        <v>114805.92</v>
      </c>
      <c r="L5365" s="26">
        <v>126968.93</v>
      </c>
      <c r="M5365" s="26" t="s">
        <v>97</v>
      </c>
      <c r="N5365" s="26" t="s">
        <v>7760</v>
      </c>
    </row>
    <row r="5366" spans="1:14">
      <c r="A5366" s="26" t="s">
        <v>181</v>
      </c>
      <c r="B5366" s="26" t="s">
        <v>7754</v>
      </c>
      <c r="C5366" s="26" t="s">
        <v>1767</v>
      </c>
      <c r="D5366" s="26" t="s">
        <v>7755</v>
      </c>
      <c r="E5366" s="26" t="s">
        <v>10425</v>
      </c>
      <c r="F5366" s="26" t="s">
        <v>7756</v>
      </c>
      <c r="G5366" s="26" t="s">
        <v>7757</v>
      </c>
      <c r="H5366" s="26" t="s">
        <v>10926</v>
      </c>
      <c r="I5366" s="26" t="s">
        <v>10418</v>
      </c>
      <c r="J5366" s="36">
        <v>0.13</v>
      </c>
      <c r="K5366" s="26">
        <v>4920.36</v>
      </c>
      <c r="L5366" s="26"/>
      <c r="M5366" s="26" t="s">
        <v>97</v>
      </c>
      <c r="N5366" s="26" t="s">
        <v>7760</v>
      </c>
    </row>
    <row r="5367" spans="1:14">
      <c r="A5367" s="26" t="s">
        <v>181</v>
      </c>
      <c r="B5367" s="26" t="s">
        <v>7754</v>
      </c>
      <c r="C5367" s="26" t="s">
        <v>1767</v>
      </c>
      <c r="D5367" s="26" t="s">
        <v>7755</v>
      </c>
      <c r="E5367" s="26" t="s">
        <v>10425</v>
      </c>
      <c r="F5367" s="26" t="s">
        <v>7756</v>
      </c>
      <c r="G5367" s="26" t="s">
        <v>7757</v>
      </c>
      <c r="H5367" s="26" t="s">
        <v>10926</v>
      </c>
      <c r="I5367" s="26" t="s">
        <v>10420</v>
      </c>
      <c r="J5367" s="36">
        <v>0.13</v>
      </c>
      <c r="K5367" s="26">
        <v>1409.52</v>
      </c>
      <c r="L5367" s="26"/>
      <c r="M5367" s="26" t="s">
        <v>97</v>
      </c>
      <c r="N5367" s="26" t="s">
        <v>7760</v>
      </c>
    </row>
    <row r="5368" spans="1:14">
      <c r="A5368" s="26" t="s">
        <v>181</v>
      </c>
      <c r="B5368" s="26" t="s">
        <v>7754</v>
      </c>
      <c r="C5368" s="26" t="s">
        <v>1767</v>
      </c>
      <c r="D5368" s="26" t="s">
        <v>7755</v>
      </c>
      <c r="E5368" s="26" t="s">
        <v>10425</v>
      </c>
      <c r="F5368" s="26" t="s">
        <v>7756</v>
      </c>
      <c r="G5368" s="26" t="s">
        <v>7757</v>
      </c>
      <c r="H5368" s="26" t="s">
        <v>10926</v>
      </c>
      <c r="I5368" s="26" t="s">
        <v>10419</v>
      </c>
      <c r="J5368" s="36">
        <v>0.13</v>
      </c>
      <c r="K5368" s="26">
        <v>1823.24</v>
      </c>
      <c r="L5368" s="26"/>
      <c r="M5368" s="26" t="s">
        <v>97</v>
      </c>
      <c r="N5368" s="26" t="s">
        <v>7760</v>
      </c>
    </row>
    <row r="5369" spans="1:14">
      <c r="A5369" s="26" t="s">
        <v>292</v>
      </c>
      <c r="B5369" s="26" t="s">
        <v>7727</v>
      </c>
      <c r="C5369" s="26" t="s">
        <v>1075</v>
      </c>
      <c r="D5369" s="26" t="s">
        <v>7728</v>
      </c>
      <c r="E5369" s="26" t="s">
        <v>10425</v>
      </c>
      <c r="F5369" s="26" t="s">
        <v>7729</v>
      </c>
      <c r="G5369" s="26" t="s">
        <v>7730</v>
      </c>
      <c r="H5369" s="26" t="s">
        <v>7731</v>
      </c>
      <c r="I5369" s="26" t="s">
        <v>10416</v>
      </c>
      <c r="J5369" s="36">
        <v>0.13</v>
      </c>
      <c r="K5369" s="26">
        <v>642594.61</v>
      </c>
      <c r="L5369" s="26">
        <v>748665.11</v>
      </c>
      <c r="M5369" s="26" t="s">
        <v>63</v>
      </c>
      <c r="N5369" s="26" t="s">
        <v>7732</v>
      </c>
    </row>
    <row r="5370" spans="1:14">
      <c r="A5370" s="26" t="s">
        <v>292</v>
      </c>
      <c r="B5370" s="26" t="s">
        <v>7727</v>
      </c>
      <c r="C5370" s="26" t="s">
        <v>1075</v>
      </c>
      <c r="D5370" s="26" t="s">
        <v>7728</v>
      </c>
      <c r="E5370" s="26" t="s">
        <v>10425</v>
      </c>
      <c r="F5370" s="26" t="s">
        <v>7729</v>
      </c>
      <c r="G5370" s="26" t="s">
        <v>7730</v>
      </c>
      <c r="H5370" s="26" t="s">
        <v>7731</v>
      </c>
      <c r="I5370" s="26" t="s">
        <v>10418</v>
      </c>
      <c r="J5370" s="36">
        <v>0.13</v>
      </c>
      <c r="K5370" s="26">
        <v>53982.1</v>
      </c>
      <c r="L5370" s="26"/>
      <c r="M5370" s="26" t="s">
        <v>63</v>
      </c>
      <c r="N5370" s="26" t="s">
        <v>7732</v>
      </c>
    </row>
    <row r="5371" spans="1:14">
      <c r="A5371" s="26" t="s">
        <v>292</v>
      </c>
      <c r="B5371" s="26" t="s">
        <v>7727</v>
      </c>
      <c r="C5371" s="26" t="s">
        <v>1075</v>
      </c>
      <c r="D5371" s="26" t="s">
        <v>7728</v>
      </c>
      <c r="E5371" s="26" t="s">
        <v>10425</v>
      </c>
      <c r="F5371" s="26" t="s">
        <v>7729</v>
      </c>
      <c r="G5371" s="26" t="s">
        <v>7730</v>
      </c>
      <c r="H5371" s="26" t="s">
        <v>7731</v>
      </c>
      <c r="I5371" s="26" t="s">
        <v>10420</v>
      </c>
      <c r="J5371" s="36">
        <v>0.13</v>
      </c>
      <c r="K5371" s="26">
        <v>7789.32</v>
      </c>
      <c r="L5371" s="26"/>
      <c r="M5371" s="26" t="s">
        <v>63</v>
      </c>
      <c r="N5371" s="26" t="s">
        <v>7732</v>
      </c>
    </row>
    <row r="5372" spans="1:14">
      <c r="A5372" s="26" t="s">
        <v>292</v>
      </c>
      <c r="B5372" s="26" t="s">
        <v>7727</v>
      </c>
      <c r="C5372" s="26" t="s">
        <v>1075</v>
      </c>
      <c r="D5372" s="26" t="s">
        <v>7728</v>
      </c>
      <c r="E5372" s="26" t="s">
        <v>10425</v>
      </c>
      <c r="F5372" s="26" t="s">
        <v>7729</v>
      </c>
      <c r="G5372" s="26" t="s">
        <v>7730</v>
      </c>
      <c r="H5372" s="26" t="s">
        <v>7731</v>
      </c>
      <c r="I5372" s="26" t="s">
        <v>10419</v>
      </c>
      <c r="J5372" s="36">
        <v>0.13</v>
      </c>
      <c r="K5372" s="26">
        <v>10607.37</v>
      </c>
      <c r="L5372" s="26"/>
      <c r="M5372" s="26" t="s">
        <v>63</v>
      </c>
      <c r="N5372" s="26" t="s">
        <v>7732</v>
      </c>
    </row>
    <row r="5373" spans="1:14">
      <c r="A5373" s="26" t="s">
        <v>181</v>
      </c>
      <c r="B5373" s="26" t="s">
        <v>7786</v>
      </c>
      <c r="C5373" s="26" t="s">
        <v>4513</v>
      </c>
      <c r="D5373" s="26" t="s">
        <v>7787</v>
      </c>
      <c r="E5373" s="26" t="s">
        <v>10425</v>
      </c>
      <c r="F5373" s="26" t="s">
        <v>3903</v>
      </c>
      <c r="G5373" s="26" t="s">
        <v>7788</v>
      </c>
      <c r="H5373" s="26" t="s">
        <v>7789</v>
      </c>
      <c r="I5373" s="26" t="s">
        <v>10416</v>
      </c>
      <c r="J5373" s="36">
        <v>0.13</v>
      </c>
      <c r="K5373" s="26">
        <v>3551342.53</v>
      </c>
      <c r="L5373" s="26">
        <v>3854043.9</v>
      </c>
      <c r="M5373" s="26" t="s">
        <v>97</v>
      </c>
      <c r="N5373" s="26" t="s">
        <v>7791</v>
      </c>
    </row>
    <row r="5374" spans="1:14">
      <c r="A5374" s="26" t="s">
        <v>181</v>
      </c>
      <c r="B5374" s="26" t="s">
        <v>7786</v>
      </c>
      <c r="C5374" s="26" t="s">
        <v>4513</v>
      </c>
      <c r="D5374" s="26" t="s">
        <v>7787</v>
      </c>
      <c r="E5374" s="26" t="s">
        <v>10425</v>
      </c>
      <c r="F5374" s="26" t="s">
        <v>3903</v>
      </c>
      <c r="G5374" s="26" t="s">
        <v>7788</v>
      </c>
      <c r="H5374" s="26" t="s">
        <v>7789</v>
      </c>
      <c r="I5374" s="26" t="s">
        <v>10418</v>
      </c>
      <c r="J5374" s="36">
        <v>0.13</v>
      </c>
      <c r="K5374" s="26">
        <v>84229.4</v>
      </c>
      <c r="L5374" s="26"/>
      <c r="M5374" s="26" t="s">
        <v>97</v>
      </c>
      <c r="N5374" s="26" t="s">
        <v>7791</v>
      </c>
    </row>
    <row r="5375" spans="1:14">
      <c r="A5375" s="26" t="s">
        <v>181</v>
      </c>
      <c r="B5375" s="26" t="s">
        <v>7786</v>
      </c>
      <c r="C5375" s="26" t="s">
        <v>4513</v>
      </c>
      <c r="D5375" s="26" t="s">
        <v>7787</v>
      </c>
      <c r="E5375" s="26" t="s">
        <v>10425</v>
      </c>
      <c r="F5375" s="26" t="s">
        <v>3903</v>
      </c>
      <c r="G5375" s="26" t="s">
        <v>7788</v>
      </c>
      <c r="H5375" s="26" t="s">
        <v>7789</v>
      </c>
      <c r="I5375" s="26" t="s">
        <v>10420</v>
      </c>
      <c r="J5375" s="36">
        <v>0.13</v>
      </c>
      <c r="K5375" s="26">
        <v>47486.55</v>
      </c>
      <c r="L5375" s="26"/>
      <c r="M5375" s="26" t="s">
        <v>97</v>
      </c>
      <c r="N5375" s="26" t="s">
        <v>7791</v>
      </c>
    </row>
    <row r="5376" spans="1:14">
      <c r="A5376" s="26" t="s">
        <v>181</v>
      </c>
      <c r="B5376" s="26" t="s">
        <v>7786</v>
      </c>
      <c r="C5376" s="26" t="s">
        <v>4513</v>
      </c>
      <c r="D5376" s="26" t="s">
        <v>7787</v>
      </c>
      <c r="E5376" s="26" t="s">
        <v>10425</v>
      </c>
      <c r="F5376" s="26" t="s">
        <v>3903</v>
      </c>
      <c r="G5376" s="26" t="s">
        <v>7788</v>
      </c>
      <c r="H5376" s="26" t="s">
        <v>7789</v>
      </c>
      <c r="I5376" s="26" t="s">
        <v>10419</v>
      </c>
      <c r="J5376" s="36">
        <v>0.13</v>
      </c>
      <c r="K5376" s="26">
        <v>55364.02</v>
      </c>
      <c r="L5376" s="26"/>
      <c r="M5376" s="26" t="s">
        <v>97</v>
      </c>
      <c r="N5376" s="26" t="s">
        <v>7791</v>
      </c>
    </row>
    <row r="5377" spans="1:14">
      <c r="A5377" s="26" t="s">
        <v>181</v>
      </c>
      <c r="B5377" s="26" t="s">
        <v>7647</v>
      </c>
      <c r="C5377" s="26" t="s">
        <v>2557</v>
      </c>
      <c r="D5377" s="26" t="s">
        <v>7648</v>
      </c>
      <c r="E5377" s="26" t="s">
        <v>10425</v>
      </c>
      <c r="F5377" s="26" t="s">
        <v>751</v>
      </c>
      <c r="G5377" s="26" t="s">
        <v>7649</v>
      </c>
      <c r="H5377" s="26" t="s">
        <v>7650</v>
      </c>
      <c r="I5377" s="26" t="s">
        <v>10416</v>
      </c>
      <c r="J5377" s="36">
        <v>0.13</v>
      </c>
      <c r="K5377" s="26">
        <v>38269.26</v>
      </c>
      <c r="L5377" s="26">
        <v>42521.48</v>
      </c>
      <c r="M5377" s="26" t="s">
        <v>97</v>
      </c>
      <c r="N5377" s="26" t="s">
        <v>7652</v>
      </c>
    </row>
    <row r="5378" spans="1:14">
      <c r="A5378" s="26" t="s">
        <v>181</v>
      </c>
      <c r="B5378" s="26" t="s">
        <v>7647</v>
      </c>
      <c r="C5378" s="26" t="s">
        <v>2557</v>
      </c>
      <c r="D5378" s="26" t="s">
        <v>7648</v>
      </c>
      <c r="E5378" s="26" t="s">
        <v>10425</v>
      </c>
      <c r="F5378" s="26" t="s">
        <v>751</v>
      </c>
      <c r="G5378" s="26" t="s">
        <v>7649</v>
      </c>
      <c r="H5378" s="26" t="s">
        <v>7650</v>
      </c>
      <c r="I5378" s="26" t="s">
        <v>10418</v>
      </c>
      <c r="J5378" s="36">
        <v>0.13</v>
      </c>
      <c r="K5378" s="26">
        <v>1248.28</v>
      </c>
      <c r="L5378" s="26"/>
      <c r="M5378" s="26" t="s">
        <v>97</v>
      </c>
      <c r="N5378" s="26" t="s">
        <v>7652</v>
      </c>
    </row>
    <row r="5379" spans="1:14">
      <c r="A5379" s="26" t="s">
        <v>181</v>
      </c>
      <c r="B5379" s="26" t="s">
        <v>7647</v>
      </c>
      <c r="C5379" s="26" t="s">
        <v>2557</v>
      </c>
      <c r="D5379" s="26" t="s">
        <v>7648</v>
      </c>
      <c r="E5379" s="26" t="s">
        <v>10425</v>
      </c>
      <c r="F5379" s="26" t="s">
        <v>751</v>
      </c>
      <c r="G5379" s="26" t="s">
        <v>7649</v>
      </c>
      <c r="H5379" s="26" t="s">
        <v>7650</v>
      </c>
      <c r="I5379" s="26" t="s">
        <v>10420</v>
      </c>
      <c r="J5379" s="36">
        <v>0.13</v>
      </c>
      <c r="K5379" s="26">
        <v>488.82</v>
      </c>
      <c r="L5379" s="26"/>
      <c r="M5379" s="26" t="s">
        <v>97</v>
      </c>
      <c r="N5379" s="26" t="s">
        <v>7652</v>
      </c>
    </row>
    <row r="5380" spans="1:14">
      <c r="A5380" s="26" t="s">
        <v>181</v>
      </c>
      <c r="B5380" s="26" t="s">
        <v>7647</v>
      </c>
      <c r="C5380" s="26" t="s">
        <v>2557</v>
      </c>
      <c r="D5380" s="26" t="s">
        <v>7648</v>
      </c>
      <c r="E5380" s="26" t="s">
        <v>10425</v>
      </c>
      <c r="F5380" s="26" t="s">
        <v>751</v>
      </c>
      <c r="G5380" s="26" t="s">
        <v>7649</v>
      </c>
      <c r="H5380" s="26" t="s">
        <v>7650</v>
      </c>
      <c r="I5380" s="26" t="s">
        <v>10419</v>
      </c>
      <c r="J5380" s="36">
        <v>0.13</v>
      </c>
      <c r="K5380" s="26">
        <v>601.62</v>
      </c>
      <c r="L5380" s="26"/>
      <c r="M5380" s="26" t="s">
        <v>97</v>
      </c>
      <c r="N5380" s="26" t="s">
        <v>7652</v>
      </c>
    </row>
    <row r="5381" spans="1:14">
      <c r="A5381" s="26" t="s">
        <v>47</v>
      </c>
      <c r="B5381" s="26" t="s">
        <v>7579</v>
      </c>
      <c r="C5381" s="26" t="s">
        <v>305</v>
      </c>
      <c r="D5381" s="26" t="s">
        <v>7580</v>
      </c>
      <c r="E5381" s="26" t="s">
        <v>10425</v>
      </c>
      <c r="F5381" s="26" t="s">
        <v>1151</v>
      </c>
      <c r="G5381" s="26" t="s">
        <v>7581</v>
      </c>
      <c r="H5381" s="26" t="s">
        <v>7582</v>
      </c>
      <c r="I5381" s="26" t="s">
        <v>10416</v>
      </c>
      <c r="J5381" s="36">
        <v>0.13</v>
      </c>
      <c r="K5381" s="26">
        <v>643132.25</v>
      </c>
      <c r="L5381" s="26">
        <v>740197.12</v>
      </c>
      <c r="M5381" s="26" t="s">
        <v>97</v>
      </c>
      <c r="N5381" s="26" t="s">
        <v>7584</v>
      </c>
    </row>
    <row r="5382" spans="1:14">
      <c r="A5382" s="26" t="s">
        <v>47</v>
      </c>
      <c r="B5382" s="26" t="s">
        <v>7579</v>
      </c>
      <c r="C5382" s="26" t="s">
        <v>305</v>
      </c>
      <c r="D5382" s="26" t="s">
        <v>7580</v>
      </c>
      <c r="E5382" s="26" t="s">
        <v>10425</v>
      </c>
      <c r="F5382" s="26" t="s">
        <v>1151</v>
      </c>
      <c r="G5382" s="26" t="s">
        <v>7581</v>
      </c>
      <c r="H5382" s="26" t="s">
        <v>7582</v>
      </c>
      <c r="I5382" s="26" t="s">
        <v>10418</v>
      </c>
      <c r="J5382" s="36">
        <v>0.13</v>
      </c>
      <c r="K5382" s="26">
        <v>45867.56</v>
      </c>
      <c r="L5382" s="26"/>
      <c r="M5382" s="26" t="s">
        <v>97</v>
      </c>
      <c r="N5382" s="26" t="s">
        <v>7584</v>
      </c>
    </row>
    <row r="5383" spans="1:14">
      <c r="A5383" s="26" t="s">
        <v>47</v>
      </c>
      <c r="B5383" s="26" t="s">
        <v>7579</v>
      </c>
      <c r="C5383" s="26" t="s">
        <v>305</v>
      </c>
      <c r="D5383" s="26" t="s">
        <v>7580</v>
      </c>
      <c r="E5383" s="26" t="s">
        <v>10425</v>
      </c>
      <c r="F5383" s="26" t="s">
        <v>1151</v>
      </c>
      <c r="G5383" s="26" t="s">
        <v>7581</v>
      </c>
      <c r="H5383" s="26" t="s">
        <v>7582</v>
      </c>
      <c r="I5383" s="26" t="s">
        <v>10420</v>
      </c>
      <c r="J5383" s="36">
        <v>0.13</v>
      </c>
      <c r="K5383" s="26">
        <v>7396.25</v>
      </c>
      <c r="L5383" s="26"/>
      <c r="M5383" s="26" t="s">
        <v>97</v>
      </c>
      <c r="N5383" s="26" t="s">
        <v>7584</v>
      </c>
    </row>
    <row r="5384" spans="1:14">
      <c r="A5384" s="26" t="s">
        <v>47</v>
      </c>
      <c r="B5384" s="26" t="s">
        <v>7579</v>
      </c>
      <c r="C5384" s="26" t="s">
        <v>305</v>
      </c>
      <c r="D5384" s="26" t="s">
        <v>7580</v>
      </c>
      <c r="E5384" s="26" t="s">
        <v>10425</v>
      </c>
      <c r="F5384" s="26" t="s">
        <v>1151</v>
      </c>
      <c r="G5384" s="26" t="s">
        <v>7581</v>
      </c>
      <c r="H5384" s="26" t="s">
        <v>7582</v>
      </c>
      <c r="I5384" s="26" t="s">
        <v>10419</v>
      </c>
      <c r="J5384" s="36">
        <v>0.13</v>
      </c>
      <c r="K5384" s="26">
        <v>10492.28</v>
      </c>
      <c r="L5384" s="26"/>
      <c r="M5384" s="26" t="s">
        <v>97</v>
      </c>
      <c r="N5384" s="26" t="s">
        <v>7584</v>
      </c>
    </row>
    <row r="5385" spans="1:14">
      <c r="A5385" s="26" t="s">
        <v>331</v>
      </c>
      <c r="B5385" s="26" t="s">
        <v>7833</v>
      </c>
      <c r="C5385" s="26" t="s">
        <v>1172</v>
      </c>
      <c r="D5385" s="26" t="s">
        <v>7834</v>
      </c>
      <c r="E5385" s="26" t="s">
        <v>10425</v>
      </c>
      <c r="F5385" s="26" t="s">
        <v>6457</v>
      </c>
      <c r="G5385" s="26" t="s">
        <v>7835</v>
      </c>
      <c r="H5385" s="26" t="s">
        <v>7836</v>
      </c>
      <c r="I5385" s="26" t="s">
        <v>10416</v>
      </c>
      <c r="J5385" s="36">
        <v>0.13</v>
      </c>
      <c r="K5385" s="26">
        <v>166671</v>
      </c>
      <c r="L5385" s="26">
        <v>192551</v>
      </c>
      <c r="M5385" s="26" t="s">
        <v>140</v>
      </c>
      <c r="N5385" s="26" t="s">
        <v>7837</v>
      </c>
    </row>
    <row r="5386" spans="1:14">
      <c r="A5386" s="26" t="s">
        <v>331</v>
      </c>
      <c r="B5386" s="26" t="s">
        <v>7833</v>
      </c>
      <c r="C5386" s="26" t="s">
        <v>1172</v>
      </c>
      <c r="D5386" s="26" t="s">
        <v>7834</v>
      </c>
      <c r="E5386" s="26" t="s">
        <v>10425</v>
      </c>
      <c r="F5386" s="26" t="s">
        <v>6457</v>
      </c>
      <c r="G5386" s="26" t="s">
        <v>7835</v>
      </c>
      <c r="H5386" s="26" t="s">
        <v>7836</v>
      </c>
      <c r="I5386" s="26" t="s">
        <v>10418</v>
      </c>
      <c r="J5386" s="36">
        <v>0.13</v>
      </c>
      <c r="K5386" s="26">
        <v>12417</v>
      </c>
      <c r="L5386" s="26"/>
      <c r="M5386" s="26" t="s">
        <v>140</v>
      </c>
      <c r="N5386" s="26" t="s">
        <v>7837</v>
      </c>
    </row>
    <row r="5387" spans="1:14">
      <c r="A5387" s="26" t="s">
        <v>331</v>
      </c>
      <c r="B5387" s="26" t="s">
        <v>7833</v>
      </c>
      <c r="C5387" s="26" t="s">
        <v>1172</v>
      </c>
      <c r="D5387" s="26" t="s">
        <v>7834</v>
      </c>
      <c r="E5387" s="26" t="s">
        <v>10425</v>
      </c>
      <c r="F5387" s="26" t="s">
        <v>6457</v>
      </c>
      <c r="G5387" s="26" t="s">
        <v>7835</v>
      </c>
      <c r="H5387" s="26" t="s">
        <v>7836</v>
      </c>
      <c r="I5387" s="26" t="s">
        <v>10420</v>
      </c>
      <c r="J5387" s="36">
        <v>0.13</v>
      </c>
      <c r="K5387" s="26">
        <v>2070.5</v>
      </c>
      <c r="L5387" s="26"/>
      <c r="M5387" s="26" t="s">
        <v>140</v>
      </c>
      <c r="N5387" s="26" t="s">
        <v>7837</v>
      </c>
    </row>
    <row r="5388" spans="1:14">
      <c r="A5388" s="26" t="s">
        <v>331</v>
      </c>
      <c r="B5388" s="26" t="s">
        <v>7833</v>
      </c>
      <c r="C5388" s="26" t="s">
        <v>1172</v>
      </c>
      <c r="D5388" s="26" t="s">
        <v>7834</v>
      </c>
      <c r="E5388" s="26" t="s">
        <v>10425</v>
      </c>
      <c r="F5388" s="26" t="s">
        <v>6457</v>
      </c>
      <c r="G5388" s="26" t="s">
        <v>7835</v>
      </c>
      <c r="H5388" s="26" t="s">
        <v>7836</v>
      </c>
      <c r="I5388" s="26" t="s">
        <v>10419</v>
      </c>
      <c r="J5388" s="36">
        <v>0.13</v>
      </c>
      <c r="K5388" s="26">
        <v>2727.5</v>
      </c>
      <c r="L5388" s="26"/>
      <c r="M5388" s="26" t="s">
        <v>140</v>
      </c>
      <c r="N5388" s="26" t="s">
        <v>7837</v>
      </c>
    </row>
    <row r="5389" spans="1:14">
      <c r="A5389" s="26" t="s">
        <v>85</v>
      </c>
      <c r="B5389" s="26" t="s">
        <v>7762</v>
      </c>
      <c r="C5389" s="26" t="s">
        <v>153</v>
      </c>
      <c r="D5389" s="26" t="s">
        <v>7763</v>
      </c>
      <c r="E5389" s="26" t="s">
        <v>10425</v>
      </c>
      <c r="F5389" s="26" t="s">
        <v>155</v>
      </c>
      <c r="G5389" s="26" t="s">
        <v>7764</v>
      </c>
      <c r="H5389" s="26" t="s">
        <v>7765</v>
      </c>
      <c r="I5389" s="26" t="s">
        <v>10416</v>
      </c>
      <c r="J5389" s="36">
        <v>0.13</v>
      </c>
      <c r="K5389" s="26">
        <v>11364.18</v>
      </c>
      <c r="L5389" s="26">
        <v>12240</v>
      </c>
      <c r="M5389" s="26" t="s">
        <v>83</v>
      </c>
      <c r="N5389" s="26" t="s">
        <v>7767</v>
      </c>
    </row>
    <row r="5390" spans="1:14">
      <c r="A5390" s="26" t="s">
        <v>85</v>
      </c>
      <c r="B5390" s="26" t="s">
        <v>7762</v>
      </c>
      <c r="C5390" s="26" t="s">
        <v>153</v>
      </c>
      <c r="D5390" s="26" t="s">
        <v>7763</v>
      </c>
      <c r="E5390" s="26" t="s">
        <v>10425</v>
      </c>
      <c r="F5390" s="26" t="s">
        <v>155</v>
      </c>
      <c r="G5390" s="26" t="s">
        <v>7764</v>
      </c>
      <c r="H5390" s="26" t="s">
        <v>7765</v>
      </c>
      <c r="I5390" s="26" t="s">
        <v>10418</v>
      </c>
      <c r="J5390" s="36">
        <v>0.13</v>
      </c>
      <c r="K5390" s="26">
        <v>0</v>
      </c>
      <c r="L5390" s="26"/>
      <c r="M5390" s="26" t="s">
        <v>83</v>
      </c>
      <c r="N5390" s="26" t="s">
        <v>7767</v>
      </c>
    </row>
    <row r="5391" spans="1:14">
      <c r="A5391" s="26" t="s">
        <v>85</v>
      </c>
      <c r="B5391" s="26" t="s">
        <v>7762</v>
      </c>
      <c r="C5391" s="26" t="s">
        <v>153</v>
      </c>
      <c r="D5391" s="26" t="s">
        <v>7763</v>
      </c>
      <c r="E5391" s="26" t="s">
        <v>10425</v>
      </c>
      <c r="F5391" s="26" t="s">
        <v>155</v>
      </c>
      <c r="G5391" s="26" t="s">
        <v>7764</v>
      </c>
      <c r="H5391" s="26" t="s">
        <v>7765</v>
      </c>
      <c r="I5391" s="26" t="s">
        <v>10420</v>
      </c>
      <c r="J5391" s="36">
        <v>0.13</v>
      </c>
      <c r="K5391" s="26">
        <v>151.96</v>
      </c>
      <c r="L5391" s="26"/>
      <c r="M5391" s="26" t="s">
        <v>83</v>
      </c>
      <c r="N5391" s="26" t="s">
        <v>7767</v>
      </c>
    </row>
    <row r="5392" spans="1:14">
      <c r="A5392" s="26" t="s">
        <v>85</v>
      </c>
      <c r="B5392" s="26" t="s">
        <v>7762</v>
      </c>
      <c r="C5392" s="26" t="s">
        <v>153</v>
      </c>
      <c r="D5392" s="26" t="s">
        <v>7763</v>
      </c>
      <c r="E5392" s="26" t="s">
        <v>10425</v>
      </c>
      <c r="F5392" s="26" t="s">
        <v>155</v>
      </c>
      <c r="G5392" s="26" t="s">
        <v>7764</v>
      </c>
      <c r="H5392" s="26" t="s">
        <v>7765</v>
      </c>
      <c r="I5392" s="26" t="s">
        <v>10419</v>
      </c>
      <c r="J5392" s="36">
        <v>0.13</v>
      </c>
      <c r="K5392" s="26">
        <v>173.06</v>
      </c>
      <c r="L5392" s="26"/>
      <c r="M5392" s="26" t="s">
        <v>83</v>
      </c>
      <c r="N5392" s="26" t="s">
        <v>7767</v>
      </c>
    </row>
    <row r="5393" spans="1:14">
      <c r="A5393" s="26" t="s">
        <v>331</v>
      </c>
      <c r="B5393" s="26" t="s">
        <v>7839</v>
      </c>
      <c r="C5393" s="26" t="s">
        <v>693</v>
      </c>
      <c r="D5393" s="26" t="s">
        <v>7840</v>
      </c>
      <c r="E5393" s="26" t="s">
        <v>10434</v>
      </c>
      <c r="F5393" s="26" t="s">
        <v>7841</v>
      </c>
      <c r="G5393" s="26" t="s">
        <v>7842</v>
      </c>
      <c r="H5393" s="26" t="s">
        <v>7843</v>
      </c>
      <c r="I5393" s="26" t="s">
        <v>10416</v>
      </c>
      <c r="J5393" s="36">
        <v>0.13</v>
      </c>
      <c r="K5393" s="26">
        <v>16077.83</v>
      </c>
      <c r="L5393" s="26">
        <v>16827.4</v>
      </c>
      <c r="M5393" s="26" t="s">
        <v>140</v>
      </c>
      <c r="N5393" s="26" t="s">
        <v>7844</v>
      </c>
    </row>
    <row r="5394" spans="1:14">
      <c r="A5394" s="26" t="s">
        <v>331</v>
      </c>
      <c r="B5394" s="26" t="s">
        <v>7839</v>
      </c>
      <c r="C5394" s="26" t="s">
        <v>693</v>
      </c>
      <c r="D5394" s="26" t="s">
        <v>7840</v>
      </c>
      <c r="E5394" s="26" t="s">
        <v>10434</v>
      </c>
      <c r="F5394" s="26" t="s">
        <v>7841</v>
      </c>
      <c r="G5394" s="26" t="s">
        <v>7842</v>
      </c>
      <c r="H5394" s="26" t="s">
        <v>7843</v>
      </c>
      <c r="I5394" s="26" t="s">
        <v>10418</v>
      </c>
      <c r="J5394" s="36">
        <v>0.13</v>
      </c>
      <c r="K5394" s="26">
        <v>0</v>
      </c>
      <c r="L5394" s="26"/>
      <c r="M5394" s="26" t="s">
        <v>140</v>
      </c>
      <c r="N5394" s="26" t="s">
        <v>7844</v>
      </c>
    </row>
    <row r="5395" spans="1:14">
      <c r="A5395" s="26" t="s">
        <v>331</v>
      </c>
      <c r="B5395" s="26" t="s">
        <v>7839</v>
      </c>
      <c r="C5395" s="26" t="s">
        <v>693</v>
      </c>
      <c r="D5395" s="26" t="s">
        <v>7840</v>
      </c>
      <c r="E5395" s="26" t="s">
        <v>10434</v>
      </c>
      <c r="F5395" s="26" t="s">
        <v>7841</v>
      </c>
      <c r="G5395" s="26" t="s">
        <v>7842</v>
      </c>
      <c r="H5395" s="26" t="s">
        <v>7843</v>
      </c>
      <c r="I5395" s="26" t="s">
        <v>10420</v>
      </c>
      <c r="J5395" s="36">
        <v>0.13</v>
      </c>
      <c r="K5395" s="26">
        <v>0</v>
      </c>
      <c r="L5395" s="26"/>
      <c r="M5395" s="26" t="s">
        <v>140</v>
      </c>
      <c r="N5395" s="26" t="s">
        <v>7844</v>
      </c>
    </row>
    <row r="5396" spans="1:14">
      <c r="A5396" s="26" t="s">
        <v>331</v>
      </c>
      <c r="B5396" s="26" t="s">
        <v>7839</v>
      </c>
      <c r="C5396" s="26" t="s">
        <v>693</v>
      </c>
      <c r="D5396" s="26" t="s">
        <v>7840</v>
      </c>
      <c r="E5396" s="26" t="s">
        <v>10434</v>
      </c>
      <c r="F5396" s="26" t="s">
        <v>7841</v>
      </c>
      <c r="G5396" s="26" t="s">
        <v>7842</v>
      </c>
      <c r="H5396" s="26" t="s">
        <v>7843</v>
      </c>
      <c r="I5396" s="26" t="s">
        <v>10419</v>
      </c>
      <c r="J5396" s="36">
        <v>0.13</v>
      </c>
      <c r="K5396" s="26">
        <v>244.83</v>
      </c>
      <c r="L5396" s="26"/>
      <c r="M5396" s="26" t="s">
        <v>140</v>
      </c>
      <c r="N5396" s="26" t="s">
        <v>7844</v>
      </c>
    </row>
    <row r="5397" spans="1:14">
      <c r="A5397" s="26" t="s">
        <v>70</v>
      </c>
      <c r="B5397" s="26" t="s">
        <v>7851</v>
      </c>
      <c r="C5397" s="26" t="s">
        <v>670</v>
      </c>
      <c r="D5397" s="26" t="s">
        <v>7852</v>
      </c>
      <c r="E5397" s="26" t="s">
        <v>10425</v>
      </c>
      <c r="F5397" s="26" t="s">
        <v>74</v>
      </c>
      <c r="G5397" s="26" t="s">
        <v>7853</v>
      </c>
      <c r="H5397" s="26" t="s">
        <v>7854</v>
      </c>
      <c r="I5397" s="26" t="s">
        <v>10416</v>
      </c>
      <c r="J5397" s="36">
        <v>0.13</v>
      </c>
      <c r="K5397" s="26">
        <v>8700.04</v>
      </c>
      <c r="L5397" s="26">
        <v>9373.32</v>
      </c>
      <c r="M5397" s="26" t="s">
        <v>83</v>
      </c>
      <c r="N5397" s="26" t="s">
        <v>7856</v>
      </c>
    </row>
    <row r="5398" spans="1:14">
      <c r="A5398" s="26" t="s">
        <v>70</v>
      </c>
      <c r="B5398" s="26" t="s">
        <v>7851</v>
      </c>
      <c r="C5398" s="26" t="s">
        <v>670</v>
      </c>
      <c r="D5398" s="26" t="s">
        <v>7852</v>
      </c>
      <c r="E5398" s="26" t="s">
        <v>10425</v>
      </c>
      <c r="F5398" s="26" t="s">
        <v>74</v>
      </c>
      <c r="G5398" s="26" t="s">
        <v>7853</v>
      </c>
      <c r="H5398" s="26" t="s">
        <v>7854</v>
      </c>
      <c r="I5398" s="26" t="s">
        <v>10418</v>
      </c>
      <c r="J5398" s="36">
        <v>0.13</v>
      </c>
      <c r="K5398" s="26">
        <v>0</v>
      </c>
      <c r="L5398" s="26"/>
      <c r="M5398" s="26" t="s">
        <v>83</v>
      </c>
      <c r="N5398" s="26" t="s">
        <v>7856</v>
      </c>
    </row>
    <row r="5399" spans="1:14">
      <c r="A5399" s="26" t="s">
        <v>70</v>
      </c>
      <c r="B5399" s="26" t="s">
        <v>7851</v>
      </c>
      <c r="C5399" s="26" t="s">
        <v>670</v>
      </c>
      <c r="D5399" s="26" t="s">
        <v>7852</v>
      </c>
      <c r="E5399" s="26" t="s">
        <v>10425</v>
      </c>
      <c r="F5399" s="26" t="s">
        <v>74</v>
      </c>
      <c r="G5399" s="26" t="s">
        <v>7853</v>
      </c>
      <c r="H5399" s="26" t="s">
        <v>7854</v>
      </c>
      <c r="I5399" s="26" t="s">
        <v>10420</v>
      </c>
      <c r="J5399" s="36">
        <v>0.13</v>
      </c>
      <c r="K5399" s="26">
        <v>115.72</v>
      </c>
      <c r="L5399" s="26"/>
      <c r="M5399" s="26" t="s">
        <v>83</v>
      </c>
      <c r="N5399" s="26" t="s">
        <v>7856</v>
      </c>
    </row>
    <row r="5400" spans="1:14">
      <c r="A5400" s="26" t="s">
        <v>70</v>
      </c>
      <c r="B5400" s="26" t="s">
        <v>7851</v>
      </c>
      <c r="C5400" s="26" t="s">
        <v>670</v>
      </c>
      <c r="D5400" s="26" t="s">
        <v>7852</v>
      </c>
      <c r="E5400" s="26" t="s">
        <v>10425</v>
      </c>
      <c r="F5400" s="26" t="s">
        <v>74</v>
      </c>
      <c r="G5400" s="26" t="s">
        <v>7853</v>
      </c>
      <c r="H5400" s="26" t="s">
        <v>7854</v>
      </c>
      <c r="I5400" s="26" t="s">
        <v>10419</v>
      </c>
      <c r="J5400" s="36">
        <v>0.13</v>
      </c>
      <c r="K5400" s="26">
        <v>136.76</v>
      </c>
      <c r="L5400" s="26"/>
      <c r="M5400" s="26" t="s">
        <v>83</v>
      </c>
      <c r="N5400" s="26" t="s">
        <v>7856</v>
      </c>
    </row>
    <row r="5401" spans="1:14">
      <c r="A5401" s="26" t="s">
        <v>163</v>
      </c>
      <c r="B5401" s="26" t="s">
        <v>7863</v>
      </c>
      <c r="C5401" s="26" t="s">
        <v>1420</v>
      </c>
      <c r="D5401" s="26" t="s">
        <v>7864</v>
      </c>
      <c r="E5401" s="26" t="s">
        <v>10425</v>
      </c>
      <c r="F5401" s="26" t="s">
        <v>5900</v>
      </c>
      <c r="G5401" s="26" t="s">
        <v>7865</v>
      </c>
      <c r="H5401" s="26" t="s">
        <v>7866</v>
      </c>
      <c r="I5401" s="26" t="s">
        <v>10416</v>
      </c>
      <c r="J5401" s="36">
        <v>0.13</v>
      </c>
      <c r="K5401" s="26">
        <v>3556574.19</v>
      </c>
      <c r="L5401" s="26">
        <v>4393677.07</v>
      </c>
      <c r="M5401" s="26" t="s">
        <v>140</v>
      </c>
      <c r="N5401" s="26" t="s">
        <v>7868</v>
      </c>
    </row>
    <row r="5402" spans="1:14">
      <c r="A5402" s="26" t="s">
        <v>163</v>
      </c>
      <c r="B5402" s="26" t="s">
        <v>7863</v>
      </c>
      <c r="C5402" s="26" t="s">
        <v>1420</v>
      </c>
      <c r="D5402" s="26" t="s">
        <v>7864</v>
      </c>
      <c r="E5402" s="26" t="s">
        <v>10425</v>
      </c>
      <c r="F5402" s="26" t="s">
        <v>5900</v>
      </c>
      <c r="G5402" s="26" t="s">
        <v>7865</v>
      </c>
      <c r="H5402" s="26" t="s">
        <v>7866</v>
      </c>
      <c r="I5402" s="26" t="s">
        <v>10418</v>
      </c>
      <c r="J5402" s="36">
        <v>0.13</v>
      </c>
      <c r="K5402" s="26">
        <v>541277.76</v>
      </c>
      <c r="L5402" s="26"/>
      <c r="M5402" s="26" t="s">
        <v>140</v>
      </c>
      <c r="N5402" s="26" t="s">
        <v>7868</v>
      </c>
    </row>
    <row r="5403" spans="1:14">
      <c r="A5403" s="26" t="s">
        <v>163</v>
      </c>
      <c r="B5403" s="26" t="s">
        <v>7863</v>
      </c>
      <c r="C5403" s="26" t="s">
        <v>1420</v>
      </c>
      <c r="D5403" s="26" t="s">
        <v>7864</v>
      </c>
      <c r="E5403" s="26" t="s">
        <v>10425</v>
      </c>
      <c r="F5403" s="26" t="s">
        <v>5900</v>
      </c>
      <c r="G5403" s="26" t="s">
        <v>7865</v>
      </c>
      <c r="H5403" s="26" t="s">
        <v>7866</v>
      </c>
      <c r="I5403" s="26" t="s">
        <v>10420</v>
      </c>
      <c r="J5403" s="36">
        <v>0.13</v>
      </c>
      <c r="K5403" s="26">
        <v>35880.17</v>
      </c>
      <c r="L5403" s="26"/>
      <c r="M5403" s="26" t="s">
        <v>140</v>
      </c>
      <c r="N5403" s="26" t="s">
        <v>7868</v>
      </c>
    </row>
    <row r="5404" spans="1:14">
      <c r="A5404" s="26" t="s">
        <v>163</v>
      </c>
      <c r="B5404" s="26" t="s">
        <v>7863</v>
      </c>
      <c r="C5404" s="26" t="s">
        <v>1420</v>
      </c>
      <c r="D5404" s="26" t="s">
        <v>7864</v>
      </c>
      <c r="E5404" s="26" t="s">
        <v>10425</v>
      </c>
      <c r="F5404" s="26" t="s">
        <v>5900</v>
      </c>
      <c r="G5404" s="26" t="s">
        <v>7865</v>
      </c>
      <c r="H5404" s="26" t="s">
        <v>7866</v>
      </c>
      <c r="I5404" s="26" t="s">
        <v>10419</v>
      </c>
      <c r="J5404" s="36">
        <v>0.13</v>
      </c>
      <c r="K5404" s="26">
        <v>62402.8</v>
      </c>
      <c r="L5404" s="26"/>
      <c r="M5404" s="26" t="s">
        <v>140</v>
      </c>
      <c r="N5404" s="26" t="s">
        <v>7868</v>
      </c>
    </row>
    <row r="5405" spans="1:14">
      <c r="A5405" s="26" t="s">
        <v>119</v>
      </c>
      <c r="B5405" s="26" t="s">
        <v>7874</v>
      </c>
      <c r="C5405" s="26" t="s">
        <v>231</v>
      </c>
      <c r="D5405" s="26" t="s">
        <v>7875</v>
      </c>
      <c r="E5405" s="26" t="s">
        <v>10425</v>
      </c>
      <c r="F5405" s="26" t="s">
        <v>3705</v>
      </c>
      <c r="G5405" s="26" t="s">
        <v>7876</v>
      </c>
      <c r="H5405" s="26" t="s">
        <v>7877</v>
      </c>
      <c r="I5405" s="26" t="s">
        <v>10427</v>
      </c>
      <c r="J5405" s="36">
        <v>0.13</v>
      </c>
      <c r="K5405" s="26">
        <v>206500.3</v>
      </c>
      <c r="L5405" s="26">
        <v>227595.74</v>
      </c>
      <c r="M5405" s="26" t="s">
        <v>140</v>
      </c>
      <c r="N5405" s="26" t="s">
        <v>7879</v>
      </c>
    </row>
    <row r="5406" spans="1:14">
      <c r="A5406" s="26" t="s">
        <v>119</v>
      </c>
      <c r="B5406" s="26" t="s">
        <v>7874</v>
      </c>
      <c r="C5406" s="26" t="s">
        <v>231</v>
      </c>
      <c r="D5406" s="26" t="s">
        <v>7875</v>
      </c>
      <c r="E5406" s="26" t="s">
        <v>10425</v>
      </c>
      <c r="F5406" s="26" t="s">
        <v>3705</v>
      </c>
      <c r="G5406" s="26" t="s">
        <v>7876</v>
      </c>
      <c r="H5406" s="26" t="s">
        <v>7877</v>
      </c>
      <c r="I5406" s="26" t="s">
        <v>10428</v>
      </c>
      <c r="J5406" s="36">
        <v>0.13</v>
      </c>
      <c r="K5406" s="26">
        <v>5069.71</v>
      </c>
      <c r="L5406" s="26"/>
      <c r="M5406" s="26" t="s">
        <v>140</v>
      </c>
      <c r="N5406" s="26" t="s">
        <v>7879</v>
      </c>
    </row>
    <row r="5407" spans="1:14">
      <c r="A5407" s="26" t="s">
        <v>119</v>
      </c>
      <c r="B5407" s="26" t="s">
        <v>7874</v>
      </c>
      <c r="C5407" s="26" t="s">
        <v>231</v>
      </c>
      <c r="D5407" s="26" t="s">
        <v>7875</v>
      </c>
      <c r="E5407" s="26" t="s">
        <v>10425</v>
      </c>
      <c r="F5407" s="26" t="s">
        <v>3705</v>
      </c>
      <c r="G5407" s="26" t="s">
        <v>7876</v>
      </c>
      <c r="H5407" s="26" t="s">
        <v>7877</v>
      </c>
      <c r="I5407" s="26" t="s">
        <v>10420</v>
      </c>
      <c r="J5407" s="36">
        <v>0.13</v>
      </c>
      <c r="K5407" s="26">
        <v>2684.5039</v>
      </c>
      <c r="L5407" s="26"/>
      <c r="M5407" s="26" t="s">
        <v>140</v>
      </c>
      <c r="N5407" s="26" t="s">
        <v>7879</v>
      </c>
    </row>
    <row r="5408" spans="1:14">
      <c r="A5408" s="26" t="s">
        <v>119</v>
      </c>
      <c r="B5408" s="26" t="s">
        <v>7874</v>
      </c>
      <c r="C5408" s="26" t="s">
        <v>231</v>
      </c>
      <c r="D5408" s="26" t="s">
        <v>7875</v>
      </c>
      <c r="E5408" s="26" t="s">
        <v>10425</v>
      </c>
      <c r="F5408" s="26" t="s">
        <v>3705</v>
      </c>
      <c r="G5408" s="26" t="s">
        <v>7876</v>
      </c>
      <c r="H5408" s="26" t="s">
        <v>7877</v>
      </c>
      <c r="I5408" s="26" t="s">
        <v>10419</v>
      </c>
      <c r="J5408" s="36">
        <v>0.13</v>
      </c>
      <c r="K5408" s="26">
        <v>3173.55015</v>
      </c>
      <c r="L5408" s="26"/>
      <c r="M5408" s="26" t="s">
        <v>140</v>
      </c>
      <c r="N5408" s="26" t="s">
        <v>7879</v>
      </c>
    </row>
    <row r="5409" spans="1:14">
      <c r="A5409" s="26" t="s">
        <v>119</v>
      </c>
      <c r="B5409" s="26" t="s">
        <v>7892</v>
      </c>
      <c r="C5409" s="26" t="s">
        <v>996</v>
      </c>
      <c r="D5409" s="26" t="s">
        <v>7893</v>
      </c>
      <c r="E5409" s="26" t="s">
        <v>10425</v>
      </c>
      <c r="F5409" s="26" t="s">
        <v>1858</v>
      </c>
      <c r="G5409" s="26" t="s">
        <v>7894</v>
      </c>
      <c r="H5409" s="26" t="s">
        <v>7895</v>
      </c>
      <c r="I5409" s="26" t="s">
        <v>10416</v>
      </c>
      <c r="J5409" s="36">
        <v>0.13</v>
      </c>
      <c r="K5409" s="26">
        <v>696600.73</v>
      </c>
      <c r="L5409" s="26">
        <v>793539.96</v>
      </c>
      <c r="M5409" s="26" t="s">
        <v>140</v>
      </c>
      <c r="N5409" s="26" t="s">
        <v>7896</v>
      </c>
    </row>
    <row r="5410" spans="1:14">
      <c r="A5410" s="26" t="s">
        <v>119</v>
      </c>
      <c r="B5410" s="26" t="s">
        <v>7892</v>
      </c>
      <c r="C5410" s="26" t="s">
        <v>996</v>
      </c>
      <c r="D5410" s="26" t="s">
        <v>7893</v>
      </c>
      <c r="E5410" s="26" t="s">
        <v>10425</v>
      </c>
      <c r="F5410" s="26" t="s">
        <v>1858</v>
      </c>
      <c r="G5410" s="26" t="s">
        <v>7894</v>
      </c>
      <c r="H5410" s="26" t="s">
        <v>7895</v>
      </c>
      <c r="I5410" s="26" t="s">
        <v>10418</v>
      </c>
      <c r="J5410" s="36">
        <v>0.13</v>
      </c>
      <c r="K5410" s="26">
        <v>41479.02</v>
      </c>
      <c r="L5410" s="26"/>
      <c r="M5410" s="26" t="s">
        <v>140</v>
      </c>
      <c r="N5410" s="26" t="s">
        <v>7896</v>
      </c>
    </row>
    <row r="5411" spans="1:14">
      <c r="A5411" s="26" t="s">
        <v>119</v>
      </c>
      <c r="B5411" s="26" t="s">
        <v>7892</v>
      </c>
      <c r="C5411" s="26" t="s">
        <v>996</v>
      </c>
      <c r="D5411" s="26" t="s">
        <v>7893</v>
      </c>
      <c r="E5411" s="26" t="s">
        <v>10425</v>
      </c>
      <c r="F5411" s="26" t="s">
        <v>1858</v>
      </c>
      <c r="G5411" s="26" t="s">
        <v>7894</v>
      </c>
      <c r="H5411" s="26" t="s">
        <v>7895</v>
      </c>
      <c r="I5411" s="26" t="s">
        <v>10420</v>
      </c>
      <c r="J5411" s="36">
        <v>0.13</v>
      </c>
      <c r="K5411" s="26">
        <v>8510.6</v>
      </c>
      <c r="L5411" s="26"/>
      <c r="M5411" s="26" t="s">
        <v>140</v>
      </c>
      <c r="N5411" s="26" t="s">
        <v>7896</v>
      </c>
    </row>
    <row r="5412" spans="1:14">
      <c r="A5412" s="26" t="s">
        <v>119</v>
      </c>
      <c r="B5412" s="26" t="s">
        <v>7892</v>
      </c>
      <c r="C5412" s="26" t="s">
        <v>996</v>
      </c>
      <c r="D5412" s="26" t="s">
        <v>7893</v>
      </c>
      <c r="E5412" s="26" t="s">
        <v>10425</v>
      </c>
      <c r="F5412" s="26" t="s">
        <v>1858</v>
      </c>
      <c r="G5412" s="26" t="s">
        <v>7894</v>
      </c>
      <c r="H5412" s="26" t="s">
        <v>7895</v>
      </c>
      <c r="I5412" s="26" t="s">
        <v>10419</v>
      </c>
      <c r="J5412" s="36">
        <v>0.13</v>
      </c>
      <c r="K5412" s="26">
        <v>11240.15</v>
      </c>
      <c r="L5412" s="26"/>
      <c r="M5412" s="26" t="s">
        <v>140</v>
      </c>
      <c r="N5412" s="26" t="s">
        <v>7896</v>
      </c>
    </row>
    <row r="5413" spans="1:14">
      <c r="A5413" s="26" t="s">
        <v>163</v>
      </c>
      <c r="B5413" s="26" t="s">
        <v>7845</v>
      </c>
      <c r="C5413" s="26" t="s">
        <v>2353</v>
      </c>
      <c r="D5413" s="26" t="s">
        <v>7846</v>
      </c>
      <c r="E5413" s="26" t="s">
        <v>10425</v>
      </c>
      <c r="F5413" s="26" t="s">
        <v>4670</v>
      </c>
      <c r="G5413" s="26" t="s">
        <v>7847</v>
      </c>
      <c r="H5413" s="26" t="s">
        <v>10519</v>
      </c>
      <c r="I5413" s="26" t="s">
        <v>10416</v>
      </c>
      <c r="J5413" s="36">
        <v>0.13</v>
      </c>
      <c r="K5413" s="26">
        <v>166118.86</v>
      </c>
      <c r="L5413" s="26">
        <v>299957.58</v>
      </c>
      <c r="M5413" s="26" t="s">
        <v>140</v>
      </c>
      <c r="N5413" s="26" t="s">
        <v>7849</v>
      </c>
    </row>
    <row r="5414" spans="1:14">
      <c r="A5414" s="26" t="s">
        <v>163</v>
      </c>
      <c r="B5414" s="26" t="s">
        <v>7845</v>
      </c>
      <c r="C5414" s="26" t="s">
        <v>2353</v>
      </c>
      <c r="D5414" s="26" t="s">
        <v>7846</v>
      </c>
      <c r="E5414" s="26" t="s">
        <v>10425</v>
      </c>
      <c r="F5414" s="26" t="s">
        <v>4670</v>
      </c>
      <c r="G5414" s="26" t="s">
        <v>7847</v>
      </c>
      <c r="H5414" s="26" t="s">
        <v>10519</v>
      </c>
      <c r="I5414" s="26" t="s">
        <v>10418</v>
      </c>
      <c r="J5414" s="36">
        <v>0.13</v>
      </c>
      <c r="K5414" s="26">
        <v>114157.8</v>
      </c>
      <c r="L5414" s="26"/>
      <c r="M5414" s="26" t="s">
        <v>140</v>
      </c>
      <c r="N5414" s="26" t="s">
        <v>7849</v>
      </c>
    </row>
    <row r="5415" spans="1:14">
      <c r="A5415" s="26" t="s">
        <v>163</v>
      </c>
      <c r="B5415" s="26" t="s">
        <v>7845</v>
      </c>
      <c r="C5415" s="26" t="s">
        <v>2353</v>
      </c>
      <c r="D5415" s="26" t="s">
        <v>7846</v>
      </c>
      <c r="E5415" s="26" t="s">
        <v>10425</v>
      </c>
      <c r="F5415" s="26" t="s">
        <v>4670</v>
      </c>
      <c r="G5415" s="26" t="s">
        <v>7847</v>
      </c>
      <c r="H5415" s="26" t="s">
        <v>10519</v>
      </c>
      <c r="I5415" s="26" t="s">
        <v>10420</v>
      </c>
      <c r="J5415" s="36">
        <v>0.13</v>
      </c>
      <c r="K5415" s="26">
        <v>1913.76</v>
      </c>
      <c r="L5415" s="26"/>
      <c r="M5415" s="26" t="s">
        <v>140</v>
      </c>
      <c r="N5415" s="26" t="s">
        <v>7849</v>
      </c>
    </row>
    <row r="5416" spans="1:14">
      <c r="A5416" s="26" t="s">
        <v>163</v>
      </c>
      <c r="B5416" s="26" t="s">
        <v>7845</v>
      </c>
      <c r="C5416" s="26" t="s">
        <v>2353</v>
      </c>
      <c r="D5416" s="26" t="s">
        <v>7846</v>
      </c>
      <c r="E5416" s="26" t="s">
        <v>10425</v>
      </c>
      <c r="F5416" s="26" t="s">
        <v>4670</v>
      </c>
      <c r="G5416" s="26" t="s">
        <v>7847</v>
      </c>
      <c r="H5416" s="26" t="s">
        <v>10519</v>
      </c>
      <c r="I5416" s="26" t="s">
        <v>10419</v>
      </c>
      <c r="J5416" s="36">
        <v>0.13</v>
      </c>
      <c r="K5416" s="26">
        <v>4268.39</v>
      </c>
      <c r="L5416" s="26"/>
      <c r="M5416" s="26" t="s">
        <v>140</v>
      </c>
      <c r="N5416" s="26" t="s">
        <v>7849</v>
      </c>
    </row>
    <row r="5417" spans="1:14">
      <c r="A5417" s="26" t="s">
        <v>163</v>
      </c>
      <c r="B5417" s="26" t="s">
        <v>7845</v>
      </c>
      <c r="C5417" s="26" t="s">
        <v>2353</v>
      </c>
      <c r="D5417" s="26" t="s">
        <v>7846</v>
      </c>
      <c r="E5417" s="26" t="s">
        <v>10425</v>
      </c>
      <c r="F5417" s="26" t="s">
        <v>4670</v>
      </c>
      <c r="G5417" s="26" t="s">
        <v>7847</v>
      </c>
      <c r="H5417" s="26" t="s">
        <v>10521</v>
      </c>
      <c r="I5417" s="26" t="s">
        <v>10416</v>
      </c>
      <c r="J5417" s="36">
        <v>0.13</v>
      </c>
      <c r="K5417" s="26">
        <v>212372.38</v>
      </c>
      <c r="L5417" s="26">
        <v>299475.8</v>
      </c>
      <c r="M5417" s="26" t="s">
        <v>140</v>
      </c>
      <c r="N5417" s="26" t="s">
        <v>7849</v>
      </c>
    </row>
    <row r="5418" spans="1:14">
      <c r="A5418" s="26" t="s">
        <v>163</v>
      </c>
      <c r="B5418" s="26" t="s">
        <v>7845</v>
      </c>
      <c r="C5418" s="26" t="s">
        <v>2353</v>
      </c>
      <c r="D5418" s="26" t="s">
        <v>7846</v>
      </c>
      <c r="E5418" s="26" t="s">
        <v>10425</v>
      </c>
      <c r="F5418" s="26" t="s">
        <v>4670</v>
      </c>
      <c r="G5418" s="26" t="s">
        <v>7847</v>
      </c>
      <c r="H5418" s="26" t="s">
        <v>10521</v>
      </c>
      <c r="I5418" s="26" t="s">
        <v>10418</v>
      </c>
      <c r="J5418" s="36">
        <v>0.13</v>
      </c>
      <c r="K5418" s="26">
        <v>67580.98</v>
      </c>
      <c r="L5418" s="26"/>
      <c r="M5418" s="26" t="s">
        <v>140</v>
      </c>
      <c r="N5418" s="26" t="s">
        <v>7849</v>
      </c>
    </row>
    <row r="5419" spans="1:14">
      <c r="A5419" s="26" t="s">
        <v>163</v>
      </c>
      <c r="B5419" s="26" t="s">
        <v>7845</v>
      </c>
      <c r="C5419" s="26" t="s">
        <v>2353</v>
      </c>
      <c r="D5419" s="26" t="s">
        <v>7846</v>
      </c>
      <c r="E5419" s="26" t="s">
        <v>10425</v>
      </c>
      <c r="F5419" s="26" t="s">
        <v>4670</v>
      </c>
      <c r="G5419" s="26" t="s">
        <v>7847</v>
      </c>
      <c r="H5419" s="26" t="s">
        <v>10521</v>
      </c>
      <c r="I5419" s="26" t="s">
        <v>10420</v>
      </c>
      <c r="J5419" s="36">
        <v>0.13</v>
      </c>
      <c r="K5419" s="26">
        <v>1782.26</v>
      </c>
      <c r="L5419" s="26"/>
      <c r="M5419" s="26" t="s">
        <v>140</v>
      </c>
      <c r="N5419" s="26" t="s">
        <v>7849</v>
      </c>
    </row>
    <row r="5420" spans="1:14">
      <c r="A5420" s="26" t="s">
        <v>163</v>
      </c>
      <c r="B5420" s="26" t="s">
        <v>7845</v>
      </c>
      <c r="C5420" s="26" t="s">
        <v>2353</v>
      </c>
      <c r="D5420" s="26" t="s">
        <v>7846</v>
      </c>
      <c r="E5420" s="26" t="s">
        <v>10425</v>
      </c>
      <c r="F5420" s="26" t="s">
        <v>4670</v>
      </c>
      <c r="G5420" s="26" t="s">
        <v>7847</v>
      </c>
      <c r="H5420" s="26" t="s">
        <v>10521</v>
      </c>
      <c r="I5420" s="26" t="s">
        <v>10419</v>
      </c>
      <c r="J5420" s="36">
        <v>0.13</v>
      </c>
      <c r="K5420" s="26">
        <v>4263.6</v>
      </c>
      <c r="L5420" s="26"/>
      <c r="M5420" s="26" t="s">
        <v>140</v>
      </c>
      <c r="N5420" s="26" t="s">
        <v>7849</v>
      </c>
    </row>
    <row r="5421" spans="1:14">
      <c r="A5421" s="26" t="s">
        <v>108</v>
      </c>
      <c r="B5421" s="26" t="s">
        <v>7869</v>
      </c>
      <c r="C5421" s="26" t="s">
        <v>780</v>
      </c>
      <c r="D5421" s="26" t="s">
        <v>7870</v>
      </c>
      <c r="E5421" s="26" t="s">
        <v>10425</v>
      </c>
      <c r="F5421" s="26" t="s">
        <v>379</v>
      </c>
      <c r="G5421" s="26" t="s">
        <v>7871</v>
      </c>
      <c r="H5421" s="26" t="s">
        <v>7872</v>
      </c>
      <c r="I5421" s="26" t="s">
        <v>10416</v>
      </c>
      <c r="J5421" s="36">
        <v>0.13</v>
      </c>
      <c r="K5421" s="26">
        <v>50489.82</v>
      </c>
      <c r="L5421" s="26">
        <v>71952.81</v>
      </c>
      <c r="M5421" s="26" t="s">
        <v>97</v>
      </c>
      <c r="N5421" s="26" t="s">
        <v>7873</v>
      </c>
    </row>
    <row r="5422" spans="1:14">
      <c r="A5422" s="26" t="s">
        <v>108</v>
      </c>
      <c r="B5422" s="26" t="s">
        <v>7869</v>
      </c>
      <c r="C5422" s="26" t="s">
        <v>780</v>
      </c>
      <c r="D5422" s="26" t="s">
        <v>7870</v>
      </c>
      <c r="E5422" s="26" t="s">
        <v>10425</v>
      </c>
      <c r="F5422" s="26" t="s">
        <v>379</v>
      </c>
      <c r="G5422" s="26" t="s">
        <v>7871</v>
      </c>
      <c r="H5422" s="26" t="s">
        <v>7872</v>
      </c>
      <c r="I5422" s="26" t="s">
        <v>10418</v>
      </c>
      <c r="J5422" s="36">
        <v>0.13</v>
      </c>
      <c r="K5422" s="26">
        <v>16743.95</v>
      </c>
      <c r="L5422" s="26"/>
      <c r="M5422" s="26" t="s">
        <v>97</v>
      </c>
      <c r="N5422" s="26" t="s">
        <v>7873</v>
      </c>
    </row>
    <row r="5423" spans="1:14">
      <c r="A5423" s="26" t="s">
        <v>108</v>
      </c>
      <c r="B5423" s="26" t="s">
        <v>7869</v>
      </c>
      <c r="C5423" s="26" t="s">
        <v>780</v>
      </c>
      <c r="D5423" s="26" t="s">
        <v>7870</v>
      </c>
      <c r="E5423" s="26" t="s">
        <v>10425</v>
      </c>
      <c r="F5423" s="26" t="s">
        <v>379</v>
      </c>
      <c r="G5423" s="26" t="s">
        <v>7871</v>
      </c>
      <c r="H5423" s="26" t="s">
        <v>7872</v>
      </c>
      <c r="I5423" s="26" t="s">
        <v>10420</v>
      </c>
      <c r="J5423" s="36">
        <v>0.13</v>
      </c>
      <c r="K5423" s="26">
        <v>456.77</v>
      </c>
      <c r="L5423" s="26"/>
      <c r="M5423" s="26" t="s">
        <v>97</v>
      </c>
      <c r="N5423" s="26" t="s">
        <v>7873</v>
      </c>
    </row>
    <row r="5424" spans="1:14">
      <c r="A5424" s="26" t="s">
        <v>108</v>
      </c>
      <c r="B5424" s="26" t="s">
        <v>7869</v>
      </c>
      <c r="C5424" s="26" t="s">
        <v>780</v>
      </c>
      <c r="D5424" s="26" t="s">
        <v>7870</v>
      </c>
      <c r="E5424" s="26" t="s">
        <v>10425</v>
      </c>
      <c r="F5424" s="26" t="s">
        <v>379</v>
      </c>
      <c r="G5424" s="26" t="s">
        <v>7871</v>
      </c>
      <c r="H5424" s="26" t="s">
        <v>7872</v>
      </c>
      <c r="I5424" s="26" t="s">
        <v>10419</v>
      </c>
      <c r="J5424" s="36">
        <v>0.13</v>
      </c>
      <c r="K5424" s="26">
        <v>1024.18</v>
      </c>
      <c r="L5424" s="26"/>
      <c r="M5424" s="26" t="s">
        <v>97</v>
      </c>
      <c r="N5424" s="26" t="s">
        <v>7873</v>
      </c>
    </row>
    <row r="5425" spans="1:14">
      <c r="A5425" s="26" t="s">
        <v>200</v>
      </c>
      <c r="B5425" s="26" t="s">
        <v>7816</v>
      </c>
      <c r="C5425" s="26" t="s">
        <v>472</v>
      </c>
      <c r="D5425" s="26" t="s">
        <v>7817</v>
      </c>
      <c r="E5425" s="26" t="s">
        <v>10425</v>
      </c>
      <c r="F5425" s="26" t="s">
        <v>7818</v>
      </c>
      <c r="G5425" s="26" t="s">
        <v>7819</v>
      </c>
      <c r="H5425" s="26" t="s">
        <v>7820</v>
      </c>
      <c r="I5425" s="26" t="s">
        <v>10416</v>
      </c>
      <c r="J5425" s="36">
        <v>0.13</v>
      </c>
      <c r="K5425" s="26">
        <v>874187.85</v>
      </c>
      <c r="L5425" s="26">
        <v>1061914.39</v>
      </c>
      <c r="M5425" s="26" t="s">
        <v>1282</v>
      </c>
      <c r="N5425" s="26" t="s">
        <v>7822</v>
      </c>
    </row>
    <row r="5426" spans="1:14">
      <c r="A5426" s="26" t="s">
        <v>200</v>
      </c>
      <c r="B5426" s="26" t="s">
        <v>7816</v>
      </c>
      <c r="C5426" s="26" t="s">
        <v>472</v>
      </c>
      <c r="D5426" s="26" t="s">
        <v>7817</v>
      </c>
      <c r="E5426" s="26" t="s">
        <v>10425</v>
      </c>
      <c r="F5426" s="26" t="s">
        <v>7818</v>
      </c>
      <c r="G5426" s="26" t="s">
        <v>7819</v>
      </c>
      <c r="H5426" s="26" t="s">
        <v>7820</v>
      </c>
      <c r="I5426" s="26" t="s">
        <v>10418</v>
      </c>
      <c r="J5426" s="36">
        <v>0.13</v>
      </c>
      <c r="K5426" s="26">
        <v>114287.91</v>
      </c>
      <c r="L5426" s="26"/>
      <c r="M5426" s="26" t="s">
        <v>1282</v>
      </c>
      <c r="N5426" s="26" t="s">
        <v>7822</v>
      </c>
    </row>
    <row r="5427" spans="1:14">
      <c r="A5427" s="26" t="s">
        <v>200</v>
      </c>
      <c r="B5427" s="26" t="s">
        <v>7816</v>
      </c>
      <c r="C5427" s="26" t="s">
        <v>472</v>
      </c>
      <c r="D5427" s="26" t="s">
        <v>7817</v>
      </c>
      <c r="E5427" s="26" t="s">
        <v>10425</v>
      </c>
      <c r="F5427" s="26" t="s">
        <v>7818</v>
      </c>
      <c r="G5427" s="26" t="s">
        <v>7819</v>
      </c>
      <c r="H5427" s="26" t="s">
        <v>7820</v>
      </c>
      <c r="I5427" s="26" t="s">
        <v>10420</v>
      </c>
      <c r="J5427" s="36">
        <v>0.13</v>
      </c>
      <c r="K5427" s="26">
        <v>10599.31</v>
      </c>
      <c r="L5427" s="26"/>
      <c r="M5427" s="26" t="s">
        <v>1282</v>
      </c>
      <c r="N5427" s="26" t="s">
        <v>7822</v>
      </c>
    </row>
    <row r="5428" spans="1:14">
      <c r="A5428" s="26" t="s">
        <v>200</v>
      </c>
      <c r="B5428" s="26" t="s">
        <v>7816</v>
      </c>
      <c r="C5428" s="26" t="s">
        <v>472</v>
      </c>
      <c r="D5428" s="26" t="s">
        <v>7817</v>
      </c>
      <c r="E5428" s="26" t="s">
        <v>10425</v>
      </c>
      <c r="F5428" s="26" t="s">
        <v>7818</v>
      </c>
      <c r="G5428" s="26" t="s">
        <v>7819</v>
      </c>
      <c r="H5428" s="26" t="s">
        <v>7820</v>
      </c>
      <c r="I5428" s="26" t="s">
        <v>10419</v>
      </c>
      <c r="J5428" s="36">
        <v>0.13</v>
      </c>
      <c r="K5428" s="26">
        <v>15052.73</v>
      </c>
      <c r="L5428" s="26"/>
      <c r="M5428" s="26" t="s">
        <v>1282</v>
      </c>
      <c r="N5428" s="26" t="s">
        <v>7822</v>
      </c>
    </row>
    <row r="5429" spans="1:14">
      <c r="A5429" s="26" t="s">
        <v>108</v>
      </c>
      <c r="B5429" s="26" t="s">
        <v>7882</v>
      </c>
      <c r="C5429" s="26" t="s">
        <v>780</v>
      </c>
      <c r="D5429" s="26" t="s">
        <v>7883</v>
      </c>
      <c r="E5429" s="26" t="s">
        <v>10425</v>
      </c>
      <c r="F5429" s="26" t="s">
        <v>379</v>
      </c>
      <c r="G5429" s="26" t="s">
        <v>7884</v>
      </c>
      <c r="H5429" s="26" t="s">
        <v>7885</v>
      </c>
      <c r="I5429" s="26" t="s">
        <v>10416</v>
      </c>
      <c r="J5429" s="36">
        <v>0.13</v>
      </c>
      <c r="K5429" s="26">
        <v>27348.51</v>
      </c>
      <c r="L5429" s="26">
        <v>35997.43</v>
      </c>
      <c r="M5429" s="26" t="s">
        <v>97</v>
      </c>
      <c r="N5429" s="26" t="s">
        <v>7886</v>
      </c>
    </row>
    <row r="5430" spans="1:14">
      <c r="A5430" s="26" t="s">
        <v>108</v>
      </c>
      <c r="B5430" s="26" t="s">
        <v>7882</v>
      </c>
      <c r="C5430" s="26" t="s">
        <v>780</v>
      </c>
      <c r="D5430" s="26" t="s">
        <v>7883</v>
      </c>
      <c r="E5430" s="26" t="s">
        <v>10425</v>
      </c>
      <c r="F5430" s="26" t="s">
        <v>379</v>
      </c>
      <c r="G5430" s="26" t="s">
        <v>7884</v>
      </c>
      <c r="H5430" s="26" t="s">
        <v>7885</v>
      </c>
      <c r="I5430" s="26" t="s">
        <v>10418</v>
      </c>
      <c r="J5430" s="36">
        <v>0.13</v>
      </c>
      <c r="K5430" s="26">
        <v>6173.09</v>
      </c>
      <c r="L5430" s="26"/>
      <c r="M5430" s="26" t="s">
        <v>97</v>
      </c>
      <c r="N5430" s="26" t="s">
        <v>7886</v>
      </c>
    </row>
    <row r="5431" spans="1:14">
      <c r="A5431" s="26" t="s">
        <v>108</v>
      </c>
      <c r="B5431" s="26" t="s">
        <v>7882</v>
      </c>
      <c r="C5431" s="26" t="s">
        <v>780</v>
      </c>
      <c r="D5431" s="26" t="s">
        <v>7883</v>
      </c>
      <c r="E5431" s="26" t="s">
        <v>10425</v>
      </c>
      <c r="F5431" s="26" t="s">
        <v>379</v>
      </c>
      <c r="G5431" s="26" t="s">
        <v>7884</v>
      </c>
      <c r="H5431" s="26" t="s">
        <v>7885</v>
      </c>
      <c r="I5431" s="26" t="s">
        <v>10420</v>
      </c>
      <c r="J5431" s="36">
        <v>0.13</v>
      </c>
      <c r="K5431" s="26">
        <v>345.45</v>
      </c>
      <c r="L5431" s="26"/>
      <c r="M5431" s="26" t="s">
        <v>97</v>
      </c>
      <c r="N5431" s="26" t="s">
        <v>7886</v>
      </c>
    </row>
    <row r="5432" spans="1:14">
      <c r="A5432" s="26" t="s">
        <v>108</v>
      </c>
      <c r="B5432" s="26" t="s">
        <v>7882</v>
      </c>
      <c r="C5432" s="26" t="s">
        <v>780</v>
      </c>
      <c r="D5432" s="26" t="s">
        <v>7883</v>
      </c>
      <c r="E5432" s="26" t="s">
        <v>10425</v>
      </c>
      <c r="F5432" s="26" t="s">
        <v>379</v>
      </c>
      <c r="G5432" s="26" t="s">
        <v>7884</v>
      </c>
      <c r="H5432" s="26" t="s">
        <v>7885</v>
      </c>
      <c r="I5432" s="26" t="s">
        <v>10419</v>
      </c>
      <c r="J5432" s="36">
        <v>0.13</v>
      </c>
      <c r="K5432" s="26">
        <v>510.44</v>
      </c>
      <c r="L5432" s="26"/>
      <c r="M5432" s="26" t="s">
        <v>97</v>
      </c>
      <c r="N5432" s="26" t="s">
        <v>7886</v>
      </c>
    </row>
    <row r="5433" spans="1:14">
      <c r="A5433" s="26" t="s">
        <v>108</v>
      </c>
      <c r="B5433" s="26" t="s">
        <v>7887</v>
      </c>
      <c r="C5433" s="26" t="s">
        <v>780</v>
      </c>
      <c r="D5433" s="26" t="s">
        <v>7888</v>
      </c>
      <c r="E5433" s="26" t="s">
        <v>10425</v>
      </c>
      <c r="F5433" s="26" t="s">
        <v>379</v>
      </c>
      <c r="G5433" s="26" t="s">
        <v>7889</v>
      </c>
      <c r="H5433" s="26" t="s">
        <v>7890</v>
      </c>
      <c r="I5433" s="26" t="s">
        <v>10416</v>
      </c>
      <c r="J5433" s="36">
        <v>0.13</v>
      </c>
      <c r="K5433" s="26">
        <v>26372.65</v>
      </c>
      <c r="L5433" s="26">
        <v>35955.7</v>
      </c>
      <c r="M5433" s="26" t="s">
        <v>97</v>
      </c>
      <c r="N5433" s="26" t="s">
        <v>7891</v>
      </c>
    </row>
    <row r="5434" spans="1:14">
      <c r="A5434" s="26" t="s">
        <v>108</v>
      </c>
      <c r="B5434" s="26" t="s">
        <v>7887</v>
      </c>
      <c r="C5434" s="26" t="s">
        <v>780</v>
      </c>
      <c r="D5434" s="26" t="s">
        <v>7888</v>
      </c>
      <c r="E5434" s="26" t="s">
        <v>10425</v>
      </c>
      <c r="F5434" s="26" t="s">
        <v>379</v>
      </c>
      <c r="G5434" s="26" t="s">
        <v>7889</v>
      </c>
      <c r="H5434" s="26" t="s">
        <v>7890</v>
      </c>
      <c r="I5434" s="26" t="s">
        <v>10418</v>
      </c>
      <c r="J5434" s="36">
        <v>0.13</v>
      </c>
      <c r="K5434" s="26">
        <v>7116.85</v>
      </c>
      <c r="L5434" s="26"/>
      <c r="M5434" s="26" t="s">
        <v>97</v>
      </c>
      <c r="N5434" s="26" t="s">
        <v>7891</v>
      </c>
    </row>
    <row r="5435" spans="1:14">
      <c r="A5435" s="26" t="s">
        <v>108</v>
      </c>
      <c r="B5435" s="26" t="s">
        <v>7887</v>
      </c>
      <c r="C5435" s="26" t="s">
        <v>780</v>
      </c>
      <c r="D5435" s="26" t="s">
        <v>7888</v>
      </c>
      <c r="E5435" s="26" t="s">
        <v>10425</v>
      </c>
      <c r="F5435" s="26" t="s">
        <v>379</v>
      </c>
      <c r="G5435" s="26" t="s">
        <v>7889</v>
      </c>
      <c r="H5435" s="26" t="s">
        <v>7890</v>
      </c>
      <c r="I5435" s="26" t="s">
        <v>10420</v>
      </c>
      <c r="J5435" s="36">
        <v>0.13</v>
      </c>
      <c r="K5435" s="26">
        <v>338.2</v>
      </c>
      <c r="L5435" s="26"/>
      <c r="M5435" s="26" t="s">
        <v>97</v>
      </c>
      <c r="N5435" s="26" t="s">
        <v>7891</v>
      </c>
    </row>
    <row r="5436" spans="1:14">
      <c r="A5436" s="26" t="s">
        <v>108</v>
      </c>
      <c r="B5436" s="26" t="s">
        <v>7887</v>
      </c>
      <c r="C5436" s="26" t="s">
        <v>780</v>
      </c>
      <c r="D5436" s="26" t="s">
        <v>7888</v>
      </c>
      <c r="E5436" s="26" t="s">
        <v>10425</v>
      </c>
      <c r="F5436" s="26" t="s">
        <v>379</v>
      </c>
      <c r="G5436" s="26" t="s">
        <v>7889</v>
      </c>
      <c r="H5436" s="26" t="s">
        <v>7890</v>
      </c>
      <c r="I5436" s="26" t="s">
        <v>10419</v>
      </c>
      <c r="J5436" s="36">
        <v>0.13</v>
      </c>
      <c r="K5436" s="26">
        <v>510</v>
      </c>
      <c r="L5436" s="26"/>
      <c r="M5436" s="26" t="s">
        <v>97</v>
      </c>
      <c r="N5436" s="26" t="s">
        <v>7891</v>
      </c>
    </row>
    <row r="5437" spans="1:14">
      <c r="A5437" s="26" t="s">
        <v>181</v>
      </c>
      <c r="B5437" s="26" t="s">
        <v>7781</v>
      </c>
      <c r="C5437" s="26" t="s">
        <v>4513</v>
      </c>
      <c r="D5437" s="26" t="s">
        <v>7782</v>
      </c>
      <c r="E5437" s="26" t="s">
        <v>10425</v>
      </c>
      <c r="F5437" s="26" t="s">
        <v>3903</v>
      </c>
      <c r="G5437" s="26" t="s">
        <v>7783</v>
      </c>
      <c r="H5437" s="26" t="s">
        <v>7784</v>
      </c>
      <c r="I5437" s="26" t="s">
        <v>10416</v>
      </c>
      <c r="J5437" s="36">
        <v>0.13</v>
      </c>
      <c r="K5437" s="26">
        <v>38997.72</v>
      </c>
      <c r="L5437" s="26">
        <v>44752.62</v>
      </c>
      <c r="M5437" s="26" t="s">
        <v>97</v>
      </c>
      <c r="N5437" s="26" t="s">
        <v>7785</v>
      </c>
    </row>
    <row r="5438" spans="1:14">
      <c r="A5438" s="26" t="s">
        <v>181</v>
      </c>
      <c r="B5438" s="26" t="s">
        <v>7781</v>
      </c>
      <c r="C5438" s="26" t="s">
        <v>4513</v>
      </c>
      <c r="D5438" s="26" t="s">
        <v>7782</v>
      </c>
      <c r="E5438" s="26" t="s">
        <v>10425</v>
      </c>
      <c r="F5438" s="26" t="s">
        <v>3903</v>
      </c>
      <c r="G5438" s="26" t="s">
        <v>7783</v>
      </c>
      <c r="H5438" s="26" t="s">
        <v>7784</v>
      </c>
      <c r="I5438" s="26" t="s">
        <v>10418</v>
      </c>
      <c r="J5438" s="36">
        <v>0.13</v>
      </c>
      <c r="K5438" s="26">
        <v>2627.86</v>
      </c>
      <c r="L5438" s="26"/>
      <c r="M5438" s="26" t="s">
        <v>97</v>
      </c>
      <c r="N5438" s="26" t="s">
        <v>7785</v>
      </c>
    </row>
    <row r="5439" spans="1:14">
      <c r="A5439" s="26" t="s">
        <v>181</v>
      </c>
      <c r="B5439" s="26" t="s">
        <v>7781</v>
      </c>
      <c r="C5439" s="26" t="s">
        <v>4513</v>
      </c>
      <c r="D5439" s="26" t="s">
        <v>7782</v>
      </c>
      <c r="E5439" s="26" t="s">
        <v>10425</v>
      </c>
      <c r="F5439" s="26" t="s">
        <v>3903</v>
      </c>
      <c r="G5439" s="26" t="s">
        <v>7783</v>
      </c>
      <c r="H5439" s="26" t="s">
        <v>7784</v>
      </c>
      <c r="I5439" s="26" t="s">
        <v>10420</v>
      </c>
      <c r="J5439" s="36">
        <v>0.13</v>
      </c>
      <c r="K5439" s="26">
        <v>479.25</v>
      </c>
      <c r="L5439" s="26"/>
      <c r="M5439" s="26" t="s">
        <v>97</v>
      </c>
      <c r="N5439" s="26" t="s">
        <v>7785</v>
      </c>
    </row>
    <row r="5440" spans="1:14">
      <c r="A5440" s="26" t="s">
        <v>181</v>
      </c>
      <c r="B5440" s="26" t="s">
        <v>7781</v>
      </c>
      <c r="C5440" s="26" t="s">
        <v>4513</v>
      </c>
      <c r="D5440" s="26" t="s">
        <v>7782</v>
      </c>
      <c r="E5440" s="26" t="s">
        <v>10425</v>
      </c>
      <c r="F5440" s="26" t="s">
        <v>3903</v>
      </c>
      <c r="G5440" s="26" t="s">
        <v>7783</v>
      </c>
      <c r="H5440" s="26" t="s">
        <v>7784</v>
      </c>
      <c r="I5440" s="26" t="s">
        <v>10419</v>
      </c>
      <c r="J5440" s="36">
        <v>0.13</v>
      </c>
      <c r="K5440" s="26">
        <v>633.88</v>
      </c>
      <c r="L5440" s="26"/>
      <c r="M5440" s="26" t="s">
        <v>97</v>
      </c>
      <c r="N5440" s="26" t="s">
        <v>7785</v>
      </c>
    </row>
    <row r="5441" spans="1:14">
      <c r="A5441" s="26" t="s">
        <v>181</v>
      </c>
      <c r="B5441" s="26" t="s">
        <v>7775</v>
      </c>
      <c r="C5441" s="26" t="s">
        <v>4513</v>
      </c>
      <c r="D5441" s="26" t="s">
        <v>7776</v>
      </c>
      <c r="E5441" s="26" t="s">
        <v>10425</v>
      </c>
      <c r="F5441" s="26" t="s">
        <v>3903</v>
      </c>
      <c r="G5441" s="26" t="s">
        <v>7777</v>
      </c>
      <c r="H5441" s="26" t="s">
        <v>7778</v>
      </c>
      <c r="I5441" s="26" t="s">
        <v>10416</v>
      </c>
      <c r="J5441" s="36">
        <v>0.13</v>
      </c>
      <c r="K5441" s="26">
        <v>30553.3</v>
      </c>
      <c r="L5441" s="26">
        <v>34194.51</v>
      </c>
      <c r="M5441" s="26" t="s">
        <v>97</v>
      </c>
      <c r="N5441" s="26" t="s">
        <v>7780</v>
      </c>
    </row>
    <row r="5442" spans="1:14">
      <c r="A5442" s="26" t="s">
        <v>181</v>
      </c>
      <c r="B5442" s="26" t="s">
        <v>7775</v>
      </c>
      <c r="C5442" s="26" t="s">
        <v>4513</v>
      </c>
      <c r="D5442" s="26" t="s">
        <v>7776</v>
      </c>
      <c r="E5442" s="26" t="s">
        <v>10425</v>
      </c>
      <c r="F5442" s="26" t="s">
        <v>3903</v>
      </c>
      <c r="G5442" s="26" t="s">
        <v>7777</v>
      </c>
      <c r="H5442" s="26" t="s">
        <v>7778</v>
      </c>
      <c r="I5442" s="26" t="s">
        <v>10418</v>
      </c>
      <c r="J5442" s="36">
        <v>0.13</v>
      </c>
      <c r="K5442" s="26">
        <v>1342.82</v>
      </c>
      <c r="L5442" s="26"/>
      <c r="M5442" s="26" t="s">
        <v>97</v>
      </c>
      <c r="N5442" s="26" t="s">
        <v>7780</v>
      </c>
    </row>
    <row r="5443" spans="1:14">
      <c r="A5443" s="26" t="s">
        <v>181</v>
      </c>
      <c r="B5443" s="26" t="s">
        <v>7775</v>
      </c>
      <c r="C5443" s="26" t="s">
        <v>4513</v>
      </c>
      <c r="D5443" s="26" t="s">
        <v>7776</v>
      </c>
      <c r="E5443" s="26" t="s">
        <v>10425</v>
      </c>
      <c r="F5443" s="26" t="s">
        <v>3903</v>
      </c>
      <c r="G5443" s="26" t="s">
        <v>7777</v>
      </c>
      <c r="H5443" s="26" t="s">
        <v>7778</v>
      </c>
      <c r="I5443" s="26" t="s">
        <v>10420</v>
      </c>
      <c r="J5443" s="36">
        <v>0.13</v>
      </c>
      <c r="K5443" s="26">
        <v>273.91</v>
      </c>
      <c r="L5443" s="26"/>
      <c r="M5443" s="26" t="s">
        <v>97</v>
      </c>
      <c r="N5443" s="26" t="s">
        <v>7780</v>
      </c>
    </row>
    <row r="5444" spans="1:14">
      <c r="A5444" s="26" t="s">
        <v>181</v>
      </c>
      <c r="B5444" s="26" t="s">
        <v>7775</v>
      </c>
      <c r="C5444" s="26" t="s">
        <v>4513</v>
      </c>
      <c r="D5444" s="26" t="s">
        <v>7776</v>
      </c>
      <c r="E5444" s="26" t="s">
        <v>10425</v>
      </c>
      <c r="F5444" s="26" t="s">
        <v>3903</v>
      </c>
      <c r="G5444" s="26" t="s">
        <v>7777</v>
      </c>
      <c r="H5444" s="26" t="s">
        <v>7778</v>
      </c>
      <c r="I5444" s="26" t="s">
        <v>10419</v>
      </c>
      <c r="J5444" s="36">
        <v>0.13</v>
      </c>
      <c r="K5444" s="26">
        <v>485.72</v>
      </c>
      <c r="L5444" s="26"/>
      <c r="M5444" s="26" t="s">
        <v>97</v>
      </c>
      <c r="N5444" s="26" t="s">
        <v>7780</v>
      </c>
    </row>
    <row r="5445" spans="1:14">
      <c r="A5445" s="26" t="s">
        <v>181</v>
      </c>
      <c r="B5445" s="26" t="s">
        <v>7905</v>
      </c>
      <c r="C5445" s="26" t="s">
        <v>1397</v>
      </c>
      <c r="D5445" s="26" t="s">
        <v>7906</v>
      </c>
      <c r="E5445" s="26" t="s">
        <v>10444</v>
      </c>
      <c r="F5445" s="26" t="s">
        <v>4764</v>
      </c>
      <c r="G5445" s="26" t="s">
        <v>7907</v>
      </c>
      <c r="H5445" s="26" t="s">
        <v>7908</v>
      </c>
      <c r="I5445" s="26" t="s">
        <v>10416</v>
      </c>
      <c r="J5445" s="36">
        <v>0.13</v>
      </c>
      <c r="K5445" s="26">
        <v>473374.1</v>
      </c>
      <c r="L5445" s="26">
        <v>1511957.64</v>
      </c>
      <c r="M5445" s="26" t="s">
        <v>97</v>
      </c>
      <c r="N5445" s="26" t="s">
        <v>7910</v>
      </c>
    </row>
    <row r="5446" spans="1:14">
      <c r="A5446" s="26" t="s">
        <v>181</v>
      </c>
      <c r="B5446" s="26" t="s">
        <v>7905</v>
      </c>
      <c r="C5446" s="26" t="s">
        <v>1397</v>
      </c>
      <c r="D5446" s="26" t="s">
        <v>7906</v>
      </c>
      <c r="E5446" s="26" t="s">
        <v>10444</v>
      </c>
      <c r="F5446" s="26" t="s">
        <v>4764</v>
      </c>
      <c r="G5446" s="26" t="s">
        <v>7907</v>
      </c>
      <c r="H5446" s="26" t="s">
        <v>7908</v>
      </c>
      <c r="I5446" s="26" t="s">
        <v>10418</v>
      </c>
      <c r="J5446" s="36">
        <v>0.13</v>
      </c>
      <c r="K5446" s="26">
        <v>948885.8</v>
      </c>
      <c r="L5446" s="26"/>
      <c r="M5446" s="26" t="s">
        <v>97</v>
      </c>
      <c r="N5446" s="26" t="s">
        <v>7910</v>
      </c>
    </row>
    <row r="5447" spans="1:14">
      <c r="A5447" s="26" t="s">
        <v>181</v>
      </c>
      <c r="B5447" s="26" t="s">
        <v>7905</v>
      </c>
      <c r="C5447" s="26" t="s">
        <v>1397</v>
      </c>
      <c r="D5447" s="26" t="s">
        <v>7906</v>
      </c>
      <c r="E5447" s="26" t="s">
        <v>10444</v>
      </c>
      <c r="F5447" s="26" t="s">
        <v>4764</v>
      </c>
      <c r="G5447" s="26" t="s">
        <v>7907</v>
      </c>
      <c r="H5447" s="26" t="s">
        <v>7908</v>
      </c>
      <c r="I5447" s="26" t="s">
        <v>10420</v>
      </c>
      <c r="J5447" s="36">
        <v>0.13</v>
      </c>
      <c r="K5447" s="26">
        <v>0</v>
      </c>
      <c r="L5447" s="26"/>
      <c r="M5447" s="26" t="s">
        <v>97</v>
      </c>
      <c r="N5447" s="26" t="s">
        <v>7910</v>
      </c>
    </row>
    <row r="5448" spans="1:14">
      <c r="A5448" s="26" t="s">
        <v>181</v>
      </c>
      <c r="B5448" s="26" t="s">
        <v>7905</v>
      </c>
      <c r="C5448" s="26" t="s">
        <v>1397</v>
      </c>
      <c r="D5448" s="26" t="s">
        <v>7906</v>
      </c>
      <c r="E5448" s="26" t="s">
        <v>10444</v>
      </c>
      <c r="F5448" s="26" t="s">
        <v>4764</v>
      </c>
      <c r="G5448" s="26" t="s">
        <v>7907</v>
      </c>
      <c r="H5448" s="26" t="s">
        <v>7908</v>
      </c>
      <c r="I5448" s="26" t="s">
        <v>10419</v>
      </c>
      <c r="J5448" s="36">
        <v>0.13</v>
      </c>
      <c r="K5448" s="26">
        <v>21659.43</v>
      </c>
      <c r="L5448" s="26"/>
      <c r="M5448" s="26" t="s">
        <v>97</v>
      </c>
      <c r="N5448" s="26" t="s">
        <v>7910</v>
      </c>
    </row>
    <row r="5449" spans="1:14">
      <c r="A5449" s="26" t="s">
        <v>220</v>
      </c>
      <c r="B5449" s="26" t="s">
        <v>7825</v>
      </c>
      <c r="C5449" s="26" t="s">
        <v>799</v>
      </c>
      <c r="D5449" s="26" t="s">
        <v>7826</v>
      </c>
      <c r="E5449" s="26" t="s">
        <v>10425</v>
      </c>
      <c r="F5449" s="26" t="s">
        <v>1695</v>
      </c>
      <c r="G5449" s="26" t="s">
        <v>7827</v>
      </c>
      <c r="H5449" s="26" t="s">
        <v>7828</v>
      </c>
      <c r="I5449" s="26" t="s">
        <v>10416</v>
      </c>
      <c r="J5449" s="36">
        <v>0.13</v>
      </c>
      <c r="K5449" s="26">
        <v>74535.78</v>
      </c>
      <c r="L5449" s="26">
        <v>87580.58</v>
      </c>
      <c r="M5449" s="26" t="s">
        <v>1282</v>
      </c>
      <c r="N5449" s="26" t="s">
        <v>7830</v>
      </c>
    </row>
    <row r="5450" spans="1:14">
      <c r="A5450" s="26" t="s">
        <v>220</v>
      </c>
      <c r="B5450" s="26" t="s">
        <v>7825</v>
      </c>
      <c r="C5450" s="26" t="s">
        <v>799</v>
      </c>
      <c r="D5450" s="26" t="s">
        <v>7826</v>
      </c>
      <c r="E5450" s="26" t="s">
        <v>10425</v>
      </c>
      <c r="F5450" s="26" t="s">
        <v>1695</v>
      </c>
      <c r="G5450" s="26" t="s">
        <v>7827</v>
      </c>
      <c r="H5450" s="26" t="s">
        <v>7828</v>
      </c>
      <c r="I5450" s="26" t="s">
        <v>10418</v>
      </c>
      <c r="J5450" s="36">
        <v>0.13</v>
      </c>
      <c r="K5450" s="26">
        <v>6941.41</v>
      </c>
      <c r="L5450" s="26"/>
      <c r="M5450" s="26" t="s">
        <v>1282</v>
      </c>
      <c r="N5450" s="26" t="s">
        <v>7830</v>
      </c>
    </row>
    <row r="5451" spans="1:14">
      <c r="A5451" s="26" t="s">
        <v>220</v>
      </c>
      <c r="B5451" s="26" t="s">
        <v>7825</v>
      </c>
      <c r="C5451" s="26" t="s">
        <v>799</v>
      </c>
      <c r="D5451" s="26" t="s">
        <v>7826</v>
      </c>
      <c r="E5451" s="26" t="s">
        <v>10425</v>
      </c>
      <c r="F5451" s="26" t="s">
        <v>1695</v>
      </c>
      <c r="G5451" s="26" t="s">
        <v>7827</v>
      </c>
      <c r="H5451" s="26" t="s">
        <v>7828</v>
      </c>
      <c r="I5451" s="26" t="s">
        <v>10420</v>
      </c>
      <c r="J5451" s="36">
        <v>0.13</v>
      </c>
      <c r="K5451" s="26">
        <v>921.48</v>
      </c>
      <c r="L5451" s="26"/>
      <c r="M5451" s="26" t="s">
        <v>1282</v>
      </c>
      <c r="N5451" s="26" t="s">
        <v>7830</v>
      </c>
    </row>
    <row r="5452" spans="1:14">
      <c r="A5452" s="26" t="s">
        <v>220</v>
      </c>
      <c r="B5452" s="26" t="s">
        <v>7825</v>
      </c>
      <c r="C5452" s="26" t="s">
        <v>799</v>
      </c>
      <c r="D5452" s="26" t="s">
        <v>7826</v>
      </c>
      <c r="E5452" s="26" t="s">
        <v>10425</v>
      </c>
      <c r="F5452" s="26" t="s">
        <v>1695</v>
      </c>
      <c r="G5452" s="26" t="s">
        <v>7827</v>
      </c>
      <c r="H5452" s="26" t="s">
        <v>7828</v>
      </c>
      <c r="I5452" s="26" t="s">
        <v>10419</v>
      </c>
      <c r="J5452" s="36">
        <v>0.13</v>
      </c>
      <c r="K5452" s="26">
        <v>1240.77</v>
      </c>
      <c r="L5452" s="26"/>
      <c r="M5452" s="26" t="s">
        <v>1282</v>
      </c>
      <c r="N5452" s="26" t="s">
        <v>7830</v>
      </c>
    </row>
    <row r="5453" spans="1:14">
      <c r="A5453" s="26" t="s">
        <v>119</v>
      </c>
      <c r="B5453" s="26" t="s">
        <v>7747</v>
      </c>
      <c r="C5453" s="26" t="s">
        <v>1429</v>
      </c>
      <c r="D5453" s="26" t="s">
        <v>7748</v>
      </c>
      <c r="E5453" s="26" t="s">
        <v>10425</v>
      </c>
      <c r="F5453" s="26" t="s">
        <v>3965</v>
      </c>
      <c r="G5453" s="26" t="s">
        <v>7749</v>
      </c>
      <c r="H5453" s="26" t="s">
        <v>7750</v>
      </c>
      <c r="I5453" s="26" t="s">
        <v>10416</v>
      </c>
      <c r="J5453" s="36">
        <v>0.13</v>
      </c>
      <c r="K5453" s="26">
        <v>831489.85</v>
      </c>
      <c r="L5453" s="26">
        <v>910998.14</v>
      </c>
      <c r="M5453" s="26" t="s">
        <v>140</v>
      </c>
      <c r="N5453" s="26" t="s">
        <v>7752</v>
      </c>
    </row>
    <row r="5454" spans="1:14">
      <c r="A5454" s="26" t="s">
        <v>119</v>
      </c>
      <c r="B5454" s="26" t="s">
        <v>7747</v>
      </c>
      <c r="C5454" s="26" t="s">
        <v>1429</v>
      </c>
      <c r="D5454" s="26" t="s">
        <v>7748</v>
      </c>
      <c r="E5454" s="26" t="s">
        <v>10425</v>
      </c>
      <c r="F5454" s="26" t="s">
        <v>3965</v>
      </c>
      <c r="G5454" s="26" t="s">
        <v>7749</v>
      </c>
      <c r="H5454" s="26" t="s">
        <v>7750</v>
      </c>
      <c r="I5454" s="26" t="s">
        <v>10418</v>
      </c>
      <c r="J5454" s="36">
        <v>0.13</v>
      </c>
      <c r="K5454" s="26">
        <v>1166.07</v>
      </c>
      <c r="L5454" s="26"/>
      <c r="M5454" s="26" t="s">
        <v>140</v>
      </c>
      <c r="N5454" s="26" t="s">
        <v>7752</v>
      </c>
    </row>
    <row r="5455" spans="1:14">
      <c r="A5455" s="26" t="s">
        <v>119</v>
      </c>
      <c r="B5455" s="26" t="s">
        <v>7747</v>
      </c>
      <c r="C5455" s="26" t="s">
        <v>1429</v>
      </c>
      <c r="D5455" s="26" t="s">
        <v>7748</v>
      </c>
      <c r="E5455" s="26" t="s">
        <v>10425</v>
      </c>
      <c r="F5455" s="26" t="s">
        <v>3965</v>
      </c>
      <c r="G5455" s="26" t="s">
        <v>7749</v>
      </c>
      <c r="H5455" s="26" t="s">
        <v>7750</v>
      </c>
      <c r="I5455" s="26" t="s">
        <v>10420</v>
      </c>
      <c r="J5455" s="36">
        <v>0.13</v>
      </c>
      <c r="K5455" s="26">
        <v>11003.05</v>
      </c>
      <c r="L5455" s="26"/>
      <c r="M5455" s="26" t="s">
        <v>140</v>
      </c>
      <c r="N5455" s="26" t="s">
        <v>7752</v>
      </c>
    </row>
    <row r="5456" spans="1:14">
      <c r="A5456" s="26" t="s">
        <v>119</v>
      </c>
      <c r="B5456" s="26" t="s">
        <v>7747</v>
      </c>
      <c r="C5456" s="26" t="s">
        <v>1429</v>
      </c>
      <c r="D5456" s="26" t="s">
        <v>7748</v>
      </c>
      <c r="E5456" s="26" t="s">
        <v>10425</v>
      </c>
      <c r="F5456" s="26" t="s">
        <v>3965</v>
      </c>
      <c r="G5456" s="26" t="s">
        <v>7749</v>
      </c>
      <c r="H5456" s="26" t="s">
        <v>7750</v>
      </c>
      <c r="I5456" s="26" t="s">
        <v>10419</v>
      </c>
      <c r="J5456" s="36">
        <v>0.13</v>
      </c>
      <c r="K5456" s="26">
        <v>12679.21</v>
      </c>
      <c r="L5456" s="26"/>
      <c r="M5456" s="26" t="s">
        <v>140</v>
      </c>
      <c r="N5456" s="26" t="s">
        <v>7752</v>
      </c>
    </row>
    <row r="5457" spans="1:14">
      <c r="A5457" s="26" t="s">
        <v>200</v>
      </c>
      <c r="B5457" s="26" t="s">
        <v>7939</v>
      </c>
      <c r="C5457" s="26" t="s">
        <v>611</v>
      </c>
      <c r="D5457" s="26" t="s">
        <v>7940</v>
      </c>
      <c r="E5457" s="26" t="s">
        <v>10425</v>
      </c>
      <c r="F5457" s="26" t="s">
        <v>7941</v>
      </c>
      <c r="G5457" s="26" t="s">
        <v>7942</v>
      </c>
      <c r="H5457" s="26" t="s">
        <v>7943</v>
      </c>
      <c r="I5457" s="26" t="s">
        <v>10416</v>
      </c>
      <c r="J5457" s="36">
        <v>0.13</v>
      </c>
      <c r="K5457" s="26">
        <v>186228.65</v>
      </c>
      <c r="L5457" s="26">
        <v>195726.01</v>
      </c>
      <c r="M5457" s="26" t="s">
        <v>1282</v>
      </c>
      <c r="N5457" s="26" t="s">
        <v>7945</v>
      </c>
    </row>
    <row r="5458" spans="1:14">
      <c r="A5458" s="26" t="s">
        <v>200</v>
      </c>
      <c r="B5458" s="26" t="s">
        <v>7939</v>
      </c>
      <c r="C5458" s="26" t="s">
        <v>611</v>
      </c>
      <c r="D5458" s="26" t="s">
        <v>7940</v>
      </c>
      <c r="E5458" s="26" t="s">
        <v>10425</v>
      </c>
      <c r="F5458" s="26" t="s">
        <v>7941</v>
      </c>
      <c r="G5458" s="26" t="s">
        <v>7942</v>
      </c>
      <c r="H5458" s="26" t="s">
        <v>7943</v>
      </c>
      <c r="I5458" s="26" t="s">
        <v>10418</v>
      </c>
      <c r="J5458" s="36">
        <v>0.13</v>
      </c>
      <c r="K5458" s="26">
        <v>2307.92</v>
      </c>
      <c r="L5458" s="26"/>
      <c r="M5458" s="26" t="s">
        <v>1282</v>
      </c>
      <c r="N5458" s="26" t="s">
        <v>7945</v>
      </c>
    </row>
    <row r="5459" spans="1:14">
      <c r="A5459" s="26" t="s">
        <v>200</v>
      </c>
      <c r="B5459" s="26" t="s">
        <v>7939</v>
      </c>
      <c r="C5459" s="26" t="s">
        <v>611</v>
      </c>
      <c r="D5459" s="26" t="s">
        <v>7940</v>
      </c>
      <c r="E5459" s="26" t="s">
        <v>10425</v>
      </c>
      <c r="F5459" s="26" t="s">
        <v>7941</v>
      </c>
      <c r="G5459" s="26" t="s">
        <v>7942</v>
      </c>
      <c r="H5459" s="26" t="s">
        <v>7943</v>
      </c>
      <c r="I5459" s="26" t="s">
        <v>10420</v>
      </c>
      <c r="J5459" s="36">
        <v>0.13</v>
      </c>
      <c r="K5459" s="26">
        <v>2361.07</v>
      </c>
      <c r="L5459" s="26"/>
      <c r="M5459" s="26" t="s">
        <v>1282</v>
      </c>
      <c r="N5459" s="26" t="s">
        <v>7945</v>
      </c>
    </row>
    <row r="5460" spans="1:14">
      <c r="A5460" s="26" t="s">
        <v>200</v>
      </c>
      <c r="B5460" s="26" t="s">
        <v>7939</v>
      </c>
      <c r="C5460" s="26" t="s">
        <v>611</v>
      </c>
      <c r="D5460" s="26" t="s">
        <v>7940</v>
      </c>
      <c r="E5460" s="26" t="s">
        <v>10425</v>
      </c>
      <c r="F5460" s="26" t="s">
        <v>7941</v>
      </c>
      <c r="G5460" s="26" t="s">
        <v>7942</v>
      </c>
      <c r="H5460" s="26" t="s">
        <v>7943</v>
      </c>
      <c r="I5460" s="26" t="s">
        <v>10419</v>
      </c>
      <c r="J5460" s="36">
        <v>0.13</v>
      </c>
      <c r="K5460" s="26">
        <v>2870.87</v>
      </c>
      <c r="L5460" s="26"/>
      <c r="M5460" s="26" t="s">
        <v>1282</v>
      </c>
      <c r="N5460" s="26" t="s">
        <v>7945</v>
      </c>
    </row>
    <row r="5461" spans="1:14">
      <c r="A5461" s="26" t="s">
        <v>181</v>
      </c>
      <c r="B5461" s="26" t="s">
        <v>7565</v>
      </c>
      <c r="C5461" s="26" t="s">
        <v>1397</v>
      </c>
      <c r="D5461" s="26" t="s">
        <v>7566</v>
      </c>
      <c r="E5461" s="26" t="s">
        <v>10425</v>
      </c>
      <c r="F5461" s="26" t="s">
        <v>7567</v>
      </c>
      <c r="G5461" s="26" t="s">
        <v>7568</v>
      </c>
      <c r="H5461" s="26" t="s">
        <v>7569</v>
      </c>
      <c r="I5461" s="26" t="s">
        <v>10416</v>
      </c>
      <c r="J5461" s="36">
        <v>0.13</v>
      </c>
      <c r="K5461" s="26">
        <v>99100.97</v>
      </c>
      <c r="L5461" s="26">
        <v>107845.78</v>
      </c>
      <c r="M5461" s="26" t="s">
        <v>97</v>
      </c>
      <c r="N5461" s="26" t="s">
        <v>7571</v>
      </c>
    </row>
    <row r="5462" spans="1:14">
      <c r="A5462" s="26" t="s">
        <v>181</v>
      </c>
      <c r="B5462" s="26" t="s">
        <v>7565</v>
      </c>
      <c r="C5462" s="26" t="s">
        <v>1397</v>
      </c>
      <c r="D5462" s="26" t="s">
        <v>7566</v>
      </c>
      <c r="E5462" s="26" t="s">
        <v>10425</v>
      </c>
      <c r="F5462" s="26" t="s">
        <v>7567</v>
      </c>
      <c r="G5462" s="26" t="s">
        <v>7568</v>
      </c>
      <c r="H5462" s="26" t="s">
        <v>7569</v>
      </c>
      <c r="I5462" s="26" t="s">
        <v>10418</v>
      </c>
      <c r="J5462" s="36">
        <v>0.13</v>
      </c>
      <c r="K5462" s="26">
        <v>1499.23</v>
      </c>
      <c r="L5462" s="26"/>
      <c r="M5462" s="26" t="s">
        <v>97</v>
      </c>
      <c r="N5462" s="26" t="s">
        <v>7571</v>
      </c>
    </row>
    <row r="5463" spans="1:14">
      <c r="A5463" s="26" t="s">
        <v>181</v>
      </c>
      <c r="B5463" s="26" t="s">
        <v>7565</v>
      </c>
      <c r="C5463" s="26" t="s">
        <v>1397</v>
      </c>
      <c r="D5463" s="26" t="s">
        <v>7566</v>
      </c>
      <c r="E5463" s="26" t="s">
        <v>10425</v>
      </c>
      <c r="F5463" s="26" t="s">
        <v>7567</v>
      </c>
      <c r="G5463" s="26" t="s">
        <v>7568</v>
      </c>
      <c r="H5463" s="26" t="s">
        <v>7569</v>
      </c>
      <c r="I5463" s="26" t="s">
        <v>10420</v>
      </c>
      <c r="J5463" s="36">
        <v>0.13</v>
      </c>
      <c r="K5463" s="26">
        <v>860.51</v>
      </c>
      <c r="L5463" s="26"/>
      <c r="M5463" s="26" t="s">
        <v>97</v>
      </c>
      <c r="N5463" s="26" t="s">
        <v>7571</v>
      </c>
    </row>
    <row r="5464" spans="1:14">
      <c r="A5464" s="26" t="s">
        <v>181</v>
      </c>
      <c r="B5464" s="26" t="s">
        <v>7565</v>
      </c>
      <c r="C5464" s="26" t="s">
        <v>1397</v>
      </c>
      <c r="D5464" s="26" t="s">
        <v>7566</v>
      </c>
      <c r="E5464" s="26" t="s">
        <v>10425</v>
      </c>
      <c r="F5464" s="26" t="s">
        <v>7567</v>
      </c>
      <c r="G5464" s="26" t="s">
        <v>7568</v>
      </c>
      <c r="H5464" s="26" t="s">
        <v>7569</v>
      </c>
      <c r="I5464" s="26" t="s">
        <v>10419</v>
      </c>
      <c r="J5464" s="36">
        <v>0.13</v>
      </c>
      <c r="K5464" s="26">
        <v>1532</v>
      </c>
      <c r="L5464" s="26"/>
      <c r="M5464" s="26" t="s">
        <v>97</v>
      </c>
      <c r="N5464" s="26" t="s">
        <v>7571</v>
      </c>
    </row>
    <row r="5465" spans="1:14">
      <c r="A5465" s="26" t="s">
        <v>85</v>
      </c>
      <c r="B5465" s="26" t="s">
        <v>6789</v>
      </c>
      <c r="C5465" s="26" t="s">
        <v>385</v>
      </c>
      <c r="D5465" s="26" t="s">
        <v>6790</v>
      </c>
      <c r="E5465" s="26" t="s">
        <v>10425</v>
      </c>
      <c r="F5465" s="26" t="s">
        <v>643</v>
      </c>
      <c r="G5465" s="26" t="s">
        <v>6791</v>
      </c>
      <c r="H5465" s="26" t="s">
        <v>6792</v>
      </c>
      <c r="I5465" s="26" t="s">
        <v>10416</v>
      </c>
      <c r="J5465" s="36">
        <v>0.13</v>
      </c>
      <c r="K5465" s="26">
        <v>47263.28</v>
      </c>
      <c r="L5465" s="26">
        <v>57592.08</v>
      </c>
      <c r="M5465" s="26" t="s">
        <v>83</v>
      </c>
      <c r="N5465" s="26" t="s">
        <v>6794</v>
      </c>
    </row>
    <row r="5466" spans="1:14">
      <c r="A5466" s="26" t="s">
        <v>85</v>
      </c>
      <c r="B5466" s="26" t="s">
        <v>6789</v>
      </c>
      <c r="C5466" s="26" t="s">
        <v>385</v>
      </c>
      <c r="D5466" s="26" t="s">
        <v>6790</v>
      </c>
      <c r="E5466" s="26" t="s">
        <v>10425</v>
      </c>
      <c r="F5466" s="26" t="s">
        <v>643</v>
      </c>
      <c r="G5466" s="26" t="s">
        <v>6791</v>
      </c>
      <c r="H5466" s="26" t="s">
        <v>6792</v>
      </c>
      <c r="I5466" s="26" t="s">
        <v>10418</v>
      </c>
      <c r="J5466" s="36">
        <v>0.13</v>
      </c>
      <c r="K5466" s="26">
        <v>6006</v>
      </c>
      <c r="L5466" s="26"/>
      <c r="M5466" s="26" t="s">
        <v>83</v>
      </c>
      <c r="N5466" s="26" t="s">
        <v>6794</v>
      </c>
    </row>
    <row r="5467" spans="1:14">
      <c r="A5467" s="26" t="s">
        <v>85</v>
      </c>
      <c r="B5467" s="26" t="s">
        <v>6789</v>
      </c>
      <c r="C5467" s="26" t="s">
        <v>385</v>
      </c>
      <c r="D5467" s="26" t="s">
        <v>6790</v>
      </c>
      <c r="E5467" s="26" t="s">
        <v>10425</v>
      </c>
      <c r="F5467" s="26" t="s">
        <v>643</v>
      </c>
      <c r="G5467" s="26" t="s">
        <v>6791</v>
      </c>
      <c r="H5467" s="26" t="s">
        <v>6792</v>
      </c>
      <c r="I5467" s="26" t="s">
        <v>10420</v>
      </c>
      <c r="J5467" s="36">
        <v>0.13</v>
      </c>
      <c r="K5467" s="26">
        <v>632</v>
      </c>
      <c r="L5467" s="26"/>
      <c r="M5467" s="26" t="s">
        <v>83</v>
      </c>
      <c r="N5467" s="26" t="s">
        <v>6794</v>
      </c>
    </row>
    <row r="5468" spans="1:14">
      <c r="A5468" s="26" t="s">
        <v>85</v>
      </c>
      <c r="B5468" s="26" t="s">
        <v>6789</v>
      </c>
      <c r="C5468" s="26" t="s">
        <v>385</v>
      </c>
      <c r="D5468" s="26" t="s">
        <v>6790</v>
      </c>
      <c r="E5468" s="26" t="s">
        <v>10425</v>
      </c>
      <c r="F5468" s="26" t="s">
        <v>643</v>
      </c>
      <c r="G5468" s="26" t="s">
        <v>6791</v>
      </c>
      <c r="H5468" s="26" t="s">
        <v>6792</v>
      </c>
      <c r="I5468" s="26" t="s">
        <v>10419</v>
      </c>
      <c r="J5468" s="36">
        <v>0.13</v>
      </c>
      <c r="K5468" s="26">
        <v>811.2</v>
      </c>
      <c r="L5468" s="26"/>
      <c r="M5468" s="26" t="s">
        <v>83</v>
      </c>
      <c r="N5468" s="26" t="s">
        <v>6794</v>
      </c>
    </row>
    <row r="5469" spans="1:14">
      <c r="A5469" s="26" t="s">
        <v>70</v>
      </c>
      <c r="B5469" s="26" t="s">
        <v>7531</v>
      </c>
      <c r="C5469" s="26" t="s">
        <v>72</v>
      </c>
      <c r="D5469" s="26" t="s">
        <v>7532</v>
      </c>
      <c r="E5469" s="26" t="s">
        <v>10425</v>
      </c>
      <c r="F5469" s="26" t="s">
        <v>3397</v>
      </c>
      <c r="G5469" s="26" t="s">
        <v>7533</v>
      </c>
      <c r="H5469" s="26" t="s">
        <v>7534</v>
      </c>
      <c r="I5469" s="26" t="s">
        <v>10416</v>
      </c>
      <c r="J5469" s="36">
        <v>0.13</v>
      </c>
      <c r="K5469" s="26">
        <v>4324975.32</v>
      </c>
      <c r="L5469" s="26">
        <v>5795325.98</v>
      </c>
      <c r="M5469" s="26" t="s">
        <v>83</v>
      </c>
      <c r="N5469" s="26" t="s">
        <v>7536</v>
      </c>
    </row>
    <row r="5470" spans="1:14">
      <c r="A5470" s="26" t="s">
        <v>70</v>
      </c>
      <c r="B5470" s="26" t="s">
        <v>7531</v>
      </c>
      <c r="C5470" s="26" t="s">
        <v>72</v>
      </c>
      <c r="D5470" s="26" t="s">
        <v>7532</v>
      </c>
      <c r="E5470" s="26" t="s">
        <v>10425</v>
      </c>
      <c r="F5470" s="26" t="s">
        <v>3397</v>
      </c>
      <c r="G5470" s="26" t="s">
        <v>7533</v>
      </c>
      <c r="H5470" s="26" t="s">
        <v>7534</v>
      </c>
      <c r="I5470" s="26" t="s">
        <v>10418</v>
      </c>
      <c r="J5470" s="36">
        <v>0.13</v>
      </c>
      <c r="K5470" s="26">
        <v>1073665.11</v>
      </c>
      <c r="L5470" s="26"/>
      <c r="M5470" s="26" t="s">
        <v>83</v>
      </c>
      <c r="N5470" s="26" t="s">
        <v>7536</v>
      </c>
    </row>
    <row r="5471" spans="1:14">
      <c r="A5471" s="26" t="s">
        <v>70</v>
      </c>
      <c r="B5471" s="26" t="s">
        <v>7531</v>
      </c>
      <c r="C5471" s="26" t="s">
        <v>72</v>
      </c>
      <c r="D5471" s="26" t="s">
        <v>7532</v>
      </c>
      <c r="E5471" s="26" t="s">
        <v>10425</v>
      </c>
      <c r="F5471" s="26" t="s">
        <v>3397</v>
      </c>
      <c r="G5471" s="26" t="s">
        <v>7533</v>
      </c>
      <c r="H5471" s="26" t="s">
        <v>7534</v>
      </c>
      <c r="I5471" s="26" t="s">
        <v>10420</v>
      </c>
      <c r="J5471" s="36">
        <v>0.13</v>
      </c>
      <c r="K5471" s="26">
        <v>53691.64</v>
      </c>
      <c r="L5471" s="26"/>
      <c r="M5471" s="26" t="s">
        <v>83</v>
      </c>
      <c r="N5471" s="26" t="s">
        <v>7536</v>
      </c>
    </row>
    <row r="5472" spans="1:14">
      <c r="A5472" s="26" t="s">
        <v>70</v>
      </c>
      <c r="B5472" s="26" t="s">
        <v>7531</v>
      </c>
      <c r="C5472" s="26" t="s">
        <v>72</v>
      </c>
      <c r="D5472" s="26" t="s">
        <v>7532</v>
      </c>
      <c r="E5472" s="26" t="s">
        <v>10425</v>
      </c>
      <c r="F5472" s="26" t="s">
        <v>3397</v>
      </c>
      <c r="G5472" s="26" t="s">
        <v>7533</v>
      </c>
      <c r="H5472" s="26" t="s">
        <v>7534</v>
      </c>
      <c r="I5472" s="26" t="s">
        <v>10419</v>
      </c>
      <c r="J5472" s="36">
        <v>0.13</v>
      </c>
      <c r="K5472" s="26">
        <v>82208.72</v>
      </c>
      <c r="L5472" s="26"/>
      <c r="M5472" s="26" t="s">
        <v>83</v>
      </c>
      <c r="N5472" s="26" t="s">
        <v>7536</v>
      </c>
    </row>
    <row r="5473" spans="1:14">
      <c r="A5473" s="26" t="s">
        <v>129</v>
      </c>
      <c r="B5473" s="26" t="s">
        <v>7911</v>
      </c>
      <c r="C5473" s="26" t="s">
        <v>968</v>
      </c>
      <c r="D5473" s="26" t="s">
        <v>7912</v>
      </c>
      <c r="E5473" s="26" t="s">
        <v>10425</v>
      </c>
      <c r="F5473" s="26" t="s">
        <v>7913</v>
      </c>
      <c r="G5473" s="26" t="s">
        <v>7914</v>
      </c>
      <c r="H5473" s="26" t="s">
        <v>7915</v>
      </c>
      <c r="I5473" s="26" t="s">
        <v>10416</v>
      </c>
      <c r="J5473" s="36">
        <v>0.13</v>
      </c>
      <c r="K5473" s="26">
        <v>108219.68</v>
      </c>
      <c r="L5473" s="26">
        <v>143866.51</v>
      </c>
      <c r="M5473" s="26" t="s">
        <v>173</v>
      </c>
      <c r="N5473" s="26" t="s">
        <v>7917</v>
      </c>
    </row>
    <row r="5474" spans="1:14">
      <c r="A5474" s="26" t="s">
        <v>129</v>
      </c>
      <c r="B5474" s="26" t="s">
        <v>7911</v>
      </c>
      <c r="C5474" s="26" t="s">
        <v>968</v>
      </c>
      <c r="D5474" s="26" t="s">
        <v>7912</v>
      </c>
      <c r="E5474" s="26" t="s">
        <v>10425</v>
      </c>
      <c r="F5474" s="26" t="s">
        <v>7913</v>
      </c>
      <c r="G5474" s="26" t="s">
        <v>7914</v>
      </c>
      <c r="H5474" s="26" t="s">
        <v>7915</v>
      </c>
      <c r="I5474" s="26" t="s">
        <v>10418</v>
      </c>
      <c r="J5474" s="36">
        <v>0.13</v>
      </c>
      <c r="K5474" s="26">
        <v>25686.59</v>
      </c>
      <c r="L5474" s="26"/>
      <c r="M5474" s="26" t="s">
        <v>173</v>
      </c>
      <c r="N5474" s="26" t="s">
        <v>7917</v>
      </c>
    </row>
    <row r="5475" spans="1:14">
      <c r="A5475" s="26" t="s">
        <v>129</v>
      </c>
      <c r="B5475" s="26" t="s">
        <v>7911</v>
      </c>
      <c r="C5475" s="26" t="s">
        <v>968</v>
      </c>
      <c r="D5475" s="26" t="s">
        <v>7912</v>
      </c>
      <c r="E5475" s="26" t="s">
        <v>10425</v>
      </c>
      <c r="F5475" s="26" t="s">
        <v>7913</v>
      </c>
      <c r="G5475" s="26" t="s">
        <v>7914</v>
      </c>
      <c r="H5475" s="26" t="s">
        <v>7915</v>
      </c>
      <c r="I5475" s="26" t="s">
        <v>10420</v>
      </c>
      <c r="J5475" s="36">
        <v>0.13</v>
      </c>
      <c r="K5475" s="26">
        <v>1447.12</v>
      </c>
      <c r="L5475" s="26"/>
      <c r="M5475" s="26" t="s">
        <v>173</v>
      </c>
      <c r="N5475" s="26" t="s">
        <v>7917</v>
      </c>
    </row>
    <row r="5476" spans="1:14">
      <c r="A5476" s="26" t="s">
        <v>129</v>
      </c>
      <c r="B5476" s="26" t="s">
        <v>7911</v>
      </c>
      <c r="C5476" s="26" t="s">
        <v>968</v>
      </c>
      <c r="D5476" s="26" t="s">
        <v>7912</v>
      </c>
      <c r="E5476" s="26" t="s">
        <v>10425</v>
      </c>
      <c r="F5476" s="26" t="s">
        <v>7913</v>
      </c>
      <c r="G5476" s="26" t="s">
        <v>7914</v>
      </c>
      <c r="H5476" s="26" t="s">
        <v>7915</v>
      </c>
      <c r="I5476" s="26" t="s">
        <v>10419</v>
      </c>
      <c r="J5476" s="36">
        <v>0.13</v>
      </c>
      <c r="K5476" s="26">
        <v>2039.17</v>
      </c>
      <c r="L5476" s="26"/>
      <c r="M5476" s="26" t="s">
        <v>173</v>
      </c>
      <c r="N5476" s="26" t="s">
        <v>7917</v>
      </c>
    </row>
    <row r="5477" spans="1:14">
      <c r="A5477" s="26" t="s">
        <v>200</v>
      </c>
      <c r="B5477" s="26" t="s">
        <v>7857</v>
      </c>
      <c r="C5477" s="26" t="s">
        <v>360</v>
      </c>
      <c r="D5477" s="26" t="s">
        <v>7858</v>
      </c>
      <c r="E5477" s="26" t="s">
        <v>10425</v>
      </c>
      <c r="F5477" s="26" t="s">
        <v>6417</v>
      </c>
      <c r="G5477" s="26" t="s">
        <v>7859</v>
      </c>
      <c r="H5477" s="26" t="s">
        <v>7860</v>
      </c>
      <c r="I5477" s="26" t="s">
        <v>10416</v>
      </c>
      <c r="J5477" s="36">
        <v>0.13</v>
      </c>
      <c r="K5477" s="26">
        <v>42001.11</v>
      </c>
      <c r="L5477" s="26">
        <v>45634</v>
      </c>
      <c r="M5477" s="26" t="s">
        <v>1282</v>
      </c>
      <c r="N5477" s="26" t="s">
        <v>7862</v>
      </c>
    </row>
    <row r="5478" spans="1:14">
      <c r="A5478" s="26" t="s">
        <v>200</v>
      </c>
      <c r="B5478" s="26" t="s">
        <v>7857</v>
      </c>
      <c r="C5478" s="26" t="s">
        <v>360</v>
      </c>
      <c r="D5478" s="26" t="s">
        <v>7858</v>
      </c>
      <c r="E5478" s="26" t="s">
        <v>10425</v>
      </c>
      <c r="F5478" s="26" t="s">
        <v>6417</v>
      </c>
      <c r="G5478" s="26" t="s">
        <v>7859</v>
      </c>
      <c r="H5478" s="26" t="s">
        <v>7860</v>
      </c>
      <c r="I5478" s="26" t="s">
        <v>10418</v>
      </c>
      <c r="J5478" s="36">
        <v>0.13</v>
      </c>
      <c r="K5478" s="26">
        <v>735.3</v>
      </c>
      <c r="L5478" s="26"/>
      <c r="M5478" s="26" t="s">
        <v>1282</v>
      </c>
      <c r="N5478" s="26" t="s">
        <v>7862</v>
      </c>
    </row>
    <row r="5479" spans="1:14">
      <c r="A5479" s="26" t="s">
        <v>200</v>
      </c>
      <c r="B5479" s="26" t="s">
        <v>7857</v>
      </c>
      <c r="C5479" s="26" t="s">
        <v>360</v>
      </c>
      <c r="D5479" s="26" t="s">
        <v>7858</v>
      </c>
      <c r="E5479" s="26" t="s">
        <v>10425</v>
      </c>
      <c r="F5479" s="26" t="s">
        <v>6417</v>
      </c>
      <c r="G5479" s="26" t="s">
        <v>7859</v>
      </c>
      <c r="H5479" s="26" t="s">
        <v>7860</v>
      </c>
      <c r="I5479" s="26" t="s">
        <v>10420</v>
      </c>
      <c r="J5479" s="36">
        <v>0.13</v>
      </c>
      <c r="K5479" s="26">
        <v>421.38</v>
      </c>
      <c r="L5479" s="26"/>
      <c r="M5479" s="26" t="s">
        <v>1282</v>
      </c>
      <c r="N5479" s="26" t="s">
        <v>7862</v>
      </c>
    </row>
    <row r="5480" spans="1:14">
      <c r="A5480" s="26" t="s">
        <v>200</v>
      </c>
      <c r="B5480" s="26" t="s">
        <v>7857</v>
      </c>
      <c r="C5480" s="26" t="s">
        <v>360</v>
      </c>
      <c r="D5480" s="26" t="s">
        <v>7858</v>
      </c>
      <c r="E5480" s="26" t="s">
        <v>10425</v>
      </c>
      <c r="F5480" s="26" t="s">
        <v>6417</v>
      </c>
      <c r="G5480" s="26" t="s">
        <v>7859</v>
      </c>
      <c r="H5480" s="26" t="s">
        <v>7860</v>
      </c>
      <c r="I5480" s="26" t="s">
        <v>10419</v>
      </c>
      <c r="J5480" s="36">
        <v>0.13</v>
      </c>
      <c r="K5480" s="26">
        <v>650.73</v>
      </c>
      <c r="L5480" s="26"/>
      <c r="M5480" s="26" t="s">
        <v>1282</v>
      </c>
      <c r="N5480" s="26" t="s">
        <v>7862</v>
      </c>
    </row>
    <row r="5481" spans="1:14">
      <c r="A5481" s="26" t="s">
        <v>220</v>
      </c>
      <c r="B5481" s="26" t="s">
        <v>7667</v>
      </c>
      <c r="C5481" s="26" t="s">
        <v>849</v>
      </c>
      <c r="D5481" s="26" t="s">
        <v>7668</v>
      </c>
      <c r="E5481" s="26" t="s">
        <v>10434</v>
      </c>
      <c r="F5481" s="26" t="s">
        <v>7669</v>
      </c>
      <c r="G5481" s="26" t="s">
        <v>7670</v>
      </c>
      <c r="H5481" s="26" t="s">
        <v>7671</v>
      </c>
      <c r="I5481" s="26" t="s">
        <v>10416</v>
      </c>
      <c r="J5481" s="36">
        <v>0.13</v>
      </c>
      <c r="K5481" s="26">
        <v>461739.13</v>
      </c>
      <c r="L5481" s="26">
        <v>805143.33</v>
      </c>
      <c r="M5481" s="26" t="s">
        <v>1282</v>
      </c>
      <c r="N5481" s="26" t="s">
        <v>7673</v>
      </c>
    </row>
    <row r="5482" spans="1:14">
      <c r="A5482" s="26" t="s">
        <v>220</v>
      </c>
      <c r="B5482" s="26" t="s">
        <v>7667</v>
      </c>
      <c r="C5482" s="26" t="s">
        <v>849</v>
      </c>
      <c r="D5482" s="26" t="s">
        <v>7668</v>
      </c>
      <c r="E5482" s="26" t="s">
        <v>10434</v>
      </c>
      <c r="F5482" s="26" t="s">
        <v>7669</v>
      </c>
      <c r="G5482" s="26" t="s">
        <v>7670</v>
      </c>
      <c r="H5482" s="26" t="s">
        <v>7671</v>
      </c>
      <c r="I5482" s="26" t="s">
        <v>10418</v>
      </c>
      <c r="J5482" s="36">
        <v>0.13</v>
      </c>
      <c r="K5482" s="26">
        <v>307535.42</v>
      </c>
      <c r="L5482" s="26"/>
      <c r="M5482" s="26" t="s">
        <v>1282</v>
      </c>
      <c r="N5482" s="26" t="s">
        <v>7673</v>
      </c>
    </row>
    <row r="5483" spans="1:14">
      <c r="A5483" s="26" t="s">
        <v>220</v>
      </c>
      <c r="B5483" s="26" t="s">
        <v>7667</v>
      </c>
      <c r="C5483" s="26" t="s">
        <v>849</v>
      </c>
      <c r="D5483" s="26" t="s">
        <v>7668</v>
      </c>
      <c r="E5483" s="26" t="s">
        <v>10434</v>
      </c>
      <c r="F5483" s="26" t="s">
        <v>7669</v>
      </c>
      <c r="G5483" s="26" t="s">
        <v>7670</v>
      </c>
      <c r="H5483" s="26" t="s">
        <v>7671</v>
      </c>
      <c r="I5483" s="26" t="s">
        <v>10420</v>
      </c>
      <c r="J5483" s="36">
        <v>0.13</v>
      </c>
      <c r="K5483" s="26">
        <v>0</v>
      </c>
      <c r="L5483" s="26"/>
      <c r="M5483" s="26" t="s">
        <v>1282</v>
      </c>
      <c r="N5483" s="26" t="s">
        <v>7673</v>
      </c>
    </row>
    <row r="5484" spans="1:14">
      <c r="A5484" s="26" t="s">
        <v>220</v>
      </c>
      <c r="B5484" s="26" t="s">
        <v>7667</v>
      </c>
      <c r="C5484" s="26" t="s">
        <v>849</v>
      </c>
      <c r="D5484" s="26" t="s">
        <v>7668</v>
      </c>
      <c r="E5484" s="26" t="s">
        <v>10434</v>
      </c>
      <c r="F5484" s="26" t="s">
        <v>7669</v>
      </c>
      <c r="G5484" s="26" t="s">
        <v>7670</v>
      </c>
      <c r="H5484" s="26" t="s">
        <v>7671</v>
      </c>
      <c r="I5484" s="26" t="s">
        <v>10419</v>
      </c>
      <c r="J5484" s="36">
        <v>0.13</v>
      </c>
      <c r="K5484" s="26">
        <v>11715.48</v>
      </c>
      <c r="L5484" s="26"/>
      <c r="M5484" s="26" t="s">
        <v>1282</v>
      </c>
      <c r="N5484" s="26" t="s">
        <v>7673</v>
      </c>
    </row>
    <row r="5485" spans="1:14">
      <c r="A5485" s="26" t="s">
        <v>220</v>
      </c>
      <c r="B5485" s="26" t="s">
        <v>7720</v>
      </c>
      <c r="C5485" s="26" t="s">
        <v>849</v>
      </c>
      <c r="D5485" s="26" t="s">
        <v>7721</v>
      </c>
      <c r="E5485" s="26" t="s">
        <v>10434</v>
      </c>
      <c r="F5485" s="26" t="s">
        <v>7669</v>
      </c>
      <c r="G5485" s="26" t="s">
        <v>7722</v>
      </c>
      <c r="H5485" s="26" t="s">
        <v>7723</v>
      </c>
      <c r="I5485" s="26" t="s">
        <v>10416</v>
      </c>
      <c r="J5485" s="36">
        <v>0.13</v>
      </c>
      <c r="K5485" s="26">
        <v>1387199.24</v>
      </c>
      <c r="L5485" s="26">
        <v>1537447.13</v>
      </c>
      <c r="M5485" s="26" t="s">
        <v>1282</v>
      </c>
      <c r="N5485" s="26" t="s">
        <v>7725</v>
      </c>
    </row>
    <row r="5486" spans="1:14">
      <c r="A5486" s="26" t="s">
        <v>220</v>
      </c>
      <c r="B5486" s="26" t="s">
        <v>7720</v>
      </c>
      <c r="C5486" s="26" t="s">
        <v>849</v>
      </c>
      <c r="D5486" s="26" t="s">
        <v>7721</v>
      </c>
      <c r="E5486" s="26" t="s">
        <v>10434</v>
      </c>
      <c r="F5486" s="26" t="s">
        <v>7669</v>
      </c>
      <c r="G5486" s="26" t="s">
        <v>7722</v>
      </c>
      <c r="H5486" s="26" t="s">
        <v>7723</v>
      </c>
      <c r="I5486" s="26" t="s">
        <v>10418</v>
      </c>
      <c r="J5486" s="36">
        <v>0.13</v>
      </c>
      <c r="K5486" s="26">
        <v>81753.28</v>
      </c>
      <c r="L5486" s="26"/>
      <c r="M5486" s="26" t="s">
        <v>1282</v>
      </c>
      <c r="N5486" s="26" t="s">
        <v>7725</v>
      </c>
    </row>
    <row r="5487" spans="1:14">
      <c r="A5487" s="26" t="s">
        <v>220</v>
      </c>
      <c r="B5487" s="26" t="s">
        <v>7720</v>
      </c>
      <c r="C5487" s="26" t="s">
        <v>849</v>
      </c>
      <c r="D5487" s="26" t="s">
        <v>7721</v>
      </c>
      <c r="E5487" s="26" t="s">
        <v>10434</v>
      </c>
      <c r="F5487" s="26" t="s">
        <v>7669</v>
      </c>
      <c r="G5487" s="26" t="s">
        <v>7722</v>
      </c>
      <c r="H5487" s="26" t="s">
        <v>7723</v>
      </c>
      <c r="I5487" s="26" t="s">
        <v>10420</v>
      </c>
      <c r="J5487" s="36">
        <v>0.13</v>
      </c>
      <c r="K5487" s="26">
        <v>0</v>
      </c>
      <c r="L5487" s="26"/>
      <c r="M5487" s="26" t="s">
        <v>1282</v>
      </c>
      <c r="N5487" s="26" t="s">
        <v>7725</v>
      </c>
    </row>
    <row r="5488" spans="1:14">
      <c r="A5488" s="26" t="s">
        <v>220</v>
      </c>
      <c r="B5488" s="26" t="s">
        <v>7720</v>
      </c>
      <c r="C5488" s="26" t="s">
        <v>849</v>
      </c>
      <c r="D5488" s="26" t="s">
        <v>7721</v>
      </c>
      <c r="E5488" s="26" t="s">
        <v>10434</v>
      </c>
      <c r="F5488" s="26" t="s">
        <v>7669</v>
      </c>
      <c r="G5488" s="26" t="s">
        <v>7722</v>
      </c>
      <c r="H5488" s="26" t="s">
        <v>7723</v>
      </c>
      <c r="I5488" s="26" t="s">
        <v>10419</v>
      </c>
      <c r="J5488" s="36">
        <v>0.13</v>
      </c>
      <c r="K5488" s="26">
        <v>22368.09</v>
      </c>
      <c r="L5488" s="26"/>
      <c r="M5488" s="26" t="s">
        <v>1282</v>
      </c>
      <c r="N5488" s="26" t="s">
        <v>7725</v>
      </c>
    </row>
    <row r="5489" spans="1:14">
      <c r="A5489" s="26" t="s">
        <v>220</v>
      </c>
      <c r="B5489" s="26" t="s">
        <v>7984</v>
      </c>
      <c r="C5489" s="26" t="s">
        <v>799</v>
      </c>
      <c r="D5489" s="26" t="s">
        <v>7985</v>
      </c>
      <c r="E5489" s="26" t="s">
        <v>10434</v>
      </c>
      <c r="F5489" s="26" t="s">
        <v>225</v>
      </c>
      <c r="G5489" s="26" t="s">
        <v>7986</v>
      </c>
      <c r="H5489" s="26" t="s">
        <v>7987</v>
      </c>
      <c r="I5489" s="26" t="s">
        <v>10416</v>
      </c>
      <c r="J5489" s="36">
        <v>0.13</v>
      </c>
      <c r="K5489" s="26">
        <v>518258.37</v>
      </c>
      <c r="L5489" s="26">
        <v>578906.66</v>
      </c>
      <c r="M5489" s="26" t="s">
        <v>1282</v>
      </c>
      <c r="N5489" s="26" t="s">
        <v>7989</v>
      </c>
    </row>
    <row r="5490" spans="1:14">
      <c r="A5490" s="26" t="s">
        <v>220</v>
      </c>
      <c r="B5490" s="26" t="s">
        <v>7984</v>
      </c>
      <c r="C5490" s="26" t="s">
        <v>799</v>
      </c>
      <c r="D5490" s="26" t="s">
        <v>7985</v>
      </c>
      <c r="E5490" s="26" t="s">
        <v>10434</v>
      </c>
      <c r="F5490" s="26" t="s">
        <v>225</v>
      </c>
      <c r="G5490" s="26" t="s">
        <v>7986</v>
      </c>
      <c r="H5490" s="26" t="s">
        <v>7987</v>
      </c>
      <c r="I5490" s="26" t="s">
        <v>10418</v>
      </c>
      <c r="J5490" s="36">
        <v>0.13</v>
      </c>
      <c r="K5490" s="26">
        <v>34858.06</v>
      </c>
      <c r="L5490" s="26"/>
      <c r="M5490" s="26" t="s">
        <v>1282</v>
      </c>
      <c r="N5490" s="26" t="s">
        <v>7989</v>
      </c>
    </row>
    <row r="5491" spans="1:14">
      <c r="A5491" s="26" t="s">
        <v>220</v>
      </c>
      <c r="B5491" s="26" t="s">
        <v>7984</v>
      </c>
      <c r="C5491" s="26" t="s">
        <v>799</v>
      </c>
      <c r="D5491" s="26" t="s">
        <v>7985</v>
      </c>
      <c r="E5491" s="26" t="s">
        <v>10434</v>
      </c>
      <c r="F5491" s="26" t="s">
        <v>225</v>
      </c>
      <c r="G5491" s="26" t="s">
        <v>7986</v>
      </c>
      <c r="H5491" s="26" t="s">
        <v>7987</v>
      </c>
      <c r="I5491" s="26" t="s">
        <v>10420</v>
      </c>
      <c r="J5491" s="36">
        <v>0.13</v>
      </c>
      <c r="K5491" s="26">
        <v>0</v>
      </c>
      <c r="L5491" s="26"/>
      <c r="M5491" s="26" t="s">
        <v>1282</v>
      </c>
      <c r="N5491" s="26" t="s">
        <v>7989</v>
      </c>
    </row>
    <row r="5492" spans="1:14">
      <c r="A5492" s="26" t="s">
        <v>220</v>
      </c>
      <c r="B5492" s="26" t="s">
        <v>7984</v>
      </c>
      <c r="C5492" s="26" t="s">
        <v>799</v>
      </c>
      <c r="D5492" s="26" t="s">
        <v>7985</v>
      </c>
      <c r="E5492" s="26" t="s">
        <v>10434</v>
      </c>
      <c r="F5492" s="26" t="s">
        <v>225</v>
      </c>
      <c r="G5492" s="26" t="s">
        <v>7986</v>
      </c>
      <c r="H5492" s="26" t="s">
        <v>7987</v>
      </c>
      <c r="I5492" s="26" t="s">
        <v>10419</v>
      </c>
      <c r="J5492" s="36">
        <v>0.13</v>
      </c>
      <c r="K5492" s="26">
        <v>8422.88</v>
      </c>
      <c r="L5492" s="26"/>
      <c r="M5492" s="26" t="s">
        <v>1282</v>
      </c>
      <c r="N5492" s="26" t="s">
        <v>7989</v>
      </c>
    </row>
    <row r="5493" spans="1:14">
      <c r="A5493" s="26" t="s">
        <v>129</v>
      </c>
      <c r="B5493" s="26" t="s">
        <v>7973</v>
      </c>
      <c r="C5493" s="26" t="s">
        <v>1165</v>
      </c>
      <c r="D5493" s="26" t="s">
        <v>7974</v>
      </c>
      <c r="E5493" s="26" t="s">
        <v>10429</v>
      </c>
      <c r="F5493" s="26" t="s">
        <v>134</v>
      </c>
      <c r="G5493" s="26" t="s">
        <v>7975</v>
      </c>
      <c r="H5493" s="26" t="s">
        <v>10927</v>
      </c>
      <c r="I5493" s="26" t="s">
        <v>10416</v>
      </c>
      <c r="J5493" s="36">
        <v>0.13</v>
      </c>
      <c r="K5493" s="26">
        <v>0</v>
      </c>
      <c r="L5493" s="26">
        <v>6517.8</v>
      </c>
      <c r="M5493" s="26" t="s">
        <v>173</v>
      </c>
      <c r="N5493" s="26" t="s">
        <v>7978</v>
      </c>
    </row>
    <row r="5494" spans="1:14">
      <c r="A5494" s="26" t="s">
        <v>129</v>
      </c>
      <c r="B5494" s="26" t="s">
        <v>7973</v>
      </c>
      <c r="C5494" s="26" t="s">
        <v>1165</v>
      </c>
      <c r="D5494" s="26" t="s">
        <v>7974</v>
      </c>
      <c r="E5494" s="26" t="s">
        <v>10429</v>
      </c>
      <c r="F5494" s="26" t="s">
        <v>134</v>
      </c>
      <c r="G5494" s="26" t="s">
        <v>7975</v>
      </c>
      <c r="H5494" s="26" t="s">
        <v>10927</v>
      </c>
      <c r="I5494" s="26" t="s">
        <v>10418</v>
      </c>
      <c r="J5494" s="36">
        <v>0.13</v>
      </c>
      <c r="K5494" s="26">
        <v>6227.44</v>
      </c>
      <c r="L5494" s="26"/>
      <c r="M5494" s="26" t="s">
        <v>173</v>
      </c>
      <c r="N5494" s="26" t="s">
        <v>7978</v>
      </c>
    </row>
    <row r="5495" spans="1:14">
      <c r="A5495" s="26" t="s">
        <v>129</v>
      </c>
      <c r="B5495" s="26" t="s">
        <v>7973</v>
      </c>
      <c r="C5495" s="26" t="s">
        <v>1165</v>
      </c>
      <c r="D5495" s="26" t="s">
        <v>7974</v>
      </c>
      <c r="E5495" s="26" t="s">
        <v>10429</v>
      </c>
      <c r="F5495" s="26" t="s">
        <v>134</v>
      </c>
      <c r="G5495" s="26" t="s">
        <v>7975</v>
      </c>
      <c r="H5495" s="26" t="s">
        <v>10927</v>
      </c>
      <c r="I5495" s="26" t="s">
        <v>10420</v>
      </c>
      <c r="J5495" s="36">
        <v>0.13</v>
      </c>
      <c r="K5495" s="26">
        <v>0</v>
      </c>
      <c r="L5495" s="26"/>
      <c r="M5495" s="26" t="s">
        <v>173</v>
      </c>
      <c r="N5495" s="26" t="s">
        <v>7978</v>
      </c>
    </row>
    <row r="5496" spans="1:14">
      <c r="A5496" s="26" t="s">
        <v>129</v>
      </c>
      <c r="B5496" s="26" t="s">
        <v>7973</v>
      </c>
      <c r="C5496" s="26" t="s">
        <v>1165</v>
      </c>
      <c r="D5496" s="26" t="s">
        <v>7974</v>
      </c>
      <c r="E5496" s="26" t="s">
        <v>10429</v>
      </c>
      <c r="F5496" s="26" t="s">
        <v>134</v>
      </c>
      <c r="G5496" s="26" t="s">
        <v>7975</v>
      </c>
      <c r="H5496" s="26" t="s">
        <v>10927</v>
      </c>
      <c r="I5496" s="26" t="s">
        <v>10419</v>
      </c>
      <c r="J5496" s="36">
        <v>0.13</v>
      </c>
      <c r="K5496" s="26">
        <v>94.83</v>
      </c>
      <c r="L5496" s="26"/>
      <c r="M5496" s="26" t="s">
        <v>173</v>
      </c>
      <c r="N5496" s="26" t="s">
        <v>7978</v>
      </c>
    </row>
    <row r="5497" spans="1:14">
      <c r="A5497" s="26" t="s">
        <v>129</v>
      </c>
      <c r="B5497" s="26" t="s">
        <v>7973</v>
      </c>
      <c r="C5497" s="26" t="s">
        <v>1165</v>
      </c>
      <c r="D5497" s="26" t="s">
        <v>7974</v>
      </c>
      <c r="E5497" s="26" t="s">
        <v>10425</v>
      </c>
      <c r="F5497" s="26" t="s">
        <v>134</v>
      </c>
      <c r="G5497" s="26" t="s">
        <v>7975</v>
      </c>
      <c r="H5497" s="26" t="s">
        <v>10928</v>
      </c>
      <c r="I5497" s="26" t="s">
        <v>10416</v>
      </c>
      <c r="J5497" s="36">
        <v>0.13</v>
      </c>
      <c r="K5497" s="26">
        <v>1569.26</v>
      </c>
      <c r="L5497" s="26">
        <v>1682.4</v>
      </c>
      <c r="M5497" s="26" t="s">
        <v>173</v>
      </c>
      <c r="N5497" s="26" t="s">
        <v>7978</v>
      </c>
    </row>
    <row r="5498" spans="1:14">
      <c r="A5498" s="26" t="s">
        <v>129</v>
      </c>
      <c r="B5498" s="26" t="s">
        <v>7973</v>
      </c>
      <c r="C5498" s="26" t="s">
        <v>1165</v>
      </c>
      <c r="D5498" s="26" t="s">
        <v>7974</v>
      </c>
      <c r="E5498" s="26" t="s">
        <v>10425</v>
      </c>
      <c r="F5498" s="26" t="s">
        <v>134</v>
      </c>
      <c r="G5498" s="26" t="s">
        <v>7975</v>
      </c>
      <c r="H5498" s="26" t="s">
        <v>10928</v>
      </c>
      <c r="I5498" s="26" t="s">
        <v>10418</v>
      </c>
      <c r="J5498" s="36">
        <v>0.13</v>
      </c>
      <c r="K5498" s="26">
        <v>0</v>
      </c>
      <c r="L5498" s="26"/>
      <c r="M5498" s="26" t="s">
        <v>173</v>
      </c>
      <c r="N5498" s="26" t="s">
        <v>7978</v>
      </c>
    </row>
    <row r="5499" spans="1:14">
      <c r="A5499" s="26" t="s">
        <v>129</v>
      </c>
      <c r="B5499" s="26" t="s">
        <v>7973</v>
      </c>
      <c r="C5499" s="26" t="s">
        <v>1165</v>
      </c>
      <c r="D5499" s="26" t="s">
        <v>7974</v>
      </c>
      <c r="E5499" s="26" t="s">
        <v>10425</v>
      </c>
      <c r="F5499" s="26" t="s">
        <v>134</v>
      </c>
      <c r="G5499" s="26" t="s">
        <v>7975</v>
      </c>
      <c r="H5499" s="26" t="s">
        <v>10928</v>
      </c>
      <c r="I5499" s="26" t="s">
        <v>10420</v>
      </c>
      <c r="J5499" s="36">
        <v>0.13</v>
      </c>
      <c r="K5499" s="26">
        <v>15.68</v>
      </c>
      <c r="L5499" s="26"/>
      <c r="M5499" s="26" t="s">
        <v>173</v>
      </c>
      <c r="N5499" s="26" t="s">
        <v>7978</v>
      </c>
    </row>
    <row r="5500" spans="1:14">
      <c r="A5500" s="26" t="s">
        <v>129</v>
      </c>
      <c r="B5500" s="26" t="s">
        <v>7973</v>
      </c>
      <c r="C5500" s="26" t="s">
        <v>1165</v>
      </c>
      <c r="D5500" s="26" t="s">
        <v>7974</v>
      </c>
      <c r="E5500" s="26" t="s">
        <v>10425</v>
      </c>
      <c r="F5500" s="26" t="s">
        <v>134</v>
      </c>
      <c r="G5500" s="26" t="s">
        <v>7975</v>
      </c>
      <c r="H5500" s="26" t="s">
        <v>10928</v>
      </c>
      <c r="I5500" s="26" t="s">
        <v>10419</v>
      </c>
      <c r="J5500" s="36">
        <v>0.13</v>
      </c>
      <c r="K5500" s="26">
        <v>23.87</v>
      </c>
      <c r="L5500" s="26"/>
      <c r="M5500" s="26" t="s">
        <v>173</v>
      </c>
      <c r="N5500" s="26" t="s">
        <v>7978</v>
      </c>
    </row>
    <row r="5501" spans="1:14">
      <c r="A5501" s="26" t="s">
        <v>129</v>
      </c>
      <c r="B5501" s="26" t="s">
        <v>7973</v>
      </c>
      <c r="C5501" s="26" t="s">
        <v>1165</v>
      </c>
      <c r="D5501" s="26" t="s">
        <v>7974</v>
      </c>
      <c r="E5501" s="26" t="s">
        <v>10429</v>
      </c>
      <c r="F5501" s="26" t="s">
        <v>134</v>
      </c>
      <c r="G5501" s="26" t="s">
        <v>7975</v>
      </c>
      <c r="H5501" s="26" t="s">
        <v>10929</v>
      </c>
      <c r="I5501" s="26" t="s">
        <v>10416</v>
      </c>
      <c r="J5501" s="36">
        <v>0.13</v>
      </c>
      <c r="K5501" s="26">
        <v>42795.58</v>
      </c>
      <c r="L5501" s="26">
        <v>44791.02</v>
      </c>
      <c r="M5501" s="26" t="s">
        <v>173</v>
      </c>
      <c r="N5501" s="26" t="s">
        <v>7978</v>
      </c>
    </row>
    <row r="5502" spans="1:14">
      <c r="A5502" s="26" t="s">
        <v>129</v>
      </c>
      <c r="B5502" s="26" t="s">
        <v>7973</v>
      </c>
      <c r="C5502" s="26" t="s">
        <v>1165</v>
      </c>
      <c r="D5502" s="26" t="s">
        <v>7974</v>
      </c>
      <c r="E5502" s="26" t="s">
        <v>10429</v>
      </c>
      <c r="F5502" s="26" t="s">
        <v>134</v>
      </c>
      <c r="G5502" s="26" t="s">
        <v>7975</v>
      </c>
      <c r="H5502" s="26" t="s">
        <v>10929</v>
      </c>
      <c r="I5502" s="26" t="s">
        <v>10418</v>
      </c>
      <c r="J5502" s="36">
        <v>0.13</v>
      </c>
      <c r="K5502" s="26">
        <v>0</v>
      </c>
      <c r="L5502" s="26"/>
      <c r="M5502" s="26" t="s">
        <v>173</v>
      </c>
      <c r="N5502" s="26" t="s">
        <v>7978</v>
      </c>
    </row>
    <row r="5503" spans="1:14">
      <c r="A5503" s="26" t="s">
        <v>129</v>
      </c>
      <c r="B5503" s="26" t="s">
        <v>7973</v>
      </c>
      <c r="C5503" s="26" t="s">
        <v>1165</v>
      </c>
      <c r="D5503" s="26" t="s">
        <v>7974</v>
      </c>
      <c r="E5503" s="26" t="s">
        <v>10429</v>
      </c>
      <c r="F5503" s="26" t="s">
        <v>134</v>
      </c>
      <c r="G5503" s="26" t="s">
        <v>7975</v>
      </c>
      <c r="H5503" s="26" t="s">
        <v>10929</v>
      </c>
      <c r="I5503" s="26" t="s">
        <v>10420</v>
      </c>
      <c r="J5503" s="36">
        <v>0.13</v>
      </c>
      <c r="K5503" s="26">
        <v>0</v>
      </c>
      <c r="L5503" s="26"/>
      <c r="M5503" s="26" t="s">
        <v>173</v>
      </c>
      <c r="N5503" s="26" t="s">
        <v>7978</v>
      </c>
    </row>
    <row r="5504" spans="1:14">
      <c r="A5504" s="26" t="s">
        <v>129</v>
      </c>
      <c r="B5504" s="26" t="s">
        <v>7973</v>
      </c>
      <c r="C5504" s="26" t="s">
        <v>1165</v>
      </c>
      <c r="D5504" s="26" t="s">
        <v>7974</v>
      </c>
      <c r="E5504" s="26" t="s">
        <v>10429</v>
      </c>
      <c r="F5504" s="26" t="s">
        <v>134</v>
      </c>
      <c r="G5504" s="26" t="s">
        <v>7975</v>
      </c>
      <c r="H5504" s="26" t="s">
        <v>10929</v>
      </c>
      <c r="I5504" s="26" t="s">
        <v>10419</v>
      </c>
      <c r="J5504" s="36">
        <v>0.13</v>
      </c>
      <c r="K5504" s="26">
        <v>651.73</v>
      </c>
      <c r="L5504" s="26"/>
      <c r="M5504" s="26" t="s">
        <v>173</v>
      </c>
      <c r="N5504" s="26" t="s">
        <v>7978</v>
      </c>
    </row>
    <row r="5505" spans="1:14">
      <c r="A5505" s="26" t="s">
        <v>85</v>
      </c>
      <c r="B5505" s="26" t="s">
        <v>6806</v>
      </c>
      <c r="C5505" s="26" t="s">
        <v>1056</v>
      </c>
      <c r="D5505" s="26" t="s">
        <v>6807</v>
      </c>
      <c r="E5505" s="26" t="s">
        <v>10425</v>
      </c>
      <c r="F5505" s="26" t="s">
        <v>1058</v>
      </c>
      <c r="G5505" s="26" t="s">
        <v>6808</v>
      </c>
      <c r="H5505" s="26" t="s">
        <v>6809</v>
      </c>
      <c r="I5505" s="26" t="s">
        <v>10416</v>
      </c>
      <c r="J5505" s="36">
        <v>0.13</v>
      </c>
      <c r="K5505" s="26">
        <v>499577.21</v>
      </c>
      <c r="L5505" s="26">
        <v>578065.32</v>
      </c>
      <c r="M5505" s="26" t="s">
        <v>83</v>
      </c>
      <c r="N5505" s="26" t="s">
        <v>6811</v>
      </c>
    </row>
    <row r="5506" spans="1:14">
      <c r="A5506" s="26" t="s">
        <v>85</v>
      </c>
      <c r="B5506" s="26" t="s">
        <v>6806</v>
      </c>
      <c r="C5506" s="26" t="s">
        <v>1056</v>
      </c>
      <c r="D5506" s="26" t="s">
        <v>6807</v>
      </c>
      <c r="E5506" s="26" t="s">
        <v>10425</v>
      </c>
      <c r="F5506" s="26" t="s">
        <v>1058</v>
      </c>
      <c r="G5506" s="26" t="s">
        <v>6808</v>
      </c>
      <c r="H5506" s="26" t="s">
        <v>6809</v>
      </c>
      <c r="I5506" s="26" t="s">
        <v>10418</v>
      </c>
      <c r="J5506" s="36">
        <v>0.13</v>
      </c>
      <c r="K5506" s="26">
        <v>42937.11</v>
      </c>
      <c r="L5506" s="26"/>
      <c r="M5506" s="26" t="s">
        <v>83</v>
      </c>
      <c r="N5506" s="26" t="s">
        <v>6811</v>
      </c>
    </row>
    <row r="5507" spans="1:14">
      <c r="A5507" s="26" t="s">
        <v>85</v>
      </c>
      <c r="B5507" s="26" t="s">
        <v>6806</v>
      </c>
      <c r="C5507" s="26" t="s">
        <v>1056</v>
      </c>
      <c r="D5507" s="26" t="s">
        <v>6807</v>
      </c>
      <c r="E5507" s="26" t="s">
        <v>10425</v>
      </c>
      <c r="F5507" s="26" t="s">
        <v>1058</v>
      </c>
      <c r="G5507" s="26" t="s">
        <v>6808</v>
      </c>
      <c r="H5507" s="26" t="s">
        <v>6809</v>
      </c>
      <c r="I5507" s="26" t="s">
        <v>10420</v>
      </c>
      <c r="J5507" s="36">
        <v>0.13</v>
      </c>
      <c r="K5507" s="26">
        <v>4270.03</v>
      </c>
      <c r="L5507" s="26"/>
      <c r="M5507" s="26" t="s">
        <v>83</v>
      </c>
      <c r="N5507" s="26" t="s">
        <v>6811</v>
      </c>
    </row>
    <row r="5508" spans="1:14">
      <c r="A5508" s="26" t="s">
        <v>85</v>
      </c>
      <c r="B5508" s="26" t="s">
        <v>6806</v>
      </c>
      <c r="C5508" s="26" t="s">
        <v>1056</v>
      </c>
      <c r="D5508" s="26" t="s">
        <v>6807</v>
      </c>
      <c r="E5508" s="26" t="s">
        <v>10425</v>
      </c>
      <c r="F5508" s="26" t="s">
        <v>1058</v>
      </c>
      <c r="G5508" s="26" t="s">
        <v>6808</v>
      </c>
      <c r="H5508" s="26" t="s">
        <v>6809</v>
      </c>
      <c r="I5508" s="26" t="s">
        <v>10419</v>
      </c>
      <c r="J5508" s="36">
        <v>0.13</v>
      </c>
      <c r="K5508" s="26">
        <v>8264.55</v>
      </c>
      <c r="L5508" s="26"/>
      <c r="M5508" s="26" t="s">
        <v>83</v>
      </c>
      <c r="N5508" s="26" t="s">
        <v>6811</v>
      </c>
    </row>
    <row r="5509" spans="1:14">
      <c r="A5509" s="26" t="s">
        <v>119</v>
      </c>
      <c r="B5509" s="26" t="s">
        <v>7946</v>
      </c>
      <c r="C5509" s="26" t="s">
        <v>481</v>
      </c>
      <c r="D5509" s="26" t="s">
        <v>7947</v>
      </c>
      <c r="E5509" s="26" t="s">
        <v>10434</v>
      </c>
      <c r="F5509" s="26" t="s">
        <v>1737</v>
      </c>
      <c r="G5509" s="26" t="s">
        <v>7948</v>
      </c>
      <c r="H5509" s="26" t="s">
        <v>7949</v>
      </c>
      <c r="I5509" s="26" t="s">
        <v>10416</v>
      </c>
      <c r="J5509" s="36">
        <v>0.13</v>
      </c>
      <c r="K5509" s="26">
        <v>5339.95</v>
      </c>
      <c r="L5509" s="26">
        <v>5589</v>
      </c>
      <c r="M5509" s="26" t="s">
        <v>140</v>
      </c>
      <c r="N5509" s="26" t="s">
        <v>7950</v>
      </c>
    </row>
    <row r="5510" spans="1:14">
      <c r="A5510" s="26" t="s">
        <v>119</v>
      </c>
      <c r="B5510" s="26" t="s">
        <v>7946</v>
      </c>
      <c r="C5510" s="26" t="s">
        <v>481</v>
      </c>
      <c r="D5510" s="26" t="s">
        <v>7947</v>
      </c>
      <c r="E5510" s="26" t="s">
        <v>10434</v>
      </c>
      <c r="F5510" s="26" t="s">
        <v>1737</v>
      </c>
      <c r="G5510" s="26" t="s">
        <v>7948</v>
      </c>
      <c r="H5510" s="26" t="s">
        <v>7949</v>
      </c>
      <c r="I5510" s="26" t="s">
        <v>10418</v>
      </c>
      <c r="J5510" s="36">
        <v>0.13</v>
      </c>
      <c r="K5510" s="26">
        <v>0</v>
      </c>
      <c r="L5510" s="26"/>
      <c r="M5510" s="26" t="s">
        <v>140</v>
      </c>
      <c r="N5510" s="26" t="s">
        <v>7950</v>
      </c>
    </row>
    <row r="5511" spans="1:14">
      <c r="A5511" s="26" t="s">
        <v>119</v>
      </c>
      <c r="B5511" s="26" t="s">
        <v>7946</v>
      </c>
      <c r="C5511" s="26" t="s">
        <v>481</v>
      </c>
      <c r="D5511" s="26" t="s">
        <v>7947</v>
      </c>
      <c r="E5511" s="26" t="s">
        <v>10434</v>
      </c>
      <c r="F5511" s="26" t="s">
        <v>1737</v>
      </c>
      <c r="G5511" s="26" t="s">
        <v>7948</v>
      </c>
      <c r="H5511" s="26" t="s">
        <v>7949</v>
      </c>
      <c r="I5511" s="26" t="s">
        <v>10420</v>
      </c>
      <c r="J5511" s="36">
        <v>0.13</v>
      </c>
      <c r="K5511" s="26">
        <v>0</v>
      </c>
      <c r="L5511" s="26"/>
      <c r="M5511" s="26" t="s">
        <v>140</v>
      </c>
      <c r="N5511" s="26" t="s">
        <v>7950</v>
      </c>
    </row>
    <row r="5512" spans="1:14">
      <c r="A5512" s="26" t="s">
        <v>119</v>
      </c>
      <c r="B5512" s="26" t="s">
        <v>7946</v>
      </c>
      <c r="C5512" s="26" t="s">
        <v>481</v>
      </c>
      <c r="D5512" s="26" t="s">
        <v>7947</v>
      </c>
      <c r="E5512" s="26" t="s">
        <v>10434</v>
      </c>
      <c r="F5512" s="26" t="s">
        <v>1737</v>
      </c>
      <c r="G5512" s="26" t="s">
        <v>7948</v>
      </c>
      <c r="H5512" s="26" t="s">
        <v>7949</v>
      </c>
      <c r="I5512" s="26" t="s">
        <v>10419</v>
      </c>
      <c r="J5512" s="36">
        <v>0.13</v>
      </c>
      <c r="K5512" s="26">
        <v>81.38</v>
      </c>
      <c r="L5512" s="26"/>
      <c r="M5512" s="26" t="s">
        <v>140</v>
      </c>
      <c r="N5512" s="26" t="s">
        <v>7950</v>
      </c>
    </row>
    <row r="5513" spans="1:14">
      <c r="A5513" s="26" t="s">
        <v>129</v>
      </c>
      <c r="B5513" s="26" t="s">
        <v>7897</v>
      </c>
      <c r="C5513" s="26" t="s">
        <v>132</v>
      </c>
      <c r="D5513" s="26" t="s">
        <v>7898</v>
      </c>
      <c r="E5513" s="26" t="s">
        <v>10425</v>
      </c>
      <c r="F5513" s="26" t="s">
        <v>7899</v>
      </c>
      <c r="G5513" s="26" t="s">
        <v>7900</v>
      </c>
      <c r="H5513" s="26" t="s">
        <v>7901</v>
      </c>
      <c r="I5513" s="26" t="s">
        <v>10416</v>
      </c>
      <c r="J5513" s="36">
        <v>0.13</v>
      </c>
      <c r="K5513" s="26">
        <v>1031564.5</v>
      </c>
      <c r="L5513" s="26">
        <v>1655880.57</v>
      </c>
      <c r="M5513" s="26" t="s">
        <v>173</v>
      </c>
      <c r="N5513" s="26" t="s">
        <v>7903</v>
      </c>
    </row>
    <row r="5514" spans="1:14">
      <c r="A5514" s="26" t="s">
        <v>129</v>
      </c>
      <c r="B5514" s="26" t="s">
        <v>7897</v>
      </c>
      <c r="C5514" s="26" t="s">
        <v>132</v>
      </c>
      <c r="D5514" s="26" t="s">
        <v>7898</v>
      </c>
      <c r="E5514" s="26" t="s">
        <v>10425</v>
      </c>
      <c r="F5514" s="26" t="s">
        <v>7899</v>
      </c>
      <c r="G5514" s="26" t="s">
        <v>7900</v>
      </c>
      <c r="H5514" s="26" t="s">
        <v>7901</v>
      </c>
      <c r="I5514" s="26" t="s">
        <v>10418</v>
      </c>
      <c r="J5514" s="36">
        <v>0.13</v>
      </c>
      <c r="K5514" s="26">
        <v>518435.04</v>
      </c>
      <c r="L5514" s="26"/>
      <c r="M5514" s="26" t="s">
        <v>173</v>
      </c>
      <c r="N5514" s="26" t="s">
        <v>7903</v>
      </c>
    </row>
    <row r="5515" spans="1:14">
      <c r="A5515" s="26" t="s">
        <v>129</v>
      </c>
      <c r="B5515" s="26" t="s">
        <v>7897</v>
      </c>
      <c r="C5515" s="26" t="s">
        <v>132</v>
      </c>
      <c r="D5515" s="26" t="s">
        <v>7898</v>
      </c>
      <c r="E5515" s="26" t="s">
        <v>10425</v>
      </c>
      <c r="F5515" s="26" t="s">
        <v>7899</v>
      </c>
      <c r="G5515" s="26" t="s">
        <v>7900</v>
      </c>
      <c r="H5515" s="26" t="s">
        <v>7901</v>
      </c>
      <c r="I5515" s="26" t="s">
        <v>10420</v>
      </c>
      <c r="J5515" s="36">
        <v>0.13</v>
      </c>
      <c r="K5515" s="26">
        <v>12300.95</v>
      </c>
      <c r="L5515" s="26"/>
      <c r="M5515" s="26" t="s">
        <v>173</v>
      </c>
      <c r="N5515" s="26" t="s">
        <v>7903</v>
      </c>
    </row>
    <row r="5516" spans="1:14">
      <c r="A5516" s="26" t="s">
        <v>129</v>
      </c>
      <c r="B5516" s="26" t="s">
        <v>7897</v>
      </c>
      <c r="C5516" s="26" t="s">
        <v>132</v>
      </c>
      <c r="D5516" s="26" t="s">
        <v>7898</v>
      </c>
      <c r="E5516" s="26" t="s">
        <v>10425</v>
      </c>
      <c r="F5516" s="26" t="s">
        <v>7899</v>
      </c>
      <c r="G5516" s="26" t="s">
        <v>7900</v>
      </c>
      <c r="H5516" s="26" t="s">
        <v>7901</v>
      </c>
      <c r="I5516" s="26" t="s">
        <v>10419</v>
      </c>
      <c r="J5516" s="36">
        <v>0.13</v>
      </c>
      <c r="K5516" s="26">
        <v>23604.66</v>
      </c>
      <c r="L5516" s="26"/>
      <c r="M5516" s="26" t="s">
        <v>173</v>
      </c>
      <c r="N5516" s="26" t="s">
        <v>7903</v>
      </c>
    </row>
    <row r="5517" spans="1:14">
      <c r="A5517" s="26" t="s">
        <v>119</v>
      </c>
      <c r="B5517" s="26" t="s">
        <v>7951</v>
      </c>
      <c r="C5517" s="26" t="s">
        <v>1025</v>
      </c>
      <c r="D5517" s="26" t="s">
        <v>7952</v>
      </c>
      <c r="E5517" s="26" t="s">
        <v>10425</v>
      </c>
      <c r="F5517" s="26" t="s">
        <v>7953</v>
      </c>
      <c r="G5517" s="26" t="s">
        <v>7954</v>
      </c>
      <c r="H5517" s="26" t="s">
        <v>7955</v>
      </c>
      <c r="I5517" s="26" t="s">
        <v>10416</v>
      </c>
      <c r="J5517" s="36">
        <v>0.13</v>
      </c>
      <c r="K5517" s="26">
        <v>153270.2</v>
      </c>
      <c r="L5517" s="26">
        <v>168313.04</v>
      </c>
      <c r="M5517" s="26" t="s">
        <v>140</v>
      </c>
      <c r="N5517" s="26" t="s">
        <v>7957</v>
      </c>
    </row>
    <row r="5518" spans="1:14">
      <c r="A5518" s="26" t="s">
        <v>119</v>
      </c>
      <c r="B5518" s="26" t="s">
        <v>7951</v>
      </c>
      <c r="C5518" s="26" t="s">
        <v>1025</v>
      </c>
      <c r="D5518" s="26" t="s">
        <v>7952</v>
      </c>
      <c r="E5518" s="26" t="s">
        <v>10425</v>
      </c>
      <c r="F5518" s="26" t="s">
        <v>7953</v>
      </c>
      <c r="G5518" s="26" t="s">
        <v>7954</v>
      </c>
      <c r="H5518" s="26" t="s">
        <v>7955</v>
      </c>
      <c r="I5518" s="26" t="s">
        <v>10418</v>
      </c>
      <c r="J5518" s="36">
        <v>0.13</v>
      </c>
      <c r="K5518" s="26">
        <v>950.25</v>
      </c>
      <c r="L5518" s="26"/>
      <c r="M5518" s="26" t="s">
        <v>140</v>
      </c>
      <c r="N5518" s="26" t="s">
        <v>7957</v>
      </c>
    </row>
    <row r="5519" spans="1:14">
      <c r="A5519" s="26" t="s">
        <v>119</v>
      </c>
      <c r="B5519" s="26" t="s">
        <v>7951</v>
      </c>
      <c r="C5519" s="26" t="s">
        <v>1025</v>
      </c>
      <c r="D5519" s="26" t="s">
        <v>7952</v>
      </c>
      <c r="E5519" s="26" t="s">
        <v>10425</v>
      </c>
      <c r="F5519" s="26" t="s">
        <v>7953</v>
      </c>
      <c r="G5519" s="26" t="s">
        <v>7954</v>
      </c>
      <c r="H5519" s="26" t="s">
        <v>7955</v>
      </c>
      <c r="I5519" s="26" t="s">
        <v>10420</v>
      </c>
      <c r="J5519" s="36">
        <v>0.13</v>
      </c>
      <c r="K5519" s="26">
        <v>1891.82</v>
      </c>
      <c r="L5519" s="26"/>
      <c r="M5519" s="26" t="s">
        <v>140</v>
      </c>
      <c r="N5519" s="26" t="s">
        <v>7957</v>
      </c>
    </row>
    <row r="5520" spans="1:14">
      <c r="A5520" s="26" t="s">
        <v>119</v>
      </c>
      <c r="B5520" s="26" t="s">
        <v>7951</v>
      </c>
      <c r="C5520" s="26" t="s">
        <v>1025</v>
      </c>
      <c r="D5520" s="26" t="s">
        <v>7952</v>
      </c>
      <c r="E5520" s="26" t="s">
        <v>10425</v>
      </c>
      <c r="F5520" s="26" t="s">
        <v>7953</v>
      </c>
      <c r="G5520" s="26" t="s">
        <v>7954</v>
      </c>
      <c r="H5520" s="26" t="s">
        <v>7955</v>
      </c>
      <c r="I5520" s="26" t="s">
        <v>10419</v>
      </c>
      <c r="J5520" s="36">
        <v>0.13</v>
      </c>
      <c r="K5520" s="26">
        <v>2348.86</v>
      </c>
      <c r="L5520" s="26"/>
      <c r="M5520" s="26" t="s">
        <v>140</v>
      </c>
      <c r="N5520" s="26" t="s">
        <v>7957</v>
      </c>
    </row>
    <row r="5521" spans="1:14">
      <c r="A5521" s="26" t="s">
        <v>516</v>
      </c>
      <c r="B5521" s="26" t="s">
        <v>8033</v>
      </c>
      <c r="C5521" s="26" t="s">
        <v>621</v>
      </c>
      <c r="D5521" s="26" t="s">
        <v>8034</v>
      </c>
      <c r="E5521" s="26" t="s">
        <v>10425</v>
      </c>
      <c r="F5521" s="26" t="s">
        <v>8035</v>
      </c>
      <c r="G5521" s="26" t="s">
        <v>8036</v>
      </c>
      <c r="H5521" s="26" t="s">
        <v>8037</v>
      </c>
      <c r="I5521" s="26" t="s">
        <v>10416</v>
      </c>
      <c r="J5521" s="36">
        <v>0.13</v>
      </c>
      <c r="K5521" s="26">
        <v>91862.42</v>
      </c>
      <c r="L5521" s="26">
        <v>102265.36</v>
      </c>
      <c r="M5521" s="26" t="s">
        <v>173</v>
      </c>
      <c r="N5521" s="26" t="s">
        <v>8039</v>
      </c>
    </row>
    <row r="5522" spans="1:14">
      <c r="A5522" s="26" t="s">
        <v>516</v>
      </c>
      <c r="B5522" s="26" t="s">
        <v>8033</v>
      </c>
      <c r="C5522" s="26" t="s">
        <v>621</v>
      </c>
      <c r="D5522" s="26" t="s">
        <v>8034</v>
      </c>
      <c r="E5522" s="26" t="s">
        <v>10425</v>
      </c>
      <c r="F5522" s="26" t="s">
        <v>8035</v>
      </c>
      <c r="G5522" s="26" t="s">
        <v>8036</v>
      </c>
      <c r="H5522" s="26" t="s">
        <v>8037</v>
      </c>
      <c r="I5522" s="26" t="s">
        <v>10418</v>
      </c>
      <c r="J5522" s="36">
        <v>0.13</v>
      </c>
      <c r="K5522" s="26">
        <v>4781.65</v>
      </c>
      <c r="L5522" s="26"/>
      <c r="M5522" s="26" t="s">
        <v>173</v>
      </c>
      <c r="N5522" s="26" t="s">
        <v>8039</v>
      </c>
    </row>
    <row r="5523" spans="1:14">
      <c r="A5523" s="26" t="s">
        <v>516</v>
      </c>
      <c r="B5523" s="26" t="s">
        <v>8033</v>
      </c>
      <c r="C5523" s="26" t="s">
        <v>621</v>
      </c>
      <c r="D5523" s="26" t="s">
        <v>8034</v>
      </c>
      <c r="E5523" s="26" t="s">
        <v>10425</v>
      </c>
      <c r="F5523" s="26" t="s">
        <v>8035</v>
      </c>
      <c r="G5523" s="26" t="s">
        <v>8036</v>
      </c>
      <c r="H5523" s="26" t="s">
        <v>8037</v>
      </c>
      <c r="I5523" s="26" t="s">
        <v>10420</v>
      </c>
      <c r="J5523" s="36">
        <v>0.13</v>
      </c>
      <c r="K5523" s="26">
        <v>1082.02</v>
      </c>
      <c r="L5523" s="26"/>
      <c r="M5523" s="26" t="s">
        <v>173</v>
      </c>
      <c r="N5523" s="26" t="s">
        <v>8039</v>
      </c>
    </row>
    <row r="5524" spans="1:14">
      <c r="A5524" s="26" t="s">
        <v>516</v>
      </c>
      <c r="B5524" s="26" t="s">
        <v>8033</v>
      </c>
      <c r="C5524" s="26" t="s">
        <v>621</v>
      </c>
      <c r="D5524" s="26" t="s">
        <v>8034</v>
      </c>
      <c r="E5524" s="26" t="s">
        <v>10425</v>
      </c>
      <c r="F5524" s="26" t="s">
        <v>8035</v>
      </c>
      <c r="G5524" s="26" t="s">
        <v>8036</v>
      </c>
      <c r="H5524" s="26" t="s">
        <v>8037</v>
      </c>
      <c r="I5524" s="26" t="s">
        <v>10419</v>
      </c>
      <c r="J5524" s="36">
        <v>0.13</v>
      </c>
      <c r="K5524" s="26">
        <v>1471.34</v>
      </c>
      <c r="L5524" s="26"/>
      <c r="M5524" s="26" t="s">
        <v>173</v>
      </c>
      <c r="N5524" s="26" t="s">
        <v>8039</v>
      </c>
    </row>
    <row r="5525" spans="1:14">
      <c r="A5525" s="26" t="s">
        <v>119</v>
      </c>
      <c r="B5525" s="26" t="s">
        <v>8018</v>
      </c>
      <c r="C5525" s="26" t="s">
        <v>1429</v>
      </c>
      <c r="D5525" s="26" t="s">
        <v>8019</v>
      </c>
      <c r="E5525" s="26" t="s">
        <v>10425</v>
      </c>
      <c r="F5525" s="26" t="s">
        <v>2683</v>
      </c>
      <c r="G5525" s="26" t="s">
        <v>8020</v>
      </c>
      <c r="H5525" s="26" t="s">
        <v>8021</v>
      </c>
      <c r="I5525" s="26" t="s">
        <v>10416</v>
      </c>
      <c r="J5525" s="36">
        <v>0.13</v>
      </c>
      <c r="K5525" s="26">
        <v>149874.68</v>
      </c>
      <c r="L5525" s="26">
        <v>179605.33</v>
      </c>
      <c r="M5525" s="26" t="s">
        <v>140</v>
      </c>
      <c r="N5525" s="26" t="s">
        <v>8023</v>
      </c>
    </row>
    <row r="5526" spans="1:14">
      <c r="A5526" s="26" t="s">
        <v>119</v>
      </c>
      <c r="B5526" s="26" t="s">
        <v>8018</v>
      </c>
      <c r="C5526" s="26" t="s">
        <v>1429</v>
      </c>
      <c r="D5526" s="26" t="s">
        <v>8019</v>
      </c>
      <c r="E5526" s="26" t="s">
        <v>10425</v>
      </c>
      <c r="F5526" s="26" t="s">
        <v>2683</v>
      </c>
      <c r="G5526" s="26" t="s">
        <v>8020</v>
      </c>
      <c r="H5526" s="26" t="s">
        <v>8021</v>
      </c>
      <c r="I5526" s="26" t="s">
        <v>10418</v>
      </c>
      <c r="J5526" s="36">
        <v>0.13</v>
      </c>
      <c r="K5526" s="26">
        <v>17731.84</v>
      </c>
      <c r="L5526" s="26"/>
      <c r="M5526" s="26" t="s">
        <v>140</v>
      </c>
      <c r="N5526" s="26" t="s">
        <v>8023</v>
      </c>
    </row>
    <row r="5527" spans="1:14">
      <c r="A5527" s="26" t="s">
        <v>119</v>
      </c>
      <c r="B5527" s="26" t="s">
        <v>8018</v>
      </c>
      <c r="C5527" s="26" t="s">
        <v>1429</v>
      </c>
      <c r="D5527" s="26" t="s">
        <v>8019</v>
      </c>
      <c r="E5527" s="26" t="s">
        <v>10425</v>
      </c>
      <c r="F5527" s="26" t="s">
        <v>2683</v>
      </c>
      <c r="G5527" s="26" t="s">
        <v>8020</v>
      </c>
      <c r="H5527" s="26" t="s">
        <v>8021</v>
      </c>
      <c r="I5527" s="26" t="s">
        <v>10420</v>
      </c>
      <c r="J5527" s="36">
        <v>0.13</v>
      </c>
      <c r="K5527" s="26">
        <v>1364.68</v>
      </c>
      <c r="L5527" s="26"/>
      <c r="M5527" s="26" t="s">
        <v>140</v>
      </c>
      <c r="N5527" s="26" t="s">
        <v>8023</v>
      </c>
    </row>
    <row r="5528" spans="1:14">
      <c r="A5528" s="26" t="s">
        <v>119</v>
      </c>
      <c r="B5528" s="26" t="s">
        <v>8018</v>
      </c>
      <c r="C5528" s="26" t="s">
        <v>1429</v>
      </c>
      <c r="D5528" s="26" t="s">
        <v>8019</v>
      </c>
      <c r="E5528" s="26" t="s">
        <v>10425</v>
      </c>
      <c r="F5528" s="26" t="s">
        <v>2683</v>
      </c>
      <c r="G5528" s="26" t="s">
        <v>8020</v>
      </c>
      <c r="H5528" s="26" t="s">
        <v>8021</v>
      </c>
      <c r="I5528" s="26" t="s">
        <v>10419</v>
      </c>
      <c r="J5528" s="36">
        <v>0.13</v>
      </c>
      <c r="K5528" s="26">
        <v>2552.3</v>
      </c>
      <c r="L5528" s="26"/>
      <c r="M5528" s="26" t="s">
        <v>140</v>
      </c>
      <c r="N5528" s="26" t="s">
        <v>8023</v>
      </c>
    </row>
    <row r="5529" spans="1:14">
      <c r="A5529" s="26" t="s">
        <v>181</v>
      </c>
      <c r="B5529" s="26" t="s">
        <v>7979</v>
      </c>
      <c r="C5529" s="26" t="s">
        <v>1397</v>
      </c>
      <c r="D5529" s="26" t="s">
        <v>7980</v>
      </c>
      <c r="E5529" s="26" t="s">
        <v>10425</v>
      </c>
      <c r="F5529" s="26" t="s">
        <v>3903</v>
      </c>
      <c r="G5529" s="26" t="s">
        <v>7981</v>
      </c>
      <c r="H5529" s="26" t="s">
        <v>7982</v>
      </c>
      <c r="I5529" s="26" t="s">
        <v>10416</v>
      </c>
      <c r="J5529" s="36">
        <v>0.13</v>
      </c>
      <c r="K5529" s="26">
        <v>5473.17</v>
      </c>
      <c r="L5529" s="26">
        <v>5895</v>
      </c>
      <c r="M5529" s="26" t="s">
        <v>97</v>
      </c>
      <c r="N5529" s="26" t="s">
        <v>7983</v>
      </c>
    </row>
    <row r="5530" spans="1:14">
      <c r="A5530" s="26" t="s">
        <v>181</v>
      </c>
      <c r="B5530" s="26" t="s">
        <v>7979</v>
      </c>
      <c r="C5530" s="26" t="s">
        <v>1397</v>
      </c>
      <c r="D5530" s="26" t="s">
        <v>7980</v>
      </c>
      <c r="E5530" s="26" t="s">
        <v>10425</v>
      </c>
      <c r="F5530" s="26" t="s">
        <v>3903</v>
      </c>
      <c r="G5530" s="26" t="s">
        <v>7981</v>
      </c>
      <c r="H5530" s="26" t="s">
        <v>7982</v>
      </c>
      <c r="I5530" s="26" t="s">
        <v>10418</v>
      </c>
      <c r="J5530" s="36">
        <v>0.13</v>
      </c>
      <c r="K5530" s="26">
        <v>0</v>
      </c>
      <c r="L5530" s="26"/>
      <c r="M5530" s="26" t="s">
        <v>97</v>
      </c>
      <c r="N5530" s="26" t="s">
        <v>7983</v>
      </c>
    </row>
    <row r="5531" spans="1:14">
      <c r="A5531" s="26" t="s">
        <v>181</v>
      </c>
      <c r="B5531" s="26" t="s">
        <v>7979</v>
      </c>
      <c r="C5531" s="26" t="s">
        <v>1397</v>
      </c>
      <c r="D5531" s="26" t="s">
        <v>7980</v>
      </c>
      <c r="E5531" s="26" t="s">
        <v>10425</v>
      </c>
      <c r="F5531" s="26" t="s">
        <v>3903</v>
      </c>
      <c r="G5531" s="26" t="s">
        <v>7981</v>
      </c>
      <c r="H5531" s="26" t="s">
        <v>7982</v>
      </c>
      <c r="I5531" s="26" t="s">
        <v>10420</v>
      </c>
      <c r="J5531" s="36">
        <v>0.13</v>
      </c>
      <c r="K5531" s="26">
        <v>73.17</v>
      </c>
      <c r="L5531" s="26"/>
      <c r="M5531" s="26" t="s">
        <v>97</v>
      </c>
      <c r="N5531" s="26" t="s">
        <v>7983</v>
      </c>
    </row>
    <row r="5532" spans="1:14">
      <c r="A5532" s="26" t="s">
        <v>181</v>
      </c>
      <c r="B5532" s="26" t="s">
        <v>7979</v>
      </c>
      <c r="C5532" s="26" t="s">
        <v>1397</v>
      </c>
      <c r="D5532" s="26" t="s">
        <v>7980</v>
      </c>
      <c r="E5532" s="26" t="s">
        <v>10425</v>
      </c>
      <c r="F5532" s="26" t="s">
        <v>3903</v>
      </c>
      <c r="G5532" s="26" t="s">
        <v>7981</v>
      </c>
      <c r="H5532" s="26" t="s">
        <v>7982</v>
      </c>
      <c r="I5532" s="26" t="s">
        <v>10419</v>
      </c>
      <c r="J5532" s="36">
        <v>0.13</v>
      </c>
      <c r="K5532" s="26">
        <v>83.34</v>
      </c>
      <c r="L5532" s="26"/>
      <c r="M5532" s="26" t="s">
        <v>97</v>
      </c>
      <c r="N5532" s="26" t="s">
        <v>7983</v>
      </c>
    </row>
    <row r="5533" spans="1:14">
      <c r="A5533" s="26" t="s">
        <v>119</v>
      </c>
      <c r="B5533" s="26" t="s">
        <v>8054</v>
      </c>
      <c r="C5533" s="26" t="s">
        <v>231</v>
      </c>
      <c r="D5533" s="26" t="s">
        <v>8055</v>
      </c>
      <c r="E5533" s="26" t="s">
        <v>10425</v>
      </c>
      <c r="F5533" s="26" t="s">
        <v>8056</v>
      </c>
      <c r="G5533" s="26" t="s">
        <v>8057</v>
      </c>
      <c r="H5533" s="26" t="s">
        <v>8058</v>
      </c>
      <c r="I5533" s="26" t="s">
        <v>10416</v>
      </c>
      <c r="J5533" s="36">
        <v>0.13</v>
      </c>
      <c r="K5533" s="26">
        <v>282472.32</v>
      </c>
      <c r="L5533" s="26">
        <v>370275.74</v>
      </c>
      <c r="M5533" s="26" t="s">
        <v>140</v>
      </c>
      <c r="N5533" s="26" t="s">
        <v>8059</v>
      </c>
    </row>
    <row r="5534" spans="1:14">
      <c r="A5534" s="26" t="s">
        <v>119</v>
      </c>
      <c r="B5534" s="26" t="s">
        <v>8054</v>
      </c>
      <c r="C5534" s="26" t="s">
        <v>231</v>
      </c>
      <c r="D5534" s="26" t="s">
        <v>8055</v>
      </c>
      <c r="E5534" s="26" t="s">
        <v>10425</v>
      </c>
      <c r="F5534" s="26" t="s">
        <v>8056</v>
      </c>
      <c r="G5534" s="26" t="s">
        <v>8057</v>
      </c>
      <c r="H5534" s="26" t="s">
        <v>8058</v>
      </c>
      <c r="I5534" s="26" t="s">
        <v>10418</v>
      </c>
      <c r="J5534" s="36">
        <v>0.13</v>
      </c>
      <c r="K5534" s="26">
        <v>62239.31</v>
      </c>
      <c r="L5534" s="26"/>
      <c r="M5534" s="26" t="s">
        <v>140</v>
      </c>
      <c r="N5534" s="26" t="s">
        <v>8059</v>
      </c>
    </row>
    <row r="5535" spans="1:14">
      <c r="A5535" s="26" t="s">
        <v>119</v>
      </c>
      <c r="B5535" s="26" t="s">
        <v>8054</v>
      </c>
      <c r="C5535" s="26" t="s">
        <v>231</v>
      </c>
      <c r="D5535" s="26" t="s">
        <v>8055</v>
      </c>
      <c r="E5535" s="26" t="s">
        <v>10425</v>
      </c>
      <c r="F5535" s="26" t="s">
        <v>8056</v>
      </c>
      <c r="G5535" s="26" t="s">
        <v>8057</v>
      </c>
      <c r="H5535" s="26" t="s">
        <v>8058</v>
      </c>
      <c r="I5535" s="26" t="s">
        <v>10420</v>
      </c>
      <c r="J5535" s="36">
        <v>0.13</v>
      </c>
      <c r="K5535" s="26">
        <v>3651.54</v>
      </c>
      <c r="L5535" s="26"/>
      <c r="M5535" s="26" t="s">
        <v>140</v>
      </c>
      <c r="N5535" s="26" t="s">
        <v>8059</v>
      </c>
    </row>
    <row r="5536" spans="1:14">
      <c r="A5536" s="26" t="s">
        <v>119</v>
      </c>
      <c r="B5536" s="26" t="s">
        <v>8054</v>
      </c>
      <c r="C5536" s="26" t="s">
        <v>231</v>
      </c>
      <c r="D5536" s="26" t="s">
        <v>8055</v>
      </c>
      <c r="E5536" s="26" t="s">
        <v>10425</v>
      </c>
      <c r="F5536" s="26" t="s">
        <v>8056</v>
      </c>
      <c r="G5536" s="26" t="s">
        <v>8057</v>
      </c>
      <c r="H5536" s="26" t="s">
        <v>8058</v>
      </c>
      <c r="I5536" s="26" t="s">
        <v>10419</v>
      </c>
      <c r="J5536" s="36">
        <v>0.13</v>
      </c>
      <c r="K5536" s="26">
        <v>5249.98</v>
      </c>
      <c r="L5536" s="26"/>
      <c r="M5536" s="26" t="s">
        <v>140</v>
      </c>
      <c r="N5536" s="26" t="s">
        <v>8059</v>
      </c>
    </row>
    <row r="5537" spans="1:14">
      <c r="A5537" s="26" t="s">
        <v>85</v>
      </c>
      <c r="B5537" s="26" t="s">
        <v>7997</v>
      </c>
      <c r="C5537" s="26" t="s">
        <v>2841</v>
      </c>
      <c r="D5537" s="26" t="s">
        <v>7998</v>
      </c>
      <c r="E5537" s="26" t="s">
        <v>10425</v>
      </c>
      <c r="F5537" s="26" t="s">
        <v>7999</v>
      </c>
      <c r="G5537" s="26" t="s">
        <v>8000</v>
      </c>
      <c r="H5537" s="26" t="s">
        <v>8001</v>
      </c>
      <c r="I5537" s="26" t="s">
        <v>10416</v>
      </c>
      <c r="J5537" s="36">
        <v>0.13</v>
      </c>
      <c r="K5537" s="26">
        <v>406778.96</v>
      </c>
      <c r="L5537" s="26">
        <v>455152</v>
      </c>
      <c r="M5537" s="26" t="s">
        <v>83</v>
      </c>
      <c r="N5537" s="26" t="s">
        <v>8003</v>
      </c>
    </row>
    <row r="5538" spans="1:14">
      <c r="A5538" s="26" t="s">
        <v>85</v>
      </c>
      <c r="B5538" s="26" t="s">
        <v>7997</v>
      </c>
      <c r="C5538" s="26" t="s">
        <v>2841</v>
      </c>
      <c r="D5538" s="26" t="s">
        <v>7998</v>
      </c>
      <c r="E5538" s="26" t="s">
        <v>10425</v>
      </c>
      <c r="F5538" s="26" t="s">
        <v>7999</v>
      </c>
      <c r="G5538" s="26" t="s">
        <v>8000</v>
      </c>
      <c r="H5538" s="26" t="s">
        <v>8001</v>
      </c>
      <c r="I5538" s="26" t="s">
        <v>10418</v>
      </c>
      <c r="J5538" s="36">
        <v>0.13</v>
      </c>
      <c r="K5538" s="26">
        <v>13771.2</v>
      </c>
      <c r="L5538" s="26"/>
      <c r="M5538" s="26" t="s">
        <v>83</v>
      </c>
      <c r="N5538" s="26" t="s">
        <v>8003</v>
      </c>
    </row>
    <row r="5539" spans="1:14">
      <c r="A5539" s="26" t="s">
        <v>85</v>
      </c>
      <c r="B5539" s="26" t="s">
        <v>7997</v>
      </c>
      <c r="C5539" s="26" t="s">
        <v>2841</v>
      </c>
      <c r="D5539" s="26" t="s">
        <v>7998</v>
      </c>
      <c r="E5539" s="26" t="s">
        <v>10425</v>
      </c>
      <c r="F5539" s="26" t="s">
        <v>7999</v>
      </c>
      <c r="G5539" s="26" t="s">
        <v>8000</v>
      </c>
      <c r="H5539" s="26" t="s">
        <v>8001</v>
      </c>
      <c r="I5539" s="26" t="s">
        <v>10420</v>
      </c>
      <c r="J5539" s="36">
        <v>0.13</v>
      </c>
      <c r="K5539" s="26">
        <v>5439.76</v>
      </c>
      <c r="L5539" s="26"/>
      <c r="M5539" s="26" t="s">
        <v>83</v>
      </c>
      <c r="N5539" s="26" t="s">
        <v>8003</v>
      </c>
    </row>
    <row r="5540" spans="1:14">
      <c r="A5540" s="26" t="s">
        <v>85</v>
      </c>
      <c r="B5540" s="26" t="s">
        <v>7997</v>
      </c>
      <c r="C5540" s="26" t="s">
        <v>2841</v>
      </c>
      <c r="D5540" s="26" t="s">
        <v>7998</v>
      </c>
      <c r="E5540" s="26" t="s">
        <v>10425</v>
      </c>
      <c r="F5540" s="26" t="s">
        <v>7999</v>
      </c>
      <c r="G5540" s="26" t="s">
        <v>8000</v>
      </c>
      <c r="H5540" s="26" t="s">
        <v>8001</v>
      </c>
      <c r="I5540" s="26" t="s">
        <v>10419</v>
      </c>
      <c r="J5540" s="36">
        <v>0.13</v>
      </c>
      <c r="K5540" s="26">
        <v>6404.48</v>
      </c>
      <c r="L5540" s="26"/>
      <c r="M5540" s="26" t="s">
        <v>83</v>
      </c>
      <c r="N5540" s="26" t="s">
        <v>8003</v>
      </c>
    </row>
    <row r="5541" spans="1:14">
      <c r="A5541" s="26" t="s">
        <v>119</v>
      </c>
      <c r="B5541" s="26" t="s">
        <v>8060</v>
      </c>
      <c r="C5541" s="26" t="s">
        <v>1033</v>
      </c>
      <c r="D5541" s="26" t="s">
        <v>8061</v>
      </c>
      <c r="E5541" s="26" t="s">
        <v>10425</v>
      </c>
      <c r="F5541" s="26" t="s">
        <v>241</v>
      </c>
      <c r="G5541" s="26" t="s">
        <v>8062</v>
      </c>
      <c r="H5541" s="26" t="s">
        <v>8063</v>
      </c>
      <c r="I5541" s="26" t="s">
        <v>10416</v>
      </c>
      <c r="J5541" s="36">
        <v>0.13</v>
      </c>
      <c r="K5541" s="26">
        <v>4168018.78</v>
      </c>
      <c r="L5541" s="26">
        <v>4630211.06</v>
      </c>
      <c r="M5541" s="26" t="s">
        <v>140</v>
      </c>
      <c r="N5541" s="26" t="s">
        <v>8065</v>
      </c>
    </row>
    <row r="5542" spans="1:14">
      <c r="A5542" s="26" t="s">
        <v>119</v>
      </c>
      <c r="B5542" s="26" t="s">
        <v>8060</v>
      </c>
      <c r="C5542" s="26" t="s">
        <v>1033</v>
      </c>
      <c r="D5542" s="26" t="s">
        <v>8061</v>
      </c>
      <c r="E5542" s="26" t="s">
        <v>10425</v>
      </c>
      <c r="F5542" s="26" t="s">
        <v>241</v>
      </c>
      <c r="G5542" s="26" t="s">
        <v>8062</v>
      </c>
      <c r="H5542" s="26" t="s">
        <v>8063</v>
      </c>
      <c r="I5542" s="26" t="s">
        <v>10418</v>
      </c>
      <c r="J5542" s="36">
        <v>0.13</v>
      </c>
      <c r="K5542" s="26">
        <v>126260.08</v>
      </c>
      <c r="L5542" s="26"/>
      <c r="M5542" s="26" t="s">
        <v>140</v>
      </c>
      <c r="N5542" s="26" t="s">
        <v>8065</v>
      </c>
    </row>
    <row r="5543" spans="1:14">
      <c r="A5543" s="26" t="s">
        <v>119</v>
      </c>
      <c r="B5543" s="26" t="s">
        <v>8060</v>
      </c>
      <c r="C5543" s="26" t="s">
        <v>1033</v>
      </c>
      <c r="D5543" s="26" t="s">
        <v>8061</v>
      </c>
      <c r="E5543" s="26" t="s">
        <v>10425</v>
      </c>
      <c r="F5543" s="26" t="s">
        <v>241</v>
      </c>
      <c r="G5543" s="26" t="s">
        <v>8062</v>
      </c>
      <c r="H5543" s="26" t="s">
        <v>8063</v>
      </c>
      <c r="I5543" s="26" t="s">
        <v>10420</v>
      </c>
      <c r="J5543" s="36">
        <v>0.13</v>
      </c>
      <c r="K5543" s="26">
        <v>55333.9</v>
      </c>
      <c r="L5543" s="26"/>
      <c r="M5543" s="26" t="s">
        <v>140</v>
      </c>
      <c r="N5543" s="26" t="s">
        <v>8065</v>
      </c>
    </row>
    <row r="5544" spans="1:14">
      <c r="A5544" s="26" t="s">
        <v>119</v>
      </c>
      <c r="B5544" s="26" t="s">
        <v>8060</v>
      </c>
      <c r="C5544" s="26" t="s">
        <v>1033</v>
      </c>
      <c r="D5544" s="26" t="s">
        <v>8061</v>
      </c>
      <c r="E5544" s="26" t="s">
        <v>10425</v>
      </c>
      <c r="F5544" s="26" t="s">
        <v>241</v>
      </c>
      <c r="G5544" s="26" t="s">
        <v>8062</v>
      </c>
      <c r="H5544" s="26" t="s">
        <v>8063</v>
      </c>
      <c r="I5544" s="26" t="s">
        <v>10419</v>
      </c>
      <c r="J5544" s="36">
        <v>0.13</v>
      </c>
      <c r="K5544" s="26">
        <v>65389.74</v>
      </c>
      <c r="L5544" s="26"/>
      <c r="M5544" s="26" t="s">
        <v>140</v>
      </c>
      <c r="N5544" s="26" t="s">
        <v>8065</v>
      </c>
    </row>
    <row r="5545" spans="1:14">
      <c r="A5545" s="26" t="s">
        <v>163</v>
      </c>
      <c r="B5545" s="26" t="s">
        <v>8067</v>
      </c>
      <c r="C5545" s="26" t="s">
        <v>166</v>
      </c>
      <c r="D5545" s="26" t="s">
        <v>8068</v>
      </c>
      <c r="E5545" s="26" t="s">
        <v>10425</v>
      </c>
      <c r="F5545" s="26" t="s">
        <v>8069</v>
      </c>
      <c r="G5545" s="26" t="s">
        <v>8070</v>
      </c>
      <c r="H5545" s="26" t="s">
        <v>8071</v>
      </c>
      <c r="I5545" s="26" t="s">
        <v>10416</v>
      </c>
      <c r="J5545" s="36">
        <v>0.13</v>
      </c>
      <c r="K5545" s="26">
        <v>13214.6</v>
      </c>
      <c r="L5545" s="26">
        <v>14048</v>
      </c>
      <c r="M5545" s="26" t="s">
        <v>140</v>
      </c>
      <c r="N5545" s="26" t="s">
        <v>8072</v>
      </c>
    </row>
    <row r="5546" spans="1:14">
      <c r="A5546" s="26" t="s">
        <v>163</v>
      </c>
      <c r="B5546" s="26" t="s">
        <v>8067</v>
      </c>
      <c r="C5546" s="26" t="s">
        <v>166</v>
      </c>
      <c r="D5546" s="26" t="s">
        <v>8068</v>
      </c>
      <c r="E5546" s="26" t="s">
        <v>10425</v>
      </c>
      <c r="F5546" s="26" t="s">
        <v>8069</v>
      </c>
      <c r="G5546" s="26" t="s">
        <v>8070</v>
      </c>
      <c r="H5546" s="26" t="s">
        <v>8071</v>
      </c>
      <c r="I5546" s="26" t="s">
        <v>10418</v>
      </c>
      <c r="J5546" s="36">
        <v>0.13</v>
      </c>
      <c r="K5546" s="26">
        <v>0</v>
      </c>
      <c r="L5546" s="26"/>
      <c r="M5546" s="26" t="s">
        <v>140</v>
      </c>
      <c r="N5546" s="26" t="s">
        <v>8072</v>
      </c>
    </row>
    <row r="5547" spans="1:14">
      <c r="A5547" s="26" t="s">
        <v>163</v>
      </c>
      <c r="B5547" s="26" t="s">
        <v>8067</v>
      </c>
      <c r="C5547" s="26" t="s">
        <v>166</v>
      </c>
      <c r="D5547" s="26" t="s">
        <v>8068</v>
      </c>
      <c r="E5547" s="26" t="s">
        <v>10425</v>
      </c>
      <c r="F5547" s="26" t="s">
        <v>8069</v>
      </c>
      <c r="G5547" s="26" t="s">
        <v>8070</v>
      </c>
      <c r="H5547" s="26" t="s">
        <v>8071</v>
      </c>
      <c r="I5547" s="26" t="s">
        <v>10420</v>
      </c>
      <c r="J5547" s="36">
        <v>0.13</v>
      </c>
      <c r="K5547" s="26">
        <v>0</v>
      </c>
      <c r="L5547" s="26"/>
      <c r="M5547" s="26" t="s">
        <v>140</v>
      </c>
      <c r="N5547" s="26" t="s">
        <v>8072</v>
      </c>
    </row>
    <row r="5548" spans="1:14">
      <c r="A5548" s="26" t="s">
        <v>163</v>
      </c>
      <c r="B5548" s="26" t="s">
        <v>8067</v>
      </c>
      <c r="C5548" s="26" t="s">
        <v>166</v>
      </c>
      <c r="D5548" s="26" t="s">
        <v>8068</v>
      </c>
      <c r="E5548" s="26" t="s">
        <v>10425</v>
      </c>
      <c r="F5548" s="26" t="s">
        <v>8069</v>
      </c>
      <c r="G5548" s="26" t="s">
        <v>8070</v>
      </c>
      <c r="H5548" s="26" t="s">
        <v>8071</v>
      </c>
      <c r="I5548" s="26" t="s">
        <v>10419</v>
      </c>
      <c r="J5548" s="36">
        <v>0.13</v>
      </c>
      <c r="K5548" s="26">
        <v>201.24</v>
      </c>
      <c r="L5548" s="26"/>
      <c r="M5548" s="26" t="s">
        <v>140</v>
      </c>
      <c r="N5548" s="26" t="s">
        <v>8072</v>
      </c>
    </row>
    <row r="5549" spans="1:14">
      <c r="A5549" s="26" t="s">
        <v>200</v>
      </c>
      <c r="B5549" s="26" t="s">
        <v>7918</v>
      </c>
      <c r="C5549" s="26" t="s">
        <v>611</v>
      </c>
      <c r="D5549" s="26" t="s">
        <v>7919</v>
      </c>
      <c r="E5549" s="26" t="s">
        <v>10425</v>
      </c>
      <c r="F5549" s="26" t="s">
        <v>751</v>
      </c>
      <c r="G5549" s="26" t="s">
        <v>7920</v>
      </c>
      <c r="H5549" s="26" t="s">
        <v>7921</v>
      </c>
      <c r="I5549" s="26" t="s">
        <v>10416</v>
      </c>
      <c r="J5549" s="36">
        <v>0.13</v>
      </c>
      <c r="K5549" s="26">
        <v>491709.73</v>
      </c>
      <c r="L5549" s="26">
        <v>545996.74</v>
      </c>
      <c r="M5549" s="26" t="s">
        <v>1282</v>
      </c>
      <c r="N5549" s="26" t="s">
        <v>7923</v>
      </c>
    </row>
    <row r="5550" spans="1:14">
      <c r="A5550" s="26" t="s">
        <v>200</v>
      </c>
      <c r="B5550" s="26" t="s">
        <v>7918</v>
      </c>
      <c r="C5550" s="26" t="s">
        <v>611</v>
      </c>
      <c r="D5550" s="26" t="s">
        <v>7919</v>
      </c>
      <c r="E5550" s="26" t="s">
        <v>10425</v>
      </c>
      <c r="F5550" s="26" t="s">
        <v>751</v>
      </c>
      <c r="G5550" s="26" t="s">
        <v>7920</v>
      </c>
      <c r="H5550" s="26" t="s">
        <v>7921</v>
      </c>
      <c r="I5550" s="26" t="s">
        <v>10418</v>
      </c>
      <c r="J5550" s="36">
        <v>0.13</v>
      </c>
      <c r="K5550" s="26">
        <v>15889.53</v>
      </c>
      <c r="L5550" s="26"/>
      <c r="M5550" s="26" t="s">
        <v>1282</v>
      </c>
      <c r="N5550" s="26" t="s">
        <v>7923</v>
      </c>
    </row>
    <row r="5551" spans="1:14">
      <c r="A5551" s="26" t="s">
        <v>200</v>
      </c>
      <c r="B5551" s="26" t="s">
        <v>7918</v>
      </c>
      <c r="C5551" s="26" t="s">
        <v>611</v>
      </c>
      <c r="D5551" s="26" t="s">
        <v>7919</v>
      </c>
      <c r="E5551" s="26" t="s">
        <v>10425</v>
      </c>
      <c r="F5551" s="26" t="s">
        <v>751</v>
      </c>
      <c r="G5551" s="26" t="s">
        <v>7920</v>
      </c>
      <c r="H5551" s="26" t="s">
        <v>7921</v>
      </c>
      <c r="I5551" s="26" t="s">
        <v>10420</v>
      </c>
      <c r="J5551" s="36">
        <v>0.13</v>
      </c>
      <c r="K5551" s="26">
        <v>5732.93</v>
      </c>
      <c r="L5551" s="26"/>
      <c r="M5551" s="26" t="s">
        <v>1282</v>
      </c>
      <c r="N5551" s="26" t="s">
        <v>7923</v>
      </c>
    </row>
    <row r="5552" spans="1:14">
      <c r="A5552" s="26" t="s">
        <v>200</v>
      </c>
      <c r="B5552" s="26" t="s">
        <v>7918</v>
      </c>
      <c r="C5552" s="26" t="s">
        <v>611</v>
      </c>
      <c r="D5552" s="26" t="s">
        <v>7919</v>
      </c>
      <c r="E5552" s="26" t="s">
        <v>10425</v>
      </c>
      <c r="F5552" s="26" t="s">
        <v>751</v>
      </c>
      <c r="G5552" s="26" t="s">
        <v>7920</v>
      </c>
      <c r="H5552" s="26" t="s">
        <v>7921</v>
      </c>
      <c r="I5552" s="26" t="s">
        <v>10419</v>
      </c>
      <c r="J5552" s="36">
        <v>0.13</v>
      </c>
      <c r="K5552" s="26">
        <v>7729.18</v>
      </c>
      <c r="L5552" s="26"/>
      <c r="M5552" s="26" t="s">
        <v>1282</v>
      </c>
      <c r="N5552" s="26" t="s">
        <v>7923</v>
      </c>
    </row>
    <row r="5553" spans="1:14">
      <c r="A5553" s="26" t="s">
        <v>200</v>
      </c>
      <c r="B5553" s="26" t="s">
        <v>8005</v>
      </c>
      <c r="C5553" s="26" t="s">
        <v>611</v>
      </c>
      <c r="D5553" s="26" t="s">
        <v>8006</v>
      </c>
      <c r="E5553" s="26" t="s">
        <v>10425</v>
      </c>
      <c r="F5553" s="26" t="s">
        <v>8007</v>
      </c>
      <c r="G5553" s="26" t="s">
        <v>8008</v>
      </c>
      <c r="H5553" s="26" t="s">
        <v>8009</v>
      </c>
      <c r="I5553" s="26" t="s">
        <v>10416</v>
      </c>
      <c r="J5553" s="36">
        <v>0.13</v>
      </c>
      <c r="K5553" s="26">
        <v>100616.43</v>
      </c>
      <c r="L5553" s="26">
        <v>110743.09</v>
      </c>
      <c r="M5553" s="26" t="s">
        <v>1282</v>
      </c>
      <c r="N5553" s="26" t="s">
        <v>8010</v>
      </c>
    </row>
    <row r="5554" spans="1:14">
      <c r="A5554" s="26" t="s">
        <v>200</v>
      </c>
      <c r="B5554" s="26" t="s">
        <v>8005</v>
      </c>
      <c r="C5554" s="26" t="s">
        <v>611</v>
      </c>
      <c r="D5554" s="26" t="s">
        <v>8006</v>
      </c>
      <c r="E5554" s="26" t="s">
        <v>10425</v>
      </c>
      <c r="F5554" s="26" t="s">
        <v>8007</v>
      </c>
      <c r="G5554" s="26" t="s">
        <v>8008</v>
      </c>
      <c r="H5554" s="26" t="s">
        <v>8009</v>
      </c>
      <c r="I5554" s="26" t="s">
        <v>10418</v>
      </c>
      <c r="J5554" s="36">
        <v>0.13</v>
      </c>
      <c r="K5554" s="26">
        <v>2408.58</v>
      </c>
      <c r="L5554" s="26"/>
      <c r="M5554" s="26" t="s">
        <v>1282</v>
      </c>
      <c r="N5554" s="26" t="s">
        <v>8010</v>
      </c>
    </row>
    <row r="5555" spans="1:14">
      <c r="A5555" s="26" t="s">
        <v>200</v>
      </c>
      <c r="B5555" s="26" t="s">
        <v>8005</v>
      </c>
      <c r="C5555" s="26" t="s">
        <v>611</v>
      </c>
      <c r="D5555" s="26" t="s">
        <v>8006</v>
      </c>
      <c r="E5555" s="26" t="s">
        <v>10425</v>
      </c>
      <c r="F5555" s="26" t="s">
        <v>8007</v>
      </c>
      <c r="G5555" s="26" t="s">
        <v>8008</v>
      </c>
      <c r="H5555" s="26" t="s">
        <v>8009</v>
      </c>
      <c r="I5555" s="26" t="s">
        <v>10420</v>
      </c>
      <c r="J5555" s="36">
        <v>0.13</v>
      </c>
      <c r="K5555" s="26">
        <v>1165.61</v>
      </c>
      <c r="L5555" s="26"/>
      <c r="M5555" s="26" t="s">
        <v>1282</v>
      </c>
      <c r="N5555" s="26" t="s">
        <v>8010</v>
      </c>
    </row>
    <row r="5556" spans="1:14">
      <c r="A5556" s="26" t="s">
        <v>200</v>
      </c>
      <c r="B5556" s="26" t="s">
        <v>8005</v>
      </c>
      <c r="C5556" s="26" t="s">
        <v>611</v>
      </c>
      <c r="D5556" s="26" t="s">
        <v>8006</v>
      </c>
      <c r="E5556" s="26" t="s">
        <v>10425</v>
      </c>
      <c r="F5556" s="26" t="s">
        <v>8007</v>
      </c>
      <c r="G5556" s="26" t="s">
        <v>8008</v>
      </c>
      <c r="H5556" s="26" t="s">
        <v>8009</v>
      </c>
      <c r="I5556" s="26" t="s">
        <v>10419</v>
      </c>
      <c r="J5556" s="36">
        <v>0.13</v>
      </c>
      <c r="K5556" s="26">
        <v>1568.74</v>
      </c>
      <c r="L5556" s="26"/>
      <c r="M5556" s="26" t="s">
        <v>1282</v>
      </c>
      <c r="N5556" s="26" t="s">
        <v>8010</v>
      </c>
    </row>
    <row r="5557" spans="1:14">
      <c r="A5557" s="26" t="s">
        <v>292</v>
      </c>
      <c r="B5557" s="26" t="s">
        <v>8041</v>
      </c>
      <c r="C5557" s="26" t="s">
        <v>1387</v>
      </c>
      <c r="D5557" s="26" t="s">
        <v>8042</v>
      </c>
      <c r="E5557" s="26" t="s">
        <v>10425</v>
      </c>
      <c r="F5557" s="26" t="s">
        <v>6658</v>
      </c>
      <c r="G5557" s="26" t="s">
        <v>8043</v>
      </c>
      <c r="H5557" s="26" t="s">
        <v>8044</v>
      </c>
      <c r="I5557" s="26" t="s">
        <v>10416</v>
      </c>
      <c r="J5557" s="36">
        <v>0.13</v>
      </c>
      <c r="K5557" s="26">
        <v>56951.95</v>
      </c>
      <c r="L5557" s="26">
        <v>65240.65</v>
      </c>
      <c r="M5557" s="26" t="s">
        <v>63</v>
      </c>
      <c r="N5557" s="26" t="s">
        <v>8046</v>
      </c>
    </row>
    <row r="5558" spans="1:14">
      <c r="A5558" s="26" t="s">
        <v>292</v>
      </c>
      <c r="B5558" s="26" t="s">
        <v>8041</v>
      </c>
      <c r="C5558" s="26" t="s">
        <v>1387</v>
      </c>
      <c r="D5558" s="26" t="s">
        <v>8042</v>
      </c>
      <c r="E5558" s="26" t="s">
        <v>10425</v>
      </c>
      <c r="F5558" s="26" t="s">
        <v>6658</v>
      </c>
      <c r="G5558" s="26" t="s">
        <v>8043</v>
      </c>
      <c r="H5558" s="26" t="s">
        <v>8044</v>
      </c>
      <c r="I5558" s="26" t="s">
        <v>10418</v>
      </c>
      <c r="J5558" s="36">
        <v>0.13</v>
      </c>
      <c r="K5558" s="26">
        <v>4703.84</v>
      </c>
      <c r="L5558" s="26"/>
      <c r="M5558" s="26" t="s">
        <v>63</v>
      </c>
      <c r="N5558" s="26" t="s">
        <v>8046</v>
      </c>
    </row>
    <row r="5559" spans="1:14">
      <c r="A5559" s="26" t="s">
        <v>292</v>
      </c>
      <c r="B5559" s="26" t="s">
        <v>8041</v>
      </c>
      <c r="C5559" s="26" t="s">
        <v>1387</v>
      </c>
      <c r="D5559" s="26" t="s">
        <v>8042</v>
      </c>
      <c r="E5559" s="26" t="s">
        <v>10425</v>
      </c>
      <c r="F5559" s="26" t="s">
        <v>6658</v>
      </c>
      <c r="G5559" s="26" t="s">
        <v>8043</v>
      </c>
      <c r="H5559" s="26" t="s">
        <v>8044</v>
      </c>
      <c r="I5559" s="26" t="s">
        <v>10420</v>
      </c>
      <c r="J5559" s="36">
        <v>0.13</v>
      </c>
      <c r="K5559" s="26">
        <v>688.94</v>
      </c>
      <c r="L5559" s="26"/>
      <c r="M5559" s="26" t="s">
        <v>63</v>
      </c>
      <c r="N5559" s="26" t="s">
        <v>8046</v>
      </c>
    </row>
    <row r="5560" spans="1:14">
      <c r="A5560" s="26" t="s">
        <v>292</v>
      </c>
      <c r="B5560" s="26" t="s">
        <v>8041</v>
      </c>
      <c r="C5560" s="26" t="s">
        <v>1387</v>
      </c>
      <c r="D5560" s="26" t="s">
        <v>8042</v>
      </c>
      <c r="E5560" s="26" t="s">
        <v>10425</v>
      </c>
      <c r="F5560" s="26" t="s">
        <v>6658</v>
      </c>
      <c r="G5560" s="26" t="s">
        <v>8043</v>
      </c>
      <c r="H5560" s="26" t="s">
        <v>8044</v>
      </c>
      <c r="I5560" s="26" t="s">
        <v>10419</v>
      </c>
      <c r="J5560" s="36">
        <v>0.13</v>
      </c>
      <c r="K5560" s="26">
        <v>938.72</v>
      </c>
      <c r="L5560" s="26"/>
      <c r="M5560" s="26" t="s">
        <v>63</v>
      </c>
      <c r="N5560" s="26" t="s">
        <v>8046</v>
      </c>
    </row>
    <row r="5561" spans="1:14">
      <c r="A5561" s="26" t="s">
        <v>220</v>
      </c>
      <c r="B5561" s="26" t="s">
        <v>7958</v>
      </c>
      <c r="C5561" s="26" t="s">
        <v>223</v>
      </c>
      <c r="D5561" s="26" t="s">
        <v>7959</v>
      </c>
      <c r="E5561" s="26" t="s">
        <v>10425</v>
      </c>
      <c r="F5561" s="26" t="s">
        <v>7960</v>
      </c>
      <c r="G5561" s="26" t="s">
        <v>7961</v>
      </c>
      <c r="H5561" s="26" t="s">
        <v>7962</v>
      </c>
      <c r="I5561" s="26" t="s">
        <v>10416</v>
      </c>
      <c r="J5561" s="36">
        <v>0.13</v>
      </c>
      <c r="K5561" s="26">
        <v>210115</v>
      </c>
      <c r="L5561" s="26">
        <v>226138.5</v>
      </c>
      <c r="M5561" s="26" t="s">
        <v>1282</v>
      </c>
      <c r="N5561" s="26" t="s">
        <v>7963</v>
      </c>
    </row>
    <row r="5562" spans="1:14">
      <c r="A5562" s="26" t="s">
        <v>220</v>
      </c>
      <c r="B5562" s="26" t="s">
        <v>7958</v>
      </c>
      <c r="C5562" s="26" t="s">
        <v>223</v>
      </c>
      <c r="D5562" s="26" t="s">
        <v>7959</v>
      </c>
      <c r="E5562" s="26" t="s">
        <v>10425</v>
      </c>
      <c r="F5562" s="26" t="s">
        <v>7960</v>
      </c>
      <c r="G5562" s="26" t="s">
        <v>7961</v>
      </c>
      <c r="H5562" s="26" t="s">
        <v>7962</v>
      </c>
      <c r="I5562" s="26" t="s">
        <v>10418</v>
      </c>
      <c r="J5562" s="36">
        <v>0.13</v>
      </c>
      <c r="K5562" s="26">
        <v>0</v>
      </c>
      <c r="L5562" s="26"/>
      <c r="M5562" s="26" t="s">
        <v>1282</v>
      </c>
      <c r="N5562" s="26" t="s">
        <v>7963</v>
      </c>
    </row>
    <row r="5563" spans="1:14">
      <c r="A5563" s="26" t="s">
        <v>220</v>
      </c>
      <c r="B5563" s="26" t="s">
        <v>7958</v>
      </c>
      <c r="C5563" s="26" t="s">
        <v>223</v>
      </c>
      <c r="D5563" s="26" t="s">
        <v>7959</v>
      </c>
      <c r="E5563" s="26" t="s">
        <v>10425</v>
      </c>
      <c r="F5563" s="26" t="s">
        <v>7960</v>
      </c>
      <c r="G5563" s="26" t="s">
        <v>7961</v>
      </c>
      <c r="H5563" s="26" t="s">
        <v>7962</v>
      </c>
      <c r="I5563" s="26" t="s">
        <v>10420</v>
      </c>
      <c r="J5563" s="36">
        <v>0.13</v>
      </c>
      <c r="K5563" s="26">
        <v>2646.85</v>
      </c>
      <c r="L5563" s="26"/>
      <c r="M5563" s="26" t="s">
        <v>1282</v>
      </c>
      <c r="N5563" s="26" t="s">
        <v>7963</v>
      </c>
    </row>
    <row r="5564" spans="1:14">
      <c r="A5564" s="26" t="s">
        <v>220</v>
      </c>
      <c r="B5564" s="26" t="s">
        <v>7958</v>
      </c>
      <c r="C5564" s="26" t="s">
        <v>223</v>
      </c>
      <c r="D5564" s="26" t="s">
        <v>7959</v>
      </c>
      <c r="E5564" s="26" t="s">
        <v>10425</v>
      </c>
      <c r="F5564" s="26" t="s">
        <v>7960</v>
      </c>
      <c r="G5564" s="26" t="s">
        <v>7961</v>
      </c>
      <c r="H5564" s="26" t="s">
        <v>7962</v>
      </c>
      <c r="I5564" s="26" t="s">
        <v>10419</v>
      </c>
      <c r="J5564" s="36">
        <v>0.13</v>
      </c>
      <c r="K5564" s="26">
        <v>3199.34</v>
      </c>
      <c r="L5564" s="26"/>
      <c r="M5564" s="26" t="s">
        <v>1282</v>
      </c>
      <c r="N5564" s="26" t="s">
        <v>7963</v>
      </c>
    </row>
    <row r="5565" spans="1:14">
      <c r="A5565" s="26" t="s">
        <v>181</v>
      </c>
      <c r="B5565" s="26" t="s">
        <v>7930</v>
      </c>
      <c r="C5565" s="26" t="s">
        <v>631</v>
      </c>
      <c r="D5565" s="26" t="s">
        <v>7931</v>
      </c>
      <c r="E5565" s="26" t="s">
        <v>10434</v>
      </c>
      <c r="F5565" s="26" t="s">
        <v>7932</v>
      </c>
      <c r="G5565" s="26" t="s">
        <v>7933</v>
      </c>
      <c r="H5565" s="26" t="s">
        <v>10930</v>
      </c>
      <c r="I5565" s="26" t="s">
        <v>10416</v>
      </c>
      <c r="J5565" s="36">
        <v>0.13</v>
      </c>
      <c r="K5565" s="26">
        <v>2523605.12</v>
      </c>
      <c r="L5565" s="26">
        <v>2821780.02</v>
      </c>
      <c r="M5565" s="26" t="s">
        <v>97</v>
      </c>
      <c r="N5565" s="26" t="s">
        <v>7936</v>
      </c>
    </row>
    <row r="5566" spans="1:14">
      <c r="A5566" s="26" t="s">
        <v>181</v>
      </c>
      <c r="B5566" s="26" t="s">
        <v>7930</v>
      </c>
      <c r="C5566" s="26" t="s">
        <v>631</v>
      </c>
      <c r="D5566" s="26" t="s">
        <v>7931</v>
      </c>
      <c r="E5566" s="26" t="s">
        <v>10434</v>
      </c>
      <c r="F5566" s="26" t="s">
        <v>7932</v>
      </c>
      <c r="G5566" s="26" t="s">
        <v>7933</v>
      </c>
      <c r="H5566" s="26" t="s">
        <v>10930</v>
      </c>
      <c r="I5566" s="26" t="s">
        <v>10418</v>
      </c>
      <c r="J5566" s="36">
        <v>0.13</v>
      </c>
      <c r="K5566" s="26">
        <v>107757.56</v>
      </c>
      <c r="L5566" s="26"/>
      <c r="M5566" s="26" t="s">
        <v>97</v>
      </c>
      <c r="N5566" s="26" t="s">
        <v>7936</v>
      </c>
    </row>
    <row r="5567" spans="1:14">
      <c r="A5567" s="26" t="s">
        <v>181</v>
      </c>
      <c r="B5567" s="26" t="s">
        <v>7930</v>
      </c>
      <c r="C5567" s="26" t="s">
        <v>631</v>
      </c>
      <c r="D5567" s="26" t="s">
        <v>7931</v>
      </c>
      <c r="E5567" s="26" t="s">
        <v>10434</v>
      </c>
      <c r="F5567" s="26" t="s">
        <v>7932</v>
      </c>
      <c r="G5567" s="26" t="s">
        <v>7933</v>
      </c>
      <c r="H5567" s="26" t="s">
        <v>10930</v>
      </c>
      <c r="I5567" s="26" t="s">
        <v>10420</v>
      </c>
      <c r="J5567" s="36">
        <v>0.13</v>
      </c>
      <c r="K5567" s="26">
        <v>65692.76</v>
      </c>
      <c r="L5567" s="26"/>
      <c r="M5567" s="26" t="s">
        <v>97</v>
      </c>
      <c r="N5567" s="26" t="s">
        <v>7936</v>
      </c>
    </row>
    <row r="5568" spans="1:14">
      <c r="A5568" s="26" t="s">
        <v>181</v>
      </c>
      <c r="B5568" s="26" t="s">
        <v>7930</v>
      </c>
      <c r="C5568" s="26" t="s">
        <v>631</v>
      </c>
      <c r="D5568" s="26" t="s">
        <v>7931</v>
      </c>
      <c r="E5568" s="26" t="s">
        <v>10434</v>
      </c>
      <c r="F5568" s="26" t="s">
        <v>7932</v>
      </c>
      <c r="G5568" s="26" t="s">
        <v>7933</v>
      </c>
      <c r="H5568" s="26" t="s">
        <v>10930</v>
      </c>
      <c r="I5568" s="26" t="s">
        <v>10419</v>
      </c>
      <c r="J5568" s="36">
        <v>0.13</v>
      </c>
      <c r="K5568" s="26">
        <v>40071.38</v>
      </c>
      <c r="L5568" s="26"/>
      <c r="M5568" s="26" t="s">
        <v>97</v>
      </c>
      <c r="N5568" s="26" t="s">
        <v>7936</v>
      </c>
    </row>
    <row r="5569" spans="1:14">
      <c r="A5569" s="26" t="s">
        <v>181</v>
      </c>
      <c r="B5569" s="26" t="s">
        <v>7930</v>
      </c>
      <c r="C5569" s="26" t="s">
        <v>631</v>
      </c>
      <c r="D5569" s="26" t="s">
        <v>7931</v>
      </c>
      <c r="E5569" s="26" t="s">
        <v>10434</v>
      </c>
      <c r="F5569" s="26" t="s">
        <v>7932</v>
      </c>
      <c r="G5569" s="26" t="s">
        <v>7933</v>
      </c>
      <c r="H5569" s="26" t="s">
        <v>10931</v>
      </c>
      <c r="I5569" s="26" t="s">
        <v>10416</v>
      </c>
      <c r="J5569" s="36">
        <v>0.13</v>
      </c>
      <c r="K5569" s="26">
        <v>4126981.82</v>
      </c>
      <c r="L5569" s="26">
        <v>4559243.55</v>
      </c>
      <c r="M5569" s="26" t="s">
        <v>97</v>
      </c>
      <c r="N5569" s="26" t="s">
        <v>7936</v>
      </c>
    </row>
    <row r="5570" spans="1:14">
      <c r="A5570" s="26" t="s">
        <v>181</v>
      </c>
      <c r="B5570" s="26" t="s">
        <v>7930</v>
      </c>
      <c r="C5570" s="26" t="s">
        <v>631</v>
      </c>
      <c r="D5570" s="26" t="s">
        <v>7931</v>
      </c>
      <c r="E5570" s="26" t="s">
        <v>10434</v>
      </c>
      <c r="F5570" s="26" t="s">
        <v>7932</v>
      </c>
      <c r="G5570" s="26" t="s">
        <v>7933</v>
      </c>
      <c r="H5570" s="26" t="s">
        <v>10931</v>
      </c>
      <c r="I5570" s="26" t="s">
        <v>10418</v>
      </c>
      <c r="J5570" s="36">
        <v>0.13</v>
      </c>
      <c r="K5570" s="26">
        <v>123333.18</v>
      </c>
      <c r="L5570" s="26"/>
      <c r="M5570" s="26" t="s">
        <v>97</v>
      </c>
      <c r="N5570" s="26" t="s">
        <v>7936</v>
      </c>
    </row>
    <row r="5571" spans="1:14">
      <c r="A5571" s="26" t="s">
        <v>181</v>
      </c>
      <c r="B5571" s="26" t="s">
        <v>7930</v>
      </c>
      <c r="C5571" s="26" t="s">
        <v>631</v>
      </c>
      <c r="D5571" s="26" t="s">
        <v>7931</v>
      </c>
      <c r="E5571" s="26" t="s">
        <v>10434</v>
      </c>
      <c r="F5571" s="26" t="s">
        <v>7932</v>
      </c>
      <c r="G5571" s="26" t="s">
        <v>7933</v>
      </c>
      <c r="H5571" s="26" t="s">
        <v>10931</v>
      </c>
      <c r="I5571" s="26" t="s">
        <v>10420</v>
      </c>
      <c r="J5571" s="36">
        <v>0.13</v>
      </c>
      <c r="K5571" s="26">
        <v>107426.97</v>
      </c>
      <c r="L5571" s="26"/>
      <c r="M5571" s="26" t="s">
        <v>97</v>
      </c>
      <c r="N5571" s="26" t="s">
        <v>7936</v>
      </c>
    </row>
    <row r="5572" spans="1:14">
      <c r="A5572" s="26" t="s">
        <v>181</v>
      </c>
      <c r="B5572" s="26" t="s">
        <v>7930</v>
      </c>
      <c r="C5572" s="26" t="s">
        <v>631</v>
      </c>
      <c r="D5572" s="26" t="s">
        <v>7931</v>
      </c>
      <c r="E5572" s="26" t="s">
        <v>10434</v>
      </c>
      <c r="F5572" s="26" t="s">
        <v>7932</v>
      </c>
      <c r="G5572" s="26" t="s">
        <v>7933</v>
      </c>
      <c r="H5572" s="26" t="s">
        <v>10931</v>
      </c>
      <c r="I5572" s="26" t="s">
        <v>10419</v>
      </c>
      <c r="J5572" s="36">
        <v>0.13</v>
      </c>
      <c r="K5572" s="26">
        <v>64722.01</v>
      </c>
      <c r="L5572" s="26"/>
      <c r="M5572" s="26" t="s">
        <v>97</v>
      </c>
      <c r="N5572" s="26" t="s">
        <v>7936</v>
      </c>
    </row>
    <row r="5573" spans="1:14">
      <c r="A5573" s="26" t="s">
        <v>181</v>
      </c>
      <c r="B5573" s="26" t="s">
        <v>7930</v>
      </c>
      <c r="C5573" s="26" t="s">
        <v>631</v>
      </c>
      <c r="D5573" s="26" t="s">
        <v>7931</v>
      </c>
      <c r="E5573" s="26" t="s">
        <v>10434</v>
      </c>
      <c r="F5573" s="26" t="s">
        <v>7932</v>
      </c>
      <c r="G5573" s="26" t="s">
        <v>7933</v>
      </c>
      <c r="H5573" s="26" t="s">
        <v>10932</v>
      </c>
      <c r="I5573" s="26" t="s">
        <v>10416</v>
      </c>
      <c r="J5573" s="36">
        <v>0.13</v>
      </c>
      <c r="K5573" s="26">
        <v>7035428.77</v>
      </c>
      <c r="L5573" s="26">
        <v>7922637.43</v>
      </c>
      <c r="M5573" s="26" t="s">
        <v>97</v>
      </c>
      <c r="N5573" s="26" t="s">
        <v>7936</v>
      </c>
    </row>
    <row r="5574" spans="1:14">
      <c r="A5574" s="26" t="s">
        <v>181</v>
      </c>
      <c r="B5574" s="26" t="s">
        <v>7930</v>
      </c>
      <c r="C5574" s="26" t="s">
        <v>631</v>
      </c>
      <c r="D5574" s="26" t="s">
        <v>7931</v>
      </c>
      <c r="E5574" s="26" t="s">
        <v>10434</v>
      </c>
      <c r="F5574" s="26" t="s">
        <v>7932</v>
      </c>
      <c r="G5574" s="26" t="s">
        <v>7933</v>
      </c>
      <c r="H5574" s="26" t="s">
        <v>10932</v>
      </c>
      <c r="I5574" s="26" t="s">
        <v>10418</v>
      </c>
      <c r="J5574" s="36">
        <v>0.13</v>
      </c>
      <c r="K5574" s="26">
        <v>353859.09</v>
      </c>
      <c r="L5574" s="26"/>
      <c r="M5574" s="26" t="s">
        <v>97</v>
      </c>
      <c r="N5574" s="26" t="s">
        <v>7936</v>
      </c>
    </row>
    <row r="5575" spans="1:14">
      <c r="A5575" s="26" t="s">
        <v>181</v>
      </c>
      <c r="B5575" s="26" t="s">
        <v>7930</v>
      </c>
      <c r="C5575" s="26" t="s">
        <v>631</v>
      </c>
      <c r="D5575" s="26" t="s">
        <v>7931</v>
      </c>
      <c r="E5575" s="26" t="s">
        <v>10434</v>
      </c>
      <c r="F5575" s="26" t="s">
        <v>7932</v>
      </c>
      <c r="G5575" s="26" t="s">
        <v>7933</v>
      </c>
      <c r="H5575" s="26" t="s">
        <v>10932</v>
      </c>
      <c r="I5575" s="26" t="s">
        <v>10420</v>
      </c>
      <c r="J5575" s="36">
        <v>0.13</v>
      </c>
      <c r="K5575" s="26">
        <v>183143.06</v>
      </c>
      <c r="L5575" s="26"/>
      <c r="M5575" s="26" t="s">
        <v>97</v>
      </c>
      <c r="N5575" s="26" t="s">
        <v>7936</v>
      </c>
    </row>
    <row r="5576" spans="1:14">
      <c r="A5576" s="26" t="s">
        <v>181</v>
      </c>
      <c r="B5576" s="26" t="s">
        <v>7930</v>
      </c>
      <c r="C5576" s="26" t="s">
        <v>631</v>
      </c>
      <c r="D5576" s="26" t="s">
        <v>7931</v>
      </c>
      <c r="E5576" s="26" t="s">
        <v>10434</v>
      </c>
      <c r="F5576" s="26" t="s">
        <v>7932</v>
      </c>
      <c r="G5576" s="26" t="s">
        <v>7933</v>
      </c>
      <c r="H5576" s="26" t="s">
        <v>10932</v>
      </c>
      <c r="I5576" s="26" t="s">
        <v>10419</v>
      </c>
      <c r="J5576" s="36">
        <v>0.13</v>
      </c>
      <c r="K5576" s="26">
        <v>112527.42</v>
      </c>
      <c r="L5576" s="26"/>
      <c r="M5576" s="26" t="s">
        <v>97</v>
      </c>
      <c r="N5576" s="26" t="s">
        <v>7936</v>
      </c>
    </row>
    <row r="5577" spans="1:14">
      <c r="A5577" s="26" t="s">
        <v>129</v>
      </c>
      <c r="B5577" s="26" t="s">
        <v>7965</v>
      </c>
      <c r="C5577" s="26" t="s">
        <v>1165</v>
      </c>
      <c r="D5577" s="26" t="s">
        <v>7966</v>
      </c>
      <c r="E5577" s="26" t="s">
        <v>10425</v>
      </c>
      <c r="F5577" s="26" t="s">
        <v>1167</v>
      </c>
      <c r="G5577" s="26" t="s">
        <v>7967</v>
      </c>
      <c r="H5577" s="26" t="s">
        <v>7968</v>
      </c>
      <c r="I5577" s="26" t="s">
        <v>10416</v>
      </c>
      <c r="J5577" s="36">
        <v>0.13</v>
      </c>
      <c r="K5577" s="26">
        <v>6128802.51</v>
      </c>
      <c r="L5577" s="26">
        <v>6928723.44</v>
      </c>
      <c r="M5577" s="26" t="s">
        <v>173</v>
      </c>
      <c r="N5577" s="26" t="s">
        <v>7970</v>
      </c>
    </row>
    <row r="5578" spans="1:14">
      <c r="A5578" s="26" t="s">
        <v>129</v>
      </c>
      <c r="B5578" s="26" t="s">
        <v>7965</v>
      </c>
      <c r="C5578" s="26" t="s">
        <v>1165</v>
      </c>
      <c r="D5578" s="26" t="s">
        <v>7966</v>
      </c>
      <c r="E5578" s="26" t="s">
        <v>10425</v>
      </c>
      <c r="F5578" s="26" t="s">
        <v>1167</v>
      </c>
      <c r="G5578" s="26" t="s">
        <v>7967</v>
      </c>
      <c r="H5578" s="26" t="s">
        <v>7968</v>
      </c>
      <c r="I5578" s="26" t="s">
        <v>10418</v>
      </c>
      <c r="J5578" s="36">
        <v>0.13</v>
      </c>
      <c r="K5578" s="26">
        <v>314303.29</v>
      </c>
      <c r="L5578" s="26"/>
      <c r="M5578" s="26" t="s">
        <v>173</v>
      </c>
      <c r="N5578" s="26" t="s">
        <v>7970</v>
      </c>
    </row>
    <row r="5579" spans="1:14">
      <c r="A5579" s="26" t="s">
        <v>129</v>
      </c>
      <c r="B5579" s="26" t="s">
        <v>7965</v>
      </c>
      <c r="C5579" s="26" t="s">
        <v>1165</v>
      </c>
      <c r="D5579" s="26" t="s">
        <v>7966</v>
      </c>
      <c r="E5579" s="26" t="s">
        <v>10425</v>
      </c>
      <c r="F5579" s="26" t="s">
        <v>1167</v>
      </c>
      <c r="G5579" s="26" t="s">
        <v>7967</v>
      </c>
      <c r="H5579" s="26" t="s">
        <v>7968</v>
      </c>
      <c r="I5579" s="26" t="s">
        <v>10420</v>
      </c>
      <c r="J5579" s="36">
        <v>0.13</v>
      </c>
      <c r="K5579" s="26">
        <v>75692.7</v>
      </c>
      <c r="L5579" s="26"/>
      <c r="M5579" s="26" t="s">
        <v>173</v>
      </c>
      <c r="N5579" s="26" t="s">
        <v>7970</v>
      </c>
    </row>
    <row r="5580" spans="1:14">
      <c r="A5580" s="26" t="s">
        <v>129</v>
      </c>
      <c r="B5580" s="26" t="s">
        <v>7965</v>
      </c>
      <c r="C5580" s="26" t="s">
        <v>1165</v>
      </c>
      <c r="D5580" s="26" t="s">
        <v>7966</v>
      </c>
      <c r="E5580" s="26" t="s">
        <v>10425</v>
      </c>
      <c r="F5580" s="26" t="s">
        <v>1167</v>
      </c>
      <c r="G5580" s="26" t="s">
        <v>7967</v>
      </c>
      <c r="H5580" s="26" t="s">
        <v>7968</v>
      </c>
      <c r="I5580" s="26" t="s">
        <v>10419</v>
      </c>
      <c r="J5580" s="36">
        <v>0.13</v>
      </c>
      <c r="K5580" s="26">
        <v>98112.68</v>
      </c>
      <c r="L5580" s="26"/>
      <c r="M5580" s="26" t="s">
        <v>173</v>
      </c>
      <c r="N5580" s="26" t="s">
        <v>7970</v>
      </c>
    </row>
    <row r="5581" spans="1:14">
      <c r="A5581" s="26" t="s">
        <v>200</v>
      </c>
      <c r="B5581" s="26" t="s">
        <v>8073</v>
      </c>
      <c r="C5581" s="26" t="s">
        <v>857</v>
      </c>
      <c r="D5581" s="26" t="s">
        <v>8074</v>
      </c>
      <c r="E5581" s="26" t="s">
        <v>10425</v>
      </c>
      <c r="F5581" s="26" t="s">
        <v>1362</v>
      </c>
      <c r="G5581" s="26" t="s">
        <v>8075</v>
      </c>
      <c r="H5581" s="26" t="s">
        <v>8076</v>
      </c>
      <c r="I5581" s="26" t="s">
        <v>10416</v>
      </c>
      <c r="J5581" s="36">
        <v>0.13</v>
      </c>
      <c r="K5581" s="26">
        <v>66435.22</v>
      </c>
      <c r="L5581" s="26">
        <v>74733.37</v>
      </c>
      <c r="M5581" s="26" t="s">
        <v>1282</v>
      </c>
      <c r="N5581" s="26" t="s">
        <v>8078</v>
      </c>
    </row>
    <row r="5582" spans="1:14">
      <c r="A5582" s="26" t="s">
        <v>200</v>
      </c>
      <c r="B5582" s="26" t="s">
        <v>8073</v>
      </c>
      <c r="C5582" s="26" t="s">
        <v>857</v>
      </c>
      <c r="D5582" s="26" t="s">
        <v>8074</v>
      </c>
      <c r="E5582" s="26" t="s">
        <v>10425</v>
      </c>
      <c r="F5582" s="26" t="s">
        <v>1362</v>
      </c>
      <c r="G5582" s="26" t="s">
        <v>8075</v>
      </c>
      <c r="H5582" s="26" t="s">
        <v>8076</v>
      </c>
      <c r="I5582" s="26" t="s">
        <v>10418</v>
      </c>
      <c r="J5582" s="36">
        <v>0.13</v>
      </c>
      <c r="K5582" s="26">
        <v>3028.42</v>
      </c>
      <c r="L5582" s="26"/>
      <c r="M5582" s="26" t="s">
        <v>1282</v>
      </c>
      <c r="N5582" s="26" t="s">
        <v>8078</v>
      </c>
    </row>
    <row r="5583" spans="1:14">
      <c r="A5583" s="26" t="s">
        <v>200</v>
      </c>
      <c r="B5583" s="26" t="s">
        <v>8073</v>
      </c>
      <c r="C5583" s="26" t="s">
        <v>857</v>
      </c>
      <c r="D5583" s="26" t="s">
        <v>8074</v>
      </c>
      <c r="E5583" s="26" t="s">
        <v>10425</v>
      </c>
      <c r="F5583" s="26" t="s">
        <v>1362</v>
      </c>
      <c r="G5583" s="26" t="s">
        <v>8075</v>
      </c>
      <c r="H5583" s="26" t="s">
        <v>8076</v>
      </c>
      <c r="I5583" s="26" t="s">
        <v>10420</v>
      </c>
      <c r="J5583" s="36">
        <v>0.13</v>
      </c>
      <c r="K5583" s="26">
        <v>848.62</v>
      </c>
      <c r="L5583" s="26"/>
      <c r="M5583" s="26" t="s">
        <v>1282</v>
      </c>
      <c r="N5583" s="26" t="s">
        <v>8078</v>
      </c>
    </row>
    <row r="5584" spans="1:14">
      <c r="A5584" s="26" t="s">
        <v>200</v>
      </c>
      <c r="B5584" s="26" t="s">
        <v>8073</v>
      </c>
      <c r="C5584" s="26" t="s">
        <v>857</v>
      </c>
      <c r="D5584" s="26" t="s">
        <v>8074</v>
      </c>
      <c r="E5584" s="26" t="s">
        <v>10425</v>
      </c>
      <c r="F5584" s="26" t="s">
        <v>1362</v>
      </c>
      <c r="G5584" s="26" t="s">
        <v>8075</v>
      </c>
      <c r="H5584" s="26" t="s">
        <v>8076</v>
      </c>
      <c r="I5584" s="26" t="s">
        <v>10419</v>
      </c>
      <c r="J5584" s="36">
        <v>0.13</v>
      </c>
      <c r="K5584" s="26">
        <v>1057.97</v>
      </c>
      <c r="L5584" s="26"/>
      <c r="M5584" s="26" t="s">
        <v>1282</v>
      </c>
      <c r="N5584" s="26" t="s">
        <v>8078</v>
      </c>
    </row>
    <row r="5585" spans="1:14">
      <c r="A5585" s="26" t="s">
        <v>70</v>
      </c>
      <c r="B5585" s="26" t="s">
        <v>8100</v>
      </c>
      <c r="C5585" s="26" t="s">
        <v>772</v>
      </c>
      <c r="D5585" s="26" t="s">
        <v>8101</v>
      </c>
      <c r="E5585" s="26" t="s">
        <v>10425</v>
      </c>
      <c r="F5585" s="26" t="s">
        <v>5958</v>
      </c>
      <c r="G5585" s="26" t="s">
        <v>8102</v>
      </c>
      <c r="H5585" s="26" t="s">
        <v>8103</v>
      </c>
      <c r="I5585" s="26" t="s">
        <v>10416</v>
      </c>
      <c r="J5585" s="36">
        <v>0.13</v>
      </c>
      <c r="K5585" s="26">
        <v>956132.1</v>
      </c>
      <c r="L5585" s="26">
        <v>1194998.75</v>
      </c>
      <c r="M5585" s="26" t="s">
        <v>83</v>
      </c>
      <c r="N5585" s="26" t="s">
        <v>8105</v>
      </c>
    </row>
    <row r="5586" spans="1:14">
      <c r="A5586" s="26" t="s">
        <v>70</v>
      </c>
      <c r="B5586" s="26" t="s">
        <v>8100</v>
      </c>
      <c r="C5586" s="26" t="s">
        <v>772</v>
      </c>
      <c r="D5586" s="26" t="s">
        <v>8101</v>
      </c>
      <c r="E5586" s="26" t="s">
        <v>10425</v>
      </c>
      <c r="F5586" s="26" t="s">
        <v>5958</v>
      </c>
      <c r="G5586" s="26" t="s">
        <v>8102</v>
      </c>
      <c r="H5586" s="26" t="s">
        <v>8103</v>
      </c>
      <c r="I5586" s="26" t="s">
        <v>10418</v>
      </c>
      <c r="J5586" s="36">
        <v>0.13</v>
      </c>
      <c r="K5586" s="26">
        <v>161390.24</v>
      </c>
      <c r="L5586" s="26"/>
      <c r="M5586" s="26" t="s">
        <v>83</v>
      </c>
      <c r="N5586" s="26" t="s">
        <v>8105</v>
      </c>
    </row>
    <row r="5587" spans="1:14">
      <c r="A5587" s="26" t="s">
        <v>70</v>
      </c>
      <c r="B5587" s="26" t="s">
        <v>8100</v>
      </c>
      <c r="C5587" s="26" t="s">
        <v>772</v>
      </c>
      <c r="D5587" s="26" t="s">
        <v>8101</v>
      </c>
      <c r="E5587" s="26" t="s">
        <v>10425</v>
      </c>
      <c r="F5587" s="26" t="s">
        <v>5958</v>
      </c>
      <c r="G5587" s="26" t="s">
        <v>8102</v>
      </c>
      <c r="H5587" s="26" t="s">
        <v>8103</v>
      </c>
      <c r="I5587" s="26" t="s">
        <v>10420</v>
      </c>
      <c r="J5587" s="36">
        <v>0.13</v>
      </c>
      <c r="K5587" s="26">
        <v>6688.8</v>
      </c>
      <c r="L5587" s="26"/>
      <c r="M5587" s="26" t="s">
        <v>83</v>
      </c>
      <c r="N5587" s="26" t="s">
        <v>8105</v>
      </c>
    </row>
    <row r="5588" spans="1:14">
      <c r="A5588" s="26" t="s">
        <v>70</v>
      </c>
      <c r="B5588" s="26" t="s">
        <v>8100</v>
      </c>
      <c r="C5588" s="26" t="s">
        <v>772</v>
      </c>
      <c r="D5588" s="26" t="s">
        <v>8101</v>
      </c>
      <c r="E5588" s="26" t="s">
        <v>10425</v>
      </c>
      <c r="F5588" s="26" t="s">
        <v>5958</v>
      </c>
      <c r="G5588" s="26" t="s">
        <v>8102</v>
      </c>
      <c r="H5588" s="26" t="s">
        <v>8103</v>
      </c>
      <c r="I5588" s="26" t="s">
        <v>10419</v>
      </c>
      <c r="J5588" s="36">
        <v>0.13</v>
      </c>
      <c r="K5588" s="26">
        <v>17010.33</v>
      </c>
      <c r="L5588" s="26"/>
      <c r="M5588" s="26" t="s">
        <v>83</v>
      </c>
      <c r="N5588" s="26" t="s">
        <v>8105</v>
      </c>
    </row>
    <row r="5589" spans="1:14">
      <c r="A5589" s="26" t="s">
        <v>108</v>
      </c>
      <c r="B5589" s="26" t="s">
        <v>7925</v>
      </c>
      <c r="C5589" s="26" t="s">
        <v>1552</v>
      </c>
      <c r="D5589" s="26" t="s">
        <v>7926</v>
      </c>
      <c r="E5589" s="26" t="s">
        <v>10434</v>
      </c>
      <c r="F5589" s="26" t="s">
        <v>4742</v>
      </c>
      <c r="G5589" s="26" t="s">
        <v>7927</v>
      </c>
      <c r="H5589" s="26" t="s">
        <v>7928</v>
      </c>
      <c r="I5589" s="26" t="s">
        <v>10416</v>
      </c>
      <c r="J5589" s="36">
        <v>0.13</v>
      </c>
      <c r="K5589" s="26">
        <v>505.43</v>
      </c>
      <c r="L5589" s="26">
        <v>529</v>
      </c>
      <c r="M5589" s="26" t="s">
        <v>97</v>
      </c>
      <c r="N5589" s="26" t="s">
        <v>7929</v>
      </c>
    </row>
    <row r="5590" spans="1:14">
      <c r="A5590" s="26" t="s">
        <v>108</v>
      </c>
      <c r="B5590" s="26" t="s">
        <v>7925</v>
      </c>
      <c r="C5590" s="26" t="s">
        <v>1552</v>
      </c>
      <c r="D5590" s="26" t="s">
        <v>7926</v>
      </c>
      <c r="E5590" s="26" t="s">
        <v>10434</v>
      </c>
      <c r="F5590" s="26" t="s">
        <v>4742</v>
      </c>
      <c r="G5590" s="26" t="s">
        <v>7927</v>
      </c>
      <c r="H5590" s="26" t="s">
        <v>7928</v>
      </c>
      <c r="I5590" s="26" t="s">
        <v>10418</v>
      </c>
      <c r="J5590" s="36">
        <v>0.13</v>
      </c>
      <c r="K5590" s="26">
        <v>0</v>
      </c>
      <c r="L5590" s="26"/>
      <c r="M5590" s="26" t="s">
        <v>97</v>
      </c>
      <c r="N5590" s="26" t="s">
        <v>7929</v>
      </c>
    </row>
    <row r="5591" spans="1:14">
      <c r="A5591" s="26" t="s">
        <v>108</v>
      </c>
      <c r="B5591" s="26" t="s">
        <v>7925</v>
      </c>
      <c r="C5591" s="26" t="s">
        <v>1552</v>
      </c>
      <c r="D5591" s="26" t="s">
        <v>7926</v>
      </c>
      <c r="E5591" s="26" t="s">
        <v>10434</v>
      </c>
      <c r="F5591" s="26" t="s">
        <v>4742</v>
      </c>
      <c r="G5591" s="26" t="s">
        <v>7927</v>
      </c>
      <c r="H5591" s="26" t="s">
        <v>7928</v>
      </c>
      <c r="I5591" s="26" t="s">
        <v>10420</v>
      </c>
      <c r="J5591" s="36">
        <v>0.13</v>
      </c>
      <c r="K5591" s="26">
        <v>0</v>
      </c>
      <c r="L5591" s="26"/>
      <c r="M5591" s="26" t="s">
        <v>97</v>
      </c>
      <c r="N5591" s="26" t="s">
        <v>7929</v>
      </c>
    </row>
    <row r="5592" spans="1:14">
      <c r="A5592" s="26" t="s">
        <v>108</v>
      </c>
      <c r="B5592" s="26" t="s">
        <v>7925</v>
      </c>
      <c r="C5592" s="26" t="s">
        <v>1552</v>
      </c>
      <c r="D5592" s="26" t="s">
        <v>7926</v>
      </c>
      <c r="E5592" s="26" t="s">
        <v>10434</v>
      </c>
      <c r="F5592" s="26" t="s">
        <v>4742</v>
      </c>
      <c r="G5592" s="26" t="s">
        <v>7927</v>
      </c>
      <c r="H5592" s="26" t="s">
        <v>7928</v>
      </c>
      <c r="I5592" s="26" t="s">
        <v>10419</v>
      </c>
      <c r="J5592" s="36">
        <v>0.13</v>
      </c>
      <c r="K5592" s="26">
        <v>7.7</v>
      </c>
      <c r="L5592" s="26"/>
      <c r="M5592" s="26" t="s">
        <v>97</v>
      </c>
      <c r="N5592" s="26" t="s">
        <v>7929</v>
      </c>
    </row>
    <row r="5593" spans="1:14">
      <c r="A5593" s="26" t="s">
        <v>108</v>
      </c>
      <c r="B5593" s="26" t="s">
        <v>8085</v>
      </c>
      <c r="C5593" s="26" t="s">
        <v>3277</v>
      </c>
      <c r="D5593" s="26" t="s">
        <v>8086</v>
      </c>
      <c r="E5593" s="26" t="s">
        <v>10425</v>
      </c>
      <c r="F5593" s="26" t="s">
        <v>8087</v>
      </c>
      <c r="G5593" s="26" t="s">
        <v>8088</v>
      </c>
      <c r="H5593" s="26" t="s">
        <v>8089</v>
      </c>
      <c r="I5593" s="26" t="s">
        <v>10416</v>
      </c>
      <c r="J5593" s="36">
        <v>0.13</v>
      </c>
      <c r="K5593" s="26">
        <v>270831.52</v>
      </c>
      <c r="L5593" s="26">
        <v>303432.78</v>
      </c>
      <c r="M5593" s="26" t="s">
        <v>97</v>
      </c>
      <c r="N5593" s="26" t="s">
        <v>8091</v>
      </c>
    </row>
    <row r="5594" spans="1:14">
      <c r="A5594" s="26" t="s">
        <v>108</v>
      </c>
      <c r="B5594" s="26" t="s">
        <v>8085</v>
      </c>
      <c r="C5594" s="26" t="s">
        <v>3277</v>
      </c>
      <c r="D5594" s="26" t="s">
        <v>8086</v>
      </c>
      <c r="E5594" s="26" t="s">
        <v>10425</v>
      </c>
      <c r="F5594" s="26" t="s">
        <v>8087</v>
      </c>
      <c r="G5594" s="26" t="s">
        <v>8088</v>
      </c>
      <c r="H5594" s="26" t="s">
        <v>8089</v>
      </c>
      <c r="I5594" s="26" t="s">
        <v>10418</v>
      </c>
      <c r="J5594" s="36">
        <v>0.13</v>
      </c>
      <c r="K5594" s="26">
        <v>13752.35</v>
      </c>
      <c r="L5594" s="26"/>
      <c r="M5594" s="26" t="s">
        <v>97</v>
      </c>
      <c r="N5594" s="26" t="s">
        <v>8091</v>
      </c>
    </row>
    <row r="5595" spans="1:14">
      <c r="A5595" s="26" t="s">
        <v>108</v>
      </c>
      <c r="B5595" s="26" t="s">
        <v>8085</v>
      </c>
      <c r="C5595" s="26" t="s">
        <v>3277</v>
      </c>
      <c r="D5595" s="26" t="s">
        <v>8086</v>
      </c>
      <c r="E5595" s="26" t="s">
        <v>10425</v>
      </c>
      <c r="F5595" s="26" t="s">
        <v>8087</v>
      </c>
      <c r="G5595" s="26" t="s">
        <v>8088</v>
      </c>
      <c r="H5595" s="26" t="s">
        <v>8089</v>
      </c>
      <c r="I5595" s="26" t="s">
        <v>10420</v>
      </c>
      <c r="J5595" s="36">
        <v>0.13</v>
      </c>
      <c r="K5595" s="26">
        <v>3493.22</v>
      </c>
      <c r="L5595" s="26"/>
      <c r="M5595" s="26" t="s">
        <v>97</v>
      </c>
      <c r="N5595" s="26" t="s">
        <v>8091</v>
      </c>
    </row>
    <row r="5596" spans="1:14">
      <c r="A5596" s="26" t="s">
        <v>108</v>
      </c>
      <c r="B5596" s="26" t="s">
        <v>8085</v>
      </c>
      <c r="C5596" s="26" t="s">
        <v>3277</v>
      </c>
      <c r="D5596" s="26" t="s">
        <v>8086</v>
      </c>
      <c r="E5596" s="26" t="s">
        <v>10425</v>
      </c>
      <c r="F5596" s="26" t="s">
        <v>8087</v>
      </c>
      <c r="G5596" s="26" t="s">
        <v>8088</v>
      </c>
      <c r="H5596" s="26" t="s">
        <v>8089</v>
      </c>
      <c r="I5596" s="26" t="s">
        <v>10419</v>
      </c>
      <c r="J5596" s="36">
        <v>0.13</v>
      </c>
      <c r="K5596" s="26">
        <v>4333.77</v>
      </c>
      <c r="L5596" s="26"/>
      <c r="M5596" s="26" t="s">
        <v>97</v>
      </c>
      <c r="N5596" s="26" t="s">
        <v>8091</v>
      </c>
    </row>
    <row r="5597" spans="1:14">
      <c r="A5597" s="26" t="s">
        <v>163</v>
      </c>
      <c r="B5597" s="26" t="s">
        <v>8025</v>
      </c>
      <c r="C5597" s="26" t="s">
        <v>492</v>
      </c>
      <c r="D5597" s="26" t="s">
        <v>8026</v>
      </c>
      <c r="E5597" s="26" t="s">
        <v>10425</v>
      </c>
      <c r="F5597" s="26" t="s">
        <v>8027</v>
      </c>
      <c r="G5597" s="26" t="s">
        <v>8028</v>
      </c>
      <c r="H5597" s="26" t="s">
        <v>8029</v>
      </c>
      <c r="I5597" s="26" t="s">
        <v>10416</v>
      </c>
      <c r="J5597" s="36">
        <v>0.13</v>
      </c>
      <c r="K5597" s="26">
        <v>1988940.64</v>
      </c>
      <c r="L5597" s="26">
        <v>2373575.6</v>
      </c>
      <c r="M5597" s="26" t="s">
        <v>140</v>
      </c>
      <c r="N5597" s="26" t="s">
        <v>8031</v>
      </c>
    </row>
    <row r="5598" spans="1:14">
      <c r="A5598" s="26" t="s">
        <v>163</v>
      </c>
      <c r="B5598" s="26" t="s">
        <v>8025</v>
      </c>
      <c r="C5598" s="26" t="s">
        <v>492</v>
      </c>
      <c r="D5598" s="26" t="s">
        <v>8026</v>
      </c>
      <c r="E5598" s="26" t="s">
        <v>10425</v>
      </c>
      <c r="F5598" s="26" t="s">
        <v>8027</v>
      </c>
      <c r="G5598" s="26" t="s">
        <v>8028</v>
      </c>
      <c r="H5598" s="26" t="s">
        <v>8029</v>
      </c>
      <c r="I5598" s="26" t="s">
        <v>10418</v>
      </c>
      <c r="J5598" s="36">
        <v>0.13</v>
      </c>
      <c r="K5598" s="26">
        <v>224088.82</v>
      </c>
      <c r="L5598" s="26"/>
      <c r="M5598" s="26" t="s">
        <v>140</v>
      </c>
      <c r="N5598" s="26" t="s">
        <v>8031</v>
      </c>
    </row>
    <row r="5599" spans="1:14">
      <c r="A5599" s="26" t="s">
        <v>163</v>
      </c>
      <c r="B5599" s="26" t="s">
        <v>8025</v>
      </c>
      <c r="C5599" s="26" t="s">
        <v>492</v>
      </c>
      <c r="D5599" s="26" t="s">
        <v>8026</v>
      </c>
      <c r="E5599" s="26" t="s">
        <v>10425</v>
      </c>
      <c r="F5599" s="26" t="s">
        <v>8027</v>
      </c>
      <c r="G5599" s="26" t="s">
        <v>8028</v>
      </c>
      <c r="H5599" s="26" t="s">
        <v>8029</v>
      </c>
      <c r="I5599" s="26" t="s">
        <v>10420</v>
      </c>
      <c r="J5599" s="36">
        <v>0.13</v>
      </c>
      <c r="K5599" s="26">
        <v>20034.58</v>
      </c>
      <c r="L5599" s="26"/>
      <c r="M5599" s="26" t="s">
        <v>140</v>
      </c>
      <c r="N5599" s="26" t="s">
        <v>8031</v>
      </c>
    </row>
    <row r="5600" spans="1:14">
      <c r="A5600" s="26" t="s">
        <v>163</v>
      </c>
      <c r="B5600" s="26" t="s">
        <v>8025</v>
      </c>
      <c r="C5600" s="26" t="s">
        <v>492</v>
      </c>
      <c r="D5600" s="26" t="s">
        <v>8026</v>
      </c>
      <c r="E5600" s="26" t="s">
        <v>10425</v>
      </c>
      <c r="F5600" s="26" t="s">
        <v>8027</v>
      </c>
      <c r="G5600" s="26" t="s">
        <v>8028</v>
      </c>
      <c r="H5600" s="26" t="s">
        <v>8029</v>
      </c>
      <c r="I5600" s="26" t="s">
        <v>10419</v>
      </c>
      <c r="J5600" s="36">
        <v>0.13</v>
      </c>
      <c r="K5600" s="26">
        <v>33701.3</v>
      </c>
      <c r="L5600" s="26"/>
      <c r="M5600" s="26" t="s">
        <v>140</v>
      </c>
      <c r="N5600" s="26" t="s">
        <v>8031</v>
      </c>
    </row>
    <row r="5601" spans="1:14">
      <c r="A5601" s="26" t="s">
        <v>200</v>
      </c>
      <c r="B5601" s="26" t="s">
        <v>8107</v>
      </c>
      <c r="C5601" s="26" t="s">
        <v>611</v>
      </c>
      <c r="D5601" s="26" t="s">
        <v>8108</v>
      </c>
      <c r="E5601" s="26" t="s">
        <v>10425</v>
      </c>
      <c r="F5601" s="26" t="s">
        <v>8109</v>
      </c>
      <c r="G5601" s="26" t="s">
        <v>8110</v>
      </c>
      <c r="H5601" s="26" t="s">
        <v>8111</v>
      </c>
      <c r="I5601" s="26" t="s">
        <v>10416</v>
      </c>
      <c r="J5601" s="36">
        <v>0.13</v>
      </c>
      <c r="K5601" s="26">
        <v>171592.51</v>
      </c>
      <c r="L5601" s="26">
        <v>211470.36</v>
      </c>
      <c r="M5601" s="26" t="s">
        <v>1282</v>
      </c>
      <c r="N5601" s="26" t="s">
        <v>8113</v>
      </c>
    </row>
    <row r="5602" spans="1:14">
      <c r="A5602" s="26" t="s">
        <v>200</v>
      </c>
      <c r="B5602" s="26" t="s">
        <v>8107</v>
      </c>
      <c r="C5602" s="26" t="s">
        <v>611</v>
      </c>
      <c r="D5602" s="26" t="s">
        <v>8108</v>
      </c>
      <c r="E5602" s="26" t="s">
        <v>10425</v>
      </c>
      <c r="F5602" s="26" t="s">
        <v>8109</v>
      </c>
      <c r="G5602" s="26" t="s">
        <v>8110</v>
      </c>
      <c r="H5602" s="26" t="s">
        <v>8111</v>
      </c>
      <c r="I5602" s="26" t="s">
        <v>10418</v>
      </c>
      <c r="J5602" s="36">
        <v>0.13</v>
      </c>
      <c r="K5602" s="26">
        <v>23598.36</v>
      </c>
      <c r="L5602" s="26"/>
      <c r="M5602" s="26" t="s">
        <v>1282</v>
      </c>
      <c r="N5602" s="26" t="s">
        <v>8113</v>
      </c>
    </row>
    <row r="5603" spans="1:14">
      <c r="A5603" s="26" t="s">
        <v>200</v>
      </c>
      <c r="B5603" s="26" t="s">
        <v>8107</v>
      </c>
      <c r="C5603" s="26" t="s">
        <v>611</v>
      </c>
      <c r="D5603" s="26" t="s">
        <v>8108</v>
      </c>
      <c r="E5603" s="26" t="s">
        <v>10425</v>
      </c>
      <c r="F5603" s="26" t="s">
        <v>8109</v>
      </c>
      <c r="G5603" s="26" t="s">
        <v>8110</v>
      </c>
      <c r="H5603" s="26" t="s">
        <v>8111</v>
      </c>
      <c r="I5603" s="26" t="s">
        <v>10420</v>
      </c>
      <c r="J5603" s="36">
        <v>0.13</v>
      </c>
      <c r="K5603" s="26">
        <v>2071.97</v>
      </c>
      <c r="L5603" s="26"/>
      <c r="M5603" s="26" t="s">
        <v>1282</v>
      </c>
      <c r="N5603" s="26" t="s">
        <v>8113</v>
      </c>
    </row>
    <row r="5604" spans="1:14">
      <c r="A5604" s="26" t="s">
        <v>200</v>
      </c>
      <c r="B5604" s="26" t="s">
        <v>8107</v>
      </c>
      <c r="C5604" s="26" t="s">
        <v>611</v>
      </c>
      <c r="D5604" s="26" t="s">
        <v>8108</v>
      </c>
      <c r="E5604" s="26" t="s">
        <v>10425</v>
      </c>
      <c r="F5604" s="26" t="s">
        <v>8109</v>
      </c>
      <c r="G5604" s="26" t="s">
        <v>8110</v>
      </c>
      <c r="H5604" s="26" t="s">
        <v>8111</v>
      </c>
      <c r="I5604" s="26" t="s">
        <v>10419</v>
      </c>
      <c r="J5604" s="36">
        <v>0.13</v>
      </c>
      <c r="K5604" s="26">
        <v>2972.29</v>
      </c>
      <c r="L5604" s="26"/>
      <c r="M5604" s="26" t="s">
        <v>1282</v>
      </c>
      <c r="N5604" s="26" t="s">
        <v>8113</v>
      </c>
    </row>
    <row r="5605" spans="1:14">
      <c r="A5605" s="26" t="s">
        <v>220</v>
      </c>
      <c r="B5605" s="26" t="s">
        <v>8121</v>
      </c>
      <c r="C5605" s="26" t="s">
        <v>849</v>
      </c>
      <c r="D5605" s="26" t="s">
        <v>8122</v>
      </c>
      <c r="E5605" s="26" t="s">
        <v>10425</v>
      </c>
      <c r="F5605" s="26" t="s">
        <v>851</v>
      </c>
      <c r="G5605" s="26" t="s">
        <v>8123</v>
      </c>
      <c r="H5605" s="26" t="s">
        <v>8124</v>
      </c>
      <c r="I5605" s="26" t="s">
        <v>10416</v>
      </c>
      <c r="J5605" s="36">
        <v>0.13</v>
      </c>
      <c r="K5605" s="26">
        <v>137636.2</v>
      </c>
      <c r="L5605" s="26">
        <v>155779.1</v>
      </c>
      <c r="M5605" s="26" t="s">
        <v>1282</v>
      </c>
      <c r="N5605" s="26" t="s">
        <v>8126</v>
      </c>
    </row>
    <row r="5606" spans="1:14">
      <c r="A5606" s="26" t="s">
        <v>220</v>
      </c>
      <c r="B5606" s="26" t="s">
        <v>8121</v>
      </c>
      <c r="C5606" s="26" t="s">
        <v>849</v>
      </c>
      <c r="D5606" s="26" t="s">
        <v>8122</v>
      </c>
      <c r="E5606" s="26" t="s">
        <v>10425</v>
      </c>
      <c r="F5606" s="26" t="s">
        <v>851</v>
      </c>
      <c r="G5606" s="26" t="s">
        <v>8123</v>
      </c>
      <c r="H5606" s="26" t="s">
        <v>8124</v>
      </c>
      <c r="I5606" s="26" t="s">
        <v>10418</v>
      </c>
      <c r="J5606" s="36">
        <v>0.13</v>
      </c>
      <c r="K5606" s="26">
        <v>7659.42</v>
      </c>
      <c r="L5606" s="26"/>
      <c r="M5606" s="26" t="s">
        <v>1282</v>
      </c>
      <c r="N5606" s="26" t="s">
        <v>8126</v>
      </c>
    </row>
    <row r="5607" spans="1:14">
      <c r="A5607" s="26" t="s">
        <v>220</v>
      </c>
      <c r="B5607" s="26" t="s">
        <v>8121</v>
      </c>
      <c r="C5607" s="26" t="s">
        <v>849</v>
      </c>
      <c r="D5607" s="26" t="s">
        <v>8122</v>
      </c>
      <c r="E5607" s="26" t="s">
        <v>10425</v>
      </c>
      <c r="F5607" s="26" t="s">
        <v>851</v>
      </c>
      <c r="G5607" s="26" t="s">
        <v>8123</v>
      </c>
      <c r="H5607" s="26" t="s">
        <v>8124</v>
      </c>
      <c r="I5607" s="26" t="s">
        <v>10420</v>
      </c>
      <c r="J5607" s="36">
        <v>0.13</v>
      </c>
      <c r="K5607" s="26">
        <v>1260.78</v>
      </c>
      <c r="L5607" s="26"/>
      <c r="M5607" s="26" t="s">
        <v>1282</v>
      </c>
      <c r="N5607" s="26" t="s">
        <v>8126</v>
      </c>
    </row>
    <row r="5608" spans="1:14">
      <c r="A5608" s="26" t="s">
        <v>220</v>
      </c>
      <c r="B5608" s="26" t="s">
        <v>8121</v>
      </c>
      <c r="C5608" s="26" t="s">
        <v>849</v>
      </c>
      <c r="D5608" s="26" t="s">
        <v>8122</v>
      </c>
      <c r="E5608" s="26" t="s">
        <v>10425</v>
      </c>
      <c r="F5608" s="26" t="s">
        <v>851</v>
      </c>
      <c r="G5608" s="26" t="s">
        <v>8123</v>
      </c>
      <c r="H5608" s="26" t="s">
        <v>8124</v>
      </c>
      <c r="I5608" s="26" t="s">
        <v>10419</v>
      </c>
      <c r="J5608" s="36">
        <v>0.13</v>
      </c>
      <c r="K5608" s="26">
        <v>2212.66</v>
      </c>
      <c r="L5608" s="26"/>
      <c r="M5608" s="26" t="s">
        <v>1282</v>
      </c>
      <c r="N5608" s="26" t="s">
        <v>8126</v>
      </c>
    </row>
    <row r="5609" spans="1:14">
      <c r="A5609" s="26" t="s">
        <v>220</v>
      </c>
      <c r="B5609" s="26" t="s">
        <v>7156</v>
      </c>
      <c r="C5609" s="26" t="s">
        <v>799</v>
      </c>
      <c r="D5609" s="26" t="s">
        <v>7157</v>
      </c>
      <c r="E5609" s="26" t="s">
        <v>10425</v>
      </c>
      <c r="F5609" s="26" t="s">
        <v>2217</v>
      </c>
      <c r="G5609" s="26" t="s">
        <v>7158</v>
      </c>
      <c r="H5609" s="26" t="s">
        <v>7159</v>
      </c>
      <c r="I5609" s="26" t="s">
        <v>10416</v>
      </c>
      <c r="J5609" s="36">
        <v>0.13</v>
      </c>
      <c r="K5609" s="26">
        <v>701964.86</v>
      </c>
      <c r="L5609" s="26">
        <v>795381.03</v>
      </c>
      <c r="M5609" s="26" t="s">
        <v>1282</v>
      </c>
      <c r="N5609" s="26" t="s">
        <v>7161</v>
      </c>
    </row>
    <row r="5610" spans="1:14">
      <c r="A5610" s="26" t="s">
        <v>220</v>
      </c>
      <c r="B5610" s="26" t="s">
        <v>7156</v>
      </c>
      <c r="C5610" s="26" t="s">
        <v>799</v>
      </c>
      <c r="D5610" s="26" t="s">
        <v>7157</v>
      </c>
      <c r="E5610" s="26" t="s">
        <v>10425</v>
      </c>
      <c r="F5610" s="26" t="s">
        <v>2217</v>
      </c>
      <c r="G5610" s="26" t="s">
        <v>7158</v>
      </c>
      <c r="H5610" s="26" t="s">
        <v>7159</v>
      </c>
      <c r="I5610" s="26" t="s">
        <v>10418</v>
      </c>
      <c r="J5610" s="36">
        <v>0.13</v>
      </c>
      <c r="K5610" s="26">
        <v>37557.57</v>
      </c>
      <c r="L5610" s="26"/>
      <c r="M5610" s="26" t="s">
        <v>1282</v>
      </c>
      <c r="N5610" s="26" t="s">
        <v>7161</v>
      </c>
    </row>
    <row r="5611" spans="1:14">
      <c r="A5611" s="26" t="s">
        <v>220</v>
      </c>
      <c r="B5611" s="26" t="s">
        <v>7156</v>
      </c>
      <c r="C5611" s="26" t="s">
        <v>799</v>
      </c>
      <c r="D5611" s="26" t="s">
        <v>7157</v>
      </c>
      <c r="E5611" s="26" t="s">
        <v>10425</v>
      </c>
      <c r="F5611" s="26" t="s">
        <v>2217</v>
      </c>
      <c r="G5611" s="26" t="s">
        <v>7158</v>
      </c>
      <c r="H5611" s="26" t="s">
        <v>7159</v>
      </c>
      <c r="I5611" s="26" t="s">
        <v>10420</v>
      </c>
      <c r="J5611" s="36">
        <v>0.13</v>
      </c>
      <c r="K5611" s="26">
        <v>8807.4</v>
      </c>
      <c r="L5611" s="26"/>
      <c r="M5611" s="26" t="s">
        <v>1282</v>
      </c>
      <c r="N5611" s="26" t="s">
        <v>7161</v>
      </c>
    </row>
    <row r="5612" spans="1:14">
      <c r="A5612" s="26" t="s">
        <v>220</v>
      </c>
      <c r="B5612" s="26" t="s">
        <v>7156</v>
      </c>
      <c r="C5612" s="26" t="s">
        <v>799</v>
      </c>
      <c r="D5612" s="26" t="s">
        <v>7157</v>
      </c>
      <c r="E5612" s="26" t="s">
        <v>10425</v>
      </c>
      <c r="F5612" s="26" t="s">
        <v>2217</v>
      </c>
      <c r="G5612" s="26" t="s">
        <v>7158</v>
      </c>
      <c r="H5612" s="26" t="s">
        <v>7159</v>
      </c>
      <c r="I5612" s="26" t="s">
        <v>10419</v>
      </c>
      <c r="J5612" s="36">
        <v>0.13</v>
      </c>
      <c r="K5612" s="26">
        <v>11259.4</v>
      </c>
      <c r="L5612" s="26"/>
      <c r="M5612" s="26" t="s">
        <v>1282</v>
      </c>
      <c r="N5612" s="26" t="s">
        <v>7161</v>
      </c>
    </row>
    <row r="5613" spans="1:14">
      <c r="A5613" s="26" t="s">
        <v>331</v>
      </c>
      <c r="B5613" s="26" t="s">
        <v>8175</v>
      </c>
      <c r="C5613" s="26" t="s">
        <v>693</v>
      </c>
      <c r="D5613" s="26" t="s">
        <v>8176</v>
      </c>
      <c r="E5613" s="26" t="s">
        <v>10425</v>
      </c>
      <c r="F5613" s="26" t="s">
        <v>8177</v>
      </c>
      <c r="G5613" s="26" t="s">
        <v>8178</v>
      </c>
      <c r="H5613" s="26" t="s">
        <v>8179</v>
      </c>
      <c r="I5613" s="26" t="s">
        <v>10416</v>
      </c>
      <c r="J5613" s="36">
        <v>0.13</v>
      </c>
      <c r="K5613" s="26">
        <v>159858.05</v>
      </c>
      <c r="L5613" s="26">
        <v>169515.4</v>
      </c>
      <c r="M5613" s="26" t="s">
        <v>140</v>
      </c>
      <c r="N5613" s="26" t="s">
        <v>8181</v>
      </c>
    </row>
    <row r="5614" spans="1:14">
      <c r="A5614" s="26" t="s">
        <v>331</v>
      </c>
      <c r="B5614" s="26" t="s">
        <v>8175</v>
      </c>
      <c r="C5614" s="26" t="s">
        <v>693</v>
      </c>
      <c r="D5614" s="26" t="s">
        <v>8176</v>
      </c>
      <c r="E5614" s="26" t="s">
        <v>10425</v>
      </c>
      <c r="F5614" s="26" t="s">
        <v>8177</v>
      </c>
      <c r="G5614" s="26" t="s">
        <v>8178</v>
      </c>
      <c r="H5614" s="26" t="s">
        <v>8179</v>
      </c>
      <c r="I5614" s="26" t="s">
        <v>10418</v>
      </c>
      <c r="J5614" s="36">
        <v>0.13</v>
      </c>
      <c r="K5614" s="26">
        <v>0</v>
      </c>
      <c r="L5614" s="26"/>
      <c r="M5614" s="26" t="s">
        <v>140</v>
      </c>
      <c r="N5614" s="26" t="s">
        <v>8181</v>
      </c>
    </row>
    <row r="5615" spans="1:14">
      <c r="A5615" s="26" t="s">
        <v>331</v>
      </c>
      <c r="B5615" s="26" t="s">
        <v>8175</v>
      </c>
      <c r="C5615" s="26" t="s">
        <v>693</v>
      </c>
      <c r="D5615" s="26" t="s">
        <v>8176</v>
      </c>
      <c r="E5615" s="26" t="s">
        <v>10425</v>
      </c>
      <c r="F5615" s="26" t="s">
        <v>8177</v>
      </c>
      <c r="G5615" s="26" t="s">
        <v>8178</v>
      </c>
      <c r="H5615" s="26" t="s">
        <v>8179</v>
      </c>
      <c r="I5615" s="26" t="s">
        <v>10420</v>
      </c>
      <c r="J5615" s="36">
        <v>0.13</v>
      </c>
      <c r="K5615" s="26">
        <v>2137.55</v>
      </c>
      <c r="L5615" s="26"/>
      <c r="M5615" s="26" t="s">
        <v>140</v>
      </c>
      <c r="N5615" s="26" t="s">
        <v>8181</v>
      </c>
    </row>
    <row r="5616" spans="1:14">
      <c r="A5616" s="26" t="s">
        <v>331</v>
      </c>
      <c r="B5616" s="26" t="s">
        <v>8175</v>
      </c>
      <c r="C5616" s="26" t="s">
        <v>693</v>
      </c>
      <c r="D5616" s="26" t="s">
        <v>8176</v>
      </c>
      <c r="E5616" s="26" t="s">
        <v>10425</v>
      </c>
      <c r="F5616" s="26" t="s">
        <v>8177</v>
      </c>
      <c r="G5616" s="26" t="s">
        <v>8178</v>
      </c>
      <c r="H5616" s="26" t="s">
        <v>8179</v>
      </c>
      <c r="I5616" s="26" t="s">
        <v>10419</v>
      </c>
      <c r="J5616" s="36">
        <v>0.13</v>
      </c>
      <c r="K5616" s="26">
        <v>2434.25</v>
      </c>
      <c r="L5616" s="26"/>
      <c r="M5616" s="26" t="s">
        <v>140</v>
      </c>
      <c r="N5616" s="26" t="s">
        <v>8181</v>
      </c>
    </row>
    <row r="5617" spans="1:14">
      <c r="A5617" s="26" t="s">
        <v>119</v>
      </c>
      <c r="B5617" s="26" t="s">
        <v>8154</v>
      </c>
      <c r="C5617" s="26" t="s">
        <v>1266</v>
      </c>
      <c r="D5617" s="26" t="s">
        <v>8155</v>
      </c>
      <c r="E5617" s="26" t="s">
        <v>10434</v>
      </c>
      <c r="F5617" s="26" t="s">
        <v>402</v>
      </c>
      <c r="G5617" s="26" t="s">
        <v>8156</v>
      </c>
      <c r="H5617" s="26" t="s">
        <v>8157</v>
      </c>
      <c r="I5617" s="26" t="s">
        <v>10416</v>
      </c>
      <c r="J5617" s="36">
        <v>0.13</v>
      </c>
      <c r="K5617" s="26">
        <v>930789.51</v>
      </c>
      <c r="L5617" s="26">
        <v>1037623.31</v>
      </c>
      <c r="M5617" s="26" t="s">
        <v>140</v>
      </c>
      <c r="N5617" s="26" t="s">
        <v>8159</v>
      </c>
    </row>
    <row r="5618" spans="1:14">
      <c r="A5618" s="26" t="s">
        <v>119</v>
      </c>
      <c r="B5618" s="26" t="s">
        <v>8154</v>
      </c>
      <c r="C5618" s="26" t="s">
        <v>1266</v>
      </c>
      <c r="D5618" s="26" t="s">
        <v>8155</v>
      </c>
      <c r="E5618" s="26" t="s">
        <v>10434</v>
      </c>
      <c r="F5618" s="26" t="s">
        <v>402</v>
      </c>
      <c r="G5618" s="26" t="s">
        <v>8156</v>
      </c>
      <c r="H5618" s="26" t="s">
        <v>8157</v>
      </c>
      <c r="I5618" s="26" t="s">
        <v>10418</v>
      </c>
      <c r="J5618" s="36">
        <v>0.13</v>
      </c>
      <c r="K5618" s="26">
        <v>60607.97</v>
      </c>
      <c r="L5618" s="26"/>
      <c r="M5618" s="26" t="s">
        <v>140</v>
      </c>
      <c r="N5618" s="26" t="s">
        <v>8159</v>
      </c>
    </row>
    <row r="5619" spans="1:14">
      <c r="A5619" s="26" t="s">
        <v>119</v>
      </c>
      <c r="B5619" s="26" t="s">
        <v>8154</v>
      </c>
      <c r="C5619" s="26" t="s">
        <v>1266</v>
      </c>
      <c r="D5619" s="26" t="s">
        <v>8155</v>
      </c>
      <c r="E5619" s="26" t="s">
        <v>10434</v>
      </c>
      <c r="F5619" s="26" t="s">
        <v>402</v>
      </c>
      <c r="G5619" s="26" t="s">
        <v>8156</v>
      </c>
      <c r="H5619" s="26" t="s">
        <v>8157</v>
      </c>
      <c r="I5619" s="26" t="s">
        <v>10420</v>
      </c>
      <c r="J5619" s="36">
        <v>0.13</v>
      </c>
      <c r="K5619" s="26">
        <v>0</v>
      </c>
      <c r="L5619" s="26"/>
      <c r="M5619" s="26" t="s">
        <v>140</v>
      </c>
      <c r="N5619" s="26" t="s">
        <v>8159</v>
      </c>
    </row>
    <row r="5620" spans="1:14">
      <c r="A5620" s="26" t="s">
        <v>119</v>
      </c>
      <c r="B5620" s="26" t="s">
        <v>8154</v>
      </c>
      <c r="C5620" s="26" t="s">
        <v>1266</v>
      </c>
      <c r="D5620" s="26" t="s">
        <v>8155</v>
      </c>
      <c r="E5620" s="26" t="s">
        <v>10434</v>
      </c>
      <c r="F5620" s="26" t="s">
        <v>402</v>
      </c>
      <c r="G5620" s="26" t="s">
        <v>8156</v>
      </c>
      <c r="H5620" s="26" t="s">
        <v>8157</v>
      </c>
      <c r="I5620" s="26" t="s">
        <v>10419</v>
      </c>
      <c r="J5620" s="36">
        <v>0.13</v>
      </c>
      <c r="K5620" s="26">
        <v>15096.83</v>
      </c>
      <c r="L5620" s="26"/>
      <c r="M5620" s="26" t="s">
        <v>140</v>
      </c>
      <c r="N5620" s="26" t="s">
        <v>8159</v>
      </c>
    </row>
    <row r="5621" spans="1:14">
      <c r="A5621" s="26" t="s">
        <v>129</v>
      </c>
      <c r="B5621" s="26" t="s">
        <v>8146</v>
      </c>
      <c r="C5621" s="26" t="s">
        <v>712</v>
      </c>
      <c r="D5621" s="26" t="s">
        <v>8147</v>
      </c>
      <c r="E5621" s="26" t="s">
        <v>10425</v>
      </c>
      <c r="F5621" s="26" t="s">
        <v>8148</v>
      </c>
      <c r="G5621" s="26" t="s">
        <v>8149</v>
      </c>
      <c r="H5621" s="26" t="s">
        <v>8150</v>
      </c>
      <c r="I5621" s="26" t="s">
        <v>10416</v>
      </c>
      <c r="J5621" s="36">
        <v>0.13</v>
      </c>
      <c r="K5621" s="26">
        <v>2629206.39</v>
      </c>
      <c r="L5621" s="26">
        <v>3046156.26</v>
      </c>
      <c r="M5621" s="26" t="s">
        <v>173</v>
      </c>
      <c r="N5621" s="26" t="s">
        <v>8152</v>
      </c>
    </row>
    <row r="5622" spans="1:14">
      <c r="A5622" s="26" t="s">
        <v>129</v>
      </c>
      <c r="B5622" s="26" t="s">
        <v>8146</v>
      </c>
      <c r="C5622" s="26" t="s">
        <v>712</v>
      </c>
      <c r="D5622" s="26" t="s">
        <v>8147</v>
      </c>
      <c r="E5622" s="26" t="s">
        <v>10425</v>
      </c>
      <c r="F5622" s="26" t="s">
        <v>8148</v>
      </c>
      <c r="G5622" s="26" t="s">
        <v>8149</v>
      </c>
      <c r="H5622" s="26" t="s">
        <v>8150</v>
      </c>
      <c r="I5622" s="26" t="s">
        <v>10418</v>
      </c>
      <c r="J5622" s="36">
        <v>0.13</v>
      </c>
      <c r="K5622" s="26">
        <v>230329.68</v>
      </c>
      <c r="L5622" s="26"/>
      <c r="M5622" s="26" t="s">
        <v>173</v>
      </c>
      <c r="N5622" s="26" t="s">
        <v>8152</v>
      </c>
    </row>
    <row r="5623" spans="1:14">
      <c r="A5623" s="26" t="s">
        <v>129</v>
      </c>
      <c r="B5623" s="26" t="s">
        <v>8146</v>
      </c>
      <c r="C5623" s="26" t="s">
        <v>712</v>
      </c>
      <c r="D5623" s="26" t="s">
        <v>8147</v>
      </c>
      <c r="E5623" s="26" t="s">
        <v>10425</v>
      </c>
      <c r="F5623" s="26" t="s">
        <v>8148</v>
      </c>
      <c r="G5623" s="26" t="s">
        <v>8149</v>
      </c>
      <c r="H5623" s="26" t="s">
        <v>8150</v>
      </c>
      <c r="I5623" s="26" t="s">
        <v>10420</v>
      </c>
      <c r="J5623" s="36">
        <v>0.13</v>
      </c>
      <c r="K5623" s="26">
        <v>31597.68</v>
      </c>
      <c r="L5623" s="26"/>
      <c r="M5623" s="26" t="s">
        <v>173</v>
      </c>
      <c r="N5623" s="26" t="s">
        <v>8152</v>
      </c>
    </row>
    <row r="5624" spans="1:14">
      <c r="A5624" s="26" t="s">
        <v>129</v>
      </c>
      <c r="B5624" s="26" t="s">
        <v>8146</v>
      </c>
      <c r="C5624" s="26" t="s">
        <v>712</v>
      </c>
      <c r="D5624" s="26" t="s">
        <v>8147</v>
      </c>
      <c r="E5624" s="26" t="s">
        <v>10425</v>
      </c>
      <c r="F5624" s="26" t="s">
        <v>8148</v>
      </c>
      <c r="G5624" s="26" t="s">
        <v>8149</v>
      </c>
      <c r="H5624" s="26" t="s">
        <v>8150</v>
      </c>
      <c r="I5624" s="26" t="s">
        <v>10419</v>
      </c>
      <c r="J5624" s="36">
        <v>0.13</v>
      </c>
      <c r="K5624" s="26">
        <v>43545.54</v>
      </c>
      <c r="L5624" s="26"/>
      <c r="M5624" s="26" t="s">
        <v>173</v>
      </c>
      <c r="N5624" s="26" t="s">
        <v>8152</v>
      </c>
    </row>
    <row r="5625" spans="1:14">
      <c r="A5625" s="26" t="s">
        <v>181</v>
      </c>
      <c r="B5625" s="26" t="s">
        <v>8168</v>
      </c>
      <c r="C5625" s="26" t="s">
        <v>212</v>
      </c>
      <c r="D5625" s="26" t="s">
        <v>8169</v>
      </c>
      <c r="E5625" s="26" t="s">
        <v>10434</v>
      </c>
      <c r="F5625" s="26" t="s">
        <v>8170</v>
      </c>
      <c r="G5625" s="26" t="s">
        <v>8171</v>
      </c>
      <c r="H5625" s="26" t="s">
        <v>8172</v>
      </c>
      <c r="I5625" s="26" t="s">
        <v>10416</v>
      </c>
      <c r="J5625" s="36">
        <v>0.13</v>
      </c>
      <c r="K5625" s="26">
        <v>702670.28</v>
      </c>
      <c r="L5625" s="26">
        <v>765894.82</v>
      </c>
      <c r="M5625" s="26" t="s">
        <v>97</v>
      </c>
      <c r="N5625" s="26" t="s">
        <v>8174</v>
      </c>
    </row>
    <row r="5626" spans="1:14">
      <c r="A5626" s="26" t="s">
        <v>181</v>
      </c>
      <c r="B5626" s="26" t="s">
        <v>8168</v>
      </c>
      <c r="C5626" s="26" t="s">
        <v>212</v>
      </c>
      <c r="D5626" s="26" t="s">
        <v>8169</v>
      </c>
      <c r="E5626" s="26" t="s">
        <v>10434</v>
      </c>
      <c r="F5626" s="26" t="s">
        <v>8170</v>
      </c>
      <c r="G5626" s="26" t="s">
        <v>8171</v>
      </c>
      <c r="H5626" s="26" t="s">
        <v>8172</v>
      </c>
      <c r="I5626" s="26" t="s">
        <v>10418</v>
      </c>
      <c r="J5626" s="36">
        <v>0.13</v>
      </c>
      <c r="K5626" s="26">
        <v>29104.12</v>
      </c>
      <c r="L5626" s="26"/>
      <c r="M5626" s="26" t="s">
        <v>97</v>
      </c>
      <c r="N5626" s="26" t="s">
        <v>8174</v>
      </c>
    </row>
    <row r="5627" spans="1:14">
      <c r="A5627" s="26" t="s">
        <v>181</v>
      </c>
      <c r="B5627" s="26" t="s">
        <v>8168</v>
      </c>
      <c r="C5627" s="26" t="s">
        <v>212</v>
      </c>
      <c r="D5627" s="26" t="s">
        <v>8169</v>
      </c>
      <c r="E5627" s="26" t="s">
        <v>10434</v>
      </c>
      <c r="F5627" s="26" t="s">
        <v>8170</v>
      </c>
      <c r="G5627" s="26" t="s">
        <v>8171</v>
      </c>
      <c r="H5627" s="26" t="s">
        <v>8172</v>
      </c>
      <c r="I5627" s="26" t="s">
        <v>10420</v>
      </c>
      <c r="J5627" s="36">
        <v>0.13</v>
      </c>
      <c r="K5627" s="26">
        <v>0</v>
      </c>
      <c r="L5627" s="26"/>
      <c r="M5627" s="26" t="s">
        <v>97</v>
      </c>
      <c r="N5627" s="26" t="s">
        <v>8174</v>
      </c>
    </row>
    <row r="5628" spans="1:14">
      <c r="A5628" s="26" t="s">
        <v>181</v>
      </c>
      <c r="B5628" s="26" t="s">
        <v>8168</v>
      </c>
      <c r="C5628" s="26" t="s">
        <v>212</v>
      </c>
      <c r="D5628" s="26" t="s">
        <v>8169</v>
      </c>
      <c r="E5628" s="26" t="s">
        <v>10434</v>
      </c>
      <c r="F5628" s="26" t="s">
        <v>8170</v>
      </c>
      <c r="G5628" s="26" t="s">
        <v>8171</v>
      </c>
      <c r="H5628" s="26" t="s">
        <v>8172</v>
      </c>
      <c r="I5628" s="26" t="s">
        <v>10419</v>
      </c>
      <c r="J5628" s="36">
        <v>0.13</v>
      </c>
      <c r="K5628" s="26">
        <v>11143.46</v>
      </c>
      <c r="L5628" s="26"/>
      <c r="M5628" s="26" t="s">
        <v>97</v>
      </c>
      <c r="N5628" s="26" t="s">
        <v>8174</v>
      </c>
    </row>
    <row r="5629" spans="1:14">
      <c r="A5629" s="26" t="s">
        <v>108</v>
      </c>
      <c r="B5629" s="26" t="s">
        <v>8079</v>
      </c>
      <c r="C5629" s="26" t="s">
        <v>4295</v>
      </c>
      <c r="D5629" s="26" t="s">
        <v>8080</v>
      </c>
      <c r="E5629" s="26" t="s">
        <v>10425</v>
      </c>
      <c r="F5629" s="26" t="s">
        <v>241</v>
      </c>
      <c r="G5629" s="26" t="s">
        <v>8081</v>
      </c>
      <c r="H5629" s="26" t="s">
        <v>8082</v>
      </c>
      <c r="I5629" s="26" t="s">
        <v>10416</v>
      </c>
      <c r="J5629" s="36">
        <v>0.13</v>
      </c>
      <c r="K5629" s="26">
        <v>1192215</v>
      </c>
      <c r="L5629" s="26">
        <v>1290881</v>
      </c>
      <c r="M5629" s="26" t="s">
        <v>97</v>
      </c>
      <c r="N5629" s="26" t="s">
        <v>8084</v>
      </c>
    </row>
    <row r="5630" spans="1:14">
      <c r="A5630" s="26" t="s">
        <v>108</v>
      </c>
      <c r="B5630" s="26" t="s">
        <v>8079</v>
      </c>
      <c r="C5630" s="26" t="s">
        <v>4295</v>
      </c>
      <c r="D5630" s="26" t="s">
        <v>8080</v>
      </c>
      <c r="E5630" s="26" t="s">
        <v>10425</v>
      </c>
      <c r="F5630" s="26" t="s">
        <v>241</v>
      </c>
      <c r="G5630" s="26" t="s">
        <v>8081</v>
      </c>
      <c r="H5630" s="26" t="s">
        <v>8082</v>
      </c>
      <c r="I5630" s="26" t="s">
        <v>10418</v>
      </c>
      <c r="J5630" s="36">
        <v>0.13</v>
      </c>
      <c r="K5630" s="26">
        <v>0</v>
      </c>
      <c r="L5630" s="26"/>
      <c r="M5630" s="26" t="s">
        <v>97</v>
      </c>
      <c r="N5630" s="26" t="s">
        <v>8084</v>
      </c>
    </row>
    <row r="5631" spans="1:14">
      <c r="A5631" s="26" t="s">
        <v>108</v>
      </c>
      <c r="B5631" s="26" t="s">
        <v>8079</v>
      </c>
      <c r="C5631" s="26" t="s">
        <v>4295</v>
      </c>
      <c r="D5631" s="26" t="s">
        <v>8080</v>
      </c>
      <c r="E5631" s="26" t="s">
        <v>10425</v>
      </c>
      <c r="F5631" s="26" t="s">
        <v>241</v>
      </c>
      <c r="G5631" s="26" t="s">
        <v>8081</v>
      </c>
      <c r="H5631" s="26" t="s">
        <v>8082</v>
      </c>
      <c r="I5631" s="26" t="s">
        <v>10420</v>
      </c>
      <c r="J5631" s="36">
        <v>0.13</v>
      </c>
      <c r="K5631" s="26">
        <v>15954</v>
      </c>
      <c r="L5631" s="26"/>
      <c r="M5631" s="26" t="s">
        <v>97</v>
      </c>
      <c r="N5631" s="26" t="s">
        <v>8084</v>
      </c>
    </row>
    <row r="5632" spans="1:14">
      <c r="A5632" s="26" t="s">
        <v>108</v>
      </c>
      <c r="B5632" s="26" t="s">
        <v>8079</v>
      </c>
      <c r="C5632" s="26" t="s">
        <v>4295</v>
      </c>
      <c r="D5632" s="26" t="s">
        <v>8080</v>
      </c>
      <c r="E5632" s="26" t="s">
        <v>10425</v>
      </c>
      <c r="F5632" s="26" t="s">
        <v>241</v>
      </c>
      <c r="G5632" s="26" t="s">
        <v>8081</v>
      </c>
      <c r="H5632" s="26" t="s">
        <v>8082</v>
      </c>
      <c r="I5632" s="26" t="s">
        <v>10419</v>
      </c>
      <c r="J5632" s="36">
        <v>0.13</v>
      </c>
      <c r="K5632" s="26">
        <v>18163</v>
      </c>
      <c r="L5632" s="26"/>
      <c r="M5632" s="26" t="s">
        <v>97</v>
      </c>
      <c r="N5632" s="26" t="s">
        <v>8084</v>
      </c>
    </row>
    <row r="5633" spans="1:14">
      <c r="A5633" s="26" t="s">
        <v>129</v>
      </c>
      <c r="B5633" s="26" t="s">
        <v>8161</v>
      </c>
      <c r="C5633" s="26" t="s">
        <v>1165</v>
      </c>
      <c r="D5633" s="26" t="s">
        <v>8162</v>
      </c>
      <c r="E5633" s="26" t="s">
        <v>10425</v>
      </c>
      <c r="F5633" s="26" t="s">
        <v>1655</v>
      </c>
      <c r="G5633" s="26" t="s">
        <v>8163</v>
      </c>
      <c r="H5633" s="26" t="s">
        <v>8164</v>
      </c>
      <c r="I5633" s="26" t="s">
        <v>10416</v>
      </c>
      <c r="J5633" s="36">
        <v>0.13</v>
      </c>
      <c r="K5633" s="26">
        <v>538204.34</v>
      </c>
      <c r="L5633" s="26">
        <v>600587.63</v>
      </c>
      <c r="M5633" s="26" t="s">
        <v>173</v>
      </c>
      <c r="N5633" s="26" t="s">
        <v>8166</v>
      </c>
    </row>
    <row r="5634" spans="1:14">
      <c r="A5634" s="26" t="s">
        <v>129</v>
      </c>
      <c r="B5634" s="26" t="s">
        <v>8161</v>
      </c>
      <c r="C5634" s="26" t="s">
        <v>1165</v>
      </c>
      <c r="D5634" s="26" t="s">
        <v>8162</v>
      </c>
      <c r="E5634" s="26" t="s">
        <v>10425</v>
      </c>
      <c r="F5634" s="26" t="s">
        <v>1655</v>
      </c>
      <c r="G5634" s="26" t="s">
        <v>8163</v>
      </c>
      <c r="H5634" s="26" t="s">
        <v>8164</v>
      </c>
      <c r="I5634" s="26" t="s">
        <v>10418</v>
      </c>
      <c r="J5634" s="36">
        <v>0.13</v>
      </c>
      <c r="K5634" s="26">
        <v>20371.74</v>
      </c>
      <c r="L5634" s="26"/>
      <c r="M5634" s="26" t="s">
        <v>173</v>
      </c>
      <c r="N5634" s="26" t="s">
        <v>8166</v>
      </c>
    </row>
    <row r="5635" spans="1:14">
      <c r="A5635" s="26" t="s">
        <v>129</v>
      </c>
      <c r="B5635" s="26" t="s">
        <v>8161</v>
      </c>
      <c r="C5635" s="26" t="s">
        <v>1165</v>
      </c>
      <c r="D5635" s="26" t="s">
        <v>8162</v>
      </c>
      <c r="E5635" s="26" t="s">
        <v>10425</v>
      </c>
      <c r="F5635" s="26" t="s">
        <v>1655</v>
      </c>
      <c r="G5635" s="26" t="s">
        <v>8163</v>
      </c>
      <c r="H5635" s="26" t="s">
        <v>8164</v>
      </c>
      <c r="I5635" s="26" t="s">
        <v>10420</v>
      </c>
      <c r="J5635" s="36">
        <v>0.13</v>
      </c>
      <c r="K5635" s="26">
        <v>6479</v>
      </c>
      <c r="L5635" s="26"/>
      <c r="M5635" s="26" t="s">
        <v>173</v>
      </c>
      <c r="N5635" s="26" t="s">
        <v>8166</v>
      </c>
    </row>
    <row r="5636" spans="1:14">
      <c r="A5636" s="26" t="s">
        <v>129</v>
      </c>
      <c r="B5636" s="26" t="s">
        <v>8161</v>
      </c>
      <c r="C5636" s="26" t="s">
        <v>1165</v>
      </c>
      <c r="D5636" s="26" t="s">
        <v>8162</v>
      </c>
      <c r="E5636" s="26" t="s">
        <v>10425</v>
      </c>
      <c r="F5636" s="26" t="s">
        <v>1655</v>
      </c>
      <c r="G5636" s="26" t="s">
        <v>8163</v>
      </c>
      <c r="H5636" s="26" t="s">
        <v>8164</v>
      </c>
      <c r="I5636" s="26" t="s">
        <v>10419</v>
      </c>
      <c r="J5636" s="36">
        <v>0.13</v>
      </c>
      <c r="K5636" s="26">
        <v>8506.77</v>
      </c>
      <c r="L5636" s="26"/>
      <c r="M5636" s="26" t="s">
        <v>173</v>
      </c>
      <c r="N5636" s="26" t="s">
        <v>8166</v>
      </c>
    </row>
    <row r="5637" spans="1:14">
      <c r="A5637" s="26" t="s">
        <v>119</v>
      </c>
      <c r="B5637" s="26" t="s">
        <v>7228</v>
      </c>
      <c r="C5637" s="26" t="s">
        <v>1033</v>
      </c>
      <c r="D5637" s="26" t="s">
        <v>7229</v>
      </c>
      <c r="E5637" s="26" t="s">
        <v>10425</v>
      </c>
      <c r="F5637" s="26" t="s">
        <v>7230</v>
      </c>
      <c r="G5637" s="26" t="s">
        <v>7231</v>
      </c>
      <c r="H5637" s="26" t="s">
        <v>7232</v>
      </c>
      <c r="I5637" s="26" t="s">
        <v>10416</v>
      </c>
      <c r="J5637" s="36">
        <v>0.13</v>
      </c>
      <c r="K5637" s="26">
        <v>133849.35</v>
      </c>
      <c r="L5637" s="26">
        <v>160627.32</v>
      </c>
      <c r="M5637" s="26" t="s">
        <v>140</v>
      </c>
      <c r="N5637" s="26" t="s">
        <v>7233</v>
      </c>
    </row>
    <row r="5638" spans="1:14">
      <c r="A5638" s="26" t="s">
        <v>119</v>
      </c>
      <c r="B5638" s="26" t="s">
        <v>7228</v>
      </c>
      <c r="C5638" s="26" t="s">
        <v>1033</v>
      </c>
      <c r="D5638" s="26" t="s">
        <v>7229</v>
      </c>
      <c r="E5638" s="26" t="s">
        <v>10425</v>
      </c>
      <c r="F5638" s="26" t="s">
        <v>7230</v>
      </c>
      <c r="G5638" s="26" t="s">
        <v>7231</v>
      </c>
      <c r="H5638" s="26" t="s">
        <v>7232</v>
      </c>
      <c r="I5638" s="26" t="s">
        <v>10418</v>
      </c>
      <c r="J5638" s="36">
        <v>0.13</v>
      </c>
      <c r="K5638" s="26">
        <v>15924.83</v>
      </c>
      <c r="L5638" s="26"/>
      <c r="M5638" s="26" t="s">
        <v>140</v>
      </c>
      <c r="N5638" s="26" t="s">
        <v>7233</v>
      </c>
    </row>
    <row r="5639" spans="1:14">
      <c r="A5639" s="26" t="s">
        <v>119</v>
      </c>
      <c r="B5639" s="26" t="s">
        <v>7228</v>
      </c>
      <c r="C5639" s="26" t="s">
        <v>1033</v>
      </c>
      <c r="D5639" s="26" t="s">
        <v>7229</v>
      </c>
      <c r="E5639" s="26" t="s">
        <v>10425</v>
      </c>
      <c r="F5639" s="26" t="s">
        <v>7230</v>
      </c>
      <c r="G5639" s="26" t="s">
        <v>7231</v>
      </c>
      <c r="H5639" s="26" t="s">
        <v>7232</v>
      </c>
      <c r="I5639" s="26" t="s">
        <v>10420</v>
      </c>
      <c r="J5639" s="36">
        <v>0.13</v>
      </c>
      <c r="K5639" s="26">
        <v>1344.12</v>
      </c>
      <c r="L5639" s="26"/>
      <c r="M5639" s="26" t="s">
        <v>140</v>
      </c>
      <c r="N5639" s="26" t="s">
        <v>7233</v>
      </c>
    </row>
    <row r="5640" spans="1:14">
      <c r="A5640" s="26" t="s">
        <v>119</v>
      </c>
      <c r="B5640" s="26" t="s">
        <v>7228</v>
      </c>
      <c r="C5640" s="26" t="s">
        <v>1033</v>
      </c>
      <c r="D5640" s="26" t="s">
        <v>7229</v>
      </c>
      <c r="E5640" s="26" t="s">
        <v>10425</v>
      </c>
      <c r="F5640" s="26" t="s">
        <v>7230</v>
      </c>
      <c r="G5640" s="26" t="s">
        <v>7231</v>
      </c>
      <c r="H5640" s="26" t="s">
        <v>7232</v>
      </c>
      <c r="I5640" s="26" t="s">
        <v>10419</v>
      </c>
      <c r="J5640" s="36">
        <v>0.13</v>
      </c>
      <c r="K5640" s="26">
        <v>2280.75</v>
      </c>
      <c r="L5640" s="26"/>
      <c r="M5640" s="26" t="s">
        <v>140</v>
      </c>
      <c r="N5640" s="26" t="s">
        <v>7233</v>
      </c>
    </row>
    <row r="5641" spans="1:14">
      <c r="A5641" s="26" t="s">
        <v>129</v>
      </c>
      <c r="B5641" s="26" t="s">
        <v>7799</v>
      </c>
      <c r="C5641" s="26" t="s">
        <v>132</v>
      </c>
      <c r="D5641" s="26" t="s">
        <v>7800</v>
      </c>
      <c r="E5641" s="26" t="s">
        <v>10429</v>
      </c>
      <c r="F5641" s="26" t="s">
        <v>7138</v>
      </c>
      <c r="G5641" s="26" t="s">
        <v>7801</v>
      </c>
      <c r="H5641" s="26" t="s">
        <v>10933</v>
      </c>
      <c r="I5641" s="26" t="s">
        <v>10416</v>
      </c>
      <c r="J5641" s="36">
        <v>0.13</v>
      </c>
      <c r="K5641" s="26">
        <v>0</v>
      </c>
      <c r="L5641" s="26">
        <v>262721.18</v>
      </c>
      <c r="M5641" s="26" t="s">
        <v>173</v>
      </c>
      <c r="N5641" s="26" t="s">
        <v>7804</v>
      </c>
    </row>
    <row r="5642" spans="1:14">
      <c r="A5642" s="26" t="s">
        <v>129</v>
      </c>
      <c r="B5642" s="26" t="s">
        <v>7799</v>
      </c>
      <c r="C5642" s="26" t="s">
        <v>132</v>
      </c>
      <c r="D5642" s="26" t="s">
        <v>7800</v>
      </c>
      <c r="E5642" s="26" t="s">
        <v>10429</v>
      </c>
      <c r="F5642" s="26" t="s">
        <v>7138</v>
      </c>
      <c r="G5642" s="26" t="s">
        <v>7801</v>
      </c>
      <c r="H5642" s="26" t="s">
        <v>10933</v>
      </c>
      <c r="I5642" s="26" t="s">
        <v>10418</v>
      </c>
      <c r="J5642" s="36">
        <v>0.13</v>
      </c>
      <c r="K5642" s="26">
        <v>251016.95</v>
      </c>
      <c r="L5642" s="26"/>
      <c r="M5642" s="26" t="s">
        <v>173</v>
      </c>
      <c r="N5642" s="26" t="s">
        <v>7804</v>
      </c>
    </row>
    <row r="5643" spans="1:14">
      <c r="A5643" s="26" t="s">
        <v>129</v>
      </c>
      <c r="B5643" s="26" t="s">
        <v>7799</v>
      </c>
      <c r="C5643" s="26" t="s">
        <v>132</v>
      </c>
      <c r="D5643" s="26" t="s">
        <v>7800</v>
      </c>
      <c r="E5643" s="26" t="s">
        <v>10429</v>
      </c>
      <c r="F5643" s="26" t="s">
        <v>7138</v>
      </c>
      <c r="G5643" s="26" t="s">
        <v>7801</v>
      </c>
      <c r="H5643" s="26" t="s">
        <v>10933</v>
      </c>
      <c r="I5643" s="26" t="s">
        <v>10420</v>
      </c>
      <c r="J5643" s="36">
        <v>0.13</v>
      </c>
      <c r="K5643" s="26">
        <v>0</v>
      </c>
      <c r="L5643" s="26"/>
      <c r="M5643" s="26" t="s">
        <v>173</v>
      </c>
      <c r="N5643" s="26" t="s">
        <v>7804</v>
      </c>
    </row>
    <row r="5644" spans="1:14">
      <c r="A5644" s="26" t="s">
        <v>129</v>
      </c>
      <c r="B5644" s="26" t="s">
        <v>7799</v>
      </c>
      <c r="C5644" s="26" t="s">
        <v>132</v>
      </c>
      <c r="D5644" s="26" t="s">
        <v>7800</v>
      </c>
      <c r="E5644" s="26" t="s">
        <v>10429</v>
      </c>
      <c r="F5644" s="26" t="s">
        <v>7138</v>
      </c>
      <c r="G5644" s="26" t="s">
        <v>7801</v>
      </c>
      <c r="H5644" s="26" t="s">
        <v>10933</v>
      </c>
      <c r="I5644" s="26" t="s">
        <v>10419</v>
      </c>
      <c r="J5644" s="36">
        <v>0.13</v>
      </c>
      <c r="K5644" s="26">
        <v>3822.59</v>
      </c>
      <c r="L5644" s="26"/>
      <c r="M5644" s="26" t="s">
        <v>173</v>
      </c>
      <c r="N5644" s="26" t="s">
        <v>7804</v>
      </c>
    </row>
    <row r="5645" spans="1:14">
      <c r="A5645" s="26" t="s">
        <v>129</v>
      </c>
      <c r="B5645" s="26" t="s">
        <v>7799</v>
      </c>
      <c r="C5645" s="26" t="s">
        <v>132</v>
      </c>
      <c r="D5645" s="26" t="s">
        <v>7800</v>
      </c>
      <c r="E5645" s="26" t="s">
        <v>10429</v>
      </c>
      <c r="F5645" s="26" t="s">
        <v>7138</v>
      </c>
      <c r="G5645" s="26" t="s">
        <v>7801</v>
      </c>
      <c r="H5645" s="26" t="s">
        <v>10934</v>
      </c>
      <c r="I5645" s="26" t="s">
        <v>10416</v>
      </c>
      <c r="J5645" s="36">
        <v>0.13</v>
      </c>
      <c r="K5645" s="26">
        <v>863201.33</v>
      </c>
      <c r="L5645" s="26">
        <v>903452.82</v>
      </c>
      <c r="M5645" s="26" t="s">
        <v>173</v>
      </c>
      <c r="N5645" s="26" t="s">
        <v>7804</v>
      </c>
    </row>
    <row r="5646" spans="1:14">
      <c r="A5646" s="26" t="s">
        <v>129</v>
      </c>
      <c r="B5646" s="26" t="s">
        <v>7799</v>
      </c>
      <c r="C5646" s="26" t="s">
        <v>132</v>
      </c>
      <c r="D5646" s="26" t="s">
        <v>7800</v>
      </c>
      <c r="E5646" s="26" t="s">
        <v>10429</v>
      </c>
      <c r="F5646" s="26" t="s">
        <v>7138</v>
      </c>
      <c r="G5646" s="26" t="s">
        <v>7801</v>
      </c>
      <c r="H5646" s="26" t="s">
        <v>10934</v>
      </c>
      <c r="I5646" s="26" t="s">
        <v>10418</v>
      </c>
      <c r="J5646" s="36">
        <v>0.13</v>
      </c>
      <c r="K5646" s="26">
        <v>0</v>
      </c>
      <c r="L5646" s="26"/>
      <c r="M5646" s="26" t="s">
        <v>173</v>
      </c>
      <c r="N5646" s="26" t="s">
        <v>7804</v>
      </c>
    </row>
    <row r="5647" spans="1:14">
      <c r="A5647" s="26" t="s">
        <v>129</v>
      </c>
      <c r="B5647" s="26" t="s">
        <v>7799</v>
      </c>
      <c r="C5647" s="26" t="s">
        <v>132</v>
      </c>
      <c r="D5647" s="26" t="s">
        <v>7800</v>
      </c>
      <c r="E5647" s="26" t="s">
        <v>10429</v>
      </c>
      <c r="F5647" s="26" t="s">
        <v>7138</v>
      </c>
      <c r="G5647" s="26" t="s">
        <v>7801</v>
      </c>
      <c r="H5647" s="26" t="s">
        <v>10934</v>
      </c>
      <c r="I5647" s="26" t="s">
        <v>10420</v>
      </c>
      <c r="J5647" s="36">
        <v>0.13</v>
      </c>
      <c r="K5647" s="26">
        <v>0</v>
      </c>
      <c r="L5647" s="26"/>
      <c r="M5647" s="26" t="s">
        <v>173</v>
      </c>
      <c r="N5647" s="26" t="s">
        <v>7804</v>
      </c>
    </row>
    <row r="5648" spans="1:14">
      <c r="A5648" s="26" t="s">
        <v>129</v>
      </c>
      <c r="B5648" s="26" t="s">
        <v>7799</v>
      </c>
      <c r="C5648" s="26" t="s">
        <v>132</v>
      </c>
      <c r="D5648" s="26" t="s">
        <v>7800</v>
      </c>
      <c r="E5648" s="26" t="s">
        <v>10429</v>
      </c>
      <c r="F5648" s="26" t="s">
        <v>7138</v>
      </c>
      <c r="G5648" s="26" t="s">
        <v>7801</v>
      </c>
      <c r="H5648" s="26" t="s">
        <v>10934</v>
      </c>
      <c r="I5648" s="26" t="s">
        <v>10419</v>
      </c>
      <c r="J5648" s="36">
        <v>0.13</v>
      </c>
      <c r="K5648" s="26">
        <v>13147.51</v>
      </c>
      <c r="L5648" s="26"/>
      <c r="M5648" s="26" t="s">
        <v>173</v>
      </c>
      <c r="N5648" s="26" t="s">
        <v>7804</v>
      </c>
    </row>
    <row r="5649" spans="1:14">
      <c r="A5649" s="26" t="s">
        <v>200</v>
      </c>
      <c r="B5649" s="26" t="s">
        <v>8183</v>
      </c>
      <c r="C5649" s="26" t="s">
        <v>611</v>
      </c>
      <c r="D5649" s="26" t="s">
        <v>8184</v>
      </c>
      <c r="E5649" s="26" t="s">
        <v>10425</v>
      </c>
      <c r="F5649" s="26" t="s">
        <v>2361</v>
      </c>
      <c r="G5649" s="26" t="s">
        <v>8185</v>
      </c>
      <c r="H5649" s="26" t="s">
        <v>8186</v>
      </c>
      <c r="I5649" s="26" t="s">
        <v>10416</v>
      </c>
      <c r="J5649" s="36">
        <v>0.13</v>
      </c>
      <c r="K5649" s="26">
        <v>1027814.6</v>
      </c>
      <c r="L5649" s="26">
        <v>1119282.38</v>
      </c>
      <c r="M5649" s="26" t="s">
        <v>1282</v>
      </c>
      <c r="N5649" s="26" t="s">
        <v>8188</v>
      </c>
    </row>
    <row r="5650" spans="1:14">
      <c r="A5650" s="26" t="s">
        <v>200</v>
      </c>
      <c r="B5650" s="26" t="s">
        <v>8183</v>
      </c>
      <c r="C5650" s="26" t="s">
        <v>611</v>
      </c>
      <c r="D5650" s="26" t="s">
        <v>8184</v>
      </c>
      <c r="E5650" s="26" t="s">
        <v>10425</v>
      </c>
      <c r="F5650" s="26" t="s">
        <v>2361</v>
      </c>
      <c r="G5650" s="26" t="s">
        <v>8185</v>
      </c>
      <c r="H5650" s="26" t="s">
        <v>8186</v>
      </c>
      <c r="I5650" s="26" t="s">
        <v>10418</v>
      </c>
      <c r="J5650" s="36">
        <v>0.13</v>
      </c>
      <c r="K5650" s="26">
        <v>13116.87</v>
      </c>
      <c r="L5650" s="26"/>
      <c r="M5650" s="26" t="s">
        <v>1282</v>
      </c>
      <c r="N5650" s="26" t="s">
        <v>8188</v>
      </c>
    </row>
    <row r="5651" spans="1:14">
      <c r="A5651" s="26" t="s">
        <v>200</v>
      </c>
      <c r="B5651" s="26" t="s">
        <v>8183</v>
      </c>
      <c r="C5651" s="26" t="s">
        <v>611</v>
      </c>
      <c r="D5651" s="26" t="s">
        <v>8184</v>
      </c>
      <c r="E5651" s="26" t="s">
        <v>10425</v>
      </c>
      <c r="F5651" s="26" t="s">
        <v>2361</v>
      </c>
      <c r="G5651" s="26" t="s">
        <v>8185</v>
      </c>
      <c r="H5651" s="26" t="s">
        <v>8186</v>
      </c>
      <c r="I5651" s="26" t="s">
        <v>10420</v>
      </c>
      <c r="J5651" s="36">
        <v>0.13</v>
      </c>
      <c r="K5651" s="26">
        <v>12136.1</v>
      </c>
      <c r="L5651" s="26"/>
      <c r="M5651" s="26" t="s">
        <v>1282</v>
      </c>
      <c r="N5651" s="26" t="s">
        <v>8188</v>
      </c>
    </row>
    <row r="5652" spans="1:14">
      <c r="A5652" s="26" t="s">
        <v>200</v>
      </c>
      <c r="B5652" s="26" t="s">
        <v>8183</v>
      </c>
      <c r="C5652" s="26" t="s">
        <v>611</v>
      </c>
      <c r="D5652" s="26" t="s">
        <v>8184</v>
      </c>
      <c r="E5652" s="26" t="s">
        <v>10425</v>
      </c>
      <c r="F5652" s="26" t="s">
        <v>2361</v>
      </c>
      <c r="G5652" s="26" t="s">
        <v>8185</v>
      </c>
      <c r="H5652" s="26" t="s">
        <v>8186</v>
      </c>
      <c r="I5652" s="26" t="s">
        <v>10419</v>
      </c>
      <c r="J5652" s="36">
        <v>0.13</v>
      </c>
      <c r="K5652" s="26">
        <v>15856.97</v>
      </c>
      <c r="L5652" s="26"/>
      <c r="M5652" s="26" t="s">
        <v>1282</v>
      </c>
      <c r="N5652" s="26" t="s">
        <v>8188</v>
      </c>
    </row>
    <row r="5653" spans="1:14">
      <c r="A5653" s="26" t="s">
        <v>292</v>
      </c>
      <c r="B5653" s="26" t="s">
        <v>7990</v>
      </c>
      <c r="C5653" s="26" t="s">
        <v>295</v>
      </c>
      <c r="D5653" s="26" t="s">
        <v>7991</v>
      </c>
      <c r="E5653" s="26" t="s">
        <v>10434</v>
      </c>
      <c r="F5653" s="26" t="s">
        <v>7992</v>
      </c>
      <c r="G5653" s="26" t="s">
        <v>7993</v>
      </c>
      <c r="H5653" s="26" t="s">
        <v>7994</v>
      </c>
      <c r="I5653" s="26" t="s">
        <v>10416</v>
      </c>
      <c r="J5653" s="36">
        <v>0.13</v>
      </c>
      <c r="K5653" s="26">
        <v>458210.65</v>
      </c>
      <c r="L5653" s="26">
        <v>501665.98</v>
      </c>
      <c r="M5653" s="26" t="s">
        <v>63</v>
      </c>
      <c r="N5653" s="26" t="s">
        <v>7996</v>
      </c>
    </row>
    <row r="5654" spans="1:14">
      <c r="A5654" s="26" t="s">
        <v>292</v>
      </c>
      <c r="B5654" s="26" t="s">
        <v>7990</v>
      </c>
      <c r="C5654" s="26" t="s">
        <v>295</v>
      </c>
      <c r="D5654" s="26" t="s">
        <v>7991</v>
      </c>
      <c r="E5654" s="26" t="s">
        <v>10434</v>
      </c>
      <c r="F5654" s="26" t="s">
        <v>7992</v>
      </c>
      <c r="G5654" s="26" t="s">
        <v>7993</v>
      </c>
      <c r="H5654" s="26" t="s">
        <v>7994</v>
      </c>
      <c r="I5654" s="26" t="s">
        <v>10418</v>
      </c>
      <c r="J5654" s="36">
        <v>0.13</v>
      </c>
      <c r="K5654" s="26">
        <v>21104.2</v>
      </c>
      <c r="L5654" s="26"/>
      <c r="M5654" s="26" t="s">
        <v>63</v>
      </c>
      <c r="N5654" s="26" t="s">
        <v>7996</v>
      </c>
    </row>
    <row r="5655" spans="1:14">
      <c r="A5655" s="26" t="s">
        <v>292</v>
      </c>
      <c r="B5655" s="26" t="s">
        <v>7990</v>
      </c>
      <c r="C5655" s="26" t="s">
        <v>295</v>
      </c>
      <c r="D5655" s="26" t="s">
        <v>7991</v>
      </c>
      <c r="E5655" s="26" t="s">
        <v>10434</v>
      </c>
      <c r="F5655" s="26" t="s">
        <v>7992</v>
      </c>
      <c r="G5655" s="26" t="s">
        <v>7993</v>
      </c>
      <c r="H5655" s="26" t="s">
        <v>7994</v>
      </c>
      <c r="I5655" s="26" t="s">
        <v>10420</v>
      </c>
      <c r="J5655" s="36">
        <v>0.13</v>
      </c>
      <c r="K5655" s="26">
        <v>0</v>
      </c>
      <c r="L5655" s="26"/>
      <c r="M5655" s="26" t="s">
        <v>63</v>
      </c>
      <c r="N5655" s="26" t="s">
        <v>7996</v>
      </c>
    </row>
    <row r="5656" spans="1:14">
      <c r="A5656" s="26" t="s">
        <v>292</v>
      </c>
      <c r="B5656" s="26" t="s">
        <v>7990</v>
      </c>
      <c r="C5656" s="26" t="s">
        <v>295</v>
      </c>
      <c r="D5656" s="26" t="s">
        <v>7991</v>
      </c>
      <c r="E5656" s="26" t="s">
        <v>10434</v>
      </c>
      <c r="F5656" s="26" t="s">
        <v>7992</v>
      </c>
      <c r="G5656" s="26" t="s">
        <v>7993</v>
      </c>
      <c r="H5656" s="26" t="s">
        <v>7994</v>
      </c>
      <c r="I5656" s="26" t="s">
        <v>10419</v>
      </c>
      <c r="J5656" s="36">
        <v>0.13</v>
      </c>
      <c r="K5656" s="26">
        <v>7299.77</v>
      </c>
      <c r="L5656" s="26"/>
      <c r="M5656" s="26" t="s">
        <v>63</v>
      </c>
      <c r="N5656" s="26" t="s">
        <v>7996</v>
      </c>
    </row>
    <row r="5657" spans="1:14">
      <c r="A5657" s="26" t="s">
        <v>85</v>
      </c>
      <c r="B5657" s="26" t="s">
        <v>8251</v>
      </c>
      <c r="C5657" s="26" t="s">
        <v>153</v>
      </c>
      <c r="D5657" s="26" t="s">
        <v>8252</v>
      </c>
      <c r="E5657" s="26" t="s">
        <v>10425</v>
      </c>
      <c r="F5657" s="26" t="s">
        <v>4169</v>
      </c>
      <c r="G5657" s="26" t="s">
        <v>8253</v>
      </c>
      <c r="H5657" s="26" t="s">
        <v>8254</v>
      </c>
      <c r="I5657" s="26" t="s">
        <v>10416</v>
      </c>
      <c r="J5657" s="36">
        <v>0.13</v>
      </c>
      <c r="K5657" s="26">
        <v>355794.33</v>
      </c>
      <c r="L5657" s="26">
        <v>390613.41</v>
      </c>
      <c r="M5657" s="26" t="s">
        <v>83</v>
      </c>
      <c r="N5657" s="26" t="s">
        <v>8256</v>
      </c>
    </row>
    <row r="5658" spans="1:14">
      <c r="A5658" s="26" t="s">
        <v>85</v>
      </c>
      <c r="B5658" s="26" t="s">
        <v>8251</v>
      </c>
      <c r="C5658" s="26" t="s">
        <v>153</v>
      </c>
      <c r="D5658" s="26" t="s">
        <v>8252</v>
      </c>
      <c r="E5658" s="26" t="s">
        <v>10425</v>
      </c>
      <c r="F5658" s="26" t="s">
        <v>4169</v>
      </c>
      <c r="G5658" s="26" t="s">
        <v>8253</v>
      </c>
      <c r="H5658" s="26" t="s">
        <v>8254</v>
      </c>
      <c r="I5658" s="26" t="s">
        <v>10418</v>
      </c>
      <c r="J5658" s="36">
        <v>0.13</v>
      </c>
      <c r="K5658" s="26">
        <v>20559.4</v>
      </c>
      <c r="L5658" s="26"/>
      <c r="M5658" s="26" t="s">
        <v>83</v>
      </c>
      <c r="N5658" s="26" t="s">
        <v>8256</v>
      </c>
    </row>
    <row r="5659" spans="1:14">
      <c r="A5659" s="26" t="s">
        <v>85</v>
      </c>
      <c r="B5659" s="26" t="s">
        <v>8251</v>
      </c>
      <c r="C5659" s="26" t="s">
        <v>153</v>
      </c>
      <c r="D5659" s="26" t="s">
        <v>8252</v>
      </c>
      <c r="E5659" s="26" t="s">
        <v>10425</v>
      </c>
      <c r="F5659" s="26" t="s">
        <v>4169</v>
      </c>
      <c r="G5659" s="26" t="s">
        <v>8253</v>
      </c>
      <c r="H5659" s="26" t="s">
        <v>8254</v>
      </c>
      <c r="I5659" s="26" t="s">
        <v>10420</v>
      </c>
      <c r="J5659" s="36">
        <v>0.13</v>
      </c>
      <c r="K5659" s="26">
        <v>4622.21</v>
      </c>
      <c r="L5659" s="26"/>
      <c r="M5659" s="26" t="s">
        <v>83</v>
      </c>
      <c r="N5659" s="26" t="s">
        <v>8256</v>
      </c>
    </row>
    <row r="5660" spans="1:14">
      <c r="A5660" s="26" t="s">
        <v>85</v>
      </c>
      <c r="B5660" s="26" t="s">
        <v>8251</v>
      </c>
      <c r="C5660" s="26" t="s">
        <v>153</v>
      </c>
      <c r="D5660" s="26" t="s">
        <v>8252</v>
      </c>
      <c r="E5660" s="26" t="s">
        <v>10425</v>
      </c>
      <c r="F5660" s="26" t="s">
        <v>4169</v>
      </c>
      <c r="G5660" s="26" t="s">
        <v>8253</v>
      </c>
      <c r="H5660" s="26" t="s">
        <v>8254</v>
      </c>
      <c r="I5660" s="26" t="s">
        <v>10419</v>
      </c>
      <c r="J5660" s="36">
        <v>0.13</v>
      </c>
      <c r="K5660" s="26">
        <v>5731.32</v>
      </c>
      <c r="L5660" s="26"/>
      <c r="M5660" s="26" t="s">
        <v>83</v>
      </c>
      <c r="N5660" s="26" t="s">
        <v>8256</v>
      </c>
    </row>
    <row r="5661" spans="1:14">
      <c r="A5661" s="26" t="s">
        <v>200</v>
      </c>
      <c r="B5661" s="26" t="s">
        <v>8207</v>
      </c>
      <c r="C5661" s="26" t="s">
        <v>611</v>
      </c>
      <c r="D5661" s="26" t="s">
        <v>8208</v>
      </c>
      <c r="E5661" s="26" t="s">
        <v>10425</v>
      </c>
      <c r="F5661" s="26" t="s">
        <v>3950</v>
      </c>
      <c r="G5661" s="26" t="s">
        <v>8209</v>
      </c>
      <c r="H5661" s="26" t="s">
        <v>8210</v>
      </c>
      <c r="I5661" s="26" t="s">
        <v>10416</v>
      </c>
      <c r="J5661" s="36">
        <v>0.13</v>
      </c>
      <c r="K5661" s="26">
        <v>2449280.01</v>
      </c>
      <c r="L5661" s="26">
        <v>2935789.24</v>
      </c>
      <c r="M5661" s="26" t="s">
        <v>1282</v>
      </c>
      <c r="N5661" s="26" t="s">
        <v>8212</v>
      </c>
    </row>
    <row r="5662" spans="1:14">
      <c r="A5662" s="26" t="s">
        <v>200</v>
      </c>
      <c r="B5662" s="26" t="s">
        <v>8207</v>
      </c>
      <c r="C5662" s="26" t="s">
        <v>611</v>
      </c>
      <c r="D5662" s="26" t="s">
        <v>8208</v>
      </c>
      <c r="E5662" s="26" t="s">
        <v>10425</v>
      </c>
      <c r="F5662" s="26" t="s">
        <v>3950</v>
      </c>
      <c r="G5662" s="26" t="s">
        <v>8209</v>
      </c>
      <c r="H5662" s="26" t="s">
        <v>8210</v>
      </c>
      <c r="I5662" s="26" t="s">
        <v>10418</v>
      </c>
      <c r="J5662" s="36">
        <v>0.13</v>
      </c>
      <c r="K5662" s="26">
        <v>237182.38</v>
      </c>
      <c r="L5662" s="26"/>
      <c r="M5662" s="26" t="s">
        <v>1282</v>
      </c>
      <c r="N5662" s="26" t="s">
        <v>8212</v>
      </c>
    </row>
    <row r="5663" spans="1:14">
      <c r="A5663" s="26" t="s">
        <v>200</v>
      </c>
      <c r="B5663" s="26" t="s">
        <v>8207</v>
      </c>
      <c r="C5663" s="26" t="s">
        <v>611</v>
      </c>
      <c r="D5663" s="26" t="s">
        <v>8208</v>
      </c>
      <c r="E5663" s="26" t="s">
        <v>10425</v>
      </c>
      <c r="F5663" s="26" t="s">
        <v>3950</v>
      </c>
      <c r="G5663" s="26" t="s">
        <v>8209</v>
      </c>
      <c r="H5663" s="26" t="s">
        <v>8210</v>
      </c>
      <c r="I5663" s="26" t="s">
        <v>10420</v>
      </c>
      <c r="J5663" s="36">
        <v>0.13</v>
      </c>
      <c r="K5663" s="26">
        <v>32270.44</v>
      </c>
      <c r="L5663" s="26"/>
      <c r="M5663" s="26" t="s">
        <v>1282</v>
      </c>
      <c r="N5663" s="26" t="s">
        <v>8212</v>
      </c>
    </row>
    <row r="5664" spans="1:14">
      <c r="A5664" s="26" t="s">
        <v>200</v>
      </c>
      <c r="B5664" s="26" t="s">
        <v>8207</v>
      </c>
      <c r="C5664" s="26" t="s">
        <v>611</v>
      </c>
      <c r="D5664" s="26" t="s">
        <v>8208</v>
      </c>
      <c r="E5664" s="26" t="s">
        <v>10425</v>
      </c>
      <c r="F5664" s="26" t="s">
        <v>3950</v>
      </c>
      <c r="G5664" s="26" t="s">
        <v>8209</v>
      </c>
      <c r="H5664" s="26" t="s">
        <v>8210</v>
      </c>
      <c r="I5664" s="26" t="s">
        <v>10419</v>
      </c>
      <c r="J5664" s="36">
        <v>0.13</v>
      </c>
      <c r="K5664" s="26">
        <v>40914.06</v>
      </c>
      <c r="L5664" s="26"/>
      <c r="M5664" s="26" t="s">
        <v>1282</v>
      </c>
      <c r="N5664" s="26" t="s">
        <v>8212</v>
      </c>
    </row>
    <row r="5665" spans="1:14">
      <c r="A5665" s="26" t="s">
        <v>70</v>
      </c>
      <c r="B5665" s="26" t="s">
        <v>7446</v>
      </c>
      <c r="C5665" s="26" t="s">
        <v>670</v>
      </c>
      <c r="D5665" s="26" t="s">
        <v>7447</v>
      </c>
      <c r="E5665" s="26" t="s">
        <v>10425</v>
      </c>
      <c r="F5665" s="26" t="s">
        <v>7448</v>
      </c>
      <c r="G5665" s="26" t="s">
        <v>7449</v>
      </c>
      <c r="H5665" s="26" t="s">
        <v>7450</v>
      </c>
      <c r="I5665" s="26" t="s">
        <v>10416</v>
      </c>
      <c r="J5665" s="36">
        <v>0.13</v>
      </c>
      <c r="K5665" s="26">
        <v>217362.13</v>
      </c>
      <c r="L5665" s="26">
        <v>243669.28</v>
      </c>
      <c r="M5665" s="26" t="s">
        <v>83</v>
      </c>
      <c r="N5665" s="26" t="s">
        <v>7452</v>
      </c>
    </row>
    <row r="5666" spans="1:14">
      <c r="A5666" s="26" t="s">
        <v>70</v>
      </c>
      <c r="B5666" s="26" t="s">
        <v>7446</v>
      </c>
      <c r="C5666" s="26" t="s">
        <v>670</v>
      </c>
      <c r="D5666" s="26" t="s">
        <v>7447</v>
      </c>
      <c r="E5666" s="26" t="s">
        <v>10425</v>
      </c>
      <c r="F5666" s="26" t="s">
        <v>7448</v>
      </c>
      <c r="G5666" s="26" t="s">
        <v>7449</v>
      </c>
      <c r="H5666" s="26" t="s">
        <v>7450</v>
      </c>
      <c r="I5666" s="26" t="s">
        <v>10418</v>
      </c>
      <c r="J5666" s="36">
        <v>0.13</v>
      </c>
      <c r="K5666" s="26">
        <v>9155.99</v>
      </c>
      <c r="L5666" s="26"/>
      <c r="M5666" s="26" t="s">
        <v>83</v>
      </c>
      <c r="N5666" s="26" t="s">
        <v>7452</v>
      </c>
    </row>
    <row r="5667" spans="1:14">
      <c r="A5667" s="26" t="s">
        <v>70</v>
      </c>
      <c r="B5667" s="26" t="s">
        <v>7446</v>
      </c>
      <c r="C5667" s="26" t="s">
        <v>670</v>
      </c>
      <c r="D5667" s="26" t="s">
        <v>7447</v>
      </c>
      <c r="E5667" s="26" t="s">
        <v>10425</v>
      </c>
      <c r="F5667" s="26" t="s">
        <v>7448</v>
      </c>
      <c r="G5667" s="26" t="s">
        <v>7449</v>
      </c>
      <c r="H5667" s="26" t="s">
        <v>7450</v>
      </c>
      <c r="I5667" s="26" t="s">
        <v>10420</v>
      </c>
      <c r="J5667" s="36">
        <v>0.13</v>
      </c>
      <c r="K5667" s="26">
        <v>2735.76</v>
      </c>
      <c r="L5667" s="26"/>
      <c r="M5667" s="26" t="s">
        <v>83</v>
      </c>
      <c r="N5667" s="26" t="s">
        <v>7452</v>
      </c>
    </row>
    <row r="5668" spans="1:14">
      <c r="A5668" s="26" t="s">
        <v>70</v>
      </c>
      <c r="B5668" s="26" t="s">
        <v>7446</v>
      </c>
      <c r="C5668" s="26" t="s">
        <v>670</v>
      </c>
      <c r="D5668" s="26" t="s">
        <v>7447</v>
      </c>
      <c r="E5668" s="26" t="s">
        <v>10425</v>
      </c>
      <c r="F5668" s="26" t="s">
        <v>7448</v>
      </c>
      <c r="G5668" s="26" t="s">
        <v>7449</v>
      </c>
      <c r="H5668" s="26" t="s">
        <v>7450</v>
      </c>
      <c r="I5668" s="26" t="s">
        <v>10419</v>
      </c>
      <c r="J5668" s="36">
        <v>0.13</v>
      </c>
      <c r="K5668" s="26">
        <v>3449.79</v>
      </c>
      <c r="L5668" s="26"/>
      <c r="M5668" s="26" t="s">
        <v>83</v>
      </c>
      <c r="N5668" s="26" t="s">
        <v>7452</v>
      </c>
    </row>
    <row r="5669" spans="1:14">
      <c r="A5669" s="26" t="s">
        <v>85</v>
      </c>
      <c r="B5669" s="26" t="s">
        <v>8228</v>
      </c>
      <c r="C5669" s="26" t="s">
        <v>2841</v>
      </c>
      <c r="D5669" s="26" t="s">
        <v>8229</v>
      </c>
      <c r="E5669" s="26" t="s">
        <v>10444</v>
      </c>
      <c r="F5669" s="26" t="s">
        <v>8230</v>
      </c>
      <c r="G5669" s="26" t="s">
        <v>8231</v>
      </c>
      <c r="H5669" s="26" t="s">
        <v>8232</v>
      </c>
      <c r="I5669" s="26" t="s">
        <v>10416</v>
      </c>
      <c r="J5669" s="36">
        <v>0.13</v>
      </c>
      <c r="K5669" s="26">
        <v>539541.43</v>
      </c>
      <c r="L5669" s="26">
        <v>600938.42</v>
      </c>
      <c r="M5669" s="26" t="s">
        <v>83</v>
      </c>
      <c r="N5669" s="26" t="s">
        <v>8234</v>
      </c>
    </row>
    <row r="5670" spans="1:14">
      <c r="A5670" s="26" t="s">
        <v>85</v>
      </c>
      <c r="B5670" s="26" t="s">
        <v>8228</v>
      </c>
      <c r="C5670" s="26" t="s">
        <v>2841</v>
      </c>
      <c r="D5670" s="26" t="s">
        <v>8229</v>
      </c>
      <c r="E5670" s="26" t="s">
        <v>10444</v>
      </c>
      <c r="F5670" s="26" t="s">
        <v>8230</v>
      </c>
      <c r="G5670" s="26" t="s">
        <v>8231</v>
      </c>
      <c r="H5670" s="26" t="s">
        <v>8232</v>
      </c>
      <c r="I5670" s="26" t="s">
        <v>10418</v>
      </c>
      <c r="J5670" s="36">
        <v>0.13</v>
      </c>
      <c r="K5670" s="26">
        <v>20306.37</v>
      </c>
      <c r="L5670" s="26"/>
      <c r="M5670" s="26" t="s">
        <v>83</v>
      </c>
      <c r="N5670" s="26" t="s">
        <v>8234</v>
      </c>
    </row>
    <row r="5671" spans="1:14">
      <c r="A5671" s="26" t="s">
        <v>85</v>
      </c>
      <c r="B5671" s="26" t="s">
        <v>8228</v>
      </c>
      <c r="C5671" s="26" t="s">
        <v>2841</v>
      </c>
      <c r="D5671" s="26" t="s">
        <v>8229</v>
      </c>
      <c r="E5671" s="26" t="s">
        <v>10444</v>
      </c>
      <c r="F5671" s="26" t="s">
        <v>8230</v>
      </c>
      <c r="G5671" s="26" t="s">
        <v>8231</v>
      </c>
      <c r="H5671" s="26" t="s">
        <v>8232</v>
      </c>
      <c r="I5671" s="26" t="s">
        <v>10420</v>
      </c>
      <c r="J5671" s="36">
        <v>0.13</v>
      </c>
      <c r="K5671" s="26">
        <v>5522.78</v>
      </c>
      <c r="L5671" s="26"/>
      <c r="M5671" s="26" t="s">
        <v>83</v>
      </c>
      <c r="N5671" s="26" t="s">
        <v>8234</v>
      </c>
    </row>
    <row r="5672" spans="1:14">
      <c r="A5672" s="26" t="s">
        <v>85</v>
      </c>
      <c r="B5672" s="26" t="s">
        <v>8228</v>
      </c>
      <c r="C5672" s="26" t="s">
        <v>2841</v>
      </c>
      <c r="D5672" s="26" t="s">
        <v>8229</v>
      </c>
      <c r="E5672" s="26" t="s">
        <v>10444</v>
      </c>
      <c r="F5672" s="26" t="s">
        <v>8230</v>
      </c>
      <c r="G5672" s="26" t="s">
        <v>8231</v>
      </c>
      <c r="H5672" s="26" t="s">
        <v>8232</v>
      </c>
      <c r="I5672" s="26" t="s">
        <v>10419</v>
      </c>
      <c r="J5672" s="36">
        <v>0.13</v>
      </c>
      <c r="K5672" s="26">
        <v>8525.6</v>
      </c>
      <c r="L5672" s="26"/>
      <c r="M5672" s="26" t="s">
        <v>83</v>
      </c>
      <c r="N5672" s="26" t="s">
        <v>8234</v>
      </c>
    </row>
    <row r="5673" spans="1:14">
      <c r="A5673" s="26" t="s">
        <v>200</v>
      </c>
      <c r="B5673" s="26" t="s">
        <v>8244</v>
      </c>
      <c r="C5673" s="26" t="s">
        <v>2315</v>
      </c>
      <c r="D5673" s="26" t="s">
        <v>8245</v>
      </c>
      <c r="E5673" s="26" t="s">
        <v>10425</v>
      </c>
      <c r="F5673" s="26" t="s">
        <v>8246</v>
      </c>
      <c r="G5673" s="26" t="s">
        <v>8247</v>
      </c>
      <c r="H5673" s="26" t="s">
        <v>8248</v>
      </c>
      <c r="I5673" s="26" t="s">
        <v>10416</v>
      </c>
      <c r="J5673" s="36">
        <v>0.13</v>
      </c>
      <c r="K5673" s="26">
        <v>5775.68</v>
      </c>
      <c r="L5673" s="26">
        <v>6220.8</v>
      </c>
      <c r="M5673" s="26" t="s">
        <v>1282</v>
      </c>
      <c r="N5673" s="26" t="s">
        <v>8250</v>
      </c>
    </row>
    <row r="5674" spans="1:14">
      <c r="A5674" s="26" t="s">
        <v>200</v>
      </c>
      <c r="B5674" s="26" t="s">
        <v>8244</v>
      </c>
      <c r="C5674" s="26" t="s">
        <v>2315</v>
      </c>
      <c r="D5674" s="26" t="s">
        <v>8245</v>
      </c>
      <c r="E5674" s="26" t="s">
        <v>10425</v>
      </c>
      <c r="F5674" s="26" t="s">
        <v>8246</v>
      </c>
      <c r="G5674" s="26" t="s">
        <v>8247</v>
      </c>
      <c r="H5674" s="26" t="s">
        <v>8248</v>
      </c>
      <c r="I5674" s="26" t="s">
        <v>10418</v>
      </c>
      <c r="J5674" s="36">
        <v>0.13</v>
      </c>
      <c r="K5674" s="26">
        <v>0</v>
      </c>
      <c r="L5674" s="26"/>
      <c r="M5674" s="26" t="s">
        <v>1282</v>
      </c>
      <c r="N5674" s="26" t="s">
        <v>8250</v>
      </c>
    </row>
    <row r="5675" spans="1:14">
      <c r="A5675" s="26" t="s">
        <v>200</v>
      </c>
      <c r="B5675" s="26" t="s">
        <v>8244</v>
      </c>
      <c r="C5675" s="26" t="s">
        <v>2315</v>
      </c>
      <c r="D5675" s="26" t="s">
        <v>8245</v>
      </c>
      <c r="E5675" s="26" t="s">
        <v>10425</v>
      </c>
      <c r="F5675" s="26" t="s">
        <v>8246</v>
      </c>
      <c r="G5675" s="26" t="s">
        <v>8247</v>
      </c>
      <c r="H5675" s="26" t="s">
        <v>8248</v>
      </c>
      <c r="I5675" s="26" t="s">
        <v>10420</v>
      </c>
      <c r="J5675" s="36">
        <v>0.13</v>
      </c>
      <c r="K5675" s="26">
        <v>77.24</v>
      </c>
      <c r="L5675" s="26"/>
      <c r="M5675" s="26" t="s">
        <v>1282</v>
      </c>
      <c r="N5675" s="26" t="s">
        <v>8250</v>
      </c>
    </row>
    <row r="5676" spans="1:14">
      <c r="A5676" s="26" t="s">
        <v>200</v>
      </c>
      <c r="B5676" s="26" t="s">
        <v>8244</v>
      </c>
      <c r="C5676" s="26" t="s">
        <v>2315</v>
      </c>
      <c r="D5676" s="26" t="s">
        <v>8245</v>
      </c>
      <c r="E5676" s="26" t="s">
        <v>10425</v>
      </c>
      <c r="F5676" s="26" t="s">
        <v>8246</v>
      </c>
      <c r="G5676" s="26" t="s">
        <v>8247</v>
      </c>
      <c r="H5676" s="26" t="s">
        <v>8248</v>
      </c>
      <c r="I5676" s="26" t="s">
        <v>10419</v>
      </c>
      <c r="J5676" s="36">
        <v>0.13</v>
      </c>
      <c r="K5676" s="26">
        <v>87.96</v>
      </c>
      <c r="L5676" s="26"/>
      <c r="M5676" s="26" t="s">
        <v>1282</v>
      </c>
      <c r="N5676" s="26" t="s">
        <v>8250</v>
      </c>
    </row>
    <row r="5677" spans="1:14">
      <c r="A5677" s="26" t="s">
        <v>85</v>
      </c>
      <c r="B5677" s="26" t="s">
        <v>8214</v>
      </c>
      <c r="C5677" s="26" t="s">
        <v>1056</v>
      </c>
      <c r="D5677" s="26" t="s">
        <v>8215</v>
      </c>
      <c r="E5677" s="26" t="s">
        <v>10444</v>
      </c>
      <c r="F5677" s="26" t="s">
        <v>5359</v>
      </c>
      <c r="G5677" s="26" t="s">
        <v>8216</v>
      </c>
      <c r="H5677" s="26" t="s">
        <v>8217</v>
      </c>
      <c r="I5677" s="26" t="s">
        <v>10416</v>
      </c>
      <c r="J5677" s="36">
        <v>0.13</v>
      </c>
      <c r="K5677" s="26">
        <v>93353.55</v>
      </c>
      <c r="L5677" s="26">
        <v>106620.96</v>
      </c>
      <c r="M5677" s="26" t="s">
        <v>83</v>
      </c>
      <c r="N5677" s="26" t="s">
        <v>8219</v>
      </c>
    </row>
    <row r="5678" spans="1:14">
      <c r="A5678" s="26" t="s">
        <v>85</v>
      </c>
      <c r="B5678" s="26" t="s">
        <v>8214</v>
      </c>
      <c r="C5678" s="26" t="s">
        <v>1056</v>
      </c>
      <c r="D5678" s="26" t="s">
        <v>8215</v>
      </c>
      <c r="E5678" s="26" t="s">
        <v>10444</v>
      </c>
      <c r="F5678" s="26" t="s">
        <v>5359</v>
      </c>
      <c r="G5678" s="26" t="s">
        <v>8216</v>
      </c>
      <c r="H5678" s="26" t="s">
        <v>8217</v>
      </c>
      <c r="I5678" s="26" t="s">
        <v>10418</v>
      </c>
      <c r="J5678" s="36">
        <v>0.13</v>
      </c>
      <c r="K5678" s="26">
        <v>5870.96</v>
      </c>
      <c r="L5678" s="26"/>
      <c r="M5678" s="26" t="s">
        <v>83</v>
      </c>
      <c r="N5678" s="26" t="s">
        <v>8219</v>
      </c>
    </row>
    <row r="5679" spans="1:14">
      <c r="A5679" s="26" t="s">
        <v>85</v>
      </c>
      <c r="B5679" s="26" t="s">
        <v>8214</v>
      </c>
      <c r="C5679" s="26" t="s">
        <v>1056</v>
      </c>
      <c r="D5679" s="26" t="s">
        <v>8215</v>
      </c>
      <c r="E5679" s="26" t="s">
        <v>10444</v>
      </c>
      <c r="F5679" s="26" t="s">
        <v>5359</v>
      </c>
      <c r="G5679" s="26" t="s">
        <v>8216</v>
      </c>
      <c r="H5679" s="26" t="s">
        <v>8217</v>
      </c>
      <c r="I5679" s="26" t="s">
        <v>10420</v>
      </c>
      <c r="J5679" s="36">
        <v>0.13</v>
      </c>
      <c r="K5679" s="26">
        <v>1086.77</v>
      </c>
      <c r="L5679" s="26"/>
      <c r="M5679" s="26" t="s">
        <v>83</v>
      </c>
      <c r="N5679" s="26" t="s">
        <v>8219</v>
      </c>
    </row>
    <row r="5680" spans="1:14">
      <c r="A5680" s="26" t="s">
        <v>85</v>
      </c>
      <c r="B5680" s="26" t="s">
        <v>8214</v>
      </c>
      <c r="C5680" s="26" t="s">
        <v>1056</v>
      </c>
      <c r="D5680" s="26" t="s">
        <v>8215</v>
      </c>
      <c r="E5680" s="26" t="s">
        <v>10444</v>
      </c>
      <c r="F5680" s="26" t="s">
        <v>5359</v>
      </c>
      <c r="G5680" s="26" t="s">
        <v>8216</v>
      </c>
      <c r="H5680" s="26" t="s">
        <v>8217</v>
      </c>
      <c r="I5680" s="26" t="s">
        <v>10419</v>
      </c>
      <c r="J5680" s="36">
        <v>0.13</v>
      </c>
      <c r="K5680" s="26">
        <v>1511.55</v>
      </c>
      <c r="L5680" s="26"/>
      <c r="M5680" s="26" t="s">
        <v>83</v>
      </c>
      <c r="N5680" s="26" t="s">
        <v>8219</v>
      </c>
    </row>
    <row r="5681" spans="1:14">
      <c r="A5681" s="26" t="s">
        <v>200</v>
      </c>
      <c r="B5681" s="26" t="s">
        <v>8287</v>
      </c>
      <c r="C5681" s="26" t="s">
        <v>472</v>
      </c>
      <c r="D5681" s="26" t="s">
        <v>8288</v>
      </c>
      <c r="E5681" s="26" t="s">
        <v>10425</v>
      </c>
      <c r="F5681" s="26" t="s">
        <v>474</v>
      </c>
      <c r="G5681" s="26" t="s">
        <v>8289</v>
      </c>
      <c r="H5681" s="26" t="s">
        <v>8290</v>
      </c>
      <c r="I5681" s="26" t="s">
        <v>10416</v>
      </c>
      <c r="J5681" s="36">
        <v>0.13</v>
      </c>
      <c r="K5681" s="26">
        <v>1210107.54</v>
      </c>
      <c r="L5681" s="26">
        <v>1301121.81</v>
      </c>
      <c r="M5681" s="26" t="s">
        <v>1282</v>
      </c>
      <c r="N5681" s="26" t="s">
        <v>8292</v>
      </c>
    </row>
    <row r="5682" spans="1:14">
      <c r="A5682" s="26" t="s">
        <v>200</v>
      </c>
      <c r="B5682" s="26" t="s">
        <v>8287</v>
      </c>
      <c r="C5682" s="26" t="s">
        <v>472</v>
      </c>
      <c r="D5682" s="26" t="s">
        <v>8288</v>
      </c>
      <c r="E5682" s="26" t="s">
        <v>10425</v>
      </c>
      <c r="F5682" s="26" t="s">
        <v>474</v>
      </c>
      <c r="G5682" s="26" t="s">
        <v>8289</v>
      </c>
      <c r="H5682" s="26" t="s">
        <v>8290</v>
      </c>
      <c r="I5682" s="26" t="s">
        <v>10418</v>
      </c>
      <c r="J5682" s="36">
        <v>0.13</v>
      </c>
      <c r="K5682" s="26">
        <v>0</v>
      </c>
      <c r="L5682" s="26"/>
      <c r="M5682" s="26" t="s">
        <v>1282</v>
      </c>
      <c r="N5682" s="26" t="s">
        <v>8292</v>
      </c>
    </row>
    <row r="5683" spans="1:14">
      <c r="A5683" s="26" t="s">
        <v>200</v>
      </c>
      <c r="B5683" s="26" t="s">
        <v>8287</v>
      </c>
      <c r="C5683" s="26" t="s">
        <v>472</v>
      </c>
      <c r="D5683" s="26" t="s">
        <v>8288</v>
      </c>
      <c r="E5683" s="26" t="s">
        <v>10425</v>
      </c>
      <c r="F5683" s="26" t="s">
        <v>474</v>
      </c>
      <c r="G5683" s="26" t="s">
        <v>8289</v>
      </c>
      <c r="H5683" s="26" t="s">
        <v>8290</v>
      </c>
      <c r="I5683" s="26" t="s">
        <v>10420</v>
      </c>
      <c r="J5683" s="36">
        <v>0.13</v>
      </c>
      <c r="K5683" s="26">
        <v>14033.74</v>
      </c>
      <c r="L5683" s="26"/>
      <c r="M5683" s="26" t="s">
        <v>1282</v>
      </c>
      <c r="N5683" s="26" t="s">
        <v>8292</v>
      </c>
    </row>
    <row r="5684" spans="1:14">
      <c r="A5684" s="26" t="s">
        <v>200</v>
      </c>
      <c r="B5684" s="26" t="s">
        <v>8287</v>
      </c>
      <c r="C5684" s="26" t="s">
        <v>472</v>
      </c>
      <c r="D5684" s="26" t="s">
        <v>8288</v>
      </c>
      <c r="E5684" s="26" t="s">
        <v>10425</v>
      </c>
      <c r="F5684" s="26" t="s">
        <v>474</v>
      </c>
      <c r="G5684" s="26" t="s">
        <v>8289</v>
      </c>
      <c r="H5684" s="26" t="s">
        <v>8290</v>
      </c>
      <c r="I5684" s="26" t="s">
        <v>10419</v>
      </c>
      <c r="J5684" s="36">
        <v>0.13</v>
      </c>
      <c r="K5684" s="26">
        <v>18429.96</v>
      </c>
      <c r="L5684" s="26"/>
      <c r="M5684" s="26" t="s">
        <v>1282</v>
      </c>
      <c r="N5684" s="26" t="s">
        <v>8292</v>
      </c>
    </row>
    <row r="5685" spans="1:14">
      <c r="A5685" s="26" t="s">
        <v>331</v>
      </c>
      <c r="B5685" s="26" t="s">
        <v>8135</v>
      </c>
      <c r="C5685" s="26" t="s">
        <v>334</v>
      </c>
      <c r="D5685" s="26" t="s">
        <v>8136</v>
      </c>
      <c r="E5685" s="26" t="s">
        <v>10425</v>
      </c>
      <c r="F5685" s="26" t="s">
        <v>8130</v>
      </c>
      <c r="G5685" s="26" t="s">
        <v>8137</v>
      </c>
      <c r="H5685" s="26" t="s">
        <v>8138</v>
      </c>
      <c r="I5685" s="26" t="s">
        <v>10416</v>
      </c>
      <c r="J5685" s="36">
        <v>0.13</v>
      </c>
      <c r="K5685" s="26">
        <v>449217.6</v>
      </c>
      <c r="L5685" s="26">
        <v>518424</v>
      </c>
      <c r="M5685" s="26" t="s">
        <v>140</v>
      </c>
      <c r="N5685" s="26" t="s">
        <v>8139</v>
      </c>
    </row>
    <row r="5686" spans="1:14">
      <c r="A5686" s="26" t="s">
        <v>331</v>
      </c>
      <c r="B5686" s="26" t="s">
        <v>8135</v>
      </c>
      <c r="C5686" s="26" t="s">
        <v>334</v>
      </c>
      <c r="D5686" s="26" t="s">
        <v>8136</v>
      </c>
      <c r="E5686" s="26" t="s">
        <v>10425</v>
      </c>
      <c r="F5686" s="26" t="s">
        <v>8130</v>
      </c>
      <c r="G5686" s="26" t="s">
        <v>8137</v>
      </c>
      <c r="H5686" s="26" t="s">
        <v>8138</v>
      </c>
      <c r="I5686" s="26" t="s">
        <v>10418</v>
      </c>
      <c r="J5686" s="36">
        <v>0.13</v>
      </c>
      <c r="K5686" s="26">
        <v>33324</v>
      </c>
      <c r="L5686" s="26"/>
      <c r="M5686" s="26" t="s">
        <v>140</v>
      </c>
      <c r="N5686" s="26" t="s">
        <v>8139</v>
      </c>
    </row>
    <row r="5687" spans="1:14">
      <c r="A5687" s="26" t="s">
        <v>331</v>
      </c>
      <c r="B5687" s="26" t="s">
        <v>8135</v>
      </c>
      <c r="C5687" s="26" t="s">
        <v>334</v>
      </c>
      <c r="D5687" s="26" t="s">
        <v>8136</v>
      </c>
      <c r="E5687" s="26" t="s">
        <v>10425</v>
      </c>
      <c r="F5687" s="26" t="s">
        <v>8130</v>
      </c>
      <c r="G5687" s="26" t="s">
        <v>8137</v>
      </c>
      <c r="H5687" s="26" t="s">
        <v>8138</v>
      </c>
      <c r="I5687" s="26" t="s">
        <v>10420</v>
      </c>
      <c r="J5687" s="36">
        <v>0.13</v>
      </c>
      <c r="K5687" s="26">
        <v>5208</v>
      </c>
      <c r="L5687" s="26"/>
      <c r="M5687" s="26" t="s">
        <v>140</v>
      </c>
      <c r="N5687" s="26" t="s">
        <v>8139</v>
      </c>
    </row>
    <row r="5688" spans="1:14">
      <c r="A5688" s="26" t="s">
        <v>331</v>
      </c>
      <c r="B5688" s="26" t="s">
        <v>8135</v>
      </c>
      <c r="C5688" s="26" t="s">
        <v>334</v>
      </c>
      <c r="D5688" s="26" t="s">
        <v>8136</v>
      </c>
      <c r="E5688" s="26" t="s">
        <v>10425</v>
      </c>
      <c r="F5688" s="26" t="s">
        <v>8130</v>
      </c>
      <c r="G5688" s="26" t="s">
        <v>8137</v>
      </c>
      <c r="H5688" s="26" t="s">
        <v>8138</v>
      </c>
      <c r="I5688" s="26" t="s">
        <v>10419</v>
      </c>
      <c r="J5688" s="36">
        <v>0.13</v>
      </c>
      <c r="K5688" s="26">
        <v>7346.4</v>
      </c>
      <c r="L5688" s="26"/>
      <c r="M5688" s="26" t="s">
        <v>140</v>
      </c>
      <c r="N5688" s="26" t="s">
        <v>8139</v>
      </c>
    </row>
    <row r="5689" spans="1:14">
      <c r="A5689" s="26" t="s">
        <v>331</v>
      </c>
      <c r="B5689" s="26" t="s">
        <v>8128</v>
      </c>
      <c r="C5689" s="26" t="s">
        <v>334</v>
      </c>
      <c r="D5689" s="26" t="s">
        <v>8129</v>
      </c>
      <c r="E5689" s="26" t="s">
        <v>10425</v>
      </c>
      <c r="F5689" s="26" t="s">
        <v>8130</v>
      </c>
      <c r="G5689" s="26" t="s">
        <v>8131</v>
      </c>
      <c r="H5689" s="26" t="s">
        <v>8132</v>
      </c>
      <c r="I5689" s="26" t="s">
        <v>10416</v>
      </c>
      <c r="J5689" s="36">
        <v>0.13</v>
      </c>
      <c r="K5689" s="26">
        <v>383211.9</v>
      </c>
      <c r="L5689" s="26">
        <v>442583.62</v>
      </c>
      <c r="M5689" s="26" t="s">
        <v>140</v>
      </c>
      <c r="N5689" s="26" t="s">
        <v>8133</v>
      </c>
    </row>
    <row r="5690" spans="1:14">
      <c r="A5690" s="26" t="s">
        <v>331</v>
      </c>
      <c r="B5690" s="26" t="s">
        <v>8128</v>
      </c>
      <c r="C5690" s="26" t="s">
        <v>334</v>
      </c>
      <c r="D5690" s="26" t="s">
        <v>8129</v>
      </c>
      <c r="E5690" s="26" t="s">
        <v>10425</v>
      </c>
      <c r="F5690" s="26" t="s">
        <v>8130</v>
      </c>
      <c r="G5690" s="26" t="s">
        <v>8131</v>
      </c>
      <c r="H5690" s="26" t="s">
        <v>8132</v>
      </c>
      <c r="I5690" s="26" t="s">
        <v>10418</v>
      </c>
      <c r="J5690" s="36">
        <v>0.13</v>
      </c>
      <c r="K5690" s="26">
        <v>29062.47</v>
      </c>
      <c r="L5690" s="26"/>
      <c r="M5690" s="26" t="s">
        <v>140</v>
      </c>
      <c r="N5690" s="26" t="s">
        <v>8133</v>
      </c>
    </row>
    <row r="5691" spans="1:14">
      <c r="A5691" s="26" t="s">
        <v>331</v>
      </c>
      <c r="B5691" s="26" t="s">
        <v>8128</v>
      </c>
      <c r="C5691" s="26" t="s">
        <v>334</v>
      </c>
      <c r="D5691" s="26" t="s">
        <v>8129</v>
      </c>
      <c r="E5691" s="26" t="s">
        <v>10425</v>
      </c>
      <c r="F5691" s="26" t="s">
        <v>8130</v>
      </c>
      <c r="G5691" s="26" t="s">
        <v>8131</v>
      </c>
      <c r="H5691" s="26" t="s">
        <v>8132</v>
      </c>
      <c r="I5691" s="26" t="s">
        <v>10420</v>
      </c>
      <c r="J5691" s="36">
        <v>0.13</v>
      </c>
      <c r="K5691" s="26">
        <v>4116.2</v>
      </c>
      <c r="L5691" s="26"/>
      <c r="M5691" s="26" t="s">
        <v>140</v>
      </c>
      <c r="N5691" s="26" t="s">
        <v>8133</v>
      </c>
    </row>
    <row r="5692" spans="1:14">
      <c r="A5692" s="26" t="s">
        <v>331</v>
      </c>
      <c r="B5692" s="26" t="s">
        <v>8128</v>
      </c>
      <c r="C5692" s="26" t="s">
        <v>334</v>
      </c>
      <c r="D5692" s="26" t="s">
        <v>8129</v>
      </c>
      <c r="E5692" s="26" t="s">
        <v>10425</v>
      </c>
      <c r="F5692" s="26" t="s">
        <v>8130</v>
      </c>
      <c r="G5692" s="26" t="s">
        <v>8131</v>
      </c>
      <c r="H5692" s="26" t="s">
        <v>8132</v>
      </c>
      <c r="I5692" s="26" t="s">
        <v>10419</v>
      </c>
      <c r="J5692" s="36">
        <v>0.13</v>
      </c>
      <c r="K5692" s="26">
        <v>6277.66</v>
      </c>
      <c r="L5692" s="26"/>
      <c r="M5692" s="26" t="s">
        <v>140</v>
      </c>
      <c r="N5692" s="26" t="s">
        <v>8133</v>
      </c>
    </row>
    <row r="5693" spans="1:14">
      <c r="A5693" s="26" t="s">
        <v>331</v>
      </c>
      <c r="B5693" s="26" t="s">
        <v>8141</v>
      </c>
      <c r="C5693" s="26" t="s">
        <v>334</v>
      </c>
      <c r="D5693" s="26" t="s">
        <v>8142</v>
      </c>
      <c r="E5693" s="26" t="s">
        <v>10425</v>
      </c>
      <c r="F5693" s="26" t="s">
        <v>8130</v>
      </c>
      <c r="G5693" s="26" t="s">
        <v>8143</v>
      </c>
      <c r="H5693" s="26" t="s">
        <v>8144</v>
      </c>
      <c r="I5693" s="26" t="s">
        <v>10416</v>
      </c>
      <c r="J5693" s="36">
        <v>0.13</v>
      </c>
      <c r="K5693" s="26">
        <v>383196.49</v>
      </c>
      <c r="L5693" s="26">
        <v>452962.36</v>
      </c>
      <c r="M5693" s="26" t="s">
        <v>140</v>
      </c>
      <c r="N5693" s="26" t="s">
        <v>8145</v>
      </c>
    </row>
    <row r="5694" spans="1:14">
      <c r="A5694" s="26" t="s">
        <v>331</v>
      </c>
      <c r="B5694" s="26" t="s">
        <v>8141</v>
      </c>
      <c r="C5694" s="26" t="s">
        <v>334</v>
      </c>
      <c r="D5694" s="26" t="s">
        <v>8142</v>
      </c>
      <c r="E5694" s="26" t="s">
        <v>10425</v>
      </c>
      <c r="F5694" s="26" t="s">
        <v>8130</v>
      </c>
      <c r="G5694" s="26" t="s">
        <v>8143</v>
      </c>
      <c r="H5694" s="26" t="s">
        <v>8144</v>
      </c>
      <c r="I5694" s="26" t="s">
        <v>10418</v>
      </c>
      <c r="J5694" s="36">
        <v>0.13</v>
      </c>
      <c r="K5694" s="26">
        <v>38926.62</v>
      </c>
      <c r="L5694" s="26"/>
      <c r="M5694" s="26" t="s">
        <v>140</v>
      </c>
      <c r="N5694" s="26" t="s">
        <v>8145</v>
      </c>
    </row>
    <row r="5695" spans="1:14">
      <c r="A5695" s="26" t="s">
        <v>331</v>
      </c>
      <c r="B5695" s="26" t="s">
        <v>8141</v>
      </c>
      <c r="C5695" s="26" t="s">
        <v>334</v>
      </c>
      <c r="D5695" s="26" t="s">
        <v>8142</v>
      </c>
      <c r="E5695" s="26" t="s">
        <v>10425</v>
      </c>
      <c r="F5695" s="26" t="s">
        <v>8130</v>
      </c>
      <c r="G5695" s="26" t="s">
        <v>8143</v>
      </c>
      <c r="H5695" s="26" t="s">
        <v>8144</v>
      </c>
      <c r="I5695" s="26" t="s">
        <v>10420</v>
      </c>
      <c r="J5695" s="36">
        <v>0.13</v>
      </c>
      <c r="K5695" s="26">
        <v>4028.72</v>
      </c>
      <c r="L5695" s="26"/>
      <c r="M5695" s="26" t="s">
        <v>140</v>
      </c>
      <c r="N5695" s="26" t="s">
        <v>8145</v>
      </c>
    </row>
    <row r="5696" spans="1:14">
      <c r="A5696" s="26" t="s">
        <v>331</v>
      </c>
      <c r="B5696" s="26" t="s">
        <v>8141</v>
      </c>
      <c r="C5696" s="26" t="s">
        <v>334</v>
      </c>
      <c r="D5696" s="26" t="s">
        <v>8142</v>
      </c>
      <c r="E5696" s="26" t="s">
        <v>10425</v>
      </c>
      <c r="F5696" s="26" t="s">
        <v>8130</v>
      </c>
      <c r="G5696" s="26" t="s">
        <v>8143</v>
      </c>
      <c r="H5696" s="26" t="s">
        <v>8144</v>
      </c>
      <c r="I5696" s="26" t="s">
        <v>10419</v>
      </c>
      <c r="J5696" s="36">
        <v>0.13</v>
      </c>
      <c r="K5696" s="26">
        <v>6428</v>
      </c>
      <c r="L5696" s="26"/>
      <c r="M5696" s="26" t="s">
        <v>140</v>
      </c>
      <c r="N5696" s="26" t="s">
        <v>8145</v>
      </c>
    </row>
    <row r="5697" spans="1:14">
      <c r="A5697" s="26" t="s">
        <v>292</v>
      </c>
      <c r="B5697" s="26" t="s">
        <v>7733</v>
      </c>
      <c r="C5697" s="26" t="s">
        <v>1751</v>
      </c>
      <c r="D5697" s="26" t="s">
        <v>7734</v>
      </c>
      <c r="E5697" s="26" t="s">
        <v>10425</v>
      </c>
      <c r="F5697" s="26" t="s">
        <v>4415</v>
      </c>
      <c r="G5697" s="26" t="s">
        <v>7735</v>
      </c>
      <c r="H5697" s="26" t="s">
        <v>7736</v>
      </c>
      <c r="I5697" s="26" t="s">
        <v>10416</v>
      </c>
      <c r="J5697" s="36">
        <v>0.13</v>
      </c>
      <c r="K5697" s="26">
        <v>643189.61</v>
      </c>
      <c r="L5697" s="26">
        <v>748801.34</v>
      </c>
      <c r="M5697" s="26" t="s">
        <v>63</v>
      </c>
      <c r="N5697" s="26" t="s">
        <v>7738</v>
      </c>
    </row>
    <row r="5698" spans="1:14">
      <c r="A5698" s="26" t="s">
        <v>292</v>
      </c>
      <c r="B5698" s="26" t="s">
        <v>7733</v>
      </c>
      <c r="C5698" s="26" t="s">
        <v>1751</v>
      </c>
      <c r="D5698" s="26" t="s">
        <v>7734</v>
      </c>
      <c r="E5698" s="26" t="s">
        <v>10425</v>
      </c>
      <c r="F5698" s="26" t="s">
        <v>4415</v>
      </c>
      <c r="G5698" s="26" t="s">
        <v>7735</v>
      </c>
      <c r="H5698" s="26" t="s">
        <v>7736</v>
      </c>
      <c r="I5698" s="26" t="s">
        <v>10418</v>
      </c>
      <c r="J5698" s="36">
        <v>0.13</v>
      </c>
      <c r="K5698" s="26">
        <v>53576.58</v>
      </c>
      <c r="L5698" s="26"/>
      <c r="M5698" s="26" t="s">
        <v>63</v>
      </c>
      <c r="N5698" s="26" t="s">
        <v>7738</v>
      </c>
    </row>
    <row r="5699" spans="1:14">
      <c r="A5699" s="26" t="s">
        <v>292</v>
      </c>
      <c r="B5699" s="26" t="s">
        <v>7733</v>
      </c>
      <c r="C5699" s="26" t="s">
        <v>1751</v>
      </c>
      <c r="D5699" s="26" t="s">
        <v>7734</v>
      </c>
      <c r="E5699" s="26" t="s">
        <v>10425</v>
      </c>
      <c r="F5699" s="26" t="s">
        <v>4415</v>
      </c>
      <c r="G5699" s="26" t="s">
        <v>7735</v>
      </c>
      <c r="H5699" s="26" t="s">
        <v>7736</v>
      </c>
      <c r="I5699" s="26" t="s">
        <v>10420</v>
      </c>
      <c r="J5699" s="36">
        <v>0.13</v>
      </c>
      <c r="K5699" s="26">
        <v>7726.14</v>
      </c>
      <c r="L5699" s="26"/>
      <c r="M5699" s="26" t="s">
        <v>63</v>
      </c>
      <c r="N5699" s="26" t="s">
        <v>7738</v>
      </c>
    </row>
    <row r="5700" spans="1:14">
      <c r="A5700" s="26" t="s">
        <v>292</v>
      </c>
      <c r="B5700" s="26" t="s">
        <v>7733</v>
      </c>
      <c r="C5700" s="26" t="s">
        <v>1751</v>
      </c>
      <c r="D5700" s="26" t="s">
        <v>7734</v>
      </c>
      <c r="E5700" s="26" t="s">
        <v>10425</v>
      </c>
      <c r="F5700" s="26" t="s">
        <v>4415</v>
      </c>
      <c r="G5700" s="26" t="s">
        <v>7735</v>
      </c>
      <c r="H5700" s="26" t="s">
        <v>7736</v>
      </c>
      <c r="I5700" s="26" t="s">
        <v>10419</v>
      </c>
      <c r="J5700" s="36">
        <v>0.13</v>
      </c>
      <c r="K5700" s="26">
        <v>10612.94</v>
      </c>
      <c r="L5700" s="26"/>
      <c r="M5700" s="26" t="s">
        <v>63</v>
      </c>
      <c r="N5700" s="26" t="s">
        <v>7738</v>
      </c>
    </row>
    <row r="5701" spans="1:14">
      <c r="A5701" s="26" t="s">
        <v>516</v>
      </c>
      <c r="B5701" s="26" t="s">
        <v>8237</v>
      </c>
      <c r="C5701" s="26" t="s">
        <v>621</v>
      </c>
      <c r="D5701" s="26" t="s">
        <v>8238</v>
      </c>
      <c r="E5701" s="26" t="s">
        <v>10425</v>
      </c>
      <c r="F5701" s="26" t="s">
        <v>8239</v>
      </c>
      <c r="G5701" s="26" t="s">
        <v>8240</v>
      </c>
      <c r="H5701" s="26" t="s">
        <v>8241</v>
      </c>
      <c r="I5701" s="26" t="s">
        <v>10416</v>
      </c>
      <c r="J5701" s="36">
        <v>0.13</v>
      </c>
      <c r="K5701" s="26">
        <v>1005679.77</v>
      </c>
      <c r="L5701" s="26">
        <v>1124624.33</v>
      </c>
      <c r="M5701" s="26" t="s">
        <v>173</v>
      </c>
      <c r="N5701" s="26" t="s">
        <v>8243</v>
      </c>
    </row>
    <row r="5702" spans="1:14">
      <c r="A5702" s="26" t="s">
        <v>516</v>
      </c>
      <c r="B5702" s="26" t="s">
        <v>8237</v>
      </c>
      <c r="C5702" s="26" t="s">
        <v>621</v>
      </c>
      <c r="D5702" s="26" t="s">
        <v>8238</v>
      </c>
      <c r="E5702" s="26" t="s">
        <v>10425</v>
      </c>
      <c r="F5702" s="26" t="s">
        <v>8239</v>
      </c>
      <c r="G5702" s="26" t="s">
        <v>8240</v>
      </c>
      <c r="H5702" s="26" t="s">
        <v>8241</v>
      </c>
      <c r="I5702" s="26" t="s">
        <v>10418</v>
      </c>
      <c r="J5702" s="36">
        <v>0.13</v>
      </c>
      <c r="K5702" s="26">
        <v>43860.68</v>
      </c>
      <c r="L5702" s="26"/>
      <c r="M5702" s="26" t="s">
        <v>173</v>
      </c>
      <c r="N5702" s="26" t="s">
        <v>8243</v>
      </c>
    </row>
    <row r="5703" spans="1:14">
      <c r="A5703" s="26" t="s">
        <v>516</v>
      </c>
      <c r="B5703" s="26" t="s">
        <v>8237</v>
      </c>
      <c r="C5703" s="26" t="s">
        <v>621</v>
      </c>
      <c r="D5703" s="26" t="s">
        <v>8238</v>
      </c>
      <c r="E5703" s="26" t="s">
        <v>10425</v>
      </c>
      <c r="F5703" s="26" t="s">
        <v>8239</v>
      </c>
      <c r="G5703" s="26" t="s">
        <v>8240</v>
      </c>
      <c r="H5703" s="26" t="s">
        <v>8241</v>
      </c>
      <c r="I5703" s="26" t="s">
        <v>10420</v>
      </c>
      <c r="J5703" s="36">
        <v>0.13</v>
      </c>
      <c r="K5703" s="26">
        <v>8492.9</v>
      </c>
      <c r="L5703" s="26"/>
      <c r="M5703" s="26" t="s">
        <v>173</v>
      </c>
      <c r="N5703" s="26" t="s">
        <v>8243</v>
      </c>
    </row>
    <row r="5704" spans="1:14">
      <c r="A5704" s="26" t="s">
        <v>516</v>
      </c>
      <c r="B5704" s="26" t="s">
        <v>8237</v>
      </c>
      <c r="C5704" s="26" t="s">
        <v>621</v>
      </c>
      <c r="D5704" s="26" t="s">
        <v>8238</v>
      </c>
      <c r="E5704" s="26" t="s">
        <v>10425</v>
      </c>
      <c r="F5704" s="26" t="s">
        <v>8239</v>
      </c>
      <c r="G5704" s="26" t="s">
        <v>8240</v>
      </c>
      <c r="H5704" s="26" t="s">
        <v>8241</v>
      </c>
      <c r="I5704" s="26" t="s">
        <v>10419</v>
      </c>
      <c r="J5704" s="36">
        <v>0.13</v>
      </c>
      <c r="K5704" s="26">
        <v>15982.8</v>
      </c>
      <c r="L5704" s="26"/>
      <c r="M5704" s="26" t="s">
        <v>173</v>
      </c>
      <c r="N5704" s="26" t="s">
        <v>8243</v>
      </c>
    </row>
    <row r="5705" spans="1:14">
      <c r="A5705" s="26" t="s">
        <v>516</v>
      </c>
      <c r="B5705" s="26" t="s">
        <v>8273</v>
      </c>
      <c r="C5705" s="26" t="s">
        <v>621</v>
      </c>
      <c r="D5705" s="26" t="s">
        <v>8274</v>
      </c>
      <c r="E5705" s="26" t="s">
        <v>10425</v>
      </c>
      <c r="F5705" s="26" t="s">
        <v>8275</v>
      </c>
      <c r="G5705" s="26" t="s">
        <v>8276</v>
      </c>
      <c r="H5705" s="26" t="s">
        <v>8277</v>
      </c>
      <c r="I5705" s="26" t="s">
        <v>10416</v>
      </c>
      <c r="J5705" s="36">
        <v>0.13</v>
      </c>
      <c r="K5705" s="26">
        <v>572.62</v>
      </c>
      <c r="L5705" s="26">
        <v>626.6</v>
      </c>
      <c r="M5705" s="26" t="s">
        <v>173</v>
      </c>
      <c r="N5705" s="26" t="s">
        <v>8279</v>
      </c>
    </row>
    <row r="5706" spans="1:14">
      <c r="A5706" s="26" t="s">
        <v>516</v>
      </c>
      <c r="B5706" s="26" t="s">
        <v>8273</v>
      </c>
      <c r="C5706" s="26" t="s">
        <v>621</v>
      </c>
      <c r="D5706" s="26" t="s">
        <v>8274</v>
      </c>
      <c r="E5706" s="26" t="s">
        <v>10425</v>
      </c>
      <c r="F5706" s="26" t="s">
        <v>8275</v>
      </c>
      <c r="G5706" s="26" t="s">
        <v>8276</v>
      </c>
      <c r="H5706" s="26" t="s">
        <v>8277</v>
      </c>
      <c r="I5706" s="26" t="s">
        <v>10418</v>
      </c>
      <c r="J5706" s="36">
        <v>0.13</v>
      </c>
      <c r="K5706" s="26">
        <v>0</v>
      </c>
      <c r="L5706" s="26"/>
      <c r="M5706" s="26" t="s">
        <v>173</v>
      </c>
      <c r="N5706" s="26" t="s">
        <v>8279</v>
      </c>
    </row>
    <row r="5707" spans="1:14">
      <c r="A5707" s="26" t="s">
        <v>516</v>
      </c>
      <c r="B5707" s="26" t="s">
        <v>8273</v>
      </c>
      <c r="C5707" s="26" t="s">
        <v>621</v>
      </c>
      <c r="D5707" s="26" t="s">
        <v>8274</v>
      </c>
      <c r="E5707" s="26" t="s">
        <v>10425</v>
      </c>
      <c r="F5707" s="26" t="s">
        <v>8275</v>
      </c>
      <c r="G5707" s="26" t="s">
        <v>8276</v>
      </c>
      <c r="H5707" s="26" t="s">
        <v>8277</v>
      </c>
      <c r="I5707" s="26" t="s">
        <v>10420</v>
      </c>
      <c r="J5707" s="36">
        <v>0.13</v>
      </c>
      <c r="K5707" s="26">
        <v>7.66</v>
      </c>
      <c r="L5707" s="26"/>
      <c r="M5707" s="26" t="s">
        <v>173</v>
      </c>
      <c r="N5707" s="26" t="s">
        <v>8279</v>
      </c>
    </row>
    <row r="5708" spans="1:14">
      <c r="A5708" s="26" t="s">
        <v>516</v>
      </c>
      <c r="B5708" s="26" t="s">
        <v>8273</v>
      </c>
      <c r="C5708" s="26" t="s">
        <v>621</v>
      </c>
      <c r="D5708" s="26" t="s">
        <v>8274</v>
      </c>
      <c r="E5708" s="26" t="s">
        <v>10425</v>
      </c>
      <c r="F5708" s="26" t="s">
        <v>8275</v>
      </c>
      <c r="G5708" s="26" t="s">
        <v>8276</v>
      </c>
      <c r="H5708" s="26" t="s">
        <v>8277</v>
      </c>
      <c r="I5708" s="26" t="s">
        <v>10419</v>
      </c>
      <c r="J5708" s="36">
        <v>0.13</v>
      </c>
      <c r="K5708" s="26">
        <v>8.72</v>
      </c>
      <c r="L5708" s="26"/>
      <c r="M5708" s="26" t="s">
        <v>173</v>
      </c>
      <c r="N5708" s="26" t="s">
        <v>8279</v>
      </c>
    </row>
    <row r="5709" spans="1:14">
      <c r="A5709" s="26" t="s">
        <v>181</v>
      </c>
      <c r="B5709" s="26" t="s">
        <v>8093</v>
      </c>
      <c r="C5709" s="26" t="s">
        <v>2091</v>
      </c>
      <c r="D5709" s="26" t="s">
        <v>8094</v>
      </c>
      <c r="E5709" s="26" t="s">
        <v>10425</v>
      </c>
      <c r="F5709" s="26" t="s">
        <v>8095</v>
      </c>
      <c r="G5709" s="26" t="s">
        <v>8096</v>
      </c>
      <c r="H5709" s="26" t="s">
        <v>8097</v>
      </c>
      <c r="I5709" s="26" t="s">
        <v>10416</v>
      </c>
      <c r="J5709" s="36">
        <v>0.13</v>
      </c>
      <c r="K5709" s="26">
        <v>54960.68</v>
      </c>
      <c r="L5709" s="26">
        <v>58426.84</v>
      </c>
      <c r="M5709" s="26" t="s">
        <v>97</v>
      </c>
      <c r="N5709" s="26" t="s">
        <v>8099</v>
      </c>
    </row>
    <row r="5710" spans="1:14">
      <c r="A5710" s="26" t="s">
        <v>181</v>
      </c>
      <c r="B5710" s="26" t="s">
        <v>8093</v>
      </c>
      <c r="C5710" s="26" t="s">
        <v>2091</v>
      </c>
      <c r="D5710" s="26" t="s">
        <v>8094</v>
      </c>
      <c r="E5710" s="26" t="s">
        <v>10425</v>
      </c>
      <c r="F5710" s="26" t="s">
        <v>8095</v>
      </c>
      <c r="G5710" s="26" t="s">
        <v>8096</v>
      </c>
      <c r="H5710" s="26" t="s">
        <v>8097</v>
      </c>
      <c r="I5710" s="26" t="s">
        <v>10418</v>
      </c>
      <c r="J5710" s="36">
        <v>0.13</v>
      </c>
      <c r="K5710" s="26">
        <v>0</v>
      </c>
      <c r="L5710" s="26"/>
      <c r="M5710" s="26" t="s">
        <v>97</v>
      </c>
      <c r="N5710" s="26" t="s">
        <v>8099</v>
      </c>
    </row>
    <row r="5711" spans="1:14">
      <c r="A5711" s="26" t="s">
        <v>181</v>
      </c>
      <c r="B5711" s="26" t="s">
        <v>8093</v>
      </c>
      <c r="C5711" s="26" t="s">
        <v>2091</v>
      </c>
      <c r="D5711" s="26" t="s">
        <v>8094</v>
      </c>
      <c r="E5711" s="26" t="s">
        <v>10425</v>
      </c>
      <c r="F5711" s="26" t="s">
        <v>8095</v>
      </c>
      <c r="G5711" s="26" t="s">
        <v>8096</v>
      </c>
      <c r="H5711" s="26" t="s">
        <v>8097</v>
      </c>
      <c r="I5711" s="26" t="s">
        <v>10420</v>
      </c>
      <c r="J5711" s="36">
        <v>0.13</v>
      </c>
      <c r="K5711" s="26">
        <v>0</v>
      </c>
      <c r="L5711" s="26"/>
      <c r="M5711" s="26" t="s">
        <v>97</v>
      </c>
      <c r="N5711" s="26" t="s">
        <v>8099</v>
      </c>
    </row>
    <row r="5712" spans="1:14">
      <c r="A5712" s="26" t="s">
        <v>181</v>
      </c>
      <c r="B5712" s="26" t="s">
        <v>8093</v>
      </c>
      <c r="C5712" s="26" t="s">
        <v>2091</v>
      </c>
      <c r="D5712" s="26" t="s">
        <v>8094</v>
      </c>
      <c r="E5712" s="26" t="s">
        <v>10425</v>
      </c>
      <c r="F5712" s="26" t="s">
        <v>8095</v>
      </c>
      <c r="G5712" s="26" t="s">
        <v>8096</v>
      </c>
      <c r="H5712" s="26" t="s">
        <v>8097</v>
      </c>
      <c r="I5712" s="26" t="s">
        <v>10419</v>
      </c>
      <c r="J5712" s="36">
        <v>0.13</v>
      </c>
      <c r="K5712" s="26">
        <v>836.96</v>
      </c>
      <c r="L5712" s="26"/>
      <c r="M5712" s="26" t="s">
        <v>97</v>
      </c>
      <c r="N5712" s="26" t="s">
        <v>8099</v>
      </c>
    </row>
    <row r="5713" spans="1:14">
      <c r="A5713" s="26" t="s">
        <v>292</v>
      </c>
      <c r="B5713" s="26" t="s">
        <v>8294</v>
      </c>
      <c r="C5713" s="26" t="s">
        <v>295</v>
      </c>
      <c r="D5713" s="26" t="s">
        <v>8295</v>
      </c>
      <c r="E5713" s="26" t="s">
        <v>10425</v>
      </c>
      <c r="F5713" s="26" t="s">
        <v>8296</v>
      </c>
      <c r="G5713" s="26" t="s">
        <v>8297</v>
      </c>
      <c r="H5713" s="26" t="s">
        <v>8298</v>
      </c>
      <c r="I5713" s="26" t="s">
        <v>10416</v>
      </c>
      <c r="J5713" s="36">
        <v>0.13</v>
      </c>
      <c r="K5713" s="26">
        <v>198616.24</v>
      </c>
      <c r="L5713" s="26">
        <v>217237.88</v>
      </c>
      <c r="M5713" s="26" t="s">
        <v>63</v>
      </c>
      <c r="N5713" s="26" t="s">
        <v>8299</v>
      </c>
    </row>
    <row r="5714" spans="1:14">
      <c r="A5714" s="26" t="s">
        <v>292</v>
      </c>
      <c r="B5714" s="26" t="s">
        <v>8294</v>
      </c>
      <c r="C5714" s="26" t="s">
        <v>295</v>
      </c>
      <c r="D5714" s="26" t="s">
        <v>8295</v>
      </c>
      <c r="E5714" s="26" t="s">
        <v>10425</v>
      </c>
      <c r="F5714" s="26" t="s">
        <v>8296</v>
      </c>
      <c r="G5714" s="26" t="s">
        <v>8297</v>
      </c>
      <c r="H5714" s="26" t="s">
        <v>8298</v>
      </c>
      <c r="I5714" s="26" t="s">
        <v>10418</v>
      </c>
      <c r="J5714" s="36">
        <v>0.13</v>
      </c>
      <c r="K5714" s="26">
        <v>3510.75</v>
      </c>
      <c r="L5714" s="26"/>
      <c r="M5714" s="26" t="s">
        <v>63</v>
      </c>
      <c r="N5714" s="26" t="s">
        <v>8299</v>
      </c>
    </row>
    <row r="5715" spans="1:14">
      <c r="A5715" s="26" t="s">
        <v>292</v>
      </c>
      <c r="B5715" s="26" t="s">
        <v>8294</v>
      </c>
      <c r="C5715" s="26" t="s">
        <v>295</v>
      </c>
      <c r="D5715" s="26" t="s">
        <v>8295</v>
      </c>
      <c r="E5715" s="26" t="s">
        <v>10425</v>
      </c>
      <c r="F5715" s="26" t="s">
        <v>8296</v>
      </c>
      <c r="G5715" s="26" t="s">
        <v>8297</v>
      </c>
      <c r="H5715" s="26" t="s">
        <v>8298</v>
      </c>
      <c r="I5715" s="26" t="s">
        <v>10420</v>
      </c>
      <c r="J5715" s="36">
        <v>0.13</v>
      </c>
      <c r="K5715" s="26">
        <v>2257.48</v>
      </c>
      <c r="L5715" s="26"/>
      <c r="M5715" s="26" t="s">
        <v>63</v>
      </c>
      <c r="N5715" s="26" t="s">
        <v>8299</v>
      </c>
    </row>
    <row r="5716" spans="1:14">
      <c r="A5716" s="26" t="s">
        <v>292</v>
      </c>
      <c r="B5716" s="26" t="s">
        <v>8294</v>
      </c>
      <c r="C5716" s="26" t="s">
        <v>295</v>
      </c>
      <c r="D5716" s="26" t="s">
        <v>8295</v>
      </c>
      <c r="E5716" s="26" t="s">
        <v>10425</v>
      </c>
      <c r="F5716" s="26" t="s">
        <v>8296</v>
      </c>
      <c r="G5716" s="26" t="s">
        <v>8297</v>
      </c>
      <c r="H5716" s="26" t="s">
        <v>8298</v>
      </c>
      <c r="I5716" s="26" t="s">
        <v>10419</v>
      </c>
      <c r="J5716" s="36">
        <v>0.13</v>
      </c>
      <c r="K5716" s="26">
        <v>3077.64</v>
      </c>
      <c r="L5716" s="26"/>
      <c r="M5716" s="26" t="s">
        <v>63</v>
      </c>
      <c r="N5716" s="26" t="s">
        <v>8299</v>
      </c>
    </row>
    <row r="5717" spans="1:14">
      <c r="A5717" s="26" t="s">
        <v>119</v>
      </c>
      <c r="B5717" s="26" t="s">
        <v>2896</v>
      </c>
      <c r="C5717" s="26" t="s">
        <v>1429</v>
      </c>
      <c r="D5717" s="26" t="s">
        <v>2897</v>
      </c>
      <c r="E5717" s="26" t="s">
        <v>10425</v>
      </c>
      <c r="F5717" s="26" t="s">
        <v>2683</v>
      </c>
      <c r="G5717" s="26" t="s">
        <v>2684</v>
      </c>
      <c r="H5717" s="26" t="s">
        <v>2898</v>
      </c>
      <c r="I5717" s="26" t="s">
        <v>10416</v>
      </c>
      <c r="J5717" s="36">
        <v>0.13</v>
      </c>
      <c r="K5717" s="26">
        <v>637408.85</v>
      </c>
      <c r="L5717" s="26">
        <v>729032</v>
      </c>
      <c r="M5717" s="26" t="s">
        <v>140</v>
      </c>
      <c r="N5717" s="26" t="s">
        <v>2900</v>
      </c>
    </row>
    <row r="5718" spans="1:14">
      <c r="A5718" s="26" t="s">
        <v>119</v>
      </c>
      <c r="B5718" s="26" t="s">
        <v>2896</v>
      </c>
      <c r="C5718" s="26" t="s">
        <v>1429</v>
      </c>
      <c r="D5718" s="26" t="s">
        <v>2897</v>
      </c>
      <c r="E5718" s="26" t="s">
        <v>10425</v>
      </c>
      <c r="F5718" s="26" t="s">
        <v>2683</v>
      </c>
      <c r="G5718" s="26" t="s">
        <v>2684</v>
      </c>
      <c r="H5718" s="26" t="s">
        <v>2898</v>
      </c>
      <c r="I5718" s="26" t="s">
        <v>10418</v>
      </c>
      <c r="J5718" s="36">
        <v>0.13</v>
      </c>
      <c r="K5718" s="26">
        <v>42390.93</v>
      </c>
      <c r="L5718" s="26"/>
      <c r="M5718" s="26" t="s">
        <v>140</v>
      </c>
      <c r="N5718" s="26" t="s">
        <v>2900</v>
      </c>
    </row>
    <row r="5719" spans="1:14">
      <c r="A5719" s="26" t="s">
        <v>119</v>
      </c>
      <c r="B5719" s="26" t="s">
        <v>2896</v>
      </c>
      <c r="C5719" s="26" t="s">
        <v>1429</v>
      </c>
      <c r="D5719" s="26" t="s">
        <v>2897</v>
      </c>
      <c r="E5719" s="26" t="s">
        <v>10425</v>
      </c>
      <c r="F5719" s="26" t="s">
        <v>2683</v>
      </c>
      <c r="G5719" s="26" t="s">
        <v>2684</v>
      </c>
      <c r="H5719" s="26" t="s">
        <v>2898</v>
      </c>
      <c r="I5719" s="26" t="s">
        <v>10420</v>
      </c>
      <c r="J5719" s="36">
        <v>0.13</v>
      </c>
      <c r="K5719" s="26">
        <v>6073.56</v>
      </c>
      <c r="L5719" s="26"/>
      <c r="M5719" s="26" t="s">
        <v>140</v>
      </c>
      <c r="N5719" s="26" t="s">
        <v>2900</v>
      </c>
    </row>
    <row r="5720" spans="1:14">
      <c r="A5720" s="26" t="s">
        <v>119</v>
      </c>
      <c r="B5720" s="26" t="s">
        <v>2896</v>
      </c>
      <c r="C5720" s="26" t="s">
        <v>1429</v>
      </c>
      <c r="D5720" s="26" t="s">
        <v>2897</v>
      </c>
      <c r="E5720" s="26" t="s">
        <v>10425</v>
      </c>
      <c r="F5720" s="26" t="s">
        <v>2683</v>
      </c>
      <c r="G5720" s="26" t="s">
        <v>2684</v>
      </c>
      <c r="H5720" s="26" t="s">
        <v>2898</v>
      </c>
      <c r="I5720" s="26" t="s">
        <v>10419</v>
      </c>
      <c r="J5720" s="36">
        <v>0.13</v>
      </c>
      <c r="K5720" s="26">
        <v>10352.36</v>
      </c>
      <c r="L5720" s="26"/>
      <c r="M5720" s="26" t="s">
        <v>140</v>
      </c>
      <c r="N5720" s="26" t="s">
        <v>2900</v>
      </c>
    </row>
    <row r="5721" spans="1:14">
      <c r="A5721" s="26" t="s">
        <v>292</v>
      </c>
      <c r="B5721" s="26" t="s">
        <v>8114</v>
      </c>
      <c r="C5721" s="26" t="s">
        <v>2144</v>
      </c>
      <c r="D5721" s="26" t="s">
        <v>8115</v>
      </c>
      <c r="E5721" s="26" t="s">
        <v>10444</v>
      </c>
      <c r="F5721" s="26" t="s">
        <v>8116</v>
      </c>
      <c r="G5721" s="26" t="s">
        <v>8117</v>
      </c>
      <c r="H5721" s="26" t="s">
        <v>8118</v>
      </c>
      <c r="I5721" s="26" t="s">
        <v>10416</v>
      </c>
      <c r="J5721" s="36">
        <v>0.13</v>
      </c>
      <c r="K5721" s="26">
        <v>138865.26</v>
      </c>
      <c r="L5721" s="26">
        <v>153214.9</v>
      </c>
      <c r="M5721" s="26" t="s">
        <v>63</v>
      </c>
      <c r="N5721" s="26" t="s">
        <v>8120</v>
      </c>
    </row>
    <row r="5722" spans="1:14">
      <c r="A5722" s="26" t="s">
        <v>292</v>
      </c>
      <c r="B5722" s="26" t="s">
        <v>8114</v>
      </c>
      <c r="C5722" s="26" t="s">
        <v>2144</v>
      </c>
      <c r="D5722" s="26" t="s">
        <v>8115</v>
      </c>
      <c r="E5722" s="26" t="s">
        <v>10444</v>
      </c>
      <c r="F5722" s="26" t="s">
        <v>8116</v>
      </c>
      <c r="G5722" s="26" t="s">
        <v>8117</v>
      </c>
      <c r="H5722" s="26" t="s">
        <v>8118</v>
      </c>
      <c r="I5722" s="26" t="s">
        <v>10418</v>
      </c>
      <c r="J5722" s="36">
        <v>0.13</v>
      </c>
      <c r="K5722" s="26">
        <v>3720.28</v>
      </c>
      <c r="L5722" s="26"/>
      <c r="M5722" s="26" t="s">
        <v>63</v>
      </c>
      <c r="N5722" s="26" t="s">
        <v>8120</v>
      </c>
    </row>
    <row r="5723" spans="1:14">
      <c r="A5723" s="26" t="s">
        <v>292</v>
      </c>
      <c r="B5723" s="26" t="s">
        <v>8114</v>
      </c>
      <c r="C5723" s="26" t="s">
        <v>2144</v>
      </c>
      <c r="D5723" s="26" t="s">
        <v>8115</v>
      </c>
      <c r="E5723" s="26" t="s">
        <v>10444</v>
      </c>
      <c r="F5723" s="26" t="s">
        <v>8116</v>
      </c>
      <c r="G5723" s="26" t="s">
        <v>8117</v>
      </c>
      <c r="H5723" s="26" t="s">
        <v>8118</v>
      </c>
      <c r="I5723" s="26" t="s">
        <v>10420</v>
      </c>
      <c r="J5723" s="36">
        <v>0.13</v>
      </c>
      <c r="K5723" s="26">
        <v>1562.38</v>
      </c>
      <c r="L5723" s="26"/>
      <c r="M5723" s="26" t="s">
        <v>63</v>
      </c>
      <c r="N5723" s="26" t="s">
        <v>8120</v>
      </c>
    </row>
    <row r="5724" spans="1:14">
      <c r="A5724" s="26" t="s">
        <v>292</v>
      </c>
      <c r="B5724" s="26" t="s">
        <v>8114</v>
      </c>
      <c r="C5724" s="26" t="s">
        <v>2144</v>
      </c>
      <c r="D5724" s="26" t="s">
        <v>8115</v>
      </c>
      <c r="E5724" s="26" t="s">
        <v>10444</v>
      </c>
      <c r="F5724" s="26" t="s">
        <v>8116</v>
      </c>
      <c r="G5724" s="26" t="s">
        <v>8117</v>
      </c>
      <c r="H5724" s="26" t="s">
        <v>8118</v>
      </c>
      <c r="I5724" s="26" t="s">
        <v>10419</v>
      </c>
      <c r="J5724" s="36">
        <v>0.13</v>
      </c>
      <c r="K5724" s="26">
        <v>2171.27</v>
      </c>
      <c r="L5724" s="26"/>
      <c r="M5724" s="26" t="s">
        <v>63</v>
      </c>
      <c r="N5724" s="26" t="s">
        <v>8120</v>
      </c>
    </row>
    <row r="5725" spans="1:14">
      <c r="A5725" s="26" t="s">
        <v>119</v>
      </c>
      <c r="B5725" s="26" t="s">
        <v>8358</v>
      </c>
      <c r="C5725" s="26" t="s">
        <v>1033</v>
      </c>
      <c r="D5725" s="26" t="s">
        <v>8359</v>
      </c>
      <c r="E5725" s="26" t="s">
        <v>10425</v>
      </c>
      <c r="F5725" s="26" t="s">
        <v>2552</v>
      </c>
      <c r="G5725" s="26" t="s">
        <v>8360</v>
      </c>
      <c r="H5725" s="26" t="s">
        <v>8361</v>
      </c>
      <c r="I5725" s="26" t="s">
        <v>10416</v>
      </c>
      <c r="J5725" s="36">
        <v>0.13</v>
      </c>
      <c r="K5725" s="26">
        <v>72324.34</v>
      </c>
      <c r="L5725" s="26">
        <v>81478.55</v>
      </c>
      <c r="M5725" s="26" t="s">
        <v>140</v>
      </c>
      <c r="N5725" s="26" t="s">
        <v>8362</v>
      </c>
    </row>
    <row r="5726" spans="1:14">
      <c r="A5726" s="26" t="s">
        <v>119</v>
      </c>
      <c r="B5726" s="26" t="s">
        <v>8358</v>
      </c>
      <c r="C5726" s="26" t="s">
        <v>1033</v>
      </c>
      <c r="D5726" s="26" t="s">
        <v>8359</v>
      </c>
      <c r="E5726" s="26" t="s">
        <v>10425</v>
      </c>
      <c r="F5726" s="26" t="s">
        <v>2552</v>
      </c>
      <c r="G5726" s="26" t="s">
        <v>8360</v>
      </c>
      <c r="H5726" s="26" t="s">
        <v>8361</v>
      </c>
      <c r="I5726" s="26" t="s">
        <v>10418</v>
      </c>
      <c r="J5726" s="36">
        <v>0.13</v>
      </c>
      <c r="K5726" s="26">
        <v>3453.09</v>
      </c>
      <c r="L5726" s="26"/>
      <c r="M5726" s="26" t="s">
        <v>140</v>
      </c>
      <c r="N5726" s="26" t="s">
        <v>8362</v>
      </c>
    </row>
    <row r="5727" spans="1:14">
      <c r="A5727" s="26" t="s">
        <v>119</v>
      </c>
      <c r="B5727" s="26" t="s">
        <v>8358</v>
      </c>
      <c r="C5727" s="26" t="s">
        <v>1033</v>
      </c>
      <c r="D5727" s="26" t="s">
        <v>8359</v>
      </c>
      <c r="E5727" s="26" t="s">
        <v>10425</v>
      </c>
      <c r="F5727" s="26" t="s">
        <v>2552</v>
      </c>
      <c r="G5727" s="26" t="s">
        <v>8360</v>
      </c>
      <c r="H5727" s="26" t="s">
        <v>8361</v>
      </c>
      <c r="I5727" s="26" t="s">
        <v>10420</v>
      </c>
      <c r="J5727" s="36">
        <v>0.13</v>
      </c>
      <c r="K5727" s="26">
        <v>880.43</v>
      </c>
      <c r="L5727" s="26"/>
      <c r="M5727" s="26" t="s">
        <v>140</v>
      </c>
      <c r="N5727" s="26" t="s">
        <v>8362</v>
      </c>
    </row>
    <row r="5728" spans="1:14">
      <c r="A5728" s="26" t="s">
        <v>119</v>
      </c>
      <c r="B5728" s="26" t="s">
        <v>8358</v>
      </c>
      <c r="C5728" s="26" t="s">
        <v>1033</v>
      </c>
      <c r="D5728" s="26" t="s">
        <v>8359</v>
      </c>
      <c r="E5728" s="26" t="s">
        <v>10425</v>
      </c>
      <c r="F5728" s="26" t="s">
        <v>2552</v>
      </c>
      <c r="G5728" s="26" t="s">
        <v>8360</v>
      </c>
      <c r="H5728" s="26" t="s">
        <v>8361</v>
      </c>
      <c r="I5728" s="26" t="s">
        <v>10419</v>
      </c>
      <c r="J5728" s="36">
        <v>0.13</v>
      </c>
      <c r="K5728" s="26">
        <v>1154.07</v>
      </c>
      <c r="L5728" s="26"/>
      <c r="M5728" s="26" t="s">
        <v>140</v>
      </c>
      <c r="N5728" s="26" t="s">
        <v>8362</v>
      </c>
    </row>
    <row r="5729" spans="1:14">
      <c r="A5729" s="26" t="s">
        <v>119</v>
      </c>
      <c r="B5729" s="26" t="s">
        <v>8320</v>
      </c>
      <c r="C5729" s="26" t="s">
        <v>231</v>
      </c>
      <c r="D5729" s="26" t="s">
        <v>8321</v>
      </c>
      <c r="E5729" s="26" t="s">
        <v>10425</v>
      </c>
      <c r="F5729" s="26" t="s">
        <v>3705</v>
      </c>
      <c r="G5729" s="26" t="s">
        <v>8322</v>
      </c>
      <c r="H5729" s="26" t="s">
        <v>8323</v>
      </c>
      <c r="I5729" s="26" t="s">
        <v>10416</v>
      </c>
      <c r="J5729" s="36">
        <v>0.13</v>
      </c>
      <c r="K5729" s="26">
        <v>69182.65</v>
      </c>
      <c r="L5729" s="26">
        <v>82538.75</v>
      </c>
      <c r="M5729" s="26" t="s">
        <v>140</v>
      </c>
      <c r="N5729" s="26" t="s">
        <v>8325</v>
      </c>
    </row>
    <row r="5730" spans="1:14">
      <c r="A5730" s="26" t="s">
        <v>119</v>
      </c>
      <c r="B5730" s="26" t="s">
        <v>8320</v>
      </c>
      <c r="C5730" s="26" t="s">
        <v>231</v>
      </c>
      <c r="D5730" s="26" t="s">
        <v>8321</v>
      </c>
      <c r="E5730" s="26" t="s">
        <v>10425</v>
      </c>
      <c r="F5730" s="26" t="s">
        <v>3705</v>
      </c>
      <c r="G5730" s="26" t="s">
        <v>8322</v>
      </c>
      <c r="H5730" s="26" t="s">
        <v>8323</v>
      </c>
      <c r="I5730" s="26" t="s">
        <v>10418</v>
      </c>
      <c r="J5730" s="36">
        <v>0.13</v>
      </c>
      <c r="K5730" s="26">
        <v>7611.6</v>
      </c>
      <c r="L5730" s="26"/>
      <c r="M5730" s="26" t="s">
        <v>140</v>
      </c>
      <c r="N5730" s="26" t="s">
        <v>8325</v>
      </c>
    </row>
    <row r="5731" spans="1:14">
      <c r="A5731" s="26" t="s">
        <v>119</v>
      </c>
      <c r="B5731" s="26" t="s">
        <v>8320</v>
      </c>
      <c r="C5731" s="26" t="s">
        <v>231</v>
      </c>
      <c r="D5731" s="26" t="s">
        <v>8321</v>
      </c>
      <c r="E5731" s="26" t="s">
        <v>10425</v>
      </c>
      <c r="F5731" s="26" t="s">
        <v>3705</v>
      </c>
      <c r="G5731" s="26" t="s">
        <v>8322</v>
      </c>
      <c r="H5731" s="26" t="s">
        <v>8323</v>
      </c>
      <c r="I5731" s="26" t="s">
        <v>10420</v>
      </c>
      <c r="J5731" s="36">
        <v>0.13</v>
      </c>
      <c r="K5731" s="26">
        <v>860.65</v>
      </c>
      <c r="L5731" s="26"/>
      <c r="M5731" s="26" t="s">
        <v>140</v>
      </c>
      <c r="N5731" s="26" t="s">
        <v>8325</v>
      </c>
    </row>
    <row r="5732" spans="1:14">
      <c r="A5732" s="26" t="s">
        <v>119</v>
      </c>
      <c r="B5732" s="26" t="s">
        <v>8320</v>
      </c>
      <c r="C5732" s="26" t="s">
        <v>231</v>
      </c>
      <c r="D5732" s="26" t="s">
        <v>8321</v>
      </c>
      <c r="E5732" s="26" t="s">
        <v>10425</v>
      </c>
      <c r="F5732" s="26" t="s">
        <v>3705</v>
      </c>
      <c r="G5732" s="26" t="s">
        <v>8322</v>
      </c>
      <c r="H5732" s="26" t="s">
        <v>8323</v>
      </c>
      <c r="I5732" s="26" t="s">
        <v>10419</v>
      </c>
      <c r="J5732" s="36">
        <v>0.13</v>
      </c>
      <c r="K5732" s="26">
        <v>1169.5</v>
      </c>
      <c r="L5732" s="26"/>
      <c r="M5732" s="26" t="s">
        <v>140</v>
      </c>
      <c r="N5732" s="26" t="s">
        <v>8325</v>
      </c>
    </row>
    <row r="5733" spans="1:14">
      <c r="A5733" s="26" t="s">
        <v>181</v>
      </c>
      <c r="B5733" s="26" t="s">
        <v>8197</v>
      </c>
      <c r="C5733" s="26" t="s">
        <v>2091</v>
      </c>
      <c r="D5733" s="26" t="s">
        <v>8198</v>
      </c>
      <c r="E5733" s="26" t="s">
        <v>10425</v>
      </c>
      <c r="F5733" s="26" t="s">
        <v>8199</v>
      </c>
      <c r="G5733" s="26" t="s">
        <v>8200</v>
      </c>
      <c r="H5733" s="26" t="s">
        <v>8201</v>
      </c>
      <c r="I5733" s="26" t="s">
        <v>10416</v>
      </c>
      <c r="J5733" s="36">
        <v>0.13</v>
      </c>
      <c r="K5733" s="26">
        <v>928201.87</v>
      </c>
      <c r="L5733" s="26">
        <v>1095144.89</v>
      </c>
      <c r="M5733" s="26" t="s">
        <v>97</v>
      </c>
      <c r="N5733" s="26" t="s">
        <v>8204</v>
      </c>
    </row>
    <row r="5734" spans="1:14">
      <c r="A5734" s="26" t="s">
        <v>181</v>
      </c>
      <c r="B5734" s="26" t="s">
        <v>8197</v>
      </c>
      <c r="C5734" s="26" t="s">
        <v>2091</v>
      </c>
      <c r="D5734" s="26" t="s">
        <v>8198</v>
      </c>
      <c r="E5734" s="26" t="s">
        <v>10425</v>
      </c>
      <c r="F5734" s="26" t="s">
        <v>8199</v>
      </c>
      <c r="G5734" s="26" t="s">
        <v>8200</v>
      </c>
      <c r="H5734" s="26" t="s">
        <v>8201</v>
      </c>
      <c r="I5734" s="26" t="s">
        <v>10418</v>
      </c>
      <c r="J5734" s="36">
        <v>0.13</v>
      </c>
      <c r="K5734" s="26">
        <v>95929.19</v>
      </c>
      <c r="L5734" s="26"/>
      <c r="M5734" s="26" t="s">
        <v>97</v>
      </c>
      <c r="N5734" s="26" t="s">
        <v>8204</v>
      </c>
    </row>
    <row r="5735" spans="1:14">
      <c r="A5735" s="26" t="s">
        <v>181</v>
      </c>
      <c r="B5735" s="26" t="s">
        <v>8197</v>
      </c>
      <c r="C5735" s="26" t="s">
        <v>2091</v>
      </c>
      <c r="D5735" s="26" t="s">
        <v>8198</v>
      </c>
      <c r="E5735" s="26" t="s">
        <v>10425</v>
      </c>
      <c r="F5735" s="26" t="s">
        <v>8199</v>
      </c>
      <c r="G5735" s="26" t="s">
        <v>8200</v>
      </c>
      <c r="H5735" s="26" t="s">
        <v>8201</v>
      </c>
      <c r="I5735" s="26" t="s">
        <v>10420</v>
      </c>
      <c r="J5735" s="36">
        <v>0.13</v>
      </c>
      <c r="K5735" s="26">
        <v>10305.73</v>
      </c>
      <c r="L5735" s="26"/>
      <c r="M5735" s="26" t="s">
        <v>97</v>
      </c>
      <c r="N5735" s="26" t="s">
        <v>8204</v>
      </c>
    </row>
    <row r="5736" spans="1:14">
      <c r="A5736" s="26" t="s">
        <v>181</v>
      </c>
      <c r="B5736" s="26" t="s">
        <v>8197</v>
      </c>
      <c r="C5736" s="26" t="s">
        <v>2091</v>
      </c>
      <c r="D5736" s="26" t="s">
        <v>8198</v>
      </c>
      <c r="E5736" s="26" t="s">
        <v>10425</v>
      </c>
      <c r="F5736" s="26" t="s">
        <v>8199</v>
      </c>
      <c r="G5736" s="26" t="s">
        <v>8200</v>
      </c>
      <c r="H5736" s="26" t="s">
        <v>8201</v>
      </c>
      <c r="I5736" s="26" t="s">
        <v>10419</v>
      </c>
      <c r="J5736" s="36">
        <v>0.13</v>
      </c>
      <c r="K5736" s="26">
        <v>15595.7</v>
      </c>
      <c r="L5736" s="26"/>
      <c r="M5736" s="26" t="s">
        <v>97</v>
      </c>
      <c r="N5736" s="26" t="s">
        <v>8204</v>
      </c>
    </row>
    <row r="5737" spans="1:14">
      <c r="A5737" s="26" t="s">
        <v>200</v>
      </c>
      <c r="B5737" s="26" t="s">
        <v>8327</v>
      </c>
      <c r="C5737" s="26" t="s">
        <v>203</v>
      </c>
      <c r="D5737" s="26" t="s">
        <v>8328</v>
      </c>
      <c r="E5737" s="26" t="s">
        <v>10425</v>
      </c>
      <c r="F5737" s="26" t="s">
        <v>8329</v>
      </c>
      <c r="G5737" s="26" t="s">
        <v>8330</v>
      </c>
      <c r="H5737" s="26" t="s">
        <v>8331</v>
      </c>
      <c r="I5737" s="26" t="s">
        <v>10416</v>
      </c>
      <c r="J5737" s="36">
        <v>0.13</v>
      </c>
      <c r="K5737" s="26">
        <v>672556.82</v>
      </c>
      <c r="L5737" s="26">
        <v>812350.76</v>
      </c>
      <c r="M5737" s="26" t="s">
        <v>1282</v>
      </c>
      <c r="N5737" s="26" t="s">
        <v>8333</v>
      </c>
    </row>
    <row r="5738" spans="1:14">
      <c r="A5738" s="26" t="s">
        <v>200</v>
      </c>
      <c r="B5738" s="26" t="s">
        <v>8327</v>
      </c>
      <c r="C5738" s="26" t="s">
        <v>203</v>
      </c>
      <c r="D5738" s="26" t="s">
        <v>8328</v>
      </c>
      <c r="E5738" s="26" t="s">
        <v>10425</v>
      </c>
      <c r="F5738" s="26" t="s">
        <v>8329</v>
      </c>
      <c r="G5738" s="26" t="s">
        <v>8330</v>
      </c>
      <c r="H5738" s="26" t="s">
        <v>8331</v>
      </c>
      <c r="I5738" s="26" t="s">
        <v>10418</v>
      </c>
      <c r="J5738" s="36">
        <v>0.13</v>
      </c>
      <c r="K5738" s="26">
        <v>83513.92</v>
      </c>
      <c r="L5738" s="26"/>
      <c r="M5738" s="26" t="s">
        <v>1282</v>
      </c>
      <c r="N5738" s="26" t="s">
        <v>8333</v>
      </c>
    </row>
    <row r="5739" spans="1:14">
      <c r="A5739" s="26" t="s">
        <v>200</v>
      </c>
      <c r="B5739" s="26" t="s">
        <v>8327</v>
      </c>
      <c r="C5739" s="26" t="s">
        <v>203</v>
      </c>
      <c r="D5739" s="26" t="s">
        <v>8328</v>
      </c>
      <c r="E5739" s="26" t="s">
        <v>10425</v>
      </c>
      <c r="F5739" s="26" t="s">
        <v>8329</v>
      </c>
      <c r="G5739" s="26" t="s">
        <v>8330</v>
      </c>
      <c r="H5739" s="26" t="s">
        <v>8331</v>
      </c>
      <c r="I5739" s="26" t="s">
        <v>10420</v>
      </c>
      <c r="J5739" s="36">
        <v>0.13</v>
      </c>
      <c r="K5739" s="26">
        <v>8210.16</v>
      </c>
      <c r="L5739" s="26"/>
      <c r="M5739" s="26" t="s">
        <v>1282</v>
      </c>
      <c r="N5739" s="26" t="s">
        <v>8333</v>
      </c>
    </row>
    <row r="5740" spans="1:14">
      <c r="A5740" s="26" t="s">
        <v>200</v>
      </c>
      <c r="B5740" s="26" t="s">
        <v>8327</v>
      </c>
      <c r="C5740" s="26" t="s">
        <v>203</v>
      </c>
      <c r="D5740" s="26" t="s">
        <v>8328</v>
      </c>
      <c r="E5740" s="26" t="s">
        <v>10425</v>
      </c>
      <c r="F5740" s="26" t="s">
        <v>8329</v>
      </c>
      <c r="G5740" s="26" t="s">
        <v>8330</v>
      </c>
      <c r="H5740" s="26" t="s">
        <v>8331</v>
      </c>
      <c r="I5740" s="26" t="s">
        <v>10419</v>
      </c>
      <c r="J5740" s="36">
        <v>0.13</v>
      </c>
      <c r="K5740" s="26">
        <v>11514.1</v>
      </c>
      <c r="L5740" s="26"/>
      <c r="M5740" s="26" t="s">
        <v>1282</v>
      </c>
      <c r="N5740" s="26" t="s">
        <v>8333</v>
      </c>
    </row>
    <row r="5741" spans="1:14">
      <c r="A5741" s="26" t="s">
        <v>220</v>
      </c>
      <c r="B5741" s="26" t="s">
        <v>8342</v>
      </c>
      <c r="C5741" s="26" t="s">
        <v>849</v>
      </c>
      <c r="D5741" s="26" t="s">
        <v>8343</v>
      </c>
      <c r="E5741" s="26" t="s">
        <v>10425</v>
      </c>
      <c r="F5741" s="26" t="s">
        <v>1834</v>
      </c>
      <c r="G5741" s="26" t="s">
        <v>8344</v>
      </c>
      <c r="H5741" s="26" t="s">
        <v>8345</v>
      </c>
      <c r="I5741" s="26" t="s">
        <v>10416</v>
      </c>
      <c r="J5741" s="36">
        <v>0.13</v>
      </c>
      <c r="K5741" s="26">
        <v>21271345.93</v>
      </c>
      <c r="L5741" s="26">
        <v>28164464.03</v>
      </c>
      <c r="M5741" s="26" t="s">
        <v>1282</v>
      </c>
      <c r="N5741" s="26" t="s">
        <v>8348</v>
      </c>
    </row>
    <row r="5742" spans="1:14">
      <c r="A5742" s="26" t="s">
        <v>220</v>
      </c>
      <c r="B5742" s="26" t="s">
        <v>8342</v>
      </c>
      <c r="C5742" s="26" t="s">
        <v>849</v>
      </c>
      <c r="D5742" s="26" t="s">
        <v>8343</v>
      </c>
      <c r="E5742" s="26" t="s">
        <v>10425</v>
      </c>
      <c r="F5742" s="26" t="s">
        <v>1834</v>
      </c>
      <c r="G5742" s="26" t="s">
        <v>8344</v>
      </c>
      <c r="H5742" s="26" t="s">
        <v>8345</v>
      </c>
      <c r="I5742" s="26" t="s">
        <v>10418</v>
      </c>
      <c r="J5742" s="36">
        <v>0.13</v>
      </c>
      <c r="K5742" s="26">
        <v>5009695.16</v>
      </c>
      <c r="L5742" s="26"/>
      <c r="M5742" s="26" t="s">
        <v>1282</v>
      </c>
      <c r="N5742" s="26" t="s">
        <v>8348</v>
      </c>
    </row>
    <row r="5743" spans="1:14">
      <c r="A5743" s="26" t="s">
        <v>220</v>
      </c>
      <c r="B5743" s="26" t="s">
        <v>8342</v>
      </c>
      <c r="C5743" s="26" t="s">
        <v>849</v>
      </c>
      <c r="D5743" s="26" t="s">
        <v>8343</v>
      </c>
      <c r="E5743" s="26" t="s">
        <v>10425</v>
      </c>
      <c r="F5743" s="26" t="s">
        <v>1834</v>
      </c>
      <c r="G5743" s="26" t="s">
        <v>8344</v>
      </c>
      <c r="H5743" s="26" t="s">
        <v>8345</v>
      </c>
      <c r="I5743" s="26" t="s">
        <v>10420</v>
      </c>
      <c r="J5743" s="36">
        <v>0.13</v>
      </c>
      <c r="K5743" s="26">
        <v>233647.93</v>
      </c>
      <c r="L5743" s="26"/>
      <c r="M5743" s="26" t="s">
        <v>1282</v>
      </c>
      <c r="N5743" s="26" t="s">
        <v>8348</v>
      </c>
    </row>
    <row r="5744" spans="1:14">
      <c r="A5744" s="26" t="s">
        <v>220</v>
      </c>
      <c r="B5744" s="26" t="s">
        <v>8342</v>
      </c>
      <c r="C5744" s="26" t="s">
        <v>849</v>
      </c>
      <c r="D5744" s="26" t="s">
        <v>8343</v>
      </c>
      <c r="E5744" s="26" t="s">
        <v>10425</v>
      </c>
      <c r="F5744" s="26" t="s">
        <v>1834</v>
      </c>
      <c r="G5744" s="26" t="s">
        <v>8344</v>
      </c>
      <c r="H5744" s="26" t="s">
        <v>8345</v>
      </c>
      <c r="I5744" s="26" t="s">
        <v>10419</v>
      </c>
      <c r="J5744" s="36">
        <v>0.13</v>
      </c>
      <c r="K5744" s="26">
        <v>400225.27</v>
      </c>
      <c r="L5744" s="26"/>
      <c r="M5744" s="26" t="s">
        <v>1282</v>
      </c>
      <c r="N5744" s="26" t="s">
        <v>8348</v>
      </c>
    </row>
    <row r="5745" spans="1:14">
      <c r="A5745" s="26" t="s">
        <v>119</v>
      </c>
      <c r="B5745" s="26" t="s">
        <v>8308</v>
      </c>
      <c r="C5745" s="26" t="s">
        <v>481</v>
      </c>
      <c r="D5745" s="26" t="s">
        <v>8309</v>
      </c>
      <c r="E5745" s="26" t="s">
        <v>10425</v>
      </c>
      <c r="F5745" s="26" t="s">
        <v>8310</v>
      </c>
      <c r="G5745" s="26" t="s">
        <v>8311</v>
      </c>
      <c r="H5745" s="26" t="s">
        <v>8312</v>
      </c>
      <c r="I5745" s="26" t="s">
        <v>10416</v>
      </c>
      <c r="J5745" s="36">
        <v>0.13</v>
      </c>
      <c r="K5745" s="26">
        <v>726830</v>
      </c>
      <c r="L5745" s="26">
        <v>785002.77</v>
      </c>
      <c r="M5745" s="26" t="s">
        <v>140</v>
      </c>
      <c r="N5745" s="26" t="s">
        <v>8313</v>
      </c>
    </row>
    <row r="5746" spans="1:14">
      <c r="A5746" s="26" t="s">
        <v>119</v>
      </c>
      <c r="B5746" s="26" t="s">
        <v>8308</v>
      </c>
      <c r="C5746" s="26" t="s">
        <v>481</v>
      </c>
      <c r="D5746" s="26" t="s">
        <v>8309</v>
      </c>
      <c r="E5746" s="26" t="s">
        <v>10425</v>
      </c>
      <c r="F5746" s="26" t="s">
        <v>8310</v>
      </c>
      <c r="G5746" s="26" t="s">
        <v>8311</v>
      </c>
      <c r="H5746" s="26" t="s">
        <v>8312</v>
      </c>
      <c r="I5746" s="26" t="s">
        <v>10418</v>
      </c>
      <c r="J5746" s="36">
        <v>0.13</v>
      </c>
      <c r="K5746" s="26">
        <v>13783.1</v>
      </c>
      <c r="L5746" s="26"/>
      <c r="M5746" s="26" t="s">
        <v>140</v>
      </c>
      <c r="N5746" s="26" t="s">
        <v>8313</v>
      </c>
    </row>
    <row r="5747" spans="1:14">
      <c r="A5747" s="26" t="s">
        <v>119</v>
      </c>
      <c r="B5747" s="26" t="s">
        <v>8308</v>
      </c>
      <c r="C5747" s="26" t="s">
        <v>481</v>
      </c>
      <c r="D5747" s="26" t="s">
        <v>8309</v>
      </c>
      <c r="E5747" s="26" t="s">
        <v>10425</v>
      </c>
      <c r="F5747" s="26" t="s">
        <v>8310</v>
      </c>
      <c r="G5747" s="26" t="s">
        <v>8311</v>
      </c>
      <c r="H5747" s="26" t="s">
        <v>8312</v>
      </c>
      <c r="I5747" s="26" t="s">
        <v>10420</v>
      </c>
      <c r="J5747" s="36">
        <v>0.13</v>
      </c>
      <c r="K5747" s="26">
        <v>9561.28</v>
      </c>
      <c r="L5747" s="26"/>
      <c r="M5747" s="26" t="s">
        <v>140</v>
      </c>
      <c r="N5747" s="26" t="s">
        <v>8313</v>
      </c>
    </row>
    <row r="5748" spans="1:14">
      <c r="A5748" s="26" t="s">
        <v>119</v>
      </c>
      <c r="B5748" s="26" t="s">
        <v>8308</v>
      </c>
      <c r="C5748" s="26" t="s">
        <v>481</v>
      </c>
      <c r="D5748" s="26" t="s">
        <v>8309</v>
      </c>
      <c r="E5748" s="26" t="s">
        <v>10425</v>
      </c>
      <c r="F5748" s="26" t="s">
        <v>8310</v>
      </c>
      <c r="G5748" s="26" t="s">
        <v>8311</v>
      </c>
      <c r="H5748" s="26" t="s">
        <v>8312</v>
      </c>
      <c r="I5748" s="26" t="s">
        <v>10419</v>
      </c>
      <c r="J5748" s="36">
        <v>0.13</v>
      </c>
      <c r="K5748" s="26">
        <v>11278.23</v>
      </c>
      <c r="L5748" s="26"/>
      <c r="M5748" s="26" t="s">
        <v>140</v>
      </c>
      <c r="N5748" s="26" t="s">
        <v>8313</v>
      </c>
    </row>
    <row r="5749" spans="1:14">
      <c r="A5749" s="26" t="s">
        <v>47</v>
      </c>
      <c r="B5749" s="26" t="s">
        <v>8220</v>
      </c>
      <c r="C5749" s="26" t="s">
        <v>305</v>
      </c>
      <c r="D5749" s="26" t="s">
        <v>8221</v>
      </c>
      <c r="E5749" s="26" t="s">
        <v>10425</v>
      </c>
      <c r="F5749" s="26" t="s">
        <v>8222</v>
      </c>
      <c r="G5749" s="26" t="s">
        <v>8223</v>
      </c>
      <c r="H5749" s="26" t="s">
        <v>8224</v>
      </c>
      <c r="I5749" s="26" t="s">
        <v>10416</v>
      </c>
      <c r="J5749" s="36">
        <v>0.06</v>
      </c>
      <c r="K5749" s="26">
        <v>0</v>
      </c>
      <c r="L5749" s="26">
        <v>829203.69</v>
      </c>
      <c r="M5749" s="26" t="s">
        <v>97</v>
      </c>
      <c r="N5749" s="26" t="s">
        <v>8226</v>
      </c>
    </row>
    <row r="5750" spans="1:14">
      <c r="A5750" s="26" t="s">
        <v>47</v>
      </c>
      <c r="B5750" s="26" t="s">
        <v>8220</v>
      </c>
      <c r="C5750" s="26" t="s">
        <v>305</v>
      </c>
      <c r="D5750" s="26" t="s">
        <v>8221</v>
      </c>
      <c r="E5750" s="26" t="s">
        <v>10425</v>
      </c>
      <c r="F5750" s="26" t="s">
        <v>8222</v>
      </c>
      <c r="G5750" s="26" t="s">
        <v>8223</v>
      </c>
      <c r="H5750" s="26" t="s">
        <v>8224</v>
      </c>
      <c r="I5750" s="26" t="s">
        <v>10418</v>
      </c>
      <c r="J5750" s="36">
        <v>0.06</v>
      </c>
      <c r="K5750" s="26">
        <v>790090.43</v>
      </c>
      <c r="L5750" s="26"/>
      <c r="M5750" s="26" t="s">
        <v>97</v>
      </c>
      <c r="N5750" s="26" t="s">
        <v>8226</v>
      </c>
    </row>
    <row r="5751" spans="1:14">
      <c r="A5751" s="26" t="s">
        <v>47</v>
      </c>
      <c r="B5751" s="26" t="s">
        <v>8220</v>
      </c>
      <c r="C5751" s="26" t="s">
        <v>305</v>
      </c>
      <c r="D5751" s="26" t="s">
        <v>8221</v>
      </c>
      <c r="E5751" s="26" t="s">
        <v>10425</v>
      </c>
      <c r="F5751" s="26" t="s">
        <v>8222</v>
      </c>
      <c r="G5751" s="26" t="s">
        <v>8223</v>
      </c>
      <c r="H5751" s="26" t="s">
        <v>8224</v>
      </c>
      <c r="I5751" s="26" t="s">
        <v>10420</v>
      </c>
      <c r="J5751" s="36">
        <v>0.06</v>
      </c>
      <c r="K5751" s="26">
        <v>0</v>
      </c>
      <c r="L5751" s="26"/>
      <c r="M5751" s="26" t="s">
        <v>97</v>
      </c>
      <c r="N5751" s="26" t="s">
        <v>8226</v>
      </c>
    </row>
    <row r="5752" spans="1:14">
      <c r="A5752" s="26" t="s">
        <v>47</v>
      </c>
      <c r="B5752" s="26" t="s">
        <v>8220</v>
      </c>
      <c r="C5752" s="26" t="s">
        <v>305</v>
      </c>
      <c r="D5752" s="26" t="s">
        <v>8221</v>
      </c>
      <c r="E5752" s="26" t="s">
        <v>10425</v>
      </c>
      <c r="F5752" s="26" t="s">
        <v>8222</v>
      </c>
      <c r="G5752" s="26" t="s">
        <v>8223</v>
      </c>
      <c r="H5752" s="26" t="s">
        <v>8224</v>
      </c>
      <c r="I5752" s="26" t="s">
        <v>10419</v>
      </c>
      <c r="J5752" s="36">
        <v>0.06</v>
      </c>
      <c r="K5752" s="26">
        <v>12033.18</v>
      </c>
      <c r="L5752" s="26"/>
      <c r="M5752" s="26" t="s">
        <v>97</v>
      </c>
      <c r="N5752" s="26" t="s">
        <v>8226</v>
      </c>
    </row>
    <row r="5753" spans="1:14">
      <c r="A5753" s="26" t="s">
        <v>181</v>
      </c>
      <c r="B5753" s="26" t="s">
        <v>8363</v>
      </c>
      <c r="C5753" s="26" t="s">
        <v>2557</v>
      </c>
      <c r="D5753" s="26" t="s">
        <v>8364</v>
      </c>
      <c r="E5753" s="26" t="s">
        <v>10425</v>
      </c>
      <c r="F5753" s="26" t="s">
        <v>8365</v>
      </c>
      <c r="G5753" s="26" t="s">
        <v>8366</v>
      </c>
      <c r="H5753" s="26" t="s">
        <v>8367</v>
      </c>
      <c r="I5753" s="26" t="s">
        <v>10416</v>
      </c>
      <c r="J5753" s="36">
        <v>0.13</v>
      </c>
      <c r="K5753" s="26">
        <v>661925.83</v>
      </c>
      <c r="L5753" s="26">
        <v>728749.7</v>
      </c>
      <c r="M5753" s="26" t="s">
        <v>97</v>
      </c>
      <c r="N5753" s="26" t="s">
        <v>8369</v>
      </c>
    </row>
    <row r="5754" spans="1:14">
      <c r="A5754" s="26" t="s">
        <v>181</v>
      </c>
      <c r="B5754" s="26" t="s">
        <v>8363</v>
      </c>
      <c r="C5754" s="26" t="s">
        <v>2557</v>
      </c>
      <c r="D5754" s="26" t="s">
        <v>8364</v>
      </c>
      <c r="E5754" s="26" t="s">
        <v>10425</v>
      </c>
      <c r="F5754" s="26" t="s">
        <v>8365</v>
      </c>
      <c r="G5754" s="26" t="s">
        <v>8366</v>
      </c>
      <c r="H5754" s="26" t="s">
        <v>8367</v>
      </c>
      <c r="I5754" s="26" t="s">
        <v>10418</v>
      </c>
      <c r="J5754" s="36">
        <v>0.13</v>
      </c>
      <c r="K5754" s="26">
        <v>14899.58</v>
      </c>
      <c r="L5754" s="26"/>
      <c r="M5754" s="26" t="s">
        <v>97</v>
      </c>
      <c r="N5754" s="26" t="s">
        <v>8369</v>
      </c>
    </row>
    <row r="5755" spans="1:14">
      <c r="A5755" s="26" t="s">
        <v>181</v>
      </c>
      <c r="B5755" s="26" t="s">
        <v>8363</v>
      </c>
      <c r="C5755" s="26" t="s">
        <v>2557</v>
      </c>
      <c r="D5755" s="26" t="s">
        <v>8364</v>
      </c>
      <c r="E5755" s="26" t="s">
        <v>10425</v>
      </c>
      <c r="F5755" s="26" t="s">
        <v>8365</v>
      </c>
      <c r="G5755" s="26" t="s">
        <v>8366</v>
      </c>
      <c r="H5755" s="26" t="s">
        <v>8367</v>
      </c>
      <c r="I5755" s="26" t="s">
        <v>10420</v>
      </c>
      <c r="J5755" s="36">
        <v>0.13</v>
      </c>
      <c r="K5755" s="26">
        <v>8848.17</v>
      </c>
      <c r="L5755" s="26"/>
      <c r="M5755" s="26" t="s">
        <v>97</v>
      </c>
      <c r="N5755" s="26" t="s">
        <v>8369</v>
      </c>
    </row>
    <row r="5756" spans="1:14">
      <c r="A5756" s="26" t="s">
        <v>181</v>
      </c>
      <c r="B5756" s="26" t="s">
        <v>8363</v>
      </c>
      <c r="C5756" s="26" t="s">
        <v>2557</v>
      </c>
      <c r="D5756" s="26" t="s">
        <v>8364</v>
      </c>
      <c r="E5756" s="26" t="s">
        <v>10425</v>
      </c>
      <c r="F5756" s="26" t="s">
        <v>8365</v>
      </c>
      <c r="G5756" s="26" t="s">
        <v>8366</v>
      </c>
      <c r="H5756" s="26" t="s">
        <v>8367</v>
      </c>
      <c r="I5756" s="26" t="s">
        <v>10419</v>
      </c>
      <c r="J5756" s="36">
        <v>0.13</v>
      </c>
      <c r="K5756" s="26">
        <v>10304.2</v>
      </c>
      <c r="L5756" s="26"/>
      <c r="M5756" s="26" t="s">
        <v>97</v>
      </c>
      <c r="N5756" s="26" t="s">
        <v>8369</v>
      </c>
    </row>
    <row r="5757" spans="1:14">
      <c r="A5757" s="26" t="s">
        <v>47</v>
      </c>
      <c r="B5757" s="26" t="s">
        <v>8258</v>
      </c>
      <c r="C5757" s="26" t="s">
        <v>2404</v>
      </c>
      <c r="D5757" s="26" t="s">
        <v>8259</v>
      </c>
      <c r="E5757" s="26" t="s">
        <v>10425</v>
      </c>
      <c r="F5757" s="26" t="s">
        <v>8260</v>
      </c>
      <c r="G5757" s="26" t="s">
        <v>8261</v>
      </c>
      <c r="H5757" s="26" t="s">
        <v>8262</v>
      </c>
      <c r="I5757" s="26" t="s">
        <v>10416</v>
      </c>
      <c r="J5757" s="36">
        <v>0.13</v>
      </c>
      <c r="K5757" s="26">
        <v>301760.98</v>
      </c>
      <c r="L5757" s="26">
        <v>432327.23</v>
      </c>
      <c r="M5757" s="26" t="s">
        <v>97</v>
      </c>
      <c r="N5757" s="26" t="s">
        <v>8264</v>
      </c>
    </row>
    <row r="5758" spans="1:14">
      <c r="A5758" s="26" t="s">
        <v>47</v>
      </c>
      <c r="B5758" s="26" t="s">
        <v>8258</v>
      </c>
      <c r="C5758" s="26" t="s">
        <v>2404</v>
      </c>
      <c r="D5758" s="26" t="s">
        <v>8259</v>
      </c>
      <c r="E5758" s="26" t="s">
        <v>10425</v>
      </c>
      <c r="F5758" s="26" t="s">
        <v>8260</v>
      </c>
      <c r="G5758" s="26" t="s">
        <v>8261</v>
      </c>
      <c r="H5758" s="26" t="s">
        <v>8262</v>
      </c>
      <c r="I5758" s="26" t="s">
        <v>10418</v>
      </c>
      <c r="J5758" s="36">
        <v>0.13</v>
      </c>
      <c r="K5758" s="26">
        <v>102347.05</v>
      </c>
      <c r="L5758" s="26"/>
      <c r="M5758" s="26" t="s">
        <v>97</v>
      </c>
      <c r="N5758" s="26" t="s">
        <v>8264</v>
      </c>
    </row>
    <row r="5759" spans="1:14">
      <c r="A5759" s="26" t="s">
        <v>47</v>
      </c>
      <c r="B5759" s="26" t="s">
        <v>8258</v>
      </c>
      <c r="C5759" s="26" t="s">
        <v>2404</v>
      </c>
      <c r="D5759" s="26" t="s">
        <v>8259</v>
      </c>
      <c r="E5759" s="26" t="s">
        <v>10425</v>
      </c>
      <c r="F5759" s="26" t="s">
        <v>8260</v>
      </c>
      <c r="G5759" s="26" t="s">
        <v>8261</v>
      </c>
      <c r="H5759" s="26" t="s">
        <v>8262</v>
      </c>
      <c r="I5759" s="26" t="s">
        <v>10420</v>
      </c>
      <c r="J5759" s="36">
        <v>0.13</v>
      </c>
      <c r="K5759" s="26">
        <v>2610.51</v>
      </c>
      <c r="L5759" s="26"/>
      <c r="M5759" s="26" t="s">
        <v>97</v>
      </c>
      <c r="N5759" s="26" t="s">
        <v>8264</v>
      </c>
    </row>
    <row r="5760" spans="1:14">
      <c r="A5760" s="26" t="s">
        <v>47</v>
      </c>
      <c r="B5760" s="26" t="s">
        <v>8258</v>
      </c>
      <c r="C5760" s="26" t="s">
        <v>2404</v>
      </c>
      <c r="D5760" s="26" t="s">
        <v>8259</v>
      </c>
      <c r="E5760" s="26" t="s">
        <v>10425</v>
      </c>
      <c r="F5760" s="26" t="s">
        <v>8260</v>
      </c>
      <c r="G5760" s="26" t="s">
        <v>8261</v>
      </c>
      <c r="H5760" s="26" t="s">
        <v>8262</v>
      </c>
      <c r="I5760" s="26" t="s">
        <v>10419</v>
      </c>
      <c r="J5760" s="36">
        <v>0.13</v>
      </c>
      <c r="K5760" s="26">
        <v>6154.07</v>
      </c>
      <c r="L5760" s="26"/>
      <c r="M5760" s="26" t="s">
        <v>97</v>
      </c>
      <c r="N5760" s="26" t="s">
        <v>8264</v>
      </c>
    </row>
    <row r="5761" spans="1:14">
      <c r="A5761" s="26" t="s">
        <v>292</v>
      </c>
      <c r="B5761" s="26" t="s">
        <v>8280</v>
      </c>
      <c r="C5761" s="26" t="s">
        <v>4368</v>
      </c>
      <c r="D5761" s="26" t="s">
        <v>8281</v>
      </c>
      <c r="E5761" s="26" t="s">
        <v>10425</v>
      </c>
      <c r="F5761" s="26" t="s">
        <v>5051</v>
      </c>
      <c r="G5761" s="26" t="s">
        <v>8282</v>
      </c>
      <c r="H5761" s="26" t="s">
        <v>8283</v>
      </c>
      <c r="I5761" s="26" t="s">
        <v>10416</v>
      </c>
      <c r="J5761" s="36">
        <v>0.13</v>
      </c>
      <c r="K5761" s="26">
        <v>33716.68</v>
      </c>
      <c r="L5761" s="26">
        <v>39994.93</v>
      </c>
      <c r="M5761" s="26" t="s">
        <v>63</v>
      </c>
      <c r="N5761" s="26" t="s">
        <v>8285</v>
      </c>
    </row>
    <row r="5762" spans="1:14">
      <c r="A5762" s="26" t="s">
        <v>292</v>
      </c>
      <c r="B5762" s="26" t="s">
        <v>8280</v>
      </c>
      <c r="C5762" s="26" t="s">
        <v>4368</v>
      </c>
      <c r="D5762" s="26" t="s">
        <v>8281</v>
      </c>
      <c r="E5762" s="26" t="s">
        <v>10425</v>
      </c>
      <c r="F5762" s="26" t="s">
        <v>5051</v>
      </c>
      <c r="G5762" s="26" t="s">
        <v>8282</v>
      </c>
      <c r="H5762" s="26" t="s">
        <v>8283</v>
      </c>
      <c r="I5762" s="26" t="s">
        <v>10418</v>
      </c>
      <c r="J5762" s="36">
        <v>0.13</v>
      </c>
      <c r="K5762" s="26">
        <v>3476.68</v>
      </c>
      <c r="L5762" s="26"/>
      <c r="M5762" s="26" t="s">
        <v>63</v>
      </c>
      <c r="N5762" s="26" t="s">
        <v>8285</v>
      </c>
    </row>
    <row r="5763" spans="1:14">
      <c r="A5763" s="26" t="s">
        <v>292</v>
      </c>
      <c r="B5763" s="26" t="s">
        <v>8280</v>
      </c>
      <c r="C5763" s="26" t="s">
        <v>4368</v>
      </c>
      <c r="D5763" s="26" t="s">
        <v>8281</v>
      </c>
      <c r="E5763" s="26" t="s">
        <v>10425</v>
      </c>
      <c r="F5763" s="26" t="s">
        <v>5051</v>
      </c>
      <c r="G5763" s="26" t="s">
        <v>8282</v>
      </c>
      <c r="H5763" s="26" t="s">
        <v>8283</v>
      </c>
      <c r="I5763" s="26" t="s">
        <v>10420</v>
      </c>
      <c r="J5763" s="36">
        <v>0.13</v>
      </c>
      <c r="K5763" s="26">
        <v>435.26</v>
      </c>
      <c r="L5763" s="26"/>
      <c r="M5763" s="26" t="s">
        <v>63</v>
      </c>
      <c r="N5763" s="26" t="s">
        <v>8285</v>
      </c>
    </row>
    <row r="5764" spans="1:14">
      <c r="A5764" s="26" t="s">
        <v>292</v>
      </c>
      <c r="B5764" s="26" t="s">
        <v>8280</v>
      </c>
      <c r="C5764" s="26" t="s">
        <v>4368</v>
      </c>
      <c r="D5764" s="26" t="s">
        <v>8281</v>
      </c>
      <c r="E5764" s="26" t="s">
        <v>10425</v>
      </c>
      <c r="F5764" s="26" t="s">
        <v>5051</v>
      </c>
      <c r="G5764" s="26" t="s">
        <v>8282</v>
      </c>
      <c r="H5764" s="26" t="s">
        <v>8283</v>
      </c>
      <c r="I5764" s="26" t="s">
        <v>10419</v>
      </c>
      <c r="J5764" s="36">
        <v>0.13</v>
      </c>
      <c r="K5764" s="26">
        <v>566.46</v>
      </c>
      <c r="L5764" s="26"/>
      <c r="M5764" s="26" t="s">
        <v>63</v>
      </c>
      <c r="N5764" s="26" t="s">
        <v>8285</v>
      </c>
    </row>
    <row r="5765" spans="1:14">
      <c r="A5765" s="26" t="s">
        <v>85</v>
      </c>
      <c r="B5765" s="26" t="s">
        <v>8352</v>
      </c>
      <c r="C5765" s="26" t="s">
        <v>100</v>
      </c>
      <c r="D5765" s="26" t="s">
        <v>8353</v>
      </c>
      <c r="E5765" s="26" t="s">
        <v>10434</v>
      </c>
      <c r="F5765" s="26" t="s">
        <v>5635</v>
      </c>
      <c r="G5765" s="26" t="s">
        <v>8354</v>
      </c>
      <c r="H5765" s="26" t="s">
        <v>8355</v>
      </c>
      <c r="I5765" s="26" t="s">
        <v>10416</v>
      </c>
      <c r="J5765" s="36">
        <v>0.13</v>
      </c>
      <c r="K5765" s="26">
        <v>1536.36</v>
      </c>
      <c r="L5765" s="26">
        <v>1608</v>
      </c>
      <c r="M5765" s="26" t="s">
        <v>83</v>
      </c>
      <c r="N5765" s="26" t="s">
        <v>8357</v>
      </c>
    </row>
    <row r="5766" spans="1:14">
      <c r="A5766" s="26" t="s">
        <v>85</v>
      </c>
      <c r="B5766" s="26" t="s">
        <v>8352</v>
      </c>
      <c r="C5766" s="26" t="s">
        <v>100</v>
      </c>
      <c r="D5766" s="26" t="s">
        <v>8353</v>
      </c>
      <c r="E5766" s="26" t="s">
        <v>10434</v>
      </c>
      <c r="F5766" s="26" t="s">
        <v>5635</v>
      </c>
      <c r="G5766" s="26" t="s">
        <v>8354</v>
      </c>
      <c r="H5766" s="26" t="s">
        <v>8355</v>
      </c>
      <c r="I5766" s="26" t="s">
        <v>10418</v>
      </c>
      <c r="J5766" s="36">
        <v>0.13</v>
      </c>
      <c r="K5766" s="26">
        <v>0</v>
      </c>
      <c r="L5766" s="26"/>
      <c r="M5766" s="26" t="s">
        <v>83</v>
      </c>
      <c r="N5766" s="26" t="s">
        <v>8357</v>
      </c>
    </row>
    <row r="5767" spans="1:14">
      <c r="A5767" s="26" t="s">
        <v>85</v>
      </c>
      <c r="B5767" s="26" t="s">
        <v>8352</v>
      </c>
      <c r="C5767" s="26" t="s">
        <v>100</v>
      </c>
      <c r="D5767" s="26" t="s">
        <v>8353</v>
      </c>
      <c r="E5767" s="26" t="s">
        <v>10434</v>
      </c>
      <c r="F5767" s="26" t="s">
        <v>5635</v>
      </c>
      <c r="G5767" s="26" t="s">
        <v>8354</v>
      </c>
      <c r="H5767" s="26" t="s">
        <v>8355</v>
      </c>
      <c r="I5767" s="26" t="s">
        <v>10420</v>
      </c>
      <c r="J5767" s="36">
        <v>0.13</v>
      </c>
      <c r="K5767" s="26">
        <v>0</v>
      </c>
      <c r="L5767" s="26"/>
      <c r="M5767" s="26" t="s">
        <v>83</v>
      </c>
      <c r="N5767" s="26" t="s">
        <v>8357</v>
      </c>
    </row>
    <row r="5768" spans="1:14">
      <c r="A5768" s="26" t="s">
        <v>85</v>
      </c>
      <c r="B5768" s="26" t="s">
        <v>8352</v>
      </c>
      <c r="C5768" s="26" t="s">
        <v>100</v>
      </c>
      <c r="D5768" s="26" t="s">
        <v>8353</v>
      </c>
      <c r="E5768" s="26" t="s">
        <v>10434</v>
      </c>
      <c r="F5768" s="26" t="s">
        <v>5635</v>
      </c>
      <c r="G5768" s="26" t="s">
        <v>8354</v>
      </c>
      <c r="H5768" s="26" t="s">
        <v>8355</v>
      </c>
      <c r="I5768" s="26" t="s">
        <v>10419</v>
      </c>
      <c r="J5768" s="36">
        <v>0.13</v>
      </c>
      <c r="K5768" s="26">
        <v>23.4</v>
      </c>
      <c r="L5768" s="26"/>
      <c r="M5768" s="26" t="s">
        <v>83</v>
      </c>
      <c r="N5768" s="26" t="s">
        <v>8357</v>
      </c>
    </row>
    <row r="5769" spans="1:14">
      <c r="A5769" s="26" t="s">
        <v>119</v>
      </c>
      <c r="B5769" s="26" t="s">
        <v>8335</v>
      </c>
      <c r="C5769" s="26" t="s">
        <v>313</v>
      </c>
      <c r="D5769" s="26" t="s">
        <v>8336</v>
      </c>
      <c r="E5769" s="26" t="s">
        <v>10425</v>
      </c>
      <c r="F5769" s="26" t="s">
        <v>8337</v>
      </c>
      <c r="G5769" s="26" t="s">
        <v>8338</v>
      </c>
      <c r="H5769" s="26" t="s">
        <v>8339</v>
      </c>
      <c r="I5769" s="26" t="s">
        <v>10416</v>
      </c>
      <c r="J5769" s="36">
        <v>0.13</v>
      </c>
      <c r="K5769" s="26">
        <v>279091.2</v>
      </c>
      <c r="L5769" s="26">
        <v>336046.08</v>
      </c>
      <c r="M5769" s="26" t="s">
        <v>140</v>
      </c>
      <c r="N5769" s="26" t="s">
        <v>8341</v>
      </c>
    </row>
    <row r="5770" spans="1:14">
      <c r="A5770" s="26" t="s">
        <v>119</v>
      </c>
      <c r="B5770" s="26" t="s">
        <v>8335</v>
      </c>
      <c r="C5770" s="26" t="s">
        <v>313</v>
      </c>
      <c r="D5770" s="26" t="s">
        <v>8336</v>
      </c>
      <c r="E5770" s="26" t="s">
        <v>10425</v>
      </c>
      <c r="F5770" s="26" t="s">
        <v>8337</v>
      </c>
      <c r="G5770" s="26" t="s">
        <v>8338</v>
      </c>
      <c r="H5770" s="26" t="s">
        <v>8339</v>
      </c>
      <c r="I5770" s="26" t="s">
        <v>10418</v>
      </c>
      <c r="J5770" s="36">
        <v>0.13</v>
      </c>
      <c r="K5770" s="26">
        <v>33343.56</v>
      </c>
      <c r="L5770" s="26"/>
      <c r="M5770" s="26" t="s">
        <v>140</v>
      </c>
      <c r="N5770" s="26" t="s">
        <v>8341</v>
      </c>
    </row>
    <row r="5771" spans="1:14">
      <c r="A5771" s="26" t="s">
        <v>119</v>
      </c>
      <c r="B5771" s="26" t="s">
        <v>8335</v>
      </c>
      <c r="C5771" s="26" t="s">
        <v>313</v>
      </c>
      <c r="D5771" s="26" t="s">
        <v>8336</v>
      </c>
      <c r="E5771" s="26" t="s">
        <v>10425</v>
      </c>
      <c r="F5771" s="26" t="s">
        <v>8337</v>
      </c>
      <c r="G5771" s="26" t="s">
        <v>8338</v>
      </c>
      <c r="H5771" s="26" t="s">
        <v>8339</v>
      </c>
      <c r="I5771" s="26" t="s">
        <v>10420</v>
      </c>
      <c r="J5771" s="36">
        <v>0.13</v>
      </c>
      <c r="K5771" s="26">
        <v>3731.25</v>
      </c>
      <c r="L5771" s="26"/>
      <c r="M5771" s="26" t="s">
        <v>140</v>
      </c>
      <c r="N5771" s="26" t="s">
        <v>8341</v>
      </c>
    </row>
    <row r="5772" spans="1:14">
      <c r="A5772" s="26" t="s">
        <v>119</v>
      </c>
      <c r="B5772" s="26" t="s">
        <v>8335</v>
      </c>
      <c r="C5772" s="26" t="s">
        <v>313</v>
      </c>
      <c r="D5772" s="26" t="s">
        <v>8336</v>
      </c>
      <c r="E5772" s="26" t="s">
        <v>10425</v>
      </c>
      <c r="F5772" s="26" t="s">
        <v>8337</v>
      </c>
      <c r="G5772" s="26" t="s">
        <v>8338</v>
      </c>
      <c r="H5772" s="26" t="s">
        <v>8339</v>
      </c>
      <c r="I5772" s="26" t="s">
        <v>10419</v>
      </c>
      <c r="J5772" s="36">
        <v>0.13</v>
      </c>
      <c r="K5772" s="26">
        <v>4757.92</v>
      </c>
      <c r="L5772" s="26"/>
      <c r="M5772" s="26" t="s">
        <v>140</v>
      </c>
      <c r="N5772" s="26" t="s">
        <v>8341</v>
      </c>
    </row>
    <row r="5773" spans="1:14">
      <c r="A5773" s="26" t="s">
        <v>108</v>
      </c>
      <c r="B5773" s="26" t="s">
        <v>8377</v>
      </c>
      <c r="C5773" s="26" t="s">
        <v>111</v>
      </c>
      <c r="D5773" s="26" t="s">
        <v>8378</v>
      </c>
      <c r="E5773" s="26" t="s">
        <v>10425</v>
      </c>
      <c r="F5773" s="26" t="s">
        <v>8302</v>
      </c>
      <c r="G5773" s="26" t="s">
        <v>8379</v>
      </c>
      <c r="H5773" s="26" t="s">
        <v>8380</v>
      </c>
      <c r="I5773" s="26" t="s">
        <v>10416</v>
      </c>
      <c r="J5773" s="36">
        <v>0.13</v>
      </c>
      <c r="K5773" s="26">
        <v>100553.96</v>
      </c>
      <c r="L5773" s="26">
        <v>111038.4</v>
      </c>
      <c r="M5773" s="26" t="s">
        <v>97</v>
      </c>
      <c r="N5773" s="26" t="s">
        <v>8381</v>
      </c>
    </row>
    <row r="5774" spans="1:14">
      <c r="A5774" s="26" t="s">
        <v>108</v>
      </c>
      <c r="B5774" s="26" t="s">
        <v>8377</v>
      </c>
      <c r="C5774" s="26" t="s">
        <v>111</v>
      </c>
      <c r="D5774" s="26" t="s">
        <v>8378</v>
      </c>
      <c r="E5774" s="26" t="s">
        <v>10425</v>
      </c>
      <c r="F5774" s="26" t="s">
        <v>8302</v>
      </c>
      <c r="G5774" s="26" t="s">
        <v>8379</v>
      </c>
      <c r="H5774" s="26" t="s">
        <v>8380</v>
      </c>
      <c r="I5774" s="26" t="s">
        <v>10418</v>
      </c>
      <c r="J5774" s="36">
        <v>0.13</v>
      </c>
      <c r="K5774" s="26">
        <v>2882.02</v>
      </c>
      <c r="L5774" s="26"/>
      <c r="M5774" s="26" t="s">
        <v>97</v>
      </c>
      <c r="N5774" s="26" t="s">
        <v>8381</v>
      </c>
    </row>
    <row r="5775" spans="1:14">
      <c r="A5775" s="26" t="s">
        <v>108</v>
      </c>
      <c r="B5775" s="26" t="s">
        <v>8377</v>
      </c>
      <c r="C5775" s="26" t="s">
        <v>111</v>
      </c>
      <c r="D5775" s="26" t="s">
        <v>8378</v>
      </c>
      <c r="E5775" s="26" t="s">
        <v>10425</v>
      </c>
      <c r="F5775" s="26" t="s">
        <v>8302</v>
      </c>
      <c r="G5775" s="26" t="s">
        <v>8379</v>
      </c>
      <c r="H5775" s="26" t="s">
        <v>8380</v>
      </c>
      <c r="I5775" s="26" t="s">
        <v>10420</v>
      </c>
      <c r="J5775" s="36">
        <v>0.13</v>
      </c>
      <c r="K5775" s="26">
        <v>1030.44</v>
      </c>
      <c r="L5775" s="26"/>
      <c r="M5775" s="26" t="s">
        <v>97</v>
      </c>
      <c r="N5775" s="26" t="s">
        <v>8381</v>
      </c>
    </row>
    <row r="5776" spans="1:14">
      <c r="A5776" s="26" t="s">
        <v>108</v>
      </c>
      <c r="B5776" s="26" t="s">
        <v>8377</v>
      </c>
      <c r="C5776" s="26" t="s">
        <v>111</v>
      </c>
      <c r="D5776" s="26" t="s">
        <v>8378</v>
      </c>
      <c r="E5776" s="26" t="s">
        <v>10425</v>
      </c>
      <c r="F5776" s="26" t="s">
        <v>8302</v>
      </c>
      <c r="G5776" s="26" t="s">
        <v>8379</v>
      </c>
      <c r="H5776" s="26" t="s">
        <v>8380</v>
      </c>
      <c r="I5776" s="26" t="s">
        <v>10419</v>
      </c>
      <c r="J5776" s="36">
        <v>0.13</v>
      </c>
      <c r="K5776" s="26">
        <v>1575.22</v>
      </c>
      <c r="L5776" s="26"/>
      <c r="M5776" s="26" t="s">
        <v>97</v>
      </c>
      <c r="N5776" s="26" t="s">
        <v>8381</v>
      </c>
    </row>
    <row r="5777" spans="1:14">
      <c r="A5777" s="26" t="s">
        <v>85</v>
      </c>
      <c r="B5777" s="26" t="s">
        <v>8406</v>
      </c>
      <c r="C5777" s="26" t="s">
        <v>3057</v>
      </c>
      <c r="D5777" s="26" t="s">
        <v>8407</v>
      </c>
      <c r="E5777" s="26" t="s">
        <v>10425</v>
      </c>
      <c r="F5777" s="26" t="s">
        <v>3752</v>
      </c>
      <c r="G5777" s="26" t="s">
        <v>8408</v>
      </c>
      <c r="H5777" s="26" t="s">
        <v>8409</v>
      </c>
      <c r="I5777" s="26" t="s">
        <v>10416</v>
      </c>
      <c r="J5777" s="36">
        <v>0.13</v>
      </c>
      <c r="K5777" s="26">
        <v>378547.76</v>
      </c>
      <c r="L5777" s="26">
        <v>433768.13</v>
      </c>
      <c r="M5777" s="26" t="s">
        <v>83</v>
      </c>
      <c r="N5777" s="26" t="s">
        <v>8411</v>
      </c>
    </row>
    <row r="5778" spans="1:14">
      <c r="A5778" s="26" t="s">
        <v>85</v>
      </c>
      <c r="B5778" s="26" t="s">
        <v>8406</v>
      </c>
      <c r="C5778" s="26" t="s">
        <v>3057</v>
      </c>
      <c r="D5778" s="26" t="s">
        <v>8407</v>
      </c>
      <c r="E5778" s="26" t="s">
        <v>10425</v>
      </c>
      <c r="F5778" s="26" t="s">
        <v>3752</v>
      </c>
      <c r="G5778" s="26" t="s">
        <v>8408</v>
      </c>
      <c r="H5778" s="26" t="s">
        <v>8409</v>
      </c>
      <c r="I5778" s="26" t="s">
        <v>10418</v>
      </c>
      <c r="J5778" s="36">
        <v>0.13</v>
      </c>
      <c r="K5778" s="26">
        <v>26234.02</v>
      </c>
      <c r="L5778" s="26"/>
      <c r="M5778" s="26" t="s">
        <v>83</v>
      </c>
      <c r="N5778" s="26" t="s">
        <v>8411</v>
      </c>
    </row>
    <row r="5779" spans="1:14">
      <c r="A5779" s="26" t="s">
        <v>85</v>
      </c>
      <c r="B5779" s="26" t="s">
        <v>8406</v>
      </c>
      <c r="C5779" s="26" t="s">
        <v>3057</v>
      </c>
      <c r="D5779" s="26" t="s">
        <v>8407</v>
      </c>
      <c r="E5779" s="26" t="s">
        <v>10425</v>
      </c>
      <c r="F5779" s="26" t="s">
        <v>3752</v>
      </c>
      <c r="G5779" s="26" t="s">
        <v>8408</v>
      </c>
      <c r="H5779" s="26" t="s">
        <v>8409</v>
      </c>
      <c r="I5779" s="26" t="s">
        <v>10420</v>
      </c>
      <c r="J5779" s="36">
        <v>0.13</v>
      </c>
      <c r="K5779" s="26">
        <v>3461.55</v>
      </c>
      <c r="L5779" s="26"/>
      <c r="M5779" s="26" t="s">
        <v>83</v>
      </c>
      <c r="N5779" s="26" t="s">
        <v>8411</v>
      </c>
    </row>
    <row r="5780" spans="1:14">
      <c r="A5780" s="26" t="s">
        <v>85</v>
      </c>
      <c r="B5780" s="26" t="s">
        <v>8406</v>
      </c>
      <c r="C5780" s="26" t="s">
        <v>3057</v>
      </c>
      <c r="D5780" s="26" t="s">
        <v>8407</v>
      </c>
      <c r="E5780" s="26" t="s">
        <v>10425</v>
      </c>
      <c r="F5780" s="26" t="s">
        <v>3752</v>
      </c>
      <c r="G5780" s="26" t="s">
        <v>8408</v>
      </c>
      <c r="H5780" s="26" t="s">
        <v>8409</v>
      </c>
      <c r="I5780" s="26" t="s">
        <v>10419</v>
      </c>
      <c r="J5780" s="36">
        <v>0.13</v>
      </c>
      <c r="K5780" s="26">
        <v>6163.97</v>
      </c>
      <c r="L5780" s="26"/>
      <c r="M5780" s="26" t="s">
        <v>83</v>
      </c>
      <c r="N5780" s="26" t="s">
        <v>8411</v>
      </c>
    </row>
    <row r="5781" spans="1:14">
      <c r="A5781" s="26" t="s">
        <v>220</v>
      </c>
      <c r="B5781" s="26" t="s">
        <v>8390</v>
      </c>
      <c r="C5781" s="26" t="s">
        <v>276</v>
      </c>
      <c r="D5781" s="26" t="s">
        <v>8391</v>
      </c>
      <c r="E5781" s="26" t="s">
        <v>10425</v>
      </c>
      <c r="F5781" s="26" t="s">
        <v>8392</v>
      </c>
      <c r="G5781" s="26" t="s">
        <v>8393</v>
      </c>
      <c r="H5781" s="26" t="s">
        <v>8394</v>
      </c>
      <c r="I5781" s="26" t="s">
        <v>10416</v>
      </c>
      <c r="J5781" s="36">
        <v>0.13</v>
      </c>
      <c r="K5781" s="26">
        <v>3941575.34</v>
      </c>
      <c r="L5781" s="26">
        <v>4588559.46</v>
      </c>
      <c r="M5781" s="26" t="s">
        <v>1282</v>
      </c>
      <c r="N5781" s="26" t="s">
        <v>8396</v>
      </c>
    </row>
    <row r="5782" spans="1:14">
      <c r="A5782" s="26" t="s">
        <v>220</v>
      </c>
      <c r="B5782" s="26" t="s">
        <v>8390</v>
      </c>
      <c r="C5782" s="26" t="s">
        <v>276</v>
      </c>
      <c r="D5782" s="26" t="s">
        <v>8391</v>
      </c>
      <c r="E5782" s="26" t="s">
        <v>10425</v>
      </c>
      <c r="F5782" s="26" t="s">
        <v>8392</v>
      </c>
      <c r="G5782" s="26" t="s">
        <v>8393</v>
      </c>
      <c r="H5782" s="26" t="s">
        <v>8394</v>
      </c>
      <c r="I5782" s="26" t="s">
        <v>10418</v>
      </c>
      <c r="J5782" s="36">
        <v>0.13</v>
      </c>
      <c r="K5782" s="26">
        <v>292878.66</v>
      </c>
      <c r="L5782" s="26"/>
      <c r="M5782" s="26" t="s">
        <v>1282</v>
      </c>
      <c r="N5782" s="26" t="s">
        <v>8396</v>
      </c>
    </row>
    <row r="5783" spans="1:14">
      <c r="A5783" s="26" t="s">
        <v>220</v>
      </c>
      <c r="B5783" s="26" t="s">
        <v>8390</v>
      </c>
      <c r="C5783" s="26" t="s">
        <v>276</v>
      </c>
      <c r="D5783" s="26" t="s">
        <v>8391</v>
      </c>
      <c r="E5783" s="26" t="s">
        <v>10425</v>
      </c>
      <c r="F5783" s="26" t="s">
        <v>8392</v>
      </c>
      <c r="G5783" s="26" t="s">
        <v>8393</v>
      </c>
      <c r="H5783" s="26" t="s">
        <v>8394</v>
      </c>
      <c r="I5783" s="26" t="s">
        <v>10420</v>
      </c>
      <c r="J5783" s="36">
        <v>0.13</v>
      </c>
      <c r="K5783" s="26">
        <v>49217.39</v>
      </c>
      <c r="L5783" s="26"/>
      <c r="M5783" s="26" t="s">
        <v>1282</v>
      </c>
      <c r="N5783" s="26" t="s">
        <v>8396</v>
      </c>
    </row>
    <row r="5784" spans="1:14">
      <c r="A5784" s="26" t="s">
        <v>220</v>
      </c>
      <c r="B5784" s="26" t="s">
        <v>8390</v>
      </c>
      <c r="C5784" s="26" t="s">
        <v>276</v>
      </c>
      <c r="D5784" s="26" t="s">
        <v>8391</v>
      </c>
      <c r="E5784" s="26" t="s">
        <v>10425</v>
      </c>
      <c r="F5784" s="26" t="s">
        <v>8392</v>
      </c>
      <c r="G5784" s="26" t="s">
        <v>8393</v>
      </c>
      <c r="H5784" s="26" t="s">
        <v>8394</v>
      </c>
      <c r="I5784" s="26" t="s">
        <v>10419</v>
      </c>
      <c r="J5784" s="36">
        <v>0.13</v>
      </c>
      <c r="K5784" s="26">
        <v>64486.03</v>
      </c>
      <c r="L5784" s="26"/>
      <c r="M5784" s="26" t="s">
        <v>1282</v>
      </c>
      <c r="N5784" s="26" t="s">
        <v>8396</v>
      </c>
    </row>
    <row r="5785" spans="1:14">
      <c r="A5785" s="26" t="s">
        <v>181</v>
      </c>
      <c r="B5785" s="26" t="s">
        <v>8419</v>
      </c>
      <c r="C5785" s="26" t="s">
        <v>212</v>
      </c>
      <c r="D5785" s="26" t="s">
        <v>8420</v>
      </c>
      <c r="E5785" s="26" t="s">
        <v>10425</v>
      </c>
      <c r="F5785" s="26" t="s">
        <v>214</v>
      </c>
      <c r="G5785" s="26" t="s">
        <v>8421</v>
      </c>
      <c r="H5785" s="26" t="s">
        <v>8422</v>
      </c>
      <c r="I5785" s="26" t="s">
        <v>10416</v>
      </c>
      <c r="J5785" s="36">
        <v>0.13</v>
      </c>
      <c r="K5785" s="26">
        <v>372868.27</v>
      </c>
      <c r="L5785" s="26">
        <v>411317.68</v>
      </c>
      <c r="M5785" s="26" t="s">
        <v>97</v>
      </c>
      <c r="N5785" s="26" t="s">
        <v>8424</v>
      </c>
    </row>
    <row r="5786" spans="1:14">
      <c r="A5786" s="26" t="s">
        <v>181</v>
      </c>
      <c r="B5786" s="26" t="s">
        <v>8419</v>
      </c>
      <c r="C5786" s="26" t="s">
        <v>212</v>
      </c>
      <c r="D5786" s="26" t="s">
        <v>8420</v>
      </c>
      <c r="E5786" s="26" t="s">
        <v>10425</v>
      </c>
      <c r="F5786" s="26" t="s">
        <v>214</v>
      </c>
      <c r="G5786" s="26" t="s">
        <v>8421</v>
      </c>
      <c r="H5786" s="26" t="s">
        <v>8422</v>
      </c>
      <c r="I5786" s="26" t="s">
        <v>10418</v>
      </c>
      <c r="J5786" s="36">
        <v>0.13</v>
      </c>
      <c r="K5786" s="26">
        <v>25848.64</v>
      </c>
      <c r="L5786" s="26"/>
      <c r="M5786" s="26" t="s">
        <v>97</v>
      </c>
      <c r="N5786" s="26" t="s">
        <v>8424</v>
      </c>
    </row>
    <row r="5787" spans="1:14">
      <c r="A5787" s="26" t="s">
        <v>181</v>
      </c>
      <c r="B5787" s="26" t="s">
        <v>8419</v>
      </c>
      <c r="C5787" s="26" t="s">
        <v>212</v>
      </c>
      <c r="D5787" s="26" t="s">
        <v>8420</v>
      </c>
      <c r="E5787" s="26" t="s">
        <v>10425</v>
      </c>
      <c r="F5787" s="26" t="s">
        <v>214</v>
      </c>
      <c r="G5787" s="26" t="s">
        <v>8421</v>
      </c>
      <c r="H5787" s="26" t="s">
        <v>8422</v>
      </c>
      <c r="I5787" s="26" t="s">
        <v>10420</v>
      </c>
      <c r="J5787" s="36">
        <v>0.13</v>
      </c>
      <c r="K5787" s="26">
        <v>2415.43</v>
      </c>
      <c r="L5787" s="26"/>
      <c r="M5787" s="26" t="s">
        <v>97</v>
      </c>
      <c r="N5787" s="26" t="s">
        <v>8424</v>
      </c>
    </row>
    <row r="5788" spans="1:14">
      <c r="A5788" s="26" t="s">
        <v>181</v>
      </c>
      <c r="B5788" s="26" t="s">
        <v>8419</v>
      </c>
      <c r="C5788" s="26" t="s">
        <v>212</v>
      </c>
      <c r="D5788" s="26" t="s">
        <v>8420</v>
      </c>
      <c r="E5788" s="26" t="s">
        <v>10425</v>
      </c>
      <c r="F5788" s="26" t="s">
        <v>214</v>
      </c>
      <c r="G5788" s="26" t="s">
        <v>8421</v>
      </c>
      <c r="H5788" s="26" t="s">
        <v>8422</v>
      </c>
      <c r="I5788" s="26" t="s">
        <v>10419</v>
      </c>
      <c r="J5788" s="36">
        <v>0.13</v>
      </c>
      <c r="K5788" s="26">
        <v>6071.96</v>
      </c>
      <c r="L5788" s="26"/>
      <c r="M5788" s="26" t="s">
        <v>97</v>
      </c>
      <c r="N5788" s="26" t="s">
        <v>8424</v>
      </c>
    </row>
    <row r="5789" spans="1:14">
      <c r="A5789" s="26" t="s">
        <v>70</v>
      </c>
      <c r="B5789" s="26" t="s">
        <v>8446</v>
      </c>
      <c r="C5789" s="26" t="s">
        <v>772</v>
      </c>
      <c r="D5789" s="26" t="s">
        <v>8447</v>
      </c>
      <c r="E5789" s="26" t="s">
        <v>10425</v>
      </c>
      <c r="F5789" s="26" t="s">
        <v>8448</v>
      </c>
      <c r="G5789" s="26" t="s">
        <v>8449</v>
      </c>
      <c r="H5789" s="26" t="s">
        <v>8450</v>
      </c>
      <c r="I5789" s="26" t="s">
        <v>10416</v>
      </c>
      <c r="J5789" s="36">
        <v>0.13</v>
      </c>
      <c r="K5789" s="26">
        <v>124611.33</v>
      </c>
      <c r="L5789" s="26">
        <v>144251.15</v>
      </c>
      <c r="M5789" s="26" t="s">
        <v>83</v>
      </c>
      <c r="N5789" s="26" t="s">
        <v>8452</v>
      </c>
    </row>
    <row r="5790" spans="1:14">
      <c r="A5790" s="26" t="s">
        <v>70</v>
      </c>
      <c r="B5790" s="26" t="s">
        <v>8446</v>
      </c>
      <c r="C5790" s="26" t="s">
        <v>772</v>
      </c>
      <c r="D5790" s="26" t="s">
        <v>8447</v>
      </c>
      <c r="E5790" s="26" t="s">
        <v>10425</v>
      </c>
      <c r="F5790" s="26" t="s">
        <v>8448</v>
      </c>
      <c r="G5790" s="26" t="s">
        <v>8449</v>
      </c>
      <c r="H5790" s="26" t="s">
        <v>8450</v>
      </c>
      <c r="I5790" s="26" t="s">
        <v>10418</v>
      </c>
      <c r="J5790" s="36">
        <v>0.13</v>
      </c>
      <c r="K5790" s="26">
        <v>9649.83</v>
      </c>
      <c r="L5790" s="26"/>
      <c r="M5790" s="26" t="s">
        <v>83</v>
      </c>
      <c r="N5790" s="26" t="s">
        <v>8452</v>
      </c>
    </row>
    <row r="5791" spans="1:14">
      <c r="A5791" s="26" t="s">
        <v>70</v>
      </c>
      <c r="B5791" s="26" t="s">
        <v>8446</v>
      </c>
      <c r="C5791" s="26" t="s">
        <v>772</v>
      </c>
      <c r="D5791" s="26" t="s">
        <v>8447</v>
      </c>
      <c r="E5791" s="26" t="s">
        <v>10425</v>
      </c>
      <c r="F5791" s="26" t="s">
        <v>8448</v>
      </c>
      <c r="G5791" s="26" t="s">
        <v>8449</v>
      </c>
      <c r="H5791" s="26" t="s">
        <v>8450</v>
      </c>
      <c r="I5791" s="26" t="s">
        <v>10420</v>
      </c>
      <c r="J5791" s="36">
        <v>0.13</v>
      </c>
      <c r="K5791" s="26">
        <v>1454.82</v>
      </c>
      <c r="L5791" s="26"/>
      <c r="M5791" s="26" t="s">
        <v>83</v>
      </c>
      <c r="N5791" s="26" t="s">
        <v>8452</v>
      </c>
    </row>
    <row r="5792" spans="1:14">
      <c r="A5792" s="26" t="s">
        <v>70</v>
      </c>
      <c r="B5792" s="26" t="s">
        <v>8446</v>
      </c>
      <c r="C5792" s="26" t="s">
        <v>772</v>
      </c>
      <c r="D5792" s="26" t="s">
        <v>8447</v>
      </c>
      <c r="E5792" s="26" t="s">
        <v>10425</v>
      </c>
      <c r="F5792" s="26" t="s">
        <v>8448</v>
      </c>
      <c r="G5792" s="26" t="s">
        <v>8449</v>
      </c>
      <c r="H5792" s="26" t="s">
        <v>8450</v>
      </c>
      <c r="I5792" s="26" t="s">
        <v>10419</v>
      </c>
      <c r="J5792" s="36">
        <v>0.13</v>
      </c>
      <c r="K5792" s="26">
        <v>2043.97</v>
      </c>
      <c r="L5792" s="26"/>
      <c r="M5792" s="26" t="s">
        <v>83</v>
      </c>
      <c r="N5792" s="26" t="s">
        <v>8452</v>
      </c>
    </row>
    <row r="5793" spans="1:14">
      <c r="A5793" s="26" t="s">
        <v>108</v>
      </c>
      <c r="B5793" s="26" t="s">
        <v>8382</v>
      </c>
      <c r="C5793" s="26" t="s">
        <v>4295</v>
      </c>
      <c r="D5793" s="26" t="s">
        <v>8383</v>
      </c>
      <c r="E5793" s="26" t="s">
        <v>10425</v>
      </c>
      <c r="F5793" s="26" t="s">
        <v>8384</v>
      </c>
      <c r="G5793" s="26" t="s">
        <v>8385</v>
      </c>
      <c r="H5793" s="26" t="s">
        <v>8386</v>
      </c>
      <c r="I5793" s="26" t="s">
        <v>10416</v>
      </c>
      <c r="J5793" s="36">
        <v>0.13</v>
      </c>
      <c r="K5793" s="26">
        <v>187562.94</v>
      </c>
      <c r="L5793" s="26">
        <v>202019.8</v>
      </c>
      <c r="M5793" s="26" t="s">
        <v>97</v>
      </c>
      <c r="N5793" s="26" t="s">
        <v>8388</v>
      </c>
    </row>
    <row r="5794" spans="1:14">
      <c r="A5794" s="26" t="s">
        <v>108</v>
      </c>
      <c r="B5794" s="26" t="s">
        <v>8382</v>
      </c>
      <c r="C5794" s="26" t="s">
        <v>4295</v>
      </c>
      <c r="D5794" s="26" t="s">
        <v>8383</v>
      </c>
      <c r="E5794" s="26" t="s">
        <v>10425</v>
      </c>
      <c r="F5794" s="26" t="s">
        <v>8384</v>
      </c>
      <c r="G5794" s="26" t="s">
        <v>8385</v>
      </c>
      <c r="H5794" s="26" t="s">
        <v>8386</v>
      </c>
      <c r="I5794" s="26" t="s">
        <v>10418</v>
      </c>
      <c r="J5794" s="36">
        <v>0.13</v>
      </c>
      <c r="K5794" s="26">
        <v>0</v>
      </c>
      <c r="L5794" s="26"/>
      <c r="M5794" s="26" t="s">
        <v>97</v>
      </c>
      <c r="N5794" s="26" t="s">
        <v>8388</v>
      </c>
    </row>
    <row r="5795" spans="1:14">
      <c r="A5795" s="26" t="s">
        <v>108</v>
      </c>
      <c r="B5795" s="26" t="s">
        <v>8382</v>
      </c>
      <c r="C5795" s="26" t="s">
        <v>4295</v>
      </c>
      <c r="D5795" s="26" t="s">
        <v>8383</v>
      </c>
      <c r="E5795" s="26" t="s">
        <v>10425</v>
      </c>
      <c r="F5795" s="26" t="s">
        <v>8384</v>
      </c>
      <c r="G5795" s="26" t="s">
        <v>8385</v>
      </c>
      <c r="H5795" s="26" t="s">
        <v>8386</v>
      </c>
      <c r="I5795" s="26" t="s">
        <v>10420</v>
      </c>
      <c r="J5795" s="36">
        <v>0.13</v>
      </c>
      <c r="K5795" s="26">
        <v>2508.08</v>
      </c>
      <c r="L5795" s="26"/>
      <c r="M5795" s="26" t="s">
        <v>97</v>
      </c>
      <c r="N5795" s="26" t="s">
        <v>8388</v>
      </c>
    </row>
    <row r="5796" spans="1:14">
      <c r="A5796" s="26" t="s">
        <v>108</v>
      </c>
      <c r="B5796" s="26" t="s">
        <v>8382</v>
      </c>
      <c r="C5796" s="26" t="s">
        <v>4295</v>
      </c>
      <c r="D5796" s="26" t="s">
        <v>8383</v>
      </c>
      <c r="E5796" s="26" t="s">
        <v>10425</v>
      </c>
      <c r="F5796" s="26" t="s">
        <v>8384</v>
      </c>
      <c r="G5796" s="26" t="s">
        <v>8385</v>
      </c>
      <c r="H5796" s="26" t="s">
        <v>8386</v>
      </c>
      <c r="I5796" s="26" t="s">
        <v>10419</v>
      </c>
      <c r="J5796" s="36">
        <v>0.13</v>
      </c>
      <c r="K5796" s="26">
        <v>2856.94</v>
      </c>
      <c r="L5796" s="26"/>
      <c r="M5796" s="26" t="s">
        <v>97</v>
      </c>
      <c r="N5796" s="26" t="s">
        <v>8388</v>
      </c>
    </row>
    <row r="5797" spans="1:14">
      <c r="A5797" s="26" t="s">
        <v>70</v>
      </c>
      <c r="B5797" s="26" t="s">
        <v>8453</v>
      </c>
      <c r="C5797" s="26" t="s">
        <v>772</v>
      </c>
      <c r="D5797" s="26" t="s">
        <v>8454</v>
      </c>
      <c r="E5797" s="26" t="s">
        <v>10425</v>
      </c>
      <c r="F5797" s="26" t="s">
        <v>774</v>
      </c>
      <c r="G5797" s="26" t="s">
        <v>8455</v>
      </c>
      <c r="H5797" s="26" t="s">
        <v>8456</v>
      </c>
      <c r="I5797" s="26" t="s">
        <v>10416</v>
      </c>
      <c r="J5797" s="36">
        <v>0.13</v>
      </c>
      <c r="K5797" s="26">
        <v>179772.77</v>
      </c>
      <c r="L5797" s="26">
        <v>209765.41</v>
      </c>
      <c r="M5797" s="26" t="s">
        <v>83</v>
      </c>
      <c r="N5797" s="26" t="s">
        <v>8457</v>
      </c>
    </row>
    <row r="5798" spans="1:14">
      <c r="A5798" s="26" t="s">
        <v>70</v>
      </c>
      <c r="B5798" s="26" t="s">
        <v>8453</v>
      </c>
      <c r="C5798" s="26" t="s">
        <v>772</v>
      </c>
      <c r="D5798" s="26" t="s">
        <v>8454</v>
      </c>
      <c r="E5798" s="26" t="s">
        <v>10425</v>
      </c>
      <c r="F5798" s="26" t="s">
        <v>774</v>
      </c>
      <c r="G5798" s="26" t="s">
        <v>8455</v>
      </c>
      <c r="H5798" s="26" t="s">
        <v>8456</v>
      </c>
      <c r="I5798" s="26" t="s">
        <v>10418</v>
      </c>
      <c r="J5798" s="36">
        <v>0.13</v>
      </c>
      <c r="K5798" s="26">
        <v>15180.2</v>
      </c>
      <c r="L5798" s="26"/>
      <c r="M5798" s="26" t="s">
        <v>83</v>
      </c>
      <c r="N5798" s="26" t="s">
        <v>8457</v>
      </c>
    </row>
    <row r="5799" spans="1:14">
      <c r="A5799" s="26" t="s">
        <v>70</v>
      </c>
      <c r="B5799" s="26" t="s">
        <v>8453</v>
      </c>
      <c r="C5799" s="26" t="s">
        <v>772</v>
      </c>
      <c r="D5799" s="26" t="s">
        <v>8454</v>
      </c>
      <c r="E5799" s="26" t="s">
        <v>10425</v>
      </c>
      <c r="F5799" s="26" t="s">
        <v>774</v>
      </c>
      <c r="G5799" s="26" t="s">
        <v>8455</v>
      </c>
      <c r="H5799" s="26" t="s">
        <v>8456</v>
      </c>
      <c r="I5799" s="26" t="s">
        <v>10420</v>
      </c>
      <c r="J5799" s="36">
        <v>0.13</v>
      </c>
      <c r="K5799" s="26">
        <v>2403.92</v>
      </c>
      <c r="L5799" s="26"/>
      <c r="M5799" s="26" t="s">
        <v>83</v>
      </c>
      <c r="N5799" s="26" t="s">
        <v>8457</v>
      </c>
    </row>
    <row r="5800" spans="1:14">
      <c r="A5800" s="26" t="s">
        <v>70</v>
      </c>
      <c r="B5800" s="26" t="s">
        <v>8453</v>
      </c>
      <c r="C5800" s="26" t="s">
        <v>772</v>
      </c>
      <c r="D5800" s="26" t="s">
        <v>8454</v>
      </c>
      <c r="E5800" s="26" t="s">
        <v>10425</v>
      </c>
      <c r="F5800" s="26" t="s">
        <v>774</v>
      </c>
      <c r="G5800" s="26" t="s">
        <v>8455</v>
      </c>
      <c r="H5800" s="26" t="s">
        <v>8456</v>
      </c>
      <c r="I5800" s="26" t="s">
        <v>10419</v>
      </c>
      <c r="J5800" s="36">
        <v>0.13</v>
      </c>
      <c r="K5800" s="26">
        <v>2968.92</v>
      </c>
      <c r="L5800" s="26"/>
      <c r="M5800" s="26" t="s">
        <v>83</v>
      </c>
      <c r="N5800" s="26" t="s">
        <v>8457</v>
      </c>
    </row>
    <row r="5801" spans="1:14">
      <c r="A5801" s="26" t="s">
        <v>85</v>
      </c>
      <c r="B5801" s="26" t="s">
        <v>8486</v>
      </c>
      <c r="C5801" s="26" t="s">
        <v>3057</v>
      </c>
      <c r="D5801" s="26" t="s">
        <v>8487</v>
      </c>
      <c r="E5801" s="26" t="s">
        <v>10425</v>
      </c>
      <c r="F5801" s="26" t="s">
        <v>3752</v>
      </c>
      <c r="G5801" s="26" t="s">
        <v>8488</v>
      </c>
      <c r="H5801" s="26" t="s">
        <v>8489</v>
      </c>
      <c r="I5801" s="26" t="s">
        <v>10416</v>
      </c>
      <c r="J5801" s="36">
        <v>0.13</v>
      </c>
      <c r="K5801" s="26">
        <v>162201.05</v>
      </c>
      <c r="L5801" s="26">
        <v>172000</v>
      </c>
      <c r="M5801" s="26" t="s">
        <v>83</v>
      </c>
      <c r="N5801" s="26" t="s">
        <v>8491</v>
      </c>
    </row>
    <row r="5802" spans="1:14">
      <c r="A5802" s="26" t="s">
        <v>85</v>
      </c>
      <c r="B5802" s="26" t="s">
        <v>8486</v>
      </c>
      <c r="C5802" s="26" t="s">
        <v>3057</v>
      </c>
      <c r="D5802" s="26" t="s">
        <v>8487</v>
      </c>
      <c r="E5802" s="26" t="s">
        <v>10425</v>
      </c>
      <c r="F5802" s="26" t="s">
        <v>3752</v>
      </c>
      <c r="G5802" s="26" t="s">
        <v>8488</v>
      </c>
      <c r="H5802" s="26" t="s">
        <v>8489</v>
      </c>
      <c r="I5802" s="26" t="s">
        <v>10418</v>
      </c>
      <c r="J5802" s="36">
        <v>0.13</v>
      </c>
      <c r="K5802" s="26">
        <v>0</v>
      </c>
      <c r="L5802" s="26"/>
      <c r="M5802" s="26" t="s">
        <v>83</v>
      </c>
      <c r="N5802" s="26" t="s">
        <v>8491</v>
      </c>
    </row>
    <row r="5803" spans="1:14">
      <c r="A5803" s="26" t="s">
        <v>85</v>
      </c>
      <c r="B5803" s="26" t="s">
        <v>8486</v>
      </c>
      <c r="C5803" s="26" t="s">
        <v>3057</v>
      </c>
      <c r="D5803" s="26" t="s">
        <v>8487</v>
      </c>
      <c r="E5803" s="26" t="s">
        <v>10425</v>
      </c>
      <c r="F5803" s="26" t="s">
        <v>3752</v>
      </c>
      <c r="G5803" s="26" t="s">
        <v>8488</v>
      </c>
      <c r="H5803" s="26" t="s">
        <v>8489</v>
      </c>
      <c r="I5803" s="26" t="s">
        <v>10420</v>
      </c>
      <c r="J5803" s="36">
        <v>0.13</v>
      </c>
      <c r="K5803" s="26">
        <v>2168.9</v>
      </c>
      <c r="L5803" s="26"/>
      <c r="M5803" s="26" t="s">
        <v>83</v>
      </c>
      <c r="N5803" s="26" t="s">
        <v>8491</v>
      </c>
    </row>
    <row r="5804" spans="1:14">
      <c r="A5804" s="26" t="s">
        <v>85</v>
      </c>
      <c r="B5804" s="26" t="s">
        <v>8486</v>
      </c>
      <c r="C5804" s="26" t="s">
        <v>3057</v>
      </c>
      <c r="D5804" s="26" t="s">
        <v>8487</v>
      </c>
      <c r="E5804" s="26" t="s">
        <v>10425</v>
      </c>
      <c r="F5804" s="26" t="s">
        <v>3752</v>
      </c>
      <c r="G5804" s="26" t="s">
        <v>8488</v>
      </c>
      <c r="H5804" s="26" t="s">
        <v>8489</v>
      </c>
      <c r="I5804" s="26" t="s">
        <v>10419</v>
      </c>
      <c r="J5804" s="36">
        <v>0.13</v>
      </c>
      <c r="K5804" s="26">
        <v>2470.05</v>
      </c>
      <c r="L5804" s="26"/>
      <c r="M5804" s="26" t="s">
        <v>83</v>
      </c>
      <c r="N5804" s="26" t="s">
        <v>8491</v>
      </c>
    </row>
    <row r="5805" spans="1:14">
      <c r="A5805" s="26" t="s">
        <v>47</v>
      </c>
      <c r="B5805" s="26" t="s">
        <v>8459</v>
      </c>
      <c r="C5805" s="26" t="s">
        <v>305</v>
      </c>
      <c r="D5805" s="26" t="s">
        <v>8460</v>
      </c>
      <c r="E5805" s="26" t="s">
        <v>10425</v>
      </c>
      <c r="F5805" s="26" t="s">
        <v>8461</v>
      </c>
      <c r="G5805" s="26" t="s">
        <v>8462</v>
      </c>
      <c r="H5805" s="26" t="s">
        <v>8463</v>
      </c>
      <c r="I5805" s="26" t="s">
        <v>10416</v>
      </c>
      <c r="J5805" s="36">
        <v>0.13</v>
      </c>
      <c r="K5805" s="26">
        <v>545696.74</v>
      </c>
      <c r="L5805" s="26">
        <v>628875.83</v>
      </c>
      <c r="M5805" s="26" t="s">
        <v>97</v>
      </c>
      <c r="N5805" s="26" t="s">
        <v>8465</v>
      </c>
    </row>
    <row r="5806" spans="1:14">
      <c r="A5806" s="26" t="s">
        <v>47</v>
      </c>
      <c r="B5806" s="26" t="s">
        <v>8459</v>
      </c>
      <c r="C5806" s="26" t="s">
        <v>305</v>
      </c>
      <c r="D5806" s="26" t="s">
        <v>8460</v>
      </c>
      <c r="E5806" s="26" t="s">
        <v>10425</v>
      </c>
      <c r="F5806" s="26" t="s">
        <v>8461</v>
      </c>
      <c r="G5806" s="26" t="s">
        <v>8462</v>
      </c>
      <c r="H5806" s="26" t="s">
        <v>8463</v>
      </c>
      <c r="I5806" s="26" t="s">
        <v>10418</v>
      </c>
      <c r="J5806" s="36">
        <v>0.13</v>
      </c>
      <c r="K5806" s="26">
        <v>39562.39</v>
      </c>
      <c r="L5806" s="26"/>
      <c r="M5806" s="26" t="s">
        <v>97</v>
      </c>
      <c r="N5806" s="26" t="s">
        <v>8465</v>
      </c>
    </row>
    <row r="5807" spans="1:14">
      <c r="A5807" s="26" t="s">
        <v>47</v>
      </c>
      <c r="B5807" s="26" t="s">
        <v>8459</v>
      </c>
      <c r="C5807" s="26" t="s">
        <v>305</v>
      </c>
      <c r="D5807" s="26" t="s">
        <v>8460</v>
      </c>
      <c r="E5807" s="26" t="s">
        <v>10425</v>
      </c>
      <c r="F5807" s="26" t="s">
        <v>8461</v>
      </c>
      <c r="G5807" s="26" t="s">
        <v>8462</v>
      </c>
      <c r="H5807" s="26" t="s">
        <v>8463</v>
      </c>
      <c r="I5807" s="26" t="s">
        <v>10420</v>
      </c>
      <c r="J5807" s="36">
        <v>0.13</v>
      </c>
      <c r="K5807" s="26">
        <v>6404</v>
      </c>
      <c r="L5807" s="26"/>
      <c r="M5807" s="26" t="s">
        <v>97</v>
      </c>
      <c r="N5807" s="26" t="s">
        <v>8465</v>
      </c>
    </row>
    <row r="5808" spans="1:14">
      <c r="A5808" s="26" t="s">
        <v>47</v>
      </c>
      <c r="B5808" s="26" t="s">
        <v>8459</v>
      </c>
      <c r="C5808" s="26" t="s">
        <v>305</v>
      </c>
      <c r="D5808" s="26" t="s">
        <v>8460</v>
      </c>
      <c r="E5808" s="26" t="s">
        <v>10425</v>
      </c>
      <c r="F5808" s="26" t="s">
        <v>8461</v>
      </c>
      <c r="G5808" s="26" t="s">
        <v>8462</v>
      </c>
      <c r="H5808" s="26" t="s">
        <v>8463</v>
      </c>
      <c r="I5808" s="26" t="s">
        <v>10419</v>
      </c>
      <c r="J5808" s="36">
        <v>0.13</v>
      </c>
      <c r="K5808" s="26">
        <v>8913.03</v>
      </c>
      <c r="L5808" s="26"/>
      <c r="M5808" s="26" t="s">
        <v>97</v>
      </c>
      <c r="N5808" s="26" t="s">
        <v>8465</v>
      </c>
    </row>
    <row r="5809" spans="1:14">
      <c r="A5809" s="26" t="s">
        <v>331</v>
      </c>
      <c r="B5809" s="26" t="s">
        <v>8439</v>
      </c>
      <c r="C5809" s="26" t="s">
        <v>693</v>
      </c>
      <c r="D5809" s="26" t="s">
        <v>8440</v>
      </c>
      <c r="E5809" s="26" t="s">
        <v>10809</v>
      </c>
      <c r="F5809" s="26" t="s">
        <v>8441</v>
      </c>
      <c r="G5809" s="26" t="s">
        <v>8442</v>
      </c>
      <c r="H5809" s="26" t="s">
        <v>8443</v>
      </c>
      <c r="I5809" s="26" t="s">
        <v>10416</v>
      </c>
      <c r="J5809" s="36">
        <v>0.13</v>
      </c>
      <c r="K5809" s="26">
        <v>197776</v>
      </c>
      <c r="L5809" s="26">
        <v>222991.04</v>
      </c>
      <c r="M5809" s="26" t="s">
        <v>140</v>
      </c>
      <c r="N5809" s="26" t="s">
        <v>8445</v>
      </c>
    </row>
    <row r="5810" spans="1:14">
      <c r="A5810" s="26" t="s">
        <v>331</v>
      </c>
      <c r="B5810" s="26" t="s">
        <v>8439</v>
      </c>
      <c r="C5810" s="26" t="s">
        <v>693</v>
      </c>
      <c r="D5810" s="26" t="s">
        <v>8440</v>
      </c>
      <c r="E5810" s="26" t="s">
        <v>10809</v>
      </c>
      <c r="F5810" s="26" t="s">
        <v>8441</v>
      </c>
      <c r="G5810" s="26" t="s">
        <v>8442</v>
      </c>
      <c r="H5810" s="26" t="s">
        <v>8443</v>
      </c>
      <c r="I5810" s="26" t="s">
        <v>10418</v>
      </c>
      <c r="J5810" s="36">
        <v>0.13</v>
      </c>
      <c r="K5810" s="26">
        <v>9829</v>
      </c>
      <c r="L5810" s="26"/>
      <c r="M5810" s="26" t="s">
        <v>140</v>
      </c>
      <c r="N5810" s="26" t="s">
        <v>8445</v>
      </c>
    </row>
    <row r="5811" spans="1:14">
      <c r="A5811" s="26" t="s">
        <v>331</v>
      </c>
      <c r="B5811" s="26" t="s">
        <v>8439</v>
      </c>
      <c r="C5811" s="26" t="s">
        <v>693</v>
      </c>
      <c r="D5811" s="26" t="s">
        <v>8440</v>
      </c>
      <c r="E5811" s="26" t="s">
        <v>10809</v>
      </c>
      <c r="F5811" s="26" t="s">
        <v>8441</v>
      </c>
      <c r="G5811" s="26" t="s">
        <v>8442</v>
      </c>
      <c r="H5811" s="26" t="s">
        <v>8443</v>
      </c>
      <c r="I5811" s="26" t="s">
        <v>10420</v>
      </c>
      <c r="J5811" s="36">
        <v>0.13</v>
      </c>
      <c r="K5811" s="26">
        <v>2194</v>
      </c>
      <c r="L5811" s="26"/>
      <c r="M5811" s="26" t="s">
        <v>140</v>
      </c>
      <c r="N5811" s="26" t="s">
        <v>8445</v>
      </c>
    </row>
    <row r="5812" spans="1:14">
      <c r="A5812" s="26" t="s">
        <v>331</v>
      </c>
      <c r="B5812" s="26" t="s">
        <v>8439</v>
      </c>
      <c r="C5812" s="26" t="s">
        <v>693</v>
      </c>
      <c r="D5812" s="26" t="s">
        <v>8440</v>
      </c>
      <c r="E5812" s="26" t="s">
        <v>10809</v>
      </c>
      <c r="F5812" s="26" t="s">
        <v>8441</v>
      </c>
      <c r="G5812" s="26" t="s">
        <v>8442</v>
      </c>
      <c r="H5812" s="26" t="s">
        <v>8443</v>
      </c>
      <c r="I5812" s="26" t="s">
        <v>10419</v>
      </c>
      <c r="J5812" s="36">
        <v>0.13</v>
      </c>
      <c r="K5812" s="26">
        <v>3164</v>
      </c>
      <c r="L5812" s="26"/>
      <c r="M5812" s="26" t="s">
        <v>140</v>
      </c>
      <c r="N5812" s="26" t="s">
        <v>8445</v>
      </c>
    </row>
    <row r="5813" spans="1:14">
      <c r="A5813" s="26" t="s">
        <v>119</v>
      </c>
      <c r="B5813" s="26" t="s">
        <v>8466</v>
      </c>
      <c r="C5813" s="26" t="s">
        <v>585</v>
      </c>
      <c r="D5813" s="26" t="s">
        <v>8467</v>
      </c>
      <c r="E5813" s="26" t="s">
        <v>10425</v>
      </c>
      <c r="F5813" s="26" t="s">
        <v>782</v>
      </c>
      <c r="G5813" s="26" t="s">
        <v>8468</v>
      </c>
      <c r="H5813" s="26" t="s">
        <v>8469</v>
      </c>
      <c r="I5813" s="26" t="s">
        <v>10416</v>
      </c>
      <c r="J5813" s="36">
        <v>0.13</v>
      </c>
      <c r="K5813" s="26">
        <v>512316.25</v>
      </c>
      <c r="L5813" s="26">
        <v>554643.83</v>
      </c>
      <c r="M5813" s="26" t="s">
        <v>140</v>
      </c>
      <c r="N5813" s="26" t="s">
        <v>8471</v>
      </c>
    </row>
    <row r="5814" spans="1:14">
      <c r="A5814" s="26" t="s">
        <v>119</v>
      </c>
      <c r="B5814" s="26" t="s">
        <v>8466</v>
      </c>
      <c r="C5814" s="26" t="s">
        <v>585</v>
      </c>
      <c r="D5814" s="26" t="s">
        <v>8467</v>
      </c>
      <c r="E5814" s="26" t="s">
        <v>10425</v>
      </c>
      <c r="F5814" s="26" t="s">
        <v>782</v>
      </c>
      <c r="G5814" s="26" t="s">
        <v>8468</v>
      </c>
      <c r="H5814" s="26" t="s">
        <v>8469</v>
      </c>
      <c r="I5814" s="26" t="s">
        <v>10418</v>
      </c>
      <c r="J5814" s="36">
        <v>0.13</v>
      </c>
      <c r="K5814" s="26">
        <v>10956.97</v>
      </c>
      <c r="L5814" s="26"/>
      <c r="M5814" s="26" t="s">
        <v>140</v>
      </c>
      <c r="N5814" s="26" t="s">
        <v>8471</v>
      </c>
    </row>
    <row r="5815" spans="1:14">
      <c r="A5815" s="26" t="s">
        <v>119</v>
      </c>
      <c r="B5815" s="26" t="s">
        <v>8466</v>
      </c>
      <c r="C5815" s="26" t="s">
        <v>585</v>
      </c>
      <c r="D5815" s="26" t="s">
        <v>8467</v>
      </c>
      <c r="E5815" s="26" t="s">
        <v>10425</v>
      </c>
      <c r="F5815" s="26" t="s">
        <v>782</v>
      </c>
      <c r="G5815" s="26" t="s">
        <v>8468</v>
      </c>
      <c r="H5815" s="26" t="s">
        <v>8469</v>
      </c>
      <c r="I5815" s="26" t="s">
        <v>10420</v>
      </c>
      <c r="J5815" s="36">
        <v>0.13</v>
      </c>
      <c r="K5815" s="26">
        <v>6762.51</v>
      </c>
      <c r="L5815" s="26"/>
      <c r="M5815" s="26" t="s">
        <v>140</v>
      </c>
      <c r="N5815" s="26" t="s">
        <v>8471</v>
      </c>
    </row>
    <row r="5816" spans="1:14">
      <c r="A5816" s="26" t="s">
        <v>119</v>
      </c>
      <c r="B5816" s="26" t="s">
        <v>8466</v>
      </c>
      <c r="C5816" s="26" t="s">
        <v>585</v>
      </c>
      <c r="D5816" s="26" t="s">
        <v>8467</v>
      </c>
      <c r="E5816" s="26" t="s">
        <v>10425</v>
      </c>
      <c r="F5816" s="26" t="s">
        <v>782</v>
      </c>
      <c r="G5816" s="26" t="s">
        <v>8468</v>
      </c>
      <c r="H5816" s="26" t="s">
        <v>8469</v>
      </c>
      <c r="I5816" s="26" t="s">
        <v>10419</v>
      </c>
      <c r="J5816" s="36">
        <v>0.13</v>
      </c>
      <c r="K5816" s="26">
        <v>7968.66</v>
      </c>
      <c r="L5816" s="26"/>
      <c r="M5816" s="26" t="s">
        <v>140</v>
      </c>
      <c r="N5816" s="26" t="s">
        <v>8471</v>
      </c>
    </row>
    <row r="5817" spans="1:14">
      <c r="A5817" s="26" t="s">
        <v>119</v>
      </c>
      <c r="B5817" s="26" t="s">
        <v>8480</v>
      </c>
      <c r="C5817" s="26" t="s">
        <v>585</v>
      </c>
      <c r="D5817" s="26" t="s">
        <v>8481</v>
      </c>
      <c r="E5817" s="26" t="s">
        <v>10425</v>
      </c>
      <c r="F5817" s="26" t="s">
        <v>782</v>
      </c>
      <c r="G5817" s="26" t="s">
        <v>8482</v>
      </c>
      <c r="H5817" s="26" t="s">
        <v>8483</v>
      </c>
      <c r="I5817" s="26" t="s">
        <v>10416</v>
      </c>
      <c r="J5817" s="36">
        <v>0.13</v>
      </c>
      <c r="K5817" s="26">
        <v>1836854.41</v>
      </c>
      <c r="L5817" s="26">
        <v>2040700.82</v>
      </c>
      <c r="M5817" s="26" t="s">
        <v>140</v>
      </c>
      <c r="N5817" s="26" t="s">
        <v>8485</v>
      </c>
    </row>
    <row r="5818" spans="1:14">
      <c r="A5818" s="26" t="s">
        <v>119</v>
      </c>
      <c r="B5818" s="26" t="s">
        <v>8480</v>
      </c>
      <c r="C5818" s="26" t="s">
        <v>585</v>
      </c>
      <c r="D5818" s="26" t="s">
        <v>8481</v>
      </c>
      <c r="E5818" s="26" t="s">
        <v>10425</v>
      </c>
      <c r="F5818" s="26" t="s">
        <v>782</v>
      </c>
      <c r="G5818" s="26" t="s">
        <v>8482</v>
      </c>
      <c r="H5818" s="26" t="s">
        <v>8483</v>
      </c>
      <c r="I5818" s="26" t="s">
        <v>10418</v>
      </c>
      <c r="J5818" s="36">
        <v>0.13</v>
      </c>
      <c r="K5818" s="26">
        <v>88920.08</v>
      </c>
      <c r="L5818" s="26"/>
      <c r="M5818" s="26" t="s">
        <v>140</v>
      </c>
      <c r="N5818" s="26" t="s">
        <v>8485</v>
      </c>
    </row>
    <row r="5819" spans="1:14">
      <c r="A5819" s="26" t="s">
        <v>119</v>
      </c>
      <c r="B5819" s="26" t="s">
        <v>8480</v>
      </c>
      <c r="C5819" s="26" t="s">
        <v>585</v>
      </c>
      <c r="D5819" s="26" t="s">
        <v>8481</v>
      </c>
      <c r="E5819" s="26" t="s">
        <v>10425</v>
      </c>
      <c r="F5819" s="26" t="s">
        <v>782</v>
      </c>
      <c r="G5819" s="26" t="s">
        <v>8482</v>
      </c>
      <c r="H5819" s="26" t="s">
        <v>8483</v>
      </c>
      <c r="I5819" s="26" t="s">
        <v>10420</v>
      </c>
      <c r="J5819" s="36">
        <v>0.13</v>
      </c>
      <c r="K5819" s="26">
        <v>24378.5</v>
      </c>
      <c r="L5819" s="26"/>
      <c r="M5819" s="26" t="s">
        <v>140</v>
      </c>
      <c r="N5819" s="26" t="s">
        <v>8485</v>
      </c>
    </row>
    <row r="5820" spans="1:14">
      <c r="A5820" s="26" t="s">
        <v>119</v>
      </c>
      <c r="B5820" s="26" t="s">
        <v>8480</v>
      </c>
      <c r="C5820" s="26" t="s">
        <v>585</v>
      </c>
      <c r="D5820" s="26" t="s">
        <v>8481</v>
      </c>
      <c r="E5820" s="26" t="s">
        <v>10425</v>
      </c>
      <c r="F5820" s="26" t="s">
        <v>782</v>
      </c>
      <c r="G5820" s="26" t="s">
        <v>8482</v>
      </c>
      <c r="H5820" s="26" t="s">
        <v>8483</v>
      </c>
      <c r="I5820" s="26" t="s">
        <v>10419</v>
      </c>
      <c r="J5820" s="36">
        <v>0.13</v>
      </c>
      <c r="K5820" s="26">
        <v>29326.44</v>
      </c>
      <c r="L5820" s="26"/>
      <c r="M5820" s="26" t="s">
        <v>140</v>
      </c>
      <c r="N5820" s="26" t="s">
        <v>8485</v>
      </c>
    </row>
    <row r="5821" spans="1:14">
      <c r="A5821" s="26" t="s">
        <v>119</v>
      </c>
      <c r="B5821" s="26" t="s">
        <v>8492</v>
      </c>
      <c r="C5821" s="26" t="s">
        <v>1266</v>
      </c>
      <c r="D5821" s="26" t="s">
        <v>8493</v>
      </c>
      <c r="E5821" s="26" t="s">
        <v>10434</v>
      </c>
      <c r="F5821" s="26" t="s">
        <v>250</v>
      </c>
      <c r="G5821" s="26" t="s">
        <v>8494</v>
      </c>
      <c r="H5821" s="26" t="s">
        <v>8495</v>
      </c>
      <c r="I5821" s="26" t="s">
        <v>10416</v>
      </c>
      <c r="J5821" s="36">
        <v>0.13</v>
      </c>
      <c r="K5821" s="26">
        <v>29525004.82</v>
      </c>
      <c r="L5821" s="26">
        <v>34743551.96</v>
      </c>
      <c r="M5821" s="26" t="s">
        <v>140</v>
      </c>
      <c r="N5821" s="26" t="s">
        <v>8497</v>
      </c>
    </row>
    <row r="5822" spans="1:14">
      <c r="A5822" s="26" t="s">
        <v>119</v>
      </c>
      <c r="B5822" s="26" t="s">
        <v>8492</v>
      </c>
      <c r="C5822" s="26" t="s">
        <v>1266</v>
      </c>
      <c r="D5822" s="26" t="s">
        <v>8493</v>
      </c>
      <c r="E5822" s="26" t="s">
        <v>10434</v>
      </c>
      <c r="F5822" s="26" t="s">
        <v>250</v>
      </c>
      <c r="G5822" s="26" t="s">
        <v>8494</v>
      </c>
      <c r="H5822" s="26" t="s">
        <v>8495</v>
      </c>
      <c r="I5822" s="26" t="s">
        <v>10418</v>
      </c>
      <c r="J5822" s="36">
        <v>0.13</v>
      </c>
      <c r="K5822" s="26">
        <v>3670725.64</v>
      </c>
      <c r="L5822" s="26"/>
      <c r="M5822" s="26" t="s">
        <v>140</v>
      </c>
      <c r="N5822" s="26" t="s">
        <v>8497</v>
      </c>
    </row>
    <row r="5823" spans="1:14">
      <c r="A5823" s="26" t="s">
        <v>119</v>
      </c>
      <c r="B5823" s="26" t="s">
        <v>8492</v>
      </c>
      <c r="C5823" s="26" t="s">
        <v>1266</v>
      </c>
      <c r="D5823" s="26" t="s">
        <v>8493</v>
      </c>
      <c r="E5823" s="26" t="s">
        <v>10434</v>
      </c>
      <c r="F5823" s="26" t="s">
        <v>250</v>
      </c>
      <c r="G5823" s="26" t="s">
        <v>8494</v>
      </c>
      <c r="H5823" s="26" t="s">
        <v>8495</v>
      </c>
      <c r="I5823" s="26" t="s">
        <v>10420</v>
      </c>
      <c r="J5823" s="36">
        <v>0.13</v>
      </c>
      <c r="K5823" s="26">
        <v>0</v>
      </c>
      <c r="L5823" s="26"/>
      <c r="M5823" s="26" t="s">
        <v>140</v>
      </c>
      <c r="N5823" s="26" t="s">
        <v>8497</v>
      </c>
    </row>
    <row r="5824" spans="1:14">
      <c r="A5824" s="26" t="s">
        <v>119</v>
      </c>
      <c r="B5824" s="26" t="s">
        <v>8492</v>
      </c>
      <c r="C5824" s="26" t="s">
        <v>1266</v>
      </c>
      <c r="D5824" s="26" t="s">
        <v>8493</v>
      </c>
      <c r="E5824" s="26" t="s">
        <v>10434</v>
      </c>
      <c r="F5824" s="26" t="s">
        <v>250</v>
      </c>
      <c r="G5824" s="26" t="s">
        <v>8494</v>
      </c>
      <c r="H5824" s="26" t="s">
        <v>8495</v>
      </c>
      <c r="I5824" s="26" t="s">
        <v>10419</v>
      </c>
      <c r="J5824" s="36">
        <v>0.13</v>
      </c>
      <c r="K5824" s="26">
        <v>505515.01</v>
      </c>
      <c r="L5824" s="26"/>
      <c r="M5824" s="26" t="s">
        <v>140</v>
      </c>
      <c r="N5824" s="26" t="s">
        <v>8497</v>
      </c>
    </row>
    <row r="5825" spans="1:14">
      <c r="A5825" s="26" t="s">
        <v>331</v>
      </c>
      <c r="B5825" s="26" t="s">
        <v>8500</v>
      </c>
      <c r="C5825" s="26" t="s">
        <v>1172</v>
      </c>
      <c r="D5825" s="26" t="s">
        <v>8501</v>
      </c>
      <c r="E5825" s="26" t="s">
        <v>10425</v>
      </c>
      <c r="F5825" s="26" t="s">
        <v>8502</v>
      </c>
      <c r="G5825" s="26" t="s">
        <v>8503</v>
      </c>
      <c r="H5825" s="26" t="s">
        <v>8504</v>
      </c>
      <c r="I5825" s="26" t="s">
        <v>10416</v>
      </c>
      <c r="J5825" s="36">
        <v>0.13</v>
      </c>
      <c r="K5825" s="26">
        <v>3411362.75</v>
      </c>
      <c r="L5825" s="26">
        <v>3740354.07</v>
      </c>
      <c r="M5825" s="26" t="s">
        <v>140</v>
      </c>
      <c r="N5825" s="26" t="s">
        <v>8506</v>
      </c>
    </row>
    <row r="5826" spans="1:14">
      <c r="A5826" s="26" t="s">
        <v>331</v>
      </c>
      <c r="B5826" s="26" t="s">
        <v>8500</v>
      </c>
      <c r="C5826" s="26" t="s">
        <v>1172</v>
      </c>
      <c r="D5826" s="26" t="s">
        <v>8501</v>
      </c>
      <c r="E5826" s="26" t="s">
        <v>10425</v>
      </c>
      <c r="F5826" s="26" t="s">
        <v>8502</v>
      </c>
      <c r="G5826" s="26" t="s">
        <v>8503</v>
      </c>
      <c r="H5826" s="26" t="s">
        <v>8504</v>
      </c>
      <c r="I5826" s="26" t="s">
        <v>10418</v>
      </c>
      <c r="J5826" s="36">
        <v>0.13</v>
      </c>
      <c r="K5826" s="26">
        <v>98875.53</v>
      </c>
      <c r="L5826" s="26"/>
      <c r="M5826" s="26" t="s">
        <v>140</v>
      </c>
      <c r="N5826" s="26" t="s">
        <v>8506</v>
      </c>
    </row>
    <row r="5827" spans="1:14">
      <c r="A5827" s="26" t="s">
        <v>331</v>
      </c>
      <c r="B5827" s="26" t="s">
        <v>8500</v>
      </c>
      <c r="C5827" s="26" t="s">
        <v>1172</v>
      </c>
      <c r="D5827" s="26" t="s">
        <v>8501</v>
      </c>
      <c r="E5827" s="26" t="s">
        <v>10425</v>
      </c>
      <c r="F5827" s="26" t="s">
        <v>8502</v>
      </c>
      <c r="G5827" s="26" t="s">
        <v>8503</v>
      </c>
      <c r="H5827" s="26" t="s">
        <v>8504</v>
      </c>
      <c r="I5827" s="26" t="s">
        <v>10420</v>
      </c>
      <c r="J5827" s="36">
        <v>0.13</v>
      </c>
      <c r="K5827" s="26">
        <v>42594.68</v>
      </c>
      <c r="L5827" s="26"/>
      <c r="M5827" s="26" t="s">
        <v>140</v>
      </c>
      <c r="N5827" s="26" t="s">
        <v>8506</v>
      </c>
    </row>
    <row r="5828" spans="1:14">
      <c r="A5828" s="26" t="s">
        <v>331</v>
      </c>
      <c r="B5828" s="26" t="s">
        <v>8500</v>
      </c>
      <c r="C5828" s="26" t="s">
        <v>1172</v>
      </c>
      <c r="D5828" s="26" t="s">
        <v>8501</v>
      </c>
      <c r="E5828" s="26" t="s">
        <v>10425</v>
      </c>
      <c r="F5828" s="26" t="s">
        <v>8502</v>
      </c>
      <c r="G5828" s="26" t="s">
        <v>8503</v>
      </c>
      <c r="H5828" s="26" t="s">
        <v>8504</v>
      </c>
      <c r="I5828" s="26" t="s">
        <v>10419</v>
      </c>
      <c r="J5828" s="36">
        <v>0.13</v>
      </c>
      <c r="K5828" s="26">
        <v>53456.5</v>
      </c>
      <c r="L5828" s="26"/>
      <c r="M5828" s="26" t="s">
        <v>140</v>
      </c>
      <c r="N5828" s="26" t="s">
        <v>8506</v>
      </c>
    </row>
    <row r="5829" spans="1:14">
      <c r="A5829" s="26" t="s">
        <v>85</v>
      </c>
      <c r="B5829" s="26" t="s">
        <v>8522</v>
      </c>
      <c r="C5829" s="26" t="s">
        <v>3777</v>
      </c>
      <c r="D5829" s="26" t="s">
        <v>8523</v>
      </c>
      <c r="E5829" s="26" t="s">
        <v>10425</v>
      </c>
      <c r="F5829" s="26" t="s">
        <v>3779</v>
      </c>
      <c r="G5829" s="26" t="s">
        <v>8524</v>
      </c>
      <c r="H5829" s="26" t="s">
        <v>8525</v>
      </c>
      <c r="I5829" s="26" t="s">
        <v>10416</v>
      </c>
      <c r="J5829" s="36">
        <v>0.13</v>
      </c>
      <c r="K5829" s="26">
        <v>54315.37</v>
      </c>
      <c r="L5829" s="26">
        <v>62123.08</v>
      </c>
      <c r="M5829" s="26" t="s">
        <v>83</v>
      </c>
      <c r="N5829" s="26" t="s">
        <v>8527</v>
      </c>
    </row>
    <row r="5830" spans="1:14">
      <c r="A5830" s="26" t="s">
        <v>85</v>
      </c>
      <c r="B5830" s="26" t="s">
        <v>8522</v>
      </c>
      <c r="C5830" s="26" t="s">
        <v>3777</v>
      </c>
      <c r="D5830" s="26" t="s">
        <v>8523</v>
      </c>
      <c r="E5830" s="26" t="s">
        <v>10425</v>
      </c>
      <c r="F5830" s="26" t="s">
        <v>3779</v>
      </c>
      <c r="G5830" s="26" t="s">
        <v>8524</v>
      </c>
      <c r="H5830" s="26" t="s">
        <v>8525</v>
      </c>
      <c r="I5830" s="26" t="s">
        <v>10418</v>
      </c>
      <c r="J5830" s="36">
        <v>0.13</v>
      </c>
      <c r="K5830" s="26">
        <v>3519.38</v>
      </c>
      <c r="L5830" s="26"/>
      <c r="M5830" s="26" t="s">
        <v>83</v>
      </c>
      <c r="N5830" s="26" t="s">
        <v>8527</v>
      </c>
    </row>
    <row r="5831" spans="1:14">
      <c r="A5831" s="26" t="s">
        <v>85</v>
      </c>
      <c r="B5831" s="26" t="s">
        <v>8522</v>
      </c>
      <c r="C5831" s="26" t="s">
        <v>3777</v>
      </c>
      <c r="D5831" s="26" t="s">
        <v>8523</v>
      </c>
      <c r="E5831" s="26" t="s">
        <v>10425</v>
      </c>
      <c r="F5831" s="26" t="s">
        <v>3779</v>
      </c>
      <c r="G5831" s="26" t="s">
        <v>8524</v>
      </c>
      <c r="H5831" s="26" t="s">
        <v>8525</v>
      </c>
      <c r="I5831" s="26" t="s">
        <v>10420</v>
      </c>
      <c r="J5831" s="36">
        <v>0.13</v>
      </c>
      <c r="K5831" s="26">
        <v>612.03</v>
      </c>
      <c r="L5831" s="26"/>
      <c r="M5831" s="26" t="s">
        <v>83</v>
      </c>
      <c r="N5831" s="26" t="s">
        <v>8527</v>
      </c>
    </row>
    <row r="5832" spans="1:14">
      <c r="A5832" s="26" t="s">
        <v>85</v>
      </c>
      <c r="B5832" s="26" t="s">
        <v>8522</v>
      </c>
      <c r="C5832" s="26" t="s">
        <v>3777</v>
      </c>
      <c r="D5832" s="26" t="s">
        <v>8523</v>
      </c>
      <c r="E5832" s="26" t="s">
        <v>10425</v>
      </c>
      <c r="F5832" s="26" t="s">
        <v>3779</v>
      </c>
      <c r="G5832" s="26" t="s">
        <v>8524</v>
      </c>
      <c r="H5832" s="26" t="s">
        <v>8525</v>
      </c>
      <c r="I5832" s="26" t="s">
        <v>10419</v>
      </c>
      <c r="J5832" s="36">
        <v>0.13</v>
      </c>
      <c r="K5832" s="26">
        <v>880.74</v>
      </c>
      <c r="L5832" s="26"/>
      <c r="M5832" s="26" t="s">
        <v>83</v>
      </c>
      <c r="N5832" s="26" t="s">
        <v>8527</v>
      </c>
    </row>
    <row r="5833" spans="1:14">
      <c r="A5833" s="26" t="s">
        <v>200</v>
      </c>
      <c r="B5833" s="26" t="s">
        <v>8431</v>
      </c>
      <c r="C5833" s="26" t="s">
        <v>472</v>
      </c>
      <c r="D5833" s="26" t="s">
        <v>8432</v>
      </c>
      <c r="E5833" s="26" t="s">
        <v>10425</v>
      </c>
      <c r="F5833" s="26" t="s">
        <v>8433</v>
      </c>
      <c r="G5833" s="26" t="s">
        <v>8434</v>
      </c>
      <c r="H5833" s="26" t="s">
        <v>8435</v>
      </c>
      <c r="I5833" s="26" t="s">
        <v>10416</v>
      </c>
      <c r="J5833" s="36">
        <v>0.13</v>
      </c>
      <c r="K5833" s="26">
        <v>674114.41</v>
      </c>
      <c r="L5833" s="26">
        <v>827108.86</v>
      </c>
      <c r="M5833" s="26" t="s">
        <v>1282</v>
      </c>
      <c r="N5833" s="26" t="s">
        <v>8437</v>
      </c>
    </row>
    <row r="5834" spans="1:14">
      <c r="A5834" s="26" t="s">
        <v>200</v>
      </c>
      <c r="B5834" s="26" t="s">
        <v>8431</v>
      </c>
      <c r="C5834" s="26" t="s">
        <v>472</v>
      </c>
      <c r="D5834" s="26" t="s">
        <v>8432</v>
      </c>
      <c r="E5834" s="26" t="s">
        <v>10425</v>
      </c>
      <c r="F5834" s="26" t="s">
        <v>8433</v>
      </c>
      <c r="G5834" s="26" t="s">
        <v>8434</v>
      </c>
      <c r="H5834" s="26" t="s">
        <v>8435</v>
      </c>
      <c r="I5834" s="26" t="s">
        <v>10418</v>
      </c>
      <c r="J5834" s="36">
        <v>0.13</v>
      </c>
      <c r="K5834" s="26">
        <v>96726.98</v>
      </c>
      <c r="L5834" s="26"/>
      <c r="M5834" s="26" t="s">
        <v>1282</v>
      </c>
      <c r="N5834" s="26" t="s">
        <v>8437</v>
      </c>
    </row>
    <row r="5835" spans="1:14">
      <c r="A5835" s="26" t="s">
        <v>200</v>
      </c>
      <c r="B5835" s="26" t="s">
        <v>8431</v>
      </c>
      <c r="C5835" s="26" t="s">
        <v>472</v>
      </c>
      <c r="D5835" s="26" t="s">
        <v>8432</v>
      </c>
      <c r="E5835" s="26" t="s">
        <v>10425</v>
      </c>
      <c r="F5835" s="26" t="s">
        <v>8433</v>
      </c>
      <c r="G5835" s="26" t="s">
        <v>8434</v>
      </c>
      <c r="H5835" s="26" t="s">
        <v>8435</v>
      </c>
      <c r="I5835" s="26" t="s">
        <v>10420</v>
      </c>
      <c r="J5835" s="36">
        <v>0.13</v>
      </c>
      <c r="K5835" s="26">
        <v>7310.62</v>
      </c>
      <c r="L5835" s="26"/>
      <c r="M5835" s="26" t="s">
        <v>1282</v>
      </c>
      <c r="N5835" s="26" t="s">
        <v>8437</v>
      </c>
    </row>
    <row r="5836" spans="1:14">
      <c r="A5836" s="26" t="s">
        <v>200</v>
      </c>
      <c r="B5836" s="26" t="s">
        <v>8431</v>
      </c>
      <c r="C5836" s="26" t="s">
        <v>472</v>
      </c>
      <c r="D5836" s="26" t="s">
        <v>8432</v>
      </c>
      <c r="E5836" s="26" t="s">
        <v>10425</v>
      </c>
      <c r="F5836" s="26" t="s">
        <v>8433</v>
      </c>
      <c r="G5836" s="26" t="s">
        <v>8434</v>
      </c>
      <c r="H5836" s="26" t="s">
        <v>8435</v>
      </c>
      <c r="I5836" s="26" t="s">
        <v>10419</v>
      </c>
      <c r="J5836" s="36">
        <v>0.13</v>
      </c>
      <c r="K5836" s="26">
        <v>11737.42</v>
      </c>
      <c r="L5836" s="26"/>
      <c r="M5836" s="26" t="s">
        <v>1282</v>
      </c>
      <c r="N5836" s="26" t="s">
        <v>8437</v>
      </c>
    </row>
    <row r="5837" spans="1:14">
      <c r="A5837" s="26" t="s">
        <v>108</v>
      </c>
      <c r="B5837" s="26" t="s">
        <v>8300</v>
      </c>
      <c r="C5837" s="26" t="s">
        <v>111</v>
      </c>
      <c r="D5837" s="26" t="s">
        <v>8301</v>
      </c>
      <c r="E5837" s="26" t="s">
        <v>10429</v>
      </c>
      <c r="F5837" s="26" t="s">
        <v>8302</v>
      </c>
      <c r="G5837" s="26" t="s">
        <v>8303</v>
      </c>
      <c r="H5837" s="26" t="s">
        <v>8304</v>
      </c>
      <c r="I5837" s="26" t="s">
        <v>10416</v>
      </c>
      <c r="J5837" s="36">
        <v>0.06</v>
      </c>
      <c r="K5837" s="26">
        <v>0</v>
      </c>
      <c r="L5837" s="26">
        <v>5214188</v>
      </c>
      <c r="M5837" s="26" t="s">
        <v>97</v>
      </c>
      <c r="N5837" s="26" t="s">
        <v>8306</v>
      </c>
    </row>
    <row r="5838" spans="1:14">
      <c r="A5838" s="26" t="s">
        <v>108</v>
      </c>
      <c r="B5838" s="26" t="s">
        <v>8300</v>
      </c>
      <c r="C5838" s="26" t="s">
        <v>111</v>
      </c>
      <c r="D5838" s="26" t="s">
        <v>8301</v>
      </c>
      <c r="E5838" s="26" t="s">
        <v>10429</v>
      </c>
      <c r="F5838" s="26" t="s">
        <v>8302</v>
      </c>
      <c r="G5838" s="26" t="s">
        <v>8303</v>
      </c>
      <c r="H5838" s="26" t="s">
        <v>8304</v>
      </c>
      <c r="I5838" s="26" t="s">
        <v>10418</v>
      </c>
      <c r="J5838" s="36">
        <v>0.06</v>
      </c>
      <c r="K5838" s="26">
        <v>4981893.25</v>
      </c>
      <c r="L5838" s="26"/>
      <c r="M5838" s="26" t="s">
        <v>97</v>
      </c>
      <c r="N5838" s="26" t="s">
        <v>8306</v>
      </c>
    </row>
    <row r="5839" spans="1:14">
      <c r="A5839" s="26" t="s">
        <v>108</v>
      </c>
      <c r="B5839" s="26" t="s">
        <v>8300</v>
      </c>
      <c r="C5839" s="26" t="s">
        <v>111</v>
      </c>
      <c r="D5839" s="26" t="s">
        <v>8301</v>
      </c>
      <c r="E5839" s="26" t="s">
        <v>10429</v>
      </c>
      <c r="F5839" s="26" t="s">
        <v>8302</v>
      </c>
      <c r="G5839" s="26" t="s">
        <v>8303</v>
      </c>
      <c r="H5839" s="26" t="s">
        <v>8304</v>
      </c>
      <c r="I5839" s="26" t="s">
        <v>10420</v>
      </c>
      <c r="J5839" s="36">
        <v>0.06</v>
      </c>
      <c r="K5839" s="26">
        <v>0</v>
      </c>
      <c r="L5839" s="26"/>
      <c r="M5839" s="26" t="s">
        <v>97</v>
      </c>
      <c r="N5839" s="26" t="s">
        <v>8306</v>
      </c>
    </row>
    <row r="5840" spans="1:14">
      <c r="A5840" s="26" t="s">
        <v>108</v>
      </c>
      <c r="B5840" s="26" t="s">
        <v>8300</v>
      </c>
      <c r="C5840" s="26" t="s">
        <v>111</v>
      </c>
      <c r="D5840" s="26" t="s">
        <v>8301</v>
      </c>
      <c r="E5840" s="26" t="s">
        <v>10429</v>
      </c>
      <c r="F5840" s="26" t="s">
        <v>8302</v>
      </c>
      <c r="G5840" s="26" t="s">
        <v>8303</v>
      </c>
      <c r="H5840" s="26" t="s">
        <v>8304</v>
      </c>
      <c r="I5840" s="26" t="s">
        <v>10419</v>
      </c>
      <c r="J5840" s="36">
        <v>0.06</v>
      </c>
      <c r="K5840" s="26">
        <v>75867.29</v>
      </c>
      <c r="L5840" s="26"/>
      <c r="M5840" s="26" t="s">
        <v>97</v>
      </c>
      <c r="N5840" s="26" t="s">
        <v>8306</v>
      </c>
    </row>
    <row r="5841" spans="1:14">
      <c r="A5841" s="26" t="s">
        <v>516</v>
      </c>
      <c r="B5841" s="26" t="s">
        <v>8508</v>
      </c>
      <c r="C5841" s="26" t="s">
        <v>2762</v>
      </c>
      <c r="D5841" s="26" t="s">
        <v>8509</v>
      </c>
      <c r="E5841" s="26" t="s">
        <v>10425</v>
      </c>
      <c r="F5841" s="26" t="s">
        <v>3044</v>
      </c>
      <c r="G5841" s="26" t="s">
        <v>8510</v>
      </c>
      <c r="H5841" s="26" t="s">
        <v>8511</v>
      </c>
      <c r="I5841" s="26" t="s">
        <v>10416</v>
      </c>
      <c r="J5841" s="36">
        <v>0.13</v>
      </c>
      <c r="K5841" s="26">
        <v>43154.16</v>
      </c>
      <c r="L5841" s="26">
        <v>72265.2</v>
      </c>
      <c r="M5841" s="26" t="s">
        <v>173</v>
      </c>
      <c r="N5841" s="26" t="s">
        <v>8513</v>
      </c>
    </row>
    <row r="5842" spans="1:14">
      <c r="A5842" s="26" t="s">
        <v>516</v>
      </c>
      <c r="B5842" s="26" t="s">
        <v>8508</v>
      </c>
      <c r="C5842" s="26" t="s">
        <v>2762</v>
      </c>
      <c r="D5842" s="26" t="s">
        <v>8509</v>
      </c>
      <c r="E5842" s="26" t="s">
        <v>10425</v>
      </c>
      <c r="F5842" s="26" t="s">
        <v>3044</v>
      </c>
      <c r="G5842" s="26" t="s">
        <v>8510</v>
      </c>
      <c r="H5842" s="26" t="s">
        <v>8511</v>
      </c>
      <c r="I5842" s="26" t="s">
        <v>10418</v>
      </c>
      <c r="J5842" s="36">
        <v>0.13</v>
      </c>
      <c r="K5842" s="26">
        <v>24823.89</v>
      </c>
      <c r="L5842" s="26"/>
      <c r="M5842" s="26" t="s">
        <v>173</v>
      </c>
      <c r="N5842" s="26" t="s">
        <v>8513</v>
      </c>
    </row>
    <row r="5843" spans="1:14">
      <c r="A5843" s="26" t="s">
        <v>516</v>
      </c>
      <c r="B5843" s="26" t="s">
        <v>8508</v>
      </c>
      <c r="C5843" s="26" t="s">
        <v>2762</v>
      </c>
      <c r="D5843" s="26" t="s">
        <v>8509</v>
      </c>
      <c r="E5843" s="26" t="s">
        <v>10425</v>
      </c>
      <c r="F5843" s="26" t="s">
        <v>3044</v>
      </c>
      <c r="G5843" s="26" t="s">
        <v>8510</v>
      </c>
      <c r="H5843" s="26" t="s">
        <v>8511</v>
      </c>
      <c r="I5843" s="26" t="s">
        <v>10420</v>
      </c>
      <c r="J5843" s="36">
        <v>0.13</v>
      </c>
      <c r="K5843" s="26">
        <v>0</v>
      </c>
      <c r="L5843" s="26"/>
      <c r="M5843" s="26" t="s">
        <v>173</v>
      </c>
      <c r="N5843" s="26" t="s">
        <v>8513</v>
      </c>
    </row>
    <row r="5844" spans="1:14">
      <c r="A5844" s="26" t="s">
        <v>516</v>
      </c>
      <c r="B5844" s="26" t="s">
        <v>8508</v>
      </c>
      <c r="C5844" s="26" t="s">
        <v>2762</v>
      </c>
      <c r="D5844" s="26" t="s">
        <v>8509</v>
      </c>
      <c r="E5844" s="26" t="s">
        <v>10425</v>
      </c>
      <c r="F5844" s="26" t="s">
        <v>3044</v>
      </c>
      <c r="G5844" s="26" t="s">
        <v>8510</v>
      </c>
      <c r="H5844" s="26" t="s">
        <v>8511</v>
      </c>
      <c r="I5844" s="26" t="s">
        <v>10419</v>
      </c>
      <c r="J5844" s="36">
        <v>0.13</v>
      </c>
      <c r="K5844" s="26">
        <v>1035.19</v>
      </c>
      <c r="L5844" s="26"/>
      <c r="M5844" s="26" t="s">
        <v>173</v>
      </c>
      <c r="N5844" s="26" t="s">
        <v>8513</v>
      </c>
    </row>
    <row r="5845" spans="1:14">
      <c r="A5845" s="26" t="s">
        <v>516</v>
      </c>
      <c r="B5845" s="26" t="s">
        <v>8473</v>
      </c>
      <c r="C5845" s="26" t="s">
        <v>2762</v>
      </c>
      <c r="D5845" s="26" t="s">
        <v>8474</v>
      </c>
      <c r="E5845" s="26" t="s">
        <v>10425</v>
      </c>
      <c r="F5845" s="26" t="s">
        <v>3044</v>
      </c>
      <c r="G5845" s="26" t="s">
        <v>8475</v>
      </c>
      <c r="H5845" s="26" t="s">
        <v>8476</v>
      </c>
      <c r="I5845" s="26" t="s">
        <v>10427</v>
      </c>
      <c r="J5845" s="36">
        <v>0.13</v>
      </c>
      <c r="K5845" s="26">
        <v>185840.13</v>
      </c>
      <c r="L5845" s="26">
        <v>203406.26</v>
      </c>
      <c r="M5845" s="26" t="s">
        <v>173</v>
      </c>
      <c r="N5845" s="26" t="s">
        <v>8478</v>
      </c>
    </row>
    <row r="5846" spans="1:14">
      <c r="A5846" s="26" t="s">
        <v>516</v>
      </c>
      <c r="B5846" s="26" t="s">
        <v>8473</v>
      </c>
      <c r="C5846" s="26" t="s">
        <v>2762</v>
      </c>
      <c r="D5846" s="26" t="s">
        <v>8474</v>
      </c>
      <c r="E5846" s="26" t="s">
        <v>10425</v>
      </c>
      <c r="F5846" s="26" t="s">
        <v>3044</v>
      </c>
      <c r="G5846" s="26" t="s">
        <v>8475</v>
      </c>
      <c r="H5846" s="26" t="s">
        <v>8476</v>
      </c>
      <c r="I5846" s="26" t="s">
        <v>10428</v>
      </c>
      <c r="J5846" s="36">
        <v>0.13</v>
      </c>
      <c r="K5846" s="26">
        <v>3223.67</v>
      </c>
      <c r="L5846" s="26"/>
      <c r="M5846" s="26" t="s">
        <v>173</v>
      </c>
      <c r="N5846" s="26" t="s">
        <v>8478</v>
      </c>
    </row>
    <row r="5847" spans="1:14">
      <c r="A5847" s="26" t="s">
        <v>516</v>
      </c>
      <c r="B5847" s="26" t="s">
        <v>8473</v>
      </c>
      <c r="C5847" s="26" t="s">
        <v>2762</v>
      </c>
      <c r="D5847" s="26" t="s">
        <v>8474</v>
      </c>
      <c r="E5847" s="26" t="s">
        <v>10425</v>
      </c>
      <c r="F5847" s="26" t="s">
        <v>3044</v>
      </c>
      <c r="G5847" s="26" t="s">
        <v>8475</v>
      </c>
      <c r="H5847" s="26" t="s">
        <v>8476</v>
      </c>
      <c r="I5847" s="26" t="s">
        <v>10420</v>
      </c>
      <c r="J5847" s="36">
        <v>0.13</v>
      </c>
      <c r="K5847" s="26">
        <v>2415.92169</v>
      </c>
      <c r="L5847" s="26"/>
      <c r="M5847" s="26" t="s">
        <v>173</v>
      </c>
      <c r="N5847" s="26" t="s">
        <v>8478</v>
      </c>
    </row>
    <row r="5848" spans="1:14">
      <c r="A5848" s="26" t="s">
        <v>516</v>
      </c>
      <c r="B5848" s="26" t="s">
        <v>8473</v>
      </c>
      <c r="C5848" s="26" t="s">
        <v>2762</v>
      </c>
      <c r="D5848" s="26" t="s">
        <v>8474</v>
      </c>
      <c r="E5848" s="26" t="s">
        <v>10425</v>
      </c>
      <c r="F5848" s="26" t="s">
        <v>3044</v>
      </c>
      <c r="G5848" s="26" t="s">
        <v>8475</v>
      </c>
      <c r="H5848" s="26" t="s">
        <v>8476</v>
      </c>
      <c r="I5848" s="26" t="s">
        <v>10419</v>
      </c>
      <c r="J5848" s="36">
        <v>0.13</v>
      </c>
      <c r="K5848" s="26">
        <v>2835.957</v>
      </c>
      <c r="L5848" s="26"/>
      <c r="M5848" s="26" t="s">
        <v>173</v>
      </c>
      <c r="N5848" s="26" t="s">
        <v>8478</v>
      </c>
    </row>
    <row r="5849" spans="1:14">
      <c r="A5849" s="26" t="s">
        <v>181</v>
      </c>
      <c r="B5849" s="26" t="s">
        <v>8515</v>
      </c>
      <c r="C5849" s="26" t="s">
        <v>2557</v>
      </c>
      <c r="D5849" s="26" t="s">
        <v>8516</v>
      </c>
      <c r="E5849" s="26" t="s">
        <v>10434</v>
      </c>
      <c r="F5849" s="26" t="s">
        <v>8517</v>
      </c>
      <c r="G5849" s="26" t="s">
        <v>8518</v>
      </c>
      <c r="H5849" s="26" t="s">
        <v>8519</v>
      </c>
      <c r="I5849" s="26" t="s">
        <v>10416</v>
      </c>
      <c r="J5849" s="36">
        <v>0.13</v>
      </c>
      <c r="K5849" s="26">
        <v>760755.15</v>
      </c>
      <c r="L5849" s="26">
        <v>861448.37</v>
      </c>
      <c r="M5849" s="26" t="s">
        <v>97</v>
      </c>
      <c r="N5849" s="26" t="s">
        <v>8521</v>
      </c>
    </row>
    <row r="5850" spans="1:14">
      <c r="A5850" s="26" t="s">
        <v>181</v>
      </c>
      <c r="B5850" s="26" t="s">
        <v>8515</v>
      </c>
      <c r="C5850" s="26" t="s">
        <v>2557</v>
      </c>
      <c r="D5850" s="26" t="s">
        <v>8516</v>
      </c>
      <c r="E5850" s="26" t="s">
        <v>10434</v>
      </c>
      <c r="F5850" s="26" t="s">
        <v>8517</v>
      </c>
      <c r="G5850" s="26" t="s">
        <v>8518</v>
      </c>
      <c r="H5850" s="26" t="s">
        <v>8519</v>
      </c>
      <c r="I5850" s="26" t="s">
        <v>10418</v>
      </c>
      <c r="J5850" s="36">
        <v>0.13</v>
      </c>
      <c r="K5850" s="26">
        <v>62315.42</v>
      </c>
      <c r="L5850" s="26"/>
      <c r="M5850" s="26" t="s">
        <v>97</v>
      </c>
      <c r="N5850" s="26" t="s">
        <v>8521</v>
      </c>
    </row>
    <row r="5851" spans="1:14">
      <c r="A5851" s="26" t="s">
        <v>181</v>
      </c>
      <c r="B5851" s="26" t="s">
        <v>8515</v>
      </c>
      <c r="C5851" s="26" t="s">
        <v>2557</v>
      </c>
      <c r="D5851" s="26" t="s">
        <v>8516</v>
      </c>
      <c r="E5851" s="26" t="s">
        <v>10434</v>
      </c>
      <c r="F5851" s="26" t="s">
        <v>8517</v>
      </c>
      <c r="G5851" s="26" t="s">
        <v>8518</v>
      </c>
      <c r="H5851" s="26" t="s">
        <v>8519</v>
      </c>
      <c r="I5851" s="26" t="s">
        <v>10420</v>
      </c>
      <c r="J5851" s="36">
        <v>0.13</v>
      </c>
      <c r="K5851" s="26">
        <v>0</v>
      </c>
      <c r="L5851" s="26"/>
      <c r="M5851" s="26" t="s">
        <v>97</v>
      </c>
      <c r="N5851" s="26" t="s">
        <v>8521</v>
      </c>
    </row>
    <row r="5852" spans="1:14">
      <c r="A5852" s="26" t="s">
        <v>181</v>
      </c>
      <c r="B5852" s="26" t="s">
        <v>8515</v>
      </c>
      <c r="C5852" s="26" t="s">
        <v>2557</v>
      </c>
      <c r="D5852" s="26" t="s">
        <v>8516</v>
      </c>
      <c r="E5852" s="26" t="s">
        <v>10434</v>
      </c>
      <c r="F5852" s="26" t="s">
        <v>8517</v>
      </c>
      <c r="G5852" s="26" t="s">
        <v>8518</v>
      </c>
      <c r="H5852" s="26" t="s">
        <v>8519</v>
      </c>
      <c r="I5852" s="26" t="s">
        <v>10419</v>
      </c>
      <c r="J5852" s="36">
        <v>0.13</v>
      </c>
      <c r="K5852" s="26">
        <v>12533.79</v>
      </c>
      <c r="L5852" s="26"/>
      <c r="M5852" s="26" t="s">
        <v>97</v>
      </c>
      <c r="N5852" s="26" t="s">
        <v>8521</v>
      </c>
    </row>
    <row r="5853" spans="1:14">
      <c r="A5853" s="26" t="s">
        <v>119</v>
      </c>
      <c r="B5853" s="26" t="s">
        <v>8425</v>
      </c>
      <c r="C5853" s="26" t="s">
        <v>1429</v>
      </c>
      <c r="D5853" s="26" t="s">
        <v>8426</v>
      </c>
      <c r="E5853" s="26" t="s">
        <v>10425</v>
      </c>
      <c r="F5853" s="26" t="s">
        <v>1562</v>
      </c>
      <c r="G5853" s="26" t="s">
        <v>8427</v>
      </c>
      <c r="H5853" s="26" t="s">
        <v>8428</v>
      </c>
      <c r="I5853" s="26" t="s">
        <v>10416</v>
      </c>
      <c r="J5853" s="36">
        <v>0.13</v>
      </c>
      <c r="K5853" s="26">
        <v>24202.94</v>
      </c>
      <c r="L5853" s="26">
        <v>26205.48</v>
      </c>
      <c r="M5853" s="26" t="s">
        <v>140</v>
      </c>
      <c r="N5853" s="26" t="s">
        <v>8430</v>
      </c>
    </row>
    <row r="5854" spans="1:14">
      <c r="A5854" s="26" t="s">
        <v>119</v>
      </c>
      <c r="B5854" s="26" t="s">
        <v>8425</v>
      </c>
      <c r="C5854" s="26" t="s">
        <v>1429</v>
      </c>
      <c r="D5854" s="26" t="s">
        <v>8426</v>
      </c>
      <c r="E5854" s="26" t="s">
        <v>10425</v>
      </c>
      <c r="F5854" s="26" t="s">
        <v>1562</v>
      </c>
      <c r="G5854" s="26" t="s">
        <v>8427</v>
      </c>
      <c r="H5854" s="26" t="s">
        <v>8428</v>
      </c>
      <c r="I5854" s="26" t="s">
        <v>10418</v>
      </c>
      <c r="J5854" s="36">
        <v>0.13</v>
      </c>
      <c r="K5854" s="26">
        <v>0</v>
      </c>
      <c r="L5854" s="26"/>
      <c r="M5854" s="26" t="s">
        <v>140</v>
      </c>
      <c r="N5854" s="26" t="s">
        <v>8430</v>
      </c>
    </row>
    <row r="5855" spans="1:14">
      <c r="A5855" s="26" t="s">
        <v>119</v>
      </c>
      <c r="B5855" s="26" t="s">
        <v>8425</v>
      </c>
      <c r="C5855" s="26" t="s">
        <v>1429</v>
      </c>
      <c r="D5855" s="26" t="s">
        <v>8426</v>
      </c>
      <c r="E5855" s="26" t="s">
        <v>10425</v>
      </c>
      <c r="F5855" s="26" t="s">
        <v>1562</v>
      </c>
      <c r="G5855" s="26" t="s">
        <v>8427</v>
      </c>
      <c r="H5855" s="26" t="s">
        <v>8428</v>
      </c>
      <c r="I5855" s="26" t="s">
        <v>10420</v>
      </c>
      <c r="J5855" s="36">
        <v>0.13</v>
      </c>
      <c r="K5855" s="26">
        <v>323.65</v>
      </c>
      <c r="L5855" s="26"/>
      <c r="M5855" s="26" t="s">
        <v>140</v>
      </c>
      <c r="N5855" s="26" t="s">
        <v>8430</v>
      </c>
    </row>
    <row r="5856" spans="1:14">
      <c r="A5856" s="26" t="s">
        <v>119</v>
      </c>
      <c r="B5856" s="26" t="s">
        <v>8425</v>
      </c>
      <c r="C5856" s="26" t="s">
        <v>1429</v>
      </c>
      <c r="D5856" s="26" t="s">
        <v>8426</v>
      </c>
      <c r="E5856" s="26" t="s">
        <v>10425</v>
      </c>
      <c r="F5856" s="26" t="s">
        <v>1562</v>
      </c>
      <c r="G5856" s="26" t="s">
        <v>8427</v>
      </c>
      <c r="H5856" s="26" t="s">
        <v>8428</v>
      </c>
      <c r="I5856" s="26" t="s">
        <v>10419</v>
      </c>
      <c r="J5856" s="36">
        <v>0.13</v>
      </c>
      <c r="K5856" s="26">
        <v>368.64</v>
      </c>
      <c r="L5856" s="26"/>
      <c r="M5856" s="26" t="s">
        <v>140</v>
      </c>
      <c r="N5856" s="26" t="s">
        <v>8430</v>
      </c>
    </row>
    <row r="5857" spans="1:14">
      <c r="A5857" s="26" t="s">
        <v>108</v>
      </c>
      <c r="B5857" s="26" t="s">
        <v>949</v>
      </c>
      <c r="C5857" s="26" t="s">
        <v>896</v>
      </c>
      <c r="D5857" s="26" t="s">
        <v>897</v>
      </c>
      <c r="E5857" s="26" t="s">
        <v>10425</v>
      </c>
      <c r="F5857" s="26" t="s">
        <v>898</v>
      </c>
      <c r="G5857" s="26" t="s">
        <v>899</v>
      </c>
      <c r="H5857" s="26" t="s">
        <v>900</v>
      </c>
      <c r="I5857" s="26" t="s">
        <v>10427</v>
      </c>
      <c r="J5857" s="36">
        <v>0.13</v>
      </c>
      <c r="K5857" s="26">
        <v>1294.68</v>
      </c>
      <c r="L5857" s="26">
        <v>1394.48</v>
      </c>
      <c r="M5857" s="26" t="s">
        <v>97</v>
      </c>
      <c r="N5857" s="26" t="s">
        <v>951</v>
      </c>
    </row>
    <row r="5858" spans="1:14">
      <c r="A5858" s="26" t="s">
        <v>108</v>
      </c>
      <c r="B5858" s="26" t="s">
        <v>949</v>
      </c>
      <c r="C5858" s="26" t="s">
        <v>896</v>
      </c>
      <c r="D5858" s="26" t="s">
        <v>897</v>
      </c>
      <c r="E5858" s="26" t="s">
        <v>10425</v>
      </c>
      <c r="F5858" s="26" t="s">
        <v>898</v>
      </c>
      <c r="G5858" s="26" t="s">
        <v>899</v>
      </c>
      <c r="H5858" s="26" t="s">
        <v>900</v>
      </c>
      <c r="I5858" s="26" t="s">
        <v>10428</v>
      </c>
      <c r="J5858" s="36">
        <v>0.13</v>
      </c>
      <c r="K5858" s="26">
        <v>0</v>
      </c>
      <c r="L5858" s="26"/>
      <c r="M5858" s="26" t="s">
        <v>97</v>
      </c>
      <c r="N5858" s="26" t="s">
        <v>951</v>
      </c>
    </row>
    <row r="5859" spans="1:14">
      <c r="A5859" s="26" t="s">
        <v>108</v>
      </c>
      <c r="B5859" s="26" t="s">
        <v>949</v>
      </c>
      <c r="C5859" s="26" t="s">
        <v>896</v>
      </c>
      <c r="D5859" s="26" t="s">
        <v>897</v>
      </c>
      <c r="E5859" s="26" t="s">
        <v>10425</v>
      </c>
      <c r="F5859" s="26" t="s">
        <v>898</v>
      </c>
      <c r="G5859" s="26" t="s">
        <v>899</v>
      </c>
      <c r="H5859" s="26" t="s">
        <v>900</v>
      </c>
      <c r="I5859" s="26" t="s">
        <v>10420</v>
      </c>
      <c r="J5859" s="36">
        <v>0.13</v>
      </c>
      <c r="K5859" s="26">
        <v>16.83084</v>
      </c>
      <c r="L5859" s="26"/>
      <c r="M5859" s="26" t="s">
        <v>97</v>
      </c>
      <c r="N5859" s="26" t="s">
        <v>951</v>
      </c>
    </row>
    <row r="5860" spans="1:14">
      <c r="A5860" s="26" t="s">
        <v>108</v>
      </c>
      <c r="B5860" s="26" t="s">
        <v>949</v>
      </c>
      <c r="C5860" s="26" t="s">
        <v>896</v>
      </c>
      <c r="D5860" s="26" t="s">
        <v>897</v>
      </c>
      <c r="E5860" s="26" t="s">
        <v>10425</v>
      </c>
      <c r="F5860" s="26" t="s">
        <v>898</v>
      </c>
      <c r="G5860" s="26" t="s">
        <v>899</v>
      </c>
      <c r="H5860" s="26" t="s">
        <v>900</v>
      </c>
      <c r="I5860" s="26" t="s">
        <v>10419</v>
      </c>
      <c r="J5860" s="36">
        <v>0.13</v>
      </c>
      <c r="K5860" s="26">
        <v>19.4202</v>
      </c>
      <c r="L5860" s="26"/>
      <c r="M5860" s="26" t="s">
        <v>97</v>
      </c>
      <c r="N5860" s="26" t="s">
        <v>951</v>
      </c>
    </row>
    <row r="5861" spans="1:14">
      <c r="A5861" s="26" t="s">
        <v>119</v>
      </c>
      <c r="B5861" s="26" t="s">
        <v>8553</v>
      </c>
      <c r="C5861" s="26" t="s">
        <v>431</v>
      </c>
      <c r="D5861" s="26" t="s">
        <v>8554</v>
      </c>
      <c r="E5861" s="26" t="s">
        <v>10425</v>
      </c>
      <c r="F5861" s="26" t="s">
        <v>3066</v>
      </c>
      <c r="G5861" s="26" t="s">
        <v>8555</v>
      </c>
      <c r="H5861" s="26" t="s">
        <v>8556</v>
      </c>
      <c r="I5861" s="26" t="s">
        <v>10416</v>
      </c>
      <c r="J5861" s="36">
        <v>0.13</v>
      </c>
      <c r="K5861" s="26">
        <v>766795.65</v>
      </c>
      <c r="L5861" s="26">
        <v>930576.93</v>
      </c>
      <c r="M5861" s="26" t="s">
        <v>140</v>
      </c>
      <c r="N5861" s="26" t="s">
        <v>8558</v>
      </c>
    </row>
    <row r="5862" spans="1:14">
      <c r="A5862" s="26" t="s">
        <v>119</v>
      </c>
      <c r="B5862" s="26" t="s">
        <v>8553</v>
      </c>
      <c r="C5862" s="26" t="s">
        <v>431</v>
      </c>
      <c r="D5862" s="26" t="s">
        <v>8554</v>
      </c>
      <c r="E5862" s="26" t="s">
        <v>10425</v>
      </c>
      <c r="F5862" s="26" t="s">
        <v>3066</v>
      </c>
      <c r="G5862" s="26" t="s">
        <v>8555</v>
      </c>
      <c r="H5862" s="26" t="s">
        <v>8556</v>
      </c>
      <c r="I5862" s="26" t="s">
        <v>10418</v>
      </c>
      <c r="J5862" s="36">
        <v>0.13</v>
      </c>
      <c r="K5862" s="26">
        <v>98799.92</v>
      </c>
      <c r="L5862" s="26"/>
      <c r="M5862" s="26" t="s">
        <v>140</v>
      </c>
      <c r="N5862" s="26" t="s">
        <v>8558</v>
      </c>
    </row>
    <row r="5863" spans="1:14">
      <c r="A5863" s="26" t="s">
        <v>119</v>
      </c>
      <c r="B5863" s="26" t="s">
        <v>8553</v>
      </c>
      <c r="C5863" s="26" t="s">
        <v>431</v>
      </c>
      <c r="D5863" s="26" t="s">
        <v>8554</v>
      </c>
      <c r="E5863" s="26" t="s">
        <v>10425</v>
      </c>
      <c r="F5863" s="26" t="s">
        <v>3066</v>
      </c>
      <c r="G5863" s="26" t="s">
        <v>8555</v>
      </c>
      <c r="H5863" s="26" t="s">
        <v>8556</v>
      </c>
      <c r="I5863" s="26" t="s">
        <v>10420</v>
      </c>
      <c r="J5863" s="36">
        <v>0.13</v>
      </c>
      <c r="K5863" s="26">
        <v>9926.61</v>
      </c>
      <c r="L5863" s="26"/>
      <c r="M5863" s="26" t="s">
        <v>140</v>
      </c>
      <c r="N5863" s="26" t="s">
        <v>8558</v>
      </c>
    </row>
    <row r="5864" spans="1:14">
      <c r="A5864" s="26" t="s">
        <v>119</v>
      </c>
      <c r="B5864" s="26" t="s">
        <v>8553</v>
      </c>
      <c r="C5864" s="26" t="s">
        <v>431</v>
      </c>
      <c r="D5864" s="26" t="s">
        <v>8554</v>
      </c>
      <c r="E5864" s="26" t="s">
        <v>10425</v>
      </c>
      <c r="F5864" s="26" t="s">
        <v>3066</v>
      </c>
      <c r="G5864" s="26" t="s">
        <v>8555</v>
      </c>
      <c r="H5864" s="26" t="s">
        <v>8556</v>
      </c>
      <c r="I5864" s="26" t="s">
        <v>10419</v>
      </c>
      <c r="J5864" s="36">
        <v>0.13</v>
      </c>
      <c r="K5864" s="26">
        <v>13180.84</v>
      </c>
      <c r="L5864" s="26"/>
      <c r="M5864" s="26" t="s">
        <v>140</v>
      </c>
      <c r="N5864" s="26" t="s">
        <v>8558</v>
      </c>
    </row>
    <row r="5865" spans="1:14">
      <c r="A5865" s="26" t="s">
        <v>119</v>
      </c>
      <c r="B5865" s="26" t="s">
        <v>8565</v>
      </c>
      <c r="C5865" s="26" t="s">
        <v>431</v>
      </c>
      <c r="D5865" s="26" t="s">
        <v>8566</v>
      </c>
      <c r="E5865" s="26" t="s">
        <v>10425</v>
      </c>
      <c r="F5865" s="26" t="s">
        <v>5986</v>
      </c>
      <c r="G5865" s="26" t="s">
        <v>8567</v>
      </c>
      <c r="H5865" s="26" t="s">
        <v>8568</v>
      </c>
      <c r="I5865" s="26" t="s">
        <v>10416</v>
      </c>
      <c r="J5865" s="36">
        <v>0.13</v>
      </c>
      <c r="K5865" s="26">
        <v>146090.7</v>
      </c>
      <c r="L5865" s="26">
        <v>166981.5</v>
      </c>
      <c r="M5865" s="26" t="s">
        <v>140</v>
      </c>
      <c r="N5865" s="26" t="s">
        <v>8569</v>
      </c>
    </row>
    <row r="5866" spans="1:14">
      <c r="A5866" s="26" t="s">
        <v>119</v>
      </c>
      <c r="B5866" s="26" t="s">
        <v>8565</v>
      </c>
      <c r="C5866" s="26" t="s">
        <v>431</v>
      </c>
      <c r="D5866" s="26" t="s">
        <v>8566</v>
      </c>
      <c r="E5866" s="26" t="s">
        <v>10425</v>
      </c>
      <c r="F5866" s="26" t="s">
        <v>5986</v>
      </c>
      <c r="G5866" s="26" t="s">
        <v>8567</v>
      </c>
      <c r="H5866" s="26" t="s">
        <v>8568</v>
      </c>
      <c r="I5866" s="26" t="s">
        <v>10418</v>
      </c>
      <c r="J5866" s="36">
        <v>0.13</v>
      </c>
      <c r="K5866" s="26">
        <v>9143.34</v>
      </c>
      <c r="L5866" s="26"/>
      <c r="M5866" s="26" t="s">
        <v>140</v>
      </c>
      <c r="N5866" s="26" t="s">
        <v>8569</v>
      </c>
    </row>
    <row r="5867" spans="1:14">
      <c r="A5867" s="26" t="s">
        <v>119</v>
      </c>
      <c r="B5867" s="26" t="s">
        <v>8565</v>
      </c>
      <c r="C5867" s="26" t="s">
        <v>431</v>
      </c>
      <c r="D5867" s="26" t="s">
        <v>8566</v>
      </c>
      <c r="E5867" s="26" t="s">
        <v>10425</v>
      </c>
      <c r="F5867" s="26" t="s">
        <v>5986</v>
      </c>
      <c r="G5867" s="26" t="s">
        <v>8567</v>
      </c>
      <c r="H5867" s="26" t="s">
        <v>8568</v>
      </c>
      <c r="I5867" s="26" t="s">
        <v>10420</v>
      </c>
      <c r="J5867" s="36">
        <v>0.13</v>
      </c>
      <c r="K5867" s="26">
        <v>1867.74</v>
      </c>
      <c r="L5867" s="26"/>
      <c r="M5867" s="26" t="s">
        <v>140</v>
      </c>
      <c r="N5867" s="26" t="s">
        <v>8569</v>
      </c>
    </row>
    <row r="5868" spans="1:14">
      <c r="A5868" s="26" t="s">
        <v>119</v>
      </c>
      <c r="B5868" s="26" t="s">
        <v>8565</v>
      </c>
      <c r="C5868" s="26" t="s">
        <v>431</v>
      </c>
      <c r="D5868" s="26" t="s">
        <v>8566</v>
      </c>
      <c r="E5868" s="26" t="s">
        <v>10425</v>
      </c>
      <c r="F5868" s="26" t="s">
        <v>5986</v>
      </c>
      <c r="G5868" s="26" t="s">
        <v>8567</v>
      </c>
      <c r="H5868" s="26" t="s">
        <v>8568</v>
      </c>
      <c r="I5868" s="26" t="s">
        <v>10419</v>
      </c>
      <c r="J5868" s="36">
        <v>0.13</v>
      </c>
      <c r="K5868" s="26">
        <v>2365.5</v>
      </c>
      <c r="L5868" s="26"/>
      <c r="M5868" s="26" t="s">
        <v>140</v>
      </c>
      <c r="N5868" s="26" t="s">
        <v>8569</v>
      </c>
    </row>
    <row r="5869" spans="1:14">
      <c r="A5869" s="26" t="s">
        <v>292</v>
      </c>
      <c r="B5869" s="26" t="s">
        <v>8570</v>
      </c>
      <c r="C5869" s="26" t="s">
        <v>1578</v>
      </c>
      <c r="D5869" s="26" t="s">
        <v>1579</v>
      </c>
      <c r="E5869" s="26" t="s">
        <v>10425</v>
      </c>
      <c r="F5869" s="26" t="s">
        <v>1580</v>
      </c>
      <c r="G5869" s="26" t="s">
        <v>8571</v>
      </c>
      <c r="H5869" s="26" t="s">
        <v>1582</v>
      </c>
      <c r="I5869" s="26" t="s">
        <v>10427</v>
      </c>
      <c r="J5869" s="36">
        <v>0.13</v>
      </c>
      <c r="K5869" s="26">
        <v>69548.98</v>
      </c>
      <c r="L5869" s="26">
        <v>78773.88</v>
      </c>
      <c r="M5869" s="26" t="s">
        <v>63</v>
      </c>
      <c r="N5869" s="26" t="s">
        <v>8573</v>
      </c>
    </row>
    <row r="5870" spans="1:14">
      <c r="A5870" s="26" t="s">
        <v>292</v>
      </c>
      <c r="B5870" s="26" t="s">
        <v>8570</v>
      </c>
      <c r="C5870" s="26" t="s">
        <v>1578</v>
      </c>
      <c r="D5870" s="26" t="s">
        <v>1579</v>
      </c>
      <c r="E5870" s="26" t="s">
        <v>10425</v>
      </c>
      <c r="F5870" s="26" t="s">
        <v>1580</v>
      </c>
      <c r="G5870" s="26" t="s">
        <v>8571</v>
      </c>
      <c r="H5870" s="26" t="s">
        <v>1582</v>
      </c>
      <c r="I5870" s="26" t="s">
        <v>10428</v>
      </c>
      <c r="J5870" s="36">
        <v>0.13</v>
      </c>
      <c r="K5870" s="26">
        <v>3688.94</v>
      </c>
      <c r="L5870" s="26"/>
      <c r="M5870" s="26" t="s">
        <v>63</v>
      </c>
      <c r="N5870" s="26" t="s">
        <v>8573</v>
      </c>
    </row>
    <row r="5871" spans="1:14">
      <c r="A5871" s="26" t="s">
        <v>292</v>
      </c>
      <c r="B5871" s="26" t="s">
        <v>8570</v>
      </c>
      <c r="C5871" s="26" t="s">
        <v>1578</v>
      </c>
      <c r="D5871" s="26" t="s">
        <v>1579</v>
      </c>
      <c r="E5871" s="26" t="s">
        <v>10425</v>
      </c>
      <c r="F5871" s="26" t="s">
        <v>1580</v>
      </c>
      <c r="G5871" s="26" t="s">
        <v>8571</v>
      </c>
      <c r="H5871" s="26" t="s">
        <v>1582</v>
      </c>
      <c r="I5871" s="26" t="s">
        <v>10420</v>
      </c>
      <c r="J5871" s="36">
        <v>0.13</v>
      </c>
      <c r="K5871" s="26">
        <v>904.13674</v>
      </c>
      <c r="L5871" s="26"/>
      <c r="M5871" s="26" t="s">
        <v>63</v>
      </c>
      <c r="N5871" s="26" t="s">
        <v>8573</v>
      </c>
    </row>
    <row r="5872" spans="1:14">
      <c r="A5872" s="26" t="s">
        <v>292</v>
      </c>
      <c r="B5872" s="26" t="s">
        <v>8570</v>
      </c>
      <c r="C5872" s="26" t="s">
        <v>1578</v>
      </c>
      <c r="D5872" s="26" t="s">
        <v>1579</v>
      </c>
      <c r="E5872" s="26" t="s">
        <v>10425</v>
      </c>
      <c r="F5872" s="26" t="s">
        <v>1580</v>
      </c>
      <c r="G5872" s="26" t="s">
        <v>8571</v>
      </c>
      <c r="H5872" s="26" t="s">
        <v>1582</v>
      </c>
      <c r="I5872" s="26" t="s">
        <v>10419</v>
      </c>
      <c r="J5872" s="36">
        <v>0.13</v>
      </c>
      <c r="K5872" s="26">
        <v>1098.5688</v>
      </c>
      <c r="L5872" s="26"/>
      <c r="M5872" s="26" t="s">
        <v>63</v>
      </c>
      <c r="N5872" s="26" t="s">
        <v>8573</v>
      </c>
    </row>
    <row r="5873" spans="1:14">
      <c r="A5873" s="26" t="s">
        <v>119</v>
      </c>
      <c r="B5873" s="26" t="s">
        <v>8574</v>
      </c>
      <c r="C5873" s="26" t="s">
        <v>585</v>
      </c>
      <c r="D5873" s="26" t="s">
        <v>8575</v>
      </c>
      <c r="E5873" s="26" t="s">
        <v>10425</v>
      </c>
      <c r="F5873" s="26" t="s">
        <v>8576</v>
      </c>
      <c r="G5873" s="26" t="s">
        <v>8577</v>
      </c>
      <c r="H5873" s="26" t="s">
        <v>8578</v>
      </c>
      <c r="I5873" s="26" t="s">
        <v>10416</v>
      </c>
      <c r="J5873" s="36">
        <v>0.13</v>
      </c>
      <c r="K5873" s="26">
        <v>61504</v>
      </c>
      <c r="L5873" s="26">
        <v>64171.2</v>
      </c>
      <c r="M5873" s="26" t="s">
        <v>140</v>
      </c>
      <c r="N5873" s="26" t="s">
        <v>8580</v>
      </c>
    </row>
    <row r="5874" spans="1:14">
      <c r="A5874" s="26" t="s">
        <v>119</v>
      </c>
      <c r="B5874" s="26" t="s">
        <v>8574</v>
      </c>
      <c r="C5874" s="26" t="s">
        <v>585</v>
      </c>
      <c r="D5874" s="26" t="s">
        <v>8575</v>
      </c>
      <c r="E5874" s="26" t="s">
        <v>10425</v>
      </c>
      <c r="F5874" s="26" t="s">
        <v>8576</v>
      </c>
      <c r="G5874" s="26" t="s">
        <v>8577</v>
      </c>
      <c r="H5874" s="26" t="s">
        <v>8578</v>
      </c>
      <c r="I5874" s="26" t="s">
        <v>10418</v>
      </c>
      <c r="J5874" s="36">
        <v>0.13</v>
      </c>
      <c r="K5874" s="26">
        <v>266.8</v>
      </c>
      <c r="L5874" s="26"/>
      <c r="M5874" s="26" t="s">
        <v>140</v>
      </c>
      <c r="N5874" s="26" t="s">
        <v>8580</v>
      </c>
    </row>
    <row r="5875" spans="1:14">
      <c r="A5875" s="26" t="s">
        <v>119</v>
      </c>
      <c r="B5875" s="26" t="s">
        <v>8574</v>
      </c>
      <c r="C5875" s="26" t="s">
        <v>585</v>
      </c>
      <c r="D5875" s="26" t="s">
        <v>8575</v>
      </c>
      <c r="E5875" s="26" t="s">
        <v>10425</v>
      </c>
      <c r="F5875" s="26" t="s">
        <v>8576</v>
      </c>
      <c r="G5875" s="26" t="s">
        <v>8577</v>
      </c>
      <c r="H5875" s="26" t="s">
        <v>8578</v>
      </c>
      <c r="I5875" s="26" t="s">
        <v>10420</v>
      </c>
      <c r="J5875" s="36">
        <v>0.13</v>
      </c>
      <c r="K5875" s="26">
        <v>817.96</v>
      </c>
      <c r="L5875" s="26"/>
      <c r="M5875" s="26" t="s">
        <v>140</v>
      </c>
      <c r="N5875" s="26" t="s">
        <v>8580</v>
      </c>
    </row>
    <row r="5876" spans="1:14">
      <c r="A5876" s="26" t="s">
        <v>119</v>
      </c>
      <c r="B5876" s="26" t="s">
        <v>8574</v>
      </c>
      <c r="C5876" s="26" t="s">
        <v>585</v>
      </c>
      <c r="D5876" s="26" t="s">
        <v>8575</v>
      </c>
      <c r="E5876" s="26" t="s">
        <v>10425</v>
      </c>
      <c r="F5876" s="26" t="s">
        <v>8576</v>
      </c>
      <c r="G5876" s="26" t="s">
        <v>8577</v>
      </c>
      <c r="H5876" s="26" t="s">
        <v>8578</v>
      </c>
      <c r="I5876" s="26" t="s">
        <v>10419</v>
      </c>
      <c r="J5876" s="36">
        <v>0.13</v>
      </c>
      <c r="K5876" s="26">
        <v>940.7</v>
      </c>
      <c r="L5876" s="26"/>
      <c r="M5876" s="26" t="s">
        <v>140</v>
      </c>
      <c r="N5876" s="26" t="s">
        <v>8580</v>
      </c>
    </row>
    <row r="5877" spans="1:14">
      <c r="A5877" s="26" t="s">
        <v>181</v>
      </c>
      <c r="B5877" s="26" t="s">
        <v>8581</v>
      </c>
      <c r="C5877" s="26" t="s">
        <v>1397</v>
      </c>
      <c r="D5877" s="26" t="s">
        <v>8582</v>
      </c>
      <c r="E5877" s="26" t="s">
        <v>10425</v>
      </c>
      <c r="F5877" s="26" t="s">
        <v>8583</v>
      </c>
      <c r="G5877" s="26" t="s">
        <v>8584</v>
      </c>
      <c r="H5877" s="26" t="s">
        <v>8585</v>
      </c>
      <c r="I5877" s="26" t="s">
        <v>10416</v>
      </c>
      <c r="J5877" s="36">
        <v>0.13</v>
      </c>
      <c r="K5877" s="26">
        <v>241545.1</v>
      </c>
      <c r="L5877" s="26">
        <v>370092.73</v>
      </c>
      <c r="M5877" s="26" t="s">
        <v>97</v>
      </c>
      <c r="N5877" s="26" t="s">
        <v>8587</v>
      </c>
    </row>
    <row r="5878" spans="1:14">
      <c r="A5878" s="26" t="s">
        <v>181</v>
      </c>
      <c r="B5878" s="26" t="s">
        <v>8581</v>
      </c>
      <c r="C5878" s="26" t="s">
        <v>1397</v>
      </c>
      <c r="D5878" s="26" t="s">
        <v>8582</v>
      </c>
      <c r="E5878" s="26" t="s">
        <v>10425</v>
      </c>
      <c r="F5878" s="26" t="s">
        <v>8583</v>
      </c>
      <c r="G5878" s="26" t="s">
        <v>8584</v>
      </c>
      <c r="H5878" s="26" t="s">
        <v>8585</v>
      </c>
      <c r="I5878" s="26" t="s">
        <v>10418</v>
      </c>
      <c r="J5878" s="36">
        <v>0.13</v>
      </c>
      <c r="K5878" s="26">
        <v>103627.85</v>
      </c>
      <c r="L5878" s="26"/>
      <c r="M5878" s="26" t="s">
        <v>97</v>
      </c>
      <c r="N5878" s="26" t="s">
        <v>8587</v>
      </c>
    </row>
    <row r="5879" spans="1:14">
      <c r="A5879" s="26" t="s">
        <v>181</v>
      </c>
      <c r="B5879" s="26" t="s">
        <v>8581</v>
      </c>
      <c r="C5879" s="26" t="s">
        <v>1397</v>
      </c>
      <c r="D5879" s="26" t="s">
        <v>8582</v>
      </c>
      <c r="E5879" s="26" t="s">
        <v>10425</v>
      </c>
      <c r="F5879" s="26" t="s">
        <v>8583</v>
      </c>
      <c r="G5879" s="26" t="s">
        <v>8584</v>
      </c>
      <c r="H5879" s="26" t="s">
        <v>8585</v>
      </c>
      <c r="I5879" s="26" t="s">
        <v>10420</v>
      </c>
      <c r="J5879" s="36">
        <v>0.13</v>
      </c>
      <c r="K5879" s="26">
        <v>3007.99</v>
      </c>
      <c r="L5879" s="26"/>
      <c r="M5879" s="26" t="s">
        <v>97</v>
      </c>
      <c r="N5879" s="26" t="s">
        <v>8587</v>
      </c>
    </row>
    <row r="5880" spans="1:14">
      <c r="A5880" s="26" t="s">
        <v>181</v>
      </c>
      <c r="B5880" s="26" t="s">
        <v>8581</v>
      </c>
      <c r="C5880" s="26" t="s">
        <v>1397</v>
      </c>
      <c r="D5880" s="26" t="s">
        <v>8582</v>
      </c>
      <c r="E5880" s="26" t="s">
        <v>10425</v>
      </c>
      <c r="F5880" s="26" t="s">
        <v>8583</v>
      </c>
      <c r="G5880" s="26" t="s">
        <v>8584</v>
      </c>
      <c r="H5880" s="26" t="s">
        <v>8585</v>
      </c>
      <c r="I5880" s="26" t="s">
        <v>10419</v>
      </c>
      <c r="J5880" s="36">
        <v>0.13</v>
      </c>
      <c r="K5880" s="26">
        <v>5257.57</v>
      </c>
      <c r="L5880" s="26"/>
      <c r="M5880" s="26" t="s">
        <v>97</v>
      </c>
      <c r="N5880" s="26" t="s">
        <v>8587</v>
      </c>
    </row>
    <row r="5881" spans="1:14">
      <c r="A5881" s="26" t="s">
        <v>108</v>
      </c>
      <c r="B5881" s="26" t="s">
        <v>8544</v>
      </c>
      <c r="C5881" s="26" t="s">
        <v>1841</v>
      </c>
      <c r="D5881" s="26" t="s">
        <v>8545</v>
      </c>
      <c r="E5881" s="26" t="s">
        <v>10425</v>
      </c>
      <c r="F5881" s="26" t="s">
        <v>8546</v>
      </c>
      <c r="G5881" s="26" t="s">
        <v>8547</v>
      </c>
      <c r="H5881" s="26" t="s">
        <v>8548</v>
      </c>
      <c r="I5881" s="26" t="s">
        <v>10416</v>
      </c>
      <c r="J5881" s="36">
        <v>0.13</v>
      </c>
      <c r="K5881" s="26">
        <v>5466366.14</v>
      </c>
      <c r="L5881" s="26">
        <v>7531352.4</v>
      </c>
      <c r="M5881" s="26" t="s">
        <v>97</v>
      </c>
      <c r="N5881" s="26" t="s">
        <v>8550</v>
      </c>
    </row>
    <row r="5882" spans="1:14">
      <c r="A5882" s="26" t="s">
        <v>108</v>
      </c>
      <c r="B5882" s="26" t="s">
        <v>8544</v>
      </c>
      <c r="C5882" s="26" t="s">
        <v>1841</v>
      </c>
      <c r="D5882" s="26" t="s">
        <v>8545</v>
      </c>
      <c r="E5882" s="26" t="s">
        <v>10425</v>
      </c>
      <c r="F5882" s="26" t="s">
        <v>8546</v>
      </c>
      <c r="G5882" s="26" t="s">
        <v>8547</v>
      </c>
      <c r="H5882" s="26" t="s">
        <v>8548</v>
      </c>
      <c r="I5882" s="26" t="s">
        <v>10418</v>
      </c>
      <c r="J5882" s="36">
        <v>0.13</v>
      </c>
      <c r="K5882" s="26">
        <v>1564828.69</v>
      </c>
      <c r="L5882" s="26"/>
      <c r="M5882" s="26" t="s">
        <v>97</v>
      </c>
      <c r="N5882" s="26" t="s">
        <v>8550</v>
      </c>
    </row>
    <row r="5883" spans="1:14">
      <c r="A5883" s="26" t="s">
        <v>108</v>
      </c>
      <c r="B5883" s="26" t="s">
        <v>8544</v>
      </c>
      <c r="C5883" s="26" t="s">
        <v>1841</v>
      </c>
      <c r="D5883" s="26" t="s">
        <v>8545</v>
      </c>
      <c r="E5883" s="26" t="s">
        <v>10425</v>
      </c>
      <c r="F5883" s="26" t="s">
        <v>8546</v>
      </c>
      <c r="G5883" s="26" t="s">
        <v>8547</v>
      </c>
      <c r="H5883" s="26" t="s">
        <v>8548</v>
      </c>
      <c r="I5883" s="26" t="s">
        <v>10420</v>
      </c>
      <c r="J5883" s="36">
        <v>0.13</v>
      </c>
      <c r="K5883" s="26">
        <v>54184.7</v>
      </c>
      <c r="L5883" s="26"/>
      <c r="M5883" s="26" t="s">
        <v>97</v>
      </c>
      <c r="N5883" s="26" t="s">
        <v>8550</v>
      </c>
    </row>
    <row r="5884" spans="1:14">
      <c r="A5884" s="26" t="s">
        <v>108</v>
      </c>
      <c r="B5884" s="26" t="s">
        <v>8544</v>
      </c>
      <c r="C5884" s="26" t="s">
        <v>1841</v>
      </c>
      <c r="D5884" s="26" t="s">
        <v>8545</v>
      </c>
      <c r="E5884" s="26" t="s">
        <v>10425</v>
      </c>
      <c r="F5884" s="26" t="s">
        <v>8546</v>
      </c>
      <c r="G5884" s="26" t="s">
        <v>8547</v>
      </c>
      <c r="H5884" s="26" t="s">
        <v>8548</v>
      </c>
      <c r="I5884" s="26" t="s">
        <v>10419</v>
      </c>
      <c r="J5884" s="36">
        <v>0.13</v>
      </c>
      <c r="K5884" s="26">
        <v>107078.59</v>
      </c>
      <c r="L5884" s="26"/>
      <c r="M5884" s="26" t="s">
        <v>97</v>
      </c>
      <c r="N5884" s="26" t="s">
        <v>8550</v>
      </c>
    </row>
    <row r="5885" spans="1:14">
      <c r="A5885" s="26" t="s">
        <v>119</v>
      </c>
      <c r="B5885" s="26" t="s">
        <v>8528</v>
      </c>
      <c r="C5885" s="26" t="s">
        <v>313</v>
      </c>
      <c r="D5885" s="26" t="s">
        <v>8529</v>
      </c>
      <c r="E5885" s="26" t="s">
        <v>10444</v>
      </c>
      <c r="F5885" s="26" t="s">
        <v>8530</v>
      </c>
      <c r="G5885" s="26" t="s">
        <v>8531</v>
      </c>
      <c r="H5885" s="26" t="s">
        <v>8532</v>
      </c>
      <c r="I5885" s="26" t="s">
        <v>10416</v>
      </c>
      <c r="J5885" s="36">
        <v>0.13</v>
      </c>
      <c r="K5885" s="26">
        <v>49928.99</v>
      </c>
      <c r="L5885" s="26">
        <v>57788.1</v>
      </c>
      <c r="M5885" s="26" t="s">
        <v>140</v>
      </c>
      <c r="N5885" s="26" t="s">
        <v>8533</v>
      </c>
    </row>
    <row r="5886" spans="1:14">
      <c r="A5886" s="26" t="s">
        <v>119</v>
      </c>
      <c r="B5886" s="26" t="s">
        <v>8528</v>
      </c>
      <c r="C5886" s="26" t="s">
        <v>313</v>
      </c>
      <c r="D5886" s="26" t="s">
        <v>8529</v>
      </c>
      <c r="E5886" s="26" t="s">
        <v>10444</v>
      </c>
      <c r="F5886" s="26" t="s">
        <v>8530</v>
      </c>
      <c r="G5886" s="26" t="s">
        <v>8531</v>
      </c>
      <c r="H5886" s="26" t="s">
        <v>8532</v>
      </c>
      <c r="I5886" s="26" t="s">
        <v>10418</v>
      </c>
      <c r="J5886" s="36">
        <v>0.13</v>
      </c>
      <c r="K5886" s="26">
        <v>3802.31</v>
      </c>
      <c r="L5886" s="26"/>
      <c r="M5886" s="26" t="s">
        <v>140</v>
      </c>
      <c r="N5886" s="26" t="s">
        <v>8533</v>
      </c>
    </row>
    <row r="5887" spans="1:14">
      <c r="A5887" s="26" t="s">
        <v>119</v>
      </c>
      <c r="B5887" s="26" t="s">
        <v>8528</v>
      </c>
      <c r="C5887" s="26" t="s">
        <v>313</v>
      </c>
      <c r="D5887" s="26" t="s">
        <v>8529</v>
      </c>
      <c r="E5887" s="26" t="s">
        <v>10444</v>
      </c>
      <c r="F5887" s="26" t="s">
        <v>8530</v>
      </c>
      <c r="G5887" s="26" t="s">
        <v>8531</v>
      </c>
      <c r="H5887" s="26" t="s">
        <v>8532</v>
      </c>
      <c r="I5887" s="26" t="s">
        <v>10420</v>
      </c>
      <c r="J5887" s="36">
        <v>0.13</v>
      </c>
      <c r="K5887" s="26">
        <v>638.02</v>
      </c>
      <c r="L5887" s="26"/>
      <c r="M5887" s="26" t="s">
        <v>140</v>
      </c>
      <c r="N5887" s="26" t="s">
        <v>8533</v>
      </c>
    </row>
    <row r="5888" spans="1:14">
      <c r="A5888" s="26" t="s">
        <v>119</v>
      </c>
      <c r="B5888" s="26" t="s">
        <v>8528</v>
      </c>
      <c r="C5888" s="26" t="s">
        <v>313</v>
      </c>
      <c r="D5888" s="26" t="s">
        <v>8529</v>
      </c>
      <c r="E5888" s="26" t="s">
        <v>10444</v>
      </c>
      <c r="F5888" s="26" t="s">
        <v>8530</v>
      </c>
      <c r="G5888" s="26" t="s">
        <v>8531</v>
      </c>
      <c r="H5888" s="26" t="s">
        <v>8532</v>
      </c>
      <c r="I5888" s="26" t="s">
        <v>10419</v>
      </c>
      <c r="J5888" s="36">
        <v>0.13</v>
      </c>
      <c r="K5888" s="26">
        <v>818.27</v>
      </c>
      <c r="L5888" s="26"/>
      <c r="M5888" s="26" t="s">
        <v>140</v>
      </c>
      <c r="N5888" s="26" t="s">
        <v>8533</v>
      </c>
    </row>
    <row r="5889" spans="1:14">
      <c r="A5889" s="26" t="s">
        <v>85</v>
      </c>
      <c r="B5889" s="26" t="s">
        <v>8011</v>
      </c>
      <c r="C5889" s="26" t="s">
        <v>1056</v>
      </c>
      <c r="D5889" s="26" t="s">
        <v>8012</v>
      </c>
      <c r="E5889" s="26" t="s">
        <v>10425</v>
      </c>
      <c r="F5889" s="26" t="s">
        <v>1058</v>
      </c>
      <c r="G5889" s="26" t="s">
        <v>8013</v>
      </c>
      <c r="H5889" s="26" t="s">
        <v>8014</v>
      </c>
      <c r="I5889" s="26" t="s">
        <v>10416</v>
      </c>
      <c r="J5889" s="36">
        <v>0.13</v>
      </c>
      <c r="K5889" s="26">
        <v>7115040.38</v>
      </c>
      <c r="L5889" s="26">
        <v>8530241.62</v>
      </c>
      <c r="M5889" s="26" t="s">
        <v>83</v>
      </c>
      <c r="N5889" s="26" t="s">
        <v>8016</v>
      </c>
    </row>
    <row r="5890" spans="1:14">
      <c r="A5890" s="26" t="s">
        <v>85</v>
      </c>
      <c r="B5890" s="26" t="s">
        <v>8011</v>
      </c>
      <c r="C5890" s="26" t="s">
        <v>1056</v>
      </c>
      <c r="D5890" s="26" t="s">
        <v>8012</v>
      </c>
      <c r="E5890" s="26" t="s">
        <v>10425</v>
      </c>
      <c r="F5890" s="26" t="s">
        <v>1058</v>
      </c>
      <c r="G5890" s="26" t="s">
        <v>8013</v>
      </c>
      <c r="H5890" s="26" t="s">
        <v>8014</v>
      </c>
      <c r="I5890" s="26" t="s">
        <v>10418</v>
      </c>
      <c r="J5890" s="36">
        <v>0.13</v>
      </c>
      <c r="K5890" s="26">
        <v>844156.91</v>
      </c>
      <c r="L5890" s="26"/>
      <c r="M5890" s="26" t="s">
        <v>83</v>
      </c>
      <c r="N5890" s="26" t="s">
        <v>8016</v>
      </c>
    </row>
    <row r="5891" spans="1:14">
      <c r="A5891" s="26" t="s">
        <v>85</v>
      </c>
      <c r="B5891" s="26" t="s">
        <v>8011</v>
      </c>
      <c r="C5891" s="26" t="s">
        <v>1056</v>
      </c>
      <c r="D5891" s="26" t="s">
        <v>8012</v>
      </c>
      <c r="E5891" s="26" t="s">
        <v>10425</v>
      </c>
      <c r="F5891" s="26" t="s">
        <v>1058</v>
      </c>
      <c r="G5891" s="26" t="s">
        <v>8013</v>
      </c>
      <c r="H5891" s="26" t="s">
        <v>8014</v>
      </c>
      <c r="I5891" s="26" t="s">
        <v>10420</v>
      </c>
      <c r="J5891" s="36">
        <v>0.13</v>
      </c>
      <c r="K5891" s="26">
        <v>65956.06</v>
      </c>
      <c r="L5891" s="26"/>
      <c r="M5891" s="26" t="s">
        <v>83</v>
      </c>
      <c r="N5891" s="26" t="s">
        <v>8016</v>
      </c>
    </row>
    <row r="5892" spans="1:14">
      <c r="A5892" s="26" t="s">
        <v>85</v>
      </c>
      <c r="B5892" s="26" t="s">
        <v>8011</v>
      </c>
      <c r="C5892" s="26" t="s">
        <v>1056</v>
      </c>
      <c r="D5892" s="26" t="s">
        <v>8012</v>
      </c>
      <c r="E5892" s="26" t="s">
        <v>10425</v>
      </c>
      <c r="F5892" s="26" t="s">
        <v>1058</v>
      </c>
      <c r="G5892" s="26" t="s">
        <v>8013</v>
      </c>
      <c r="H5892" s="26" t="s">
        <v>8014</v>
      </c>
      <c r="I5892" s="26" t="s">
        <v>10419</v>
      </c>
      <c r="J5892" s="36">
        <v>0.13</v>
      </c>
      <c r="K5892" s="26">
        <v>121222.71</v>
      </c>
      <c r="L5892" s="26"/>
      <c r="M5892" s="26" t="s">
        <v>83</v>
      </c>
      <c r="N5892" s="26" t="s">
        <v>8016</v>
      </c>
    </row>
    <row r="5893" spans="1:14">
      <c r="A5893" s="26" t="s">
        <v>181</v>
      </c>
      <c r="B5893" s="26" t="s">
        <v>8314</v>
      </c>
      <c r="C5893" s="26" t="s">
        <v>448</v>
      </c>
      <c r="D5893" s="26" t="s">
        <v>8315</v>
      </c>
      <c r="E5893" s="26" t="s">
        <v>10444</v>
      </c>
      <c r="F5893" s="26" t="s">
        <v>3449</v>
      </c>
      <c r="G5893" s="26" t="s">
        <v>8316</v>
      </c>
      <c r="H5893" s="26" t="s">
        <v>8317</v>
      </c>
      <c r="I5893" s="26" t="s">
        <v>10416</v>
      </c>
      <c r="J5893" s="36">
        <v>0.13</v>
      </c>
      <c r="K5893" s="26">
        <v>174154.06</v>
      </c>
      <c r="L5893" s="26">
        <v>190489.98</v>
      </c>
      <c r="M5893" s="26" t="s">
        <v>97</v>
      </c>
      <c r="N5893" s="26" t="s">
        <v>8319</v>
      </c>
    </row>
    <row r="5894" spans="1:14">
      <c r="A5894" s="26" t="s">
        <v>181</v>
      </c>
      <c r="B5894" s="26" t="s">
        <v>8314</v>
      </c>
      <c r="C5894" s="26" t="s">
        <v>448</v>
      </c>
      <c r="D5894" s="26" t="s">
        <v>8315</v>
      </c>
      <c r="E5894" s="26" t="s">
        <v>10444</v>
      </c>
      <c r="F5894" s="26" t="s">
        <v>3449</v>
      </c>
      <c r="G5894" s="26" t="s">
        <v>8316</v>
      </c>
      <c r="H5894" s="26" t="s">
        <v>8317</v>
      </c>
      <c r="I5894" s="26" t="s">
        <v>10418</v>
      </c>
      <c r="J5894" s="36">
        <v>0.13</v>
      </c>
      <c r="K5894" s="26">
        <v>5618.21</v>
      </c>
      <c r="L5894" s="26"/>
      <c r="M5894" s="26" t="s">
        <v>97</v>
      </c>
      <c r="N5894" s="26" t="s">
        <v>8319</v>
      </c>
    </row>
    <row r="5895" spans="1:14">
      <c r="A5895" s="26" t="s">
        <v>181</v>
      </c>
      <c r="B5895" s="26" t="s">
        <v>8314</v>
      </c>
      <c r="C5895" s="26" t="s">
        <v>448</v>
      </c>
      <c r="D5895" s="26" t="s">
        <v>8315</v>
      </c>
      <c r="E5895" s="26" t="s">
        <v>10444</v>
      </c>
      <c r="F5895" s="26" t="s">
        <v>3449</v>
      </c>
      <c r="G5895" s="26" t="s">
        <v>8316</v>
      </c>
      <c r="H5895" s="26" t="s">
        <v>8317</v>
      </c>
      <c r="I5895" s="26" t="s">
        <v>10420</v>
      </c>
      <c r="J5895" s="36">
        <v>0.13</v>
      </c>
      <c r="K5895" s="26">
        <v>2265.34</v>
      </c>
      <c r="L5895" s="26"/>
      <c r="M5895" s="26" t="s">
        <v>97</v>
      </c>
      <c r="N5895" s="26" t="s">
        <v>8319</v>
      </c>
    </row>
    <row r="5896" spans="1:14">
      <c r="A5896" s="26" t="s">
        <v>181</v>
      </c>
      <c r="B5896" s="26" t="s">
        <v>8314</v>
      </c>
      <c r="C5896" s="26" t="s">
        <v>448</v>
      </c>
      <c r="D5896" s="26" t="s">
        <v>8315</v>
      </c>
      <c r="E5896" s="26" t="s">
        <v>10444</v>
      </c>
      <c r="F5896" s="26" t="s">
        <v>3449</v>
      </c>
      <c r="G5896" s="26" t="s">
        <v>8316</v>
      </c>
      <c r="H5896" s="26" t="s">
        <v>8317</v>
      </c>
      <c r="I5896" s="26" t="s">
        <v>10419</v>
      </c>
      <c r="J5896" s="36">
        <v>0.13</v>
      </c>
      <c r="K5896" s="26">
        <v>2737.67</v>
      </c>
      <c r="L5896" s="26"/>
      <c r="M5896" s="26" t="s">
        <v>97</v>
      </c>
      <c r="N5896" s="26" t="s">
        <v>8319</v>
      </c>
    </row>
    <row r="5897" spans="1:14">
      <c r="A5897" s="26" t="s">
        <v>119</v>
      </c>
      <c r="B5897" s="26" t="s">
        <v>8596</v>
      </c>
      <c r="C5897" s="26" t="s">
        <v>122</v>
      </c>
      <c r="D5897" s="26" t="s">
        <v>8597</v>
      </c>
      <c r="E5897" s="26" t="s">
        <v>10425</v>
      </c>
      <c r="F5897" s="26" t="s">
        <v>2113</v>
      </c>
      <c r="G5897" s="26" t="s">
        <v>8598</v>
      </c>
      <c r="H5897" s="26" t="s">
        <v>8599</v>
      </c>
      <c r="I5897" s="26" t="s">
        <v>10416</v>
      </c>
      <c r="J5897" s="36">
        <v>0.13</v>
      </c>
      <c r="K5897" s="26">
        <v>1199264.02</v>
      </c>
      <c r="L5897" s="26">
        <v>1586970.64</v>
      </c>
      <c r="M5897" s="26" t="s">
        <v>140</v>
      </c>
      <c r="N5897" s="26" t="s">
        <v>8601</v>
      </c>
    </row>
    <row r="5898" spans="1:14">
      <c r="A5898" s="26" t="s">
        <v>119</v>
      </c>
      <c r="B5898" s="26" t="s">
        <v>8596</v>
      </c>
      <c r="C5898" s="26" t="s">
        <v>122</v>
      </c>
      <c r="D5898" s="26" t="s">
        <v>8597</v>
      </c>
      <c r="E5898" s="26" t="s">
        <v>10425</v>
      </c>
      <c r="F5898" s="26" t="s">
        <v>2113</v>
      </c>
      <c r="G5898" s="26" t="s">
        <v>8598</v>
      </c>
      <c r="H5898" s="26" t="s">
        <v>8599</v>
      </c>
      <c r="I5898" s="26" t="s">
        <v>10418</v>
      </c>
      <c r="J5898" s="36">
        <v>0.13</v>
      </c>
      <c r="K5898" s="26">
        <v>288058.5</v>
      </c>
      <c r="L5898" s="26"/>
      <c r="M5898" s="26" t="s">
        <v>140</v>
      </c>
      <c r="N5898" s="26" t="s">
        <v>8601</v>
      </c>
    </row>
    <row r="5899" spans="1:14">
      <c r="A5899" s="26" t="s">
        <v>119</v>
      </c>
      <c r="B5899" s="26" t="s">
        <v>8596</v>
      </c>
      <c r="C5899" s="26" t="s">
        <v>122</v>
      </c>
      <c r="D5899" s="26" t="s">
        <v>8597</v>
      </c>
      <c r="E5899" s="26" t="s">
        <v>10425</v>
      </c>
      <c r="F5899" s="26" t="s">
        <v>2113</v>
      </c>
      <c r="G5899" s="26" t="s">
        <v>8598</v>
      </c>
      <c r="H5899" s="26" t="s">
        <v>8599</v>
      </c>
      <c r="I5899" s="26" t="s">
        <v>10420</v>
      </c>
      <c r="J5899" s="36">
        <v>0.13</v>
      </c>
      <c r="K5899" s="26">
        <v>5578.57</v>
      </c>
      <c r="L5899" s="26"/>
      <c r="M5899" s="26" t="s">
        <v>140</v>
      </c>
      <c r="N5899" s="26" t="s">
        <v>8601</v>
      </c>
    </row>
    <row r="5900" spans="1:14">
      <c r="A5900" s="26" t="s">
        <v>119</v>
      </c>
      <c r="B5900" s="26" t="s">
        <v>8596</v>
      </c>
      <c r="C5900" s="26" t="s">
        <v>122</v>
      </c>
      <c r="D5900" s="26" t="s">
        <v>8597</v>
      </c>
      <c r="E5900" s="26" t="s">
        <v>10425</v>
      </c>
      <c r="F5900" s="26" t="s">
        <v>2113</v>
      </c>
      <c r="G5900" s="26" t="s">
        <v>8598</v>
      </c>
      <c r="H5900" s="26" t="s">
        <v>8599</v>
      </c>
      <c r="I5900" s="26" t="s">
        <v>10419</v>
      </c>
      <c r="J5900" s="36">
        <v>0.13</v>
      </c>
      <c r="K5900" s="26">
        <v>22653.38</v>
      </c>
      <c r="L5900" s="26"/>
      <c r="M5900" s="26" t="s">
        <v>140</v>
      </c>
      <c r="N5900" s="26" t="s">
        <v>8601</v>
      </c>
    </row>
    <row r="5901" spans="1:14">
      <c r="A5901" s="26" t="s">
        <v>70</v>
      </c>
      <c r="B5901" s="26" t="s">
        <v>7587</v>
      </c>
      <c r="C5901" s="26" t="s">
        <v>670</v>
      </c>
      <c r="D5901" s="26" t="s">
        <v>7588</v>
      </c>
      <c r="E5901" s="26" t="s">
        <v>10425</v>
      </c>
      <c r="F5901" s="26" t="s">
        <v>1049</v>
      </c>
      <c r="G5901" s="26" t="s">
        <v>7589</v>
      </c>
      <c r="H5901" s="26" t="s">
        <v>7590</v>
      </c>
      <c r="I5901" s="26" t="s">
        <v>10416</v>
      </c>
      <c r="J5901" s="36">
        <v>0.13</v>
      </c>
      <c r="K5901" s="26">
        <v>40898.95</v>
      </c>
      <c r="L5901" s="26">
        <v>46360.27</v>
      </c>
      <c r="M5901" s="26" t="s">
        <v>83</v>
      </c>
      <c r="N5901" s="26" t="s">
        <v>7592</v>
      </c>
    </row>
    <row r="5902" spans="1:14">
      <c r="A5902" s="26" t="s">
        <v>70</v>
      </c>
      <c r="B5902" s="26" t="s">
        <v>7587</v>
      </c>
      <c r="C5902" s="26" t="s">
        <v>670</v>
      </c>
      <c r="D5902" s="26" t="s">
        <v>7588</v>
      </c>
      <c r="E5902" s="26" t="s">
        <v>10425</v>
      </c>
      <c r="F5902" s="26" t="s">
        <v>1049</v>
      </c>
      <c r="G5902" s="26" t="s">
        <v>7589</v>
      </c>
      <c r="H5902" s="26" t="s">
        <v>7590</v>
      </c>
      <c r="I5902" s="26" t="s">
        <v>10418</v>
      </c>
      <c r="J5902" s="36">
        <v>0.13</v>
      </c>
      <c r="K5902" s="26">
        <v>2179.29</v>
      </c>
      <c r="L5902" s="26"/>
      <c r="M5902" s="26" t="s">
        <v>83</v>
      </c>
      <c r="N5902" s="26" t="s">
        <v>7592</v>
      </c>
    </row>
    <row r="5903" spans="1:14">
      <c r="A5903" s="26" t="s">
        <v>70</v>
      </c>
      <c r="B5903" s="26" t="s">
        <v>7587</v>
      </c>
      <c r="C5903" s="26" t="s">
        <v>670</v>
      </c>
      <c r="D5903" s="26" t="s">
        <v>7588</v>
      </c>
      <c r="E5903" s="26" t="s">
        <v>10425</v>
      </c>
      <c r="F5903" s="26" t="s">
        <v>1049</v>
      </c>
      <c r="G5903" s="26" t="s">
        <v>7589</v>
      </c>
      <c r="H5903" s="26" t="s">
        <v>7590</v>
      </c>
      <c r="I5903" s="26" t="s">
        <v>10420</v>
      </c>
      <c r="J5903" s="36">
        <v>0.13</v>
      </c>
      <c r="K5903" s="26">
        <v>539.79</v>
      </c>
      <c r="L5903" s="26"/>
      <c r="M5903" s="26" t="s">
        <v>83</v>
      </c>
      <c r="N5903" s="26" t="s">
        <v>7592</v>
      </c>
    </row>
    <row r="5904" spans="1:14">
      <c r="A5904" s="26" t="s">
        <v>70</v>
      </c>
      <c r="B5904" s="26" t="s">
        <v>7587</v>
      </c>
      <c r="C5904" s="26" t="s">
        <v>670</v>
      </c>
      <c r="D5904" s="26" t="s">
        <v>7588</v>
      </c>
      <c r="E5904" s="26" t="s">
        <v>10425</v>
      </c>
      <c r="F5904" s="26" t="s">
        <v>1049</v>
      </c>
      <c r="G5904" s="26" t="s">
        <v>7589</v>
      </c>
      <c r="H5904" s="26" t="s">
        <v>7590</v>
      </c>
      <c r="I5904" s="26" t="s">
        <v>10419</v>
      </c>
      <c r="J5904" s="36">
        <v>0.13</v>
      </c>
      <c r="K5904" s="26">
        <v>656</v>
      </c>
      <c r="L5904" s="26"/>
      <c r="M5904" s="26" t="s">
        <v>83</v>
      </c>
      <c r="N5904" s="26" t="s">
        <v>7592</v>
      </c>
    </row>
    <row r="5905" spans="1:14">
      <c r="A5905" s="26" t="s">
        <v>70</v>
      </c>
      <c r="B5905" s="26" t="s">
        <v>8413</v>
      </c>
      <c r="C5905" s="26" t="s">
        <v>772</v>
      </c>
      <c r="D5905" s="26" t="s">
        <v>8414</v>
      </c>
      <c r="E5905" s="26" t="s">
        <v>10425</v>
      </c>
      <c r="F5905" s="26" t="s">
        <v>1968</v>
      </c>
      <c r="G5905" s="26" t="s">
        <v>8415</v>
      </c>
      <c r="H5905" s="26" t="s">
        <v>8416</v>
      </c>
      <c r="I5905" s="26" t="s">
        <v>10416</v>
      </c>
      <c r="J5905" s="36">
        <v>0.13</v>
      </c>
      <c r="K5905" s="26">
        <v>20927.97</v>
      </c>
      <c r="L5905" s="26">
        <v>21903.84</v>
      </c>
      <c r="M5905" s="26" t="s">
        <v>83</v>
      </c>
      <c r="N5905" s="26" t="s">
        <v>8418</v>
      </c>
    </row>
    <row r="5906" spans="1:14">
      <c r="A5906" s="26" t="s">
        <v>70</v>
      </c>
      <c r="B5906" s="26" t="s">
        <v>8413</v>
      </c>
      <c r="C5906" s="26" t="s">
        <v>772</v>
      </c>
      <c r="D5906" s="26" t="s">
        <v>8414</v>
      </c>
      <c r="E5906" s="26" t="s">
        <v>10425</v>
      </c>
      <c r="F5906" s="26" t="s">
        <v>1968</v>
      </c>
      <c r="G5906" s="26" t="s">
        <v>8415</v>
      </c>
      <c r="H5906" s="26" t="s">
        <v>8416</v>
      </c>
      <c r="I5906" s="26" t="s">
        <v>10418</v>
      </c>
      <c r="J5906" s="36">
        <v>0.13</v>
      </c>
      <c r="K5906" s="26">
        <v>0</v>
      </c>
      <c r="L5906" s="26"/>
      <c r="M5906" s="26" t="s">
        <v>83</v>
      </c>
      <c r="N5906" s="26" t="s">
        <v>8418</v>
      </c>
    </row>
    <row r="5907" spans="1:14">
      <c r="A5907" s="26" t="s">
        <v>70</v>
      </c>
      <c r="B5907" s="26" t="s">
        <v>8413</v>
      </c>
      <c r="C5907" s="26" t="s">
        <v>772</v>
      </c>
      <c r="D5907" s="26" t="s">
        <v>8414</v>
      </c>
      <c r="E5907" s="26" t="s">
        <v>10425</v>
      </c>
      <c r="F5907" s="26" t="s">
        <v>1968</v>
      </c>
      <c r="G5907" s="26" t="s">
        <v>8415</v>
      </c>
      <c r="H5907" s="26" t="s">
        <v>8416</v>
      </c>
      <c r="I5907" s="26" t="s">
        <v>10420</v>
      </c>
      <c r="J5907" s="36">
        <v>0.13</v>
      </c>
      <c r="K5907" s="26">
        <v>0</v>
      </c>
      <c r="L5907" s="26"/>
      <c r="M5907" s="26" t="s">
        <v>83</v>
      </c>
      <c r="N5907" s="26" t="s">
        <v>8418</v>
      </c>
    </row>
    <row r="5908" spans="1:14">
      <c r="A5908" s="26" t="s">
        <v>70</v>
      </c>
      <c r="B5908" s="26" t="s">
        <v>8413</v>
      </c>
      <c r="C5908" s="26" t="s">
        <v>772</v>
      </c>
      <c r="D5908" s="26" t="s">
        <v>8414</v>
      </c>
      <c r="E5908" s="26" t="s">
        <v>10425</v>
      </c>
      <c r="F5908" s="26" t="s">
        <v>1968</v>
      </c>
      <c r="G5908" s="26" t="s">
        <v>8415</v>
      </c>
      <c r="H5908" s="26" t="s">
        <v>8416</v>
      </c>
      <c r="I5908" s="26" t="s">
        <v>10419</v>
      </c>
      <c r="J5908" s="36">
        <v>0.13</v>
      </c>
      <c r="K5908" s="26">
        <v>318.69</v>
      </c>
      <c r="L5908" s="26"/>
      <c r="M5908" s="26" t="s">
        <v>83</v>
      </c>
      <c r="N5908" s="26" t="s">
        <v>8418</v>
      </c>
    </row>
    <row r="5909" spans="1:14">
      <c r="A5909" s="26" t="s">
        <v>181</v>
      </c>
      <c r="B5909" s="26" t="s">
        <v>8589</v>
      </c>
      <c r="C5909" s="26" t="s">
        <v>631</v>
      </c>
      <c r="D5909" s="26" t="s">
        <v>8590</v>
      </c>
      <c r="E5909" s="26" t="s">
        <v>10434</v>
      </c>
      <c r="F5909" s="26" t="s">
        <v>8591</v>
      </c>
      <c r="G5909" s="26" t="s">
        <v>8592</v>
      </c>
      <c r="H5909" s="26" t="s">
        <v>8593</v>
      </c>
      <c r="I5909" s="26" t="s">
        <v>10416</v>
      </c>
      <c r="J5909" s="36">
        <v>0.13</v>
      </c>
      <c r="K5909" s="26">
        <v>903120.19</v>
      </c>
      <c r="L5909" s="26">
        <v>1076996.88</v>
      </c>
      <c r="M5909" s="26" t="s">
        <v>97</v>
      </c>
      <c r="N5909" s="26" t="s">
        <v>8595</v>
      </c>
    </row>
    <row r="5910" spans="1:14">
      <c r="A5910" s="26" t="s">
        <v>181</v>
      </c>
      <c r="B5910" s="26" t="s">
        <v>8589</v>
      </c>
      <c r="C5910" s="26" t="s">
        <v>631</v>
      </c>
      <c r="D5910" s="26" t="s">
        <v>8590</v>
      </c>
      <c r="E5910" s="26" t="s">
        <v>10434</v>
      </c>
      <c r="F5910" s="26" t="s">
        <v>8591</v>
      </c>
      <c r="G5910" s="26" t="s">
        <v>8592</v>
      </c>
      <c r="H5910" s="26" t="s">
        <v>8593</v>
      </c>
      <c r="I5910" s="26" t="s">
        <v>10418</v>
      </c>
      <c r="J5910" s="36">
        <v>0.13</v>
      </c>
      <c r="K5910" s="26">
        <v>125896.75</v>
      </c>
      <c r="L5910" s="26"/>
      <c r="M5910" s="26" t="s">
        <v>97</v>
      </c>
      <c r="N5910" s="26" t="s">
        <v>8595</v>
      </c>
    </row>
    <row r="5911" spans="1:14">
      <c r="A5911" s="26" t="s">
        <v>181</v>
      </c>
      <c r="B5911" s="26" t="s">
        <v>8589</v>
      </c>
      <c r="C5911" s="26" t="s">
        <v>631</v>
      </c>
      <c r="D5911" s="26" t="s">
        <v>8590</v>
      </c>
      <c r="E5911" s="26" t="s">
        <v>10434</v>
      </c>
      <c r="F5911" s="26" t="s">
        <v>8591</v>
      </c>
      <c r="G5911" s="26" t="s">
        <v>8592</v>
      </c>
      <c r="H5911" s="26" t="s">
        <v>8593</v>
      </c>
      <c r="I5911" s="26" t="s">
        <v>10420</v>
      </c>
      <c r="J5911" s="36">
        <v>0.13</v>
      </c>
      <c r="K5911" s="26">
        <v>0</v>
      </c>
      <c r="L5911" s="26"/>
      <c r="M5911" s="26" t="s">
        <v>97</v>
      </c>
      <c r="N5911" s="26" t="s">
        <v>8595</v>
      </c>
    </row>
    <row r="5912" spans="1:14">
      <c r="A5912" s="26" t="s">
        <v>181</v>
      </c>
      <c r="B5912" s="26" t="s">
        <v>8589</v>
      </c>
      <c r="C5912" s="26" t="s">
        <v>631</v>
      </c>
      <c r="D5912" s="26" t="s">
        <v>8590</v>
      </c>
      <c r="E5912" s="26" t="s">
        <v>10434</v>
      </c>
      <c r="F5912" s="26" t="s">
        <v>8591</v>
      </c>
      <c r="G5912" s="26" t="s">
        <v>8592</v>
      </c>
      <c r="H5912" s="26" t="s">
        <v>8593</v>
      </c>
      <c r="I5912" s="26" t="s">
        <v>10419</v>
      </c>
      <c r="J5912" s="36">
        <v>0.13</v>
      </c>
      <c r="K5912" s="26">
        <v>15669.95</v>
      </c>
      <c r="L5912" s="26"/>
      <c r="M5912" s="26" t="s">
        <v>97</v>
      </c>
      <c r="N5912" s="26" t="s">
        <v>8595</v>
      </c>
    </row>
    <row r="5913" spans="1:14">
      <c r="A5913" s="26" t="s">
        <v>119</v>
      </c>
      <c r="B5913" s="26" t="s">
        <v>8610</v>
      </c>
      <c r="C5913" s="26" t="s">
        <v>996</v>
      </c>
      <c r="D5913" s="26" t="s">
        <v>8611</v>
      </c>
      <c r="E5913" s="26" t="s">
        <v>10425</v>
      </c>
      <c r="F5913" s="26" t="s">
        <v>8612</v>
      </c>
      <c r="G5913" s="26" t="s">
        <v>8613</v>
      </c>
      <c r="H5913" s="26" t="s">
        <v>8614</v>
      </c>
      <c r="I5913" s="26" t="s">
        <v>10416</v>
      </c>
      <c r="J5913" s="36">
        <v>0.13</v>
      </c>
      <c r="K5913" s="26">
        <v>1416556.14</v>
      </c>
      <c r="L5913" s="26">
        <v>1697579.06</v>
      </c>
      <c r="M5913" s="26" t="s">
        <v>140</v>
      </c>
      <c r="N5913" s="26" t="s">
        <v>8616</v>
      </c>
    </row>
    <row r="5914" spans="1:14">
      <c r="A5914" s="26" t="s">
        <v>119</v>
      </c>
      <c r="B5914" s="26" t="s">
        <v>8610</v>
      </c>
      <c r="C5914" s="26" t="s">
        <v>996</v>
      </c>
      <c r="D5914" s="26" t="s">
        <v>8611</v>
      </c>
      <c r="E5914" s="26" t="s">
        <v>10425</v>
      </c>
      <c r="F5914" s="26" t="s">
        <v>8612</v>
      </c>
      <c r="G5914" s="26" t="s">
        <v>8613</v>
      </c>
      <c r="H5914" s="26" t="s">
        <v>8614</v>
      </c>
      <c r="I5914" s="26" t="s">
        <v>10418</v>
      </c>
      <c r="J5914" s="36">
        <v>0.13</v>
      </c>
      <c r="K5914" s="26">
        <v>162366.16</v>
      </c>
      <c r="L5914" s="26"/>
      <c r="M5914" s="26" t="s">
        <v>140</v>
      </c>
      <c r="N5914" s="26" t="s">
        <v>8616</v>
      </c>
    </row>
    <row r="5915" spans="1:14">
      <c r="A5915" s="26" t="s">
        <v>119</v>
      </c>
      <c r="B5915" s="26" t="s">
        <v>8610</v>
      </c>
      <c r="C5915" s="26" t="s">
        <v>996</v>
      </c>
      <c r="D5915" s="26" t="s">
        <v>8611</v>
      </c>
      <c r="E5915" s="26" t="s">
        <v>10425</v>
      </c>
      <c r="F5915" s="26" t="s">
        <v>8612</v>
      </c>
      <c r="G5915" s="26" t="s">
        <v>8613</v>
      </c>
      <c r="H5915" s="26" t="s">
        <v>8614</v>
      </c>
      <c r="I5915" s="26" t="s">
        <v>10420</v>
      </c>
      <c r="J5915" s="36">
        <v>0.13</v>
      </c>
      <c r="K5915" s="26">
        <v>18225.61</v>
      </c>
      <c r="L5915" s="26"/>
      <c r="M5915" s="26" t="s">
        <v>140</v>
      </c>
      <c r="N5915" s="26" t="s">
        <v>8616</v>
      </c>
    </row>
    <row r="5916" spans="1:14">
      <c r="A5916" s="26" t="s">
        <v>119</v>
      </c>
      <c r="B5916" s="26" t="s">
        <v>8610</v>
      </c>
      <c r="C5916" s="26" t="s">
        <v>996</v>
      </c>
      <c r="D5916" s="26" t="s">
        <v>8611</v>
      </c>
      <c r="E5916" s="26" t="s">
        <v>10425</v>
      </c>
      <c r="F5916" s="26" t="s">
        <v>8612</v>
      </c>
      <c r="G5916" s="26" t="s">
        <v>8613</v>
      </c>
      <c r="H5916" s="26" t="s">
        <v>8614</v>
      </c>
      <c r="I5916" s="26" t="s">
        <v>10419</v>
      </c>
      <c r="J5916" s="36">
        <v>0.13</v>
      </c>
      <c r="K5916" s="26">
        <v>24049.93</v>
      </c>
      <c r="L5916" s="26"/>
      <c r="M5916" s="26" t="s">
        <v>140</v>
      </c>
      <c r="N5916" s="26" t="s">
        <v>8616</v>
      </c>
    </row>
    <row r="5917" spans="1:14">
      <c r="A5917" s="26" t="s">
        <v>70</v>
      </c>
      <c r="B5917" s="26" t="s">
        <v>4549</v>
      </c>
      <c r="C5917" s="26" t="s">
        <v>143</v>
      </c>
      <c r="D5917" s="26" t="s">
        <v>4521</v>
      </c>
      <c r="E5917" s="26" t="s">
        <v>10425</v>
      </c>
      <c r="F5917" s="26" t="s">
        <v>1332</v>
      </c>
      <c r="G5917" s="26" t="s">
        <v>4522</v>
      </c>
      <c r="H5917" s="26" t="s">
        <v>4523</v>
      </c>
      <c r="I5917" s="26" t="s">
        <v>10427</v>
      </c>
      <c r="J5917" s="36">
        <v>0.13</v>
      </c>
      <c r="K5917" s="26">
        <v>362.18</v>
      </c>
      <c r="L5917" s="26">
        <v>385.02</v>
      </c>
      <c r="M5917" s="26" t="s">
        <v>83</v>
      </c>
      <c r="N5917" s="26" t="s">
        <v>4551</v>
      </c>
    </row>
    <row r="5918" spans="1:14">
      <c r="A5918" s="26" t="s">
        <v>70</v>
      </c>
      <c r="B5918" s="26" t="s">
        <v>4549</v>
      </c>
      <c r="C5918" s="26" t="s">
        <v>143</v>
      </c>
      <c r="D5918" s="26" t="s">
        <v>4521</v>
      </c>
      <c r="E5918" s="26" t="s">
        <v>10425</v>
      </c>
      <c r="F5918" s="26" t="s">
        <v>1332</v>
      </c>
      <c r="G5918" s="26" t="s">
        <v>4522</v>
      </c>
      <c r="H5918" s="26" t="s">
        <v>4523</v>
      </c>
      <c r="I5918" s="26" t="s">
        <v>10428</v>
      </c>
      <c r="J5918" s="36">
        <v>0.13</v>
      </c>
      <c r="K5918" s="26">
        <v>0</v>
      </c>
      <c r="L5918" s="26"/>
      <c r="M5918" s="26" t="s">
        <v>83</v>
      </c>
      <c r="N5918" s="26" t="s">
        <v>4551</v>
      </c>
    </row>
    <row r="5919" spans="1:14">
      <c r="A5919" s="26" t="s">
        <v>70</v>
      </c>
      <c r="B5919" s="26" t="s">
        <v>4549</v>
      </c>
      <c r="C5919" s="26" t="s">
        <v>143</v>
      </c>
      <c r="D5919" s="26" t="s">
        <v>4521</v>
      </c>
      <c r="E5919" s="26" t="s">
        <v>10425</v>
      </c>
      <c r="F5919" s="26" t="s">
        <v>1332</v>
      </c>
      <c r="G5919" s="26" t="s">
        <v>4522</v>
      </c>
      <c r="H5919" s="26" t="s">
        <v>4523</v>
      </c>
      <c r="I5919" s="26" t="s">
        <v>10420</v>
      </c>
      <c r="J5919" s="36">
        <v>0.13</v>
      </c>
      <c r="K5919" s="26">
        <v>4.70834</v>
      </c>
      <c r="L5919" s="26"/>
      <c r="M5919" s="26" t="s">
        <v>83</v>
      </c>
      <c r="N5919" s="26" t="s">
        <v>4551</v>
      </c>
    </row>
    <row r="5920" spans="1:14">
      <c r="A5920" s="26" t="s">
        <v>70</v>
      </c>
      <c r="B5920" s="26" t="s">
        <v>4549</v>
      </c>
      <c r="C5920" s="26" t="s">
        <v>143</v>
      </c>
      <c r="D5920" s="26" t="s">
        <v>4521</v>
      </c>
      <c r="E5920" s="26" t="s">
        <v>10425</v>
      </c>
      <c r="F5920" s="26" t="s">
        <v>1332</v>
      </c>
      <c r="G5920" s="26" t="s">
        <v>4522</v>
      </c>
      <c r="H5920" s="26" t="s">
        <v>4523</v>
      </c>
      <c r="I5920" s="26" t="s">
        <v>10419</v>
      </c>
      <c r="J5920" s="36">
        <v>0.13</v>
      </c>
      <c r="K5920" s="26">
        <v>5.4327</v>
      </c>
      <c r="L5920" s="26"/>
      <c r="M5920" s="26" t="s">
        <v>83</v>
      </c>
      <c r="N5920" s="26" t="s">
        <v>4551</v>
      </c>
    </row>
    <row r="5921" spans="1:14">
      <c r="A5921" s="26" t="s">
        <v>85</v>
      </c>
      <c r="B5921" s="26" t="s">
        <v>8618</v>
      </c>
      <c r="C5921" s="26" t="s">
        <v>385</v>
      </c>
      <c r="D5921" s="26" t="s">
        <v>8619</v>
      </c>
      <c r="E5921" s="26" t="s">
        <v>10425</v>
      </c>
      <c r="F5921" s="26" t="s">
        <v>8620</v>
      </c>
      <c r="G5921" s="26" t="s">
        <v>8621</v>
      </c>
      <c r="H5921" s="26" t="s">
        <v>8622</v>
      </c>
      <c r="I5921" s="26" t="s">
        <v>10416</v>
      </c>
      <c r="J5921" s="36">
        <v>0.13</v>
      </c>
      <c r="K5921" s="26">
        <v>1201953.86</v>
      </c>
      <c r="L5921" s="26">
        <v>1381062.85</v>
      </c>
      <c r="M5921" s="26" t="s">
        <v>83</v>
      </c>
      <c r="N5921" s="26" t="s">
        <v>8624</v>
      </c>
    </row>
    <row r="5922" spans="1:14">
      <c r="A5922" s="26" t="s">
        <v>85</v>
      </c>
      <c r="B5922" s="26" t="s">
        <v>8618</v>
      </c>
      <c r="C5922" s="26" t="s">
        <v>385</v>
      </c>
      <c r="D5922" s="26" t="s">
        <v>8619</v>
      </c>
      <c r="E5922" s="26" t="s">
        <v>10425</v>
      </c>
      <c r="F5922" s="26" t="s">
        <v>8620</v>
      </c>
      <c r="G5922" s="26" t="s">
        <v>8621</v>
      </c>
      <c r="H5922" s="26" t="s">
        <v>8622</v>
      </c>
      <c r="I5922" s="26" t="s">
        <v>10418</v>
      </c>
      <c r="J5922" s="36">
        <v>0.13</v>
      </c>
      <c r="K5922" s="26">
        <v>79731.8</v>
      </c>
      <c r="L5922" s="26"/>
      <c r="M5922" s="26" t="s">
        <v>83</v>
      </c>
      <c r="N5922" s="26" t="s">
        <v>8624</v>
      </c>
    </row>
    <row r="5923" spans="1:14">
      <c r="A5923" s="26" t="s">
        <v>85</v>
      </c>
      <c r="B5923" s="26" t="s">
        <v>8618</v>
      </c>
      <c r="C5923" s="26" t="s">
        <v>385</v>
      </c>
      <c r="D5923" s="26" t="s">
        <v>8619</v>
      </c>
      <c r="E5923" s="26" t="s">
        <v>10425</v>
      </c>
      <c r="F5923" s="26" t="s">
        <v>8620</v>
      </c>
      <c r="G5923" s="26" t="s">
        <v>8621</v>
      </c>
      <c r="H5923" s="26" t="s">
        <v>8622</v>
      </c>
      <c r="I5923" s="26" t="s">
        <v>10420</v>
      </c>
      <c r="J5923" s="36">
        <v>0.13</v>
      </c>
      <c r="K5923" s="26">
        <v>14240.85</v>
      </c>
      <c r="L5923" s="26"/>
      <c r="M5923" s="26" t="s">
        <v>83</v>
      </c>
      <c r="N5923" s="26" t="s">
        <v>8624</v>
      </c>
    </row>
    <row r="5924" spans="1:14">
      <c r="A5924" s="26" t="s">
        <v>85</v>
      </c>
      <c r="B5924" s="26" t="s">
        <v>8618</v>
      </c>
      <c r="C5924" s="26" t="s">
        <v>385</v>
      </c>
      <c r="D5924" s="26" t="s">
        <v>8619</v>
      </c>
      <c r="E5924" s="26" t="s">
        <v>10425</v>
      </c>
      <c r="F5924" s="26" t="s">
        <v>8620</v>
      </c>
      <c r="G5924" s="26" t="s">
        <v>8621</v>
      </c>
      <c r="H5924" s="26" t="s">
        <v>8622</v>
      </c>
      <c r="I5924" s="26" t="s">
        <v>10419</v>
      </c>
      <c r="J5924" s="36">
        <v>0.13</v>
      </c>
      <c r="K5924" s="26">
        <v>19533.14</v>
      </c>
      <c r="L5924" s="26"/>
      <c r="M5924" s="26" t="s">
        <v>83</v>
      </c>
      <c r="N5924" s="26" t="s">
        <v>8624</v>
      </c>
    </row>
    <row r="5925" spans="1:14">
      <c r="A5925" s="26" t="s">
        <v>200</v>
      </c>
      <c r="B5925" s="26" t="s">
        <v>8634</v>
      </c>
      <c r="C5925" s="26" t="s">
        <v>360</v>
      </c>
      <c r="D5925" s="26" t="s">
        <v>8635</v>
      </c>
      <c r="E5925" s="26" t="s">
        <v>10425</v>
      </c>
      <c r="F5925" s="26" t="s">
        <v>4837</v>
      </c>
      <c r="G5925" s="26" t="s">
        <v>8636</v>
      </c>
      <c r="H5925" s="26" t="s">
        <v>8637</v>
      </c>
      <c r="I5925" s="26" t="s">
        <v>10416</v>
      </c>
      <c r="J5925" s="36">
        <v>0.13</v>
      </c>
      <c r="K5925" s="26">
        <v>1446671.03</v>
      </c>
      <c r="L5925" s="26">
        <v>1614818.02</v>
      </c>
      <c r="M5925" s="26" t="s">
        <v>1282</v>
      </c>
      <c r="N5925" s="26" t="s">
        <v>8639</v>
      </c>
    </row>
    <row r="5926" spans="1:14">
      <c r="A5926" s="26" t="s">
        <v>200</v>
      </c>
      <c r="B5926" s="26" t="s">
        <v>8634</v>
      </c>
      <c r="C5926" s="26" t="s">
        <v>360</v>
      </c>
      <c r="D5926" s="26" t="s">
        <v>8635</v>
      </c>
      <c r="E5926" s="26" t="s">
        <v>10425</v>
      </c>
      <c r="F5926" s="26" t="s">
        <v>4837</v>
      </c>
      <c r="G5926" s="26" t="s">
        <v>8636</v>
      </c>
      <c r="H5926" s="26" t="s">
        <v>8637</v>
      </c>
      <c r="I5926" s="26" t="s">
        <v>10418</v>
      </c>
      <c r="J5926" s="36">
        <v>0.13</v>
      </c>
      <c r="K5926" s="26">
        <v>57871.39</v>
      </c>
      <c r="L5926" s="26"/>
      <c r="M5926" s="26" t="s">
        <v>1282</v>
      </c>
      <c r="N5926" s="26" t="s">
        <v>8639</v>
      </c>
    </row>
    <row r="5927" spans="1:14">
      <c r="A5927" s="26" t="s">
        <v>200</v>
      </c>
      <c r="B5927" s="26" t="s">
        <v>8634</v>
      </c>
      <c r="C5927" s="26" t="s">
        <v>360</v>
      </c>
      <c r="D5927" s="26" t="s">
        <v>8635</v>
      </c>
      <c r="E5927" s="26" t="s">
        <v>10425</v>
      </c>
      <c r="F5927" s="26" t="s">
        <v>4837</v>
      </c>
      <c r="G5927" s="26" t="s">
        <v>8636</v>
      </c>
      <c r="H5927" s="26" t="s">
        <v>8637</v>
      </c>
      <c r="I5927" s="26" t="s">
        <v>10420</v>
      </c>
      <c r="J5927" s="36">
        <v>0.13</v>
      </c>
      <c r="K5927" s="26">
        <v>14694.68</v>
      </c>
      <c r="L5927" s="26"/>
      <c r="M5927" s="26" t="s">
        <v>1282</v>
      </c>
      <c r="N5927" s="26" t="s">
        <v>8639</v>
      </c>
    </row>
    <row r="5928" spans="1:14">
      <c r="A5928" s="26" t="s">
        <v>200</v>
      </c>
      <c r="B5928" s="26" t="s">
        <v>8634</v>
      </c>
      <c r="C5928" s="26" t="s">
        <v>360</v>
      </c>
      <c r="D5928" s="26" t="s">
        <v>8635</v>
      </c>
      <c r="E5928" s="26" t="s">
        <v>10425</v>
      </c>
      <c r="F5928" s="26" t="s">
        <v>4837</v>
      </c>
      <c r="G5928" s="26" t="s">
        <v>8636</v>
      </c>
      <c r="H5928" s="26" t="s">
        <v>8637</v>
      </c>
      <c r="I5928" s="26" t="s">
        <v>10419</v>
      </c>
      <c r="J5928" s="36">
        <v>0.13</v>
      </c>
      <c r="K5928" s="26">
        <v>22909.67</v>
      </c>
      <c r="L5928" s="26"/>
      <c r="M5928" s="26" t="s">
        <v>1282</v>
      </c>
      <c r="N5928" s="26" t="s">
        <v>8639</v>
      </c>
    </row>
    <row r="5929" spans="1:14">
      <c r="A5929" s="26" t="s">
        <v>200</v>
      </c>
      <c r="B5929" s="26" t="s">
        <v>8641</v>
      </c>
      <c r="C5929" s="26" t="s">
        <v>1121</v>
      </c>
      <c r="D5929" s="26" t="s">
        <v>8642</v>
      </c>
      <c r="E5929" s="26" t="s">
        <v>10425</v>
      </c>
      <c r="F5929" s="26" t="s">
        <v>1123</v>
      </c>
      <c r="G5929" s="26" t="s">
        <v>8643</v>
      </c>
      <c r="H5929" s="26" t="s">
        <v>8644</v>
      </c>
      <c r="I5929" s="26" t="s">
        <v>10416</v>
      </c>
      <c r="J5929" s="36">
        <v>0.13</v>
      </c>
      <c r="K5929" s="26">
        <v>35352.84</v>
      </c>
      <c r="L5929" s="26">
        <v>38207.1</v>
      </c>
      <c r="M5929" s="26" t="s">
        <v>1282</v>
      </c>
      <c r="N5929" s="26" t="s">
        <v>8646</v>
      </c>
    </row>
    <row r="5930" spans="1:14">
      <c r="A5930" s="26" t="s">
        <v>200</v>
      </c>
      <c r="B5930" s="26" t="s">
        <v>8641</v>
      </c>
      <c r="C5930" s="26" t="s">
        <v>1121</v>
      </c>
      <c r="D5930" s="26" t="s">
        <v>8642</v>
      </c>
      <c r="E5930" s="26" t="s">
        <v>10425</v>
      </c>
      <c r="F5930" s="26" t="s">
        <v>1123</v>
      </c>
      <c r="G5930" s="26" t="s">
        <v>8643</v>
      </c>
      <c r="H5930" s="26" t="s">
        <v>8644</v>
      </c>
      <c r="I5930" s="26" t="s">
        <v>10418</v>
      </c>
      <c r="J5930" s="36">
        <v>0.13</v>
      </c>
      <c r="K5930" s="26">
        <v>664.14</v>
      </c>
      <c r="L5930" s="26"/>
      <c r="M5930" s="26" t="s">
        <v>1282</v>
      </c>
      <c r="N5930" s="26" t="s">
        <v>8646</v>
      </c>
    </row>
    <row r="5931" spans="1:14">
      <c r="A5931" s="26" t="s">
        <v>200</v>
      </c>
      <c r="B5931" s="26" t="s">
        <v>8641</v>
      </c>
      <c r="C5931" s="26" t="s">
        <v>1121</v>
      </c>
      <c r="D5931" s="26" t="s">
        <v>8642</v>
      </c>
      <c r="E5931" s="26" t="s">
        <v>10425</v>
      </c>
      <c r="F5931" s="26" t="s">
        <v>1123</v>
      </c>
      <c r="G5931" s="26" t="s">
        <v>8643</v>
      </c>
      <c r="H5931" s="26" t="s">
        <v>8644</v>
      </c>
      <c r="I5931" s="26" t="s">
        <v>10420</v>
      </c>
      <c r="J5931" s="36">
        <v>0.13</v>
      </c>
      <c r="K5931" s="26">
        <v>472.74</v>
      </c>
      <c r="L5931" s="26"/>
      <c r="M5931" s="26" t="s">
        <v>1282</v>
      </c>
      <c r="N5931" s="26" t="s">
        <v>8646</v>
      </c>
    </row>
    <row r="5932" spans="1:14">
      <c r="A5932" s="26" t="s">
        <v>200</v>
      </c>
      <c r="B5932" s="26" t="s">
        <v>8641</v>
      </c>
      <c r="C5932" s="26" t="s">
        <v>1121</v>
      </c>
      <c r="D5932" s="26" t="s">
        <v>8642</v>
      </c>
      <c r="E5932" s="26" t="s">
        <v>10425</v>
      </c>
      <c r="F5932" s="26" t="s">
        <v>1123</v>
      </c>
      <c r="G5932" s="26" t="s">
        <v>8643</v>
      </c>
      <c r="H5932" s="26" t="s">
        <v>8644</v>
      </c>
      <c r="I5932" s="26" t="s">
        <v>10419</v>
      </c>
      <c r="J5932" s="36">
        <v>0.13</v>
      </c>
      <c r="K5932" s="26">
        <v>548.46</v>
      </c>
      <c r="L5932" s="26"/>
      <c r="M5932" s="26" t="s">
        <v>1282</v>
      </c>
      <c r="N5932" s="26" t="s">
        <v>8646</v>
      </c>
    </row>
    <row r="5933" spans="1:14">
      <c r="A5933" s="26" t="s">
        <v>200</v>
      </c>
      <c r="B5933" s="26" t="s">
        <v>8662</v>
      </c>
      <c r="C5933" s="26" t="s">
        <v>323</v>
      </c>
      <c r="D5933" s="26" t="s">
        <v>5789</v>
      </c>
      <c r="E5933" s="26" t="s">
        <v>10425</v>
      </c>
      <c r="F5933" s="26" t="s">
        <v>287</v>
      </c>
      <c r="G5933" s="26" t="s">
        <v>8663</v>
      </c>
      <c r="H5933" s="26" t="s">
        <v>5791</v>
      </c>
      <c r="I5933" s="26" t="s">
        <v>10427</v>
      </c>
      <c r="J5933" s="36">
        <v>0.13</v>
      </c>
      <c r="K5933" s="26">
        <v>1523.88</v>
      </c>
      <c r="L5933" s="26">
        <v>1620</v>
      </c>
      <c r="M5933" s="26" t="s">
        <v>1282</v>
      </c>
      <c r="N5933" s="26" t="s">
        <v>8665</v>
      </c>
    </row>
    <row r="5934" spans="1:14">
      <c r="A5934" s="26" t="s">
        <v>200</v>
      </c>
      <c r="B5934" s="26" t="s">
        <v>8662</v>
      </c>
      <c r="C5934" s="26" t="s">
        <v>323</v>
      </c>
      <c r="D5934" s="26" t="s">
        <v>5789</v>
      </c>
      <c r="E5934" s="26" t="s">
        <v>10425</v>
      </c>
      <c r="F5934" s="26" t="s">
        <v>287</v>
      </c>
      <c r="G5934" s="26" t="s">
        <v>8663</v>
      </c>
      <c r="H5934" s="26" t="s">
        <v>5791</v>
      </c>
      <c r="I5934" s="26" t="s">
        <v>10428</v>
      </c>
      <c r="J5934" s="36">
        <v>0.13</v>
      </c>
      <c r="K5934" s="26">
        <v>0</v>
      </c>
      <c r="L5934" s="26"/>
      <c r="M5934" s="26" t="s">
        <v>1282</v>
      </c>
      <c r="N5934" s="26" t="s">
        <v>8665</v>
      </c>
    </row>
    <row r="5935" spans="1:14">
      <c r="A5935" s="26" t="s">
        <v>200</v>
      </c>
      <c r="B5935" s="26" t="s">
        <v>8662</v>
      </c>
      <c r="C5935" s="26" t="s">
        <v>323</v>
      </c>
      <c r="D5935" s="26" t="s">
        <v>5789</v>
      </c>
      <c r="E5935" s="26" t="s">
        <v>10425</v>
      </c>
      <c r="F5935" s="26" t="s">
        <v>287</v>
      </c>
      <c r="G5935" s="26" t="s">
        <v>8663</v>
      </c>
      <c r="H5935" s="26" t="s">
        <v>5791</v>
      </c>
      <c r="I5935" s="26" t="s">
        <v>10420</v>
      </c>
      <c r="J5935" s="36">
        <v>0.13</v>
      </c>
      <c r="K5935" s="26">
        <v>19.81044</v>
      </c>
      <c r="L5935" s="26"/>
      <c r="M5935" s="26" t="s">
        <v>1282</v>
      </c>
      <c r="N5935" s="26" t="s">
        <v>8665</v>
      </c>
    </row>
    <row r="5936" spans="1:14">
      <c r="A5936" s="26" t="s">
        <v>200</v>
      </c>
      <c r="B5936" s="26" t="s">
        <v>8662</v>
      </c>
      <c r="C5936" s="26" t="s">
        <v>323</v>
      </c>
      <c r="D5936" s="26" t="s">
        <v>5789</v>
      </c>
      <c r="E5936" s="26" t="s">
        <v>10425</v>
      </c>
      <c r="F5936" s="26" t="s">
        <v>287</v>
      </c>
      <c r="G5936" s="26" t="s">
        <v>8663</v>
      </c>
      <c r="H5936" s="26" t="s">
        <v>5791</v>
      </c>
      <c r="I5936" s="26" t="s">
        <v>10419</v>
      </c>
      <c r="J5936" s="36">
        <v>0.13</v>
      </c>
      <c r="K5936" s="26">
        <v>22.8582</v>
      </c>
      <c r="L5936" s="26"/>
      <c r="M5936" s="26" t="s">
        <v>1282</v>
      </c>
      <c r="N5936" s="26" t="s">
        <v>8665</v>
      </c>
    </row>
    <row r="5937" spans="1:14">
      <c r="A5937" s="26" t="s">
        <v>119</v>
      </c>
      <c r="B5937" s="26" t="s">
        <v>8603</v>
      </c>
      <c r="C5937" s="26" t="s">
        <v>1266</v>
      </c>
      <c r="D5937" s="26" t="s">
        <v>8604</v>
      </c>
      <c r="E5937" s="26" t="s">
        <v>10425</v>
      </c>
      <c r="F5937" s="26" t="s">
        <v>1027</v>
      </c>
      <c r="G5937" s="26" t="s">
        <v>8605</v>
      </c>
      <c r="H5937" s="26" t="s">
        <v>8606</v>
      </c>
      <c r="I5937" s="26" t="s">
        <v>10416</v>
      </c>
      <c r="J5937" s="36">
        <v>0.13</v>
      </c>
      <c r="K5937" s="26">
        <v>440163.3</v>
      </c>
      <c r="L5937" s="26">
        <v>565343.58</v>
      </c>
      <c r="M5937" s="26" t="s">
        <v>140</v>
      </c>
      <c r="N5937" s="26" t="s">
        <v>8608</v>
      </c>
    </row>
    <row r="5938" spans="1:14">
      <c r="A5938" s="26" t="s">
        <v>119</v>
      </c>
      <c r="B5938" s="26" t="s">
        <v>8603</v>
      </c>
      <c r="C5938" s="26" t="s">
        <v>1266</v>
      </c>
      <c r="D5938" s="26" t="s">
        <v>8604</v>
      </c>
      <c r="E5938" s="26" t="s">
        <v>10425</v>
      </c>
      <c r="F5938" s="26" t="s">
        <v>1027</v>
      </c>
      <c r="G5938" s="26" t="s">
        <v>8605</v>
      </c>
      <c r="H5938" s="26" t="s">
        <v>8606</v>
      </c>
      <c r="I5938" s="26" t="s">
        <v>10418</v>
      </c>
      <c r="J5938" s="36">
        <v>0.13</v>
      </c>
      <c r="K5938" s="26">
        <v>85991.4</v>
      </c>
      <c r="L5938" s="26"/>
      <c r="M5938" s="26" t="s">
        <v>140</v>
      </c>
      <c r="N5938" s="26" t="s">
        <v>8608</v>
      </c>
    </row>
    <row r="5939" spans="1:14">
      <c r="A5939" s="26" t="s">
        <v>119</v>
      </c>
      <c r="B5939" s="26" t="s">
        <v>8603</v>
      </c>
      <c r="C5939" s="26" t="s">
        <v>1266</v>
      </c>
      <c r="D5939" s="26" t="s">
        <v>8604</v>
      </c>
      <c r="E5939" s="26" t="s">
        <v>10425</v>
      </c>
      <c r="F5939" s="26" t="s">
        <v>1027</v>
      </c>
      <c r="G5939" s="26" t="s">
        <v>8605</v>
      </c>
      <c r="H5939" s="26" t="s">
        <v>8606</v>
      </c>
      <c r="I5939" s="26" t="s">
        <v>10420</v>
      </c>
      <c r="J5939" s="36">
        <v>0.13</v>
      </c>
      <c r="K5939" s="26">
        <v>5735.72</v>
      </c>
      <c r="L5939" s="26"/>
      <c r="M5939" s="26" t="s">
        <v>140</v>
      </c>
      <c r="N5939" s="26" t="s">
        <v>8608</v>
      </c>
    </row>
    <row r="5940" spans="1:14">
      <c r="A5940" s="26" t="s">
        <v>119</v>
      </c>
      <c r="B5940" s="26" t="s">
        <v>8603</v>
      </c>
      <c r="C5940" s="26" t="s">
        <v>1266</v>
      </c>
      <c r="D5940" s="26" t="s">
        <v>8604</v>
      </c>
      <c r="E5940" s="26" t="s">
        <v>10425</v>
      </c>
      <c r="F5940" s="26" t="s">
        <v>1027</v>
      </c>
      <c r="G5940" s="26" t="s">
        <v>8605</v>
      </c>
      <c r="H5940" s="26" t="s">
        <v>8606</v>
      </c>
      <c r="I5940" s="26" t="s">
        <v>10419</v>
      </c>
      <c r="J5940" s="36">
        <v>0.13</v>
      </c>
      <c r="K5940" s="26">
        <v>8012.84</v>
      </c>
      <c r="L5940" s="26"/>
      <c r="M5940" s="26" t="s">
        <v>140</v>
      </c>
      <c r="N5940" s="26" t="s">
        <v>8608</v>
      </c>
    </row>
    <row r="5941" spans="1:14">
      <c r="A5941" s="26" t="s">
        <v>119</v>
      </c>
      <c r="B5941" s="26" t="s">
        <v>8627</v>
      </c>
      <c r="C5941" s="26" t="s">
        <v>1429</v>
      </c>
      <c r="D5941" s="26" t="s">
        <v>8628</v>
      </c>
      <c r="E5941" s="26" t="s">
        <v>10425</v>
      </c>
      <c r="F5941" s="26" t="s">
        <v>8629</v>
      </c>
      <c r="G5941" s="26" t="s">
        <v>8630</v>
      </c>
      <c r="H5941" s="26" t="s">
        <v>10935</v>
      </c>
      <c r="I5941" s="26" t="s">
        <v>10416</v>
      </c>
      <c r="J5941" s="36">
        <v>0.13</v>
      </c>
      <c r="K5941" s="26">
        <v>9901.12</v>
      </c>
      <c r="L5941" s="26">
        <v>11364.84</v>
      </c>
      <c r="M5941" s="26" t="s">
        <v>140</v>
      </c>
      <c r="N5941" s="26" t="s">
        <v>8632</v>
      </c>
    </row>
    <row r="5942" spans="1:14">
      <c r="A5942" s="26" t="s">
        <v>119</v>
      </c>
      <c r="B5942" s="26" t="s">
        <v>8627</v>
      </c>
      <c r="C5942" s="26" t="s">
        <v>1429</v>
      </c>
      <c r="D5942" s="26" t="s">
        <v>8628</v>
      </c>
      <c r="E5942" s="26" t="s">
        <v>10425</v>
      </c>
      <c r="F5942" s="26" t="s">
        <v>8629</v>
      </c>
      <c r="G5942" s="26" t="s">
        <v>8630</v>
      </c>
      <c r="H5942" s="26" t="s">
        <v>10935</v>
      </c>
      <c r="I5942" s="26" t="s">
        <v>10418</v>
      </c>
      <c r="J5942" s="36">
        <v>0.13</v>
      </c>
      <c r="K5942" s="26">
        <v>677.28</v>
      </c>
      <c r="L5942" s="26"/>
      <c r="M5942" s="26" t="s">
        <v>140</v>
      </c>
      <c r="N5942" s="26" t="s">
        <v>8632</v>
      </c>
    </row>
    <row r="5943" spans="1:14">
      <c r="A5943" s="26" t="s">
        <v>119</v>
      </c>
      <c r="B5943" s="26" t="s">
        <v>8627</v>
      </c>
      <c r="C5943" s="26" t="s">
        <v>1429</v>
      </c>
      <c r="D5943" s="26" t="s">
        <v>8628</v>
      </c>
      <c r="E5943" s="26" t="s">
        <v>10425</v>
      </c>
      <c r="F5943" s="26" t="s">
        <v>8629</v>
      </c>
      <c r="G5943" s="26" t="s">
        <v>8630</v>
      </c>
      <c r="H5943" s="26" t="s">
        <v>10935</v>
      </c>
      <c r="I5943" s="26" t="s">
        <v>10420</v>
      </c>
      <c r="J5943" s="36">
        <v>0.13</v>
      </c>
      <c r="K5943" s="26">
        <v>113.86</v>
      </c>
      <c r="L5943" s="26"/>
      <c r="M5943" s="26" t="s">
        <v>140</v>
      </c>
      <c r="N5943" s="26" t="s">
        <v>8632</v>
      </c>
    </row>
    <row r="5944" spans="1:14">
      <c r="A5944" s="26" t="s">
        <v>119</v>
      </c>
      <c r="B5944" s="26" t="s">
        <v>8627</v>
      </c>
      <c r="C5944" s="26" t="s">
        <v>1429</v>
      </c>
      <c r="D5944" s="26" t="s">
        <v>8628</v>
      </c>
      <c r="E5944" s="26" t="s">
        <v>10425</v>
      </c>
      <c r="F5944" s="26" t="s">
        <v>8629</v>
      </c>
      <c r="G5944" s="26" t="s">
        <v>8630</v>
      </c>
      <c r="H5944" s="26" t="s">
        <v>10935</v>
      </c>
      <c r="I5944" s="26" t="s">
        <v>10419</v>
      </c>
      <c r="J5944" s="36">
        <v>0.13</v>
      </c>
      <c r="K5944" s="26">
        <v>161.12</v>
      </c>
      <c r="L5944" s="26"/>
      <c r="M5944" s="26" t="s">
        <v>140</v>
      </c>
      <c r="N5944" s="26" t="s">
        <v>8632</v>
      </c>
    </row>
    <row r="5945" spans="1:14">
      <c r="A5945" s="26" t="s">
        <v>119</v>
      </c>
      <c r="B5945" s="26" t="s">
        <v>8627</v>
      </c>
      <c r="C5945" s="26" t="s">
        <v>1429</v>
      </c>
      <c r="D5945" s="26" t="s">
        <v>8628</v>
      </c>
      <c r="E5945" s="26" t="s">
        <v>10425</v>
      </c>
      <c r="F5945" s="26" t="s">
        <v>8629</v>
      </c>
      <c r="G5945" s="26" t="s">
        <v>8630</v>
      </c>
      <c r="H5945" s="26" t="s">
        <v>10936</v>
      </c>
      <c r="I5945" s="26" t="s">
        <v>10416</v>
      </c>
      <c r="J5945" s="36">
        <v>0.13</v>
      </c>
      <c r="K5945" s="26">
        <v>35621.17</v>
      </c>
      <c r="L5945" s="26">
        <v>41344</v>
      </c>
      <c r="M5945" s="26" t="s">
        <v>140</v>
      </c>
      <c r="N5945" s="26" t="s">
        <v>8632</v>
      </c>
    </row>
    <row r="5946" spans="1:14">
      <c r="A5946" s="26" t="s">
        <v>119</v>
      </c>
      <c r="B5946" s="26" t="s">
        <v>8627</v>
      </c>
      <c r="C5946" s="26" t="s">
        <v>1429</v>
      </c>
      <c r="D5946" s="26" t="s">
        <v>8628</v>
      </c>
      <c r="E5946" s="26" t="s">
        <v>10425</v>
      </c>
      <c r="F5946" s="26" t="s">
        <v>8629</v>
      </c>
      <c r="G5946" s="26" t="s">
        <v>8630</v>
      </c>
      <c r="H5946" s="26" t="s">
        <v>10936</v>
      </c>
      <c r="I5946" s="26" t="s">
        <v>10418</v>
      </c>
      <c r="J5946" s="36">
        <v>0.13</v>
      </c>
      <c r="K5946" s="26">
        <v>2844.72</v>
      </c>
      <c r="L5946" s="26"/>
      <c r="M5946" s="26" t="s">
        <v>140</v>
      </c>
      <c r="N5946" s="26" t="s">
        <v>8632</v>
      </c>
    </row>
    <row r="5947" spans="1:14">
      <c r="A5947" s="26" t="s">
        <v>119</v>
      </c>
      <c r="B5947" s="26" t="s">
        <v>8627</v>
      </c>
      <c r="C5947" s="26" t="s">
        <v>1429</v>
      </c>
      <c r="D5947" s="26" t="s">
        <v>8628</v>
      </c>
      <c r="E5947" s="26" t="s">
        <v>10425</v>
      </c>
      <c r="F5947" s="26" t="s">
        <v>8629</v>
      </c>
      <c r="G5947" s="26" t="s">
        <v>8630</v>
      </c>
      <c r="H5947" s="26" t="s">
        <v>10936</v>
      </c>
      <c r="I5947" s="26" t="s">
        <v>10420</v>
      </c>
      <c r="J5947" s="36">
        <v>0.13</v>
      </c>
      <c r="K5947" s="26">
        <v>432</v>
      </c>
      <c r="L5947" s="26"/>
      <c r="M5947" s="26" t="s">
        <v>140</v>
      </c>
      <c r="N5947" s="26" t="s">
        <v>8632</v>
      </c>
    </row>
    <row r="5948" spans="1:14">
      <c r="A5948" s="26" t="s">
        <v>119</v>
      </c>
      <c r="B5948" s="26" t="s">
        <v>8627</v>
      </c>
      <c r="C5948" s="26" t="s">
        <v>1429</v>
      </c>
      <c r="D5948" s="26" t="s">
        <v>8628</v>
      </c>
      <c r="E5948" s="26" t="s">
        <v>10425</v>
      </c>
      <c r="F5948" s="26" t="s">
        <v>8629</v>
      </c>
      <c r="G5948" s="26" t="s">
        <v>8630</v>
      </c>
      <c r="H5948" s="26" t="s">
        <v>10936</v>
      </c>
      <c r="I5948" s="26" t="s">
        <v>10419</v>
      </c>
      <c r="J5948" s="36">
        <v>0.13</v>
      </c>
      <c r="K5948" s="26">
        <v>585.63</v>
      </c>
      <c r="L5948" s="26"/>
      <c r="M5948" s="26" t="s">
        <v>140</v>
      </c>
      <c r="N5948" s="26" t="s">
        <v>8632</v>
      </c>
    </row>
    <row r="5949" spans="1:14">
      <c r="A5949" s="26" t="s">
        <v>85</v>
      </c>
      <c r="B5949" s="26" t="s">
        <v>8673</v>
      </c>
      <c r="C5949" s="26" t="s">
        <v>3777</v>
      </c>
      <c r="D5949" s="26" t="s">
        <v>8674</v>
      </c>
      <c r="E5949" s="26" t="s">
        <v>10425</v>
      </c>
      <c r="F5949" s="26" t="s">
        <v>3802</v>
      </c>
      <c r="G5949" s="26" t="s">
        <v>8675</v>
      </c>
      <c r="H5949" s="26" t="s">
        <v>8676</v>
      </c>
      <c r="I5949" s="26" t="s">
        <v>10416</v>
      </c>
      <c r="J5949" s="36">
        <v>0.13</v>
      </c>
      <c r="K5949" s="26">
        <v>42499</v>
      </c>
      <c r="L5949" s="26">
        <v>80535</v>
      </c>
      <c r="M5949" s="26" t="s">
        <v>83</v>
      </c>
      <c r="N5949" s="26" t="s">
        <v>8678</v>
      </c>
    </row>
    <row r="5950" spans="1:14">
      <c r="A5950" s="26" t="s">
        <v>85</v>
      </c>
      <c r="B5950" s="26" t="s">
        <v>8673</v>
      </c>
      <c r="C5950" s="26" t="s">
        <v>3777</v>
      </c>
      <c r="D5950" s="26" t="s">
        <v>8674</v>
      </c>
      <c r="E5950" s="26" t="s">
        <v>10425</v>
      </c>
      <c r="F5950" s="26" t="s">
        <v>3802</v>
      </c>
      <c r="G5950" s="26" t="s">
        <v>8675</v>
      </c>
      <c r="H5950" s="26" t="s">
        <v>8676</v>
      </c>
      <c r="I5950" s="26" t="s">
        <v>10418</v>
      </c>
      <c r="J5950" s="36">
        <v>0.13</v>
      </c>
      <c r="K5950" s="26">
        <v>32696</v>
      </c>
      <c r="L5950" s="26"/>
      <c r="M5950" s="26" t="s">
        <v>83</v>
      </c>
      <c r="N5950" s="26" t="s">
        <v>8678</v>
      </c>
    </row>
    <row r="5951" spans="1:14">
      <c r="A5951" s="26" t="s">
        <v>85</v>
      </c>
      <c r="B5951" s="26" t="s">
        <v>8673</v>
      </c>
      <c r="C5951" s="26" t="s">
        <v>3777</v>
      </c>
      <c r="D5951" s="26" t="s">
        <v>8674</v>
      </c>
      <c r="E5951" s="26" t="s">
        <v>10425</v>
      </c>
      <c r="F5951" s="26" t="s">
        <v>3802</v>
      </c>
      <c r="G5951" s="26" t="s">
        <v>8675</v>
      </c>
      <c r="H5951" s="26" t="s">
        <v>8676</v>
      </c>
      <c r="I5951" s="26" t="s">
        <v>10420</v>
      </c>
      <c r="J5951" s="36">
        <v>0.13</v>
      </c>
      <c r="K5951" s="26">
        <v>568</v>
      </c>
      <c r="L5951" s="26"/>
      <c r="M5951" s="26" t="s">
        <v>83</v>
      </c>
      <c r="N5951" s="26" t="s">
        <v>8678</v>
      </c>
    </row>
    <row r="5952" spans="1:14">
      <c r="A5952" s="26" t="s">
        <v>85</v>
      </c>
      <c r="B5952" s="26" t="s">
        <v>8673</v>
      </c>
      <c r="C5952" s="26" t="s">
        <v>3777</v>
      </c>
      <c r="D5952" s="26" t="s">
        <v>8674</v>
      </c>
      <c r="E5952" s="26" t="s">
        <v>10425</v>
      </c>
      <c r="F5952" s="26" t="s">
        <v>3802</v>
      </c>
      <c r="G5952" s="26" t="s">
        <v>8675</v>
      </c>
      <c r="H5952" s="26" t="s">
        <v>8676</v>
      </c>
      <c r="I5952" s="26" t="s">
        <v>10419</v>
      </c>
      <c r="J5952" s="36">
        <v>0.13</v>
      </c>
      <c r="K5952" s="26">
        <v>1154</v>
      </c>
      <c r="L5952" s="26"/>
      <c r="M5952" s="26" t="s">
        <v>83</v>
      </c>
      <c r="N5952" s="26" t="s">
        <v>8678</v>
      </c>
    </row>
    <row r="5953" spans="1:14">
      <c r="A5953" s="26" t="s">
        <v>85</v>
      </c>
      <c r="B5953" s="26" t="s">
        <v>8666</v>
      </c>
      <c r="C5953" s="26" t="s">
        <v>385</v>
      </c>
      <c r="D5953" s="26" t="s">
        <v>8667</v>
      </c>
      <c r="E5953" s="26" t="s">
        <v>10425</v>
      </c>
      <c r="F5953" s="26" t="s">
        <v>4115</v>
      </c>
      <c r="G5953" s="26" t="s">
        <v>8668</v>
      </c>
      <c r="H5953" s="26" t="s">
        <v>8669</v>
      </c>
      <c r="I5953" s="26" t="s">
        <v>10416</v>
      </c>
      <c r="J5953" s="36">
        <v>0.13</v>
      </c>
      <c r="K5953" s="26">
        <v>421167.66</v>
      </c>
      <c r="L5953" s="26">
        <v>490251.65</v>
      </c>
      <c r="M5953" s="26" t="s">
        <v>83</v>
      </c>
      <c r="N5953" s="26" t="s">
        <v>8671</v>
      </c>
    </row>
    <row r="5954" spans="1:14">
      <c r="A5954" s="26" t="s">
        <v>85</v>
      </c>
      <c r="B5954" s="26" t="s">
        <v>8666</v>
      </c>
      <c r="C5954" s="26" t="s">
        <v>385</v>
      </c>
      <c r="D5954" s="26" t="s">
        <v>8667</v>
      </c>
      <c r="E5954" s="26" t="s">
        <v>10425</v>
      </c>
      <c r="F5954" s="26" t="s">
        <v>4115</v>
      </c>
      <c r="G5954" s="26" t="s">
        <v>8668</v>
      </c>
      <c r="H5954" s="26" t="s">
        <v>8669</v>
      </c>
      <c r="I5954" s="26" t="s">
        <v>10418</v>
      </c>
      <c r="J5954" s="36">
        <v>0.13</v>
      </c>
      <c r="K5954" s="26">
        <v>34878.8</v>
      </c>
      <c r="L5954" s="26"/>
      <c r="M5954" s="26" t="s">
        <v>83</v>
      </c>
      <c r="N5954" s="26" t="s">
        <v>8671</v>
      </c>
    </row>
    <row r="5955" spans="1:14">
      <c r="A5955" s="26" t="s">
        <v>85</v>
      </c>
      <c r="B5955" s="26" t="s">
        <v>8666</v>
      </c>
      <c r="C5955" s="26" t="s">
        <v>385</v>
      </c>
      <c r="D5955" s="26" t="s">
        <v>8667</v>
      </c>
      <c r="E5955" s="26" t="s">
        <v>10425</v>
      </c>
      <c r="F5955" s="26" t="s">
        <v>4115</v>
      </c>
      <c r="G5955" s="26" t="s">
        <v>8668</v>
      </c>
      <c r="H5955" s="26" t="s">
        <v>8669</v>
      </c>
      <c r="I5955" s="26" t="s">
        <v>10420</v>
      </c>
      <c r="J5955" s="36">
        <v>0.13</v>
      </c>
      <c r="K5955" s="26">
        <v>5198.38</v>
      </c>
      <c r="L5955" s="26"/>
      <c r="M5955" s="26" t="s">
        <v>83</v>
      </c>
      <c r="N5955" s="26" t="s">
        <v>8671</v>
      </c>
    </row>
    <row r="5956" spans="1:14">
      <c r="A5956" s="26" t="s">
        <v>85</v>
      </c>
      <c r="B5956" s="26" t="s">
        <v>8666</v>
      </c>
      <c r="C5956" s="26" t="s">
        <v>385</v>
      </c>
      <c r="D5956" s="26" t="s">
        <v>8667</v>
      </c>
      <c r="E5956" s="26" t="s">
        <v>10425</v>
      </c>
      <c r="F5956" s="26" t="s">
        <v>4115</v>
      </c>
      <c r="G5956" s="26" t="s">
        <v>8668</v>
      </c>
      <c r="H5956" s="26" t="s">
        <v>8669</v>
      </c>
      <c r="I5956" s="26" t="s">
        <v>10419</v>
      </c>
      <c r="J5956" s="36">
        <v>0.13</v>
      </c>
      <c r="K5956" s="26">
        <v>6944.09</v>
      </c>
      <c r="L5956" s="26"/>
      <c r="M5956" s="26" t="s">
        <v>83</v>
      </c>
      <c r="N5956" s="26" t="s">
        <v>8671</v>
      </c>
    </row>
    <row r="5957" spans="1:14">
      <c r="A5957" s="26" t="s">
        <v>85</v>
      </c>
      <c r="B5957" s="26" t="s">
        <v>8653</v>
      </c>
      <c r="C5957" s="26" t="s">
        <v>8654</v>
      </c>
      <c r="D5957" s="26" t="s">
        <v>8655</v>
      </c>
      <c r="E5957" s="26" t="s">
        <v>10425</v>
      </c>
      <c r="F5957" s="26" t="s">
        <v>8656</v>
      </c>
      <c r="G5957" s="26" t="s">
        <v>8657</v>
      </c>
      <c r="H5957" s="26" t="s">
        <v>8658</v>
      </c>
      <c r="I5957" s="26" t="s">
        <v>10416</v>
      </c>
      <c r="J5957" s="36">
        <v>0.13</v>
      </c>
      <c r="K5957" s="26">
        <v>18698.79</v>
      </c>
      <c r="L5957" s="26">
        <v>20382.01</v>
      </c>
      <c r="M5957" s="26" t="s">
        <v>83</v>
      </c>
      <c r="N5957" s="26" t="s">
        <v>8660</v>
      </c>
    </row>
    <row r="5958" spans="1:14">
      <c r="A5958" s="26" t="s">
        <v>85</v>
      </c>
      <c r="B5958" s="26" t="s">
        <v>8653</v>
      </c>
      <c r="C5958" s="26" t="s">
        <v>8654</v>
      </c>
      <c r="D5958" s="26" t="s">
        <v>8655</v>
      </c>
      <c r="E5958" s="26" t="s">
        <v>10425</v>
      </c>
      <c r="F5958" s="26" t="s">
        <v>8656</v>
      </c>
      <c r="G5958" s="26" t="s">
        <v>8657</v>
      </c>
      <c r="H5958" s="26" t="s">
        <v>8658</v>
      </c>
      <c r="I5958" s="26" t="s">
        <v>10418</v>
      </c>
      <c r="J5958" s="36">
        <v>0.13</v>
      </c>
      <c r="K5958" s="26">
        <v>1054.63</v>
      </c>
      <c r="L5958" s="26"/>
      <c r="M5958" s="26" t="s">
        <v>83</v>
      </c>
      <c r="N5958" s="26" t="s">
        <v>8660</v>
      </c>
    </row>
    <row r="5959" spans="1:14">
      <c r="A5959" s="26" t="s">
        <v>85</v>
      </c>
      <c r="B5959" s="26" t="s">
        <v>8653</v>
      </c>
      <c r="C5959" s="26" t="s">
        <v>8654</v>
      </c>
      <c r="D5959" s="26" t="s">
        <v>8655</v>
      </c>
      <c r="E5959" s="26" t="s">
        <v>10425</v>
      </c>
      <c r="F5959" s="26" t="s">
        <v>8656</v>
      </c>
      <c r="G5959" s="26" t="s">
        <v>8657</v>
      </c>
      <c r="H5959" s="26" t="s">
        <v>8658</v>
      </c>
      <c r="I5959" s="26" t="s">
        <v>10420</v>
      </c>
      <c r="J5959" s="36">
        <v>0.13</v>
      </c>
      <c r="K5959" s="26">
        <v>123.94</v>
      </c>
      <c r="L5959" s="26"/>
      <c r="M5959" s="26" t="s">
        <v>83</v>
      </c>
      <c r="N5959" s="26" t="s">
        <v>8660</v>
      </c>
    </row>
    <row r="5960" spans="1:14">
      <c r="A5960" s="26" t="s">
        <v>85</v>
      </c>
      <c r="B5960" s="26" t="s">
        <v>8653</v>
      </c>
      <c r="C5960" s="26" t="s">
        <v>8654</v>
      </c>
      <c r="D5960" s="26" t="s">
        <v>8655</v>
      </c>
      <c r="E5960" s="26" t="s">
        <v>10425</v>
      </c>
      <c r="F5960" s="26" t="s">
        <v>8656</v>
      </c>
      <c r="G5960" s="26" t="s">
        <v>8657</v>
      </c>
      <c r="H5960" s="26" t="s">
        <v>8658</v>
      </c>
      <c r="I5960" s="26" t="s">
        <v>10419</v>
      </c>
      <c r="J5960" s="36">
        <v>0.13</v>
      </c>
      <c r="K5960" s="26">
        <v>300.82</v>
      </c>
      <c r="L5960" s="26"/>
      <c r="M5960" s="26" t="s">
        <v>83</v>
      </c>
      <c r="N5960" s="26" t="s">
        <v>8660</v>
      </c>
    </row>
    <row r="5961" spans="1:14">
      <c r="A5961" s="26" t="s">
        <v>200</v>
      </c>
      <c r="B5961" s="26" t="s">
        <v>8399</v>
      </c>
      <c r="C5961" s="26" t="s">
        <v>203</v>
      </c>
      <c r="D5961" s="26" t="s">
        <v>8400</v>
      </c>
      <c r="E5961" s="26" t="s">
        <v>10429</v>
      </c>
      <c r="F5961" s="26" t="s">
        <v>8329</v>
      </c>
      <c r="G5961" s="26" t="s">
        <v>8401</v>
      </c>
      <c r="H5961" s="26" t="s">
        <v>8402</v>
      </c>
      <c r="I5961" s="26" t="s">
        <v>10416</v>
      </c>
      <c r="J5961" s="36">
        <v>0.13</v>
      </c>
      <c r="K5961" s="26">
        <v>0</v>
      </c>
      <c r="L5961" s="26">
        <v>1786050</v>
      </c>
      <c r="M5961" s="26" t="s">
        <v>1282</v>
      </c>
      <c r="N5961" s="26" t="s">
        <v>8404</v>
      </c>
    </row>
    <row r="5962" spans="1:14">
      <c r="A5962" s="26" t="s">
        <v>200</v>
      </c>
      <c r="B5962" s="26" t="s">
        <v>8399</v>
      </c>
      <c r="C5962" s="26" t="s">
        <v>203</v>
      </c>
      <c r="D5962" s="26" t="s">
        <v>8400</v>
      </c>
      <c r="E5962" s="26" t="s">
        <v>10429</v>
      </c>
      <c r="F5962" s="26" t="s">
        <v>8329</v>
      </c>
      <c r="G5962" s="26" t="s">
        <v>8401</v>
      </c>
      <c r="H5962" s="26" t="s">
        <v>8402</v>
      </c>
      <c r="I5962" s="26" t="s">
        <v>10418</v>
      </c>
      <c r="J5962" s="36">
        <v>0.13</v>
      </c>
      <c r="K5962" s="26">
        <v>1706481</v>
      </c>
      <c r="L5962" s="26"/>
      <c r="M5962" s="26" t="s">
        <v>1282</v>
      </c>
      <c r="N5962" s="26" t="s">
        <v>8404</v>
      </c>
    </row>
    <row r="5963" spans="1:14">
      <c r="A5963" s="26" t="s">
        <v>200</v>
      </c>
      <c r="B5963" s="26" t="s">
        <v>8399</v>
      </c>
      <c r="C5963" s="26" t="s">
        <v>203</v>
      </c>
      <c r="D5963" s="26" t="s">
        <v>8400</v>
      </c>
      <c r="E5963" s="26" t="s">
        <v>10429</v>
      </c>
      <c r="F5963" s="26" t="s">
        <v>8329</v>
      </c>
      <c r="G5963" s="26" t="s">
        <v>8401</v>
      </c>
      <c r="H5963" s="26" t="s">
        <v>8402</v>
      </c>
      <c r="I5963" s="26" t="s">
        <v>10420</v>
      </c>
      <c r="J5963" s="36">
        <v>0.13</v>
      </c>
      <c r="K5963" s="26">
        <v>0</v>
      </c>
      <c r="L5963" s="26"/>
      <c r="M5963" s="26" t="s">
        <v>1282</v>
      </c>
      <c r="N5963" s="26" t="s">
        <v>8404</v>
      </c>
    </row>
    <row r="5964" spans="1:14">
      <c r="A5964" s="26" t="s">
        <v>200</v>
      </c>
      <c r="B5964" s="26" t="s">
        <v>8399</v>
      </c>
      <c r="C5964" s="26" t="s">
        <v>203</v>
      </c>
      <c r="D5964" s="26" t="s">
        <v>8400</v>
      </c>
      <c r="E5964" s="26" t="s">
        <v>10429</v>
      </c>
      <c r="F5964" s="26" t="s">
        <v>8329</v>
      </c>
      <c r="G5964" s="26" t="s">
        <v>8401</v>
      </c>
      <c r="H5964" s="26" t="s">
        <v>8402</v>
      </c>
      <c r="I5964" s="26" t="s">
        <v>10419</v>
      </c>
      <c r="J5964" s="36">
        <v>0.13</v>
      </c>
      <c r="K5964" s="26">
        <v>25987.08</v>
      </c>
      <c r="L5964" s="26"/>
      <c r="M5964" s="26" t="s">
        <v>1282</v>
      </c>
      <c r="N5964" s="26" t="s">
        <v>8404</v>
      </c>
    </row>
    <row r="5965" spans="1:14">
      <c r="A5965" s="26" t="s">
        <v>181</v>
      </c>
      <c r="B5965" s="26" t="s">
        <v>2200</v>
      </c>
      <c r="C5965" s="26" t="s">
        <v>2201</v>
      </c>
      <c r="D5965" s="26" t="s">
        <v>2202</v>
      </c>
      <c r="E5965" s="26" t="s">
        <v>10425</v>
      </c>
      <c r="F5965" s="26" t="s">
        <v>2203</v>
      </c>
      <c r="G5965" s="26" t="s">
        <v>2204</v>
      </c>
      <c r="H5965" s="26" t="s">
        <v>2205</v>
      </c>
      <c r="I5965" s="26" t="s">
        <v>10416</v>
      </c>
      <c r="J5965" s="36">
        <v>0.13</v>
      </c>
      <c r="K5965" s="26">
        <v>311811</v>
      </c>
      <c r="L5965" s="26">
        <v>344577</v>
      </c>
      <c r="M5965" s="26" t="s">
        <v>97</v>
      </c>
      <c r="N5965" s="26" t="s">
        <v>2207</v>
      </c>
    </row>
    <row r="5966" spans="1:14">
      <c r="A5966" s="26" t="s">
        <v>181</v>
      </c>
      <c r="B5966" s="26" t="s">
        <v>2200</v>
      </c>
      <c r="C5966" s="26" t="s">
        <v>2201</v>
      </c>
      <c r="D5966" s="26" t="s">
        <v>2202</v>
      </c>
      <c r="E5966" s="26" t="s">
        <v>10425</v>
      </c>
      <c r="F5966" s="26" t="s">
        <v>2203</v>
      </c>
      <c r="G5966" s="26" t="s">
        <v>2204</v>
      </c>
      <c r="H5966" s="26" t="s">
        <v>2205</v>
      </c>
      <c r="I5966" s="26" t="s">
        <v>10418</v>
      </c>
      <c r="J5966" s="36">
        <v>0.13</v>
      </c>
      <c r="K5966" s="26">
        <v>9467</v>
      </c>
      <c r="L5966" s="26"/>
      <c r="M5966" s="26" t="s">
        <v>97</v>
      </c>
      <c r="N5966" s="26" t="s">
        <v>2207</v>
      </c>
    </row>
    <row r="5967" spans="1:14">
      <c r="A5967" s="26" t="s">
        <v>181</v>
      </c>
      <c r="B5967" s="26" t="s">
        <v>2200</v>
      </c>
      <c r="C5967" s="26" t="s">
        <v>2201</v>
      </c>
      <c r="D5967" s="26" t="s">
        <v>2202</v>
      </c>
      <c r="E5967" s="26" t="s">
        <v>10425</v>
      </c>
      <c r="F5967" s="26" t="s">
        <v>2203</v>
      </c>
      <c r="G5967" s="26" t="s">
        <v>2204</v>
      </c>
      <c r="H5967" s="26" t="s">
        <v>2205</v>
      </c>
      <c r="I5967" s="26" t="s">
        <v>10420</v>
      </c>
      <c r="J5967" s="36">
        <v>0.13</v>
      </c>
      <c r="K5967" s="26">
        <v>2932</v>
      </c>
      <c r="L5967" s="26"/>
      <c r="M5967" s="26" t="s">
        <v>97</v>
      </c>
      <c r="N5967" s="26" t="s">
        <v>2207</v>
      </c>
    </row>
    <row r="5968" spans="1:14">
      <c r="A5968" s="26" t="s">
        <v>181</v>
      </c>
      <c r="B5968" s="26" t="s">
        <v>2200</v>
      </c>
      <c r="C5968" s="26" t="s">
        <v>2201</v>
      </c>
      <c r="D5968" s="26" t="s">
        <v>2202</v>
      </c>
      <c r="E5968" s="26" t="s">
        <v>10425</v>
      </c>
      <c r="F5968" s="26" t="s">
        <v>2203</v>
      </c>
      <c r="G5968" s="26" t="s">
        <v>2204</v>
      </c>
      <c r="H5968" s="26" t="s">
        <v>2205</v>
      </c>
      <c r="I5968" s="26" t="s">
        <v>10419</v>
      </c>
      <c r="J5968" s="36">
        <v>0.13</v>
      </c>
      <c r="K5968" s="26">
        <v>4908</v>
      </c>
      <c r="L5968" s="26"/>
      <c r="M5968" s="26" t="s">
        <v>97</v>
      </c>
      <c r="N5968" s="26" t="s">
        <v>2207</v>
      </c>
    </row>
    <row r="5969" spans="1:14">
      <c r="A5969" s="26" t="s">
        <v>119</v>
      </c>
      <c r="B5969" s="26" t="s">
        <v>8700</v>
      </c>
      <c r="C5969" s="26" t="s">
        <v>585</v>
      </c>
      <c r="D5969" s="26" t="s">
        <v>8701</v>
      </c>
      <c r="E5969" s="26" t="s">
        <v>10425</v>
      </c>
      <c r="F5969" s="26" t="s">
        <v>8702</v>
      </c>
      <c r="G5969" s="26" t="s">
        <v>8703</v>
      </c>
      <c r="H5969" s="26" t="s">
        <v>8704</v>
      </c>
      <c r="I5969" s="26" t="s">
        <v>10416</v>
      </c>
      <c r="J5969" s="36">
        <v>0.13</v>
      </c>
      <c r="K5969" s="26">
        <v>157601.73</v>
      </c>
      <c r="L5969" s="26">
        <v>174370.75</v>
      </c>
      <c r="M5969" s="26" t="s">
        <v>140</v>
      </c>
      <c r="N5969" s="26" t="s">
        <v>8705</v>
      </c>
    </row>
    <row r="5970" spans="1:14">
      <c r="A5970" s="26" t="s">
        <v>119</v>
      </c>
      <c r="B5970" s="26" t="s">
        <v>8700</v>
      </c>
      <c r="C5970" s="26" t="s">
        <v>585</v>
      </c>
      <c r="D5970" s="26" t="s">
        <v>8701</v>
      </c>
      <c r="E5970" s="26" t="s">
        <v>10425</v>
      </c>
      <c r="F5970" s="26" t="s">
        <v>8702</v>
      </c>
      <c r="G5970" s="26" t="s">
        <v>8703</v>
      </c>
      <c r="H5970" s="26" t="s">
        <v>8704</v>
      </c>
      <c r="I5970" s="26" t="s">
        <v>10418</v>
      </c>
      <c r="J5970" s="36">
        <v>0.13</v>
      </c>
      <c r="K5970" s="26">
        <v>7098.43</v>
      </c>
      <c r="L5970" s="26"/>
      <c r="M5970" s="26" t="s">
        <v>140</v>
      </c>
      <c r="N5970" s="26" t="s">
        <v>8705</v>
      </c>
    </row>
    <row r="5971" spans="1:14">
      <c r="A5971" s="26" t="s">
        <v>119</v>
      </c>
      <c r="B5971" s="26" t="s">
        <v>8700</v>
      </c>
      <c r="C5971" s="26" t="s">
        <v>585</v>
      </c>
      <c r="D5971" s="26" t="s">
        <v>8701</v>
      </c>
      <c r="E5971" s="26" t="s">
        <v>10425</v>
      </c>
      <c r="F5971" s="26" t="s">
        <v>8702</v>
      </c>
      <c r="G5971" s="26" t="s">
        <v>8703</v>
      </c>
      <c r="H5971" s="26" t="s">
        <v>8704</v>
      </c>
      <c r="I5971" s="26" t="s">
        <v>10420</v>
      </c>
      <c r="J5971" s="36">
        <v>0.13</v>
      </c>
      <c r="K5971" s="26">
        <v>1931.55</v>
      </c>
      <c r="L5971" s="26"/>
      <c r="M5971" s="26" t="s">
        <v>140</v>
      </c>
      <c r="N5971" s="26" t="s">
        <v>8705</v>
      </c>
    </row>
    <row r="5972" spans="1:14">
      <c r="A5972" s="26" t="s">
        <v>119</v>
      </c>
      <c r="B5972" s="26" t="s">
        <v>8700</v>
      </c>
      <c r="C5972" s="26" t="s">
        <v>585</v>
      </c>
      <c r="D5972" s="26" t="s">
        <v>8701</v>
      </c>
      <c r="E5972" s="26" t="s">
        <v>10425</v>
      </c>
      <c r="F5972" s="26" t="s">
        <v>8702</v>
      </c>
      <c r="G5972" s="26" t="s">
        <v>8703</v>
      </c>
      <c r="H5972" s="26" t="s">
        <v>8704</v>
      </c>
      <c r="I5972" s="26" t="s">
        <v>10419</v>
      </c>
      <c r="J5972" s="36">
        <v>0.13</v>
      </c>
      <c r="K5972" s="26">
        <v>2507.91</v>
      </c>
      <c r="L5972" s="26"/>
      <c r="M5972" s="26" t="s">
        <v>140</v>
      </c>
      <c r="N5972" s="26" t="s">
        <v>8705</v>
      </c>
    </row>
    <row r="5973" spans="1:14">
      <c r="A5973" s="26" t="s">
        <v>292</v>
      </c>
      <c r="B5973" s="26" t="s">
        <v>8685</v>
      </c>
      <c r="C5973" s="26" t="s">
        <v>1387</v>
      </c>
      <c r="D5973" s="26" t="s">
        <v>8686</v>
      </c>
      <c r="E5973" s="26" t="s">
        <v>10425</v>
      </c>
      <c r="F5973" s="26" t="s">
        <v>8687</v>
      </c>
      <c r="G5973" s="26" t="s">
        <v>8688</v>
      </c>
      <c r="H5973" s="26" t="s">
        <v>8689</v>
      </c>
      <c r="I5973" s="26" t="s">
        <v>10416</v>
      </c>
      <c r="J5973" s="36">
        <v>0.13</v>
      </c>
      <c r="K5973" s="26">
        <v>92674.43</v>
      </c>
      <c r="L5973" s="26">
        <v>99697.6</v>
      </c>
      <c r="M5973" s="26" t="s">
        <v>63</v>
      </c>
      <c r="N5973" s="26" t="s">
        <v>8691</v>
      </c>
    </row>
    <row r="5974" spans="1:14">
      <c r="A5974" s="26" t="s">
        <v>292</v>
      </c>
      <c r="B5974" s="26" t="s">
        <v>8685</v>
      </c>
      <c r="C5974" s="26" t="s">
        <v>1387</v>
      </c>
      <c r="D5974" s="26" t="s">
        <v>8686</v>
      </c>
      <c r="E5974" s="26" t="s">
        <v>10425</v>
      </c>
      <c r="F5974" s="26" t="s">
        <v>8687</v>
      </c>
      <c r="G5974" s="26" t="s">
        <v>8688</v>
      </c>
      <c r="H5974" s="26" t="s">
        <v>8689</v>
      </c>
      <c r="I5974" s="26" t="s">
        <v>10418</v>
      </c>
      <c r="J5974" s="36">
        <v>0.13</v>
      </c>
      <c r="K5974" s="26">
        <v>782.28</v>
      </c>
      <c r="L5974" s="26"/>
      <c r="M5974" s="26" t="s">
        <v>63</v>
      </c>
      <c r="N5974" s="26" t="s">
        <v>8691</v>
      </c>
    </row>
    <row r="5975" spans="1:14">
      <c r="A5975" s="26" t="s">
        <v>292</v>
      </c>
      <c r="B5975" s="26" t="s">
        <v>8685</v>
      </c>
      <c r="C5975" s="26" t="s">
        <v>1387</v>
      </c>
      <c r="D5975" s="26" t="s">
        <v>8686</v>
      </c>
      <c r="E5975" s="26" t="s">
        <v>10425</v>
      </c>
      <c r="F5975" s="26" t="s">
        <v>8687</v>
      </c>
      <c r="G5975" s="26" t="s">
        <v>8688</v>
      </c>
      <c r="H5975" s="26" t="s">
        <v>8689</v>
      </c>
      <c r="I5975" s="26" t="s">
        <v>10420</v>
      </c>
      <c r="J5975" s="36">
        <v>0.13</v>
      </c>
      <c r="K5975" s="26">
        <v>331.24</v>
      </c>
      <c r="L5975" s="26"/>
      <c r="M5975" s="26" t="s">
        <v>63</v>
      </c>
      <c r="N5975" s="26" t="s">
        <v>8691</v>
      </c>
    </row>
    <row r="5976" spans="1:14">
      <c r="A5976" s="26" t="s">
        <v>292</v>
      </c>
      <c r="B5976" s="26" t="s">
        <v>8685</v>
      </c>
      <c r="C5976" s="26" t="s">
        <v>1387</v>
      </c>
      <c r="D5976" s="26" t="s">
        <v>8686</v>
      </c>
      <c r="E5976" s="26" t="s">
        <v>10425</v>
      </c>
      <c r="F5976" s="26" t="s">
        <v>8687</v>
      </c>
      <c r="G5976" s="26" t="s">
        <v>8688</v>
      </c>
      <c r="H5976" s="26" t="s">
        <v>8689</v>
      </c>
      <c r="I5976" s="26" t="s">
        <v>10419</v>
      </c>
      <c r="J5976" s="36">
        <v>0.13</v>
      </c>
      <c r="K5976" s="26">
        <v>1423.22</v>
      </c>
      <c r="L5976" s="26"/>
      <c r="M5976" s="26" t="s">
        <v>63</v>
      </c>
      <c r="N5976" s="26" t="s">
        <v>8691</v>
      </c>
    </row>
    <row r="5977" spans="1:14">
      <c r="A5977" s="26" t="s">
        <v>85</v>
      </c>
      <c r="B5977" s="26" t="s">
        <v>8693</v>
      </c>
      <c r="C5977" s="26" t="s">
        <v>100</v>
      </c>
      <c r="D5977" s="26" t="s">
        <v>8694</v>
      </c>
      <c r="E5977" s="26" t="s">
        <v>10434</v>
      </c>
      <c r="F5977" s="26" t="s">
        <v>8695</v>
      </c>
      <c r="G5977" s="26" t="s">
        <v>8696</v>
      </c>
      <c r="H5977" s="26" t="s">
        <v>8697</v>
      </c>
      <c r="I5977" s="26" t="s">
        <v>10416</v>
      </c>
      <c r="J5977" s="36">
        <v>0.13</v>
      </c>
      <c r="K5977" s="26">
        <v>105627.42</v>
      </c>
      <c r="L5977" s="26">
        <v>117109.99</v>
      </c>
      <c r="M5977" s="26" t="s">
        <v>83</v>
      </c>
      <c r="N5977" s="26" t="s">
        <v>8699</v>
      </c>
    </row>
    <row r="5978" spans="1:14">
      <c r="A5978" s="26" t="s">
        <v>85</v>
      </c>
      <c r="B5978" s="26" t="s">
        <v>8693</v>
      </c>
      <c r="C5978" s="26" t="s">
        <v>100</v>
      </c>
      <c r="D5978" s="26" t="s">
        <v>8694</v>
      </c>
      <c r="E5978" s="26" t="s">
        <v>10434</v>
      </c>
      <c r="F5978" s="26" t="s">
        <v>8695</v>
      </c>
      <c r="G5978" s="26" t="s">
        <v>8696</v>
      </c>
      <c r="H5978" s="26" t="s">
        <v>8697</v>
      </c>
      <c r="I5978" s="26" t="s">
        <v>10418</v>
      </c>
      <c r="J5978" s="36">
        <v>0.13</v>
      </c>
      <c r="K5978" s="26">
        <v>6265.32</v>
      </c>
      <c r="L5978" s="26"/>
      <c r="M5978" s="26" t="s">
        <v>83</v>
      </c>
      <c r="N5978" s="26" t="s">
        <v>8699</v>
      </c>
    </row>
    <row r="5979" spans="1:14">
      <c r="A5979" s="26" t="s">
        <v>85</v>
      </c>
      <c r="B5979" s="26" t="s">
        <v>8693</v>
      </c>
      <c r="C5979" s="26" t="s">
        <v>100</v>
      </c>
      <c r="D5979" s="26" t="s">
        <v>8694</v>
      </c>
      <c r="E5979" s="26" t="s">
        <v>10434</v>
      </c>
      <c r="F5979" s="26" t="s">
        <v>8695</v>
      </c>
      <c r="G5979" s="26" t="s">
        <v>8696</v>
      </c>
      <c r="H5979" s="26" t="s">
        <v>8697</v>
      </c>
      <c r="I5979" s="26" t="s">
        <v>10420</v>
      </c>
      <c r="J5979" s="36">
        <v>0.13</v>
      </c>
      <c r="K5979" s="26">
        <v>0</v>
      </c>
      <c r="L5979" s="26"/>
      <c r="M5979" s="26" t="s">
        <v>83</v>
      </c>
      <c r="N5979" s="26" t="s">
        <v>8699</v>
      </c>
    </row>
    <row r="5980" spans="1:14">
      <c r="A5980" s="26" t="s">
        <v>85</v>
      </c>
      <c r="B5980" s="26" t="s">
        <v>8693</v>
      </c>
      <c r="C5980" s="26" t="s">
        <v>100</v>
      </c>
      <c r="D5980" s="26" t="s">
        <v>8694</v>
      </c>
      <c r="E5980" s="26" t="s">
        <v>10434</v>
      </c>
      <c r="F5980" s="26" t="s">
        <v>8695</v>
      </c>
      <c r="G5980" s="26" t="s">
        <v>8696</v>
      </c>
      <c r="H5980" s="26" t="s">
        <v>8697</v>
      </c>
      <c r="I5980" s="26" t="s">
        <v>10419</v>
      </c>
      <c r="J5980" s="36">
        <v>0.13</v>
      </c>
      <c r="K5980" s="26">
        <v>1703.95</v>
      </c>
      <c r="L5980" s="26"/>
      <c r="M5980" s="26" t="s">
        <v>83</v>
      </c>
      <c r="N5980" s="26" t="s">
        <v>8699</v>
      </c>
    </row>
    <row r="5981" spans="1:14">
      <c r="A5981" s="26" t="s">
        <v>516</v>
      </c>
      <c r="B5981" s="26" t="s">
        <v>8679</v>
      </c>
      <c r="C5981" s="26" t="s">
        <v>621</v>
      </c>
      <c r="D5981" s="26" t="s">
        <v>8680</v>
      </c>
      <c r="E5981" s="26" t="s">
        <v>10425</v>
      </c>
      <c r="F5981" s="26" t="s">
        <v>889</v>
      </c>
      <c r="G5981" s="26" t="s">
        <v>8681</v>
      </c>
      <c r="H5981" s="26" t="s">
        <v>8682</v>
      </c>
      <c r="I5981" s="26" t="s">
        <v>10416</v>
      </c>
      <c r="J5981" s="36">
        <v>0.13</v>
      </c>
      <c r="K5981" s="26">
        <v>579564.01</v>
      </c>
      <c r="L5981" s="26">
        <v>619990.07</v>
      </c>
      <c r="M5981" s="26" t="s">
        <v>173</v>
      </c>
      <c r="N5981" s="26" t="s">
        <v>8684</v>
      </c>
    </row>
    <row r="5982" spans="1:14">
      <c r="A5982" s="26" t="s">
        <v>516</v>
      </c>
      <c r="B5982" s="26" t="s">
        <v>8679</v>
      </c>
      <c r="C5982" s="26" t="s">
        <v>621</v>
      </c>
      <c r="D5982" s="26" t="s">
        <v>8680</v>
      </c>
      <c r="E5982" s="26" t="s">
        <v>10425</v>
      </c>
      <c r="F5982" s="26" t="s">
        <v>889</v>
      </c>
      <c r="G5982" s="26" t="s">
        <v>8681</v>
      </c>
      <c r="H5982" s="26" t="s">
        <v>8682</v>
      </c>
      <c r="I5982" s="26" t="s">
        <v>10418</v>
      </c>
      <c r="J5982" s="36">
        <v>0.13</v>
      </c>
      <c r="K5982" s="26">
        <v>5227.58</v>
      </c>
      <c r="L5982" s="26"/>
      <c r="M5982" s="26" t="s">
        <v>173</v>
      </c>
      <c r="N5982" s="26" t="s">
        <v>8684</v>
      </c>
    </row>
    <row r="5983" spans="1:14">
      <c r="A5983" s="26" t="s">
        <v>516</v>
      </c>
      <c r="B5983" s="26" t="s">
        <v>8679</v>
      </c>
      <c r="C5983" s="26" t="s">
        <v>621</v>
      </c>
      <c r="D5983" s="26" t="s">
        <v>8680</v>
      </c>
      <c r="E5983" s="26" t="s">
        <v>10425</v>
      </c>
      <c r="F5983" s="26" t="s">
        <v>889</v>
      </c>
      <c r="G5983" s="26" t="s">
        <v>8681</v>
      </c>
      <c r="H5983" s="26" t="s">
        <v>8682</v>
      </c>
      <c r="I5983" s="26" t="s">
        <v>10420</v>
      </c>
      <c r="J5983" s="36">
        <v>0.13</v>
      </c>
      <c r="K5983" s="26">
        <v>7200.68</v>
      </c>
      <c r="L5983" s="26"/>
      <c r="M5983" s="26" t="s">
        <v>173</v>
      </c>
      <c r="N5983" s="26" t="s">
        <v>8684</v>
      </c>
    </row>
    <row r="5984" spans="1:14">
      <c r="A5984" s="26" t="s">
        <v>516</v>
      </c>
      <c r="B5984" s="26" t="s">
        <v>8679</v>
      </c>
      <c r="C5984" s="26" t="s">
        <v>621</v>
      </c>
      <c r="D5984" s="26" t="s">
        <v>8680</v>
      </c>
      <c r="E5984" s="26" t="s">
        <v>10425</v>
      </c>
      <c r="F5984" s="26" t="s">
        <v>889</v>
      </c>
      <c r="G5984" s="26" t="s">
        <v>8681</v>
      </c>
      <c r="H5984" s="26" t="s">
        <v>8682</v>
      </c>
      <c r="I5984" s="26" t="s">
        <v>10419</v>
      </c>
      <c r="J5984" s="36">
        <v>0.13</v>
      </c>
      <c r="K5984" s="26">
        <v>8904.12</v>
      </c>
      <c r="L5984" s="26"/>
      <c r="M5984" s="26" t="s">
        <v>173</v>
      </c>
      <c r="N5984" s="26" t="s">
        <v>8684</v>
      </c>
    </row>
    <row r="5985" spans="1:14">
      <c r="A5985" s="26" t="s">
        <v>70</v>
      </c>
      <c r="B5985" s="26" t="s">
        <v>5488</v>
      </c>
      <c r="C5985" s="26" t="s">
        <v>72</v>
      </c>
      <c r="D5985" s="26" t="s">
        <v>4790</v>
      </c>
      <c r="E5985" s="26" t="s">
        <v>10425</v>
      </c>
      <c r="F5985" s="26" t="s">
        <v>3903</v>
      </c>
      <c r="G5985" s="26" t="s">
        <v>4791</v>
      </c>
      <c r="H5985" s="26" t="s">
        <v>4792</v>
      </c>
      <c r="I5985" s="26" t="s">
        <v>10427</v>
      </c>
      <c r="J5985" s="36">
        <v>0.13</v>
      </c>
      <c r="K5985" s="26">
        <v>4926.42</v>
      </c>
      <c r="L5985" s="26">
        <v>5418.36</v>
      </c>
      <c r="M5985" s="26" t="s">
        <v>83</v>
      </c>
      <c r="N5985" s="26" t="s">
        <v>5490</v>
      </c>
    </row>
    <row r="5986" spans="1:14">
      <c r="A5986" s="26" t="s">
        <v>70</v>
      </c>
      <c r="B5986" s="26" t="s">
        <v>5488</v>
      </c>
      <c r="C5986" s="26" t="s">
        <v>72</v>
      </c>
      <c r="D5986" s="26" t="s">
        <v>4790</v>
      </c>
      <c r="E5986" s="26" t="s">
        <v>10425</v>
      </c>
      <c r="F5986" s="26" t="s">
        <v>3903</v>
      </c>
      <c r="G5986" s="26" t="s">
        <v>4791</v>
      </c>
      <c r="H5986" s="26" t="s">
        <v>4792</v>
      </c>
      <c r="I5986" s="26" t="s">
        <v>10428</v>
      </c>
      <c r="J5986" s="36">
        <v>0.13</v>
      </c>
      <c r="K5986" s="26">
        <v>105.48</v>
      </c>
      <c r="L5986" s="26"/>
      <c r="M5986" s="26" t="s">
        <v>83</v>
      </c>
      <c r="N5986" s="26" t="s">
        <v>5490</v>
      </c>
    </row>
    <row r="5987" spans="1:14">
      <c r="A5987" s="26" t="s">
        <v>70</v>
      </c>
      <c r="B5987" s="26" t="s">
        <v>5488</v>
      </c>
      <c r="C5987" s="26" t="s">
        <v>72</v>
      </c>
      <c r="D5987" s="26" t="s">
        <v>4790</v>
      </c>
      <c r="E5987" s="26" t="s">
        <v>10425</v>
      </c>
      <c r="F5987" s="26" t="s">
        <v>3903</v>
      </c>
      <c r="G5987" s="26" t="s">
        <v>4791</v>
      </c>
      <c r="H5987" s="26" t="s">
        <v>4792</v>
      </c>
      <c r="I5987" s="26" t="s">
        <v>10420</v>
      </c>
      <c r="J5987" s="36">
        <v>0.13</v>
      </c>
      <c r="K5987" s="26">
        <v>64.04346</v>
      </c>
      <c r="L5987" s="26"/>
      <c r="M5987" s="26" t="s">
        <v>83</v>
      </c>
      <c r="N5987" s="26" t="s">
        <v>5490</v>
      </c>
    </row>
    <row r="5988" spans="1:14">
      <c r="A5988" s="26" t="s">
        <v>70</v>
      </c>
      <c r="B5988" s="26" t="s">
        <v>5488</v>
      </c>
      <c r="C5988" s="26" t="s">
        <v>72</v>
      </c>
      <c r="D5988" s="26" t="s">
        <v>4790</v>
      </c>
      <c r="E5988" s="26" t="s">
        <v>10425</v>
      </c>
      <c r="F5988" s="26" t="s">
        <v>3903</v>
      </c>
      <c r="G5988" s="26" t="s">
        <v>4791</v>
      </c>
      <c r="H5988" s="26" t="s">
        <v>4792</v>
      </c>
      <c r="I5988" s="26" t="s">
        <v>10419</v>
      </c>
      <c r="J5988" s="36">
        <v>0.13</v>
      </c>
      <c r="K5988" s="26">
        <v>75.4785</v>
      </c>
      <c r="L5988" s="26"/>
      <c r="M5988" s="26" t="s">
        <v>83</v>
      </c>
      <c r="N5988" s="26" t="s">
        <v>5490</v>
      </c>
    </row>
    <row r="5989" spans="1:14">
      <c r="A5989" s="26" t="s">
        <v>200</v>
      </c>
      <c r="B5989" s="26" t="s">
        <v>8784</v>
      </c>
      <c r="C5989" s="26" t="s">
        <v>2315</v>
      </c>
      <c r="D5989" s="26" t="s">
        <v>8785</v>
      </c>
      <c r="E5989" s="26" t="s">
        <v>10425</v>
      </c>
      <c r="F5989" s="26" t="s">
        <v>1362</v>
      </c>
      <c r="G5989" s="26" t="s">
        <v>8786</v>
      </c>
      <c r="H5989" s="26" t="s">
        <v>8787</v>
      </c>
      <c r="I5989" s="26" t="s">
        <v>10416</v>
      </c>
      <c r="J5989" s="36">
        <v>0.13</v>
      </c>
      <c r="K5989" s="26">
        <v>136057.64</v>
      </c>
      <c r="L5989" s="26">
        <v>154788.9</v>
      </c>
      <c r="M5989" s="26" t="s">
        <v>1282</v>
      </c>
      <c r="N5989" s="26" t="s">
        <v>8789</v>
      </c>
    </row>
    <row r="5990" spans="1:14">
      <c r="A5990" s="26" t="s">
        <v>200</v>
      </c>
      <c r="B5990" s="26" t="s">
        <v>8784</v>
      </c>
      <c r="C5990" s="26" t="s">
        <v>2315</v>
      </c>
      <c r="D5990" s="26" t="s">
        <v>8785</v>
      </c>
      <c r="E5990" s="26" t="s">
        <v>10425</v>
      </c>
      <c r="F5990" s="26" t="s">
        <v>1362</v>
      </c>
      <c r="G5990" s="26" t="s">
        <v>8786</v>
      </c>
      <c r="H5990" s="26" t="s">
        <v>8787</v>
      </c>
      <c r="I5990" s="26" t="s">
        <v>10418</v>
      </c>
      <c r="J5990" s="36">
        <v>0.13</v>
      </c>
      <c r="K5990" s="26">
        <v>7813.26</v>
      </c>
      <c r="L5990" s="26"/>
      <c r="M5990" s="26" t="s">
        <v>1282</v>
      </c>
      <c r="N5990" s="26" t="s">
        <v>8789</v>
      </c>
    </row>
    <row r="5991" spans="1:14">
      <c r="A5991" s="26" t="s">
        <v>200</v>
      </c>
      <c r="B5991" s="26" t="s">
        <v>8784</v>
      </c>
      <c r="C5991" s="26" t="s">
        <v>2315</v>
      </c>
      <c r="D5991" s="26" t="s">
        <v>8785</v>
      </c>
      <c r="E5991" s="26" t="s">
        <v>10425</v>
      </c>
      <c r="F5991" s="26" t="s">
        <v>1362</v>
      </c>
      <c r="G5991" s="26" t="s">
        <v>8786</v>
      </c>
      <c r="H5991" s="26" t="s">
        <v>8787</v>
      </c>
      <c r="I5991" s="26" t="s">
        <v>10420</v>
      </c>
      <c r="J5991" s="36">
        <v>0.13</v>
      </c>
      <c r="K5991" s="26">
        <v>1761.63</v>
      </c>
      <c r="L5991" s="26"/>
      <c r="M5991" s="26" t="s">
        <v>1282</v>
      </c>
      <c r="N5991" s="26" t="s">
        <v>8789</v>
      </c>
    </row>
    <row r="5992" spans="1:14">
      <c r="A5992" s="26" t="s">
        <v>200</v>
      </c>
      <c r="B5992" s="26" t="s">
        <v>8784</v>
      </c>
      <c r="C5992" s="26" t="s">
        <v>2315</v>
      </c>
      <c r="D5992" s="26" t="s">
        <v>8785</v>
      </c>
      <c r="E5992" s="26" t="s">
        <v>10425</v>
      </c>
      <c r="F5992" s="26" t="s">
        <v>1362</v>
      </c>
      <c r="G5992" s="26" t="s">
        <v>8786</v>
      </c>
      <c r="H5992" s="26" t="s">
        <v>8787</v>
      </c>
      <c r="I5992" s="26" t="s">
        <v>10419</v>
      </c>
      <c r="J5992" s="36">
        <v>0.13</v>
      </c>
      <c r="K5992" s="26">
        <v>2190.77</v>
      </c>
      <c r="L5992" s="26"/>
      <c r="M5992" s="26" t="s">
        <v>1282</v>
      </c>
      <c r="N5992" s="26" t="s">
        <v>8789</v>
      </c>
    </row>
    <row r="5993" spans="1:14">
      <c r="A5993" s="26" t="s">
        <v>181</v>
      </c>
      <c r="B5993" s="26" t="s">
        <v>7075</v>
      </c>
      <c r="C5993" s="26" t="s">
        <v>184</v>
      </c>
      <c r="D5993" s="26" t="s">
        <v>7076</v>
      </c>
      <c r="E5993" s="26" t="s">
        <v>10425</v>
      </c>
      <c r="F5993" s="26" t="s">
        <v>7077</v>
      </c>
      <c r="G5993" s="26" t="s">
        <v>7078</v>
      </c>
      <c r="H5993" s="26" t="s">
        <v>7079</v>
      </c>
      <c r="I5993" s="26" t="s">
        <v>10416</v>
      </c>
      <c r="J5993" s="36">
        <v>0.13</v>
      </c>
      <c r="K5993" s="26">
        <v>3072848.92</v>
      </c>
      <c r="L5993" s="26">
        <v>3598556.74</v>
      </c>
      <c r="M5993" s="26" t="s">
        <v>97</v>
      </c>
      <c r="N5993" s="26" t="s">
        <v>7081</v>
      </c>
    </row>
    <row r="5994" spans="1:14">
      <c r="A5994" s="26" t="s">
        <v>181</v>
      </c>
      <c r="B5994" s="26" t="s">
        <v>7075</v>
      </c>
      <c r="C5994" s="26" t="s">
        <v>184</v>
      </c>
      <c r="D5994" s="26" t="s">
        <v>7076</v>
      </c>
      <c r="E5994" s="26" t="s">
        <v>10425</v>
      </c>
      <c r="F5994" s="26" t="s">
        <v>7077</v>
      </c>
      <c r="G5994" s="26" t="s">
        <v>7078</v>
      </c>
      <c r="H5994" s="26" t="s">
        <v>7079</v>
      </c>
      <c r="I5994" s="26" t="s">
        <v>10418</v>
      </c>
      <c r="J5994" s="36">
        <v>0.13</v>
      </c>
      <c r="K5994" s="26">
        <v>296549.2</v>
      </c>
      <c r="L5994" s="26"/>
      <c r="M5994" s="26" t="s">
        <v>97</v>
      </c>
      <c r="N5994" s="26" t="s">
        <v>7081</v>
      </c>
    </row>
    <row r="5995" spans="1:14">
      <c r="A5995" s="26" t="s">
        <v>181</v>
      </c>
      <c r="B5995" s="26" t="s">
        <v>7075</v>
      </c>
      <c r="C5995" s="26" t="s">
        <v>184</v>
      </c>
      <c r="D5995" s="26" t="s">
        <v>7076</v>
      </c>
      <c r="E5995" s="26" t="s">
        <v>10425</v>
      </c>
      <c r="F5995" s="26" t="s">
        <v>7077</v>
      </c>
      <c r="G5995" s="26" t="s">
        <v>7078</v>
      </c>
      <c r="H5995" s="26" t="s">
        <v>7079</v>
      </c>
      <c r="I5995" s="26" t="s">
        <v>10420</v>
      </c>
      <c r="J5995" s="36">
        <v>0.13</v>
      </c>
      <c r="K5995" s="26">
        <v>30206.44</v>
      </c>
      <c r="L5995" s="26"/>
      <c r="M5995" s="26" t="s">
        <v>97</v>
      </c>
      <c r="N5995" s="26" t="s">
        <v>7081</v>
      </c>
    </row>
    <row r="5996" spans="1:14">
      <c r="A5996" s="26" t="s">
        <v>181</v>
      </c>
      <c r="B5996" s="26" t="s">
        <v>7075</v>
      </c>
      <c r="C5996" s="26" t="s">
        <v>184</v>
      </c>
      <c r="D5996" s="26" t="s">
        <v>7076</v>
      </c>
      <c r="E5996" s="26" t="s">
        <v>10425</v>
      </c>
      <c r="F5996" s="26" t="s">
        <v>7077</v>
      </c>
      <c r="G5996" s="26" t="s">
        <v>7078</v>
      </c>
      <c r="H5996" s="26" t="s">
        <v>7079</v>
      </c>
      <c r="I5996" s="26" t="s">
        <v>10419</v>
      </c>
      <c r="J5996" s="36">
        <v>0.13</v>
      </c>
      <c r="K5996" s="26">
        <v>51322.1</v>
      </c>
      <c r="L5996" s="26"/>
      <c r="M5996" s="26" t="s">
        <v>97</v>
      </c>
      <c r="N5996" s="26" t="s">
        <v>7081</v>
      </c>
    </row>
    <row r="5997" spans="1:14">
      <c r="A5997" s="26" t="s">
        <v>119</v>
      </c>
      <c r="B5997" s="26" t="s">
        <v>8770</v>
      </c>
      <c r="C5997" s="26" t="s">
        <v>193</v>
      </c>
      <c r="D5997" s="26" t="s">
        <v>8771</v>
      </c>
      <c r="E5997" s="26" t="s">
        <v>10425</v>
      </c>
      <c r="F5997" s="26" t="s">
        <v>195</v>
      </c>
      <c r="G5997" s="26" t="s">
        <v>8772</v>
      </c>
      <c r="H5997" s="26" t="s">
        <v>10937</v>
      </c>
      <c r="I5997" s="26" t="s">
        <v>10416</v>
      </c>
      <c r="J5997" s="36">
        <v>0.13</v>
      </c>
      <c r="K5997" s="26">
        <v>575333.43</v>
      </c>
      <c r="L5997" s="26">
        <v>647994.99</v>
      </c>
      <c r="M5997" s="26" t="s">
        <v>140</v>
      </c>
      <c r="N5997" s="26" t="s">
        <v>8775</v>
      </c>
    </row>
    <row r="5998" spans="1:14">
      <c r="A5998" s="26" t="s">
        <v>119</v>
      </c>
      <c r="B5998" s="26" t="s">
        <v>8770</v>
      </c>
      <c r="C5998" s="26" t="s">
        <v>193</v>
      </c>
      <c r="D5998" s="26" t="s">
        <v>8771</v>
      </c>
      <c r="E5998" s="26" t="s">
        <v>10425</v>
      </c>
      <c r="F5998" s="26" t="s">
        <v>195</v>
      </c>
      <c r="G5998" s="26" t="s">
        <v>8772</v>
      </c>
      <c r="H5998" s="26" t="s">
        <v>10937</v>
      </c>
      <c r="I5998" s="26" t="s">
        <v>10418</v>
      </c>
      <c r="J5998" s="36">
        <v>0.13</v>
      </c>
      <c r="K5998" s="26">
        <v>26648.72</v>
      </c>
      <c r="L5998" s="26"/>
      <c r="M5998" s="26" t="s">
        <v>140</v>
      </c>
      <c r="N5998" s="26" t="s">
        <v>8775</v>
      </c>
    </row>
    <row r="5999" spans="1:14">
      <c r="A5999" s="26" t="s">
        <v>119</v>
      </c>
      <c r="B5999" s="26" t="s">
        <v>8770</v>
      </c>
      <c r="C5999" s="26" t="s">
        <v>193</v>
      </c>
      <c r="D5999" s="26" t="s">
        <v>8771</v>
      </c>
      <c r="E5999" s="26" t="s">
        <v>10425</v>
      </c>
      <c r="F5999" s="26" t="s">
        <v>195</v>
      </c>
      <c r="G5999" s="26" t="s">
        <v>8772</v>
      </c>
      <c r="H5999" s="26" t="s">
        <v>10937</v>
      </c>
      <c r="I5999" s="26" t="s">
        <v>10420</v>
      </c>
      <c r="J5999" s="36">
        <v>0.13</v>
      </c>
      <c r="K5999" s="26">
        <v>7686.18</v>
      </c>
      <c r="L5999" s="26"/>
      <c r="M5999" s="26" t="s">
        <v>140</v>
      </c>
      <c r="N5999" s="26" t="s">
        <v>8775</v>
      </c>
    </row>
    <row r="6000" spans="1:14">
      <c r="A6000" s="26" t="s">
        <v>119</v>
      </c>
      <c r="B6000" s="26" t="s">
        <v>8770</v>
      </c>
      <c r="C6000" s="26" t="s">
        <v>193</v>
      </c>
      <c r="D6000" s="26" t="s">
        <v>8771</v>
      </c>
      <c r="E6000" s="26" t="s">
        <v>10425</v>
      </c>
      <c r="F6000" s="26" t="s">
        <v>195</v>
      </c>
      <c r="G6000" s="26" t="s">
        <v>8772</v>
      </c>
      <c r="H6000" s="26" t="s">
        <v>10937</v>
      </c>
      <c r="I6000" s="26" t="s">
        <v>10419</v>
      </c>
      <c r="J6000" s="36">
        <v>0.13</v>
      </c>
      <c r="K6000" s="26">
        <v>9166.45</v>
      </c>
      <c r="L6000" s="26"/>
      <c r="M6000" s="26" t="s">
        <v>140</v>
      </c>
      <c r="N6000" s="26" t="s">
        <v>8775</v>
      </c>
    </row>
    <row r="6001" spans="1:14">
      <c r="A6001" s="26" t="s">
        <v>119</v>
      </c>
      <c r="B6001" s="26" t="s">
        <v>8770</v>
      </c>
      <c r="C6001" s="26" t="s">
        <v>193</v>
      </c>
      <c r="D6001" s="26" t="s">
        <v>8771</v>
      </c>
      <c r="E6001" s="26" t="s">
        <v>10425</v>
      </c>
      <c r="F6001" s="26" t="s">
        <v>195</v>
      </c>
      <c r="G6001" s="26" t="s">
        <v>8772</v>
      </c>
      <c r="H6001" s="26" t="s">
        <v>10938</v>
      </c>
      <c r="I6001" s="26" t="s">
        <v>10416</v>
      </c>
      <c r="J6001" s="36">
        <v>0.13</v>
      </c>
      <c r="K6001" s="26">
        <v>1242540.59</v>
      </c>
      <c r="L6001" s="26">
        <v>1409351.74</v>
      </c>
      <c r="M6001" s="26" t="s">
        <v>140</v>
      </c>
      <c r="N6001" s="26" t="s">
        <v>8775</v>
      </c>
    </row>
    <row r="6002" spans="1:14">
      <c r="A6002" s="26" t="s">
        <v>119</v>
      </c>
      <c r="B6002" s="26" t="s">
        <v>8770</v>
      </c>
      <c r="C6002" s="26" t="s">
        <v>193</v>
      </c>
      <c r="D6002" s="26" t="s">
        <v>8771</v>
      </c>
      <c r="E6002" s="26" t="s">
        <v>10425</v>
      </c>
      <c r="F6002" s="26" t="s">
        <v>195</v>
      </c>
      <c r="G6002" s="26" t="s">
        <v>8772</v>
      </c>
      <c r="H6002" s="26" t="s">
        <v>10938</v>
      </c>
      <c r="I6002" s="26" t="s">
        <v>10418</v>
      </c>
      <c r="J6002" s="36">
        <v>0.13</v>
      </c>
      <c r="K6002" s="26">
        <v>69285.7</v>
      </c>
      <c r="L6002" s="26"/>
      <c r="M6002" s="26" t="s">
        <v>140</v>
      </c>
      <c r="N6002" s="26" t="s">
        <v>8775</v>
      </c>
    </row>
    <row r="6003" spans="1:14">
      <c r="A6003" s="26" t="s">
        <v>119</v>
      </c>
      <c r="B6003" s="26" t="s">
        <v>8770</v>
      </c>
      <c r="C6003" s="26" t="s">
        <v>193</v>
      </c>
      <c r="D6003" s="26" t="s">
        <v>8771</v>
      </c>
      <c r="E6003" s="26" t="s">
        <v>10425</v>
      </c>
      <c r="F6003" s="26" t="s">
        <v>195</v>
      </c>
      <c r="G6003" s="26" t="s">
        <v>8772</v>
      </c>
      <c r="H6003" s="26" t="s">
        <v>10938</v>
      </c>
      <c r="I6003" s="26" t="s">
        <v>10420</v>
      </c>
      <c r="J6003" s="36">
        <v>0.13</v>
      </c>
      <c r="K6003" s="26">
        <v>14722.78</v>
      </c>
      <c r="L6003" s="26"/>
      <c r="M6003" s="26" t="s">
        <v>140</v>
      </c>
      <c r="N6003" s="26" t="s">
        <v>8775</v>
      </c>
    </row>
    <row r="6004" spans="1:14">
      <c r="A6004" s="26" t="s">
        <v>119</v>
      </c>
      <c r="B6004" s="26" t="s">
        <v>8770</v>
      </c>
      <c r="C6004" s="26" t="s">
        <v>193</v>
      </c>
      <c r="D6004" s="26" t="s">
        <v>8771</v>
      </c>
      <c r="E6004" s="26" t="s">
        <v>10425</v>
      </c>
      <c r="F6004" s="26" t="s">
        <v>195</v>
      </c>
      <c r="G6004" s="26" t="s">
        <v>8772</v>
      </c>
      <c r="H6004" s="26" t="s">
        <v>10938</v>
      </c>
      <c r="I6004" s="26" t="s">
        <v>10419</v>
      </c>
      <c r="J6004" s="36">
        <v>0.13</v>
      </c>
      <c r="K6004" s="26">
        <v>19971.66</v>
      </c>
      <c r="L6004" s="26"/>
      <c r="M6004" s="26" t="s">
        <v>140</v>
      </c>
      <c r="N6004" s="26" t="s">
        <v>8775</v>
      </c>
    </row>
    <row r="6005" spans="1:14">
      <c r="A6005" s="26" t="s">
        <v>119</v>
      </c>
      <c r="B6005" s="26" t="s">
        <v>8266</v>
      </c>
      <c r="C6005" s="26" t="s">
        <v>481</v>
      </c>
      <c r="D6005" s="26" t="s">
        <v>8267</v>
      </c>
      <c r="E6005" s="26" t="s">
        <v>10425</v>
      </c>
      <c r="F6005" s="26" t="s">
        <v>5986</v>
      </c>
      <c r="G6005" s="26" t="s">
        <v>8268</v>
      </c>
      <c r="H6005" s="26" t="s">
        <v>8269</v>
      </c>
      <c r="I6005" s="26" t="s">
        <v>10416</v>
      </c>
      <c r="J6005" s="36">
        <v>0.13</v>
      </c>
      <c r="K6005" s="26">
        <v>420832.06</v>
      </c>
      <c r="L6005" s="26">
        <v>494197.32</v>
      </c>
      <c r="M6005" s="26" t="s">
        <v>140</v>
      </c>
      <c r="N6005" s="26" t="s">
        <v>8271</v>
      </c>
    </row>
    <row r="6006" spans="1:14">
      <c r="A6006" s="26" t="s">
        <v>119</v>
      </c>
      <c r="B6006" s="26" t="s">
        <v>8266</v>
      </c>
      <c r="C6006" s="26" t="s">
        <v>481</v>
      </c>
      <c r="D6006" s="26" t="s">
        <v>8267</v>
      </c>
      <c r="E6006" s="26" t="s">
        <v>10425</v>
      </c>
      <c r="F6006" s="26" t="s">
        <v>5986</v>
      </c>
      <c r="G6006" s="26" t="s">
        <v>8268</v>
      </c>
      <c r="H6006" s="26" t="s">
        <v>8269</v>
      </c>
      <c r="I6006" s="26" t="s">
        <v>10418</v>
      </c>
      <c r="J6006" s="36">
        <v>0.13</v>
      </c>
      <c r="K6006" s="26">
        <v>36515.96</v>
      </c>
      <c r="L6006" s="26"/>
      <c r="M6006" s="26" t="s">
        <v>140</v>
      </c>
      <c r="N6006" s="26" t="s">
        <v>8271</v>
      </c>
    </row>
    <row r="6007" spans="1:14">
      <c r="A6007" s="26" t="s">
        <v>119</v>
      </c>
      <c r="B6007" s="26" t="s">
        <v>8266</v>
      </c>
      <c r="C6007" s="26" t="s">
        <v>481</v>
      </c>
      <c r="D6007" s="26" t="s">
        <v>8267</v>
      </c>
      <c r="E6007" s="26" t="s">
        <v>10425</v>
      </c>
      <c r="F6007" s="26" t="s">
        <v>5986</v>
      </c>
      <c r="G6007" s="26" t="s">
        <v>8268</v>
      </c>
      <c r="H6007" s="26" t="s">
        <v>8269</v>
      </c>
      <c r="I6007" s="26" t="s">
        <v>10420</v>
      </c>
      <c r="J6007" s="36">
        <v>0.13</v>
      </c>
      <c r="K6007" s="26">
        <v>5554.4</v>
      </c>
      <c r="L6007" s="26"/>
      <c r="M6007" s="26" t="s">
        <v>140</v>
      </c>
      <c r="N6007" s="26" t="s">
        <v>8271</v>
      </c>
    </row>
    <row r="6008" spans="1:14">
      <c r="A6008" s="26" t="s">
        <v>119</v>
      </c>
      <c r="B6008" s="26" t="s">
        <v>8266</v>
      </c>
      <c r="C6008" s="26" t="s">
        <v>481</v>
      </c>
      <c r="D6008" s="26" t="s">
        <v>8267</v>
      </c>
      <c r="E6008" s="26" t="s">
        <v>10425</v>
      </c>
      <c r="F6008" s="26" t="s">
        <v>5986</v>
      </c>
      <c r="G6008" s="26" t="s">
        <v>8268</v>
      </c>
      <c r="H6008" s="26" t="s">
        <v>8269</v>
      </c>
      <c r="I6008" s="26" t="s">
        <v>10419</v>
      </c>
      <c r="J6008" s="36">
        <v>0.13</v>
      </c>
      <c r="K6008" s="26">
        <v>6964.09</v>
      </c>
      <c r="L6008" s="26"/>
      <c r="M6008" s="26" t="s">
        <v>140</v>
      </c>
      <c r="N6008" s="26" t="s">
        <v>8271</v>
      </c>
    </row>
    <row r="6009" spans="1:14">
      <c r="A6009" s="26" t="s">
        <v>181</v>
      </c>
      <c r="B6009" s="26" t="s">
        <v>8792</v>
      </c>
      <c r="C6009" s="26" t="s">
        <v>2091</v>
      </c>
      <c r="D6009" s="26" t="s">
        <v>8793</v>
      </c>
      <c r="E6009" s="26" t="s">
        <v>10425</v>
      </c>
      <c r="F6009" s="26" t="s">
        <v>2572</v>
      </c>
      <c r="G6009" s="26" t="s">
        <v>8794</v>
      </c>
      <c r="H6009" s="26" t="s">
        <v>8795</v>
      </c>
      <c r="I6009" s="26" t="s">
        <v>10416</v>
      </c>
      <c r="J6009" s="36">
        <v>0.13</v>
      </c>
      <c r="K6009" s="26">
        <v>3480072.3</v>
      </c>
      <c r="L6009" s="26">
        <v>4069081.67</v>
      </c>
      <c r="M6009" s="26" t="s">
        <v>97</v>
      </c>
      <c r="N6009" s="26" t="s">
        <v>8797</v>
      </c>
    </row>
    <row r="6010" spans="1:14">
      <c r="A6010" s="26" t="s">
        <v>181</v>
      </c>
      <c r="B6010" s="26" t="s">
        <v>8792</v>
      </c>
      <c r="C6010" s="26" t="s">
        <v>2091</v>
      </c>
      <c r="D6010" s="26" t="s">
        <v>8793</v>
      </c>
      <c r="E6010" s="26" t="s">
        <v>10425</v>
      </c>
      <c r="F6010" s="26" t="s">
        <v>2572</v>
      </c>
      <c r="G6010" s="26" t="s">
        <v>8794</v>
      </c>
      <c r="H6010" s="26" t="s">
        <v>8795</v>
      </c>
      <c r="I6010" s="26" t="s">
        <v>10418</v>
      </c>
      <c r="J6010" s="36">
        <v>0.13</v>
      </c>
      <c r="K6010" s="26">
        <v>309940.34</v>
      </c>
      <c r="L6010" s="26"/>
      <c r="M6010" s="26" t="s">
        <v>97</v>
      </c>
      <c r="N6010" s="26" t="s">
        <v>8797</v>
      </c>
    </row>
    <row r="6011" spans="1:14">
      <c r="A6011" s="26" t="s">
        <v>181</v>
      </c>
      <c r="B6011" s="26" t="s">
        <v>8792</v>
      </c>
      <c r="C6011" s="26" t="s">
        <v>2091</v>
      </c>
      <c r="D6011" s="26" t="s">
        <v>8793</v>
      </c>
      <c r="E6011" s="26" t="s">
        <v>10425</v>
      </c>
      <c r="F6011" s="26" t="s">
        <v>2572</v>
      </c>
      <c r="G6011" s="26" t="s">
        <v>8794</v>
      </c>
      <c r="H6011" s="26" t="s">
        <v>8795</v>
      </c>
      <c r="I6011" s="26" t="s">
        <v>10420</v>
      </c>
      <c r="J6011" s="36">
        <v>0.13</v>
      </c>
      <c r="K6011" s="26">
        <v>38243.22</v>
      </c>
      <c r="L6011" s="26"/>
      <c r="M6011" s="26" t="s">
        <v>97</v>
      </c>
      <c r="N6011" s="26" t="s">
        <v>8797</v>
      </c>
    </row>
    <row r="6012" spans="1:14">
      <c r="A6012" s="26" t="s">
        <v>181</v>
      </c>
      <c r="B6012" s="26" t="s">
        <v>8792</v>
      </c>
      <c r="C6012" s="26" t="s">
        <v>2091</v>
      </c>
      <c r="D6012" s="26" t="s">
        <v>8793</v>
      </c>
      <c r="E6012" s="26" t="s">
        <v>10425</v>
      </c>
      <c r="F6012" s="26" t="s">
        <v>2572</v>
      </c>
      <c r="G6012" s="26" t="s">
        <v>8794</v>
      </c>
      <c r="H6012" s="26" t="s">
        <v>8795</v>
      </c>
      <c r="I6012" s="26" t="s">
        <v>10419</v>
      </c>
      <c r="J6012" s="36">
        <v>0.13</v>
      </c>
      <c r="K6012" s="26">
        <v>57716.92</v>
      </c>
      <c r="L6012" s="26"/>
      <c r="M6012" s="26" t="s">
        <v>97</v>
      </c>
      <c r="N6012" s="26" t="s">
        <v>8797</v>
      </c>
    </row>
    <row r="6013" spans="1:14">
      <c r="A6013" s="26" t="s">
        <v>200</v>
      </c>
      <c r="B6013" s="26" t="s">
        <v>8830</v>
      </c>
      <c r="C6013" s="26" t="s">
        <v>1121</v>
      </c>
      <c r="D6013" s="26" t="s">
        <v>8831</v>
      </c>
      <c r="E6013" s="26" t="s">
        <v>10425</v>
      </c>
      <c r="F6013" s="26" t="s">
        <v>4837</v>
      </c>
      <c r="G6013" s="26" t="s">
        <v>8832</v>
      </c>
      <c r="H6013" s="26" t="s">
        <v>8833</v>
      </c>
      <c r="I6013" s="26" t="s">
        <v>10416</v>
      </c>
      <c r="J6013" s="36">
        <v>0.13</v>
      </c>
      <c r="K6013" s="26">
        <v>15145048.16</v>
      </c>
      <c r="L6013" s="26">
        <v>17151200</v>
      </c>
      <c r="M6013" s="26" t="s">
        <v>1282</v>
      </c>
      <c r="N6013" s="26" t="s">
        <v>8835</v>
      </c>
    </row>
    <row r="6014" spans="1:14">
      <c r="A6014" s="26" t="s">
        <v>200</v>
      </c>
      <c r="B6014" s="26" t="s">
        <v>8830</v>
      </c>
      <c r="C6014" s="26" t="s">
        <v>1121</v>
      </c>
      <c r="D6014" s="26" t="s">
        <v>8831</v>
      </c>
      <c r="E6014" s="26" t="s">
        <v>10425</v>
      </c>
      <c r="F6014" s="26" t="s">
        <v>4837</v>
      </c>
      <c r="G6014" s="26" t="s">
        <v>8832</v>
      </c>
      <c r="H6014" s="26" t="s">
        <v>8833</v>
      </c>
      <c r="I6014" s="26" t="s">
        <v>10418</v>
      </c>
      <c r="J6014" s="36">
        <v>0.13</v>
      </c>
      <c r="K6014" s="26">
        <v>1042587.04</v>
      </c>
      <c r="L6014" s="26"/>
      <c r="M6014" s="26" t="s">
        <v>1282</v>
      </c>
      <c r="N6014" s="26" t="s">
        <v>8835</v>
      </c>
    </row>
    <row r="6015" spans="1:14">
      <c r="A6015" s="26" t="s">
        <v>200</v>
      </c>
      <c r="B6015" s="26" t="s">
        <v>8830</v>
      </c>
      <c r="C6015" s="26" t="s">
        <v>1121</v>
      </c>
      <c r="D6015" s="26" t="s">
        <v>8831</v>
      </c>
      <c r="E6015" s="26" t="s">
        <v>10425</v>
      </c>
      <c r="F6015" s="26" t="s">
        <v>4837</v>
      </c>
      <c r="G6015" s="26" t="s">
        <v>8832</v>
      </c>
      <c r="H6015" s="26" t="s">
        <v>8833</v>
      </c>
      <c r="I6015" s="26" t="s">
        <v>10420</v>
      </c>
      <c r="J6015" s="36">
        <v>0.13</v>
      </c>
      <c r="K6015" s="26">
        <v>202516.6</v>
      </c>
      <c r="L6015" s="26"/>
      <c r="M6015" s="26" t="s">
        <v>1282</v>
      </c>
      <c r="N6015" s="26" t="s">
        <v>8835</v>
      </c>
    </row>
    <row r="6016" spans="1:14">
      <c r="A6016" s="26" t="s">
        <v>200</v>
      </c>
      <c r="B6016" s="26" t="s">
        <v>8830</v>
      </c>
      <c r="C6016" s="26" t="s">
        <v>1121</v>
      </c>
      <c r="D6016" s="26" t="s">
        <v>8831</v>
      </c>
      <c r="E6016" s="26" t="s">
        <v>10425</v>
      </c>
      <c r="F6016" s="26" t="s">
        <v>4837</v>
      </c>
      <c r="G6016" s="26" t="s">
        <v>8832</v>
      </c>
      <c r="H6016" s="26" t="s">
        <v>8833</v>
      </c>
      <c r="I6016" s="26" t="s">
        <v>10419</v>
      </c>
      <c r="J6016" s="36">
        <v>0.13</v>
      </c>
      <c r="K6016" s="26">
        <v>246512.2</v>
      </c>
      <c r="L6016" s="26"/>
      <c r="M6016" s="26" t="s">
        <v>1282</v>
      </c>
      <c r="N6016" s="26" t="s">
        <v>8835</v>
      </c>
    </row>
    <row r="6017" spans="1:14">
      <c r="A6017" s="26" t="s">
        <v>516</v>
      </c>
      <c r="B6017" s="26" t="s">
        <v>8745</v>
      </c>
      <c r="C6017" s="26" t="s">
        <v>621</v>
      </c>
      <c r="D6017" s="26" t="s">
        <v>8746</v>
      </c>
      <c r="E6017" s="26" t="s">
        <v>10425</v>
      </c>
      <c r="F6017" s="26" t="s">
        <v>8747</v>
      </c>
      <c r="G6017" s="26" t="s">
        <v>8748</v>
      </c>
      <c r="H6017" s="26" t="s">
        <v>8749</v>
      </c>
      <c r="I6017" s="26" t="s">
        <v>10416</v>
      </c>
      <c r="J6017" s="36">
        <v>0.13</v>
      </c>
      <c r="K6017" s="26">
        <v>13945.58</v>
      </c>
      <c r="L6017" s="26">
        <v>15639.41</v>
      </c>
      <c r="M6017" s="26" t="s">
        <v>173</v>
      </c>
      <c r="N6017" s="26" t="s">
        <v>8751</v>
      </c>
    </row>
    <row r="6018" spans="1:14">
      <c r="A6018" s="26" t="s">
        <v>516</v>
      </c>
      <c r="B6018" s="26" t="s">
        <v>8745</v>
      </c>
      <c r="C6018" s="26" t="s">
        <v>621</v>
      </c>
      <c r="D6018" s="26" t="s">
        <v>8746</v>
      </c>
      <c r="E6018" s="26" t="s">
        <v>10425</v>
      </c>
      <c r="F6018" s="26" t="s">
        <v>8747</v>
      </c>
      <c r="G6018" s="26" t="s">
        <v>8748</v>
      </c>
      <c r="H6018" s="26" t="s">
        <v>8749</v>
      </c>
      <c r="I6018" s="26" t="s">
        <v>10418</v>
      </c>
      <c r="J6018" s="36">
        <v>0.13</v>
      </c>
      <c r="K6018" s="26">
        <v>601.79</v>
      </c>
      <c r="L6018" s="26"/>
      <c r="M6018" s="26" t="s">
        <v>173</v>
      </c>
      <c r="N6018" s="26" t="s">
        <v>8751</v>
      </c>
    </row>
    <row r="6019" spans="1:14">
      <c r="A6019" s="26" t="s">
        <v>516</v>
      </c>
      <c r="B6019" s="26" t="s">
        <v>8745</v>
      </c>
      <c r="C6019" s="26" t="s">
        <v>621</v>
      </c>
      <c r="D6019" s="26" t="s">
        <v>8746</v>
      </c>
      <c r="E6019" s="26" t="s">
        <v>10425</v>
      </c>
      <c r="F6019" s="26" t="s">
        <v>8747</v>
      </c>
      <c r="G6019" s="26" t="s">
        <v>8748</v>
      </c>
      <c r="H6019" s="26" t="s">
        <v>8749</v>
      </c>
      <c r="I6019" s="26" t="s">
        <v>10420</v>
      </c>
      <c r="J6019" s="36">
        <v>0.13</v>
      </c>
      <c r="K6019" s="26">
        <v>166.72</v>
      </c>
      <c r="L6019" s="26"/>
      <c r="M6019" s="26" t="s">
        <v>173</v>
      </c>
      <c r="N6019" s="26" t="s">
        <v>8751</v>
      </c>
    </row>
    <row r="6020" spans="1:14">
      <c r="A6020" s="26" t="s">
        <v>516</v>
      </c>
      <c r="B6020" s="26" t="s">
        <v>8745</v>
      </c>
      <c r="C6020" s="26" t="s">
        <v>621</v>
      </c>
      <c r="D6020" s="26" t="s">
        <v>8746</v>
      </c>
      <c r="E6020" s="26" t="s">
        <v>10425</v>
      </c>
      <c r="F6020" s="26" t="s">
        <v>8747</v>
      </c>
      <c r="G6020" s="26" t="s">
        <v>8748</v>
      </c>
      <c r="H6020" s="26" t="s">
        <v>8749</v>
      </c>
      <c r="I6020" s="26" t="s">
        <v>10419</v>
      </c>
      <c r="J6020" s="36">
        <v>0.13</v>
      </c>
      <c r="K6020" s="26">
        <v>221.55</v>
      </c>
      <c r="L6020" s="26"/>
      <c r="M6020" s="26" t="s">
        <v>173</v>
      </c>
      <c r="N6020" s="26" t="s">
        <v>8751</v>
      </c>
    </row>
    <row r="6021" spans="1:14">
      <c r="A6021" s="26" t="s">
        <v>292</v>
      </c>
      <c r="B6021" s="26" t="s">
        <v>8807</v>
      </c>
      <c r="C6021" s="26" t="s">
        <v>295</v>
      </c>
      <c r="D6021" s="26" t="s">
        <v>8808</v>
      </c>
      <c r="E6021" s="26" t="s">
        <v>10434</v>
      </c>
      <c r="F6021" s="26" t="s">
        <v>8809</v>
      </c>
      <c r="G6021" s="26" t="s">
        <v>8810</v>
      </c>
      <c r="H6021" s="26" t="s">
        <v>8811</v>
      </c>
      <c r="I6021" s="26" t="s">
        <v>10416</v>
      </c>
      <c r="J6021" s="36">
        <v>0.13</v>
      </c>
      <c r="K6021" s="26">
        <v>403869.2</v>
      </c>
      <c r="L6021" s="26">
        <v>441726</v>
      </c>
      <c r="M6021" s="26" t="s">
        <v>63</v>
      </c>
      <c r="N6021" s="26" t="s">
        <v>8813</v>
      </c>
    </row>
    <row r="6022" spans="1:14">
      <c r="A6022" s="26" t="s">
        <v>292</v>
      </c>
      <c r="B6022" s="26" t="s">
        <v>8807</v>
      </c>
      <c r="C6022" s="26" t="s">
        <v>295</v>
      </c>
      <c r="D6022" s="26" t="s">
        <v>8808</v>
      </c>
      <c r="E6022" s="26" t="s">
        <v>10434</v>
      </c>
      <c r="F6022" s="26" t="s">
        <v>8809</v>
      </c>
      <c r="G6022" s="26" t="s">
        <v>8810</v>
      </c>
      <c r="H6022" s="26" t="s">
        <v>8811</v>
      </c>
      <c r="I6022" s="26" t="s">
        <v>10418</v>
      </c>
      <c r="J6022" s="36">
        <v>0.13</v>
      </c>
      <c r="K6022" s="26">
        <v>18178.8</v>
      </c>
      <c r="L6022" s="26"/>
      <c r="M6022" s="26" t="s">
        <v>63</v>
      </c>
      <c r="N6022" s="26" t="s">
        <v>8813</v>
      </c>
    </row>
    <row r="6023" spans="1:14">
      <c r="A6023" s="26" t="s">
        <v>292</v>
      </c>
      <c r="B6023" s="26" t="s">
        <v>8807</v>
      </c>
      <c r="C6023" s="26" t="s">
        <v>295</v>
      </c>
      <c r="D6023" s="26" t="s">
        <v>8808</v>
      </c>
      <c r="E6023" s="26" t="s">
        <v>10434</v>
      </c>
      <c r="F6023" s="26" t="s">
        <v>8809</v>
      </c>
      <c r="G6023" s="26" t="s">
        <v>8810</v>
      </c>
      <c r="H6023" s="26" t="s">
        <v>8811</v>
      </c>
      <c r="I6023" s="26" t="s">
        <v>10420</v>
      </c>
      <c r="J6023" s="36">
        <v>0.13</v>
      </c>
      <c r="K6023" s="26">
        <v>0</v>
      </c>
      <c r="L6023" s="26"/>
      <c r="M6023" s="26" t="s">
        <v>63</v>
      </c>
      <c r="N6023" s="26" t="s">
        <v>8813</v>
      </c>
    </row>
    <row r="6024" spans="1:14">
      <c r="A6024" s="26" t="s">
        <v>292</v>
      </c>
      <c r="B6024" s="26" t="s">
        <v>8807</v>
      </c>
      <c r="C6024" s="26" t="s">
        <v>295</v>
      </c>
      <c r="D6024" s="26" t="s">
        <v>8808</v>
      </c>
      <c r="E6024" s="26" t="s">
        <v>10434</v>
      </c>
      <c r="F6024" s="26" t="s">
        <v>8809</v>
      </c>
      <c r="G6024" s="26" t="s">
        <v>8810</v>
      </c>
      <c r="H6024" s="26" t="s">
        <v>8811</v>
      </c>
      <c r="I6024" s="26" t="s">
        <v>10419</v>
      </c>
      <c r="J6024" s="36">
        <v>0.13</v>
      </c>
      <c r="K6024" s="26">
        <v>6426.31</v>
      </c>
      <c r="L6024" s="26"/>
      <c r="M6024" s="26" t="s">
        <v>63</v>
      </c>
      <c r="N6024" s="26" t="s">
        <v>8813</v>
      </c>
    </row>
    <row r="6025" spans="1:14">
      <c r="A6025" s="26" t="s">
        <v>70</v>
      </c>
      <c r="B6025" s="26" t="s">
        <v>8737</v>
      </c>
      <c r="C6025" s="26" t="s">
        <v>143</v>
      </c>
      <c r="D6025" s="26" t="s">
        <v>8738</v>
      </c>
      <c r="E6025" s="26" t="s">
        <v>10429</v>
      </c>
      <c r="F6025" s="26" t="s">
        <v>686</v>
      </c>
      <c r="G6025" s="26" t="s">
        <v>8739</v>
      </c>
      <c r="H6025" s="26" t="s">
        <v>8740</v>
      </c>
      <c r="I6025" s="26" t="s">
        <v>10416</v>
      </c>
      <c r="J6025" s="36">
        <v>0.13</v>
      </c>
      <c r="K6025" s="26">
        <v>311040</v>
      </c>
      <c r="L6025" s="26">
        <v>325542.24</v>
      </c>
      <c r="M6025" s="26" t="s">
        <v>83</v>
      </c>
      <c r="N6025" s="26" t="s">
        <v>8742</v>
      </c>
    </row>
    <row r="6026" spans="1:14">
      <c r="A6026" s="26" t="s">
        <v>70</v>
      </c>
      <c r="B6026" s="26" t="s">
        <v>8737</v>
      </c>
      <c r="C6026" s="26" t="s">
        <v>143</v>
      </c>
      <c r="D6026" s="26" t="s">
        <v>8738</v>
      </c>
      <c r="E6026" s="26" t="s">
        <v>10429</v>
      </c>
      <c r="F6026" s="26" t="s">
        <v>686</v>
      </c>
      <c r="G6026" s="26" t="s">
        <v>8739</v>
      </c>
      <c r="H6026" s="26" t="s">
        <v>8740</v>
      </c>
      <c r="I6026" s="26" t="s">
        <v>10418</v>
      </c>
      <c r="J6026" s="36">
        <v>0.13</v>
      </c>
      <c r="K6026" s="26">
        <v>0</v>
      </c>
      <c r="L6026" s="26"/>
      <c r="M6026" s="26" t="s">
        <v>83</v>
      </c>
      <c r="N6026" s="26" t="s">
        <v>8742</v>
      </c>
    </row>
    <row r="6027" spans="1:14">
      <c r="A6027" s="26" t="s">
        <v>70</v>
      </c>
      <c r="B6027" s="26" t="s">
        <v>8737</v>
      </c>
      <c r="C6027" s="26" t="s">
        <v>143</v>
      </c>
      <c r="D6027" s="26" t="s">
        <v>8738</v>
      </c>
      <c r="E6027" s="26" t="s">
        <v>10429</v>
      </c>
      <c r="F6027" s="26" t="s">
        <v>686</v>
      </c>
      <c r="G6027" s="26" t="s">
        <v>8739</v>
      </c>
      <c r="H6027" s="26" t="s">
        <v>8740</v>
      </c>
      <c r="I6027" s="26" t="s">
        <v>10420</v>
      </c>
      <c r="J6027" s="36">
        <v>0.13</v>
      </c>
      <c r="K6027" s="26">
        <v>0</v>
      </c>
      <c r="L6027" s="26"/>
      <c r="M6027" s="26" t="s">
        <v>83</v>
      </c>
      <c r="N6027" s="26" t="s">
        <v>8742</v>
      </c>
    </row>
    <row r="6028" spans="1:14">
      <c r="A6028" s="26" t="s">
        <v>70</v>
      </c>
      <c r="B6028" s="26" t="s">
        <v>8737</v>
      </c>
      <c r="C6028" s="26" t="s">
        <v>143</v>
      </c>
      <c r="D6028" s="26" t="s">
        <v>8738</v>
      </c>
      <c r="E6028" s="26" t="s">
        <v>10429</v>
      </c>
      <c r="F6028" s="26" t="s">
        <v>686</v>
      </c>
      <c r="G6028" s="26" t="s">
        <v>8739</v>
      </c>
      <c r="H6028" s="26" t="s">
        <v>8740</v>
      </c>
      <c r="I6028" s="26" t="s">
        <v>10419</v>
      </c>
      <c r="J6028" s="36">
        <v>0.13</v>
      </c>
      <c r="K6028" s="26">
        <v>4736.16</v>
      </c>
      <c r="L6028" s="26"/>
      <c r="M6028" s="26" t="s">
        <v>83</v>
      </c>
      <c r="N6028" s="26" t="s">
        <v>8742</v>
      </c>
    </row>
    <row r="6029" spans="1:14">
      <c r="A6029" s="26" t="s">
        <v>70</v>
      </c>
      <c r="B6029" s="26" t="s">
        <v>8755</v>
      </c>
      <c r="C6029" s="26" t="s">
        <v>772</v>
      </c>
      <c r="D6029" s="26" t="s">
        <v>8756</v>
      </c>
      <c r="E6029" s="26" t="s">
        <v>10809</v>
      </c>
      <c r="F6029" s="26" t="s">
        <v>2028</v>
      </c>
      <c r="G6029" s="26" t="s">
        <v>8757</v>
      </c>
      <c r="H6029" s="26" t="s">
        <v>8758</v>
      </c>
      <c r="I6029" s="26" t="s">
        <v>10416</v>
      </c>
      <c r="J6029" s="36">
        <v>0.13</v>
      </c>
      <c r="K6029" s="26">
        <v>1819598.62</v>
      </c>
      <c r="L6029" s="26">
        <v>2023112.39</v>
      </c>
      <c r="M6029" s="26" t="s">
        <v>83</v>
      </c>
      <c r="N6029" s="26" t="s">
        <v>8760</v>
      </c>
    </row>
    <row r="6030" spans="1:14">
      <c r="A6030" s="26" t="s">
        <v>70</v>
      </c>
      <c r="B6030" s="26" t="s">
        <v>8755</v>
      </c>
      <c r="C6030" s="26" t="s">
        <v>772</v>
      </c>
      <c r="D6030" s="26" t="s">
        <v>8756</v>
      </c>
      <c r="E6030" s="26" t="s">
        <v>10809</v>
      </c>
      <c r="F6030" s="26" t="s">
        <v>2028</v>
      </c>
      <c r="G6030" s="26" t="s">
        <v>8757</v>
      </c>
      <c r="H6030" s="26" t="s">
        <v>8758</v>
      </c>
      <c r="I6030" s="26" t="s">
        <v>10418</v>
      </c>
      <c r="J6030" s="36">
        <v>0.13</v>
      </c>
      <c r="K6030" s="26">
        <v>87706.56</v>
      </c>
      <c r="L6030" s="26"/>
      <c r="M6030" s="26" t="s">
        <v>83</v>
      </c>
      <c r="N6030" s="26" t="s">
        <v>8760</v>
      </c>
    </row>
    <row r="6031" spans="1:14">
      <c r="A6031" s="26" t="s">
        <v>70</v>
      </c>
      <c r="B6031" s="26" t="s">
        <v>8755</v>
      </c>
      <c r="C6031" s="26" t="s">
        <v>772</v>
      </c>
      <c r="D6031" s="26" t="s">
        <v>8756</v>
      </c>
      <c r="E6031" s="26" t="s">
        <v>10809</v>
      </c>
      <c r="F6031" s="26" t="s">
        <v>2028</v>
      </c>
      <c r="G6031" s="26" t="s">
        <v>8757</v>
      </c>
      <c r="H6031" s="26" t="s">
        <v>8758</v>
      </c>
      <c r="I6031" s="26" t="s">
        <v>10420</v>
      </c>
      <c r="J6031" s="36">
        <v>0.13</v>
      </c>
      <c r="K6031" s="26">
        <v>24179.23</v>
      </c>
      <c r="L6031" s="26"/>
      <c r="M6031" s="26" t="s">
        <v>83</v>
      </c>
      <c r="N6031" s="26" t="s">
        <v>8760</v>
      </c>
    </row>
    <row r="6032" spans="1:14">
      <c r="A6032" s="26" t="s">
        <v>70</v>
      </c>
      <c r="B6032" s="26" t="s">
        <v>8755</v>
      </c>
      <c r="C6032" s="26" t="s">
        <v>772</v>
      </c>
      <c r="D6032" s="26" t="s">
        <v>8756</v>
      </c>
      <c r="E6032" s="26" t="s">
        <v>10809</v>
      </c>
      <c r="F6032" s="26" t="s">
        <v>2028</v>
      </c>
      <c r="G6032" s="26" t="s">
        <v>8757</v>
      </c>
      <c r="H6032" s="26" t="s">
        <v>8758</v>
      </c>
      <c r="I6032" s="26" t="s">
        <v>10419</v>
      </c>
      <c r="J6032" s="36">
        <v>0.13</v>
      </c>
      <c r="K6032" s="26">
        <v>29045.17</v>
      </c>
      <c r="L6032" s="26"/>
      <c r="M6032" s="26" t="s">
        <v>83</v>
      </c>
      <c r="N6032" s="26" t="s">
        <v>8760</v>
      </c>
    </row>
    <row r="6033" spans="1:14">
      <c r="A6033" s="26" t="s">
        <v>200</v>
      </c>
      <c r="B6033" s="26" t="s">
        <v>8844</v>
      </c>
      <c r="C6033" s="26" t="s">
        <v>323</v>
      </c>
      <c r="D6033" s="26" t="s">
        <v>8845</v>
      </c>
      <c r="E6033" s="26" t="s">
        <v>10444</v>
      </c>
      <c r="F6033" s="26" t="s">
        <v>5777</v>
      </c>
      <c r="G6033" s="26" t="s">
        <v>8846</v>
      </c>
      <c r="H6033" s="26" t="s">
        <v>8847</v>
      </c>
      <c r="I6033" s="26" t="s">
        <v>10416</v>
      </c>
      <c r="J6033" s="36">
        <v>0.13</v>
      </c>
      <c r="K6033" s="26">
        <v>4108722.18</v>
      </c>
      <c r="L6033" s="26">
        <v>4705492</v>
      </c>
      <c r="M6033" s="26" t="s">
        <v>1282</v>
      </c>
      <c r="N6033" s="26" t="s">
        <v>8850</v>
      </c>
    </row>
    <row r="6034" spans="1:14">
      <c r="A6034" s="26" t="s">
        <v>200</v>
      </c>
      <c r="B6034" s="26" t="s">
        <v>8844</v>
      </c>
      <c r="C6034" s="26" t="s">
        <v>323</v>
      </c>
      <c r="D6034" s="26" t="s">
        <v>8845</v>
      </c>
      <c r="E6034" s="26" t="s">
        <v>10444</v>
      </c>
      <c r="F6034" s="26" t="s">
        <v>5777</v>
      </c>
      <c r="G6034" s="26" t="s">
        <v>8846</v>
      </c>
      <c r="H6034" s="26" t="s">
        <v>8847</v>
      </c>
      <c r="I6034" s="26" t="s">
        <v>10418</v>
      </c>
      <c r="J6034" s="36">
        <v>0.13</v>
      </c>
      <c r="K6034" s="26">
        <v>341654.74</v>
      </c>
      <c r="L6034" s="26"/>
      <c r="M6034" s="26" t="s">
        <v>1282</v>
      </c>
      <c r="N6034" s="26" t="s">
        <v>8850</v>
      </c>
    </row>
    <row r="6035" spans="1:14">
      <c r="A6035" s="26" t="s">
        <v>200</v>
      </c>
      <c r="B6035" s="26" t="s">
        <v>8844</v>
      </c>
      <c r="C6035" s="26" t="s">
        <v>323</v>
      </c>
      <c r="D6035" s="26" t="s">
        <v>8845</v>
      </c>
      <c r="E6035" s="26" t="s">
        <v>10444</v>
      </c>
      <c r="F6035" s="26" t="s">
        <v>5777</v>
      </c>
      <c r="G6035" s="26" t="s">
        <v>8846</v>
      </c>
      <c r="H6035" s="26" t="s">
        <v>8847</v>
      </c>
      <c r="I6035" s="26" t="s">
        <v>10420</v>
      </c>
      <c r="J6035" s="36">
        <v>0.13</v>
      </c>
      <c r="K6035" s="26">
        <v>46204.74</v>
      </c>
      <c r="L6035" s="26"/>
      <c r="M6035" s="26" t="s">
        <v>1282</v>
      </c>
      <c r="N6035" s="26" t="s">
        <v>8850</v>
      </c>
    </row>
    <row r="6036" spans="1:14">
      <c r="A6036" s="26" t="s">
        <v>200</v>
      </c>
      <c r="B6036" s="26" t="s">
        <v>8844</v>
      </c>
      <c r="C6036" s="26" t="s">
        <v>323</v>
      </c>
      <c r="D6036" s="26" t="s">
        <v>8845</v>
      </c>
      <c r="E6036" s="26" t="s">
        <v>10444</v>
      </c>
      <c r="F6036" s="26" t="s">
        <v>5777</v>
      </c>
      <c r="G6036" s="26" t="s">
        <v>8846</v>
      </c>
      <c r="H6036" s="26" t="s">
        <v>8847</v>
      </c>
      <c r="I6036" s="26" t="s">
        <v>10419</v>
      </c>
      <c r="J6036" s="36">
        <v>0.13</v>
      </c>
      <c r="K6036" s="26">
        <v>67768.34</v>
      </c>
      <c r="L6036" s="26"/>
      <c r="M6036" s="26" t="s">
        <v>1282</v>
      </c>
      <c r="N6036" s="26" t="s">
        <v>8850</v>
      </c>
    </row>
    <row r="6037" spans="1:14">
      <c r="A6037" s="26" t="s">
        <v>129</v>
      </c>
      <c r="B6037" s="26" t="s">
        <v>8715</v>
      </c>
      <c r="C6037" s="26" t="s">
        <v>1165</v>
      </c>
      <c r="D6037" s="26" t="s">
        <v>8716</v>
      </c>
      <c r="E6037" s="26" t="s">
        <v>10429</v>
      </c>
      <c r="F6037" s="26" t="s">
        <v>134</v>
      </c>
      <c r="G6037" s="26" t="s">
        <v>8717</v>
      </c>
      <c r="H6037" s="26" t="s">
        <v>10939</v>
      </c>
      <c r="I6037" s="26" t="s">
        <v>10416</v>
      </c>
      <c r="J6037" s="36">
        <v>0.13</v>
      </c>
      <c r="K6037" s="26">
        <v>0</v>
      </c>
      <c r="L6037" s="26">
        <v>4655.4</v>
      </c>
      <c r="M6037" s="26" t="s">
        <v>173</v>
      </c>
      <c r="N6037" s="26" t="s">
        <v>8720</v>
      </c>
    </row>
    <row r="6038" spans="1:14">
      <c r="A6038" s="26" t="s">
        <v>129</v>
      </c>
      <c r="B6038" s="26" t="s">
        <v>8715</v>
      </c>
      <c r="C6038" s="26" t="s">
        <v>1165</v>
      </c>
      <c r="D6038" s="26" t="s">
        <v>8716</v>
      </c>
      <c r="E6038" s="26" t="s">
        <v>10429</v>
      </c>
      <c r="F6038" s="26" t="s">
        <v>134</v>
      </c>
      <c r="G6038" s="26" t="s">
        <v>8717</v>
      </c>
      <c r="H6038" s="26" t="s">
        <v>10939</v>
      </c>
      <c r="I6038" s="26" t="s">
        <v>10418</v>
      </c>
      <c r="J6038" s="36">
        <v>0.13</v>
      </c>
      <c r="K6038" s="26">
        <v>4448</v>
      </c>
      <c r="L6038" s="26"/>
      <c r="M6038" s="26" t="s">
        <v>173</v>
      </c>
      <c r="N6038" s="26" t="s">
        <v>8720</v>
      </c>
    </row>
    <row r="6039" spans="1:14">
      <c r="A6039" s="26" t="s">
        <v>129</v>
      </c>
      <c r="B6039" s="26" t="s">
        <v>8715</v>
      </c>
      <c r="C6039" s="26" t="s">
        <v>1165</v>
      </c>
      <c r="D6039" s="26" t="s">
        <v>8716</v>
      </c>
      <c r="E6039" s="26" t="s">
        <v>10429</v>
      </c>
      <c r="F6039" s="26" t="s">
        <v>134</v>
      </c>
      <c r="G6039" s="26" t="s">
        <v>8717</v>
      </c>
      <c r="H6039" s="26" t="s">
        <v>10939</v>
      </c>
      <c r="I6039" s="26" t="s">
        <v>10420</v>
      </c>
      <c r="J6039" s="36">
        <v>0.13</v>
      </c>
      <c r="K6039" s="26">
        <v>0</v>
      </c>
      <c r="L6039" s="26"/>
      <c r="M6039" s="26" t="s">
        <v>173</v>
      </c>
      <c r="N6039" s="26" t="s">
        <v>8720</v>
      </c>
    </row>
    <row r="6040" spans="1:14">
      <c r="A6040" s="26" t="s">
        <v>129</v>
      </c>
      <c r="B6040" s="26" t="s">
        <v>8715</v>
      </c>
      <c r="C6040" s="26" t="s">
        <v>1165</v>
      </c>
      <c r="D6040" s="26" t="s">
        <v>8716</v>
      </c>
      <c r="E6040" s="26" t="s">
        <v>10429</v>
      </c>
      <c r="F6040" s="26" t="s">
        <v>134</v>
      </c>
      <c r="G6040" s="26" t="s">
        <v>8717</v>
      </c>
      <c r="H6040" s="26" t="s">
        <v>10939</v>
      </c>
      <c r="I6040" s="26" t="s">
        <v>10419</v>
      </c>
      <c r="J6040" s="36">
        <v>0.13</v>
      </c>
      <c r="K6040" s="26">
        <v>67.74</v>
      </c>
      <c r="L6040" s="26"/>
      <c r="M6040" s="26" t="s">
        <v>173</v>
      </c>
      <c r="N6040" s="26" t="s">
        <v>8720</v>
      </c>
    </row>
    <row r="6041" spans="1:14">
      <c r="A6041" s="26" t="s">
        <v>129</v>
      </c>
      <c r="B6041" s="26" t="s">
        <v>8715</v>
      </c>
      <c r="C6041" s="26" t="s">
        <v>1165</v>
      </c>
      <c r="D6041" s="26" t="s">
        <v>8716</v>
      </c>
      <c r="E6041" s="26" t="s">
        <v>10425</v>
      </c>
      <c r="F6041" s="26" t="s">
        <v>134</v>
      </c>
      <c r="G6041" s="26" t="s">
        <v>8717</v>
      </c>
      <c r="H6041" s="26" t="s">
        <v>10940</v>
      </c>
      <c r="I6041" s="26" t="s">
        <v>10416</v>
      </c>
      <c r="J6041" s="36">
        <v>0.13</v>
      </c>
      <c r="K6041" s="26">
        <v>665.7</v>
      </c>
      <c r="L6041" s="26">
        <v>704</v>
      </c>
      <c r="M6041" s="26" t="s">
        <v>173</v>
      </c>
      <c r="N6041" s="26" t="s">
        <v>8720</v>
      </c>
    </row>
    <row r="6042" spans="1:14">
      <c r="A6042" s="26" t="s">
        <v>129</v>
      </c>
      <c r="B6042" s="26" t="s">
        <v>8715</v>
      </c>
      <c r="C6042" s="26" t="s">
        <v>1165</v>
      </c>
      <c r="D6042" s="26" t="s">
        <v>8716</v>
      </c>
      <c r="E6042" s="26" t="s">
        <v>10425</v>
      </c>
      <c r="F6042" s="26" t="s">
        <v>134</v>
      </c>
      <c r="G6042" s="26" t="s">
        <v>8717</v>
      </c>
      <c r="H6042" s="26" t="s">
        <v>10940</v>
      </c>
      <c r="I6042" s="26" t="s">
        <v>10418</v>
      </c>
      <c r="J6042" s="36">
        <v>0.13</v>
      </c>
      <c r="K6042" s="26">
        <v>0</v>
      </c>
      <c r="L6042" s="26"/>
      <c r="M6042" s="26" t="s">
        <v>173</v>
      </c>
      <c r="N6042" s="26" t="s">
        <v>8720</v>
      </c>
    </row>
    <row r="6043" spans="1:14">
      <c r="A6043" s="26" t="s">
        <v>129</v>
      </c>
      <c r="B6043" s="26" t="s">
        <v>8715</v>
      </c>
      <c r="C6043" s="26" t="s">
        <v>1165</v>
      </c>
      <c r="D6043" s="26" t="s">
        <v>8716</v>
      </c>
      <c r="E6043" s="26" t="s">
        <v>10425</v>
      </c>
      <c r="F6043" s="26" t="s">
        <v>134</v>
      </c>
      <c r="G6043" s="26" t="s">
        <v>8717</v>
      </c>
      <c r="H6043" s="26" t="s">
        <v>10940</v>
      </c>
      <c r="I6043" s="26" t="s">
        <v>10420</v>
      </c>
      <c r="J6043" s="36">
        <v>0.13</v>
      </c>
      <c r="K6043" s="26">
        <v>0</v>
      </c>
      <c r="L6043" s="26"/>
      <c r="M6043" s="26" t="s">
        <v>173</v>
      </c>
      <c r="N6043" s="26" t="s">
        <v>8720</v>
      </c>
    </row>
    <row r="6044" spans="1:14">
      <c r="A6044" s="26" t="s">
        <v>129</v>
      </c>
      <c r="B6044" s="26" t="s">
        <v>8715</v>
      </c>
      <c r="C6044" s="26" t="s">
        <v>1165</v>
      </c>
      <c r="D6044" s="26" t="s">
        <v>8716</v>
      </c>
      <c r="E6044" s="26" t="s">
        <v>10425</v>
      </c>
      <c r="F6044" s="26" t="s">
        <v>134</v>
      </c>
      <c r="G6044" s="26" t="s">
        <v>8717</v>
      </c>
      <c r="H6044" s="26" t="s">
        <v>10940</v>
      </c>
      <c r="I6044" s="26" t="s">
        <v>10419</v>
      </c>
      <c r="J6044" s="36">
        <v>0.13</v>
      </c>
      <c r="K6044" s="26">
        <v>10.15</v>
      </c>
      <c r="L6044" s="26"/>
      <c r="M6044" s="26" t="s">
        <v>173</v>
      </c>
      <c r="N6044" s="26" t="s">
        <v>8720</v>
      </c>
    </row>
    <row r="6045" spans="1:14">
      <c r="A6045" s="26" t="s">
        <v>129</v>
      </c>
      <c r="B6045" s="26" t="s">
        <v>8715</v>
      </c>
      <c r="C6045" s="26" t="s">
        <v>1165</v>
      </c>
      <c r="D6045" s="26" t="s">
        <v>8716</v>
      </c>
      <c r="E6045" s="26" t="s">
        <v>10425</v>
      </c>
      <c r="F6045" s="26" t="s">
        <v>134</v>
      </c>
      <c r="G6045" s="26" t="s">
        <v>8717</v>
      </c>
      <c r="H6045" s="26" t="s">
        <v>10941</v>
      </c>
      <c r="I6045" s="26" t="s">
        <v>10416</v>
      </c>
      <c r="J6045" s="36">
        <v>0.13</v>
      </c>
      <c r="K6045" s="26">
        <v>133.14</v>
      </c>
      <c r="L6045" s="26">
        <v>140.8</v>
      </c>
      <c r="M6045" s="26" t="s">
        <v>173</v>
      </c>
      <c r="N6045" s="26" t="s">
        <v>8720</v>
      </c>
    </row>
    <row r="6046" spans="1:14">
      <c r="A6046" s="26" t="s">
        <v>129</v>
      </c>
      <c r="B6046" s="26" t="s">
        <v>8715</v>
      </c>
      <c r="C6046" s="26" t="s">
        <v>1165</v>
      </c>
      <c r="D6046" s="26" t="s">
        <v>8716</v>
      </c>
      <c r="E6046" s="26" t="s">
        <v>10425</v>
      </c>
      <c r="F6046" s="26" t="s">
        <v>134</v>
      </c>
      <c r="G6046" s="26" t="s">
        <v>8717</v>
      </c>
      <c r="H6046" s="26" t="s">
        <v>10941</v>
      </c>
      <c r="I6046" s="26" t="s">
        <v>10418</v>
      </c>
      <c r="J6046" s="36">
        <v>0.13</v>
      </c>
      <c r="K6046" s="26">
        <v>0</v>
      </c>
      <c r="L6046" s="26"/>
      <c r="M6046" s="26" t="s">
        <v>173</v>
      </c>
      <c r="N6046" s="26" t="s">
        <v>8720</v>
      </c>
    </row>
    <row r="6047" spans="1:14">
      <c r="A6047" s="26" t="s">
        <v>129</v>
      </c>
      <c r="B6047" s="26" t="s">
        <v>8715</v>
      </c>
      <c r="C6047" s="26" t="s">
        <v>1165</v>
      </c>
      <c r="D6047" s="26" t="s">
        <v>8716</v>
      </c>
      <c r="E6047" s="26" t="s">
        <v>10425</v>
      </c>
      <c r="F6047" s="26" t="s">
        <v>134</v>
      </c>
      <c r="G6047" s="26" t="s">
        <v>8717</v>
      </c>
      <c r="H6047" s="26" t="s">
        <v>10941</v>
      </c>
      <c r="I6047" s="26" t="s">
        <v>10420</v>
      </c>
      <c r="J6047" s="36">
        <v>0.13</v>
      </c>
      <c r="K6047" s="26">
        <v>0</v>
      </c>
      <c r="L6047" s="26"/>
      <c r="M6047" s="26" t="s">
        <v>173</v>
      </c>
      <c r="N6047" s="26" t="s">
        <v>8720</v>
      </c>
    </row>
    <row r="6048" spans="1:14">
      <c r="A6048" s="26" t="s">
        <v>129</v>
      </c>
      <c r="B6048" s="26" t="s">
        <v>8715</v>
      </c>
      <c r="C6048" s="26" t="s">
        <v>1165</v>
      </c>
      <c r="D6048" s="26" t="s">
        <v>8716</v>
      </c>
      <c r="E6048" s="26" t="s">
        <v>10425</v>
      </c>
      <c r="F6048" s="26" t="s">
        <v>134</v>
      </c>
      <c r="G6048" s="26" t="s">
        <v>8717</v>
      </c>
      <c r="H6048" s="26" t="s">
        <v>10941</v>
      </c>
      <c r="I6048" s="26" t="s">
        <v>10419</v>
      </c>
      <c r="J6048" s="36">
        <v>0.13</v>
      </c>
      <c r="K6048" s="26">
        <v>2.03</v>
      </c>
      <c r="L6048" s="26"/>
      <c r="M6048" s="26" t="s">
        <v>173</v>
      </c>
      <c r="N6048" s="26" t="s">
        <v>8720</v>
      </c>
    </row>
    <row r="6049" spans="1:14">
      <c r="A6049" s="26" t="s">
        <v>129</v>
      </c>
      <c r="B6049" s="26" t="s">
        <v>8715</v>
      </c>
      <c r="C6049" s="26" t="s">
        <v>1165</v>
      </c>
      <c r="D6049" s="26" t="s">
        <v>8716</v>
      </c>
      <c r="E6049" s="26" t="s">
        <v>10429</v>
      </c>
      <c r="F6049" s="26" t="s">
        <v>134</v>
      </c>
      <c r="G6049" s="26" t="s">
        <v>8717</v>
      </c>
      <c r="H6049" s="26" t="s">
        <v>10942</v>
      </c>
      <c r="I6049" s="26" t="s">
        <v>10416</v>
      </c>
      <c r="J6049" s="36">
        <v>0.13</v>
      </c>
      <c r="K6049" s="26">
        <v>13390.45</v>
      </c>
      <c r="L6049" s="26">
        <v>14014.81</v>
      </c>
      <c r="M6049" s="26" t="s">
        <v>173</v>
      </c>
      <c r="N6049" s="26" t="s">
        <v>8720</v>
      </c>
    </row>
    <row r="6050" spans="1:14">
      <c r="A6050" s="26" t="s">
        <v>129</v>
      </c>
      <c r="B6050" s="26" t="s">
        <v>8715</v>
      </c>
      <c r="C6050" s="26" t="s">
        <v>1165</v>
      </c>
      <c r="D6050" s="26" t="s">
        <v>8716</v>
      </c>
      <c r="E6050" s="26" t="s">
        <v>10429</v>
      </c>
      <c r="F6050" s="26" t="s">
        <v>134</v>
      </c>
      <c r="G6050" s="26" t="s">
        <v>8717</v>
      </c>
      <c r="H6050" s="26" t="s">
        <v>10942</v>
      </c>
      <c r="I6050" s="26" t="s">
        <v>10418</v>
      </c>
      <c r="J6050" s="36">
        <v>0.13</v>
      </c>
      <c r="K6050" s="26">
        <v>0</v>
      </c>
      <c r="L6050" s="26"/>
      <c r="M6050" s="26" t="s">
        <v>173</v>
      </c>
      <c r="N6050" s="26" t="s">
        <v>8720</v>
      </c>
    </row>
    <row r="6051" spans="1:14">
      <c r="A6051" s="26" t="s">
        <v>129</v>
      </c>
      <c r="B6051" s="26" t="s">
        <v>8715</v>
      </c>
      <c r="C6051" s="26" t="s">
        <v>1165</v>
      </c>
      <c r="D6051" s="26" t="s">
        <v>8716</v>
      </c>
      <c r="E6051" s="26" t="s">
        <v>10429</v>
      </c>
      <c r="F6051" s="26" t="s">
        <v>134</v>
      </c>
      <c r="G6051" s="26" t="s">
        <v>8717</v>
      </c>
      <c r="H6051" s="26" t="s">
        <v>10942</v>
      </c>
      <c r="I6051" s="26" t="s">
        <v>10420</v>
      </c>
      <c r="J6051" s="36">
        <v>0.13</v>
      </c>
      <c r="K6051" s="26">
        <v>0</v>
      </c>
      <c r="L6051" s="26"/>
      <c r="M6051" s="26" t="s">
        <v>173</v>
      </c>
      <c r="N6051" s="26" t="s">
        <v>8720</v>
      </c>
    </row>
    <row r="6052" spans="1:14">
      <c r="A6052" s="26" t="s">
        <v>129</v>
      </c>
      <c r="B6052" s="26" t="s">
        <v>8715</v>
      </c>
      <c r="C6052" s="26" t="s">
        <v>1165</v>
      </c>
      <c r="D6052" s="26" t="s">
        <v>8716</v>
      </c>
      <c r="E6052" s="26" t="s">
        <v>10429</v>
      </c>
      <c r="F6052" s="26" t="s">
        <v>134</v>
      </c>
      <c r="G6052" s="26" t="s">
        <v>8717</v>
      </c>
      <c r="H6052" s="26" t="s">
        <v>10942</v>
      </c>
      <c r="I6052" s="26" t="s">
        <v>10419</v>
      </c>
      <c r="J6052" s="36">
        <v>0.13</v>
      </c>
      <c r="K6052" s="26">
        <v>203.92</v>
      </c>
      <c r="L6052" s="26"/>
      <c r="M6052" s="26" t="s">
        <v>173</v>
      </c>
      <c r="N6052" s="26" t="s">
        <v>8720</v>
      </c>
    </row>
    <row r="6053" spans="1:14">
      <c r="A6053" s="26" t="s">
        <v>119</v>
      </c>
      <c r="B6053" s="26" t="s">
        <v>8851</v>
      </c>
      <c r="C6053" s="26" t="s">
        <v>481</v>
      </c>
      <c r="D6053" s="26" t="s">
        <v>8852</v>
      </c>
      <c r="E6053" s="26" t="s">
        <v>10425</v>
      </c>
      <c r="F6053" s="26" t="s">
        <v>5986</v>
      </c>
      <c r="G6053" s="26" t="s">
        <v>8853</v>
      </c>
      <c r="H6053" s="26" t="s">
        <v>8854</v>
      </c>
      <c r="I6053" s="26" t="s">
        <v>10416</v>
      </c>
      <c r="J6053" s="36">
        <v>0.13</v>
      </c>
      <c r="K6053" s="26">
        <v>124780.38</v>
      </c>
      <c r="L6053" s="26">
        <v>146361.24</v>
      </c>
      <c r="M6053" s="26" t="s">
        <v>140</v>
      </c>
      <c r="N6053" s="26" t="s">
        <v>8855</v>
      </c>
    </row>
    <row r="6054" spans="1:14">
      <c r="A6054" s="26" t="s">
        <v>119</v>
      </c>
      <c r="B6054" s="26" t="s">
        <v>8851</v>
      </c>
      <c r="C6054" s="26" t="s">
        <v>481</v>
      </c>
      <c r="D6054" s="26" t="s">
        <v>8852</v>
      </c>
      <c r="E6054" s="26" t="s">
        <v>10425</v>
      </c>
      <c r="F6054" s="26" t="s">
        <v>5986</v>
      </c>
      <c r="G6054" s="26" t="s">
        <v>8853</v>
      </c>
      <c r="H6054" s="26" t="s">
        <v>8854</v>
      </c>
      <c r="I6054" s="26" t="s">
        <v>10418</v>
      </c>
      <c r="J6054" s="36">
        <v>0.13</v>
      </c>
      <c r="K6054" s="26">
        <v>11254.47</v>
      </c>
      <c r="L6054" s="26"/>
      <c r="M6054" s="26" t="s">
        <v>140</v>
      </c>
      <c r="N6054" s="26" t="s">
        <v>8855</v>
      </c>
    </row>
    <row r="6055" spans="1:14">
      <c r="A6055" s="26" t="s">
        <v>119</v>
      </c>
      <c r="B6055" s="26" t="s">
        <v>8851</v>
      </c>
      <c r="C6055" s="26" t="s">
        <v>481</v>
      </c>
      <c r="D6055" s="26" t="s">
        <v>8852</v>
      </c>
      <c r="E6055" s="26" t="s">
        <v>10425</v>
      </c>
      <c r="F6055" s="26" t="s">
        <v>5986</v>
      </c>
      <c r="G6055" s="26" t="s">
        <v>8853</v>
      </c>
      <c r="H6055" s="26" t="s">
        <v>8854</v>
      </c>
      <c r="I6055" s="26" t="s">
        <v>10420</v>
      </c>
      <c r="J6055" s="36">
        <v>0.13</v>
      </c>
      <c r="K6055" s="26">
        <v>1668.54</v>
      </c>
      <c r="L6055" s="26"/>
      <c r="M6055" s="26" t="s">
        <v>140</v>
      </c>
      <c r="N6055" s="26" t="s">
        <v>8855</v>
      </c>
    </row>
    <row r="6056" spans="1:14">
      <c r="A6056" s="26" t="s">
        <v>119</v>
      </c>
      <c r="B6056" s="26" t="s">
        <v>8851</v>
      </c>
      <c r="C6056" s="26" t="s">
        <v>481</v>
      </c>
      <c r="D6056" s="26" t="s">
        <v>8852</v>
      </c>
      <c r="E6056" s="26" t="s">
        <v>10425</v>
      </c>
      <c r="F6056" s="26" t="s">
        <v>5986</v>
      </c>
      <c r="G6056" s="26" t="s">
        <v>8853</v>
      </c>
      <c r="H6056" s="26" t="s">
        <v>8854</v>
      </c>
      <c r="I6056" s="26" t="s">
        <v>10419</v>
      </c>
      <c r="J6056" s="36">
        <v>0.13</v>
      </c>
      <c r="K6056" s="26">
        <v>2071.59</v>
      </c>
      <c r="L6056" s="26"/>
      <c r="M6056" s="26" t="s">
        <v>140</v>
      </c>
      <c r="N6056" s="26" t="s">
        <v>8855</v>
      </c>
    </row>
    <row r="6057" spans="1:14">
      <c r="A6057" s="26" t="s">
        <v>181</v>
      </c>
      <c r="B6057" s="26" t="s">
        <v>8190</v>
      </c>
      <c r="C6057" s="26" t="s">
        <v>2091</v>
      </c>
      <c r="D6057" s="26" t="s">
        <v>8191</v>
      </c>
      <c r="E6057" s="26" t="s">
        <v>10425</v>
      </c>
      <c r="F6057" s="26" t="s">
        <v>2093</v>
      </c>
      <c r="G6057" s="26" t="s">
        <v>8192</v>
      </c>
      <c r="H6057" s="26" t="s">
        <v>8193</v>
      </c>
      <c r="I6057" s="26" t="s">
        <v>10416</v>
      </c>
      <c r="J6057" s="36">
        <v>0.13</v>
      </c>
      <c r="K6057" s="26">
        <v>1009757.36</v>
      </c>
      <c r="L6057" s="26">
        <v>1184673.62</v>
      </c>
      <c r="M6057" s="26" t="s">
        <v>97</v>
      </c>
      <c r="N6057" s="26" t="s">
        <v>8195</v>
      </c>
    </row>
    <row r="6058" spans="1:14">
      <c r="A6058" s="26" t="s">
        <v>181</v>
      </c>
      <c r="B6058" s="26" t="s">
        <v>8190</v>
      </c>
      <c r="C6058" s="26" t="s">
        <v>2091</v>
      </c>
      <c r="D6058" s="26" t="s">
        <v>8191</v>
      </c>
      <c r="E6058" s="26" t="s">
        <v>10425</v>
      </c>
      <c r="F6058" s="26" t="s">
        <v>2093</v>
      </c>
      <c r="G6058" s="26" t="s">
        <v>8192</v>
      </c>
      <c r="H6058" s="26" t="s">
        <v>8193</v>
      </c>
      <c r="I6058" s="26" t="s">
        <v>10418</v>
      </c>
      <c r="J6058" s="36">
        <v>0.13</v>
      </c>
      <c r="K6058" s="26">
        <v>106366.23</v>
      </c>
      <c r="L6058" s="26"/>
      <c r="M6058" s="26" t="s">
        <v>97</v>
      </c>
      <c r="N6058" s="26" t="s">
        <v>8195</v>
      </c>
    </row>
    <row r="6059" spans="1:14">
      <c r="A6059" s="26" t="s">
        <v>181</v>
      </c>
      <c r="B6059" s="26" t="s">
        <v>8190</v>
      </c>
      <c r="C6059" s="26" t="s">
        <v>2091</v>
      </c>
      <c r="D6059" s="26" t="s">
        <v>8191</v>
      </c>
      <c r="E6059" s="26" t="s">
        <v>10425</v>
      </c>
      <c r="F6059" s="26" t="s">
        <v>2093</v>
      </c>
      <c r="G6059" s="26" t="s">
        <v>8192</v>
      </c>
      <c r="H6059" s="26" t="s">
        <v>8193</v>
      </c>
      <c r="I6059" s="26" t="s">
        <v>10420</v>
      </c>
      <c r="J6059" s="36">
        <v>0.13</v>
      </c>
      <c r="K6059" s="26">
        <v>11848.01</v>
      </c>
      <c r="L6059" s="26"/>
      <c r="M6059" s="26" t="s">
        <v>97</v>
      </c>
      <c r="N6059" s="26" t="s">
        <v>8195</v>
      </c>
    </row>
    <row r="6060" spans="1:14">
      <c r="A6060" s="26" t="s">
        <v>181</v>
      </c>
      <c r="B6060" s="26" t="s">
        <v>8190</v>
      </c>
      <c r="C6060" s="26" t="s">
        <v>2091</v>
      </c>
      <c r="D6060" s="26" t="s">
        <v>8191</v>
      </c>
      <c r="E6060" s="26" t="s">
        <v>10425</v>
      </c>
      <c r="F6060" s="26" t="s">
        <v>2093</v>
      </c>
      <c r="G6060" s="26" t="s">
        <v>8192</v>
      </c>
      <c r="H6060" s="26" t="s">
        <v>8193</v>
      </c>
      <c r="I6060" s="26" t="s">
        <v>10419</v>
      </c>
      <c r="J6060" s="36">
        <v>0.13</v>
      </c>
      <c r="K6060" s="26">
        <v>16997.36</v>
      </c>
      <c r="L6060" s="26"/>
      <c r="M6060" s="26" t="s">
        <v>97</v>
      </c>
      <c r="N6060" s="26" t="s">
        <v>8195</v>
      </c>
    </row>
    <row r="6061" spans="1:14">
      <c r="A6061" s="26" t="s">
        <v>119</v>
      </c>
      <c r="B6061" s="26" t="s">
        <v>8856</v>
      </c>
      <c r="C6061" s="26" t="s">
        <v>1266</v>
      </c>
      <c r="D6061" s="26" t="s">
        <v>8857</v>
      </c>
      <c r="E6061" s="26" t="s">
        <v>10425</v>
      </c>
      <c r="F6061" s="26" t="s">
        <v>8858</v>
      </c>
      <c r="G6061" s="26" t="s">
        <v>8859</v>
      </c>
      <c r="H6061" s="26" t="s">
        <v>8860</v>
      </c>
      <c r="I6061" s="26" t="s">
        <v>10416</v>
      </c>
      <c r="J6061" s="36">
        <v>0.13</v>
      </c>
      <c r="K6061" s="26">
        <v>7243.86</v>
      </c>
      <c r="L6061" s="26">
        <v>7793.5</v>
      </c>
      <c r="M6061" s="26" t="s">
        <v>140</v>
      </c>
      <c r="N6061" s="26" t="s">
        <v>8861</v>
      </c>
    </row>
    <row r="6062" spans="1:14">
      <c r="A6062" s="26" t="s">
        <v>119</v>
      </c>
      <c r="B6062" s="26" t="s">
        <v>8856</v>
      </c>
      <c r="C6062" s="26" t="s">
        <v>1266</v>
      </c>
      <c r="D6062" s="26" t="s">
        <v>8857</v>
      </c>
      <c r="E6062" s="26" t="s">
        <v>10425</v>
      </c>
      <c r="F6062" s="26" t="s">
        <v>8858</v>
      </c>
      <c r="G6062" s="26" t="s">
        <v>8859</v>
      </c>
      <c r="H6062" s="26" t="s">
        <v>8860</v>
      </c>
      <c r="I6062" s="26" t="s">
        <v>10418</v>
      </c>
      <c r="J6062" s="36">
        <v>0.13</v>
      </c>
      <c r="K6062" s="26">
        <v>0</v>
      </c>
      <c r="L6062" s="26"/>
      <c r="M6062" s="26" t="s">
        <v>140</v>
      </c>
      <c r="N6062" s="26" t="s">
        <v>8861</v>
      </c>
    </row>
    <row r="6063" spans="1:14">
      <c r="A6063" s="26" t="s">
        <v>119</v>
      </c>
      <c r="B6063" s="26" t="s">
        <v>8856</v>
      </c>
      <c r="C6063" s="26" t="s">
        <v>1266</v>
      </c>
      <c r="D6063" s="26" t="s">
        <v>8857</v>
      </c>
      <c r="E6063" s="26" t="s">
        <v>10425</v>
      </c>
      <c r="F6063" s="26" t="s">
        <v>8858</v>
      </c>
      <c r="G6063" s="26" t="s">
        <v>8859</v>
      </c>
      <c r="H6063" s="26" t="s">
        <v>8860</v>
      </c>
      <c r="I6063" s="26" t="s">
        <v>10420</v>
      </c>
      <c r="J6063" s="36">
        <v>0.13</v>
      </c>
      <c r="K6063" s="26">
        <v>88.6</v>
      </c>
      <c r="L6063" s="26"/>
      <c r="M6063" s="26" t="s">
        <v>140</v>
      </c>
      <c r="N6063" s="26" t="s">
        <v>8861</v>
      </c>
    </row>
    <row r="6064" spans="1:14">
      <c r="A6064" s="26" t="s">
        <v>119</v>
      </c>
      <c r="B6064" s="26" t="s">
        <v>8856</v>
      </c>
      <c r="C6064" s="26" t="s">
        <v>1266</v>
      </c>
      <c r="D6064" s="26" t="s">
        <v>8857</v>
      </c>
      <c r="E6064" s="26" t="s">
        <v>10425</v>
      </c>
      <c r="F6064" s="26" t="s">
        <v>8858</v>
      </c>
      <c r="G6064" s="26" t="s">
        <v>8859</v>
      </c>
      <c r="H6064" s="26" t="s">
        <v>8860</v>
      </c>
      <c r="I6064" s="26" t="s">
        <v>10419</v>
      </c>
      <c r="J6064" s="36">
        <v>0.13</v>
      </c>
      <c r="K6064" s="26">
        <v>110.32</v>
      </c>
      <c r="L6064" s="26"/>
      <c r="M6064" s="26" t="s">
        <v>140</v>
      </c>
      <c r="N6064" s="26" t="s">
        <v>8861</v>
      </c>
    </row>
    <row r="6065" spans="1:14">
      <c r="A6065" s="26" t="s">
        <v>516</v>
      </c>
      <c r="B6065" s="26" t="s">
        <v>8728</v>
      </c>
      <c r="C6065" s="26" t="s">
        <v>1284</v>
      </c>
      <c r="D6065" s="26" t="s">
        <v>8729</v>
      </c>
      <c r="E6065" s="26" t="s">
        <v>10425</v>
      </c>
      <c r="F6065" s="26" t="s">
        <v>8730</v>
      </c>
      <c r="G6065" s="26" t="s">
        <v>8731</v>
      </c>
      <c r="H6065" s="26" t="s">
        <v>8732</v>
      </c>
      <c r="I6065" s="26" t="s">
        <v>10416</v>
      </c>
      <c r="J6065" s="36">
        <v>0.13</v>
      </c>
      <c r="K6065" s="26">
        <v>246053.45</v>
      </c>
      <c r="L6065" s="26">
        <v>264735.91</v>
      </c>
      <c r="M6065" s="26" t="s">
        <v>173</v>
      </c>
      <c r="N6065" s="26" t="s">
        <v>8734</v>
      </c>
    </row>
    <row r="6066" spans="1:14">
      <c r="A6066" s="26" t="s">
        <v>516</v>
      </c>
      <c r="B6066" s="26" t="s">
        <v>8728</v>
      </c>
      <c r="C6066" s="26" t="s">
        <v>1284</v>
      </c>
      <c r="D6066" s="26" t="s">
        <v>8729</v>
      </c>
      <c r="E6066" s="26" t="s">
        <v>10425</v>
      </c>
      <c r="F6066" s="26" t="s">
        <v>8730</v>
      </c>
      <c r="G6066" s="26" t="s">
        <v>8731</v>
      </c>
      <c r="H6066" s="26" t="s">
        <v>8732</v>
      </c>
      <c r="I6066" s="26" t="s">
        <v>10418</v>
      </c>
      <c r="J6066" s="36">
        <v>0.13</v>
      </c>
      <c r="K6066" s="26">
        <v>0</v>
      </c>
      <c r="L6066" s="26"/>
      <c r="M6066" s="26" t="s">
        <v>173</v>
      </c>
      <c r="N6066" s="26" t="s">
        <v>8734</v>
      </c>
    </row>
    <row r="6067" spans="1:14">
      <c r="A6067" s="26" t="s">
        <v>516</v>
      </c>
      <c r="B6067" s="26" t="s">
        <v>8728</v>
      </c>
      <c r="C6067" s="26" t="s">
        <v>1284</v>
      </c>
      <c r="D6067" s="26" t="s">
        <v>8729</v>
      </c>
      <c r="E6067" s="26" t="s">
        <v>10425</v>
      </c>
      <c r="F6067" s="26" t="s">
        <v>8730</v>
      </c>
      <c r="G6067" s="26" t="s">
        <v>8731</v>
      </c>
      <c r="H6067" s="26" t="s">
        <v>8732</v>
      </c>
      <c r="I6067" s="26" t="s">
        <v>10420</v>
      </c>
      <c r="J6067" s="36">
        <v>0.13</v>
      </c>
      <c r="K6067" s="26">
        <v>3021.84</v>
      </c>
      <c r="L6067" s="26"/>
      <c r="M6067" s="26" t="s">
        <v>173</v>
      </c>
      <c r="N6067" s="26" t="s">
        <v>8734</v>
      </c>
    </row>
    <row r="6068" spans="1:14">
      <c r="A6068" s="26" t="s">
        <v>516</v>
      </c>
      <c r="B6068" s="26" t="s">
        <v>8728</v>
      </c>
      <c r="C6068" s="26" t="s">
        <v>1284</v>
      </c>
      <c r="D6068" s="26" t="s">
        <v>8729</v>
      </c>
      <c r="E6068" s="26" t="s">
        <v>10425</v>
      </c>
      <c r="F6068" s="26" t="s">
        <v>8730</v>
      </c>
      <c r="G6068" s="26" t="s">
        <v>8731</v>
      </c>
      <c r="H6068" s="26" t="s">
        <v>8732</v>
      </c>
      <c r="I6068" s="26" t="s">
        <v>10419</v>
      </c>
      <c r="J6068" s="36">
        <v>0.13</v>
      </c>
      <c r="K6068" s="26">
        <v>3747.33</v>
      </c>
      <c r="L6068" s="26"/>
      <c r="M6068" s="26" t="s">
        <v>173</v>
      </c>
      <c r="N6068" s="26" t="s">
        <v>8734</v>
      </c>
    </row>
    <row r="6069" spans="1:14">
      <c r="A6069" s="26" t="s">
        <v>292</v>
      </c>
      <c r="B6069" s="26" t="s">
        <v>8815</v>
      </c>
      <c r="C6069" s="26" t="s">
        <v>295</v>
      </c>
      <c r="D6069" s="26" t="s">
        <v>8816</v>
      </c>
      <c r="E6069" s="26" t="s">
        <v>10425</v>
      </c>
      <c r="F6069" s="26" t="s">
        <v>8817</v>
      </c>
      <c r="G6069" s="26" t="s">
        <v>8818</v>
      </c>
      <c r="H6069" s="26" t="s">
        <v>8819</v>
      </c>
      <c r="I6069" s="26" t="s">
        <v>10427</v>
      </c>
      <c r="J6069" s="36">
        <v>0.13</v>
      </c>
      <c r="K6069" s="26">
        <v>19480.14</v>
      </c>
      <c r="L6069" s="26">
        <v>21535.16</v>
      </c>
      <c r="M6069" s="26" t="s">
        <v>63</v>
      </c>
      <c r="N6069" s="26" t="s">
        <v>8821</v>
      </c>
    </row>
    <row r="6070" spans="1:14">
      <c r="A6070" s="26" t="s">
        <v>292</v>
      </c>
      <c r="B6070" s="26" t="s">
        <v>8815</v>
      </c>
      <c r="C6070" s="26" t="s">
        <v>295</v>
      </c>
      <c r="D6070" s="26" t="s">
        <v>8816</v>
      </c>
      <c r="E6070" s="26" t="s">
        <v>10425</v>
      </c>
      <c r="F6070" s="26" t="s">
        <v>8817</v>
      </c>
      <c r="G6070" s="26" t="s">
        <v>8818</v>
      </c>
      <c r="H6070" s="26" t="s">
        <v>8819</v>
      </c>
      <c r="I6070" s="26" t="s">
        <v>10428</v>
      </c>
      <c r="J6070" s="36">
        <v>0.13</v>
      </c>
      <c r="K6070" s="26">
        <v>533.81</v>
      </c>
      <c r="L6070" s="26"/>
      <c r="M6070" s="26" t="s">
        <v>63</v>
      </c>
      <c r="N6070" s="26" t="s">
        <v>8821</v>
      </c>
    </row>
    <row r="6071" spans="1:14">
      <c r="A6071" s="26" t="s">
        <v>292</v>
      </c>
      <c r="B6071" s="26" t="s">
        <v>8815</v>
      </c>
      <c r="C6071" s="26" t="s">
        <v>295</v>
      </c>
      <c r="D6071" s="26" t="s">
        <v>8816</v>
      </c>
      <c r="E6071" s="26" t="s">
        <v>10425</v>
      </c>
      <c r="F6071" s="26" t="s">
        <v>8817</v>
      </c>
      <c r="G6071" s="26" t="s">
        <v>8818</v>
      </c>
      <c r="H6071" s="26" t="s">
        <v>8819</v>
      </c>
      <c r="I6071" s="26" t="s">
        <v>10420</v>
      </c>
      <c r="J6071" s="36">
        <v>0.13</v>
      </c>
      <c r="K6071" s="26">
        <v>253.24182</v>
      </c>
      <c r="L6071" s="26"/>
      <c r="M6071" s="26" t="s">
        <v>63</v>
      </c>
      <c r="N6071" s="26" t="s">
        <v>8821</v>
      </c>
    </row>
    <row r="6072" spans="1:14">
      <c r="A6072" s="26" t="s">
        <v>292</v>
      </c>
      <c r="B6072" s="26" t="s">
        <v>8815</v>
      </c>
      <c r="C6072" s="26" t="s">
        <v>295</v>
      </c>
      <c r="D6072" s="26" t="s">
        <v>8816</v>
      </c>
      <c r="E6072" s="26" t="s">
        <v>10425</v>
      </c>
      <c r="F6072" s="26" t="s">
        <v>8817</v>
      </c>
      <c r="G6072" s="26" t="s">
        <v>8818</v>
      </c>
      <c r="H6072" s="26" t="s">
        <v>8819</v>
      </c>
      <c r="I6072" s="26" t="s">
        <v>10419</v>
      </c>
      <c r="J6072" s="36">
        <v>0.13</v>
      </c>
      <c r="K6072" s="26">
        <v>300.20925</v>
      </c>
      <c r="L6072" s="26"/>
      <c r="M6072" s="26" t="s">
        <v>63</v>
      </c>
      <c r="N6072" s="26" t="s">
        <v>8821</v>
      </c>
    </row>
    <row r="6073" spans="1:14">
      <c r="A6073" s="26" t="s">
        <v>292</v>
      </c>
      <c r="B6073" s="26" t="s">
        <v>8762</v>
      </c>
      <c r="C6073" s="26" t="s">
        <v>2144</v>
      </c>
      <c r="D6073" s="26" t="s">
        <v>8763</v>
      </c>
      <c r="E6073" s="26" t="s">
        <v>10429</v>
      </c>
      <c r="F6073" s="26" t="s">
        <v>8764</v>
      </c>
      <c r="G6073" s="26" t="s">
        <v>8765</v>
      </c>
      <c r="H6073" s="26" t="s">
        <v>8766</v>
      </c>
      <c r="I6073" s="26" t="s">
        <v>10416</v>
      </c>
      <c r="J6073" s="36">
        <v>0.13</v>
      </c>
      <c r="K6073" s="26">
        <v>45963.12</v>
      </c>
      <c r="L6073" s="26">
        <v>48105.74</v>
      </c>
      <c r="M6073" s="26" t="s">
        <v>63</v>
      </c>
      <c r="N6073" s="26" t="s">
        <v>8768</v>
      </c>
    </row>
    <row r="6074" spans="1:14">
      <c r="A6074" s="26" t="s">
        <v>292</v>
      </c>
      <c r="B6074" s="26" t="s">
        <v>8762</v>
      </c>
      <c r="C6074" s="26" t="s">
        <v>2144</v>
      </c>
      <c r="D6074" s="26" t="s">
        <v>8763</v>
      </c>
      <c r="E6074" s="26" t="s">
        <v>10429</v>
      </c>
      <c r="F6074" s="26" t="s">
        <v>8764</v>
      </c>
      <c r="G6074" s="26" t="s">
        <v>8765</v>
      </c>
      <c r="H6074" s="26" t="s">
        <v>8766</v>
      </c>
      <c r="I6074" s="26" t="s">
        <v>10418</v>
      </c>
      <c r="J6074" s="36">
        <v>0.13</v>
      </c>
      <c r="K6074" s="26">
        <v>0</v>
      </c>
      <c r="L6074" s="26"/>
      <c r="M6074" s="26" t="s">
        <v>63</v>
      </c>
      <c r="N6074" s="26" t="s">
        <v>8768</v>
      </c>
    </row>
    <row r="6075" spans="1:14">
      <c r="A6075" s="26" t="s">
        <v>292</v>
      </c>
      <c r="B6075" s="26" t="s">
        <v>8762</v>
      </c>
      <c r="C6075" s="26" t="s">
        <v>2144</v>
      </c>
      <c r="D6075" s="26" t="s">
        <v>8763</v>
      </c>
      <c r="E6075" s="26" t="s">
        <v>10429</v>
      </c>
      <c r="F6075" s="26" t="s">
        <v>8764</v>
      </c>
      <c r="G6075" s="26" t="s">
        <v>8765</v>
      </c>
      <c r="H6075" s="26" t="s">
        <v>8766</v>
      </c>
      <c r="I6075" s="26" t="s">
        <v>10420</v>
      </c>
      <c r="J6075" s="36">
        <v>0.13</v>
      </c>
      <c r="K6075" s="26">
        <v>0</v>
      </c>
      <c r="L6075" s="26"/>
      <c r="M6075" s="26" t="s">
        <v>63</v>
      </c>
      <c r="N6075" s="26" t="s">
        <v>8768</v>
      </c>
    </row>
    <row r="6076" spans="1:14">
      <c r="A6076" s="26" t="s">
        <v>292</v>
      </c>
      <c r="B6076" s="26" t="s">
        <v>8762</v>
      </c>
      <c r="C6076" s="26" t="s">
        <v>2144</v>
      </c>
      <c r="D6076" s="26" t="s">
        <v>8763</v>
      </c>
      <c r="E6076" s="26" t="s">
        <v>10429</v>
      </c>
      <c r="F6076" s="26" t="s">
        <v>8764</v>
      </c>
      <c r="G6076" s="26" t="s">
        <v>8765</v>
      </c>
      <c r="H6076" s="26" t="s">
        <v>8766</v>
      </c>
      <c r="I6076" s="26" t="s">
        <v>10419</v>
      </c>
      <c r="J6076" s="36">
        <v>0.13</v>
      </c>
      <c r="K6076" s="26">
        <v>699.69</v>
      </c>
      <c r="L6076" s="26"/>
      <c r="M6076" s="26" t="s">
        <v>63</v>
      </c>
      <c r="N6076" s="26" t="s">
        <v>8768</v>
      </c>
    </row>
    <row r="6077" spans="1:14">
      <c r="A6077" s="26" t="s">
        <v>292</v>
      </c>
      <c r="B6077" s="26" t="s">
        <v>8777</v>
      </c>
      <c r="C6077" s="26" t="s">
        <v>2144</v>
      </c>
      <c r="D6077" s="26" t="s">
        <v>8778</v>
      </c>
      <c r="E6077" s="26" t="s">
        <v>10425</v>
      </c>
      <c r="F6077" s="26" t="s">
        <v>8764</v>
      </c>
      <c r="G6077" s="26" t="s">
        <v>8779</v>
      </c>
      <c r="H6077" s="26" t="s">
        <v>8780</v>
      </c>
      <c r="I6077" s="26" t="s">
        <v>10416</v>
      </c>
      <c r="J6077" s="36">
        <v>0.13</v>
      </c>
      <c r="K6077" s="26">
        <v>51641</v>
      </c>
      <c r="L6077" s="26">
        <v>62323.58</v>
      </c>
      <c r="M6077" s="26" t="s">
        <v>63</v>
      </c>
      <c r="N6077" s="26" t="s">
        <v>8782</v>
      </c>
    </row>
    <row r="6078" spans="1:14">
      <c r="A6078" s="26" t="s">
        <v>292</v>
      </c>
      <c r="B6078" s="26" t="s">
        <v>8777</v>
      </c>
      <c r="C6078" s="26" t="s">
        <v>2144</v>
      </c>
      <c r="D6078" s="26" t="s">
        <v>8778</v>
      </c>
      <c r="E6078" s="26" t="s">
        <v>10425</v>
      </c>
      <c r="F6078" s="26" t="s">
        <v>8764</v>
      </c>
      <c r="G6078" s="26" t="s">
        <v>8779</v>
      </c>
      <c r="H6078" s="26" t="s">
        <v>8780</v>
      </c>
      <c r="I6078" s="26" t="s">
        <v>10418</v>
      </c>
      <c r="J6078" s="36">
        <v>0.13</v>
      </c>
      <c r="K6078" s="26">
        <v>6310.49</v>
      </c>
      <c r="L6078" s="26"/>
      <c r="M6078" s="26" t="s">
        <v>63</v>
      </c>
      <c r="N6078" s="26" t="s">
        <v>8782</v>
      </c>
    </row>
    <row r="6079" spans="1:14">
      <c r="A6079" s="26" t="s">
        <v>292</v>
      </c>
      <c r="B6079" s="26" t="s">
        <v>8777</v>
      </c>
      <c r="C6079" s="26" t="s">
        <v>2144</v>
      </c>
      <c r="D6079" s="26" t="s">
        <v>8778</v>
      </c>
      <c r="E6079" s="26" t="s">
        <v>10425</v>
      </c>
      <c r="F6079" s="26" t="s">
        <v>8764</v>
      </c>
      <c r="G6079" s="26" t="s">
        <v>8779</v>
      </c>
      <c r="H6079" s="26" t="s">
        <v>8780</v>
      </c>
      <c r="I6079" s="26" t="s">
        <v>10420</v>
      </c>
      <c r="J6079" s="36">
        <v>0.13</v>
      </c>
      <c r="K6079" s="26">
        <v>686.02</v>
      </c>
      <c r="L6079" s="26"/>
      <c r="M6079" s="26" t="s">
        <v>63</v>
      </c>
      <c r="N6079" s="26" t="s">
        <v>8782</v>
      </c>
    </row>
    <row r="6080" spans="1:14">
      <c r="A6080" s="26" t="s">
        <v>292</v>
      </c>
      <c r="B6080" s="26" t="s">
        <v>8777</v>
      </c>
      <c r="C6080" s="26" t="s">
        <v>2144</v>
      </c>
      <c r="D6080" s="26" t="s">
        <v>8778</v>
      </c>
      <c r="E6080" s="26" t="s">
        <v>10425</v>
      </c>
      <c r="F6080" s="26" t="s">
        <v>8764</v>
      </c>
      <c r="G6080" s="26" t="s">
        <v>8779</v>
      </c>
      <c r="H6080" s="26" t="s">
        <v>8780</v>
      </c>
      <c r="I6080" s="26" t="s">
        <v>10419</v>
      </c>
      <c r="J6080" s="36">
        <v>0.13</v>
      </c>
      <c r="K6080" s="26">
        <v>882.47</v>
      </c>
      <c r="L6080" s="26"/>
      <c r="M6080" s="26" t="s">
        <v>63</v>
      </c>
      <c r="N6080" s="26" t="s">
        <v>8782</v>
      </c>
    </row>
    <row r="6081" spans="1:14">
      <c r="A6081" s="26" t="s">
        <v>200</v>
      </c>
      <c r="B6081" s="26" t="s">
        <v>8870</v>
      </c>
      <c r="C6081" s="26" t="s">
        <v>360</v>
      </c>
      <c r="D6081" s="26" t="s">
        <v>8871</v>
      </c>
      <c r="E6081" s="26" t="s">
        <v>10425</v>
      </c>
      <c r="F6081" s="26" t="s">
        <v>8872</v>
      </c>
      <c r="G6081" s="26" t="s">
        <v>8873</v>
      </c>
      <c r="H6081" s="26" t="s">
        <v>8874</v>
      </c>
      <c r="I6081" s="26" t="s">
        <v>10416</v>
      </c>
      <c r="J6081" s="36">
        <v>0.13</v>
      </c>
      <c r="K6081" s="26">
        <v>268330.21</v>
      </c>
      <c r="L6081" s="26">
        <v>284540.74</v>
      </c>
      <c r="M6081" s="26" t="s">
        <v>1282</v>
      </c>
      <c r="N6081" s="26" t="s">
        <v>8876</v>
      </c>
    </row>
    <row r="6082" spans="1:14">
      <c r="A6082" s="26" t="s">
        <v>200</v>
      </c>
      <c r="B6082" s="26" t="s">
        <v>8870</v>
      </c>
      <c r="C6082" s="26" t="s">
        <v>360</v>
      </c>
      <c r="D6082" s="26" t="s">
        <v>8871</v>
      </c>
      <c r="E6082" s="26" t="s">
        <v>10425</v>
      </c>
      <c r="F6082" s="26" t="s">
        <v>8872</v>
      </c>
      <c r="G6082" s="26" t="s">
        <v>8873</v>
      </c>
      <c r="H6082" s="26" t="s">
        <v>8874</v>
      </c>
      <c r="I6082" s="26" t="s">
        <v>10418</v>
      </c>
      <c r="J6082" s="36">
        <v>0.13</v>
      </c>
      <c r="K6082" s="26">
        <v>0</v>
      </c>
      <c r="L6082" s="26"/>
      <c r="M6082" s="26" t="s">
        <v>1282</v>
      </c>
      <c r="N6082" s="26" t="s">
        <v>8876</v>
      </c>
    </row>
    <row r="6083" spans="1:14">
      <c r="A6083" s="26" t="s">
        <v>200</v>
      </c>
      <c r="B6083" s="26" t="s">
        <v>8870</v>
      </c>
      <c r="C6083" s="26" t="s">
        <v>360</v>
      </c>
      <c r="D6083" s="26" t="s">
        <v>8871</v>
      </c>
      <c r="E6083" s="26" t="s">
        <v>10425</v>
      </c>
      <c r="F6083" s="26" t="s">
        <v>8872</v>
      </c>
      <c r="G6083" s="26" t="s">
        <v>8873</v>
      </c>
      <c r="H6083" s="26" t="s">
        <v>8874</v>
      </c>
      <c r="I6083" s="26" t="s">
        <v>10420</v>
      </c>
      <c r="J6083" s="36">
        <v>0.13</v>
      </c>
      <c r="K6083" s="26">
        <v>3588.07</v>
      </c>
      <c r="L6083" s="26"/>
      <c r="M6083" s="26" t="s">
        <v>1282</v>
      </c>
      <c r="N6083" s="26" t="s">
        <v>8876</v>
      </c>
    </row>
    <row r="6084" spans="1:14">
      <c r="A6084" s="26" t="s">
        <v>200</v>
      </c>
      <c r="B6084" s="26" t="s">
        <v>8870</v>
      </c>
      <c r="C6084" s="26" t="s">
        <v>360</v>
      </c>
      <c r="D6084" s="26" t="s">
        <v>8871</v>
      </c>
      <c r="E6084" s="26" t="s">
        <v>10425</v>
      </c>
      <c r="F6084" s="26" t="s">
        <v>8872</v>
      </c>
      <c r="G6084" s="26" t="s">
        <v>8873</v>
      </c>
      <c r="H6084" s="26" t="s">
        <v>8874</v>
      </c>
      <c r="I6084" s="26" t="s">
        <v>10419</v>
      </c>
      <c r="J6084" s="36">
        <v>0.13</v>
      </c>
      <c r="K6084" s="26">
        <v>4086.23</v>
      </c>
      <c r="L6084" s="26"/>
      <c r="M6084" s="26" t="s">
        <v>1282</v>
      </c>
      <c r="N6084" s="26" t="s">
        <v>8876</v>
      </c>
    </row>
    <row r="6085" spans="1:14">
      <c r="A6085" s="26" t="s">
        <v>292</v>
      </c>
      <c r="B6085" s="26" t="s">
        <v>8900</v>
      </c>
      <c r="C6085" s="26" t="s">
        <v>1901</v>
      </c>
      <c r="D6085" s="26" t="s">
        <v>8901</v>
      </c>
      <c r="E6085" s="26" t="s">
        <v>10425</v>
      </c>
      <c r="F6085" s="26" t="s">
        <v>8902</v>
      </c>
      <c r="G6085" s="26" t="s">
        <v>8903</v>
      </c>
      <c r="H6085" s="26" t="s">
        <v>8904</v>
      </c>
      <c r="I6085" s="26" t="s">
        <v>10416</v>
      </c>
      <c r="J6085" s="36">
        <v>0.13</v>
      </c>
      <c r="K6085" s="26">
        <v>164680.74</v>
      </c>
      <c r="L6085" s="26">
        <v>180031.06</v>
      </c>
      <c r="M6085" s="26" t="s">
        <v>63</v>
      </c>
      <c r="N6085" s="26" t="s">
        <v>8906</v>
      </c>
    </row>
    <row r="6086" spans="1:14">
      <c r="A6086" s="26" t="s">
        <v>292</v>
      </c>
      <c r="B6086" s="26" t="s">
        <v>8900</v>
      </c>
      <c r="C6086" s="26" t="s">
        <v>1901</v>
      </c>
      <c r="D6086" s="26" t="s">
        <v>8901</v>
      </c>
      <c r="E6086" s="26" t="s">
        <v>10425</v>
      </c>
      <c r="F6086" s="26" t="s">
        <v>8902</v>
      </c>
      <c r="G6086" s="26" t="s">
        <v>8903</v>
      </c>
      <c r="H6086" s="26" t="s">
        <v>8904</v>
      </c>
      <c r="I6086" s="26" t="s">
        <v>10418</v>
      </c>
      <c r="J6086" s="36">
        <v>0.13</v>
      </c>
      <c r="K6086" s="26">
        <v>5377.75</v>
      </c>
      <c r="L6086" s="26"/>
      <c r="M6086" s="26" t="s">
        <v>63</v>
      </c>
      <c r="N6086" s="26" t="s">
        <v>8906</v>
      </c>
    </row>
    <row r="6087" spans="1:14">
      <c r="A6087" s="26" t="s">
        <v>292</v>
      </c>
      <c r="B6087" s="26" t="s">
        <v>8900</v>
      </c>
      <c r="C6087" s="26" t="s">
        <v>1901</v>
      </c>
      <c r="D6087" s="26" t="s">
        <v>8901</v>
      </c>
      <c r="E6087" s="26" t="s">
        <v>10425</v>
      </c>
      <c r="F6087" s="26" t="s">
        <v>8902</v>
      </c>
      <c r="G6087" s="26" t="s">
        <v>8903</v>
      </c>
      <c r="H6087" s="26" t="s">
        <v>8904</v>
      </c>
      <c r="I6087" s="26" t="s">
        <v>10420</v>
      </c>
      <c r="J6087" s="36">
        <v>0.13</v>
      </c>
      <c r="K6087" s="26">
        <v>1982.13</v>
      </c>
      <c r="L6087" s="26"/>
      <c r="M6087" s="26" t="s">
        <v>63</v>
      </c>
      <c r="N6087" s="26" t="s">
        <v>8906</v>
      </c>
    </row>
    <row r="6088" spans="1:14">
      <c r="A6088" s="26" t="s">
        <v>292</v>
      </c>
      <c r="B6088" s="26" t="s">
        <v>8900</v>
      </c>
      <c r="C6088" s="26" t="s">
        <v>1901</v>
      </c>
      <c r="D6088" s="26" t="s">
        <v>8901</v>
      </c>
      <c r="E6088" s="26" t="s">
        <v>10425</v>
      </c>
      <c r="F6088" s="26" t="s">
        <v>8902</v>
      </c>
      <c r="G6088" s="26" t="s">
        <v>8903</v>
      </c>
      <c r="H6088" s="26" t="s">
        <v>8904</v>
      </c>
      <c r="I6088" s="26" t="s">
        <v>10419</v>
      </c>
      <c r="J6088" s="36">
        <v>0.13</v>
      </c>
      <c r="K6088" s="26">
        <v>2589.5</v>
      </c>
      <c r="L6088" s="26"/>
      <c r="M6088" s="26" t="s">
        <v>63</v>
      </c>
      <c r="N6088" s="26" t="s">
        <v>8906</v>
      </c>
    </row>
    <row r="6089" spans="1:14">
      <c r="A6089" s="26" t="s">
        <v>220</v>
      </c>
      <c r="B6089" s="26" t="s">
        <v>8877</v>
      </c>
      <c r="C6089" s="26" t="s">
        <v>799</v>
      </c>
      <c r="D6089" s="26" t="s">
        <v>8878</v>
      </c>
      <c r="E6089" s="26" t="s">
        <v>10434</v>
      </c>
      <c r="F6089" s="26" t="s">
        <v>1784</v>
      </c>
      <c r="G6089" s="26" t="s">
        <v>8879</v>
      </c>
      <c r="H6089" s="26" t="s">
        <v>8880</v>
      </c>
      <c r="I6089" s="26" t="s">
        <v>10416</v>
      </c>
      <c r="J6089" s="36">
        <v>0.13</v>
      </c>
      <c r="K6089" s="26">
        <v>302093.09</v>
      </c>
      <c r="L6089" s="26">
        <v>352090</v>
      </c>
      <c r="M6089" s="26" t="s">
        <v>1282</v>
      </c>
      <c r="N6089" s="26" t="s">
        <v>8882</v>
      </c>
    </row>
    <row r="6090" spans="1:14">
      <c r="A6090" s="26" t="s">
        <v>220</v>
      </c>
      <c r="B6090" s="26" t="s">
        <v>8877</v>
      </c>
      <c r="C6090" s="26" t="s">
        <v>799</v>
      </c>
      <c r="D6090" s="26" t="s">
        <v>8878</v>
      </c>
      <c r="E6090" s="26" t="s">
        <v>10434</v>
      </c>
      <c r="F6090" s="26" t="s">
        <v>1784</v>
      </c>
      <c r="G6090" s="26" t="s">
        <v>8879</v>
      </c>
      <c r="H6090" s="26" t="s">
        <v>8880</v>
      </c>
      <c r="I6090" s="26" t="s">
        <v>10418</v>
      </c>
      <c r="J6090" s="36">
        <v>0.13</v>
      </c>
      <c r="K6090" s="26">
        <v>34311.47</v>
      </c>
      <c r="L6090" s="26"/>
      <c r="M6090" s="26" t="s">
        <v>1282</v>
      </c>
      <c r="N6090" s="26" t="s">
        <v>8882</v>
      </c>
    </row>
    <row r="6091" spans="1:14">
      <c r="A6091" s="26" t="s">
        <v>220</v>
      </c>
      <c r="B6091" s="26" t="s">
        <v>8877</v>
      </c>
      <c r="C6091" s="26" t="s">
        <v>799</v>
      </c>
      <c r="D6091" s="26" t="s">
        <v>8878</v>
      </c>
      <c r="E6091" s="26" t="s">
        <v>10434</v>
      </c>
      <c r="F6091" s="26" t="s">
        <v>1784</v>
      </c>
      <c r="G6091" s="26" t="s">
        <v>8879</v>
      </c>
      <c r="H6091" s="26" t="s">
        <v>8880</v>
      </c>
      <c r="I6091" s="26" t="s">
        <v>10420</v>
      </c>
      <c r="J6091" s="36">
        <v>0.13</v>
      </c>
      <c r="K6091" s="26">
        <v>0</v>
      </c>
      <c r="L6091" s="26"/>
      <c r="M6091" s="26" t="s">
        <v>1282</v>
      </c>
      <c r="N6091" s="26" t="s">
        <v>8882</v>
      </c>
    </row>
    <row r="6092" spans="1:14">
      <c r="A6092" s="26" t="s">
        <v>220</v>
      </c>
      <c r="B6092" s="26" t="s">
        <v>8877</v>
      </c>
      <c r="C6092" s="26" t="s">
        <v>799</v>
      </c>
      <c r="D6092" s="26" t="s">
        <v>8878</v>
      </c>
      <c r="E6092" s="26" t="s">
        <v>10434</v>
      </c>
      <c r="F6092" s="26" t="s">
        <v>1784</v>
      </c>
      <c r="G6092" s="26" t="s">
        <v>8879</v>
      </c>
      <c r="H6092" s="26" t="s">
        <v>8880</v>
      </c>
      <c r="I6092" s="26" t="s">
        <v>10419</v>
      </c>
      <c r="J6092" s="36">
        <v>0.13</v>
      </c>
      <c r="K6092" s="26">
        <v>5122.61</v>
      </c>
      <c r="L6092" s="26"/>
      <c r="M6092" s="26" t="s">
        <v>1282</v>
      </c>
      <c r="N6092" s="26" t="s">
        <v>8882</v>
      </c>
    </row>
    <row r="6093" spans="1:14">
      <c r="A6093" s="26" t="s">
        <v>220</v>
      </c>
      <c r="B6093" s="26" t="s">
        <v>8371</v>
      </c>
      <c r="C6093" s="26" t="s">
        <v>223</v>
      </c>
      <c r="D6093" s="26" t="s">
        <v>8372</v>
      </c>
      <c r="E6093" s="26" t="s">
        <v>10425</v>
      </c>
      <c r="F6093" s="26" t="s">
        <v>1695</v>
      </c>
      <c r="G6093" s="26" t="s">
        <v>8373</v>
      </c>
      <c r="H6093" s="26" t="s">
        <v>8374</v>
      </c>
      <c r="I6093" s="26" t="s">
        <v>10416</v>
      </c>
      <c r="J6093" s="36">
        <v>0.13</v>
      </c>
      <c r="K6093" s="26">
        <v>470877.19</v>
      </c>
      <c r="L6093" s="26">
        <v>519288.16</v>
      </c>
      <c r="M6093" s="26" t="s">
        <v>1282</v>
      </c>
      <c r="N6093" s="26" t="s">
        <v>8376</v>
      </c>
    </row>
    <row r="6094" spans="1:14">
      <c r="A6094" s="26" t="s">
        <v>220</v>
      </c>
      <c r="B6094" s="26" t="s">
        <v>8371</v>
      </c>
      <c r="C6094" s="26" t="s">
        <v>223</v>
      </c>
      <c r="D6094" s="26" t="s">
        <v>8372</v>
      </c>
      <c r="E6094" s="26" t="s">
        <v>10425</v>
      </c>
      <c r="F6094" s="26" t="s">
        <v>1695</v>
      </c>
      <c r="G6094" s="26" t="s">
        <v>8373</v>
      </c>
      <c r="H6094" s="26" t="s">
        <v>8374</v>
      </c>
      <c r="I6094" s="26" t="s">
        <v>10418</v>
      </c>
      <c r="J6094" s="36">
        <v>0.13</v>
      </c>
      <c r="K6094" s="26">
        <v>12048.88</v>
      </c>
      <c r="L6094" s="26"/>
      <c r="M6094" s="26" t="s">
        <v>1282</v>
      </c>
      <c r="N6094" s="26" t="s">
        <v>8376</v>
      </c>
    </row>
    <row r="6095" spans="1:14">
      <c r="A6095" s="26" t="s">
        <v>220</v>
      </c>
      <c r="B6095" s="26" t="s">
        <v>8371</v>
      </c>
      <c r="C6095" s="26" t="s">
        <v>223</v>
      </c>
      <c r="D6095" s="26" t="s">
        <v>8372</v>
      </c>
      <c r="E6095" s="26" t="s">
        <v>10425</v>
      </c>
      <c r="F6095" s="26" t="s">
        <v>1695</v>
      </c>
      <c r="G6095" s="26" t="s">
        <v>8373</v>
      </c>
      <c r="H6095" s="26" t="s">
        <v>8374</v>
      </c>
      <c r="I6095" s="26" t="s">
        <v>10420</v>
      </c>
      <c r="J6095" s="36">
        <v>0.13</v>
      </c>
      <c r="K6095" s="26">
        <v>5639.43</v>
      </c>
      <c r="L6095" s="26"/>
      <c r="M6095" s="26" t="s">
        <v>1282</v>
      </c>
      <c r="N6095" s="26" t="s">
        <v>8376</v>
      </c>
    </row>
    <row r="6096" spans="1:14">
      <c r="A6096" s="26" t="s">
        <v>220</v>
      </c>
      <c r="B6096" s="26" t="s">
        <v>8371</v>
      </c>
      <c r="C6096" s="26" t="s">
        <v>223</v>
      </c>
      <c r="D6096" s="26" t="s">
        <v>8372</v>
      </c>
      <c r="E6096" s="26" t="s">
        <v>10425</v>
      </c>
      <c r="F6096" s="26" t="s">
        <v>1695</v>
      </c>
      <c r="G6096" s="26" t="s">
        <v>8373</v>
      </c>
      <c r="H6096" s="26" t="s">
        <v>8374</v>
      </c>
      <c r="I6096" s="26" t="s">
        <v>10419</v>
      </c>
      <c r="J6096" s="36">
        <v>0.13</v>
      </c>
      <c r="K6096" s="26">
        <v>7353.97</v>
      </c>
      <c r="L6096" s="26"/>
      <c r="M6096" s="26" t="s">
        <v>1282</v>
      </c>
      <c r="N6096" s="26" t="s">
        <v>8376</v>
      </c>
    </row>
    <row r="6097" spans="1:14">
      <c r="A6097" s="26" t="s">
        <v>200</v>
      </c>
      <c r="B6097" s="26" t="s">
        <v>8893</v>
      </c>
      <c r="C6097" s="26" t="s">
        <v>410</v>
      </c>
      <c r="D6097" s="26" t="s">
        <v>8894</v>
      </c>
      <c r="E6097" s="26" t="s">
        <v>10444</v>
      </c>
      <c r="F6097" s="26" t="s">
        <v>3419</v>
      </c>
      <c r="G6097" s="26" t="s">
        <v>8895</v>
      </c>
      <c r="H6097" s="26" t="s">
        <v>8896</v>
      </c>
      <c r="I6097" s="26" t="s">
        <v>10427</v>
      </c>
      <c r="J6097" s="36">
        <v>0.13</v>
      </c>
      <c r="K6097" s="26">
        <v>71436.44</v>
      </c>
      <c r="L6097" s="26">
        <v>75752.36</v>
      </c>
      <c r="M6097" s="26" t="s">
        <v>1282</v>
      </c>
      <c r="N6097" s="26" t="s">
        <v>8898</v>
      </c>
    </row>
    <row r="6098" spans="1:14">
      <c r="A6098" s="26" t="s">
        <v>200</v>
      </c>
      <c r="B6098" s="26" t="s">
        <v>8893</v>
      </c>
      <c r="C6098" s="26" t="s">
        <v>410</v>
      </c>
      <c r="D6098" s="26" t="s">
        <v>8894</v>
      </c>
      <c r="E6098" s="26" t="s">
        <v>10444</v>
      </c>
      <c r="F6098" s="26" t="s">
        <v>3419</v>
      </c>
      <c r="G6098" s="26" t="s">
        <v>8895</v>
      </c>
      <c r="H6098" s="26" t="s">
        <v>8896</v>
      </c>
      <c r="I6098" s="26" t="s">
        <v>10428</v>
      </c>
      <c r="J6098" s="36">
        <v>0.13</v>
      </c>
      <c r="K6098" s="26">
        <v>0</v>
      </c>
      <c r="L6098" s="26"/>
      <c r="M6098" s="26" t="s">
        <v>1282</v>
      </c>
      <c r="N6098" s="26" t="s">
        <v>8898</v>
      </c>
    </row>
    <row r="6099" spans="1:14">
      <c r="A6099" s="26" t="s">
        <v>200</v>
      </c>
      <c r="B6099" s="26" t="s">
        <v>8893</v>
      </c>
      <c r="C6099" s="26" t="s">
        <v>410</v>
      </c>
      <c r="D6099" s="26" t="s">
        <v>8894</v>
      </c>
      <c r="E6099" s="26" t="s">
        <v>10444</v>
      </c>
      <c r="F6099" s="26" t="s">
        <v>3419</v>
      </c>
      <c r="G6099" s="26" t="s">
        <v>8895</v>
      </c>
      <c r="H6099" s="26" t="s">
        <v>8896</v>
      </c>
      <c r="I6099" s="26" t="s">
        <v>10420</v>
      </c>
      <c r="J6099" s="36">
        <v>0.13</v>
      </c>
      <c r="K6099" s="26">
        <v>928.67372</v>
      </c>
      <c r="L6099" s="26"/>
      <c r="M6099" s="26" t="s">
        <v>1282</v>
      </c>
      <c r="N6099" s="26" t="s">
        <v>8898</v>
      </c>
    </row>
    <row r="6100" spans="1:14">
      <c r="A6100" s="26" t="s">
        <v>200</v>
      </c>
      <c r="B6100" s="26" t="s">
        <v>8893</v>
      </c>
      <c r="C6100" s="26" t="s">
        <v>410</v>
      </c>
      <c r="D6100" s="26" t="s">
        <v>8894</v>
      </c>
      <c r="E6100" s="26" t="s">
        <v>10444</v>
      </c>
      <c r="F6100" s="26" t="s">
        <v>3419</v>
      </c>
      <c r="G6100" s="26" t="s">
        <v>8895</v>
      </c>
      <c r="H6100" s="26" t="s">
        <v>8896</v>
      </c>
      <c r="I6100" s="26" t="s">
        <v>10419</v>
      </c>
      <c r="J6100" s="36">
        <v>0.13</v>
      </c>
      <c r="K6100" s="26">
        <v>1071.5466</v>
      </c>
      <c r="L6100" s="26"/>
      <c r="M6100" s="26" t="s">
        <v>1282</v>
      </c>
      <c r="N6100" s="26" t="s">
        <v>8898</v>
      </c>
    </row>
    <row r="6101" spans="1:14">
      <c r="A6101" s="26" t="s">
        <v>108</v>
      </c>
      <c r="B6101" s="26" t="s">
        <v>8907</v>
      </c>
      <c r="C6101" s="26" t="s">
        <v>3794</v>
      </c>
      <c r="D6101" s="26" t="s">
        <v>8908</v>
      </c>
      <c r="E6101" s="26" t="s">
        <v>10425</v>
      </c>
      <c r="F6101" s="26" t="s">
        <v>8909</v>
      </c>
      <c r="G6101" s="26" t="s">
        <v>8910</v>
      </c>
      <c r="H6101" s="26" t="s">
        <v>8911</v>
      </c>
      <c r="I6101" s="26" t="s">
        <v>10416</v>
      </c>
      <c r="J6101" s="36">
        <v>0.13</v>
      </c>
      <c r="K6101" s="26">
        <v>1114135.09</v>
      </c>
      <c r="L6101" s="26">
        <v>1349858.59</v>
      </c>
      <c r="M6101" s="26" t="s">
        <v>97</v>
      </c>
      <c r="N6101" s="26" t="s">
        <v>8913</v>
      </c>
    </row>
    <row r="6102" spans="1:14">
      <c r="A6102" s="26" t="s">
        <v>108</v>
      </c>
      <c r="B6102" s="26" t="s">
        <v>8907</v>
      </c>
      <c r="C6102" s="26" t="s">
        <v>3794</v>
      </c>
      <c r="D6102" s="26" t="s">
        <v>8908</v>
      </c>
      <c r="E6102" s="26" t="s">
        <v>10425</v>
      </c>
      <c r="F6102" s="26" t="s">
        <v>8909</v>
      </c>
      <c r="G6102" s="26" t="s">
        <v>8910</v>
      </c>
      <c r="H6102" s="26" t="s">
        <v>8911</v>
      </c>
      <c r="I6102" s="26" t="s">
        <v>10418</v>
      </c>
      <c r="J6102" s="36">
        <v>0.13</v>
      </c>
      <c r="K6102" s="26">
        <v>141794.32</v>
      </c>
      <c r="L6102" s="26"/>
      <c r="M6102" s="26" t="s">
        <v>97</v>
      </c>
      <c r="N6102" s="26" t="s">
        <v>8913</v>
      </c>
    </row>
    <row r="6103" spans="1:14">
      <c r="A6103" s="26" t="s">
        <v>108</v>
      </c>
      <c r="B6103" s="26" t="s">
        <v>8907</v>
      </c>
      <c r="C6103" s="26" t="s">
        <v>3794</v>
      </c>
      <c r="D6103" s="26" t="s">
        <v>8908</v>
      </c>
      <c r="E6103" s="26" t="s">
        <v>10425</v>
      </c>
      <c r="F6103" s="26" t="s">
        <v>8909</v>
      </c>
      <c r="G6103" s="26" t="s">
        <v>8910</v>
      </c>
      <c r="H6103" s="26" t="s">
        <v>8911</v>
      </c>
      <c r="I6103" s="26" t="s">
        <v>10420</v>
      </c>
      <c r="J6103" s="36">
        <v>0.13</v>
      </c>
      <c r="K6103" s="26">
        <v>14058.15</v>
      </c>
      <c r="L6103" s="26"/>
      <c r="M6103" s="26" t="s">
        <v>97</v>
      </c>
      <c r="N6103" s="26" t="s">
        <v>8913</v>
      </c>
    </row>
    <row r="6104" spans="1:14">
      <c r="A6104" s="26" t="s">
        <v>108</v>
      </c>
      <c r="B6104" s="26" t="s">
        <v>8907</v>
      </c>
      <c r="C6104" s="26" t="s">
        <v>3794</v>
      </c>
      <c r="D6104" s="26" t="s">
        <v>8908</v>
      </c>
      <c r="E6104" s="26" t="s">
        <v>10425</v>
      </c>
      <c r="F6104" s="26" t="s">
        <v>8909</v>
      </c>
      <c r="G6104" s="26" t="s">
        <v>8910</v>
      </c>
      <c r="H6104" s="26" t="s">
        <v>8911</v>
      </c>
      <c r="I6104" s="26" t="s">
        <v>10419</v>
      </c>
      <c r="J6104" s="36">
        <v>0.13</v>
      </c>
      <c r="K6104" s="26">
        <v>19126.97</v>
      </c>
      <c r="L6104" s="26"/>
      <c r="M6104" s="26" t="s">
        <v>97</v>
      </c>
      <c r="N6104" s="26" t="s">
        <v>8913</v>
      </c>
    </row>
    <row r="6105" spans="1:14">
      <c r="A6105" s="26" t="s">
        <v>119</v>
      </c>
      <c r="B6105" s="26" t="s">
        <v>8927</v>
      </c>
      <c r="C6105" s="26" t="s">
        <v>996</v>
      </c>
      <c r="D6105" s="26" t="s">
        <v>8928</v>
      </c>
      <c r="E6105" s="26" t="s">
        <v>10425</v>
      </c>
      <c r="F6105" s="26" t="s">
        <v>1745</v>
      </c>
      <c r="G6105" s="26" t="s">
        <v>8929</v>
      </c>
      <c r="H6105" s="26" t="s">
        <v>8930</v>
      </c>
      <c r="I6105" s="26" t="s">
        <v>10416</v>
      </c>
      <c r="J6105" s="36">
        <v>0.13</v>
      </c>
      <c r="K6105" s="26">
        <v>10428.32</v>
      </c>
      <c r="L6105" s="26">
        <v>11232</v>
      </c>
      <c r="M6105" s="26" t="s">
        <v>140</v>
      </c>
      <c r="N6105" s="26" t="s">
        <v>8932</v>
      </c>
    </row>
    <row r="6106" spans="1:14">
      <c r="A6106" s="26" t="s">
        <v>119</v>
      </c>
      <c r="B6106" s="26" t="s">
        <v>8927</v>
      </c>
      <c r="C6106" s="26" t="s">
        <v>996</v>
      </c>
      <c r="D6106" s="26" t="s">
        <v>8928</v>
      </c>
      <c r="E6106" s="26" t="s">
        <v>10425</v>
      </c>
      <c r="F6106" s="26" t="s">
        <v>1745</v>
      </c>
      <c r="G6106" s="26" t="s">
        <v>8929</v>
      </c>
      <c r="H6106" s="26" t="s">
        <v>8930</v>
      </c>
      <c r="I6106" s="26" t="s">
        <v>10418</v>
      </c>
      <c r="J6106" s="36">
        <v>0.13</v>
      </c>
      <c r="K6106" s="26">
        <v>0</v>
      </c>
      <c r="L6106" s="26"/>
      <c r="M6106" s="26" t="s">
        <v>140</v>
      </c>
      <c r="N6106" s="26" t="s">
        <v>8932</v>
      </c>
    </row>
    <row r="6107" spans="1:14">
      <c r="A6107" s="26" t="s">
        <v>119</v>
      </c>
      <c r="B6107" s="26" t="s">
        <v>8927</v>
      </c>
      <c r="C6107" s="26" t="s">
        <v>996</v>
      </c>
      <c r="D6107" s="26" t="s">
        <v>8928</v>
      </c>
      <c r="E6107" s="26" t="s">
        <v>10425</v>
      </c>
      <c r="F6107" s="26" t="s">
        <v>1745</v>
      </c>
      <c r="G6107" s="26" t="s">
        <v>8929</v>
      </c>
      <c r="H6107" s="26" t="s">
        <v>8930</v>
      </c>
      <c r="I6107" s="26" t="s">
        <v>10420</v>
      </c>
      <c r="J6107" s="36">
        <v>0.13</v>
      </c>
      <c r="K6107" s="26">
        <v>139.44</v>
      </c>
      <c r="L6107" s="26"/>
      <c r="M6107" s="26" t="s">
        <v>140</v>
      </c>
      <c r="N6107" s="26" t="s">
        <v>8932</v>
      </c>
    </row>
    <row r="6108" spans="1:14">
      <c r="A6108" s="26" t="s">
        <v>119</v>
      </c>
      <c r="B6108" s="26" t="s">
        <v>8927</v>
      </c>
      <c r="C6108" s="26" t="s">
        <v>996</v>
      </c>
      <c r="D6108" s="26" t="s">
        <v>8928</v>
      </c>
      <c r="E6108" s="26" t="s">
        <v>10425</v>
      </c>
      <c r="F6108" s="26" t="s">
        <v>1745</v>
      </c>
      <c r="G6108" s="26" t="s">
        <v>8929</v>
      </c>
      <c r="H6108" s="26" t="s">
        <v>8930</v>
      </c>
      <c r="I6108" s="26" t="s">
        <v>10419</v>
      </c>
      <c r="J6108" s="36">
        <v>0.13</v>
      </c>
      <c r="K6108" s="26">
        <v>158.8</v>
      </c>
      <c r="L6108" s="26"/>
      <c r="M6108" s="26" t="s">
        <v>140</v>
      </c>
      <c r="N6108" s="26" t="s">
        <v>8932</v>
      </c>
    </row>
    <row r="6109" spans="1:14">
      <c r="A6109" s="26" t="s">
        <v>181</v>
      </c>
      <c r="B6109" s="26" t="s">
        <v>8822</v>
      </c>
      <c r="C6109" s="26" t="s">
        <v>4513</v>
      </c>
      <c r="D6109" s="26" t="s">
        <v>8823</v>
      </c>
      <c r="E6109" s="26" t="s">
        <v>10425</v>
      </c>
      <c r="F6109" s="26" t="s">
        <v>3903</v>
      </c>
      <c r="G6109" s="26" t="s">
        <v>8824</v>
      </c>
      <c r="H6109" s="26" t="s">
        <v>8825</v>
      </c>
      <c r="I6109" s="26" t="s">
        <v>10416</v>
      </c>
      <c r="J6109" s="36">
        <v>0.13</v>
      </c>
      <c r="K6109" s="26">
        <v>1760601.73</v>
      </c>
      <c r="L6109" s="26">
        <v>1935708.81</v>
      </c>
      <c r="M6109" s="26" t="s">
        <v>97</v>
      </c>
      <c r="N6109" s="26" t="s">
        <v>8827</v>
      </c>
    </row>
    <row r="6110" spans="1:14">
      <c r="A6110" s="26" t="s">
        <v>181</v>
      </c>
      <c r="B6110" s="26" t="s">
        <v>8822</v>
      </c>
      <c r="C6110" s="26" t="s">
        <v>4513</v>
      </c>
      <c r="D6110" s="26" t="s">
        <v>8823</v>
      </c>
      <c r="E6110" s="26" t="s">
        <v>10425</v>
      </c>
      <c r="F6110" s="26" t="s">
        <v>3903</v>
      </c>
      <c r="G6110" s="26" t="s">
        <v>8824</v>
      </c>
      <c r="H6110" s="26" t="s">
        <v>8825</v>
      </c>
      <c r="I6110" s="26" t="s">
        <v>10418</v>
      </c>
      <c r="J6110" s="36">
        <v>0.13</v>
      </c>
      <c r="K6110" s="26">
        <v>41089.66</v>
      </c>
      <c r="L6110" s="26"/>
      <c r="M6110" s="26" t="s">
        <v>97</v>
      </c>
      <c r="N6110" s="26" t="s">
        <v>8827</v>
      </c>
    </row>
    <row r="6111" spans="1:14">
      <c r="A6111" s="26" t="s">
        <v>181</v>
      </c>
      <c r="B6111" s="26" t="s">
        <v>8822</v>
      </c>
      <c r="C6111" s="26" t="s">
        <v>4513</v>
      </c>
      <c r="D6111" s="26" t="s">
        <v>8823</v>
      </c>
      <c r="E6111" s="26" t="s">
        <v>10425</v>
      </c>
      <c r="F6111" s="26" t="s">
        <v>3903</v>
      </c>
      <c r="G6111" s="26" t="s">
        <v>8824</v>
      </c>
      <c r="H6111" s="26" t="s">
        <v>8825</v>
      </c>
      <c r="I6111" s="26" t="s">
        <v>10420</v>
      </c>
      <c r="J6111" s="36">
        <v>0.13</v>
      </c>
      <c r="K6111" s="26">
        <v>19470.83</v>
      </c>
      <c r="L6111" s="26"/>
      <c r="M6111" s="26" t="s">
        <v>97</v>
      </c>
      <c r="N6111" s="26" t="s">
        <v>8827</v>
      </c>
    </row>
    <row r="6112" spans="1:14">
      <c r="A6112" s="26" t="s">
        <v>181</v>
      </c>
      <c r="B6112" s="26" t="s">
        <v>8822</v>
      </c>
      <c r="C6112" s="26" t="s">
        <v>4513</v>
      </c>
      <c r="D6112" s="26" t="s">
        <v>8823</v>
      </c>
      <c r="E6112" s="26" t="s">
        <v>10425</v>
      </c>
      <c r="F6112" s="26" t="s">
        <v>3903</v>
      </c>
      <c r="G6112" s="26" t="s">
        <v>8824</v>
      </c>
      <c r="H6112" s="26" t="s">
        <v>8825</v>
      </c>
      <c r="I6112" s="26" t="s">
        <v>10419</v>
      </c>
      <c r="J6112" s="36">
        <v>0.13</v>
      </c>
      <c r="K6112" s="26">
        <v>27437.44</v>
      </c>
      <c r="L6112" s="26"/>
      <c r="M6112" s="26" t="s">
        <v>97</v>
      </c>
      <c r="N6112" s="26" t="s">
        <v>8827</v>
      </c>
    </row>
    <row r="6113" spans="1:14">
      <c r="A6113" s="26" t="s">
        <v>292</v>
      </c>
      <c r="B6113" s="26" t="s">
        <v>8933</v>
      </c>
      <c r="C6113" s="26" t="s">
        <v>2144</v>
      </c>
      <c r="D6113" s="26" t="s">
        <v>8934</v>
      </c>
      <c r="E6113" s="26" t="s">
        <v>10425</v>
      </c>
      <c r="F6113" s="26" t="s">
        <v>3705</v>
      </c>
      <c r="G6113" s="26" t="s">
        <v>8935</v>
      </c>
      <c r="H6113" s="26" t="s">
        <v>8936</v>
      </c>
      <c r="I6113" s="26" t="s">
        <v>10416</v>
      </c>
      <c r="J6113" s="36">
        <v>0.13</v>
      </c>
      <c r="K6113" s="26">
        <v>28813.84</v>
      </c>
      <c r="L6113" s="26">
        <v>32660.12</v>
      </c>
      <c r="M6113" s="26" t="s">
        <v>63</v>
      </c>
      <c r="N6113" s="26" t="s">
        <v>8938</v>
      </c>
    </row>
    <row r="6114" spans="1:14">
      <c r="A6114" s="26" t="s">
        <v>292</v>
      </c>
      <c r="B6114" s="26" t="s">
        <v>8933</v>
      </c>
      <c r="C6114" s="26" t="s">
        <v>2144</v>
      </c>
      <c r="D6114" s="26" t="s">
        <v>8934</v>
      </c>
      <c r="E6114" s="26" t="s">
        <v>10425</v>
      </c>
      <c r="F6114" s="26" t="s">
        <v>3705</v>
      </c>
      <c r="G6114" s="26" t="s">
        <v>8935</v>
      </c>
      <c r="H6114" s="26" t="s">
        <v>8936</v>
      </c>
      <c r="I6114" s="26" t="s">
        <v>10418</v>
      </c>
      <c r="J6114" s="36">
        <v>0.13</v>
      </c>
      <c r="K6114" s="26">
        <v>1627.86</v>
      </c>
      <c r="L6114" s="26"/>
      <c r="M6114" s="26" t="s">
        <v>63</v>
      </c>
      <c r="N6114" s="26" t="s">
        <v>8938</v>
      </c>
    </row>
    <row r="6115" spans="1:14">
      <c r="A6115" s="26" t="s">
        <v>292</v>
      </c>
      <c r="B6115" s="26" t="s">
        <v>8933</v>
      </c>
      <c r="C6115" s="26" t="s">
        <v>2144</v>
      </c>
      <c r="D6115" s="26" t="s">
        <v>8934</v>
      </c>
      <c r="E6115" s="26" t="s">
        <v>10425</v>
      </c>
      <c r="F6115" s="26" t="s">
        <v>3705</v>
      </c>
      <c r="G6115" s="26" t="s">
        <v>8935</v>
      </c>
      <c r="H6115" s="26" t="s">
        <v>8936</v>
      </c>
      <c r="I6115" s="26" t="s">
        <v>10420</v>
      </c>
      <c r="J6115" s="36">
        <v>0.13</v>
      </c>
      <c r="K6115" s="26">
        <v>285.13</v>
      </c>
      <c r="L6115" s="26"/>
      <c r="M6115" s="26" t="s">
        <v>63</v>
      </c>
      <c r="N6115" s="26" t="s">
        <v>8938</v>
      </c>
    </row>
    <row r="6116" spans="1:14">
      <c r="A6116" s="26" t="s">
        <v>292</v>
      </c>
      <c r="B6116" s="26" t="s">
        <v>8933</v>
      </c>
      <c r="C6116" s="26" t="s">
        <v>2144</v>
      </c>
      <c r="D6116" s="26" t="s">
        <v>8934</v>
      </c>
      <c r="E6116" s="26" t="s">
        <v>10425</v>
      </c>
      <c r="F6116" s="26" t="s">
        <v>3705</v>
      </c>
      <c r="G6116" s="26" t="s">
        <v>8935</v>
      </c>
      <c r="H6116" s="26" t="s">
        <v>8936</v>
      </c>
      <c r="I6116" s="26" t="s">
        <v>10419</v>
      </c>
      <c r="J6116" s="36">
        <v>0.13</v>
      </c>
      <c r="K6116" s="26">
        <v>463.59</v>
      </c>
      <c r="L6116" s="26"/>
      <c r="M6116" s="26" t="s">
        <v>63</v>
      </c>
      <c r="N6116" s="26" t="s">
        <v>8938</v>
      </c>
    </row>
    <row r="6117" spans="1:14">
      <c r="A6117" s="26" t="s">
        <v>70</v>
      </c>
      <c r="B6117" s="26" t="s">
        <v>4182</v>
      </c>
      <c r="C6117" s="26" t="s">
        <v>772</v>
      </c>
      <c r="D6117" s="26" t="s">
        <v>4123</v>
      </c>
      <c r="E6117" s="26" t="s">
        <v>10425</v>
      </c>
      <c r="F6117" s="26" t="s">
        <v>4124</v>
      </c>
      <c r="G6117" s="26" t="s">
        <v>4125</v>
      </c>
      <c r="H6117" s="26" t="s">
        <v>4126</v>
      </c>
      <c r="I6117" s="26" t="s">
        <v>10427</v>
      </c>
      <c r="J6117" s="36">
        <v>0.13</v>
      </c>
      <c r="K6117" s="26">
        <v>129915.76</v>
      </c>
      <c r="L6117" s="26">
        <v>187890.96</v>
      </c>
      <c r="M6117" s="26" t="s">
        <v>83</v>
      </c>
      <c r="N6117" s="26" t="s">
        <v>4184</v>
      </c>
    </row>
    <row r="6118" spans="1:14">
      <c r="A6118" s="26" t="s">
        <v>70</v>
      </c>
      <c r="B6118" s="26" t="s">
        <v>4182</v>
      </c>
      <c r="C6118" s="26" t="s">
        <v>772</v>
      </c>
      <c r="D6118" s="26" t="s">
        <v>4123</v>
      </c>
      <c r="E6118" s="26" t="s">
        <v>10425</v>
      </c>
      <c r="F6118" s="26" t="s">
        <v>4124</v>
      </c>
      <c r="G6118" s="26" t="s">
        <v>4125</v>
      </c>
      <c r="H6118" s="26" t="s">
        <v>4126</v>
      </c>
      <c r="I6118" s="26" t="s">
        <v>10428</v>
      </c>
      <c r="J6118" s="36">
        <v>0.13</v>
      </c>
      <c r="K6118" s="26">
        <v>45441.48</v>
      </c>
      <c r="L6118" s="26"/>
      <c r="M6118" s="26" t="s">
        <v>83</v>
      </c>
      <c r="N6118" s="26" t="s">
        <v>4184</v>
      </c>
    </row>
    <row r="6119" spans="1:14">
      <c r="A6119" s="26" t="s">
        <v>70</v>
      </c>
      <c r="B6119" s="26" t="s">
        <v>4182</v>
      </c>
      <c r="C6119" s="26" t="s">
        <v>772</v>
      </c>
      <c r="D6119" s="26" t="s">
        <v>4123</v>
      </c>
      <c r="E6119" s="26" t="s">
        <v>10425</v>
      </c>
      <c r="F6119" s="26" t="s">
        <v>4124</v>
      </c>
      <c r="G6119" s="26" t="s">
        <v>4125</v>
      </c>
      <c r="H6119" s="26" t="s">
        <v>4126</v>
      </c>
      <c r="I6119" s="26" t="s">
        <v>10420</v>
      </c>
      <c r="J6119" s="36">
        <v>0.13</v>
      </c>
      <c r="K6119" s="26">
        <v>1688.90488</v>
      </c>
      <c r="L6119" s="26"/>
      <c r="M6119" s="26" t="s">
        <v>83</v>
      </c>
      <c r="N6119" s="26" t="s">
        <v>4184</v>
      </c>
    </row>
    <row r="6120" spans="1:14">
      <c r="A6120" s="26" t="s">
        <v>70</v>
      </c>
      <c r="B6120" s="26" t="s">
        <v>4182</v>
      </c>
      <c r="C6120" s="26" t="s">
        <v>772</v>
      </c>
      <c r="D6120" s="26" t="s">
        <v>4123</v>
      </c>
      <c r="E6120" s="26" t="s">
        <v>10425</v>
      </c>
      <c r="F6120" s="26" t="s">
        <v>4124</v>
      </c>
      <c r="G6120" s="26" t="s">
        <v>4125</v>
      </c>
      <c r="H6120" s="26" t="s">
        <v>4126</v>
      </c>
      <c r="I6120" s="26" t="s">
        <v>10419</v>
      </c>
      <c r="J6120" s="36">
        <v>0.13</v>
      </c>
      <c r="K6120" s="26">
        <v>2630.3586</v>
      </c>
      <c r="L6120" s="26"/>
      <c r="M6120" s="26" t="s">
        <v>83</v>
      </c>
      <c r="N6120" s="26" t="s">
        <v>4184</v>
      </c>
    </row>
    <row r="6121" spans="1:14">
      <c r="A6121" s="26" t="s">
        <v>181</v>
      </c>
      <c r="B6121" s="26" t="s">
        <v>8535</v>
      </c>
      <c r="C6121" s="26" t="s">
        <v>4513</v>
      </c>
      <c r="D6121" s="26" t="s">
        <v>8536</v>
      </c>
      <c r="E6121" s="26" t="s">
        <v>10425</v>
      </c>
      <c r="F6121" s="26" t="s">
        <v>8537</v>
      </c>
      <c r="G6121" s="26" t="s">
        <v>8538</v>
      </c>
      <c r="H6121" s="26" t="s">
        <v>8539</v>
      </c>
      <c r="I6121" s="26" t="s">
        <v>10416</v>
      </c>
      <c r="J6121" s="36">
        <v>0.13</v>
      </c>
      <c r="K6121" s="26">
        <v>956014.42</v>
      </c>
      <c r="L6121" s="26">
        <v>1101589.07</v>
      </c>
      <c r="M6121" s="26" t="s">
        <v>97</v>
      </c>
      <c r="N6121" s="26" t="s">
        <v>8541</v>
      </c>
    </row>
    <row r="6122" spans="1:14">
      <c r="A6122" s="26" t="s">
        <v>181</v>
      </c>
      <c r="B6122" s="26" t="s">
        <v>8535</v>
      </c>
      <c r="C6122" s="26" t="s">
        <v>4513</v>
      </c>
      <c r="D6122" s="26" t="s">
        <v>8536</v>
      </c>
      <c r="E6122" s="26" t="s">
        <v>10425</v>
      </c>
      <c r="F6122" s="26" t="s">
        <v>8537</v>
      </c>
      <c r="G6122" s="26" t="s">
        <v>8538</v>
      </c>
      <c r="H6122" s="26" t="s">
        <v>8539</v>
      </c>
      <c r="I6122" s="26" t="s">
        <v>10418</v>
      </c>
      <c r="J6122" s="36">
        <v>0.13</v>
      </c>
      <c r="K6122" s="26">
        <v>67827.07</v>
      </c>
      <c r="L6122" s="26"/>
      <c r="M6122" s="26" t="s">
        <v>97</v>
      </c>
      <c r="N6122" s="26" t="s">
        <v>8541</v>
      </c>
    </row>
    <row r="6123" spans="1:14">
      <c r="A6123" s="26" t="s">
        <v>181</v>
      </c>
      <c r="B6123" s="26" t="s">
        <v>8535</v>
      </c>
      <c r="C6123" s="26" t="s">
        <v>4513</v>
      </c>
      <c r="D6123" s="26" t="s">
        <v>8536</v>
      </c>
      <c r="E6123" s="26" t="s">
        <v>10425</v>
      </c>
      <c r="F6123" s="26" t="s">
        <v>8537</v>
      </c>
      <c r="G6123" s="26" t="s">
        <v>8538</v>
      </c>
      <c r="H6123" s="26" t="s">
        <v>8539</v>
      </c>
      <c r="I6123" s="26" t="s">
        <v>10420</v>
      </c>
      <c r="J6123" s="36">
        <v>0.13</v>
      </c>
      <c r="K6123" s="26">
        <v>12580.59</v>
      </c>
      <c r="L6123" s="26"/>
      <c r="M6123" s="26" t="s">
        <v>97</v>
      </c>
      <c r="N6123" s="26" t="s">
        <v>8541</v>
      </c>
    </row>
    <row r="6124" spans="1:14">
      <c r="A6124" s="26" t="s">
        <v>181</v>
      </c>
      <c r="B6124" s="26" t="s">
        <v>8535</v>
      </c>
      <c r="C6124" s="26" t="s">
        <v>4513</v>
      </c>
      <c r="D6124" s="26" t="s">
        <v>8536</v>
      </c>
      <c r="E6124" s="26" t="s">
        <v>10425</v>
      </c>
      <c r="F6124" s="26" t="s">
        <v>8537</v>
      </c>
      <c r="G6124" s="26" t="s">
        <v>8538</v>
      </c>
      <c r="H6124" s="26" t="s">
        <v>8539</v>
      </c>
      <c r="I6124" s="26" t="s">
        <v>10419</v>
      </c>
      <c r="J6124" s="36">
        <v>0.13</v>
      </c>
      <c r="K6124" s="26">
        <v>15596.24</v>
      </c>
      <c r="L6124" s="26"/>
      <c r="M6124" s="26" t="s">
        <v>97</v>
      </c>
      <c r="N6124" s="26" t="s">
        <v>8541</v>
      </c>
    </row>
    <row r="6125" spans="1:14">
      <c r="A6125" s="26" t="s">
        <v>200</v>
      </c>
      <c r="B6125" s="26" t="s">
        <v>8915</v>
      </c>
      <c r="C6125" s="26" t="s">
        <v>611</v>
      </c>
      <c r="D6125" s="26" t="s">
        <v>8916</v>
      </c>
      <c r="E6125" s="26" t="s">
        <v>10425</v>
      </c>
      <c r="F6125" s="26" t="s">
        <v>1594</v>
      </c>
      <c r="G6125" s="26" t="s">
        <v>8917</v>
      </c>
      <c r="H6125" s="26" t="s">
        <v>8918</v>
      </c>
      <c r="I6125" s="26" t="s">
        <v>10427</v>
      </c>
      <c r="J6125" s="36">
        <v>0.13</v>
      </c>
      <c r="K6125" s="26">
        <v>22729.42</v>
      </c>
      <c r="L6125" s="26">
        <v>23943.24</v>
      </c>
      <c r="M6125" s="26" t="s">
        <v>1282</v>
      </c>
      <c r="N6125" s="26" t="s">
        <v>8920</v>
      </c>
    </row>
    <row r="6126" spans="1:14">
      <c r="A6126" s="26" t="s">
        <v>200</v>
      </c>
      <c r="B6126" s="26" t="s">
        <v>8915</v>
      </c>
      <c r="C6126" s="26" t="s">
        <v>611</v>
      </c>
      <c r="D6126" s="26" t="s">
        <v>8916</v>
      </c>
      <c r="E6126" s="26" t="s">
        <v>10425</v>
      </c>
      <c r="F6126" s="26" t="s">
        <v>1594</v>
      </c>
      <c r="G6126" s="26" t="s">
        <v>8917</v>
      </c>
      <c r="H6126" s="26" t="s">
        <v>8918</v>
      </c>
      <c r="I6126" s="26" t="s">
        <v>10428</v>
      </c>
      <c r="J6126" s="36">
        <v>0.13</v>
      </c>
      <c r="K6126" s="26">
        <v>0</v>
      </c>
      <c r="L6126" s="26"/>
      <c r="M6126" s="26" t="s">
        <v>1282</v>
      </c>
      <c r="N6126" s="26" t="s">
        <v>8920</v>
      </c>
    </row>
    <row r="6127" spans="1:14">
      <c r="A6127" s="26" t="s">
        <v>200</v>
      </c>
      <c r="B6127" s="26" t="s">
        <v>8915</v>
      </c>
      <c r="C6127" s="26" t="s">
        <v>611</v>
      </c>
      <c r="D6127" s="26" t="s">
        <v>8916</v>
      </c>
      <c r="E6127" s="26" t="s">
        <v>10425</v>
      </c>
      <c r="F6127" s="26" t="s">
        <v>1594</v>
      </c>
      <c r="G6127" s="26" t="s">
        <v>8917</v>
      </c>
      <c r="H6127" s="26" t="s">
        <v>8918</v>
      </c>
      <c r="I6127" s="26" t="s">
        <v>10420</v>
      </c>
      <c r="J6127" s="36">
        <v>0.13</v>
      </c>
      <c r="K6127" s="26">
        <v>295.48246</v>
      </c>
      <c r="L6127" s="26"/>
      <c r="M6127" s="26" t="s">
        <v>1282</v>
      </c>
      <c r="N6127" s="26" t="s">
        <v>8920</v>
      </c>
    </row>
    <row r="6128" spans="1:14">
      <c r="A6128" s="26" t="s">
        <v>200</v>
      </c>
      <c r="B6128" s="26" t="s">
        <v>8915</v>
      </c>
      <c r="C6128" s="26" t="s">
        <v>611</v>
      </c>
      <c r="D6128" s="26" t="s">
        <v>8916</v>
      </c>
      <c r="E6128" s="26" t="s">
        <v>10425</v>
      </c>
      <c r="F6128" s="26" t="s">
        <v>1594</v>
      </c>
      <c r="G6128" s="26" t="s">
        <v>8917</v>
      </c>
      <c r="H6128" s="26" t="s">
        <v>8918</v>
      </c>
      <c r="I6128" s="26" t="s">
        <v>10419</v>
      </c>
      <c r="J6128" s="36">
        <v>0.13</v>
      </c>
      <c r="K6128" s="26">
        <v>340.9413</v>
      </c>
      <c r="L6128" s="26"/>
      <c r="M6128" s="26" t="s">
        <v>1282</v>
      </c>
      <c r="N6128" s="26" t="s">
        <v>8920</v>
      </c>
    </row>
    <row r="6129" spans="1:14">
      <c r="A6129" s="26" t="s">
        <v>119</v>
      </c>
      <c r="B6129" s="26" t="s">
        <v>8799</v>
      </c>
      <c r="C6129" s="26" t="s">
        <v>1429</v>
      </c>
      <c r="D6129" s="26" t="s">
        <v>8800</v>
      </c>
      <c r="E6129" s="26" t="s">
        <v>10425</v>
      </c>
      <c r="F6129" s="26" t="s">
        <v>1562</v>
      </c>
      <c r="G6129" s="26" t="s">
        <v>8801</v>
      </c>
      <c r="H6129" s="26" t="s">
        <v>8802</v>
      </c>
      <c r="I6129" s="26" t="s">
        <v>10416</v>
      </c>
      <c r="J6129" s="36">
        <v>0.13</v>
      </c>
      <c r="K6129" s="26">
        <v>201015.16</v>
      </c>
      <c r="L6129" s="26">
        <v>224561.58</v>
      </c>
      <c r="M6129" s="26" t="s">
        <v>140</v>
      </c>
      <c r="N6129" s="26" t="s">
        <v>8804</v>
      </c>
    </row>
    <row r="6130" spans="1:14">
      <c r="A6130" s="26" t="s">
        <v>119</v>
      </c>
      <c r="B6130" s="26" t="s">
        <v>8799</v>
      </c>
      <c r="C6130" s="26" t="s">
        <v>1429</v>
      </c>
      <c r="D6130" s="26" t="s">
        <v>8800</v>
      </c>
      <c r="E6130" s="26" t="s">
        <v>10425</v>
      </c>
      <c r="F6130" s="26" t="s">
        <v>1562</v>
      </c>
      <c r="G6130" s="26" t="s">
        <v>8801</v>
      </c>
      <c r="H6130" s="26" t="s">
        <v>8802</v>
      </c>
      <c r="I6130" s="26" t="s">
        <v>10418</v>
      </c>
      <c r="J6130" s="36">
        <v>0.13</v>
      </c>
      <c r="K6130" s="26">
        <v>8426.54</v>
      </c>
      <c r="L6130" s="26"/>
      <c r="M6130" s="26" t="s">
        <v>140</v>
      </c>
      <c r="N6130" s="26" t="s">
        <v>8804</v>
      </c>
    </row>
    <row r="6131" spans="1:14">
      <c r="A6131" s="26" t="s">
        <v>119</v>
      </c>
      <c r="B6131" s="26" t="s">
        <v>8799</v>
      </c>
      <c r="C6131" s="26" t="s">
        <v>1429</v>
      </c>
      <c r="D6131" s="26" t="s">
        <v>8800</v>
      </c>
      <c r="E6131" s="26" t="s">
        <v>10425</v>
      </c>
      <c r="F6131" s="26" t="s">
        <v>1562</v>
      </c>
      <c r="G6131" s="26" t="s">
        <v>8801</v>
      </c>
      <c r="H6131" s="26" t="s">
        <v>8802</v>
      </c>
      <c r="I6131" s="26" t="s">
        <v>10420</v>
      </c>
      <c r="J6131" s="36">
        <v>0.13</v>
      </c>
      <c r="K6131" s="26">
        <v>1824.82</v>
      </c>
      <c r="L6131" s="26"/>
      <c r="M6131" s="26" t="s">
        <v>140</v>
      </c>
      <c r="N6131" s="26" t="s">
        <v>8804</v>
      </c>
    </row>
    <row r="6132" spans="1:14">
      <c r="A6132" s="26" t="s">
        <v>119</v>
      </c>
      <c r="B6132" s="26" t="s">
        <v>8799</v>
      </c>
      <c r="C6132" s="26" t="s">
        <v>1429</v>
      </c>
      <c r="D6132" s="26" t="s">
        <v>8800</v>
      </c>
      <c r="E6132" s="26" t="s">
        <v>10425</v>
      </c>
      <c r="F6132" s="26" t="s">
        <v>1562</v>
      </c>
      <c r="G6132" s="26" t="s">
        <v>8801</v>
      </c>
      <c r="H6132" s="26" t="s">
        <v>8802</v>
      </c>
      <c r="I6132" s="26" t="s">
        <v>10419</v>
      </c>
      <c r="J6132" s="36">
        <v>0.13</v>
      </c>
      <c r="K6132" s="26">
        <v>3189.78</v>
      </c>
      <c r="L6132" s="26"/>
      <c r="M6132" s="26" t="s">
        <v>140</v>
      </c>
      <c r="N6132" s="26" t="s">
        <v>8804</v>
      </c>
    </row>
    <row r="6133" spans="1:14">
      <c r="A6133" s="26" t="s">
        <v>119</v>
      </c>
      <c r="B6133" s="26" t="s">
        <v>8963</v>
      </c>
      <c r="C6133" s="26" t="s">
        <v>1033</v>
      </c>
      <c r="D6133" s="26" t="s">
        <v>8964</v>
      </c>
      <c r="E6133" s="26" t="s">
        <v>10425</v>
      </c>
      <c r="F6133" s="26" t="s">
        <v>1380</v>
      </c>
      <c r="G6133" s="26" t="s">
        <v>8965</v>
      </c>
      <c r="H6133" s="26" t="s">
        <v>8966</v>
      </c>
      <c r="I6133" s="26" t="s">
        <v>10416</v>
      </c>
      <c r="J6133" s="36">
        <v>0.13</v>
      </c>
      <c r="K6133" s="26">
        <v>4390380</v>
      </c>
      <c r="L6133" s="26">
        <v>4655615</v>
      </c>
      <c r="M6133" s="26" t="s">
        <v>140</v>
      </c>
      <c r="N6133" s="26" t="s">
        <v>8967</v>
      </c>
    </row>
    <row r="6134" spans="1:14">
      <c r="A6134" s="26" t="s">
        <v>119</v>
      </c>
      <c r="B6134" s="26" t="s">
        <v>8963</v>
      </c>
      <c r="C6134" s="26" t="s">
        <v>1033</v>
      </c>
      <c r="D6134" s="26" t="s">
        <v>8964</v>
      </c>
      <c r="E6134" s="26" t="s">
        <v>10425</v>
      </c>
      <c r="F6134" s="26" t="s">
        <v>1380</v>
      </c>
      <c r="G6134" s="26" t="s">
        <v>8965</v>
      </c>
      <c r="H6134" s="26" t="s">
        <v>8966</v>
      </c>
      <c r="I6134" s="26" t="s">
        <v>10418</v>
      </c>
      <c r="J6134" s="36">
        <v>0.13</v>
      </c>
      <c r="K6134" s="26">
        <v>0</v>
      </c>
      <c r="L6134" s="26"/>
      <c r="M6134" s="26" t="s">
        <v>140</v>
      </c>
      <c r="N6134" s="26" t="s">
        <v>8967</v>
      </c>
    </row>
    <row r="6135" spans="1:14">
      <c r="A6135" s="26" t="s">
        <v>119</v>
      </c>
      <c r="B6135" s="26" t="s">
        <v>8963</v>
      </c>
      <c r="C6135" s="26" t="s">
        <v>1033</v>
      </c>
      <c r="D6135" s="26" t="s">
        <v>8964</v>
      </c>
      <c r="E6135" s="26" t="s">
        <v>10425</v>
      </c>
      <c r="F6135" s="26" t="s">
        <v>1380</v>
      </c>
      <c r="G6135" s="26" t="s">
        <v>8965</v>
      </c>
      <c r="H6135" s="26" t="s">
        <v>8966</v>
      </c>
      <c r="I6135" s="26" t="s">
        <v>10420</v>
      </c>
      <c r="J6135" s="36">
        <v>0.13</v>
      </c>
      <c r="K6135" s="26">
        <v>58705</v>
      </c>
      <c r="L6135" s="26"/>
      <c r="M6135" s="26" t="s">
        <v>140</v>
      </c>
      <c r="N6135" s="26" t="s">
        <v>8967</v>
      </c>
    </row>
    <row r="6136" spans="1:14">
      <c r="A6136" s="26" t="s">
        <v>119</v>
      </c>
      <c r="B6136" s="26" t="s">
        <v>8963</v>
      </c>
      <c r="C6136" s="26" t="s">
        <v>1033</v>
      </c>
      <c r="D6136" s="26" t="s">
        <v>8964</v>
      </c>
      <c r="E6136" s="26" t="s">
        <v>10425</v>
      </c>
      <c r="F6136" s="26" t="s">
        <v>1380</v>
      </c>
      <c r="G6136" s="26" t="s">
        <v>8965</v>
      </c>
      <c r="H6136" s="26" t="s">
        <v>8966</v>
      </c>
      <c r="I6136" s="26" t="s">
        <v>10419</v>
      </c>
      <c r="J6136" s="36">
        <v>0.13</v>
      </c>
      <c r="K6136" s="26">
        <v>66860</v>
      </c>
      <c r="L6136" s="26"/>
      <c r="M6136" s="26" t="s">
        <v>140</v>
      </c>
      <c r="N6136" s="26" t="s">
        <v>8967</v>
      </c>
    </row>
    <row r="6137" spans="1:14">
      <c r="A6137" s="26" t="s">
        <v>200</v>
      </c>
      <c r="B6137" s="26" t="s">
        <v>8939</v>
      </c>
      <c r="C6137" s="26" t="s">
        <v>1811</v>
      </c>
      <c r="D6137" s="26" t="s">
        <v>8940</v>
      </c>
      <c r="E6137" s="26" t="s">
        <v>10425</v>
      </c>
      <c r="F6137" s="26" t="s">
        <v>6417</v>
      </c>
      <c r="G6137" s="26" t="s">
        <v>8941</v>
      </c>
      <c r="H6137" s="26" t="s">
        <v>8942</v>
      </c>
      <c r="I6137" s="26" t="s">
        <v>10416</v>
      </c>
      <c r="J6137" s="36">
        <v>0.13</v>
      </c>
      <c r="K6137" s="26">
        <v>171518.41</v>
      </c>
      <c r="L6137" s="26">
        <v>194212.11</v>
      </c>
      <c r="M6137" s="26" t="s">
        <v>1282</v>
      </c>
      <c r="N6137" s="26" t="s">
        <v>8944</v>
      </c>
    </row>
    <row r="6138" spans="1:14">
      <c r="A6138" s="26" t="s">
        <v>200</v>
      </c>
      <c r="B6138" s="26" t="s">
        <v>8939</v>
      </c>
      <c r="C6138" s="26" t="s">
        <v>1811</v>
      </c>
      <c r="D6138" s="26" t="s">
        <v>8940</v>
      </c>
      <c r="E6138" s="26" t="s">
        <v>10425</v>
      </c>
      <c r="F6138" s="26" t="s">
        <v>6417</v>
      </c>
      <c r="G6138" s="26" t="s">
        <v>8941</v>
      </c>
      <c r="H6138" s="26" t="s">
        <v>8942</v>
      </c>
      <c r="I6138" s="26" t="s">
        <v>10418</v>
      </c>
      <c r="J6138" s="36">
        <v>0.13</v>
      </c>
      <c r="K6138" s="26">
        <v>9146.64</v>
      </c>
      <c r="L6138" s="26"/>
      <c r="M6138" s="26" t="s">
        <v>1282</v>
      </c>
      <c r="N6138" s="26" t="s">
        <v>8944</v>
      </c>
    </row>
    <row r="6139" spans="1:14">
      <c r="A6139" s="26" t="s">
        <v>200</v>
      </c>
      <c r="B6139" s="26" t="s">
        <v>8939</v>
      </c>
      <c r="C6139" s="26" t="s">
        <v>1811</v>
      </c>
      <c r="D6139" s="26" t="s">
        <v>8940</v>
      </c>
      <c r="E6139" s="26" t="s">
        <v>10425</v>
      </c>
      <c r="F6139" s="26" t="s">
        <v>6417</v>
      </c>
      <c r="G6139" s="26" t="s">
        <v>8941</v>
      </c>
      <c r="H6139" s="26" t="s">
        <v>8942</v>
      </c>
      <c r="I6139" s="26" t="s">
        <v>10420</v>
      </c>
      <c r="J6139" s="36">
        <v>0.13</v>
      </c>
      <c r="K6139" s="26">
        <v>2056.62</v>
      </c>
      <c r="L6139" s="26"/>
      <c r="M6139" s="26" t="s">
        <v>1282</v>
      </c>
      <c r="N6139" s="26" t="s">
        <v>8944</v>
      </c>
    </row>
    <row r="6140" spans="1:14">
      <c r="A6140" s="26" t="s">
        <v>200</v>
      </c>
      <c r="B6140" s="26" t="s">
        <v>8939</v>
      </c>
      <c r="C6140" s="26" t="s">
        <v>1811</v>
      </c>
      <c r="D6140" s="26" t="s">
        <v>8940</v>
      </c>
      <c r="E6140" s="26" t="s">
        <v>10425</v>
      </c>
      <c r="F6140" s="26" t="s">
        <v>6417</v>
      </c>
      <c r="G6140" s="26" t="s">
        <v>8941</v>
      </c>
      <c r="H6140" s="26" t="s">
        <v>8942</v>
      </c>
      <c r="I6140" s="26" t="s">
        <v>10419</v>
      </c>
      <c r="J6140" s="36">
        <v>0.13</v>
      </c>
      <c r="K6140" s="26">
        <v>2750.54</v>
      </c>
      <c r="L6140" s="26"/>
      <c r="M6140" s="26" t="s">
        <v>1282</v>
      </c>
      <c r="N6140" s="26" t="s">
        <v>8944</v>
      </c>
    </row>
    <row r="6141" spans="1:14">
      <c r="A6141" s="26" t="s">
        <v>108</v>
      </c>
      <c r="B6141" s="26" t="s">
        <v>8952</v>
      </c>
      <c r="C6141" s="26" t="s">
        <v>3197</v>
      </c>
      <c r="D6141" s="26" t="s">
        <v>8953</v>
      </c>
      <c r="E6141" s="26" t="s">
        <v>10444</v>
      </c>
      <c r="F6141" s="26" t="s">
        <v>5777</v>
      </c>
      <c r="G6141" s="26" t="s">
        <v>8954</v>
      </c>
      <c r="H6141" s="26" t="s">
        <v>8955</v>
      </c>
      <c r="I6141" s="26" t="s">
        <v>10416</v>
      </c>
      <c r="J6141" s="36">
        <v>0.13</v>
      </c>
      <c r="K6141" s="26">
        <v>8999.4</v>
      </c>
      <c r="L6141" s="26">
        <v>10246.68</v>
      </c>
      <c r="M6141" s="26" t="s">
        <v>97</v>
      </c>
      <c r="N6141" s="26" t="s">
        <v>8956</v>
      </c>
    </row>
    <row r="6142" spans="1:14">
      <c r="A6142" s="26" t="s">
        <v>108</v>
      </c>
      <c r="B6142" s="26" t="s">
        <v>8952</v>
      </c>
      <c r="C6142" s="26" t="s">
        <v>3197</v>
      </c>
      <c r="D6142" s="26" t="s">
        <v>8953</v>
      </c>
      <c r="E6142" s="26" t="s">
        <v>10444</v>
      </c>
      <c r="F6142" s="26" t="s">
        <v>5777</v>
      </c>
      <c r="G6142" s="26" t="s">
        <v>8954</v>
      </c>
      <c r="H6142" s="26" t="s">
        <v>8955</v>
      </c>
      <c r="I6142" s="26" t="s">
        <v>10418</v>
      </c>
      <c r="J6142" s="36">
        <v>0.13</v>
      </c>
      <c r="K6142" s="26">
        <v>528.28</v>
      </c>
      <c r="L6142" s="26"/>
      <c r="M6142" s="26" t="s">
        <v>97</v>
      </c>
      <c r="N6142" s="26" t="s">
        <v>8956</v>
      </c>
    </row>
    <row r="6143" spans="1:14">
      <c r="A6143" s="26" t="s">
        <v>108</v>
      </c>
      <c r="B6143" s="26" t="s">
        <v>8952</v>
      </c>
      <c r="C6143" s="26" t="s">
        <v>3197</v>
      </c>
      <c r="D6143" s="26" t="s">
        <v>8953</v>
      </c>
      <c r="E6143" s="26" t="s">
        <v>10444</v>
      </c>
      <c r="F6143" s="26" t="s">
        <v>5777</v>
      </c>
      <c r="G6143" s="26" t="s">
        <v>8954</v>
      </c>
      <c r="H6143" s="26" t="s">
        <v>8955</v>
      </c>
      <c r="I6143" s="26" t="s">
        <v>10420</v>
      </c>
      <c r="J6143" s="36">
        <v>0.13</v>
      </c>
      <c r="K6143" s="26">
        <v>112.8</v>
      </c>
      <c r="L6143" s="26"/>
      <c r="M6143" s="26" t="s">
        <v>97</v>
      </c>
      <c r="N6143" s="26" t="s">
        <v>8956</v>
      </c>
    </row>
    <row r="6144" spans="1:14">
      <c r="A6144" s="26" t="s">
        <v>108</v>
      </c>
      <c r="B6144" s="26" t="s">
        <v>8952</v>
      </c>
      <c r="C6144" s="26" t="s">
        <v>3197</v>
      </c>
      <c r="D6144" s="26" t="s">
        <v>8953</v>
      </c>
      <c r="E6144" s="26" t="s">
        <v>10444</v>
      </c>
      <c r="F6144" s="26" t="s">
        <v>5777</v>
      </c>
      <c r="G6144" s="26" t="s">
        <v>8954</v>
      </c>
      <c r="H6144" s="26" t="s">
        <v>8955</v>
      </c>
      <c r="I6144" s="26" t="s">
        <v>10419</v>
      </c>
      <c r="J6144" s="36">
        <v>0.13</v>
      </c>
      <c r="K6144" s="26">
        <v>145.1</v>
      </c>
      <c r="L6144" s="26"/>
      <c r="M6144" s="26" t="s">
        <v>97</v>
      </c>
      <c r="N6144" s="26" t="s">
        <v>8956</v>
      </c>
    </row>
    <row r="6145" spans="1:14">
      <c r="A6145" s="26" t="s">
        <v>108</v>
      </c>
      <c r="B6145" s="26" t="s">
        <v>8946</v>
      </c>
      <c r="C6145" s="26" t="s">
        <v>3197</v>
      </c>
      <c r="D6145" s="26" t="s">
        <v>8947</v>
      </c>
      <c r="E6145" s="26" t="s">
        <v>10444</v>
      </c>
      <c r="F6145" s="26" t="s">
        <v>5777</v>
      </c>
      <c r="G6145" s="26" t="s">
        <v>8948</v>
      </c>
      <c r="H6145" s="26" t="s">
        <v>8949</v>
      </c>
      <c r="I6145" s="26" t="s">
        <v>10416</v>
      </c>
      <c r="J6145" s="36">
        <v>0.13</v>
      </c>
      <c r="K6145" s="26">
        <v>35980.6</v>
      </c>
      <c r="L6145" s="26">
        <v>40861.8</v>
      </c>
      <c r="M6145" s="26" t="s">
        <v>97</v>
      </c>
      <c r="N6145" s="26" t="s">
        <v>8951</v>
      </c>
    </row>
    <row r="6146" spans="1:14">
      <c r="A6146" s="26" t="s">
        <v>108</v>
      </c>
      <c r="B6146" s="26" t="s">
        <v>8946</v>
      </c>
      <c r="C6146" s="26" t="s">
        <v>3197</v>
      </c>
      <c r="D6146" s="26" t="s">
        <v>8947</v>
      </c>
      <c r="E6146" s="26" t="s">
        <v>10444</v>
      </c>
      <c r="F6146" s="26" t="s">
        <v>5777</v>
      </c>
      <c r="G6146" s="26" t="s">
        <v>8948</v>
      </c>
      <c r="H6146" s="26" t="s">
        <v>8949</v>
      </c>
      <c r="I6146" s="26" t="s">
        <v>10418</v>
      </c>
      <c r="J6146" s="36">
        <v>0.13</v>
      </c>
      <c r="K6146" s="26">
        <v>2025.06</v>
      </c>
      <c r="L6146" s="26"/>
      <c r="M6146" s="26" t="s">
        <v>97</v>
      </c>
      <c r="N6146" s="26" t="s">
        <v>8951</v>
      </c>
    </row>
    <row r="6147" spans="1:14">
      <c r="A6147" s="26" t="s">
        <v>108</v>
      </c>
      <c r="B6147" s="26" t="s">
        <v>8946</v>
      </c>
      <c r="C6147" s="26" t="s">
        <v>3197</v>
      </c>
      <c r="D6147" s="26" t="s">
        <v>8947</v>
      </c>
      <c r="E6147" s="26" t="s">
        <v>10444</v>
      </c>
      <c r="F6147" s="26" t="s">
        <v>5777</v>
      </c>
      <c r="G6147" s="26" t="s">
        <v>8948</v>
      </c>
      <c r="H6147" s="26" t="s">
        <v>8949</v>
      </c>
      <c r="I6147" s="26" t="s">
        <v>10420</v>
      </c>
      <c r="J6147" s="36">
        <v>0.13</v>
      </c>
      <c r="K6147" s="26">
        <v>438.6</v>
      </c>
      <c r="L6147" s="26"/>
      <c r="M6147" s="26" t="s">
        <v>97</v>
      </c>
      <c r="N6147" s="26" t="s">
        <v>8951</v>
      </c>
    </row>
    <row r="6148" spans="1:14">
      <c r="A6148" s="26" t="s">
        <v>108</v>
      </c>
      <c r="B6148" s="26" t="s">
        <v>8946</v>
      </c>
      <c r="C6148" s="26" t="s">
        <v>3197</v>
      </c>
      <c r="D6148" s="26" t="s">
        <v>8947</v>
      </c>
      <c r="E6148" s="26" t="s">
        <v>10444</v>
      </c>
      <c r="F6148" s="26" t="s">
        <v>5777</v>
      </c>
      <c r="G6148" s="26" t="s">
        <v>8948</v>
      </c>
      <c r="H6148" s="26" t="s">
        <v>8949</v>
      </c>
      <c r="I6148" s="26" t="s">
        <v>10419</v>
      </c>
      <c r="J6148" s="36">
        <v>0.13</v>
      </c>
      <c r="K6148" s="26">
        <v>578.74</v>
      </c>
      <c r="L6148" s="26"/>
      <c r="M6148" s="26" t="s">
        <v>97</v>
      </c>
      <c r="N6148" s="26" t="s">
        <v>8951</v>
      </c>
    </row>
    <row r="6149" spans="1:14">
      <c r="A6149" s="26" t="s">
        <v>129</v>
      </c>
      <c r="B6149" s="26" t="s">
        <v>8982</v>
      </c>
      <c r="C6149" s="26" t="s">
        <v>712</v>
      </c>
      <c r="D6149" s="26" t="s">
        <v>8983</v>
      </c>
      <c r="E6149" s="26" t="s">
        <v>10434</v>
      </c>
      <c r="F6149" s="26" t="s">
        <v>1301</v>
      </c>
      <c r="G6149" s="26" t="s">
        <v>8984</v>
      </c>
      <c r="H6149" s="26" t="s">
        <v>8985</v>
      </c>
      <c r="I6149" s="26" t="s">
        <v>10416</v>
      </c>
      <c r="J6149" s="36">
        <v>0.13</v>
      </c>
      <c r="K6149" s="26">
        <v>413898.24</v>
      </c>
      <c r="L6149" s="26">
        <v>457344.67</v>
      </c>
      <c r="M6149" s="26" t="s">
        <v>173</v>
      </c>
      <c r="N6149" s="26" t="s">
        <v>8987</v>
      </c>
    </row>
    <row r="6150" spans="1:14">
      <c r="A6150" s="26" t="s">
        <v>129</v>
      </c>
      <c r="B6150" s="26" t="s">
        <v>8982</v>
      </c>
      <c r="C6150" s="26" t="s">
        <v>712</v>
      </c>
      <c r="D6150" s="26" t="s">
        <v>8983</v>
      </c>
      <c r="E6150" s="26" t="s">
        <v>10434</v>
      </c>
      <c r="F6150" s="26" t="s">
        <v>1301</v>
      </c>
      <c r="G6150" s="26" t="s">
        <v>8984</v>
      </c>
      <c r="H6150" s="26" t="s">
        <v>8985</v>
      </c>
      <c r="I6150" s="26" t="s">
        <v>10418</v>
      </c>
      <c r="J6150" s="36">
        <v>0.13</v>
      </c>
      <c r="K6150" s="26">
        <v>23071.65</v>
      </c>
      <c r="L6150" s="26"/>
      <c r="M6150" s="26" t="s">
        <v>173</v>
      </c>
      <c r="N6150" s="26" t="s">
        <v>8987</v>
      </c>
    </row>
    <row r="6151" spans="1:14">
      <c r="A6151" s="26" t="s">
        <v>129</v>
      </c>
      <c r="B6151" s="26" t="s">
        <v>8982</v>
      </c>
      <c r="C6151" s="26" t="s">
        <v>712</v>
      </c>
      <c r="D6151" s="26" t="s">
        <v>8983</v>
      </c>
      <c r="E6151" s="26" t="s">
        <v>10434</v>
      </c>
      <c r="F6151" s="26" t="s">
        <v>1301</v>
      </c>
      <c r="G6151" s="26" t="s">
        <v>8984</v>
      </c>
      <c r="H6151" s="26" t="s">
        <v>8985</v>
      </c>
      <c r="I6151" s="26" t="s">
        <v>10420</v>
      </c>
      <c r="J6151" s="36">
        <v>0.13</v>
      </c>
      <c r="K6151" s="26">
        <v>0</v>
      </c>
      <c r="L6151" s="26"/>
      <c r="M6151" s="26" t="s">
        <v>173</v>
      </c>
      <c r="N6151" s="26" t="s">
        <v>8987</v>
      </c>
    </row>
    <row r="6152" spans="1:14">
      <c r="A6152" s="26" t="s">
        <v>129</v>
      </c>
      <c r="B6152" s="26" t="s">
        <v>8982</v>
      </c>
      <c r="C6152" s="26" t="s">
        <v>712</v>
      </c>
      <c r="D6152" s="26" t="s">
        <v>8983</v>
      </c>
      <c r="E6152" s="26" t="s">
        <v>10434</v>
      </c>
      <c r="F6152" s="26" t="s">
        <v>1301</v>
      </c>
      <c r="G6152" s="26" t="s">
        <v>8984</v>
      </c>
      <c r="H6152" s="26" t="s">
        <v>8985</v>
      </c>
      <c r="I6152" s="26" t="s">
        <v>10419</v>
      </c>
      <c r="J6152" s="36">
        <v>0.13</v>
      </c>
      <c r="K6152" s="26">
        <v>6653.98</v>
      </c>
      <c r="L6152" s="26"/>
      <c r="M6152" s="26" t="s">
        <v>173</v>
      </c>
      <c r="N6152" s="26" t="s">
        <v>8987</v>
      </c>
    </row>
    <row r="6153" spans="1:14">
      <c r="A6153" s="26" t="s">
        <v>129</v>
      </c>
      <c r="B6153" s="26" t="s">
        <v>8957</v>
      </c>
      <c r="C6153" s="26" t="s">
        <v>1165</v>
      </c>
      <c r="D6153" s="26" t="s">
        <v>8958</v>
      </c>
      <c r="E6153" s="26" t="s">
        <v>10434</v>
      </c>
      <c r="F6153" s="26" t="s">
        <v>134</v>
      </c>
      <c r="G6153" s="26" t="s">
        <v>8959</v>
      </c>
      <c r="H6153" s="26" t="s">
        <v>8960</v>
      </c>
      <c r="I6153" s="26" t="s">
        <v>10416</v>
      </c>
      <c r="J6153" s="36">
        <v>0.06</v>
      </c>
      <c r="K6153" s="26">
        <v>0</v>
      </c>
      <c r="L6153" s="26">
        <v>34136.4</v>
      </c>
      <c r="M6153" s="26" t="s">
        <v>173</v>
      </c>
      <c r="N6153" s="26" t="s">
        <v>8962</v>
      </c>
    </row>
    <row r="6154" spans="1:14">
      <c r="A6154" s="26" t="s">
        <v>129</v>
      </c>
      <c r="B6154" s="26" t="s">
        <v>8957</v>
      </c>
      <c r="C6154" s="26" t="s">
        <v>1165</v>
      </c>
      <c r="D6154" s="26" t="s">
        <v>8958</v>
      </c>
      <c r="E6154" s="26" t="s">
        <v>10434</v>
      </c>
      <c r="F6154" s="26" t="s">
        <v>134</v>
      </c>
      <c r="G6154" s="26" t="s">
        <v>8959</v>
      </c>
      <c r="H6154" s="26" t="s">
        <v>8960</v>
      </c>
      <c r="I6154" s="26" t="s">
        <v>10418</v>
      </c>
      <c r="J6154" s="36">
        <v>0.06</v>
      </c>
      <c r="K6154" s="26">
        <v>30934.4</v>
      </c>
      <c r="L6154" s="26"/>
      <c r="M6154" s="26" t="s">
        <v>173</v>
      </c>
      <c r="N6154" s="26" t="s">
        <v>8962</v>
      </c>
    </row>
    <row r="6155" spans="1:14">
      <c r="A6155" s="26" t="s">
        <v>129</v>
      </c>
      <c r="B6155" s="26" t="s">
        <v>8957</v>
      </c>
      <c r="C6155" s="26" t="s">
        <v>1165</v>
      </c>
      <c r="D6155" s="26" t="s">
        <v>8958</v>
      </c>
      <c r="E6155" s="26" t="s">
        <v>10434</v>
      </c>
      <c r="F6155" s="26" t="s">
        <v>134</v>
      </c>
      <c r="G6155" s="26" t="s">
        <v>8959</v>
      </c>
      <c r="H6155" s="26" t="s">
        <v>8960</v>
      </c>
      <c r="I6155" s="26" t="s">
        <v>10420</v>
      </c>
      <c r="J6155" s="36">
        <v>0.06</v>
      </c>
      <c r="K6155" s="26">
        <v>0</v>
      </c>
      <c r="L6155" s="26"/>
      <c r="M6155" s="26" t="s">
        <v>173</v>
      </c>
      <c r="N6155" s="26" t="s">
        <v>8962</v>
      </c>
    </row>
    <row r="6156" spans="1:14">
      <c r="A6156" s="26" t="s">
        <v>129</v>
      </c>
      <c r="B6156" s="26" t="s">
        <v>8957</v>
      </c>
      <c r="C6156" s="26" t="s">
        <v>1165</v>
      </c>
      <c r="D6156" s="26" t="s">
        <v>8958</v>
      </c>
      <c r="E6156" s="26" t="s">
        <v>10434</v>
      </c>
      <c r="F6156" s="26" t="s">
        <v>134</v>
      </c>
      <c r="G6156" s="26" t="s">
        <v>8959</v>
      </c>
      <c r="H6156" s="26" t="s">
        <v>8960</v>
      </c>
      <c r="I6156" s="26" t="s">
        <v>10419</v>
      </c>
      <c r="J6156" s="36">
        <v>0.06</v>
      </c>
      <c r="K6156" s="26">
        <v>471.06</v>
      </c>
      <c r="L6156" s="26"/>
      <c r="M6156" s="26" t="s">
        <v>173</v>
      </c>
      <c r="N6156" s="26" t="s">
        <v>8962</v>
      </c>
    </row>
    <row r="6157" spans="1:14">
      <c r="A6157" s="26" t="s">
        <v>47</v>
      </c>
      <c r="B6157" s="26" t="s">
        <v>8721</v>
      </c>
      <c r="C6157" s="26" t="s">
        <v>1254</v>
      </c>
      <c r="D6157" s="26" t="s">
        <v>8722</v>
      </c>
      <c r="E6157" s="26" t="s">
        <v>10429</v>
      </c>
      <c r="F6157" s="26" t="s">
        <v>8723</v>
      </c>
      <c r="G6157" s="26" t="s">
        <v>8724</v>
      </c>
      <c r="H6157" s="26" t="s">
        <v>8725</v>
      </c>
      <c r="I6157" s="26" t="s">
        <v>10416</v>
      </c>
      <c r="J6157" s="36">
        <v>0.13</v>
      </c>
      <c r="K6157" s="26">
        <v>558092.07</v>
      </c>
      <c r="L6157" s="26">
        <v>589782.364</v>
      </c>
      <c r="M6157" s="26" t="s">
        <v>97</v>
      </c>
      <c r="N6157" s="26" t="s">
        <v>8727</v>
      </c>
    </row>
    <row r="6158" spans="1:14">
      <c r="A6158" s="26" t="s">
        <v>47</v>
      </c>
      <c r="B6158" s="26" t="s">
        <v>8721</v>
      </c>
      <c r="C6158" s="26" t="s">
        <v>1254</v>
      </c>
      <c r="D6158" s="26" t="s">
        <v>8722</v>
      </c>
      <c r="E6158" s="26" t="s">
        <v>10429</v>
      </c>
      <c r="F6158" s="26" t="s">
        <v>8723</v>
      </c>
      <c r="G6158" s="26" t="s">
        <v>8724</v>
      </c>
      <c r="H6158" s="26" t="s">
        <v>8725</v>
      </c>
      <c r="I6158" s="26" t="s">
        <v>10418</v>
      </c>
      <c r="J6158" s="36">
        <v>0.13</v>
      </c>
      <c r="K6158" s="26">
        <v>0</v>
      </c>
      <c r="L6158" s="26"/>
      <c r="M6158" s="26" t="s">
        <v>97</v>
      </c>
      <c r="N6158" s="26" t="s">
        <v>8727</v>
      </c>
    </row>
    <row r="6159" spans="1:14">
      <c r="A6159" s="26" t="s">
        <v>47</v>
      </c>
      <c r="B6159" s="26" t="s">
        <v>8721</v>
      </c>
      <c r="C6159" s="26" t="s">
        <v>1254</v>
      </c>
      <c r="D6159" s="26" t="s">
        <v>8722</v>
      </c>
      <c r="E6159" s="26" t="s">
        <v>10429</v>
      </c>
      <c r="F6159" s="26" t="s">
        <v>8723</v>
      </c>
      <c r="G6159" s="26" t="s">
        <v>8724</v>
      </c>
      <c r="H6159" s="26" t="s">
        <v>8725</v>
      </c>
      <c r="I6159" s="26" t="s">
        <v>10420</v>
      </c>
      <c r="J6159" s="36">
        <v>0.13</v>
      </c>
      <c r="K6159" s="26">
        <v>5497.96</v>
      </c>
      <c r="L6159" s="26"/>
      <c r="M6159" s="26" t="s">
        <v>97</v>
      </c>
      <c r="N6159" s="26" t="s">
        <v>8727</v>
      </c>
    </row>
    <row r="6160" spans="1:14">
      <c r="A6160" s="26" t="s">
        <v>47</v>
      </c>
      <c r="B6160" s="26" t="s">
        <v>8721</v>
      </c>
      <c r="C6160" s="26" t="s">
        <v>1254</v>
      </c>
      <c r="D6160" s="26" t="s">
        <v>8722</v>
      </c>
      <c r="E6160" s="26" t="s">
        <v>10429</v>
      </c>
      <c r="F6160" s="26" t="s">
        <v>8723</v>
      </c>
      <c r="G6160" s="26" t="s">
        <v>8724</v>
      </c>
      <c r="H6160" s="26" t="s">
        <v>8725</v>
      </c>
      <c r="I6160" s="26" t="s">
        <v>10419</v>
      </c>
      <c r="J6160" s="36">
        <v>0.13</v>
      </c>
      <c r="K6160" s="26">
        <v>8498.864</v>
      </c>
      <c r="L6160" s="26"/>
      <c r="M6160" s="26" t="s">
        <v>97</v>
      </c>
      <c r="N6160" s="26" t="s">
        <v>8727</v>
      </c>
    </row>
    <row r="6161" spans="1:14">
      <c r="A6161" s="26" t="s">
        <v>163</v>
      </c>
      <c r="B6161" s="26" t="s">
        <v>9050</v>
      </c>
      <c r="C6161" s="26" t="s">
        <v>1229</v>
      </c>
      <c r="D6161" s="26" t="s">
        <v>9051</v>
      </c>
      <c r="E6161" s="26" t="s">
        <v>10444</v>
      </c>
      <c r="F6161" s="26" t="s">
        <v>9052</v>
      </c>
      <c r="G6161" s="26" t="s">
        <v>9053</v>
      </c>
      <c r="H6161" s="26" t="s">
        <v>9054</v>
      </c>
      <c r="I6161" s="26" t="s">
        <v>10427</v>
      </c>
      <c r="J6161" s="36">
        <v>0.13</v>
      </c>
      <c r="K6161" s="26">
        <v>365924.17</v>
      </c>
      <c r="L6161" s="26">
        <v>478083.98</v>
      </c>
      <c r="M6161" s="26" t="s">
        <v>140</v>
      </c>
      <c r="N6161" s="26" t="s">
        <v>9056</v>
      </c>
    </row>
    <row r="6162" spans="1:14">
      <c r="A6162" s="26" t="s">
        <v>163</v>
      </c>
      <c r="B6162" s="26" t="s">
        <v>9050</v>
      </c>
      <c r="C6162" s="26" t="s">
        <v>1229</v>
      </c>
      <c r="D6162" s="26" t="s">
        <v>9051</v>
      </c>
      <c r="E6162" s="26" t="s">
        <v>10444</v>
      </c>
      <c r="F6162" s="26" t="s">
        <v>9052</v>
      </c>
      <c r="G6162" s="26" t="s">
        <v>9053</v>
      </c>
      <c r="H6162" s="26" t="s">
        <v>9054</v>
      </c>
      <c r="I6162" s="26" t="s">
        <v>10428</v>
      </c>
      <c r="J6162" s="36">
        <v>0.13</v>
      </c>
      <c r="K6162" s="26">
        <v>79769.62</v>
      </c>
      <c r="L6162" s="26"/>
      <c r="M6162" s="26" t="s">
        <v>140</v>
      </c>
      <c r="N6162" s="26" t="s">
        <v>9056</v>
      </c>
    </row>
    <row r="6163" spans="1:14">
      <c r="A6163" s="26" t="s">
        <v>163</v>
      </c>
      <c r="B6163" s="26" t="s">
        <v>9050</v>
      </c>
      <c r="C6163" s="26" t="s">
        <v>1229</v>
      </c>
      <c r="D6163" s="26" t="s">
        <v>9051</v>
      </c>
      <c r="E6163" s="26" t="s">
        <v>10444</v>
      </c>
      <c r="F6163" s="26" t="s">
        <v>9052</v>
      </c>
      <c r="G6163" s="26" t="s">
        <v>9053</v>
      </c>
      <c r="H6163" s="26" t="s">
        <v>9054</v>
      </c>
      <c r="I6163" s="26" t="s">
        <v>10420</v>
      </c>
      <c r="J6163" s="36">
        <v>0.13</v>
      </c>
      <c r="K6163" s="26">
        <v>4757.01421</v>
      </c>
      <c r="L6163" s="26"/>
      <c r="M6163" s="26" t="s">
        <v>140</v>
      </c>
      <c r="N6163" s="26" t="s">
        <v>9056</v>
      </c>
    </row>
    <row r="6164" spans="1:14">
      <c r="A6164" s="26" t="s">
        <v>163</v>
      </c>
      <c r="B6164" s="26" t="s">
        <v>9050</v>
      </c>
      <c r="C6164" s="26" t="s">
        <v>1229</v>
      </c>
      <c r="D6164" s="26" t="s">
        <v>9051</v>
      </c>
      <c r="E6164" s="26" t="s">
        <v>10444</v>
      </c>
      <c r="F6164" s="26" t="s">
        <v>9052</v>
      </c>
      <c r="G6164" s="26" t="s">
        <v>9053</v>
      </c>
      <c r="H6164" s="26" t="s">
        <v>9054</v>
      </c>
      <c r="I6164" s="26" t="s">
        <v>10419</v>
      </c>
      <c r="J6164" s="36">
        <v>0.13</v>
      </c>
      <c r="K6164" s="26">
        <v>6685.40685</v>
      </c>
      <c r="L6164" s="26"/>
      <c r="M6164" s="26" t="s">
        <v>140</v>
      </c>
      <c r="N6164" s="26" t="s">
        <v>9056</v>
      </c>
    </row>
    <row r="6165" spans="1:14">
      <c r="A6165" s="26" t="s">
        <v>292</v>
      </c>
      <c r="B6165" s="26" t="s">
        <v>9029</v>
      </c>
      <c r="C6165" s="26" t="s">
        <v>295</v>
      </c>
      <c r="D6165" s="26" t="s">
        <v>9030</v>
      </c>
      <c r="E6165" s="26" t="s">
        <v>10425</v>
      </c>
      <c r="F6165" s="26" t="s">
        <v>9031</v>
      </c>
      <c r="G6165" s="26" t="s">
        <v>9032</v>
      </c>
      <c r="H6165" s="26" t="s">
        <v>9033</v>
      </c>
      <c r="I6165" s="26" t="s">
        <v>10416</v>
      </c>
      <c r="J6165" s="36">
        <v>0.13</v>
      </c>
      <c r="K6165" s="26">
        <v>20198.04</v>
      </c>
      <c r="L6165" s="26">
        <v>21360</v>
      </c>
      <c r="M6165" s="26" t="s">
        <v>63</v>
      </c>
      <c r="N6165" s="26" t="s">
        <v>9035</v>
      </c>
    </row>
    <row r="6166" spans="1:14">
      <c r="A6166" s="26" t="s">
        <v>292</v>
      </c>
      <c r="B6166" s="26" t="s">
        <v>9029</v>
      </c>
      <c r="C6166" s="26" t="s">
        <v>295</v>
      </c>
      <c r="D6166" s="26" t="s">
        <v>9030</v>
      </c>
      <c r="E6166" s="26" t="s">
        <v>10425</v>
      </c>
      <c r="F6166" s="26" t="s">
        <v>9031</v>
      </c>
      <c r="G6166" s="26" t="s">
        <v>9032</v>
      </c>
      <c r="H6166" s="26" t="s">
        <v>9033</v>
      </c>
      <c r="I6166" s="26" t="s">
        <v>10418</v>
      </c>
      <c r="J6166" s="36">
        <v>0.13</v>
      </c>
      <c r="K6166" s="26">
        <v>0</v>
      </c>
      <c r="L6166" s="26"/>
      <c r="M6166" s="26" t="s">
        <v>63</v>
      </c>
      <c r="N6166" s="26" t="s">
        <v>9035</v>
      </c>
    </row>
    <row r="6167" spans="1:14">
      <c r="A6167" s="26" t="s">
        <v>292</v>
      </c>
      <c r="B6167" s="26" t="s">
        <v>9029</v>
      </c>
      <c r="C6167" s="26" t="s">
        <v>295</v>
      </c>
      <c r="D6167" s="26" t="s">
        <v>9030</v>
      </c>
      <c r="E6167" s="26" t="s">
        <v>10425</v>
      </c>
      <c r="F6167" s="26" t="s">
        <v>9031</v>
      </c>
      <c r="G6167" s="26" t="s">
        <v>9032</v>
      </c>
      <c r="H6167" s="26" t="s">
        <v>9033</v>
      </c>
      <c r="I6167" s="26" t="s">
        <v>10420</v>
      </c>
      <c r="J6167" s="36">
        <v>0.13</v>
      </c>
      <c r="K6167" s="26">
        <v>0</v>
      </c>
      <c r="L6167" s="26"/>
      <c r="M6167" s="26" t="s">
        <v>63</v>
      </c>
      <c r="N6167" s="26" t="s">
        <v>9035</v>
      </c>
    </row>
    <row r="6168" spans="1:14">
      <c r="A6168" s="26" t="s">
        <v>292</v>
      </c>
      <c r="B6168" s="26" t="s">
        <v>9029</v>
      </c>
      <c r="C6168" s="26" t="s">
        <v>295</v>
      </c>
      <c r="D6168" s="26" t="s">
        <v>9030</v>
      </c>
      <c r="E6168" s="26" t="s">
        <v>10425</v>
      </c>
      <c r="F6168" s="26" t="s">
        <v>9031</v>
      </c>
      <c r="G6168" s="26" t="s">
        <v>9032</v>
      </c>
      <c r="H6168" s="26" t="s">
        <v>9033</v>
      </c>
      <c r="I6168" s="26" t="s">
        <v>10419</v>
      </c>
      <c r="J6168" s="36">
        <v>0.13</v>
      </c>
      <c r="K6168" s="26">
        <v>307.56</v>
      </c>
      <c r="L6168" s="26"/>
      <c r="M6168" s="26" t="s">
        <v>63</v>
      </c>
      <c r="N6168" s="26" t="s">
        <v>9035</v>
      </c>
    </row>
    <row r="6169" spans="1:14">
      <c r="A6169" s="26" t="s">
        <v>70</v>
      </c>
      <c r="B6169" s="26" t="s">
        <v>4657</v>
      </c>
      <c r="C6169" s="26" t="s">
        <v>143</v>
      </c>
      <c r="D6169" s="26" t="s">
        <v>4521</v>
      </c>
      <c r="E6169" s="26" t="s">
        <v>10425</v>
      </c>
      <c r="F6169" s="26" t="s">
        <v>1332</v>
      </c>
      <c r="G6169" s="26" t="s">
        <v>4522</v>
      </c>
      <c r="H6169" s="26" t="s">
        <v>4523</v>
      </c>
      <c r="I6169" s="26" t="s">
        <v>10427</v>
      </c>
      <c r="J6169" s="36">
        <v>0.13</v>
      </c>
      <c r="K6169" s="26">
        <v>3334.5</v>
      </c>
      <c r="L6169" s="26">
        <v>3544.8</v>
      </c>
      <c r="M6169" s="26" t="s">
        <v>83</v>
      </c>
      <c r="N6169" s="26" t="s">
        <v>4659</v>
      </c>
    </row>
    <row r="6170" spans="1:14">
      <c r="A6170" s="26" t="s">
        <v>70</v>
      </c>
      <c r="B6170" s="26" t="s">
        <v>4657</v>
      </c>
      <c r="C6170" s="26" t="s">
        <v>143</v>
      </c>
      <c r="D6170" s="26" t="s">
        <v>4521</v>
      </c>
      <c r="E6170" s="26" t="s">
        <v>10425</v>
      </c>
      <c r="F6170" s="26" t="s">
        <v>1332</v>
      </c>
      <c r="G6170" s="26" t="s">
        <v>4522</v>
      </c>
      <c r="H6170" s="26" t="s">
        <v>4523</v>
      </c>
      <c r="I6170" s="26" t="s">
        <v>10428</v>
      </c>
      <c r="J6170" s="36">
        <v>0.13</v>
      </c>
      <c r="K6170" s="26">
        <v>0</v>
      </c>
      <c r="L6170" s="26"/>
      <c r="M6170" s="26" t="s">
        <v>83</v>
      </c>
      <c r="N6170" s="26" t="s">
        <v>4659</v>
      </c>
    </row>
    <row r="6171" spans="1:14">
      <c r="A6171" s="26" t="s">
        <v>70</v>
      </c>
      <c r="B6171" s="26" t="s">
        <v>4657</v>
      </c>
      <c r="C6171" s="26" t="s">
        <v>143</v>
      </c>
      <c r="D6171" s="26" t="s">
        <v>4521</v>
      </c>
      <c r="E6171" s="26" t="s">
        <v>10425</v>
      </c>
      <c r="F6171" s="26" t="s">
        <v>1332</v>
      </c>
      <c r="G6171" s="26" t="s">
        <v>4522</v>
      </c>
      <c r="H6171" s="26" t="s">
        <v>4523</v>
      </c>
      <c r="I6171" s="26" t="s">
        <v>10420</v>
      </c>
      <c r="J6171" s="36">
        <v>0.13</v>
      </c>
      <c r="K6171" s="26">
        <v>43.3485</v>
      </c>
      <c r="L6171" s="26"/>
      <c r="M6171" s="26" t="s">
        <v>83</v>
      </c>
      <c r="N6171" s="26" t="s">
        <v>4659</v>
      </c>
    </row>
    <row r="6172" spans="1:14">
      <c r="A6172" s="26" t="s">
        <v>70</v>
      </c>
      <c r="B6172" s="26" t="s">
        <v>4657</v>
      </c>
      <c r="C6172" s="26" t="s">
        <v>143</v>
      </c>
      <c r="D6172" s="26" t="s">
        <v>4521</v>
      </c>
      <c r="E6172" s="26" t="s">
        <v>10425</v>
      </c>
      <c r="F6172" s="26" t="s">
        <v>1332</v>
      </c>
      <c r="G6172" s="26" t="s">
        <v>4522</v>
      </c>
      <c r="H6172" s="26" t="s">
        <v>4523</v>
      </c>
      <c r="I6172" s="26" t="s">
        <v>10419</v>
      </c>
      <c r="J6172" s="36">
        <v>0.13</v>
      </c>
      <c r="K6172" s="26">
        <v>50.0175</v>
      </c>
      <c r="L6172" s="26"/>
      <c r="M6172" s="26" t="s">
        <v>83</v>
      </c>
      <c r="N6172" s="26" t="s">
        <v>4659</v>
      </c>
    </row>
    <row r="6173" spans="1:14">
      <c r="A6173" s="26" t="s">
        <v>108</v>
      </c>
      <c r="B6173" s="26" t="s">
        <v>8968</v>
      </c>
      <c r="C6173" s="26" t="s">
        <v>3794</v>
      </c>
      <c r="D6173" s="26" t="s">
        <v>8969</v>
      </c>
      <c r="E6173" s="26" t="s">
        <v>10425</v>
      </c>
      <c r="F6173" s="26" t="s">
        <v>1562</v>
      </c>
      <c r="G6173" s="26" t="s">
        <v>8970</v>
      </c>
      <c r="H6173" s="26" t="s">
        <v>8971</v>
      </c>
      <c r="I6173" s="26" t="s">
        <v>10416</v>
      </c>
      <c r="J6173" s="36">
        <v>0.13</v>
      </c>
      <c r="K6173" s="26">
        <v>1028737.51</v>
      </c>
      <c r="L6173" s="26">
        <v>1168193.95</v>
      </c>
      <c r="M6173" s="26" t="s">
        <v>97</v>
      </c>
      <c r="N6173" s="26" t="s">
        <v>8973</v>
      </c>
    </row>
    <row r="6174" spans="1:14">
      <c r="A6174" s="26" t="s">
        <v>108</v>
      </c>
      <c r="B6174" s="26" t="s">
        <v>8968</v>
      </c>
      <c r="C6174" s="26" t="s">
        <v>3794</v>
      </c>
      <c r="D6174" s="26" t="s">
        <v>8969</v>
      </c>
      <c r="E6174" s="26" t="s">
        <v>10425</v>
      </c>
      <c r="F6174" s="26" t="s">
        <v>1562</v>
      </c>
      <c r="G6174" s="26" t="s">
        <v>8970</v>
      </c>
      <c r="H6174" s="26" t="s">
        <v>8971</v>
      </c>
      <c r="I6174" s="26" t="s">
        <v>10418</v>
      </c>
      <c r="J6174" s="36">
        <v>0.13</v>
      </c>
      <c r="K6174" s="26">
        <v>58399.95</v>
      </c>
      <c r="L6174" s="26"/>
      <c r="M6174" s="26" t="s">
        <v>97</v>
      </c>
      <c r="N6174" s="26" t="s">
        <v>8973</v>
      </c>
    </row>
    <row r="6175" spans="1:14">
      <c r="A6175" s="26" t="s">
        <v>108</v>
      </c>
      <c r="B6175" s="26" t="s">
        <v>8968</v>
      </c>
      <c r="C6175" s="26" t="s">
        <v>3794</v>
      </c>
      <c r="D6175" s="26" t="s">
        <v>8969</v>
      </c>
      <c r="E6175" s="26" t="s">
        <v>10425</v>
      </c>
      <c r="F6175" s="26" t="s">
        <v>1562</v>
      </c>
      <c r="G6175" s="26" t="s">
        <v>8970</v>
      </c>
      <c r="H6175" s="26" t="s">
        <v>8971</v>
      </c>
      <c r="I6175" s="26" t="s">
        <v>10420</v>
      </c>
      <c r="J6175" s="36">
        <v>0.13</v>
      </c>
      <c r="K6175" s="26">
        <v>12138.32</v>
      </c>
      <c r="L6175" s="26"/>
      <c r="M6175" s="26" t="s">
        <v>97</v>
      </c>
      <c r="N6175" s="26" t="s">
        <v>8973</v>
      </c>
    </row>
    <row r="6176" spans="1:14">
      <c r="A6176" s="26" t="s">
        <v>108</v>
      </c>
      <c r="B6176" s="26" t="s">
        <v>8968</v>
      </c>
      <c r="C6176" s="26" t="s">
        <v>3794</v>
      </c>
      <c r="D6176" s="26" t="s">
        <v>8969</v>
      </c>
      <c r="E6176" s="26" t="s">
        <v>10425</v>
      </c>
      <c r="F6176" s="26" t="s">
        <v>1562</v>
      </c>
      <c r="G6176" s="26" t="s">
        <v>8970</v>
      </c>
      <c r="H6176" s="26" t="s">
        <v>8971</v>
      </c>
      <c r="I6176" s="26" t="s">
        <v>10419</v>
      </c>
      <c r="J6176" s="36">
        <v>0.13</v>
      </c>
      <c r="K6176" s="26">
        <v>16552.33</v>
      </c>
      <c r="L6176" s="26"/>
      <c r="M6176" s="26" t="s">
        <v>97</v>
      </c>
      <c r="N6176" s="26" t="s">
        <v>8973</v>
      </c>
    </row>
    <row r="6177" spans="1:14">
      <c r="A6177" s="26" t="s">
        <v>108</v>
      </c>
      <c r="B6177" s="26" t="s">
        <v>8995</v>
      </c>
      <c r="C6177" s="26" t="s">
        <v>111</v>
      </c>
      <c r="D6177" s="26" t="s">
        <v>8996</v>
      </c>
      <c r="E6177" s="26" t="s">
        <v>10425</v>
      </c>
      <c r="F6177" s="26" t="s">
        <v>4771</v>
      </c>
      <c r="G6177" s="26" t="s">
        <v>8997</v>
      </c>
      <c r="H6177" s="26" t="s">
        <v>8998</v>
      </c>
      <c r="I6177" s="26" t="s">
        <v>10416</v>
      </c>
      <c r="J6177" s="36">
        <v>0.13</v>
      </c>
      <c r="K6177" s="26">
        <v>957404.86</v>
      </c>
      <c r="L6177" s="26">
        <v>1149405.38</v>
      </c>
      <c r="M6177" s="26" t="s">
        <v>97</v>
      </c>
      <c r="N6177" s="26" t="s">
        <v>9000</v>
      </c>
    </row>
    <row r="6178" spans="1:14">
      <c r="A6178" s="26" t="s">
        <v>108</v>
      </c>
      <c r="B6178" s="26" t="s">
        <v>8995</v>
      </c>
      <c r="C6178" s="26" t="s">
        <v>111</v>
      </c>
      <c r="D6178" s="26" t="s">
        <v>8996</v>
      </c>
      <c r="E6178" s="26" t="s">
        <v>10425</v>
      </c>
      <c r="F6178" s="26" t="s">
        <v>4771</v>
      </c>
      <c r="G6178" s="26" t="s">
        <v>8997</v>
      </c>
      <c r="H6178" s="26" t="s">
        <v>8998</v>
      </c>
      <c r="I6178" s="26" t="s">
        <v>10418</v>
      </c>
      <c r="J6178" s="36">
        <v>0.13</v>
      </c>
      <c r="K6178" s="26">
        <v>118695.56</v>
      </c>
      <c r="L6178" s="26"/>
      <c r="M6178" s="26" t="s">
        <v>97</v>
      </c>
      <c r="N6178" s="26" t="s">
        <v>9000</v>
      </c>
    </row>
    <row r="6179" spans="1:14">
      <c r="A6179" s="26" t="s">
        <v>108</v>
      </c>
      <c r="B6179" s="26" t="s">
        <v>8995</v>
      </c>
      <c r="C6179" s="26" t="s">
        <v>111</v>
      </c>
      <c r="D6179" s="26" t="s">
        <v>8996</v>
      </c>
      <c r="E6179" s="26" t="s">
        <v>10425</v>
      </c>
      <c r="F6179" s="26" t="s">
        <v>4771</v>
      </c>
      <c r="G6179" s="26" t="s">
        <v>8997</v>
      </c>
      <c r="H6179" s="26" t="s">
        <v>8998</v>
      </c>
      <c r="I6179" s="26" t="s">
        <v>10420</v>
      </c>
      <c r="J6179" s="36">
        <v>0.13</v>
      </c>
      <c r="K6179" s="26">
        <v>5191.84</v>
      </c>
      <c r="L6179" s="26"/>
      <c r="M6179" s="26" t="s">
        <v>97</v>
      </c>
      <c r="N6179" s="26" t="s">
        <v>9000</v>
      </c>
    </row>
    <row r="6180" spans="1:14">
      <c r="A6180" s="26" t="s">
        <v>108</v>
      </c>
      <c r="B6180" s="26" t="s">
        <v>8995</v>
      </c>
      <c r="C6180" s="26" t="s">
        <v>111</v>
      </c>
      <c r="D6180" s="26" t="s">
        <v>8996</v>
      </c>
      <c r="E6180" s="26" t="s">
        <v>10425</v>
      </c>
      <c r="F6180" s="26" t="s">
        <v>4771</v>
      </c>
      <c r="G6180" s="26" t="s">
        <v>8997</v>
      </c>
      <c r="H6180" s="26" t="s">
        <v>8998</v>
      </c>
      <c r="I6180" s="26" t="s">
        <v>10419</v>
      </c>
      <c r="J6180" s="36">
        <v>0.13</v>
      </c>
      <c r="K6180" s="26">
        <v>16388.79</v>
      </c>
      <c r="L6180" s="26"/>
      <c r="M6180" s="26" t="s">
        <v>97</v>
      </c>
      <c r="N6180" s="26" t="s">
        <v>9000</v>
      </c>
    </row>
    <row r="6181" spans="1:14">
      <c r="A6181" s="26" t="s">
        <v>200</v>
      </c>
      <c r="B6181" s="26" t="s">
        <v>8885</v>
      </c>
      <c r="C6181" s="26" t="s">
        <v>410</v>
      </c>
      <c r="D6181" s="26" t="s">
        <v>8886</v>
      </c>
      <c r="E6181" s="26" t="s">
        <v>10425</v>
      </c>
      <c r="F6181" s="26" t="s">
        <v>2470</v>
      </c>
      <c r="G6181" s="26" t="s">
        <v>8887</v>
      </c>
      <c r="H6181" s="26" t="s">
        <v>8888</v>
      </c>
      <c r="I6181" s="26" t="s">
        <v>10416</v>
      </c>
      <c r="J6181" s="36">
        <v>0.13</v>
      </c>
      <c r="K6181" s="26">
        <v>1454781.53</v>
      </c>
      <c r="L6181" s="26">
        <v>1731361.68</v>
      </c>
      <c r="M6181" s="26" t="s">
        <v>1282</v>
      </c>
      <c r="N6181" s="26" t="s">
        <v>8890</v>
      </c>
    </row>
    <row r="6182" spans="1:14">
      <c r="A6182" s="26" t="s">
        <v>200</v>
      </c>
      <c r="B6182" s="26" t="s">
        <v>8885</v>
      </c>
      <c r="C6182" s="26" t="s">
        <v>410</v>
      </c>
      <c r="D6182" s="26" t="s">
        <v>8886</v>
      </c>
      <c r="E6182" s="26" t="s">
        <v>10425</v>
      </c>
      <c r="F6182" s="26" t="s">
        <v>2470</v>
      </c>
      <c r="G6182" s="26" t="s">
        <v>8887</v>
      </c>
      <c r="H6182" s="26" t="s">
        <v>8888</v>
      </c>
      <c r="I6182" s="26" t="s">
        <v>10418</v>
      </c>
      <c r="J6182" s="36">
        <v>0.13</v>
      </c>
      <c r="K6182" s="26">
        <v>155554.39</v>
      </c>
      <c r="L6182" s="26"/>
      <c r="M6182" s="26" t="s">
        <v>1282</v>
      </c>
      <c r="N6182" s="26" t="s">
        <v>8890</v>
      </c>
    </row>
    <row r="6183" spans="1:14">
      <c r="A6183" s="26" t="s">
        <v>200</v>
      </c>
      <c r="B6183" s="26" t="s">
        <v>8885</v>
      </c>
      <c r="C6183" s="26" t="s">
        <v>410</v>
      </c>
      <c r="D6183" s="26" t="s">
        <v>8886</v>
      </c>
      <c r="E6183" s="26" t="s">
        <v>10425</v>
      </c>
      <c r="F6183" s="26" t="s">
        <v>2470</v>
      </c>
      <c r="G6183" s="26" t="s">
        <v>8887</v>
      </c>
      <c r="H6183" s="26" t="s">
        <v>8888</v>
      </c>
      <c r="I6183" s="26" t="s">
        <v>10420</v>
      </c>
      <c r="J6183" s="36">
        <v>0.13</v>
      </c>
      <c r="K6183" s="26">
        <v>18590.6</v>
      </c>
      <c r="L6183" s="26"/>
      <c r="M6183" s="26" t="s">
        <v>1282</v>
      </c>
      <c r="N6183" s="26" t="s">
        <v>8890</v>
      </c>
    </row>
    <row r="6184" spans="1:14">
      <c r="A6184" s="26" t="s">
        <v>200</v>
      </c>
      <c r="B6184" s="26" t="s">
        <v>8885</v>
      </c>
      <c r="C6184" s="26" t="s">
        <v>410</v>
      </c>
      <c r="D6184" s="26" t="s">
        <v>8886</v>
      </c>
      <c r="E6184" s="26" t="s">
        <v>10425</v>
      </c>
      <c r="F6184" s="26" t="s">
        <v>2470</v>
      </c>
      <c r="G6184" s="26" t="s">
        <v>8887</v>
      </c>
      <c r="H6184" s="26" t="s">
        <v>8888</v>
      </c>
      <c r="I6184" s="26" t="s">
        <v>10419</v>
      </c>
      <c r="J6184" s="36">
        <v>0.13</v>
      </c>
      <c r="K6184" s="26">
        <v>24523.03</v>
      </c>
      <c r="L6184" s="26"/>
      <c r="M6184" s="26" t="s">
        <v>1282</v>
      </c>
      <c r="N6184" s="26" t="s">
        <v>8890</v>
      </c>
    </row>
    <row r="6185" spans="1:14">
      <c r="A6185" s="26" t="s">
        <v>129</v>
      </c>
      <c r="B6185" s="26" t="s">
        <v>9009</v>
      </c>
      <c r="C6185" s="26" t="s">
        <v>968</v>
      </c>
      <c r="D6185" s="26" t="s">
        <v>9010</v>
      </c>
      <c r="E6185" s="26" t="s">
        <v>10444</v>
      </c>
      <c r="F6185" s="26" t="s">
        <v>421</v>
      </c>
      <c r="G6185" s="26" t="s">
        <v>9011</v>
      </c>
      <c r="H6185" s="26" t="s">
        <v>9012</v>
      </c>
      <c r="I6185" s="26" t="s">
        <v>10416</v>
      </c>
      <c r="J6185" s="36">
        <v>0.13</v>
      </c>
      <c r="K6185" s="26">
        <v>3091351.88</v>
      </c>
      <c r="L6185" s="26">
        <v>4250770.07</v>
      </c>
      <c r="M6185" s="26" t="s">
        <v>173</v>
      </c>
      <c r="N6185" s="26" t="s">
        <v>9014</v>
      </c>
    </row>
    <row r="6186" spans="1:14">
      <c r="A6186" s="26" t="s">
        <v>129</v>
      </c>
      <c r="B6186" s="26" t="s">
        <v>9009</v>
      </c>
      <c r="C6186" s="26" t="s">
        <v>968</v>
      </c>
      <c r="D6186" s="26" t="s">
        <v>9010</v>
      </c>
      <c r="E6186" s="26" t="s">
        <v>10444</v>
      </c>
      <c r="F6186" s="26" t="s">
        <v>421</v>
      </c>
      <c r="G6186" s="26" t="s">
        <v>9011</v>
      </c>
      <c r="H6186" s="26" t="s">
        <v>9012</v>
      </c>
      <c r="I6186" s="26" t="s">
        <v>10418</v>
      </c>
      <c r="J6186" s="36">
        <v>0.13</v>
      </c>
      <c r="K6186" s="26">
        <v>940541.81</v>
      </c>
      <c r="L6186" s="26"/>
      <c r="M6186" s="26" t="s">
        <v>173</v>
      </c>
      <c r="N6186" s="26" t="s">
        <v>9014</v>
      </c>
    </row>
    <row r="6187" spans="1:14">
      <c r="A6187" s="26" t="s">
        <v>129</v>
      </c>
      <c r="B6187" s="26" t="s">
        <v>9009</v>
      </c>
      <c r="C6187" s="26" t="s">
        <v>968</v>
      </c>
      <c r="D6187" s="26" t="s">
        <v>9010</v>
      </c>
      <c r="E6187" s="26" t="s">
        <v>10444</v>
      </c>
      <c r="F6187" s="26" t="s">
        <v>421</v>
      </c>
      <c r="G6187" s="26" t="s">
        <v>9011</v>
      </c>
      <c r="H6187" s="26" t="s">
        <v>9012</v>
      </c>
      <c r="I6187" s="26" t="s">
        <v>10420</v>
      </c>
      <c r="J6187" s="36">
        <v>0.13</v>
      </c>
      <c r="K6187" s="26">
        <v>29959.65</v>
      </c>
      <c r="L6187" s="26"/>
      <c r="M6187" s="26" t="s">
        <v>173</v>
      </c>
      <c r="N6187" s="26" t="s">
        <v>9014</v>
      </c>
    </row>
    <row r="6188" spans="1:14">
      <c r="A6188" s="26" t="s">
        <v>129</v>
      </c>
      <c r="B6188" s="26" t="s">
        <v>9009</v>
      </c>
      <c r="C6188" s="26" t="s">
        <v>968</v>
      </c>
      <c r="D6188" s="26" t="s">
        <v>9010</v>
      </c>
      <c r="E6188" s="26" t="s">
        <v>10444</v>
      </c>
      <c r="F6188" s="26" t="s">
        <v>421</v>
      </c>
      <c r="G6188" s="26" t="s">
        <v>9011</v>
      </c>
      <c r="H6188" s="26" t="s">
        <v>9012</v>
      </c>
      <c r="I6188" s="26" t="s">
        <v>10419</v>
      </c>
      <c r="J6188" s="36">
        <v>0.13</v>
      </c>
      <c r="K6188" s="26">
        <v>61401.76</v>
      </c>
      <c r="L6188" s="26"/>
      <c r="M6188" s="26" t="s">
        <v>173</v>
      </c>
      <c r="N6188" s="26" t="s">
        <v>9014</v>
      </c>
    </row>
    <row r="6189" spans="1:14">
      <c r="A6189" s="26" t="s">
        <v>129</v>
      </c>
      <c r="B6189" s="26" t="s">
        <v>9065</v>
      </c>
      <c r="C6189" s="26" t="s">
        <v>132</v>
      </c>
      <c r="D6189" s="26" t="s">
        <v>9066</v>
      </c>
      <c r="E6189" s="26" t="s">
        <v>10425</v>
      </c>
      <c r="F6189" s="26" t="s">
        <v>9067</v>
      </c>
      <c r="G6189" s="26" t="s">
        <v>9068</v>
      </c>
      <c r="H6189" s="26" t="s">
        <v>9069</v>
      </c>
      <c r="I6189" s="26" t="s">
        <v>10416</v>
      </c>
      <c r="J6189" s="36">
        <v>0.13</v>
      </c>
      <c r="K6189" s="26">
        <v>4970777.49</v>
      </c>
      <c r="L6189" s="26">
        <v>5569618.89</v>
      </c>
      <c r="M6189" s="26" t="s">
        <v>173</v>
      </c>
      <c r="N6189" s="26" t="s">
        <v>9070</v>
      </c>
    </row>
    <row r="6190" spans="1:14">
      <c r="A6190" s="26" t="s">
        <v>129</v>
      </c>
      <c r="B6190" s="26" t="s">
        <v>9065</v>
      </c>
      <c r="C6190" s="26" t="s">
        <v>132</v>
      </c>
      <c r="D6190" s="26" t="s">
        <v>9066</v>
      </c>
      <c r="E6190" s="26" t="s">
        <v>10425</v>
      </c>
      <c r="F6190" s="26" t="s">
        <v>9067</v>
      </c>
      <c r="G6190" s="26" t="s">
        <v>9068</v>
      </c>
      <c r="H6190" s="26" t="s">
        <v>9069</v>
      </c>
      <c r="I6190" s="26" t="s">
        <v>10418</v>
      </c>
      <c r="J6190" s="36">
        <v>0.13</v>
      </c>
      <c r="K6190" s="26">
        <v>209462.41</v>
      </c>
      <c r="L6190" s="26"/>
      <c r="M6190" s="26" t="s">
        <v>173</v>
      </c>
      <c r="N6190" s="26" t="s">
        <v>9070</v>
      </c>
    </row>
    <row r="6191" spans="1:14">
      <c r="A6191" s="26" t="s">
        <v>129</v>
      </c>
      <c r="B6191" s="26" t="s">
        <v>9065</v>
      </c>
      <c r="C6191" s="26" t="s">
        <v>132</v>
      </c>
      <c r="D6191" s="26" t="s">
        <v>9066</v>
      </c>
      <c r="E6191" s="26" t="s">
        <v>10425</v>
      </c>
      <c r="F6191" s="26" t="s">
        <v>9067</v>
      </c>
      <c r="G6191" s="26" t="s">
        <v>9068</v>
      </c>
      <c r="H6191" s="26" t="s">
        <v>9069</v>
      </c>
      <c r="I6191" s="26" t="s">
        <v>10420</v>
      </c>
      <c r="J6191" s="36">
        <v>0.13</v>
      </c>
      <c r="K6191" s="26">
        <v>59973.5</v>
      </c>
      <c r="L6191" s="26"/>
      <c r="M6191" s="26" t="s">
        <v>173</v>
      </c>
      <c r="N6191" s="26" t="s">
        <v>9070</v>
      </c>
    </row>
    <row r="6192" spans="1:14">
      <c r="A6192" s="26" t="s">
        <v>129</v>
      </c>
      <c r="B6192" s="26" t="s">
        <v>9065</v>
      </c>
      <c r="C6192" s="26" t="s">
        <v>132</v>
      </c>
      <c r="D6192" s="26" t="s">
        <v>9066</v>
      </c>
      <c r="E6192" s="26" t="s">
        <v>10425</v>
      </c>
      <c r="F6192" s="26" t="s">
        <v>9067</v>
      </c>
      <c r="G6192" s="26" t="s">
        <v>9068</v>
      </c>
      <c r="H6192" s="26" t="s">
        <v>9069</v>
      </c>
      <c r="I6192" s="26" t="s">
        <v>10419</v>
      </c>
      <c r="J6192" s="36">
        <v>0.13</v>
      </c>
      <c r="K6192" s="26">
        <v>78892.77</v>
      </c>
      <c r="L6192" s="26"/>
      <c r="M6192" s="26" t="s">
        <v>173</v>
      </c>
      <c r="N6192" s="26" t="s">
        <v>9070</v>
      </c>
    </row>
    <row r="6193" spans="1:14">
      <c r="A6193" s="26" t="s">
        <v>292</v>
      </c>
      <c r="B6193" s="26" t="s">
        <v>9022</v>
      </c>
      <c r="C6193" s="26" t="s">
        <v>1751</v>
      </c>
      <c r="D6193" s="26" t="s">
        <v>9023</v>
      </c>
      <c r="E6193" s="26" t="s">
        <v>10425</v>
      </c>
      <c r="F6193" s="26" t="s">
        <v>2105</v>
      </c>
      <c r="G6193" s="26" t="s">
        <v>9024</v>
      </c>
      <c r="H6193" s="26" t="s">
        <v>9025</v>
      </c>
      <c r="I6193" s="26" t="s">
        <v>10416</v>
      </c>
      <c r="J6193" s="36">
        <v>0.13</v>
      </c>
      <c r="K6193" s="26">
        <v>1093104.86</v>
      </c>
      <c r="L6193" s="26">
        <v>1182232.89</v>
      </c>
      <c r="M6193" s="26" t="s">
        <v>63</v>
      </c>
      <c r="N6193" s="26" t="s">
        <v>9027</v>
      </c>
    </row>
    <row r="6194" spans="1:14">
      <c r="A6194" s="26" t="s">
        <v>292</v>
      </c>
      <c r="B6194" s="26" t="s">
        <v>9022</v>
      </c>
      <c r="C6194" s="26" t="s">
        <v>1751</v>
      </c>
      <c r="D6194" s="26" t="s">
        <v>9023</v>
      </c>
      <c r="E6194" s="26" t="s">
        <v>10425</v>
      </c>
      <c r="F6194" s="26" t="s">
        <v>2105</v>
      </c>
      <c r="G6194" s="26" t="s">
        <v>9024</v>
      </c>
      <c r="H6194" s="26" t="s">
        <v>9025</v>
      </c>
      <c r="I6194" s="26" t="s">
        <v>10418</v>
      </c>
      <c r="J6194" s="36">
        <v>0.13</v>
      </c>
      <c r="K6194" s="26">
        <v>5592.05</v>
      </c>
      <c r="L6194" s="26"/>
      <c r="M6194" s="26" t="s">
        <v>63</v>
      </c>
      <c r="N6194" s="26" t="s">
        <v>9027</v>
      </c>
    </row>
    <row r="6195" spans="1:14">
      <c r="A6195" s="26" t="s">
        <v>292</v>
      </c>
      <c r="B6195" s="26" t="s">
        <v>9022</v>
      </c>
      <c r="C6195" s="26" t="s">
        <v>1751</v>
      </c>
      <c r="D6195" s="26" t="s">
        <v>9023</v>
      </c>
      <c r="E6195" s="26" t="s">
        <v>10425</v>
      </c>
      <c r="F6195" s="26" t="s">
        <v>2105</v>
      </c>
      <c r="G6195" s="26" t="s">
        <v>9024</v>
      </c>
      <c r="H6195" s="26" t="s">
        <v>9025</v>
      </c>
      <c r="I6195" s="26" t="s">
        <v>10420</v>
      </c>
      <c r="J6195" s="36">
        <v>0.13</v>
      </c>
      <c r="K6195" s="26">
        <v>13603.82</v>
      </c>
      <c r="L6195" s="26"/>
      <c r="M6195" s="26" t="s">
        <v>63</v>
      </c>
      <c r="N6195" s="26" t="s">
        <v>9027</v>
      </c>
    </row>
    <row r="6196" spans="1:14">
      <c r="A6196" s="26" t="s">
        <v>292</v>
      </c>
      <c r="B6196" s="26" t="s">
        <v>9022</v>
      </c>
      <c r="C6196" s="26" t="s">
        <v>1751</v>
      </c>
      <c r="D6196" s="26" t="s">
        <v>9023</v>
      </c>
      <c r="E6196" s="26" t="s">
        <v>10425</v>
      </c>
      <c r="F6196" s="26" t="s">
        <v>2105</v>
      </c>
      <c r="G6196" s="26" t="s">
        <v>9024</v>
      </c>
      <c r="H6196" s="26" t="s">
        <v>9025</v>
      </c>
      <c r="I6196" s="26" t="s">
        <v>10419</v>
      </c>
      <c r="J6196" s="36">
        <v>0.13</v>
      </c>
      <c r="K6196" s="26">
        <v>16728.58</v>
      </c>
      <c r="L6196" s="26"/>
      <c r="M6196" s="26" t="s">
        <v>63</v>
      </c>
      <c r="N6196" s="26" t="s">
        <v>9027</v>
      </c>
    </row>
    <row r="6197" spans="1:14">
      <c r="A6197" s="26" t="s">
        <v>70</v>
      </c>
      <c r="B6197" s="26" t="s">
        <v>8989</v>
      </c>
      <c r="C6197" s="26" t="s">
        <v>143</v>
      </c>
      <c r="D6197" s="26" t="s">
        <v>8990</v>
      </c>
      <c r="E6197" s="26" t="s">
        <v>10425</v>
      </c>
      <c r="F6197" s="26" t="s">
        <v>3627</v>
      </c>
      <c r="G6197" s="26" t="s">
        <v>8991</v>
      </c>
      <c r="H6197" s="26" t="s">
        <v>8992</v>
      </c>
      <c r="I6197" s="26" t="s">
        <v>10416</v>
      </c>
      <c r="J6197" s="36">
        <v>0.13</v>
      </c>
      <c r="K6197" s="26">
        <v>12413.32</v>
      </c>
      <c r="L6197" s="26">
        <v>14952.95</v>
      </c>
      <c r="M6197" s="26" t="s">
        <v>83</v>
      </c>
      <c r="N6197" s="26" t="s">
        <v>8993</v>
      </c>
    </row>
    <row r="6198" spans="1:14">
      <c r="A6198" s="26" t="s">
        <v>70</v>
      </c>
      <c r="B6198" s="26" t="s">
        <v>8989</v>
      </c>
      <c r="C6198" s="26" t="s">
        <v>143</v>
      </c>
      <c r="D6198" s="26" t="s">
        <v>8990</v>
      </c>
      <c r="E6198" s="26" t="s">
        <v>10425</v>
      </c>
      <c r="F6198" s="26" t="s">
        <v>3627</v>
      </c>
      <c r="G6198" s="26" t="s">
        <v>8991</v>
      </c>
      <c r="H6198" s="26" t="s">
        <v>8992</v>
      </c>
      <c r="I6198" s="26" t="s">
        <v>10418</v>
      </c>
      <c r="J6198" s="36">
        <v>0.13</v>
      </c>
      <c r="K6198" s="26">
        <v>1489.05</v>
      </c>
      <c r="L6198" s="26"/>
      <c r="M6198" s="26" t="s">
        <v>83</v>
      </c>
      <c r="N6198" s="26" t="s">
        <v>8993</v>
      </c>
    </row>
    <row r="6199" spans="1:14">
      <c r="A6199" s="26" t="s">
        <v>70</v>
      </c>
      <c r="B6199" s="26" t="s">
        <v>8989</v>
      </c>
      <c r="C6199" s="26" t="s">
        <v>143</v>
      </c>
      <c r="D6199" s="26" t="s">
        <v>8990</v>
      </c>
      <c r="E6199" s="26" t="s">
        <v>10425</v>
      </c>
      <c r="F6199" s="26" t="s">
        <v>3627</v>
      </c>
      <c r="G6199" s="26" t="s">
        <v>8991</v>
      </c>
      <c r="H6199" s="26" t="s">
        <v>8992</v>
      </c>
      <c r="I6199" s="26" t="s">
        <v>10420</v>
      </c>
      <c r="J6199" s="36">
        <v>0.13</v>
      </c>
      <c r="K6199" s="26">
        <v>165.99</v>
      </c>
      <c r="L6199" s="26"/>
      <c r="M6199" s="26" t="s">
        <v>83</v>
      </c>
      <c r="N6199" s="26" t="s">
        <v>8993</v>
      </c>
    </row>
    <row r="6200" spans="1:14">
      <c r="A6200" s="26" t="s">
        <v>70</v>
      </c>
      <c r="B6200" s="26" t="s">
        <v>8989</v>
      </c>
      <c r="C6200" s="26" t="s">
        <v>143</v>
      </c>
      <c r="D6200" s="26" t="s">
        <v>8990</v>
      </c>
      <c r="E6200" s="26" t="s">
        <v>10425</v>
      </c>
      <c r="F6200" s="26" t="s">
        <v>3627</v>
      </c>
      <c r="G6200" s="26" t="s">
        <v>8991</v>
      </c>
      <c r="H6200" s="26" t="s">
        <v>8992</v>
      </c>
      <c r="I6200" s="26" t="s">
        <v>10419</v>
      </c>
      <c r="J6200" s="36">
        <v>0.13</v>
      </c>
      <c r="K6200" s="26">
        <v>211.71</v>
      </c>
      <c r="L6200" s="26"/>
      <c r="M6200" s="26" t="s">
        <v>83</v>
      </c>
      <c r="N6200" s="26" t="s">
        <v>8993</v>
      </c>
    </row>
    <row r="6201" spans="1:14">
      <c r="A6201" s="26" t="s">
        <v>200</v>
      </c>
      <c r="B6201" s="26" t="s">
        <v>8862</v>
      </c>
      <c r="C6201" s="26" t="s">
        <v>2315</v>
      </c>
      <c r="D6201" s="26" t="s">
        <v>8863</v>
      </c>
      <c r="E6201" s="26" t="s">
        <v>10425</v>
      </c>
      <c r="F6201" s="26" t="s">
        <v>8864</v>
      </c>
      <c r="G6201" s="26" t="s">
        <v>8865</v>
      </c>
      <c r="H6201" s="26" t="s">
        <v>8866</v>
      </c>
      <c r="I6201" s="26" t="s">
        <v>10416</v>
      </c>
      <c r="J6201" s="36">
        <v>0.13</v>
      </c>
      <c r="K6201" s="26">
        <v>107319.1</v>
      </c>
      <c r="L6201" s="26">
        <v>115942.51</v>
      </c>
      <c r="M6201" s="26" t="s">
        <v>1282</v>
      </c>
      <c r="N6201" s="26" t="s">
        <v>8868</v>
      </c>
    </row>
    <row r="6202" spans="1:14">
      <c r="A6202" s="26" t="s">
        <v>200</v>
      </c>
      <c r="B6202" s="26" t="s">
        <v>8862</v>
      </c>
      <c r="C6202" s="26" t="s">
        <v>2315</v>
      </c>
      <c r="D6202" s="26" t="s">
        <v>8863</v>
      </c>
      <c r="E6202" s="26" t="s">
        <v>10425</v>
      </c>
      <c r="F6202" s="26" t="s">
        <v>8864</v>
      </c>
      <c r="G6202" s="26" t="s">
        <v>8865</v>
      </c>
      <c r="H6202" s="26" t="s">
        <v>8866</v>
      </c>
      <c r="I6202" s="26" t="s">
        <v>10418</v>
      </c>
      <c r="J6202" s="36">
        <v>0.13</v>
      </c>
      <c r="K6202" s="26">
        <v>494.07</v>
      </c>
      <c r="L6202" s="26"/>
      <c r="M6202" s="26" t="s">
        <v>1282</v>
      </c>
      <c r="N6202" s="26" t="s">
        <v>8868</v>
      </c>
    </row>
    <row r="6203" spans="1:14">
      <c r="A6203" s="26" t="s">
        <v>200</v>
      </c>
      <c r="B6203" s="26" t="s">
        <v>8862</v>
      </c>
      <c r="C6203" s="26" t="s">
        <v>2315</v>
      </c>
      <c r="D6203" s="26" t="s">
        <v>8863</v>
      </c>
      <c r="E6203" s="26" t="s">
        <v>10425</v>
      </c>
      <c r="F6203" s="26" t="s">
        <v>8864</v>
      </c>
      <c r="G6203" s="26" t="s">
        <v>8865</v>
      </c>
      <c r="H6203" s="26" t="s">
        <v>8866</v>
      </c>
      <c r="I6203" s="26" t="s">
        <v>10420</v>
      </c>
      <c r="J6203" s="36">
        <v>0.13</v>
      </c>
      <c r="K6203" s="26">
        <v>1269.88</v>
      </c>
      <c r="L6203" s="26"/>
      <c r="M6203" s="26" t="s">
        <v>1282</v>
      </c>
      <c r="N6203" s="26" t="s">
        <v>8868</v>
      </c>
    </row>
    <row r="6204" spans="1:14">
      <c r="A6204" s="26" t="s">
        <v>200</v>
      </c>
      <c r="B6204" s="26" t="s">
        <v>8862</v>
      </c>
      <c r="C6204" s="26" t="s">
        <v>2315</v>
      </c>
      <c r="D6204" s="26" t="s">
        <v>8863</v>
      </c>
      <c r="E6204" s="26" t="s">
        <v>10425</v>
      </c>
      <c r="F6204" s="26" t="s">
        <v>8864</v>
      </c>
      <c r="G6204" s="26" t="s">
        <v>8865</v>
      </c>
      <c r="H6204" s="26" t="s">
        <v>8866</v>
      </c>
      <c r="I6204" s="26" t="s">
        <v>10419</v>
      </c>
      <c r="J6204" s="36">
        <v>0.13</v>
      </c>
      <c r="K6204" s="26">
        <v>1641.86</v>
      </c>
      <c r="L6204" s="26"/>
      <c r="M6204" s="26" t="s">
        <v>1282</v>
      </c>
      <c r="N6204" s="26" t="s">
        <v>8868</v>
      </c>
    </row>
    <row r="6205" spans="1:14">
      <c r="A6205" s="26" t="s">
        <v>292</v>
      </c>
      <c r="B6205" s="26" t="s">
        <v>9015</v>
      </c>
      <c r="C6205" s="26" t="s">
        <v>1909</v>
      </c>
      <c r="D6205" s="26" t="s">
        <v>9016</v>
      </c>
      <c r="E6205" s="26" t="s">
        <v>10434</v>
      </c>
      <c r="F6205" s="26" t="s">
        <v>9017</v>
      </c>
      <c r="G6205" s="26" t="s">
        <v>9018</v>
      </c>
      <c r="H6205" s="26" t="s">
        <v>9019</v>
      </c>
      <c r="I6205" s="26" t="s">
        <v>10416</v>
      </c>
      <c r="J6205" s="36">
        <v>0.13</v>
      </c>
      <c r="K6205" s="26">
        <v>657359.35</v>
      </c>
      <c r="L6205" s="26">
        <v>728374.16</v>
      </c>
      <c r="M6205" s="26" t="s">
        <v>63</v>
      </c>
      <c r="N6205" s="26" t="s">
        <v>9021</v>
      </c>
    </row>
    <row r="6206" spans="1:14">
      <c r="A6206" s="26" t="s">
        <v>292</v>
      </c>
      <c r="B6206" s="26" t="s">
        <v>9015</v>
      </c>
      <c r="C6206" s="26" t="s">
        <v>1909</v>
      </c>
      <c r="D6206" s="26" t="s">
        <v>9016</v>
      </c>
      <c r="E6206" s="26" t="s">
        <v>10434</v>
      </c>
      <c r="F6206" s="26" t="s">
        <v>9017</v>
      </c>
      <c r="G6206" s="26" t="s">
        <v>9018</v>
      </c>
      <c r="H6206" s="26" t="s">
        <v>9019</v>
      </c>
      <c r="I6206" s="26" t="s">
        <v>10418</v>
      </c>
      <c r="J6206" s="36">
        <v>0.13</v>
      </c>
      <c r="K6206" s="26">
        <v>38566.1</v>
      </c>
      <c r="L6206" s="26"/>
      <c r="M6206" s="26" t="s">
        <v>63</v>
      </c>
      <c r="N6206" s="26" t="s">
        <v>9021</v>
      </c>
    </row>
    <row r="6207" spans="1:14">
      <c r="A6207" s="26" t="s">
        <v>292</v>
      </c>
      <c r="B6207" s="26" t="s">
        <v>9015</v>
      </c>
      <c r="C6207" s="26" t="s">
        <v>1909</v>
      </c>
      <c r="D6207" s="26" t="s">
        <v>9016</v>
      </c>
      <c r="E6207" s="26" t="s">
        <v>10434</v>
      </c>
      <c r="F6207" s="26" t="s">
        <v>9017</v>
      </c>
      <c r="G6207" s="26" t="s">
        <v>9018</v>
      </c>
      <c r="H6207" s="26" t="s">
        <v>9019</v>
      </c>
      <c r="I6207" s="26" t="s">
        <v>10420</v>
      </c>
      <c r="J6207" s="36">
        <v>0.13</v>
      </c>
      <c r="K6207" s="26">
        <v>0</v>
      </c>
      <c r="L6207" s="26"/>
      <c r="M6207" s="26" t="s">
        <v>63</v>
      </c>
      <c r="N6207" s="26" t="s">
        <v>9021</v>
      </c>
    </row>
    <row r="6208" spans="1:14">
      <c r="A6208" s="26" t="s">
        <v>292</v>
      </c>
      <c r="B6208" s="26" t="s">
        <v>9015</v>
      </c>
      <c r="C6208" s="26" t="s">
        <v>1909</v>
      </c>
      <c r="D6208" s="26" t="s">
        <v>9016</v>
      </c>
      <c r="E6208" s="26" t="s">
        <v>10434</v>
      </c>
      <c r="F6208" s="26" t="s">
        <v>9017</v>
      </c>
      <c r="G6208" s="26" t="s">
        <v>9018</v>
      </c>
      <c r="H6208" s="26" t="s">
        <v>9019</v>
      </c>
      <c r="I6208" s="26" t="s">
        <v>10419</v>
      </c>
      <c r="J6208" s="36">
        <v>0.13</v>
      </c>
      <c r="K6208" s="26">
        <v>10597.37</v>
      </c>
      <c r="L6208" s="26"/>
      <c r="M6208" s="26" t="s">
        <v>63</v>
      </c>
      <c r="N6208" s="26" t="s">
        <v>9021</v>
      </c>
    </row>
    <row r="6209" spans="1:14">
      <c r="A6209" s="26" t="s">
        <v>516</v>
      </c>
      <c r="B6209" s="26" t="s">
        <v>9036</v>
      </c>
      <c r="C6209" s="26" t="s">
        <v>2762</v>
      </c>
      <c r="D6209" s="26" t="s">
        <v>9037</v>
      </c>
      <c r="E6209" s="26" t="s">
        <v>10425</v>
      </c>
      <c r="F6209" s="26" t="s">
        <v>2764</v>
      </c>
      <c r="G6209" s="26" t="s">
        <v>9038</v>
      </c>
      <c r="H6209" s="26" t="s">
        <v>9039</v>
      </c>
      <c r="I6209" s="26" t="s">
        <v>10416</v>
      </c>
      <c r="J6209" s="36">
        <v>0.13</v>
      </c>
      <c r="K6209" s="26">
        <v>21591.99</v>
      </c>
      <c r="L6209" s="26">
        <v>23256</v>
      </c>
      <c r="M6209" s="26" t="s">
        <v>173</v>
      </c>
      <c r="N6209" s="26" t="s">
        <v>9040</v>
      </c>
    </row>
    <row r="6210" spans="1:14">
      <c r="A6210" s="26" t="s">
        <v>516</v>
      </c>
      <c r="B6210" s="26" t="s">
        <v>9036</v>
      </c>
      <c r="C6210" s="26" t="s">
        <v>2762</v>
      </c>
      <c r="D6210" s="26" t="s">
        <v>9037</v>
      </c>
      <c r="E6210" s="26" t="s">
        <v>10425</v>
      </c>
      <c r="F6210" s="26" t="s">
        <v>2764</v>
      </c>
      <c r="G6210" s="26" t="s">
        <v>9038</v>
      </c>
      <c r="H6210" s="26" t="s">
        <v>9039</v>
      </c>
      <c r="I6210" s="26" t="s">
        <v>10418</v>
      </c>
      <c r="J6210" s="36">
        <v>0.13</v>
      </c>
      <c r="K6210" s="26">
        <v>0</v>
      </c>
      <c r="L6210" s="26"/>
      <c r="M6210" s="26" t="s">
        <v>173</v>
      </c>
      <c r="N6210" s="26" t="s">
        <v>9040</v>
      </c>
    </row>
    <row r="6211" spans="1:14">
      <c r="A6211" s="26" t="s">
        <v>516</v>
      </c>
      <c r="B6211" s="26" t="s">
        <v>9036</v>
      </c>
      <c r="C6211" s="26" t="s">
        <v>2762</v>
      </c>
      <c r="D6211" s="26" t="s">
        <v>9037</v>
      </c>
      <c r="E6211" s="26" t="s">
        <v>10425</v>
      </c>
      <c r="F6211" s="26" t="s">
        <v>2764</v>
      </c>
      <c r="G6211" s="26" t="s">
        <v>9038</v>
      </c>
      <c r="H6211" s="26" t="s">
        <v>9039</v>
      </c>
      <c r="I6211" s="26" t="s">
        <v>10420</v>
      </c>
      <c r="J6211" s="36">
        <v>0.13</v>
      </c>
      <c r="K6211" s="26">
        <v>288.7</v>
      </c>
      <c r="L6211" s="26"/>
      <c r="M6211" s="26" t="s">
        <v>173</v>
      </c>
      <c r="N6211" s="26" t="s">
        <v>9040</v>
      </c>
    </row>
    <row r="6212" spans="1:14">
      <c r="A6212" s="26" t="s">
        <v>516</v>
      </c>
      <c r="B6212" s="26" t="s">
        <v>9036</v>
      </c>
      <c r="C6212" s="26" t="s">
        <v>2762</v>
      </c>
      <c r="D6212" s="26" t="s">
        <v>9037</v>
      </c>
      <c r="E6212" s="26" t="s">
        <v>10425</v>
      </c>
      <c r="F6212" s="26" t="s">
        <v>2764</v>
      </c>
      <c r="G6212" s="26" t="s">
        <v>9038</v>
      </c>
      <c r="H6212" s="26" t="s">
        <v>9039</v>
      </c>
      <c r="I6212" s="26" t="s">
        <v>10419</v>
      </c>
      <c r="J6212" s="36">
        <v>0.13</v>
      </c>
      <c r="K6212" s="26">
        <v>328.79</v>
      </c>
      <c r="L6212" s="26"/>
      <c r="M6212" s="26" t="s">
        <v>173</v>
      </c>
      <c r="N6212" s="26" t="s">
        <v>9040</v>
      </c>
    </row>
    <row r="6213" spans="1:14">
      <c r="A6213" s="26" t="s">
        <v>292</v>
      </c>
      <c r="B6213" s="26" t="s">
        <v>9072</v>
      </c>
      <c r="C6213" s="26" t="s">
        <v>1909</v>
      </c>
      <c r="D6213" s="26" t="s">
        <v>9073</v>
      </c>
      <c r="E6213" s="26" t="s">
        <v>10425</v>
      </c>
      <c r="F6213" s="26" t="s">
        <v>9074</v>
      </c>
      <c r="G6213" s="26" t="s">
        <v>9075</v>
      </c>
      <c r="H6213" s="26" t="s">
        <v>9076</v>
      </c>
      <c r="I6213" s="26" t="s">
        <v>10416</v>
      </c>
      <c r="J6213" s="36">
        <v>0.13</v>
      </c>
      <c r="K6213" s="26">
        <v>311958</v>
      </c>
      <c r="L6213" s="26">
        <v>336000</v>
      </c>
      <c r="M6213" s="26" t="s">
        <v>63</v>
      </c>
      <c r="N6213" s="26" t="s">
        <v>9078</v>
      </c>
    </row>
    <row r="6214" spans="1:14">
      <c r="A6214" s="26" t="s">
        <v>292</v>
      </c>
      <c r="B6214" s="26" t="s">
        <v>9072</v>
      </c>
      <c r="C6214" s="26" t="s">
        <v>1909</v>
      </c>
      <c r="D6214" s="26" t="s">
        <v>9073</v>
      </c>
      <c r="E6214" s="26" t="s">
        <v>10425</v>
      </c>
      <c r="F6214" s="26" t="s">
        <v>9074</v>
      </c>
      <c r="G6214" s="26" t="s">
        <v>9075</v>
      </c>
      <c r="H6214" s="26" t="s">
        <v>9076</v>
      </c>
      <c r="I6214" s="26" t="s">
        <v>10418</v>
      </c>
      <c r="J6214" s="36">
        <v>0.13</v>
      </c>
      <c r="K6214" s="26">
        <v>0</v>
      </c>
      <c r="L6214" s="26"/>
      <c r="M6214" s="26" t="s">
        <v>63</v>
      </c>
      <c r="N6214" s="26" t="s">
        <v>9078</v>
      </c>
    </row>
    <row r="6215" spans="1:14">
      <c r="A6215" s="26" t="s">
        <v>292</v>
      </c>
      <c r="B6215" s="26" t="s">
        <v>9072</v>
      </c>
      <c r="C6215" s="26" t="s">
        <v>1909</v>
      </c>
      <c r="D6215" s="26" t="s">
        <v>9073</v>
      </c>
      <c r="E6215" s="26" t="s">
        <v>10425</v>
      </c>
      <c r="F6215" s="26" t="s">
        <v>9074</v>
      </c>
      <c r="G6215" s="26" t="s">
        <v>9075</v>
      </c>
      <c r="H6215" s="26" t="s">
        <v>9076</v>
      </c>
      <c r="I6215" s="26" t="s">
        <v>10420</v>
      </c>
      <c r="J6215" s="36">
        <v>0.13</v>
      </c>
      <c r="K6215" s="26">
        <v>4171.4</v>
      </c>
      <c r="L6215" s="26"/>
      <c r="M6215" s="26" t="s">
        <v>63</v>
      </c>
      <c r="N6215" s="26" t="s">
        <v>9078</v>
      </c>
    </row>
    <row r="6216" spans="1:14">
      <c r="A6216" s="26" t="s">
        <v>292</v>
      </c>
      <c r="B6216" s="26" t="s">
        <v>9072</v>
      </c>
      <c r="C6216" s="26" t="s">
        <v>1909</v>
      </c>
      <c r="D6216" s="26" t="s">
        <v>9073</v>
      </c>
      <c r="E6216" s="26" t="s">
        <v>10425</v>
      </c>
      <c r="F6216" s="26" t="s">
        <v>9074</v>
      </c>
      <c r="G6216" s="26" t="s">
        <v>9075</v>
      </c>
      <c r="H6216" s="26" t="s">
        <v>9076</v>
      </c>
      <c r="I6216" s="26" t="s">
        <v>10419</v>
      </c>
      <c r="J6216" s="36">
        <v>0.13</v>
      </c>
      <c r="K6216" s="26">
        <v>4750.6</v>
      </c>
      <c r="L6216" s="26"/>
      <c r="M6216" s="26" t="s">
        <v>63</v>
      </c>
      <c r="N6216" s="26" t="s">
        <v>9078</v>
      </c>
    </row>
    <row r="6217" spans="1:14">
      <c r="A6217" s="26" t="s">
        <v>108</v>
      </c>
      <c r="B6217" s="26" t="s">
        <v>9079</v>
      </c>
      <c r="C6217" s="26" t="s">
        <v>3197</v>
      </c>
      <c r="D6217" s="26" t="s">
        <v>9080</v>
      </c>
      <c r="E6217" s="26" t="s">
        <v>10444</v>
      </c>
      <c r="F6217" s="26" t="s">
        <v>5777</v>
      </c>
      <c r="G6217" s="26" t="s">
        <v>9081</v>
      </c>
      <c r="H6217" s="26" t="s">
        <v>9082</v>
      </c>
      <c r="I6217" s="26" t="s">
        <v>10416</v>
      </c>
      <c r="J6217" s="36">
        <v>0.13</v>
      </c>
      <c r="K6217" s="26">
        <v>16818.8</v>
      </c>
      <c r="L6217" s="26">
        <v>18948.33</v>
      </c>
      <c r="M6217" s="26" t="s">
        <v>97</v>
      </c>
      <c r="N6217" s="26" t="s">
        <v>9084</v>
      </c>
    </row>
    <row r="6218" spans="1:14">
      <c r="A6218" s="26" t="s">
        <v>108</v>
      </c>
      <c r="B6218" s="26" t="s">
        <v>9079</v>
      </c>
      <c r="C6218" s="26" t="s">
        <v>3197</v>
      </c>
      <c r="D6218" s="26" t="s">
        <v>9080</v>
      </c>
      <c r="E6218" s="26" t="s">
        <v>10444</v>
      </c>
      <c r="F6218" s="26" t="s">
        <v>5777</v>
      </c>
      <c r="G6218" s="26" t="s">
        <v>9081</v>
      </c>
      <c r="H6218" s="26" t="s">
        <v>9082</v>
      </c>
      <c r="I6218" s="26" t="s">
        <v>10418</v>
      </c>
      <c r="J6218" s="36">
        <v>0.13</v>
      </c>
      <c r="K6218" s="26">
        <v>783.89</v>
      </c>
      <c r="L6218" s="26"/>
      <c r="M6218" s="26" t="s">
        <v>97</v>
      </c>
      <c r="N6218" s="26" t="s">
        <v>9084</v>
      </c>
    </row>
    <row r="6219" spans="1:14">
      <c r="A6219" s="26" t="s">
        <v>108</v>
      </c>
      <c r="B6219" s="26" t="s">
        <v>9079</v>
      </c>
      <c r="C6219" s="26" t="s">
        <v>3197</v>
      </c>
      <c r="D6219" s="26" t="s">
        <v>9080</v>
      </c>
      <c r="E6219" s="26" t="s">
        <v>10444</v>
      </c>
      <c r="F6219" s="26" t="s">
        <v>5777</v>
      </c>
      <c r="G6219" s="26" t="s">
        <v>9081</v>
      </c>
      <c r="H6219" s="26" t="s">
        <v>9082</v>
      </c>
      <c r="I6219" s="26" t="s">
        <v>10420</v>
      </c>
      <c r="J6219" s="36">
        <v>0.13</v>
      </c>
      <c r="K6219" s="26">
        <v>224.9</v>
      </c>
      <c r="L6219" s="26"/>
      <c r="M6219" s="26" t="s">
        <v>97</v>
      </c>
      <c r="N6219" s="26" t="s">
        <v>9084</v>
      </c>
    </row>
    <row r="6220" spans="1:14">
      <c r="A6220" s="26" t="s">
        <v>108</v>
      </c>
      <c r="B6220" s="26" t="s">
        <v>9079</v>
      </c>
      <c r="C6220" s="26" t="s">
        <v>3197</v>
      </c>
      <c r="D6220" s="26" t="s">
        <v>9080</v>
      </c>
      <c r="E6220" s="26" t="s">
        <v>10444</v>
      </c>
      <c r="F6220" s="26" t="s">
        <v>5777</v>
      </c>
      <c r="G6220" s="26" t="s">
        <v>9081</v>
      </c>
      <c r="H6220" s="26" t="s">
        <v>9082</v>
      </c>
      <c r="I6220" s="26" t="s">
        <v>10419</v>
      </c>
      <c r="J6220" s="36">
        <v>0.13</v>
      </c>
      <c r="K6220" s="26">
        <v>268.05</v>
      </c>
      <c r="L6220" s="26"/>
      <c r="M6220" s="26" t="s">
        <v>97</v>
      </c>
      <c r="N6220" s="26" t="s">
        <v>9084</v>
      </c>
    </row>
    <row r="6221" spans="1:14">
      <c r="A6221" s="26" t="s">
        <v>200</v>
      </c>
      <c r="B6221" s="26" t="s">
        <v>8837</v>
      </c>
      <c r="C6221" s="26" t="s">
        <v>323</v>
      </c>
      <c r="D6221" s="26" t="s">
        <v>8838</v>
      </c>
      <c r="E6221" s="26" t="s">
        <v>10444</v>
      </c>
      <c r="F6221" s="26" t="s">
        <v>421</v>
      </c>
      <c r="G6221" s="26" t="s">
        <v>8839</v>
      </c>
      <c r="H6221" s="26" t="s">
        <v>8840</v>
      </c>
      <c r="I6221" s="26" t="s">
        <v>10416</v>
      </c>
      <c r="J6221" s="36">
        <v>0.13</v>
      </c>
      <c r="K6221" s="26">
        <v>8692308.18</v>
      </c>
      <c r="L6221" s="26">
        <v>9971994.76</v>
      </c>
      <c r="M6221" s="26" t="s">
        <v>1282</v>
      </c>
      <c r="N6221" s="26" t="s">
        <v>8842</v>
      </c>
    </row>
    <row r="6222" spans="1:14">
      <c r="A6222" s="26" t="s">
        <v>200</v>
      </c>
      <c r="B6222" s="26" t="s">
        <v>8837</v>
      </c>
      <c r="C6222" s="26" t="s">
        <v>323</v>
      </c>
      <c r="D6222" s="26" t="s">
        <v>8838</v>
      </c>
      <c r="E6222" s="26" t="s">
        <v>10444</v>
      </c>
      <c r="F6222" s="26" t="s">
        <v>421</v>
      </c>
      <c r="G6222" s="26" t="s">
        <v>8839</v>
      </c>
      <c r="H6222" s="26" t="s">
        <v>8840</v>
      </c>
      <c r="I6222" s="26" t="s">
        <v>10418</v>
      </c>
      <c r="J6222" s="36">
        <v>0.13</v>
      </c>
      <c r="K6222" s="26">
        <v>739257.52</v>
      </c>
      <c r="L6222" s="26"/>
      <c r="M6222" s="26" t="s">
        <v>1282</v>
      </c>
      <c r="N6222" s="26" t="s">
        <v>8842</v>
      </c>
    </row>
    <row r="6223" spans="1:14">
      <c r="A6223" s="26" t="s">
        <v>200</v>
      </c>
      <c r="B6223" s="26" t="s">
        <v>8837</v>
      </c>
      <c r="C6223" s="26" t="s">
        <v>323</v>
      </c>
      <c r="D6223" s="26" t="s">
        <v>8838</v>
      </c>
      <c r="E6223" s="26" t="s">
        <v>10444</v>
      </c>
      <c r="F6223" s="26" t="s">
        <v>421</v>
      </c>
      <c r="G6223" s="26" t="s">
        <v>8839</v>
      </c>
      <c r="H6223" s="26" t="s">
        <v>8840</v>
      </c>
      <c r="I6223" s="26" t="s">
        <v>10420</v>
      </c>
      <c r="J6223" s="36">
        <v>0.13</v>
      </c>
      <c r="K6223" s="26">
        <v>97702.72</v>
      </c>
      <c r="L6223" s="26"/>
      <c r="M6223" s="26" t="s">
        <v>1282</v>
      </c>
      <c r="N6223" s="26" t="s">
        <v>8842</v>
      </c>
    </row>
    <row r="6224" spans="1:14">
      <c r="A6224" s="26" t="s">
        <v>200</v>
      </c>
      <c r="B6224" s="26" t="s">
        <v>8837</v>
      </c>
      <c r="C6224" s="26" t="s">
        <v>323</v>
      </c>
      <c r="D6224" s="26" t="s">
        <v>8838</v>
      </c>
      <c r="E6224" s="26" t="s">
        <v>10444</v>
      </c>
      <c r="F6224" s="26" t="s">
        <v>421</v>
      </c>
      <c r="G6224" s="26" t="s">
        <v>8839</v>
      </c>
      <c r="H6224" s="26" t="s">
        <v>8840</v>
      </c>
      <c r="I6224" s="26" t="s">
        <v>10419</v>
      </c>
      <c r="J6224" s="36">
        <v>0.13</v>
      </c>
      <c r="K6224" s="26">
        <v>143618.68</v>
      </c>
      <c r="L6224" s="26"/>
      <c r="M6224" s="26" t="s">
        <v>1282</v>
      </c>
      <c r="N6224" s="26" t="s">
        <v>8842</v>
      </c>
    </row>
    <row r="6225" spans="1:14">
      <c r="A6225" s="26" t="s">
        <v>119</v>
      </c>
      <c r="B6225" s="26" t="s">
        <v>9094</v>
      </c>
      <c r="C6225" s="26" t="s">
        <v>1429</v>
      </c>
      <c r="D6225" s="26" t="s">
        <v>9095</v>
      </c>
      <c r="E6225" s="26" t="s">
        <v>10425</v>
      </c>
      <c r="F6225" s="26" t="s">
        <v>9096</v>
      </c>
      <c r="G6225" s="26" t="s">
        <v>9097</v>
      </c>
      <c r="H6225" s="26" t="s">
        <v>9098</v>
      </c>
      <c r="I6225" s="26" t="s">
        <v>10416</v>
      </c>
      <c r="J6225" s="36">
        <v>0.13</v>
      </c>
      <c r="K6225" s="26">
        <v>1065762.06</v>
      </c>
      <c r="L6225" s="26">
        <v>1250439.61</v>
      </c>
      <c r="M6225" s="26" t="s">
        <v>140</v>
      </c>
      <c r="N6225" s="26" t="s">
        <v>9099</v>
      </c>
    </row>
    <row r="6226" spans="1:14">
      <c r="A6226" s="26" t="s">
        <v>119</v>
      </c>
      <c r="B6226" s="26" t="s">
        <v>9094</v>
      </c>
      <c r="C6226" s="26" t="s">
        <v>1429</v>
      </c>
      <c r="D6226" s="26" t="s">
        <v>9095</v>
      </c>
      <c r="E6226" s="26" t="s">
        <v>10425</v>
      </c>
      <c r="F6226" s="26" t="s">
        <v>9096</v>
      </c>
      <c r="G6226" s="26" t="s">
        <v>9097</v>
      </c>
      <c r="H6226" s="26" t="s">
        <v>9098</v>
      </c>
      <c r="I6226" s="26" t="s">
        <v>10418</v>
      </c>
      <c r="J6226" s="36">
        <v>0.13</v>
      </c>
      <c r="K6226" s="26">
        <v>114932.94</v>
      </c>
      <c r="L6226" s="26"/>
      <c r="M6226" s="26" t="s">
        <v>140</v>
      </c>
      <c r="N6226" s="26" t="s">
        <v>9099</v>
      </c>
    </row>
    <row r="6227" spans="1:14">
      <c r="A6227" s="26" t="s">
        <v>119</v>
      </c>
      <c r="B6227" s="26" t="s">
        <v>9094</v>
      </c>
      <c r="C6227" s="26" t="s">
        <v>1429</v>
      </c>
      <c r="D6227" s="26" t="s">
        <v>9095</v>
      </c>
      <c r="E6227" s="26" t="s">
        <v>10425</v>
      </c>
      <c r="F6227" s="26" t="s">
        <v>9096</v>
      </c>
      <c r="G6227" s="26" t="s">
        <v>9097</v>
      </c>
      <c r="H6227" s="26" t="s">
        <v>9098</v>
      </c>
      <c r="I6227" s="26" t="s">
        <v>10420</v>
      </c>
      <c r="J6227" s="36">
        <v>0.13</v>
      </c>
      <c r="K6227" s="26">
        <v>14251.17</v>
      </c>
      <c r="L6227" s="26"/>
      <c r="M6227" s="26" t="s">
        <v>140</v>
      </c>
      <c r="N6227" s="26" t="s">
        <v>9099</v>
      </c>
    </row>
    <row r="6228" spans="1:14">
      <c r="A6228" s="26" t="s">
        <v>119</v>
      </c>
      <c r="B6228" s="26" t="s">
        <v>9094</v>
      </c>
      <c r="C6228" s="26" t="s">
        <v>1429</v>
      </c>
      <c r="D6228" s="26" t="s">
        <v>9095</v>
      </c>
      <c r="E6228" s="26" t="s">
        <v>10425</v>
      </c>
      <c r="F6228" s="26" t="s">
        <v>9096</v>
      </c>
      <c r="G6228" s="26" t="s">
        <v>9097</v>
      </c>
      <c r="H6228" s="26" t="s">
        <v>9098</v>
      </c>
      <c r="I6228" s="26" t="s">
        <v>10419</v>
      </c>
      <c r="J6228" s="36">
        <v>0.13</v>
      </c>
      <c r="K6228" s="26">
        <v>17980.09</v>
      </c>
      <c r="L6228" s="26"/>
      <c r="M6228" s="26" t="s">
        <v>140</v>
      </c>
      <c r="N6228" s="26" t="s">
        <v>9099</v>
      </c>
    </row>
    <row r="6229" spans="1:14">
      <c r="A6229" s="26" t="s">
        <v>200</v>
      </c>
      <c r="B6229" s="26" t="s">
        <v>9086</v>
      </c>
      <c r="C6229" s="26" t="s">
        <v>472</v>
      </c>
      <c r="D6229" s="26" t="s">
        <v>9087</v>
      </c>
      <c r="E6229" s="26" t="s">
        <v>10425</v>
      </c>
      <c r="F6229" s="26" t="s">
        <v>4678</v>
      </c>
      <c r="G6229" s="26" t="s">
        <v>9088</v>
      </c>
      <c r="H6229" s="26" t="s">
        <v>9089</v>
      </c>
      <c r="I6229" s="26" t="s">
        <v>10416</v>
      </c>
      <c r="J6229" s="36">
        <v>0.13</v>
      </c>
      <c r="K6229" s="26">
        <v>337589.88</v>
      </c>
      <c r="L6229" s="26">
        <v>386797.63</v>
      </c>
      <c r="M6229" s="26" t="s">
        <v>1282</v>
      </c>
      <c r="N6229" s="26" t="s">
        <v>9091</v>
      </c>
    </row>
    <row r="6230" spans="1:14">
      <c r="A6230" s="26" t="s">
        <v>200</v>
      </c>
      <c r="B6230" s="26" t="s">
        <v>9086</v>
      </c>
      <c r="C6230" s="26" t="s">
        <v>472</v>
      </c>
      <c r="D6230" s="26" t="s">
        <v>9087</v>
      </c>
      <c r="E6230" s="26" t="s">
        <v>10425</v>
      </c>
      <c r="F6230" s="26" t="s">
        <v>4678</v>
      </c>
      <c r="G6230" s="26" t="s">
        <v>9088</v>
      </c>
      <c r="H6230" s="26" t="s">
        <v>9089</v>
      </c>
      <c r="I6230" s="26" t="s">
        <v>10418</v>
      </c>
      <c r="J6230" s="36">
        <v>0.13</v>
      </c>
      <c r="K6230" s="26">
        <v>22212.83</v>
      </c>
      <c r="L6230" s="26"/>
      <c r="M6230" s="26" t="s">
        <v>1282</v>
      </c>
      <c r="N6230" s="26" t="s">
        <v>9091</v>
      </c>
    </row>
    <row r="6231" spans="1:14">
      <c r="A6231" s="26" t="s">
        <v>200</v>
      </c>
      <c r="B6231" s="26" t="s">
        <v>9086</v>
      </c>
      <c r="C6231" s="26" t="s">
        <v>472</v>
      </c>
      <c r="D6231" s="26" t="s">
        <v>9087</v>
      </c>
      <c r="E6231" s="26" t="s">
        <v>10425</v>
      </c>
      <c r="F6231" s="26" t="s">
        <v>4678</v>
      </c>
      <c r="G6231" s="26" t="s">
        <v>9088</v>
      </c>
      <c r="H6231" s="26" t="s">
        <v>9089</v>
      </c>
      <c r="I6231" s="26" t="s">
        <v>10420</v>
      </c>
      <c r="J6231" s="36">
        <v>0.13</v>
      </c>
      <c r="K6231" s="26">
        <v>4109.67</v>
      </c>
      <c r="L6231" s="26"/>
      <c r="M6231" s="26" t="s">
        <v>1282</v>
      </c>
      <c r="N6231" s="26" t="s">
        <v>9091</v>
      </c>
    </row>
    <row r="6232" spans="1:14">
      <c r="A6232" s="26" t="s">
        <v>200</v>
      </c>
      <c r="B6232" s="26" t="s">
        <v>9086</v>
      </c>
      <c r="C6232" s="26" t="s">
        <v>472</v>
      </c>
      <c r="D6232" s="26" t="s">
        <v>9087</v>
      </c>
      <c r="E6232" s="26" t="s">
        <v>10425</v>
      </c>
      <c r="F6232" s="26" t="s">
        <v>4678</v>
      </c>
      <c r="G6232" s="26" t="s">
        <v>9088</v>
      </c>
      <c r="H6232" s="26" t="s">
        <v>9089</v>
      </c>
      <c r="I6232" s="26" t="s">
        <v>10419</v>
      </c>
      <c r="J6232" s="36">
        <v>0.13</v>
      </c>
      <c r="K6232" s="26">
        <v>5479.32</v>
      </c>
      <c r="L6232" s="26"/>
      <c r="M6232" s="26" t="s">
        <v>1282</v>
      </c>
      <c r="N6232" s="26" t="s">
        <v>9091</v>
      </c>
    </row>
    <row r="6233" spans="1:14">
      <c r="A6233" s="26" t="s">
        <v>129</v>
      </c>
      <c r="B6233" s="26" t="s">
        <v>9106</v>
      </c>
      <c r="C6233" s="26" t="s">
        <v>712</v>
      </c>
      <c r="D6233" s="26" t="s">
        <v>9107</v>
      </c>
      <c r="E6233" s="26" t="s">
        <v>10425</v>
      </c>
      <c r="F6233" s="26" t="s">
        <v>9108</v>
      </c>
      <c r="G6233" s="26" t="s">
        <v>9109</v>
      </c>
      <c r="H6233" s="26" t="s">
        <v>9110</v>
      </c>
      <c r="I6233" s="26" t="s">
        <v>10416</v>
      </c>
      <c r="J6233" s="36">
        <v>0.13</v>
      </c>
      <c r="K6233" s="26">
        <v>109646.99</v>
      </c>
      <c r="L6233" s="26">
        <v>117938</v>
      </c>
      <c r="M6233" s="26" t="s">
        <v>173</v>
      </c>
      <c r="N6233" s="26" t="s">
        <v>9111</v>
      </c>
    </row>
    <row r="6234" spans="1:14">
      <c r="A6234" s="26" t="s">
        <v>129</v>
      </c>
      <c r="B6234" s="26" t="s">
        <v>9106</v>
      </c>
      <c r="C6234" s="26" t="s">
        <v>712</v>
      </c>
      <c r="D6234" s="26" t="s">
        <v>9107</v>
      </c>
      <c r="E6234" s="26" t="s">
        <v>10425</v>
      </c>
      <c r="F6234" s="26" t="s">
        <v>9108</v>
      </c>
      <c r="G6234" s="26" t="s">
        <v>9109</v>
      </c>
      <c r="H6234" s="26" t="s">
        <v>9110</v>
      </c>
      <c r="I6234" s="26" t="s">
        <v>10418</v>
      </c>
      <c r="J6234" s="36">
        <v>0.13</v>
      </c>
      <c r="K6234" s="26">
        <v>0</v>
      </c>
      <c r="L6234" s="26"/>
      <c r="M6234" s="26" t="s">
        <v>173</v>
      </c>
      <c r="N6234" s="26" t="s">
        <v>9111</v>
      </c>
    </row>
    <row r="6235" spans="1:14">
      <c r="A6235" s="26" t="s">
        <v>129</v>
      </c>
      <c r="B6235" s="26" t="s">
        <v>9106</v>
      </c>
      <c r="C6235" s="26" t="s">
        <v>712</v>
      </c>
      <c r="D6235" s="26" t="s">
        <v>9107</v>
      </c>
      <c r="E6235" s="26" t="s">
        <v>10425</v>
      </c>
      <c r="F6235" s="26" t="s">
        <v>9108</v>
      </c>
      <c r="G6235" s="26" t="s">
        <v>9109</v>
      </c>
      <c r="H6235" s="26" t="s">
        <v>9110</v>
      </c>
      <c r="I6235" s="26" t="s">
        <v>10420</v>
      </c>
      <c r="J6235" s="36">
        <v>0.13</v>
      </c>
      <c r="K6235" s="26">
        <v>1314.04</v>
      </c>
      <c r="L6235" s="26"/>
      <c r="M6235" s="26" t="s">
        <v>173</v>
      </c>
      <c r="N6235" s="26" t="s">
        <v>9111</v>
      </c>
    </row>
    <row r="6236" spans="1:14">
      <c r="A6236" s="26" t="s">
        <v>129</v>
      </c>
      <c r="B6236" s="26" t="s">
        <v>9106</v>
      </c>
      <c r="C6236" s="26" t="s">
        <v>712</v>
      </c>
      <c r="D6236" s="26" t="s">
        <v>9107</v>
      </c>
      <c r="E6236" s="26" t="s">
        <v>10425</v>
      </c>
      <c r="F6236" s="26" t="s">
        <v>9108</v>
      </c>
      <c r="G6236" s="26" t="s">
        <v>9109</v>
      </c>
      <c r="H6236" s="26" t="s">
        <v>9110</v>
      </c>
      <c r="I6236" s="26" t="s">
        <v>10419</v>
      </c>
      <c r="J6236" s="36">
        <v>0.13</v>
      </c>
      <c r="K6236" s="26">
        <v>1669.76</v>
      </c>
      <c r="L6236" s="26"/>
      <c r="M6236" s="26" t="s">
        <v>173</v>
      </c>
      <c r="N6236" s="26" t="s">
        <v>9111</v>
      </c>
    </row>
    <row r="6237" spans="1:14">
      <c r="A6237" s="26" t="s">
        <v>119</v>
      </c>
      <c r="B6237" s="26" t="s">
        <v>9100</v>
      </c>
      <c r="C6237" s="26" t="s">
        <v>122</v>
      </c>
      <c r="D6237" s="26" t="s">
        <v>9101</v>
      </c>
      <c r="E6237" s="26" t="s">
        <v>10425</v>
      </c>
      <c r="F6237" s="26" t="s">
        <v>124</v>
      </c>
      <c r="G6237" s="26" t="s">
        <v>9102</v>
      </c>
      <c r="H6237" s="26" t="s">
        <v>9103</v>
      </c>
      <c r="I6237" s="26" t="s">
        <v>10416</v>
      </c>
      <c r="J6237" s="36">
        <v>0.13</v>
      </c>
      <c r="K6237" s="26">
        <v>103661</v>
      </c>
      <c r="L6237" s="26">
        <v>111650</v>
      </c>
      <c r="M6237" s="26" t="s">
        <v>140</v>
      </c>
      <c r="N6237" s="26" t="s">
        <v>9105</v>
      </c>
    </row>
    <row r="6238" spans="1:14">
      <c r="A6238" s="26" t="s">
        <v>119</v>
      </c>
      <c r="B6238" s="26" t="s">
        <v>9100</v>
      </c>
      <c r="C6238" s="26" t="s">
        <v>122</v>
      </c>
      <c r="D6238" s="26" t="s">
        <v>9101</v>
      </c>
      <c r="E6238" s="26" t="s">
        <v>10425</v>
      </c>
      <c r="F6238" s="26" t="s">
        <v>124</v>
      </c>
      <c r="G6238" s="26" t="s">
        <v>9102</v>
      </c>
      <c r="H6238" s="26" t="s">
        <v>9103</v>
      </c>
      <c r="I6238" s="26" t="s">
        <v>10418</v>
      </c>
      <c r="J6238" s="36">
        <v>0.13</v>
      </c>
      <c r="K6238" s="26">
        <v>0</v>
      </c>
      <c r="L6238" s="26"/>
      <c r="M6238" s="26" t="s">
        <v>140</v>
      </c>
      <c r="N6238" s="26" t="s">
        <v>9105</v>
      </c>
    </row>
    <row r="6239" spans="1:14">
      <c r="A6239" s="26" t="s">
        <v>119</v>
      </c>
      <c r="B6239" s="26" t="s">
        <v>9100</v>
      </c>
      <c r="C6239" s="26" t="s">
        <v>122</v>
      </c>
      <c r="D6239" s="26" t="s">
        <v>9101</v>
      </c>
      <c r="E6239" s="26" t="s">
        <v>10425</v>
      </c>
      <c r="F6239" s="26" t="s">
        <v>124</v>
      </c>
      <c r="G6239" s="26" t="s">
        <v>9102</v>
      </c>
      <c r="H6239" s="26" t="s">
        <v>9103</v>
      </c>
      <c r="I6239" s="26" t="s">
        <v>10420</v>
      </c>
      <c r="J6239" s="36">
        <v>0.13</v>
      </c>
      <c r="K6239" s="26">
        <v>1386.15</v>
      </c>
      <c r="L6239" s="26"/>
      <c r="M6239" s="26" t="s">
        <v>140</v>
      </c>
      <c r="N6239" s="26" t="s">
        <v>9105</v>
      </c>
    </row>
    <row r="6240" spans="1:14">
      <c r="A6240" s="26" t="s">
        <v>119</v>
      </c>
      <c r="B6240" s="26" t="s">
        <v>9100</v>
      </c>
      <c r="C6240" s="26" t="s">
        <v>122</v>
      </c>
      <c r="D6240" s="26" t="s">
        <v>9101</v>
      </c>
      <c r="E6240" s="26" t="s">
        <v>10425</v>
      </c>
      <c r="F6240" s="26" t="s">
        <v>124</v>
      </c>
      <c r="G6240" s="26" t="s">
        <v>9102</v>
      </c>
      <c r="H6240" s="26" t="s">
        <v>9103</v>
      </c>
      <c r="I6240" s="26" t="s">
        <v>10419</v>
      </c>
      <c r="J6240" s="36">
        <v>0.13</v>
      </c>
      <c r="K6240" s="26">
        <v>1578.6</v>
      </c>
      <c r="L6240" s="26"/>
      <c r="M6240" s="26" t="s">
        <v>140</v>
      </c>
      <c r="N6240" s="26" t="s">
        <v>9105</v>
      </c>
    </row>
    <row r="6241" spans="1:14">
      <c r="A6241" s="26" t="s">
        <v>85</v>
      </c>
      <c r="B6241" s="26" t="s">
        <v>8706</v>
      </c>
      <c r="C6241" s="26" t="s">
        <v>3777</v>
      </c>
      <c r="D6241" s="26" t="s">
        <v>8707</v>
      </c>
      <c r="E6241" s="26" t="s">
        <v>10425</v>
      </c>
      <c r="F6241" s="26" t="s">
        <v>8708</v>
      </c>
      <c r="G6241" s="26" t="s">
        <v>8709</v>
      </c>
      <c r="H6241" s="26" t="s">
        <v>8710</v>
      </c>
      <c r="I6241" s="26" t="s">
        <v>10416</v>
      </c>
      <c r="J6241" s="36">
        <v>0.13</v>
      </c>
      <c r="K6241" s="26">
        <v>351187.97</v>
      </c>
      <c r="L6241" s="26">
        <v>410373.5</v>
      </c>
      <c r="M6241" s="26" t="s">
        <v>83</v>
      </c>
      <c r="N6241" s="26" t="s">
        <v>8712</v>
      </c>
    </row>
    <row r="6242" spans="1:14">
      <c r="A6242" s="26" t="s">
        <v>85</v>
      </c>
      <c r="B6242" s="26" t="s">
        <v>8706</v>
      </c>
      <c r="C6242" s="26" t="s">
        <v>3777</v>
      </c>
      <c r="D6242" s="26" t="s">
        <v>8707</v>
      </c>
      <c r="E6242" s="26" t="s">
        <v>10425</v>
      </c>
      <c r="F6242" s="26" t="s">
        <v>8708</v>
      </c>
      <c r="G6242" s="26" t="s">
        <v>8709</v>
      </c>
      <c r="H6242" s="26" t="s">
        <v>8710</v>
      </c>
      <c r="I6242" s="26" t="s">
        <v>10418</v>
      </c>
      <c r="J6242" s="36">
        <v>0.13</v>
      </c>
      <c r="K6242" s="26">
        <v>31751.68</v>
      </c>
      <c r="L6242" s="26"/>
      <c r="M6242" s="26" t="s">
        <v>83</v>
      </c>
      <c r="N6242" s="26" t="s">
        <v>8712</v>
      </c>
    </row>
    <row r="6243" spans="1:14">
      <c r="A6243" s="26" t="s">
        <v>85</v>
      </c>
      <c r="B6243" s="26" t="s">
        <v>8706</v>
      </c>
      <c r="C6243" s="26" t="s">
        <v>3777</v>
      </c>
      <c r="D6243" s="26" t="s">
        <v>8707</v>
      </c>
      <c r="E6243" s="26" t="s">
        <v>10425</v>
      </c>
      <c r="F6243" s="26" t="s">
        <v>8708</v>
      </c>
      <c r="G6243" s="26" t="s">
        <v>8709</v>
      </c>
      <c r="H6243" s="26" t="s">
        <v>8710</v>
      </c>
      <c r="I6243" s="26" t="s">
        <v>10420</v>
      </c>
      <c r="J6243" s="36">
        <v>0.13</v>
      </c>
      <c r="K6243" s="26">
        <v>4525.63</v>
      </c>
      <c r="L6243" s="26"/>
      <c r="M6243" s="26" t="s">
        <v>83</v>
      </c>
      <c r="N6243" s="26" t="s">
        <v>8712</v>
      </c>
    </row>
    <row r="6244" spans="1:14">
      <c r="A6244" s="26" t="s">
        <v>85</v>
      </c>
      <c r="B6244" s="26" t="s">
        <v>8706</v>
      </c>
      <c r="C6244" s="26" t="s">
        <v>3777</v>
      </c>
      <c r="D6244" s="26" t="s">
        <v>8707</v>
      </c>
      <c r="E6244" s="26" t="s">
        <v>10425</v>
      </c>
      <c r="F6244" s="26" t="s">
        <v>8708</v>
      </c>
      <c r="G6244" s="26" t="s">
        <v>8709</v>
      </c>
      <c r="H6244" s="26" t="s">
        <v>8710</v>
      </c>
      <c r="I6244" s="26" t="s">
        <v>10419</v>
      </c>
      <c r="J6244" s="36">
        <v>0.13</v>
      </c>
      <c r="K6244" s="26">
        <v>5834.22</v>
      </c>
      <c r="L6244" s="26"/>
      <c r="M6244" s="26" t="s">
        <v>83</v>
      </c>
      <c r="N6244" s="26" t="s">
        <v>8712</v>
      </c>
    </row>
    <row r="6245" spans="1:14">
      <c r="A6245" s="26" t="s">
        <v>181</v>
      </c>
      <c r="B6245" s="26" t="s">
        <v>9058</v>
      </c>
      <c r="C6245" s="26" t="s">
        <v>212</v>
      </c>
      <c r="D6245" s="26" t="s">
        <v>9059</v>
      </c>
      <c r="E6245" s="26" t="s">
        <v>10425</v>
      </c>
      <c r="F6245" s="26" t="s">
        <v>9060</v>
      </c>
      <c r="G6245" s="26" t="s">
        <v>9061</v>
      </c>
      <c r="H6245" s="26" t="s">
        <v>9062</v>
      </c>
      <c r="I6245" s="26" t="s">
        <v>10416</v>
      </c>
      <c r="J6245" s="36">
        <v>0.13</v>
      </c>
      <c r="K6245" s="26">
        <v>259816.4</v>
      </c>
      <c r="L6245" s="26">
        <v>279840</v>
      </c>
      <c r="M6245" s="26" t="s">
        <v>97</v>
      </c>
      <c r="N6245" s="26" t="s">
        <v>9063</v>
      </c>
    </row>
    <row r="6246" spans="1:14">
      <c r="A6246" s="26" t="s">
        <v>181</v>
      </c>
      <c r="B6246" s="26" t="s">
        <v>9058</v>
      </c>
      <c r="C6246" s="26" t="s">
        <v>212</v>
      </c>
      <c r="D6246" s="26" t="s">
        <v>9059</v>
      </c>
      <c r="E6246" s="26" t="s">
        <v>10425</v>
      </c>
      <c r="F6246" s="26" t="s">
        <v>9060</v>
      </c>
      <c r="G6246" s="26" t="s">
        <v>9061</v>
      </c>
      <c r="H6246" s="26" t="s">
        <v>9062</v>
      </c>
      <c r="I6246" s="26" t="s">
        <v>10418</v>
      </c>
      <c r="J6246" s="36">
        <v>0.13</v>
      </c>
      <c r="K6246" s="26">
        <v>0</v>
      </c>
      <c r="L6246" s="26"/>
      <c r="M6246" s="26" t="s">
        <v>97</v>
      </c>
      <c r="N6246" s="26" t="s">
        <v>9063</v>
      </c>
    </row>
    <row r="6247" spans="1:14">
      <c r="A6247" s="26" t="s">
        <v>181</v>
      </c>
      <c r="B6247" s="26" t="s">
        <v>9058</v>
      </c>
      <c r="C6247" s="26" t="s">
        <v>212</v>
      </c>
      <c r="D6247" s="26" t="s">
        <v>9059</v>
      </c>
      <c r="E6247" s="26" t="s">
        <v>10425</v>
      </c>
      <c r="F6247" s="26" t="s">
        <v>9060</v>
      </c>
      <c r="G6247" s="26" t="s">
        <v>9061</v>
      </c>
      <c r="H6247" s="26" t="s">
        <v>9062</v>
      </c>
      <c r="I6247" s="26" t="s">
        <v>10420</v>
      </c>
      <c r="J6247" s="36">
        <v>0.13</v>
      </c>
      <c r="K6247" s="26">
        <v>3474.24</v>
      </c>
      <c r="L6247" s="26"/>
      <c r="M6247" s="26" t="s">
        <v>97</v>
      </c>
      <c r="N6247" s="26" t="s">
        <v>9063</v>
      </c>
    </row>
    <row r="6248" spans="1:14">
      <c r="A6248" s="26" t="s">
        <v>181</v>
      </c>
      <c r="B6248" s="26" t="s">
        <v>9058</v>
      </c>
      <c r="C6248" s="26" t="s">
        <v>212</v>
      </c>
      <c r="D6248" s="26" t="s">
        <v>9059</v>
      </c>
      <c r="E6248" s="26" t="s">
        <v>10425</v>
      </c>
      <c r="F6248" s="26" t="s">
        <v>9060</v>
      </c>
      <c r="G6248" s="26" t="s">
        <v>9061</v>
      </c>
      <c r="H6248" s="26" t="s">
        <v>9062</v>
      </c>
      <c r="I6248" s="26" t="s">
        <v>10419</v>
      </c>
      <c r="J6248" s="36">
        <v>0.13</v>
      </c>
      <c r="K6248" s="26">
        <v>3956.56</v>
      </c>
      <c r="L6248" s="26"/>
      <c r="M6248" s="26" t="s">
        <v>97</v>
      </c>
      <c r="N6248" s="26" t="s">
        <v>9063</v>
      </c>
    </row>
    <row r="6249" spans="1:14">
      <c r="A6249" s="26" t="s">
        <v>200</v>
      </c>
      <c r="B6249" s="26" t="s">
        <v>9128</v>
      </c>
      <c r="C6249" s="26" t="s">
        <v>472</v>
      </c>
      <c r="D6249" s="26" t="s">
        <v>9129</v>
      </c>
      <c r="E6249" s="26" t="s">
        <v>10425</v>
      </c>
      <c r="F6249" s="26" t="s">
        <v>9130</v>
      </c>
      <c r="G6249" s="26" t="s">
        <v>9131</v>
      </c>
      <c r="H6249" s="26" t="s">
        <v>9132</v>
      </c>
      <c r="I6249" s="26" t="s">
        <v>10416</v>
      </c>
      <c r="J6249" s="36">
        <v>0.13</v>
      </c>
      <c r="K6249" s="26">
        <v>88966.46</v>
      </c>
      <c r="L6249" s="26">
        <v>100608.28</v>
      </c>
      <c r="M6249" s="26" t="s">
        <v>1282</v>
      </c>
      <c r="N6249" s="26" t="s">
        <v>9133</v>
      </c>
    </row>
    <row r="6250" spans="1:14">
      <c r="A6250" s="26" t="s">
        <v>200</v>
      </c>
      <c r="B6250" s="26" t="s">
        <v>9128</v>
      </c>
      <c r="C6250" s="26" t="s">
        <v>472</v>
      </c>
      <c r="D6250" s="26" t="s">
        <v>9129</v>
      </c>
      <c r="E6250" s="26" t="s">
        <v>10425</v>
      </c>
      <c r="F6250" s="26" t="s">
        <v>9130</v>
      </c>
      <c r="G6250" s="26" t="s">
        <v>9131</v>
      </c>
      <c r="H6250" s="26" t="s">
        <v>9132</v>
      </c>
      <c r="I6250" s="26" t="s">
        <v>10418</v>
      </c>
      <c r="J6250" s="36">
        <v>0.13</v>
      </c>
      <c r="K6250" s="26">
        <v>4559.74</v>
      </c>
      <c r="L6250" s="26"/>
      <c r="M6250" s="26" t="s">
        <v>1282</v>
      </c>
      <c r="N6250" s="26" t="s">
        <v>9133</v>
      </c>
    </row>
    <row r="6251" spans="1:14">
      <c r="A6251" s="26" t="s">
        <v>200</v>
      </c>
      <c r="B6251" s="26" t="s">
        <v>9128</v>
      </c>
      <c r="C6251" s="26" t="s">
        <v>472</v>
      </c>
      <c r="D6251" s="26" t="s">
        <v>9129</v>
      </c>
      <c r="E6251" s="26" t="s">
        <v>10425</v>
      </c>
      <c r="F6251" s="26" t="s">
        <v>9130</v>
      </c>
      <c r="G6251" s="26" t="s">
        <v>9131</v>
      </c>
      <c r="H6251" s="26" t="s">
        <v>9132</v>
      </c>
      <c r="I6251" s="26" t="s">
        <v>10420</v>
      </c>
      <c r="J6251" s="36">
        <v>0.13</v>
      </c>
      <c r="K6251" s="26">
        <v>1130.48</v>
      </c>
      <c r="L6251" s="26"/>
      <c r="M6251" s="26" t="s">
        <v>1282</v>
      </c>
      <c r="N6251" s="26" t="s">
        <v>9133</v>
      </c>
    </row>
    <row r="6252" spans="1:14">
      <c r="A6252" s="26" t="s">
        <v>200</v>
      </c>
      <c r="B6252" s="26" t="s">
        <v>9128</v>
      </c>
      <c r="C6252" s="26" t="s">
        <v>472</v>
      </c>
      <c r="D6252" s="26" t="s">
        <v>9129</v>
      </c>
      <c r="E6252" s="26" t="s">
        <v>10425</v>
      </c>
      <c r="F6252" s="26" t="s">
        <v>9130</v>
      </c>
      <c r="G6252" s="26" t="s">
        <v>9131</v>
      </c>
      <c r="H6252" s="26" t="s">
        <v>9132</v>
      </c>
      <c r="I6252" s="26" t="s">
        <v>10419</v>
      </c>
      <c r="J6252" s="36">
        <v>0.13</v>
      </c>
      <c r="K6252" s="26">
        <v>1424.2</v>
      </c>
      <c r="L6252" s="26"/>
      <c r="M6252" s="26" t="s">
        <v>1282</v>
      </c>
      <c r="N6252" s="26" t="s">
        <v>9133</v>
      </c>
    </row>
    <row r="6253" spans="1:14">
      <c r="A6253" s="26" t="s">
        <v>129</v>
      </c>
      <c r="B6253" s="26" t="s">
        <v>9121</v>
      </c>
      <c r="C6253" s="26" t="s">
        <v>712</v>
      </c>
      <c r="D6253" s="26" t="s">
        <v>9122</v>
      </c>
      <c r="E6253" s="26" t="s">
        <v>10425</v>
      </c>
      <c r="F6253" s="26" t="s">
        <v>6188</v>
      </c>
      <c r="G6253" s="26" t="s">
        <v>9123</v>
      </c>
      <c r="H6253" s="26" t="s">
        <v>9124</v>
      </c>
      <c r="I6253" s="26" t="s">
        <v>10416</v>
      </c>
      <c r="J6253" s="36">
        <v>0.13</v>
      </c>
      <c r="K6253" s="26">
        <v>210038.34</v>
      </c>
      <c r="L6253" s="26">
        <v>275617.06</v>
      </c>
      <c r="M6253" s="26" t="s">
        <v>173</v>
      </c>
      <c r="N6253" s="26" t="s">
        <v>9126</v>
      </c>
    </row>
    <row r="6254" spans="1:14">
      <c r="A6254" s="26" t="s">
        <v>129</v>
      </c>
      <c r="B6254" s="26" t="s">
        <v>9121</v>
      </c>
      <c r="C6254" s="26" t="s">
        <v>712</v>
      </c>
      <c r="D6254" s="26" t="s">
        <v>9122</v>
      </c>
      <c r="E6254" s="26" t="s">
        <v>10425</v>
      </c>
      <c r="F6254" s="26" t="s">
        <v>6188</v>
      </c>
      <c r="G6254" s="26" t="s">
        <v>9123</v>
      </c>
      <c r="H6254" s="26" t="s">
        <v>9124</v>
      </c>
      <c r="I6254" s="26" t="s">
        <v>10418</v>
      </c>
      <c r="J6254" s="36">
        <v>0.13</v>
      </c>
      <c r="K6254" s="26">
        <v>46474.47</v>
      </c>
      <c r="L6254" s="26"/>
      <c r="M6254" s="26" t="s">
        <v>173</v>
      </c>
      <c r="N6254" s="26" t="s">
        <v>9126</v>
      </c>
    </row>
    <row r="6255" spans="1:14">
      <c r="A6255" s="26" t="s">
        <v>129</v>
      </c>
      <c r="B6255" s="26" t="s">
        <v>9121</v>
      </c>
      <c r="C6255" s="26" t="s">
        <v>712</v>
      </c>
      <c r="D6255" s="26" t="s">
        <v>9122</v>
      </c>
      <c r="E6255" s="26" t="s">
        <v>10425</v>
      </c>
      <c r="F6255" s="26" t="s">
        <v>6188</v>
      </c>
      <c r="G6255" s="26" t="s">
        <v>9123</v>
      </c>
      <c r="H6255" s="26" t="s">
        <v>9124</v>
      </c>
      <c r="I6255" s="26" t="s">
        <v>10420</v>
      </c>
      <c r="J6255" s="36">
        <v>0.13</v>
      </c>
      <c r="K6255" s="26">
        <v>2794.02</v>
      </c>
      <c r="L6255" s="26"/>
      <c r="M6255" s="26" t="s">
        <v>173</v>
      </c>
      <c r="N6255" s="26" t="s">
        <v>9126</v>
      </c>
    </row>
    <row r="6256" spans="1:14">
      <c r="A6256" s="26" t="s">
        <v>129</v>
      </c>
      <c r="B6256" s="26" t="s">
        <v>9121</v>
      </c>
      <c r="C6256" s="26" t="s">
        <v>712</v>
      </c>
      <c r="D6256" s="26" t="s">
        <v>9122</v>
      </c>
      <c r="E6256" s="26" t="s">
        <v>10425</v>
      </c>
      <c r="F6256" s="26" t="s">
        <v>6188</v>
      </c>
      <c r="G6256" s="26" t="s">
        <v>9123</v>
      </c>
      <c r="H6256" s="26" t="s">
        <v>9124</v>
      </c>
      <c r="I6256" s="26" t="s">
        <v>10419</v>
      </c>
      <c r="J6256" s="36">
        <v>0.13</v>
      </c>
      <c r="K6256" s="26">
        <v>3905.52</v>
      </c>
      <c r="L6256" s="26"/>
      <c r="M6256" s="26" t="s">
        <v>173</v>
      </c>
      <c r="N6256" s="26" t="s">
        <v>9126</v>
      </c>
    </row>
    <row r="6257" spans="1:14">
      <c r="A6257" s="26" t="s">
        <v>119</v>
      </c>
      <c r="B6257" s="26" t="s">
        <v>9134</v>
      </c>
      <c r="C6257" s="26" t="s">
        <v>585</v>
      </c>
      <c r="D6257" s="26" t="s">
        <v>9135</v>
      </c>
      <c r="E6257" s="26" t="s">
        <v>10444</v>
      </c>
      <c r="F6257" s="26" t="s">
        <v>9136</v>
      </c>
      <c r="G6257" s="26" t="s">
        <v>9137</v>
      </c>
      <c r="H6257" s="26" t="s">
        <v>9138</v>
      </c>
      <c r="I6257" s="26" t="s">
        <v>10416</v>
      </c>
      <c r="J6257" s="36">
        <v>0.13</v>
      </c>
      <c r="K6257" s="26">
        <v>201635.51</v>
      </c>
      <c r="L6257" s="26">
        <v>248574.6</v>
      </c>
      <c r="M6257" s="26" t="s">
        <v>140</v>
      </c>
      <c r="N6257" s="26" t="s">
        <v>9139</v>
      </c>
    </row>
    <row r="6258" spans="1:14">
      <c r="A6258" s="26" t="s">
        <v>119</v>
      </c>
      <c r="B6258" s="26" t="s">
        <v>9134</v>
      </c>
      <c r="C6258" s="26" t="s">
        <v>585</v>
      </c>
      <c r="D6258" s="26" t="s">
        <v>9135</v>
      </c>
      <c r="E6258" s="26" t="s">
        <v>10444</v>
      </c>
      <c r="F6258" s="26" t="s">
        <v>9136</v>
      </c>
      <c r="G6258" s="26" t="s">
        <v>9137</v>
      </c>
      <c r="H6258" s="26" t="s">
        <v>9138</v>
      </c>
      <c r="I6258" s="26" t="s">
        <v>10418</v>
      </c>
      <c r="J6258" s="36">
        <v>0.13</v>
      </c>
      <c r="K6258" s="26">
        <v>33209.53</v>
      </c>
      <c r="L6258" s="26"/>
      <c r="M6258" s="26" t="s">
        <v>140</v>
      </c>
      <c r="N6258" s="26" t="s">
        <v>9139</v>
      </c>
    </row>
    <row r="6259" spans="1:14">
      <c r="A6259" s="26" t="s">
        <v>119</v>
      </c>
      <c r="B6259" s="26" t="s">
        <v>9134</v>
      </c>
      <c r="C6259" s="26" t="s">
        <v>585</v>
      </c>
      <c r="D6259" s="26" t="s">
        <v>9135</v>
      </c>
      <c r="E6259" s="26" t="s">
        <v>10444</v>
      </c>
      <c r="F6259" s="26" t="s">
        <v>9136</v>
      </c>
      <c r="G6259" s="26" t="s">
        <v>9137</v>
      </c>
      <c r="H6259" s="26" t="s">
        <v>9138</v>
      </c>
      <c r="I6259" s="26" t="s">
        <v>10420</v>
      </c>
      <c r="J6259" s="36">
        <v>0.13</v>
      </c>
      <c r="K6259" s="26">
        <v>2696.12</v>
      </c>
      <c r="L6259" s="26"/>
      <c r="M6259" s="26" t="s">
        <v>140</v>
      </c>
      <c r="N6259" s="26" t="s">
        <v>9139</v>
      </c>
    </row>
    <row r="6260" spans="1:14">
      <c r="A6260" s="26" t="s">
        <v>119</v>
      </c>
      <c r="B6260" s="26" t="s">
        <v>9134</v>
      </c>
      <c r="C6260" s="26" t="s">
        <v>585</v>
      </c>
      <c r="D6260" s="26" t="s">
        <v>9135</v>
      </c>
      <c r="E6260" s="26" t="s">
        <v>10444</v>
      </c>
      <c r="F6260" s="26" t="s">
        <v>9136</v>
      </c>
      <c r="G6260" s="26" t="s">
        <v>9137</v>
      </c>
      <c r="H6260" s="26" t="s">
        <v>9138</v>
      </c>
      <c r="I6260" s="26" t="s">
        <v>10419</v>
      </c>
      <c r="J6260" s="36">
        <v>0.13</v>
      </c>
      <c r="K6260" s="26">
        <v>3576.38</v>
      </c>
      <c r="L6260" s="26"/>
      <c r="M6260" s="26" t="s">
        <v>140</v>
      </c>
      <c r="N6260" s="26" t="s">
        <v>9139</v>
      </c>
    </row>
    <row r="6261" spans="1:14">
      <c r="A6261" s="26" t="s">
        <v>85</v>
      </c>
      <c r="B6261" s="26" t="s">
        <v>9140</v>
      </c>
      <c r="C6261" s="26" t="s">
        <v>153</v>
      </c>
      <c r="D6261" s="26" t="s">
        <v>9141</v>
      </c>
      <c r="E6261" s="26" t="s">
        <v>10425</v>
      </c>
      <c r="F6261" s="26" t="s">
        <v>1371</v>
      </c>
      <c r="G6261" s="26" t="s">
        <v>9142</v>
      </c>
      <c r="H6261" s="26" t="s">
        <v>9143</v>
      </c>
      <c r="I6261" s="26" t="s">
        <v>10416</v>
      </c>
      <c r="J6261" s="36">
        <v>0.13</v>
      </c>
      <c r="K6261" s="26">
        <v>192506.82</v>
      </c>
      <c r="L6261" s="26">
        <v>222919.94</v>
      </c>
      <c r="M6261" s="26" t="s">
        <v>83</v>
      </c>
      <c r="N6261" s="26" t="s">
        <v>9145</v>
      </c>
    </row>
    <row r="6262" spans="1:14">
      <c r="A6262" s="26" t="s">
        <v>85</v>
      </c>
      <c r="B6262" s="26" t="s">
        <v>9140</v>
      </c>
      <c r="C6262" s="26" t="s">
        <v>153</v>
      </c>
      <c r="D6262" s="26" t="s">
        <v>9141</v>
      </c>
      <c r="E6262" s="26" t="s">
        <v>10425</v>
      </c>
      <c r="F6262" s="26" t="s">
        <v>1371</v>
      </c>
      <c r="G6262" s="26" t="s">
        <v>9142</v>
      </c>
      <c r="H6262" s="26" t="s">
        <v>9143</v>
      </c>
      <c r="I6262" s="26" t="s">
        <v>10418</v>
      </c>
      <c r="J6262" s="36">
        <v>0.13</v>
      </c>
      <c r="K6262" s="26">
        <v>15086.55</v>
      </c>
      <c r="L6262" s="26"/>
      <c r="M6262" s="26" t="s">
        <v>83</v>
      </c>
      <c r="N6262" s="26" t="s">
        <v>9145</v>
      </c>
    </row>
    <row r="6263" spans="1:14">
      <c r="A6263" s="26" t="s">
        <v>85</v>
      </c>
      <c r="B6263" s="26" t="s">
        <v>9140</v>
      </c>
      <c r="C6263" s="26" t="s">
        <v>153</v>
      </c>
      <c r="D6263" s="26" t="s">
        <v>9141</v>
      </c>
      <c r="E6263" s="26" t="s">
        <v>10425</v>
      </c>
      <c r="F6263" s="26" t="s">
        <v>1371</v>
      </c>
      <c r="G6263" s="26" t="s">
        <v>9142</v>
      </c>
      <c r="H6263" s="26" t="s">
        <v>9143</v>
      </c>
      <c r="I6263" s="26" t="s">
        <v>10420</v>
      </c>
      <c r="J6263" s="36">
        <v>0.13</v>
      </c>
      <c r="K6263" s="26">
        <v>2132.73</v>
      </c>
      <c r="L6263" s="26"/>
      <c r="M6263" s="26" t="s">
        <v>83</v>
      </c>
      <c r="N6263" s="26" t="s">
        <v>9145</v>
      </c>
    </row>
    <row r="6264" spans="1:14">
      <c r="A6264" s="26" t="s">
        <v>85</v>
      </c>
      <c r="B6264" s="26" t="s">
        <v>9140</v>
      </c>
      <c r="C6264" s="26" t="s">
        <v>153</v>
      </c>
      <c r="D6264" s="26" t="s">
        <v>9141</v>
      </c>
      <c r="E6264" s="26" t="s">
        <v>10425</v>
      </c>
      <c r="F6264" s="26" t="s">
        <v>1371</v>
      </c>
      <c r="G6264" s="26" t="s">
        <v>9142</v>
      </c>
      <c r="H6264" s="26" t="s">
        <v>9143</v>
      </c>
      <c r="I6264" s="26" t="s">
        <v>10419</v>
      </c>
      <c r="J6264" s="36">
        <v>0.13</v>
      </c>
      <c r="K6264" s="26">
        <v>3162.42</v>
      </c>
      <c r="L6264" s="26"/>
      <c r="M6264" s="26" t="s">
        <v>83</v>
      </c>
      <c r="N6264" s="26" t="s">
        <v>9145</v>
      </c>
    </row>
    <row r="6265" spans="1:14">
      <c r="A6265" s="26" t="s">
        <v>85</v>
      </c>
      <c r="B6265" s="26" t="s">
        <v>9154</v>
      </c>
      <c r="C6265" s="26" t="s">
        <v>153</v>
      </c>
      <c r="D6265" s="26" t="s">
        <v>9155</v>
      </c>
      <c r="E6265" s="26" t="s">
        <v>10425</v>
      </c>
      <c r="F6265" s="26" t="s">
        <v>560</v>
      </c>
      <c r="G6265" s="26" t="s">
        <v>9156</v>
      </c>
      <c r="H6265" s="26" t="s">
        <v>6055</v>
      </c>
      <c r="I6265" s="26" t="s">
        <v>10427</v>
      </c>
      <c r="J6265" s="36">
        <v>0.13</v>
      </c>
      <c r="K6265" s="26">
        <v>78678.12</v>
      </c>
      <c r="L6265" s="26">
        <v>91613.26</v>
      </c>
      <c r="M6265" s="26" t="s">
        <v>83</v>
      </c>
      <c r="N6265" s="26" t="s">
        <v>9158</v>
      </c>
    </row>
    <row r="6266" spans="1:14">
      <c r="A6266" s="26" t="s">
        <v>85</v>
      </c>
      <c r="B6266" s="26" t="s">
        <v>9154</v>
      </c>
      <c r="C6266" s="26" t="s">
        <v>153</v>
      </c>
      <c r="D6266" s="26" t="s">
        <v>9155</v>
      </c>
      <c r="E6266" s="26" t="s">
        <v>10425</v>
      </c>
      <c r="F6266" s="26" t="s">
        <v>560</v>
      </c>
      <c r="G6266" s="26" t="s">
        <v>9156</v>
      </c>
      <c r="H6266" s="26" t="s">
        <v>6055</v>
      </c>
      <c r="I6266" s="26" t="s">
        <v>10428</v>
      </c>
      <c r="J6266" s="36">
        <v>0.13</v>
      </c>
      <c r="K6266" s="26">
        <v>6463.93</v>
      </c>
      <c r="L6266" s="26"/>
      <c r="M6266" s="26" t="s">
        <v>83</v>
      </c>
      <c r="N6266" s="26" t="s">
        <v>9158</v>
      </c>
    </row>
    <row r="6267" spans="1:14">
      <c r="A6267" s="26" t="s">
        <v>85</v>
      </c>
      <c r="B6267" s="26" t="s">
        <v>9154</v>
      </c>
      <c r="C6267" s="26" t="s">
        <v>153</v>
      </c>
      <c r="D6267" s="26" t="s">
        <v>9155</v>
      </c>
      <c r="E6267" s="26" t="s">
        <v>10425</v>
      </c>
      <c r="F6267" s="26" t="s">
        <v>560</v>
      </c>
      <c r="G6267" s="26" t="s">
        <v>9156</v>
      </c>
      <c r="H6267" s="26" t="s">
        <v>6055</v>
      </c>
      <c r="I6267" s="26" t="s">
        <v>10420</v>
      </c>
      <c r="J6267" s="36">
        <v>0.13</v>
      </c>
      <c r="K6267" s="26">
        <v>1022.81556</v>
      </c>
      <c r="L6267" s="26"/>
      <c r="M6267" s="26" t="s">
        <v>83</v>
      </c>
      <c r="N6267" s="26" t="s">
        <v>9158</v>
      </c>
    </row>
    <row r="6268" spans="1:14">
      <c r="A6268" s="26" t="s">
        <v>85</v>
      </c>
      <c r="B6268" s="26" t="s">
        <v>9154</v>
      </c>
      <c r="C6268" s="26" t="s">
        <v>153</v>
      </c>
      <c r="D6268" s="26" t="s">
        <v>9155</v>
      </c>
      <c r="E6268" s="26" t="s">
        <v>10425</v>
      </c>
      <c r="F6268" s="26" t="s">
        <v>560</v>
      </c>
      <c r="G6268" s="26" t="s">
        <v>9156</v>
      </c>
      <c r="H6268" s="26" t="s">
        <v>6055</v>
      </c>
      <c r="I6268" s="26" t="s">
        <v>10419</v>
      </c>
      <c r="J6268" s="36">
        <v>0.13</v>
      </c>
      <c r="K6268" s="26">
        <v>1277.13075</v>
      </c>
      <c r="L6268" s="26"/>
      <c r="M6268" s="26" t="s">
        <v>83</v>
      </c>
      <c r="N6268" s="26" t="s">
        <v>9158</v>
      </c>
    </row>
    <row r="6269" spans="1:14">
      <c r="A6269" s="26" t="s">
        <v>85</v>
      </c>
      <c r="B6269" s="26" t="s">
        <v>9147</v>
      </c>
      <c r="C6269" s="26" t="s">
        <v>1056</v>
      </c>
      <c r="D6269" s="26" t="s">
        <v>9148</v>
      </c>
      <c r="E6269" s="26" t="s">
        <v>10444</v>
      </c>
      <c r="F6269" s="26" t="s">
        <v>9149</v>
      </c>
      <c r="G6269" s="26" t="s">
        <v>9150</v>
      </c>
      <c r="H6269" s="26" t="s">
        <v>9151</v>
      </c>
      <c r="I6269" s="26" t="s">
        <v>10416</v>
      </c>
      <c r="J6269" s="36">
        <v>0.13</v>
      </c>
      <c r="K6269" s="26">
        <v>212.02</v>
      </c>
      <c r="L6269" s="26">
        <v>232</v>
      </c>
      <c r="M6269" s="26" t="s">
        <v>83</v>
      </c>
      <c r="N6269" s="26" t="s">
        <v>9153</v>
      </c>
    </row>
    <row r="6270" spans="1:14">
      <c r="A6270" s="26" t="s">
        <v>85</v>
      </c>
      <c r="B6270" s="26" t="s">
        <v>9147</v>
      </c>
      <c r="C6270" s="26" t="s">
        <v>1056</v>
      </c>
      <c r="D6270" s="26" t="s">
        <v>9148</v>
      </c>
      <c r="E6270" s="26" t="s">
        <v>10444</v>
      </c>
      <c r="F6270" s="26" t="s">
        <v>9149</v>
      </c>
      <c r="G6270" s="26" t="s">
        <v>9150</v>
      </c>
      <c r="H6270" s="26" t="s">
        <v>9151</v>
      </c>
      <c r="I6270" s="26" t="s">
        <v>10418</v>
      </c>
      <c r="J6270" s="36">
        <v>0.13</v>
      </c>
      <c r="K6270" s="26">
        <v>0</v>
      </c>
      <c r="L6270" s="26"/>
      <c r="M6270" s="26" t="s">
        <v>83</v>
      </c>
      <c r="N6270" s="26" t="s">
        <v>9153</v>
      </c>
    </row>
    <row r="6271" spans="1:14">
      <c r="A6271" s="26" t="s">
        <v>85</v>
      </c>
      <c r="B6271" s="26" t="s">
        <v>9147</v>
      </c>
      <c r="C6271" s="26" t="s">
        <v>1056</v>
      </c>
      <c r="D6271" s="26" t="s">
        <v>9148</v>
      </c>
      <c r="E6271" s="26" t="s">
        <v>10444</v>
      </c>
      <c r="F6271" s="26" t="s">
        <v>9149</v>
      </c>
      <c r="G6271" s="26" t="s">
        <v>9150</v>
      </c>
      <c r="H6271" s="26" t="s">
        <v>9151</v>
      </c>
      <c r="I6271" s="26" t="s">
        <v>10420</v>
      </c>
      <c r="J6271" s="36">
        <v>0.13</v>
      </c>
      <c r="K6271" s="26">
        <v>2.84</v>
      </c>
      <c r="L6271" s="26"/>
      <c r="M6271" s="26" t="s">
        <v>83</v>
      </c>
      <c r="N6271" s="26" t="s">
        <v>9153</v>
      </c>
    </row>
    <row r="6272" spans="1:14">
      <c r="A6272" s="26" t="s">
        <v>85</v>
      </c>
      <c r="B6272" s="26" t="s">
        <v>9147</v>
      </c>
      <c r="C6272" s="26" t="s">
        <v>1056</v>
      </c>
      <c r="D6272" s="26" t="s">
        <v>9148</v>
      </c>
      <c r="E6272" s="26" t="s">
        <v>10444</v>
      </c>
      <c r="F6272" s="26" t="s">
        <v>9149</v>
      </c>
      <c r="G6272" s="26" t="s">
        <v>9150</v>
      </c>
      <c r="H6272" s="26" t="s">
        <v>9151</v>
      </c>
      <c r="I6272" s="26" t="s">
        <v>10419</v>
      </c>
      <c r="J6272" s="36">
        <v>0.13</v>
      </c>
      <c r="K6272" s="26">
        <v>3.22</v>
      </c>
      <c r="L6272" s="26"/>
      <c r="M6272" s="26" t="s">
        <v>83</v>
      </c>
      <c r="N6272" s="26" t="s">
        <v>9153</v>
      </c>
    </row>
    <row r="6273" spans="1:14">
      <c r="A6273" s="26" t="s">
        <v>181</v>
      </c>
      <c r="B6273" s="26" t="s">
        <v>9001</v>
      </c>
      <c r="C6273" s="26" t="s">
        <v>2091</v>
      </c>
      <c r="D6273" s="26" t="s">
        <v>9002</v>
      </c>
      <c r="E6273" s="26" t="s">
        <v>10425</v>
      </c>
      <c r="F6273" s="26" t="s">
        <v>9003</v>
      </c>
      <c r="G6273" s="26" t="s">
        <v>9004</v>
      </c>
      <c r="H6273" s="26" t="s">
        <v>9005</v>
      </c>
      <c r="I6273" s="26" t="s">
        <v>10416</v>
      </c>
      <c r="J6273" s="36">
        <v>0.13</v>
      </c>
      <c r="K6273" s="26">
        <v>1455287.16</v>
      </c>
      <c r="L6273" s="26">
        <v>1923403.36</v>
      </c>
      <c r="M6273" s="26" t="s">
        <v>97</v>
      </c>
      <c r="N6273" s="26" t="s">
        <v>9007</v>
      </c>
    </row>
    <row r="6274" spans="1:14">
      <c r="A6274" s="26" t="s">
        <v>181</v>
      </c>
      <c r="B6274" s="26" t="s">
        <v>9001</v>
      </c>
      <c r="C6274" s="26" t="s">
        <v>2091</v>
      </c>
      <c r="D6274" s="26" t="s">
        <v>9002</v>
      </c>
      <c r="E6274" s="26" t="s">
        <v>10425</v>
      </c>
      <c r="F6274" s="26" t="s">
        <v>9003</v>
      </c>
      <c r="G6274" s="26" t="s">
        <v>9004</v>
      </c>
      <c r="H6274" s="26" t="s">
        <v>9005</v>
      </c>
      <c r="I6274" s="26" t="s">
        <v>10418</v>
      </c>
      <c r="J6274" s="36">
        <v>0.13</v>
      </c>
      <c r="K6274" s="26">
        <v>337763.47</v>
      </c>
      <c r="L6274" s="26"/>
      <c r="M6274" s="26" t="s">
        <v>97</v>
      </c>
      <c r="N6274" s="26" t="s">
        <v>9007</v>
      </c>
    </row>
    <row r="6275" spans="1:14">
      <c r="A6275" s="26" t="s">
        <v>181</v>
      </c>
      <c r="B6275" s="26" t="s">
        <v>9001</v>
      </c>
      <c r="C6275" s="26" t="s">
        <v>2091</v>
      </c>
      <c r="D6275" s="26" t="s">
        <v>9002</v>
      </c>
      <c r="E6275" s="26" t="s">
        <v>10425</v>
      </c>
      <c r="F6275" s="26" t="s">
        <v>9003</v>
      </c>
      <c r="G6275" s="26" t="s">
        <v>9004</v>
      </c>
      <c r="H6275" s="26" t="s">
        <v>9005</v>
      </c>
      <c r="I6275" s="26" t="s">
        <v>10420</v>
      </c>
      <c r="J6275" s="36">
        <v>0.13</v>
      </c>
      <c r="K6275" s="26">
        <v>16482.57</v>
      </c>
      <c r="L6275" s="26"/>
      <c r="M6275" s="26" t="s">
        <v>97</v>
      </c>
      <c r="N6275" s="26" t="s">
        <v>9007</v>
      </c>
    </row>
    <row r="6276" spans="1:14">
      <c r="A6276" s="26" t="s">
        <v>181</v>
      </c>
      <c r="B6276" s="26" t="s">
        <v>9001</v>
      </c>
      <c r="C6276" s="26" t="s">
        <v>2091</v>
      </c>
      <c r="D6276" s="26" t="s">
        <v>9002</v>
      </c>
      <c r="E6276" s="26" t="s">
        <v>10425</v>
      </c>
      <c r="F6276" s="26" t="s">
        <v>9003</v>
      </c>
      <c r="G6276" s="26" t="s">
        <v>9004</v>
      </c>
      <c r="H6276" s="26" t="s">
        <v>9005</v>
      </c>
      <c r="I6276" s="26" t="s">
        <v>10419</v>
      </c>
      <c r="J6276" s="36">
        <v>0.13</v>
      </c>
      <c r="K6276" s="26">
        <v>27310.96</v>
      </c>
      <c r="L6276" s="26"/>
      <c r="M6276" s="26" t="s">
        <v>97</v>
      </c>
      <c r="N6276" s="26" t="s">
        <v>9007</v>
      </c>
    </row>
    <row r="6277" spans="1:14">
      <c r="A6277" s="26" t="s">
        <v>200</v>
      </c>
      <c r="B6277" s="26" t="s">
        <v>9167</v>
      </c>
      <c r="C6277" s="26" t="s">
        <v>203</v>
      </c>
      <c r="D6277" s="26" t="s">
        <v>9168</v>
      </c>
      <c r="E6277" s="26" t="s">
        <v>10425</v>
      </c>
      <c r="F6277" s="26" t="s">
        <v>9169</v>
      </c>
      <c r="G6277" s="26" t="s">
        <v>9170</v>
      </c>
      <c r="H6277" s="26" t="s">
        <v>9171</v>
      </c>
      <c r="I6277" s="26" t="s">
        <v>10416</v>
      </c>
      <c r="J6277" s="36">
        <v>0.13</v>
      </c>
      <c r="K6277" s="26">
        <v>4588134.2</v>
      </c>
      <c r="L6277" s="26">
        <v>5759837.1</v>
      </c>
      <c r="M6277" s="26" t="s">
        <v>1282</v>
      </c>
      <c r="N6277" s="26" t="s">
        <v>9173</v>
      </c>
    </row>
    <row r="6278" spans="1:14">
      <c r="A6278" s="26" t="s">
        <v>200</v>
      </c>
      <c r="B6278" s="26" t="s">
        <v>9167</v>
      </c>
      <c r="C6278" s="26" t="s">
        <v>203</v>
      </c>
      <c r="D6278" s="26" t="s">
        <v>9168</v>
      </c>
      <c r="E6278" s="26" t="s">
        <v>10425</v>
      </c>
      <c r="F6278" s="26" t="s">
        <v>9169</v>
      </c>
      <c r="G6278" s="26" t="s">
        <v>9170</v>
      </c>
      <c r="H6278" s="26" t="s">
        <v>9171</v>
      </c>
      <c r="I6278" s="26" t="s">
        <v>10418</v>
      </c>
      <c r="J6278" s="36">
        <v>0.13</v>
      </c>
      <c r="K6278" s="26">
        <v>774093.22</v>
      </c>
      <c r="L6278" s="26"/>
      <c r="M6278" s="26" t="s">
        <v>1282</v>
      </c>
      <c r="N6278" s="26" t="s">
        <v>9173</v>
      </c>
    </row>
    <row r="6279" spans="1:14">
      <c r="A6279" s="26" t="s">
        <v>200</v>
      </c>
      <c r="B6279" s="26" t="s">
        <v>9167</v>
      </c>
      <c r="C6279" s="26" t="s">
        <v>203</v>
      </c>
      <c r="D6279" s="26" t="s">
        <v>9168</v>
      </c>
      <c r="E6279" s="26" t="s">
        <v>10425</v>
      </c>
      <c r="F6279" s="26" t="s">
        <v>9169</v>
      </c>
      <c r="G6279" s="26" t="s">
        <v>9170</v>
      </c>
      <c r="H6279" s="26" t="s">
        <v>9171</v>
      </c>
      <c r="I6279" s="26" t="s">
        <v>10420</v>
      </c>
      <c r="J6279" s="36">
        <v>0.13</v>
      </c>
      <c r="K6279" s="26">
        <v>56758.57</v>
      </c>
      <c r="L6279" s="26"/>
      <c r="M6279" s="26" t="s">
        <v>1282</v>
      </c>
      <c r="N6279" s="26" t="s">
        <v>9173</v>
      </c>
    </row>
    <row r="6280" spans="1:14">
      <c r="A6280" s="26" t="s">
        <v>200</v>
      </c>
      <c r="B6280" s="26" t="s">
        <v>9167</v>
      </c>
      <c r="C6280" s="26" t="s">
        <v>203</v>
      </c>
      <c r="D6280" s="26" t="s">
        <v>9168</v>
      </c>
      <c r="E6280" s="26" t="s">
        <v>10425</v>
      </c>
      <c r="F6280" s="26" t="s">
        <v>9169</v>
      </c>
      <c r="G6280" s="26" t="s">
        <v>9170</v>
      </c>
      <c r="H6280" s="26" t="s">
        <v>9171</v>
      </c>
      <c r="I6280" s="26" t="s">
        <v>10419</v>
      </c>
      <c r="J6280" s="36">
        <v>0.13</v>
      </c>
      <c r="K6280" s="26">
        <v>81658.4</v>
      </c>
      <c r="L6280" s="26"/>
      <c r="M6280" s="26" t="s">
        <v>1282</v>
      </c>
      <c r="N6280" s="26" t="s">
        <v>9173</v>
      </c>
    </row>
    <row r="6281" spans="1:14">
      <c r="A6281" s="26" t="s">
        <v>85</v>
      </c>
      <c r="B6281" s="26" t="s">
        <v>9181</v>
      </c>
      <c r="C6281" s="26" t="s">
        <v>2841</v>
      </c>
      <c r="D6281" s="26" t="s">
        <v>9182</v>
      </c>
      <c r="E6281" s="26" t="s">
        <v>10425</v>
      </c>
      <c r="F6281" s="26" t="s">
        <v>9183</v>
      </c>
      <c r="G6281" s="26" t="s">
        <v>9184</v>
      </c>
      <c r="H6281" s="26" t="s">
        <v>9185</v>
      </c>
      <c r="I6281" s="26" t="s">
        <v>10416</v>
      </c>
      <c r="J6281" s="36">
        <v>0.13</v>
      </c>
      <c r="K6281" s="26">
        <v>483166.08</v>
      </c>
      <c r="L6281" s="26">
        <v>586181.6</v>
      </c>
      <c r="M6281" s="26" t="s">
        <v>83</v>
      </c>
      <c r="N6281" s="26" t="s">
        <v>9187</v>
      </c>
    </row>
    <row r="6282" spans="1:14">
      <c r="A6282" s="26" t="s">
        <v>85</v>
      </c>
      <c r="B6282" s="26" t="s">
        <v>9181</v>
      </c>
      <c r="C6282" s="26" t="s">
        <v>2841</v>
      </c>
      <c r="D6282" s="26" t="s">
        <v>9182</v>
      </c>
      <c r="E6282" s="26" t="s">
        <v>10425</v>
      </c>
      <c r="F6282" s="26" t="s">
        <v>9183</v>
      </c>
      <c r="G6282" s="26" t="s">
        <v>9184</v>
      </c>
      <c r="H6282" s="26" t="s">
        <v>9185</v>
      </c>
      <c r="I6282" s="26" t="s">
        <v>10418</v>
      </c>
      <c r="J6282" s="36">
        <v>0.13</v>
      </c>
      <c r="K6282" s="26">
        <v>63021.6</v>
      </c>
      <c r="L6282" s="26"/>
      <c r="M6282" s="26" t="s">
        <v>83</v>
      </c>
      <c r="N6282" s="26" t="s">
        <v>9187</v>
      </c>
    </row>
    <row r="6283" spans="1:14">
      <c r="A6283" s="26" t="s">
        <v>85</v>
      </c>
      <c r="B6283" s="26" t="s">
        <v>9181</v>
      </c>
      <c r="C6283" s="26" t="s">
        <v>2841</v>
      </c>
      <c r="D6283" s="26" t="s">
        <v>9182</v>
      </c>
      <c r="E6283" s="26" t="s">
        <v>10425</v>
      </c>
      <c r="F6283" s="26" t="s">
        <v>9183</v>
      </c>
      <c r="G6283" s="26" t="s">
        <v>9184</v>
      </c>
      <c r="H6283" s="26" t="s">
        <v>9185</v>
      </c>
      <c r="I6283" s="26" t="s">
        <v>10420</v>
      </c>
      <c r="J6283" s="36">
        <v>0.13</v>
      </c>
      <c r="K6283" s="26">
        <v>5298.88</v>
      </c>
      <c r="L6283" s="26"/>
      <c r="M6283" s="26" t="s">
        <v>83</v>
      </c>
      <c r="N6283" s="26" t="s">
        <v>9187</v>
      </c>
    </row>
    <row r="6284" spans="1:14">
      <c r="A6284" s="26" t="s">
        <v>85</v>
      </c>
      <c r="B6284" s="26" t="s">
        <v>9181</v>
      </c>
      <c r="C6284" s="26" t="s">
        <v>2841</v>
      </c>
      <c r="D6284" s="26" t="s">
        <v>9182</v>
      </c>
      <c r="E6284" s="26" t="s">
        <v>10425</v>
      </c>
      <c r="F6284" s="26" t="s">
        <v>9183</v>
      </c>
      <c r="G6284" s="26" t="s">
        <v>9184</v>
      </c>
      <c r="H6284" s="26" t="s">
        <v>9185</v>
      </c>
      <c r="I6284" s="26" t="s">
        <v>10419</v>
      </c>
      <c r="J6284" s="36">
        <v>0.13</v>
      </c>
      <c r="K6284" s="26">
        <v>8317.12</v>
      </c>
      <c r="L6284" s="26"/>
      <c r="M6284" s="26" t="s">
        <v>83</v>
      </c>
      <c r="N6284" s="26" t="s">
        <v>9187</v>
      </c>
    </row>
    <row r="6285" spans="1:14">
      <c r="A6285" s="26" t="s">
        <v>129</v>
      </c>
      <c r="B6285" s="26" t="s">
        <v>9160</v>
      </c>
      <c r="C6285" s="26" t="s">
        <v>968</v>
      </c>
      <c r="D6285" s="26" t="s">
        <v>9161</v>
      </c>
      <c r="E6285" s="26" t="s">
        <v>10425</v>
      </c>
      <c r="F6285" s="26" t="s">
        <v>9162</v>
      </c>
      <c r="G6285" s="26" t="s">
        <v>9163</v>
      </c>
      <c r="H6285" s="26" t="s">
        <v>9164</v>
      </c>
      <c r="I6285" s="26" t="s">
        <v>10416</v>
      </c>
      <c r="J6285" s="36">
        <v>0.13</v>
      </c>
      <c r="K6285" s="26">
        <v>12965.76</v>
      </c>
      <c r="L6285" s="26">
        <v>15969.48</v>
      </c>
      <c r="M6285" s="26" t="s">
        <v>173</v>
      </c>
      <c r="N6285" s="26" t="s">
        <v>9166</v>
      </c>
    </row>
    <row r="6286" spans="1:14">
      <c r="A6286" s="26" t="s">
        <v>129</v>
      </c>
      <c r="B6286" s="26" t="s">
        <v>9160</v>
      </c>
      <c r="C6286" s="26" t="s">
        <v>968</v>
      </c>
      <c r="D6286" s="26" t="s">
        <v>9161</v>
      </c>
      <c r="E6286" s="26" t="s">
        <v>10425</v>
      </c>
      <c r="F6286" s="26" t="s">
        <v>9162</v>
      </c>
      <c r="G6286" s="26" t="s">
        <v>9163</v>
      </c>
      <c r="H6286" s="26" t="s">
        <v>9164</v>
      </c>
      <c r="I6286" s="26" t="s">
        <v>10418</v>
      </c>
      <c r="J6286" s="36">
        <v>0.13</v>
      </c>
      <c r="K6286" s="26">
        <v>1885.56</v>
      </c>
      <c r="L6286" s="26"/>
      <c r="M6286" s="26" t="s">
        <v>173</v>
      </c>
      <c r="N6286" s="26" t="s">
        <v>9166</v>
      </c>
    </row>
    <row r="6287" spans="1:14">
      <c r="A6287" s="26" t="s">
        <v>129</v>
      </c>
      <c r="B6287" s="26" t="s">
        <v>9160</v>
      </c>
      <c r="C6287" s="26" t="s">
        <v>968</v>
      </c>
      <c r="D6287" s="26" t="s">
        <v>9161</v>
      </c>
      <c r="E6287" s="26" t="s">
        <v>10425</v>
      </c>
      <c r="F6287" s="26" t="s">
        <v>9162</v>
      </c>
      <c r="G6287" s="26" t="s">
        <v>9163</v>
      </c>
      <c r="H6287" s="26" t="s">
        <v>9164</v>
      </c>
      <c r="I6287" s="26" t="s">
        <v>10420</v>
      </c>
      <c r="J6287" s="36">
        <v>0.13</v>
      </c>
      <c r="K6287" s="26">
        <v>173.38</v>
      </c>
      <c r="L6287" s="26"/>
      <c r="M6287" s="26" t="s">
        <v>173</v>
      </c>
      <c r="N6287" s="26" t="s">
        <v>9166</v>
      </c>
    </row>
    <row r="6288" spans="1:14">
      <c r="A6288" s="26" t="s">
        <v>129</v>
      </c>
      <c r="B6288" s="26" t="s">
        <v>9160</v>
      </c>
      <c r="C6288" s="26" t="s">
        <v>968</v>
      </c>
      <c r="D6288" s="26" t="s">
        <v>9161</v>
      </c>
      <c r="E6288" s="26" t="s">
        <v>10425</v>
      </c>
      <c r="F6288" s="26" t="s">
        <v>9162</v>
      </c>
      <c r="G6288" s="26" t="s">
        <v>9163</v>
      </c>
      <c r="H6288" s="26" t="s">
        <v>9164</v>
      </c>
      <c r="I6288" s="26" t="s">
        <v>10419</v>
      </c>
      <c r="J6288" s="36">
        <v>0.13</v>
      </c>
      <c r="K6288" s="26">
        <v>226.16</v>
      </c>
      <c r="L6288" s="26"/>
      <c r="M6288" s="26" t="s">
        <v>173</v>
      </c>
      <c r="N6288" s="26" t="s">
        <v>9166</v>
      </c>
    </row>
    <row r="6289" spans="1:14">
      <c r="A6289" s="26" t="s">
        <v>220</v>
      </c>
      <c r="B6289" s="26" t="s">
        <v>9196</v>
      </c>
      <c r="C6289" s="26" t="s">
        <v>223</v>
      </c>
      <c r="D6289" s="26" t="s">
        <v>9197</v>
      </c>
      <c r="E6289" s="26" t="s">
        <v>10429</v>
      </c>
      <c r="F6289" s="26" t="s">
        <v>2254</v>
      </c>
      <c r="G6289" s="26" t="s">
        <v>9198</v>
      </c>
      <c r="H6289" s="26" t="s">
        <v>9199</v>
      </c>
      <c r="I6289" s="26" t="s">
        <v>10416</v>
      </c>
      <c r="J6289" s="36">
        <v>0.13</v>
      </c>
      <c r="K6289" s="26">
        <v>95385.21</v>
      </c>
      <c r="L6289" s="26">
        <v>99834.68</v>
      </c>
      <c r="M6289" s="26" t="s">
        <v>1282</v>
      </c>
      <c r="N6289" s="26" t="s">
        <v>9201</v>
      </c>
    </row>
    <row r="6290" spans="1:14">
      <c r="A6290" s="26" t="s">
        <v>220</v>
      </c>
      <c r="B6290" s="26" t="s">
        <v>9196</v>
      </c>
      <c r="C6290" s="26" t="s">
        <v>223</v>
      </c>
      <c r="D6290" s="26" t="s">
        <v>9197</v>
      </c>
      <c r="E6290" s="26" t="s">
        <v>10429</v>
      </c>
      <c r="F6290" s="26" t="s">
        <v>2254</v>
      </c>
      <c r="G6290" s="26" t="s">
        <v>9198</v>
      </c>
      <c r="H6290" s="26" t="s">
        <v>9199</v>
      </c>
      <c r="I6290" s="26" t="s">
        <v>10418</v>
      </c>
      <c r="J6290" s="36">
        <v>0.13</v>
      </c>
      <c r="K6290" s="26">
        <v>0</v>
      </c>
      <c r="L6290" s="26"/>
      <c r="M6290" s="26" t="s">
        <v>1282</v>
      </c>
      <c r="N6290" s="26" t="s">
        <v>9201</v>
      </c>
    </row>
    <row r="6291" spans="1:14">
      <c r="A6291" s="26" t="s">
        <v>220</v>
      </c>
      <c r="B6291" s="26" t="s">
        <v>9196</v>
      </c>
      <c r="C6291" s="26" t="s">
        <v>223</v>
      </c>
      <c r="D6291" s="26" t="s">
        <v>9197</v>
      </c>
      <c r="E6291" s="26" t="s">
        <v>10429</v>
      </c>
      <c r="F6291" s="26" t="s">
        <v>2254</v>
      </c>
      <c r="G6291" s="26" t="s">
        <v>9198</v>
      </c>
      <c r="H6291" s="26" t="s">
        <v>9199</v>
      </c>
      <c r="I6291" s="26" t="s">
        <v>10420</v>
      </c>
      <c r="J6291" s="36">
        <v>0.13</v>
      </c>
      <c r="K6291" s="26">
        <v>0</v>
      </c>
      <c r="L6291" s="26"/>
      <c r="M6291" s="26" t="s">
        <v>1282</v>
      </c>
      <c r="N6291" s="26" t="s">
        <v>9201</v>
      </c>
    </row>
    <row r="6292" spans="1:14">
      <c r="A6292" s="26" t="s">
        <v>220</v>
      </c>
      <c r="B6292" s="26" t="s">
        <v>9196</v>
      </c>
      <c r="C6292" s="26" t="s">
        <v>223</v>
      </c>
      <c r="D6292" s="26" t="s">
        <v>9197</v>
      </c>
      <c r="E6292" s="26" t="s">
        <v>10429</v>
      </c>
      <c r="F6292" s="26" t="s">
        <v>2254</v>
      </c>
      <c r="G6292" s="26" t="s">
        <v>9198</v>
      </c>
      <c r="H6292" s="26" t="s">
        <v>9199</v>
      </c>
      <c r="I6292" s="26" t="s">
        <v>10419</v>
      </c>
      <c r="J6292" s="36">
        <v>0.13</v>
      </c>
      <c r="K6292" s="26">
        <v>1453.29</v>
      </c>
      <c r="L6292" s="26"/>
      <c r="M6292" s="26" t="s">
        <v>1282</v>
      </c>
      <c r="N6292" s="26" t="s">
        <v>9201</v>
      </c>
    </row>
    <row r="6293" spans="1:14">
      <c r="A6293" s="26" t="s">
        <v>220</v>
      </c>
      <c r="B6293" s="26" t="s">
        <v>9203</v>
      </c>
      <c r="C6293" s="26" t="s">
        <v>276</v>
      </c>
      <c r="D6293" s="26" t="s">
        <v>9204</v>
      </c>
      <c r="E6293" s="26" t="s">
        <v>10425</v>
      </c>
      <c r="F6293" s="26" t="s">
        <v>9205</v>
      </c>
      <c r="G6293" s="26" t="s">
        <v>9206</v>
      </c>
      <c r="H6293" s="26" t="s">
        <v>9207</v>
      </c>
      <c r="I6293" s="26" t="s">
        <v>10416</v>
      </c>
      <c r="J6293" s="36">
        <v>0.13</v>
      </c>
      <c r="K6293" s="26">
        <v>1010736.68</v>
      </c>
      <c r="L6293" s="26">
        <v>1105817.25</v>
      </c>
      <c r="M6293" s="26" t="s">
        <v>1282</v>
      </c>
      <c r="N6293" s="26" t="s">
        <v>9209</v>
      </c>
    </row>
    <row r="6294" spans="1:14">
      <c r="A6294" s="26" t="s">
        <v>220</v>
      </c>
      <c r="B6294" s="26" t="s">
        <v>9203</v>
      </c>
      <c r="C6294" s="26" t="s">
        <v>276</v>
      </c>
      <c r="D6294" s="26" t="s">
        <v>9204</v>
      </c>
      <c r="E6294" s="26" t="s">
        <v>10425</v>
      </c>
      <c r="F6294" s="26" t="s">
        <v>9205</v>
      </c>
      <c r="G6294" s="26" t="s">
        <v>9206</v>
      </c>
      <c r="H6294" s="26" t="s">
        <v>9207</v>
      </c>
      <c r="I6294" s="26" t="s">
        <v>10418</v>
      </c>
      <c r="J6294" s="36">
        <v>0.13</v>
      </c>
      <c r="K6294" s="26">
        <v>18255.78</v>
      </c>
      <c r="L6294" s="26"/>
      <c r="M6294" s="26" t="s">
        <v>1282</v>
      </c>
      <c r="N6294" s="26" t="s">
        <v>9209</v>
      </c>
    </row>
    <row r="6295" spans="1:14">
      <c r="A6295" s="26" t="s">
        <v>220</v>
      </c>
      <c r="B6295" s="26" t="s">
        <v>9203</v>
      </c>
      <c r="C6295" s="26" t="s">
        <v>276</v>
      </c>
      <c r="D6295" s="26" t="s">
        <v>9204</v>
      </c>
      <c r="E6295" s="26" t="s">
        <v>10425</v>
      </c>
      <c r="F6295" s="26" t="s">
        <v>9205</v>
      </c>
      <c r="G6295" s="26" t="s">
        <v>9206</v>
      </c>
      <c r="H6295" s="26" t="s">
        <v>9207</v>
      </c>
      <c r="I6295" s="26" t="s">
        <v>10420</v>
      </c>
      <c r="J6295" s="36">
        <v>0.13</v>
      </c>
      <c r="K6295" s="26">
        <v>11389.33</v>
      </c>
      <c r="L6295" s="26"/>
      <c r="M6295" s="26" t="s">
        <v>1282</v>
      </c>
      <c r="N6295" s="26" t="s">
        <v>9209</v>
      </c>
    </row>
    <row r="6296" spans="1:14">
      <c r="A6296" s="26" t="s">
        <v>220</v>
      </c>
      <c r="B6296" s="26" t="s">
        <v>9203</v>
      </c>
      <c r="C6296" s="26" t="s">
        <v>276</v>
      </c>
      <c r="D6296" s="26" t="s">
        <v>9204</v>
      </c>
      <c r="E6296" s="26" t="s">
        <v>10425</v>
      </c>
      <c r="F6296" s="26" t="s">
        <v>9205</v>
      </c>
      <c r="G6296" s="26" t="s">
        <v>9206</v>
      </c>
      <c r="H6296" s="26" t="s">
        <v>9207</v>
      </c>
      <c r="I6296" s="26" t="s">
        <v>10419</v>
      </c>
      <c r="J6296" s="36">
        <v>0.13</v>
      </c>
      <c r="K6296" s="26">
        <v>15671.92</v>
      </c>
      <c r="L6296" s="26"/>
      <c r="M6296" s="26" t="s">
        <v>1282</v>
      </c>
      <c r="N6296" s="26" t="s">
        <v>9209</v>
      </c>
    </row>
    <row r="6297" spans="1:14">
      <c r="A6297" s="26" t="s">
        <v>200</v>
      </c>
      <c r="B6297" s="26" t="s">
        <v>9247</v>
      </c>
      <c r="C6297" s="26" t="s">
        <v>1121</v>
      </c>
      <c r="D6297" s="26" t="s">
        <v>9248</v>
      </c>
      <c r="E6297" s="26" t="s">
        <v>10425</v>
      </c>
      <c r="F6297" s="26" t="s">
        <v>1123</v>
      </c>
      <c r="G6297" s="26" t="s">
        <v>9249</v>
      </c>
      <c r="H6297" s="26" t="s">
        <v>9250</v>
      </c>
      <c r="I6297" s="26" t="s">
        <v>10416</v>
      </c>
      <c r="J6297" s="36">
        <v>0.13</v>
      </c>
      <c r="K6297" s="26">
        <v>311967.12</v>
      </c>
      <c r="L6297" s="26">
        <v>349936.68</v>
      </c>
      <c r="M6297" s="26" t="s">
        <v>1282</v>
      </c>
      <c r="N6297" s="26" t="s">
        <v>9251</v>
      </c>
    </row>
    <row r="6298" spans="1:14">
      <c r="A6298" s="26" t="s">
        <v>200</v>
      </c>
      <c r="B6298" s="26" t="s">
        <v>9247</v>
      </c>
      <c r="C6298" s="26" t="s">
        <v>1121</v>
      </c>
      <c r="D6298" s="26" t="s">
        <v>9248</v>
      </c>
      <c r="E6298" s="26" t="s">
        <v>10425</v>
      </c>
      <c r="F6298" s="26" t="s">
        <v>1123</v>
      </c>
      <c r="G6298" s="26" t="s">
        <v>9249</v>
      </c>
      <c r="H6298" s="26" t="s">
        <v>9250</v>
      </c>
      <c r="I6298" s="26" t="s">
        <v>10418</v>
      </c>
      <c r="J6298" s="36">
        <v>0.13</v>
      </c>
      <c r="K6298" s="26">
        <v>13261.2</v>
      </c>
      <c r="L6298" s="26"/>
      <c r="M6298" s="26" t="s">
        <v>1282</v>
      </c>
      <c r="N6298" s="26" t="s">
        <v>9251</v>
      </c>
    </row>
    <row r="6299" spans="1:14">
      <c r="A6299" s="26" t="s">
        <v>200</v>
      </c>
      <c r="B6299" s="26" t="s">
        <v>9247</v>
      </c>
      <c r="C6299" s="26" t="s">
        <v>1121</v>
      </c>
      <c r="D6299" s="26" t="s">
        <v>9248</v>
      </c>
      <c r="E6299" s="26" t="s">
        <v>10425</v>
      </c>
      <c r="F6299" s="26" t="s">
        <v>1123</v>
      </c>
      <c r="G6299" s="26" t="s">
        <v>9249</v>
      </c>
      <c r="H6299" s="26" t="s">
        <v>9250</v>
      </c>
      <c r="I6299" s="26" t="s">
        <v>10420</v>
      </c>
      <c r="J6299" s="36">
        <v>0.13</v>
      </c>
      <c r="K6299" s="26">
        <v>4008.36</v>
      </c>
      <c r="L6299" s="26"/>
      <c r="M6299" s="26" t="s">
        <v>1282</v>
      </c>
      <c r="N6299" s="26" t="s">
        <v>9251</v>
      </c>
    </row>
    <row r="6300" spans="1:14">
      <c r="A6300" s="26" t="s">
        <v>200</v>
      </c>
      <c r="B6300" s="26" t="s">
        <v>9247</v>
      </c>
      <c r="C6300" s="26" t="s">
        <v>1121</v>
      </c>
      <c r="D6300" s="26" t="s">
        <v>9248</v>
      </c>
      <c r="E6300" s="26" t="s">
        <v>10425</v>
      </c>
      <c r="F6300" s="26" t="s">
        <v>1123</v>
      </c>
      <c r="G6300" s="26" t="s">
        <v>9249</v>
      </c>
      <c r="H6300" s="26" t="s">
        <v>9250</v>
      </c>
      <c r="I6300" s="26" t="s">
        <v>10419</v>
      </c>
      <c r="J6300" s="36">
        <v>0.13</v>
      </c>
      <c r="K6300" s="26">
        <v>4952.48</v>
      </c>
      <c r="L6300" s="26"/>
      <c r="M6300" s="26" t="s">
        <v>1282</v>
      </c>
      <c r="N6300" s="26" t="s">
        <v>9251</v>
      </c>
    </row>
    <row r="6301" spans="1:14">
      <c r="A6301" s="26" t="s">
        <v>70</v>
      </c>
      <c r="B6301" s="26" t="s">
        <v>9241</v>
      </c>
      <c r="C6301" s="26" t="s">
        <v>670</v>
      </c>
      <c r="D6301" s="26" t="s">
        <v>9242</v>
      </c>
      <c r="E6301" s="26" t="s">
        <v>10425</v>
      </c>
      <c r="F6301" s="26" t="s">
        <v>3627</v>
      </c>
      <c r="G6301" s="26" t="s">
        <v>9243</v>
      </c>
      <c r="H6301" s="26" t="s">
        <v>9244</v>
      </c>
      <c r="I6301" s="26" t="s">
        <v>10416</v>
      </c>
      <c r="J6301" s="36">
        <v>0.13</v>
      </c>
      <c r="K6301" s="26">
        <v>12088.95</v>
      </c>
      <c r="L6301" s="26">
        <v>13798.12</v>
      </c>
      <c r="M6301" s="26" t="s">
        <v>83</v>
      </c>
      <c r="N6301" s="26" t="s">
        <v>9245</v>
      </c>
    </row>
    <row r="6302" spans="1:14">
      <c r="A6302" s="26" t="s">
        <v>70</v>
      </c>
      <c r="B6302" s="26" t="s">
        <v>9241</v>
      </c>
      <c r="C6302" s="26" t="s">
        <v>670</v>
      </c>
      <c r="D6302" s="26" t="s">
        <v>9242</v>
      </c>
      <c r="E6302" s="26" t="s">
        <v>10425</v>
      </c>
      <c r="F6302" s="26" t="s">
        <v>3627</v>
      </c>
      <c r="G6302" s="26" t="s">
        <v>9243</v>
      </c>
      <c r="H6302" s="26" t="s">
        <v>9244</v>
      </c>
      <c r="I6302" s="26" t="s">
        <v>10418</v>
      </c>
      <c r="J6302" s="36">
        <v>0.13</v>
      </c>
      <c r="K6302" s="26">
        <v>744.47</v>
      </c>
      <c r="L6302" s="26"/>
      <c r="M6302" s="26" t="s">
        <v>83</v>
      </c>
      <c r="N6302" s="26" t="s">
        <v>9245</v>
      </c>
    </row>
    <row r="6303" spans="1:14">
      <c r="A6303" s="26" t="s">
        <v>70</v>
      </c>
      <c r="B6303" s="26" t="s">
        <v>9241</v>
      </c>
      <c r="C6303" s="26" t="s">
        <v>670</v>
      </c>
      <c r="D6303" s="26" t="s">
        <v>9242</v>
      </c>
      <c r="E6303" s="26" t="s">
        <v>10425</v>
      </c>
      <c r="F6303" s="26" t="s">
        <v>3627</v>
      </c>
      <c r="G6303" s="26" t="s">
        <v>9243</v>
      </c>
      <c r="H6303" s="26" t="s">
        <v>9244</v>
      </c>
      <c r="I6303" s="26" t="s">
        <v>10420</v>
      </c>
      <c r="J6303" s="36">
        <v>0.13</v>
      </c>
      <c r="K6303" s="26">
        <v>148.3</v>
      </c>
      <c r="L6303" s="26"/>
      <c r="M6303" s="26" t="s">
        <v>83</v>
      </c>
      <c r="N6303" s="26" t="s">
        <v>9245</v>
      </c>
    </row>
    <row r="6304" spans="1:14">
      <c r="A6304" s="26" t="s">
        <v>70</v>
      </c>
      <c r="B6304" s="26" t="s">
        <v>9241</v>
      </c>
      <c r="C6304" s="26" t="s">
        <v>670</v>
      </c>
      <c r="D6304" s="26" t="s">
        <v>9242</v>
      </c>
      <c r="E6304" s="26" t="s">
        <v>10425</v>
      </c>
      <c r="F6304" s="26" t="s">
        <v>3627</v>
      </c>
      <c r="G6304" s="26" t="s">
        <v>9243</v>
      </c>
      <c r="H6304" s="26" t="s">
        <v>9244</v>
      </c>
      <c r="I6304" s="26" t="s">
        <v>10419</v>
      </c>
      <c r="J6304" s="36">
        <v>0.13</v>
      </c>
      <c r="K6304" s="26">
        <v>195.45</v>
      </c>
      <c r="L6304" s="26"/>
      <c r="M6304" s="26" t="s">
        <v>83</v>
      </c>
      <c r="N6304" s="26" t="s">
        <v>9245</v>
      </c>
    </row>
    <row r="6305" spans="1:14">
      <c r="A6305" s="26" t="s">
        <v>200</v>
      </c>
      <c r="B6305" s="26" t="s">
        <v>9219</v>
      </c>
      <c r="C6305" s="26" t="s">
        <v>857</v>
      </c>
      <c r="D6305" s="26" t="s">
        <v>9220</v>
      </c>
      <c r="E6305" s="26" t="s">
        <v>10425</v>
      </c>
      <c r="F6305" s="26" t="s">
        <v>7099</v>
      </c>
      <c r="G6305" s="26" t="s">
        <v>9221</v>
      </c>
      <c r="H6305" s="26" t="s">
        <v>9222</v>
      </c>
      <c r="I6305" s="26" t="s">
        <v>10416</v>
      </c>
      <c r="J6305" s="36">
        <v>0.13</v>
      </c>
      <c r="K6305" s="26">
        <v>337151.58</v>
      </c>
      <c r="L6305" s="26">
        <v>445231.55</v>
      </c>
      <c r="M6305" s="26" t="s">
        <v>1282</v>
      </c>
      <c r="N6305" s="26" t="s">
        <v>9224</v>
      </c>
    </row>
    <row r="6306" spans="1:14">
      <c r="A6306" s="26" t="s">
        <v>200</v>
      </c>
      <c r="B6306" s="26" t="s">
        <v>9219</v>
      </c>
      <c r="C6306" s="26" t="s">
        <v>857</v>
      </c>
      <c r="D6306" s="26" t="s">
        <v>9220</v>
      </c>
      <c r="E6306" s="26" t="s">
        <v>10425</v>
      </c>
      <c r="F6306" s="26" t="s">
        <v>7099</v>
      </c>
      <c r="G6306" s="26" t="s">
        <v>9221</v>
      </c>
      <c r="H6306" s="26" t="s">
        <v>9222</v>
      </c>
      <c r="I6306" s="26" t="s">
        <v>10418</v>
      </c>
      <c r="J6306" s="36">
        <v>0.13</v>
      </c>
      <c r="K6306" s="26">
        <v>78934.8</v>
      </c>
      <c r="L6306" s="26"/>
      <c r="M6306" s="26" t="s">
        <v>1282</v>
      </c>
      <c r="N6306" s="26" t="s">
        <v>9224</v>
      </c>
    </row>
    <row r="6307" spans="1:14">
      <c r="A6307" s="26" t="s">
        <v>200</v>
      </c>
      <c r="B6307" s="26" t="s">
        <v>9219</v>
      </c>
      <c r="C6307" s="26" t="s">
        <v>857</v>
      </c>
      <c r="D6307" s="26" t="s">
        <v>9220</v>
      </c>
      <c r="E6307" s="26" t="s">
        <v>10425</v>
      </c>
      <c r="F6307" s="26" t="s">
        <v>7099</v>
      </c>
      <c r="G6307" s="26" t="s">
        <v>9221</v>
      </c>
      <c r="H6307" s="26" t="s">
        <v>9222</v>
      </c>
      <c r="I6307" s="26" t="s">
        <v>10420</v>
      </c>
      <c r="J6307" s="36">
        <v>0.13</v>
      </c>
      <c r="K6307" s="26">
        <v>2774.31</v>
      </c>
      <c r="L6307" s="26"/>
      <c r="M6307" s="26" t="s">
        <v>1282</v>
      </c>
      <c r="N6307" s="26" t="s">
        <v>9224</v>
      </c>
    </row>
    <row r="6308" spans="1:14">
      <c r="A6308" s="26" t="s">
        <v>200</v>
      </c>
      <c r="B6308" s="26" t="s">
        <v>9219</v>
      </c>
      <c r="C6308" s="26" t="s">
        <v>857</v>
      </c>
      <c r="D6308" s="26" t="s">
        <v>9220</v>
      </c>
      <c r="E6308" s="26" t="s">
        <v>10425</v>
      </c>
      <c r="F6308" s="26" t="s">
        <v>7099</v>
      </c>
      <c r="G6308" s="26" t="s">
        <v>9221</v>
      </c>
      <c r="H6308" s="26" t="s">
        <v>9222</v>
      </c>
      <c r="I6308" s="26" t="s">
        <v>10419</v>
      </c>
      <c r="J6308" s="36">
        <v>0.13</v>
      </c>
      <c r="K6308" s="26">
        <v>6334.47</v>
      </c>
      <c r="L6308" s="26"/>
      <c r="M6308" s="26" t="s">
        <v>1282</v>
      </c>
      <c r="N6308" s="26" t="s">
        <v>9224</v>
      </c>
    </row>
    <row r="6309" spans="1:14">
      <c r="A6309" s="26" t="s">
        <v>119</v>
      </c>
      <c r="B6309" s="26" t="s">
        <v>9112</v>
      </c>
      <c r="C6309" s="26" t="s">
        <v>431</v>
      </c>
      <c r="D6309" s="26" t="s">
        <v>9113</v>
      </c>
      <c r="E6309" s="26" t="s">
        <v>10434</v>
      </c>
      <c r="F6309" s="26" t="s">
        <v>9114</v>
      </c>
      <c r="G6309" s="26" t="s">
        <v>9115</v>
      </c>
      <c r="H6309" s="26" t="s">
        <v>9116</v>
      </c>
      <c r="I6309" s="26" t="s">
        <v>10416</v>
      </c>
      <c r="J6309" s="36">
        <v>0.13</v>
      </c>
      <c r="K6309" s="26">
        <v>1319397.79</v>
      </c>
      <c r="L6309" s="26">
        <v>1510537.14</v>
      </c>
      <c r="M6309" s="26" t="s">
        <v>140</v>
      </c>
      <c r="N6309" s="26" t="s">
        <v>9118</v>
      </c>
    </row>
    <row r="6310" spans="1:14">
      <c r="A6310" s="26" t="s">
        <v>119</v>
      </c>
      <c r="B6310" s="26" t="s">
        <v>9112</v>
      </c>
      <c r="C6310" s="26" t="s">
        <v>431</v>
      </c>
      <c r="D6310" s="26" t="s">
        <v>9113</v>
      </c>
      <c r="E6310" s="26" t="s">
        <v>10434</v>
      </c>
      <c r="F6310" s="26" t="s">
        <v>9114</v>
      </c>
      <c r="G6310" s="26" t="s">
        <v>9115</v>
      </c>
      <c r="H6310" s="26" t="s">
        <v>9116</v>
      </c>
      <c r="I6310" s="26" t="s">
        <v>10418</v>
      </c>
      <c r="J6310" s="36">
        <v>0.13</v>
      </c>
      <c r="K6310" s="26">
        <v>123844.21</v>
      </c>
      <c r="L6310" s="26"/>
      <c r="M6310" s="26" t="s">
        <v>140</v>
      </c>
      <c r="N6310" s="26" t="s">
        <v>9118</v>
      </c>
    </row>
    <row r="6311" spans="1:14">
      <c r="A6311" s="26" t="s">
        <v>119</v>
      </c>
      <c r="B6311" s="26" t="s">
        <v>9112</v>
      </c>
      <c r="C6311" s="26" t="s">
        <v>431</v>
      </c>
      <c r="D6311" s="26" t="s">
        <v>9113</v>
      </c>
      <c r="E6311" s="26" t="s">
        <v>10434</v>
      </c>
      <c r="F6311" s="26" t="s">
        <v>9114</v>
      </c>
      <c r="G6311" s="26" t="s">
        <v>9115</v>
      </c>
      <c r="H6311" s="26" t="s">
        <v>9116</v>
      </c>
      <c r="I6311" s="26" t="s">
        <v>10420</v>
      </c>
      <c r="J6311" s="36">
        <v>0.13</v>
      </c>
      <c r="K6311" s="26">
        <v>0</v>
      </c>
      <c r="L6311" s="26"/>
      <c r="M6311" s="26" t="s">
        <v>140</v>
      </c>
      <c r="N6311" s="26" t="s">
        <v>9118</v>
      </c>
    </row>
    <row r="6312" spans="1:14">
      <c r="A6312" s="26" t="s">
        <v>119</v>
      </c>
      <c r="B6312" s="26" t="s">
        <v>9112</v>
      </c>
      <c r="C6312" s="26" t="s">
        <v>431</v>
      </c>
      <c r="D6312" s="26" t="s">
        <v>9113</v>
      </c>
      <c r="E6312" s="26" t="s">
        <v>10434</v>
      </c>
      <c r="F6312" s="26" t="s">
        <v>9114</v>
      </c>
      <c r="G6312" s="26" t="s">
        <v>9115</v>
      </c>
      <c r="H6312" s="26" t="s">
        <v>9116</v>
      </c>
      <c r="I6312" s="26" t="s">
        <v>10419</v>
      </c>
      <c r="J6312" s="36">
        <v>0.13</v>
      </c>
      <c r="K6312" s="26">
        <v>21978.22</v>
      </c>
      <c r="L6312" s="26"/>
      <c r="M6312" s="26" t="s">
        <v>140</v>
      </c>
      <c r="N6312" s="26" t="s">
        <v>9118</v>
      </c>
    </row>
    <row r="6313" spans="1:14">
      <c r="A6313" s="26" t="s">
        <v>129</v>
      </c>
      <c r="B6313" s="26" t="s">
        <v>9234</v>
      </c>
      <c r="C6313" s="26" t="s">
        <v>651</v>
      </c>
      <c r="D6313" s="26" t="s">
        <v>9235</v>
      </c>
      <c r="E6313" s="26" t="s">
        <v>10425</v>
      </c>
      <c r="F6313" s="26" t="s">
        <v>9236</v>
      </c>
      <c r="G6313" s="26" t="s">
        <v>9237</v>
      </c>
      <c r="H6313" s="26" t="s">
        <v>9238</v>
      </c>
      <c r="I6313" s="26" t="s">
        <v>10416</v>
      </c>
      <c r="J6313" s="36">
        <v>0.13</v>
      </c>
      <c r="K6313" s="26">
        <v>808692.4</v>
      </c>
      <c r="L6313" s="26">
        <v>857553.4</v>
      </c>
      <c r="M6313" s="26" t="s">
        <v>173</v>
      </c>
      <c r="N6313" s="26" t="s">
        <v>9240</v>
      </c>
    </row>
    <row r="6314" spans="1:14">
      <c r="A6314" s="26" t="s">
        <v>129</v>
      </c>
      <c r="B6314" s="26" t="s">
        <v>9234</v>
      </c>
      <c r="C6314" s="26" t="s">
        <v>651</v>
      </c>
      <c r="D6314" s="26" t="s">
        <v>9235</v>
      </c>
      <c r="E6314" s="26" t="s">
        <v>10425</v>
      </c>
      <c r="F6314" s="26" t="s">
        <v>9236</v>
      </c>
      <c r="G6314" s="26" t="s">
        <v>9237</v>
      </c>
      <c r="H6314" s="26" t="s">
        <v>9238</v>
      </c>
      <c r="I6314" s="26" t="s">
        <v>10418</v>
      </c>
      <c r="J6314" s="36">
        <v>0.13</v>
      </c>
      <c r="K6314" s="26">
        <v>0</v>
      </c>
      <c r="L6314" s="26"/>
      <c r="M6314" s="26" t="s">
        <v>173</v>
      </c>
      <c r="N6314" s="26" t="s">
        <v>9240</v>
      </c>
    </row>
    <row r="6315" spans="1:14">
      <c r="A6315" s="26" t="s">
        <v>129</v>
      </c>
      <c r="B6315" s="26" t="s">
        <v>9234</v>
      </c>
      <c r="C6315" s="26" t="s">
        <v>651</v>
      </c>
      <c r="D6315" s="26" t="s">
        <v>9235</v>
      </c>
      <c r="E6315" s="26" t="s">
        <v>10425</v>
      </c>
      <c r="F6315" s="26" t="s">
        <v>9236</v>
      </c>
      <c r="G6315" s="26" t="s">
        <v>9237</v>
      </c>
      <c r="H6315" s="26" t="s">
        <v>9238</v>
      </c>
      <c r="I6315" s="26" t="s">
        <v>10420</v>
      </c>
      <c r="J6315" s="36">
        <v>0.13</v>
      </c>
      <c r="K6315" s="26">
        <v>10815.3</v>
      </c>
      <c r="L6315" s="26"/>
      <c r="M6315" s="26" t="s">
        <v>173</v>
      </c>
      <c r="N6315" s="26" t="s">
        <v>9240</v>
      </c>
    </row>
    <row r="6316" spans="1:14">
      <c r="A6316" s="26" t="s">
        <v>129</v>
      </c>
      <c r="B6316" s="26" t="s">
        <v>9234</v>
      </c>
      <c r="C6316" s="26" t="s">
        <v>651</v>
      </c>
      <c r="D6316" s="26" t="s">
        <v>9235</v>
      </c>
      <c r="E6316" s="26" t="s">
        <v>10425</v>
      </c>
      <c r="F6316" s="26" t="s">
        <v>9236</v>
      </c>
      <c r="G6316" s="26" t="s">
        <v>9237</v>
      </c>
      <c r="H6316" s="26" t="s">
        <v>9238</v>
      </c>
      <c r="I6316" s="26" t="s">
        <v>10419</v>
      </c>
      <c r="J6316" s="36">
        <v>0.13</v>
      </c>
      <c r="K6316" s="26">
        <v>12297.6</v>
      </c>
      <c r="L6316" s="26"/>
      <c r="M6316" s="26" t="s">
        <v>173</v>
      </c>
      <c r="N6316" s="26" t="s">
        <v>9240</v>
      </c>
    </row>
    <row r="6317" spans="1:14">
      <c r="A6317" s="26" t="s">
        <v>119</v>
      </c>
      <c r="B6317" s="26" t="s">
        <v>9266</v>
      </c>
      <c r="C6317" s="26" t="s">
        <v>585</v>
      </c>
      <c r="D6317" s="26" t="s">
        <v>9267</v>
      </c>
      <c r="E6317" s="26" t="s">
        <v>10425</v>
      </c>
      <c r="F6317" s="26" t="s">
        <v>782</v>
      </c>
      <c r="G6317" s="26" t="s">
        <v>9268</v>
      </c>
      <c r="H6317" s="26" t="s">
        <v>9269</v>
      </c>
      <c r="I6317" s="26" t="s">
        <v>10416</v>
      </c>
      <c r="J6317" s="36">
        <v>0.13</v>
      </c>
      <c r="K6317" s="26">
        <v>810643.67</v>
      </c>
      <c r="L6317" s="26">
        <v>890907.81</v>
      </c>
      <c r="M6317" s="26" t="s">
        <v>140</v>
      </c>
      <c r="N6317" s="26" t="s">
        <v>9270</v>
      </c>
    </row>
    <row r="6318" spans="1:14">
      <c r="A6318" s="26" t="s">
        <v>119</v>
      </c>
      <c r="B6318" s="26" t="s">
        <v>9266</v>
      </c>
      <c r="C6318" s="26" t="s">
        <v>585</v>
      </c>
      <c r="D6318" s="26" t="s">
        <v>9267</v>
      </c>
      <c r="E6318" s="26" t="s">
        <v>10425</v>
      </c>
      <c r="F6318" s="26" t="s">
        <v>782</v>
      </c>
      <c r="G6318" s="26" t="s">
        <v>9268</v>
      </c>
      <c r="H6318" s="26" t="s">
        <v>9269</v>
      </c>
      <c r="I6318" s="26" t="s">
        <v>10418</v>
      </c>
      <c r="J6318" s="36">
        <v>0.13</v>
      </c>
      <c r="K6318" s="26">
        <v>30677.57</v>
      </c>
      <c r="L6318" s="26"/>
      <c r="M6318" s="26" t="s">
        <v>140</v>
      </c>
      <c r="N6318" s="26" t="s">
        <v>9270</v>
      </c>
    </row>
    <row r="6319" spans="1:14">
      <c r="A6319" s="26" t="s">
        <v>119</v>
      </c>
      <c r="B6319" s="26" t="s">
        <v>9266</v>
      </c>
      <c r="C6319" s="26" t="s">
        <v>585</v>
      </c>
      <c r="D6319" s="26" t="s">
        <v>9267</v>
      </c>
      <c r="E6319" s="26" t="s">
        <v>10425</v>
      </c>
      <c r="F6319" s="26" t="s">
        <v>782</v>
      </c>
      <c r="G6319" s="26" t="s">
        <v>9268</v>
      </c>
      <c r="H6319" s="26" t="s">
        <v>9269</v>
      </c>
      <c r="I6319" s="26" t="s">
        <v>10420</v>
      </c>
      <c r="J6319" s="36">
        <v>0.13</v>
      </c>
      <c r="K6319" s="26">
        <v>10047.45</v>
      </c>
      <c r="L6319" s="26"/>
      <c r="M6319" s="26" t="s">
        <v>140</v>
      </c>
      <c r="N6319" s="26" t="s">
        <v>9270</v>
      </c>
    </row>
    <row r="6320" spans="1:14">
      <c r="A6320" s="26" t="s">
        <v>119</v>
      </c>
      <c r="B6320" s="26" t="s">
        <v>9266</v>
      </c>
      <c r="C6320" s="26" t="s">
        <v>585</v>
      </c>
      <c r="D6320" s="26" t="s">
        <v>9267</v>
      </c>
      <c r="E6320" s="26" t="s">
        <v>10425</v>
      </c>
      <c r="F6320" s="26" t="s">
        <v>782</v>
      </c>
      <c r="G6320" s="26" t="s">
        <v>9268</v>
      </c>
      <c r="H6320" s="26" t="s">
        <v>9269</v>
      </c>
      <c r="I6320" s="26" t="s">
        <v>10419</v>
      </c>
      <c r="J6320" s="36">
        <v>0.13</v>
      </c>
      <c r="K6320" s="26">
        <v>12811.95</v>
      </c>
      <c r="L6320" s="26"/>
      <c r="M6320" s="26" t="s">
        <v>140</v>
      </c>
      <c r="N6320" s="26" t="s">
        <v>9270</v>
      </c>
    </row>
    <row r="6321" spans="1:14">
      <c r="A6321" s="26" t="s">
        <v>85</v>
      </c>
      <c r="B6321" s="26" t="s">
        <v>9258</v>
      </c>
      <c r="C6321" s="26" t="s">
        <v>1437</v>
      </c>
      <c r="D6321" s="26" t="s">
        <v>9259</v>
      </c>
      <c r="E6321" s="26" t="s">
        <v>10425</v>
      </c>
      <c r="F6321" s="26" t="s">
        <v>9260</v>
      </c>
      <c r="G6321" s="26" t="s">
        <v>9261</v>
      </c>
      <c r="H6321" s="26" t="s">
        <v>9262</v>
      </c>
      <c r="I6321" s="26" t="s">
        <v>10416</v>
      </c>
      <c r="J6321" s="36">
        <v>0.13</v>
      </c>
      <c r="K6321" s="26">
        <v>2996261.76</v>
      </c>
      <c r="L6321" s="26">
        <v>3845541.22</v>
      </c>
      <c r="M6321" s="26" t="s">
        <v>83</v>
      </c>
      <c r="N6321" s="26" t="s">
        <v>9264</v>
      </c>
    </row>
    <row r="6322" spans="1:14">
      <c r="A6322" s="26" t="s">
        <v>85</v>
      </c>
      <c r="B6322" s="26" t="s">
        <v>9258</v>
      </c>
      <c r="C6322" s="26" t="s">
        <v>1437</v>
      </c>
      <c r="D6322" s="26" t="s">
        <v>9259</v>
      </c>
      <c r="E6322" s="26" t="s">
        <v>10425</v>
      </c>
      <c r="F6322" s="26" t="s">
        <v>9260</v>
      </c>
      <c r="G6322" s="26" t="s">
        <v>9261</v>
      </c>
      <c r="H6322" s="26" t="s">
        <v>9262</v>
      </c>
      <c r="I6322" s="26" t="s">
        <v>10418</v>
      </c>
      <c r="J6322" s="36">
        <v>0.13</v>
      </c>
      <c r="K6322" s="26">
        <v>582016.85</v>
      </c>
      <c r="L6322" s="26"/>
      <c r="M6322" s="26" t="s">
        <v>83</v>
      </c>
      <c r="N6322" s="26" t="s">
        <v>9264</v>
      </c>
    </row>
    <row r="6323" spans="1:14">
      <c r="A6323" s="26" t="s">
        <v>85</v>
      </c>
      <c r="B6323" s="26" t="s">
        <v>9258</v>
      </c>
      <c r="C6323" s="26" t="s">
        <v>1437</v>
      </c>
      <c r="D6323" s="26" t="s">
        <v>9259</v>
      </c>
      <c r="E6323" s="26" t="s">
        <v>10425</v>
      </c>
      <c r="F6323" s="26" t="s">
        <v>9260</v>
      </c>
      <c r="G6323" s="26" t="s">
        <v>9261</v>
      </c>
      <c r="H6323" s="26" t="s">
        <v>9262</v>
      </c>
      <c r="I6323" s="26" t="s">
        <v>10420</v>
      </c>
      <c r="J6323" s="36">
        <v>0.13</v>
      </c>
      <c r="K6323" s="26">
        <v>39721.99</v>
      </c>
      <c r="L6323" s="26"/>
      <c r="M6323" s="26" t="s">
        <v>83</v>
      </c>
      <c r="N6323" s="26" t="s">
        <v>9264</v>
      </c>
    </row>
    <row r="6324" spans="1:14">
      <c r="A6324" s="26" t="s">
        <v>85</v>
      </c>
      <c r="B6324" s="26" t="s">
        <v>9258</v>
      </c>
      <c r="C6324" s="26" t="s">
        <v>1437</v>
      </c>
      <c r="D6324" s="26" t="s">
        <v>9259</v>
      </c>
      <c r="E6324" s="26" t="s">
        <v>10425</v>
      </c>
      <c r="F6324" s="26" t="s">
        <v>9260</v>
      </c>
      <c r="G6324" s="26" t="s">
        <v>9261</v>
      </c>
      <c r="H6324" s="26" t="s">
        <v>9262</v>
      </c>
      <c r="I6324" s="26" t="s">
        <v>10419</v>
      </c>
      <c r="J6324" s="36">
        <v>0.13</v>
      </c>
      <c r="K6324" s="26">
        <v>54492.67</v>
      </c>
      <c r="L6324" s="26"/>
      <c r="M6324" s="26" t="s">
        <v>83</v>
      </c>
      <c r="N6324" s="26" t="s">
        <v>9264</v>
      </c>
    </row>
    <row r="6325" spans="1:14">
      <c r="A6325" s="26" t="s">
        <v>119</v>
      </c>
      <c r="B6325" s="26" t="s">
        <v>9272</v>
      </c>
      <c r="C6325" s="26" t="s">
        <v>585</v>
      </c>
      <c r="D6325" s="26" t="s">
        <v>9273</v>
      </c>
      <c r="E6325" s="26" t="s">
        <v>10425</v>
      </c>
      <c r="F6325" s="26" t="s">
        <v>782</v>
      </c>
      <c r="G6325" s="26" t="s">
        <v>9274</v>
      </c>
      <c r="H6325" s="26" t="s">
        <v>9275</v>
      </c>
      <c r="I6325" s="26" t="s">
        <v>10416</v>
      </c>
      <c r="J6325" s="36">
        <v>0.13</v>
      </c>
      <c r="K6325" s="26">
        <v>810643.67</v>
      </c>
      <c r="L6325" s="26">
        <v>890907.81</v>
      </c>
      <c r="M6325" s="26" t="s">
        <v>140</v>
      </c>
      <c r="N6325" s="26" t="s">
        <v>9276</v>
      </c>
    </row>
    <row r="6326" spans="1:14">
      <c r="A6326" s="26" t="s">
        <v>119</v>
      </c>
      <c r="B6326" s="26" t="s">
        <v>9272</v>
      </c>
      <c r="C6326" s="26" t="s">
        <v>585</v>
      </c>
      <c r="D6326" s="26" t="s">
        <v>9273</v>
      </c>
      <c r="E6326" s="26" t="s">
        <v>10425</v>
      </c>
      <c r="F6326" s="26" t="s">
        <v>782</v>
      </c>
      <c r="G6326" s="26" t="s">
        <v>9274</v>
      </c>
      <c r="H6326" s="26" t="s">
        <v>9275</v>
      </c>
      <c r="I6326" s="26" t="s">
        <v>10418</v>
      </c>
      <c r="J6326" s="36">
        <v>0.13</v>
      </c>
      <c r="K6326" s="26">
        <v>30677.57</v>
      </c>
      <c r="L6326" s="26"/>
      <c r="M6326" s="26" t="s">
        <v>140</v>
      </c>
      <c r="N6326" s="26" t="s">
        <v>9276</v>
      </c>
    </row>
    <row r="6327" spans="1:14">
      <c r="A6327" s="26" t="s">
        <v>119</v>
      </c>
      <c r="B6327" s="26" t="s">
        <v>9272</v>
      </c>
      <c r="C6327" s="26" t="s">
        <v>585</v>
      </c>
      <c r="D6327" s="26" t="s">
        <v>9273</v>
      </c>
      <c r="E6327" s="26" t="s">
        <v>10425</v>
      </c>
      <c r="F6327" s="26" t="s">
        <v>782</v>
      </c>
      <c r="G6327" s="26" t="s">
        <v>9274</v>
      </c>
      <c r="H6327" s="26" t="s">
        <v>9275</v>
      </c>
      <c r="I6327" s="26" t="s">
        <v>10420</v>
      </c>
      <c r="J6327" s="36">
        <v>0.13</v>
      </c>
      <c r="K6327" s="26">
        <v>10047.45</v>
      </c>
      <c r="L6327" s="26"/>
      <c r="M6327" s="26" t="s">
        <v>140</v>
      </c>
      <c r="N6327" s="26" t="s">
        <v>9276</v>
      </c>
    </row>
    <row r="6328" spans="1:14">
      <c r="A6328" s="26" t="s">
        <v>119</v>
      </c>
      <c r="B6328" s="26" t="s">
        <v>9272</v>
      </c>
      <c r="C6328" s="26" t="s">
        <v>585</v>
      </c>
      <c r="D6328" s="26" t="s">
        <v>9273</v>
      </c>
      <c r="E6328" s="26" t="s">
        <v>10425</v>
      </c>
      <c r="F6328" s="26" t="s">
        <v>782</v>
      </c>
      <c r="G6328" s="26" t="s">
        <v>9274</v>
      </c>
      <c r="H6328" s="26" t="s">
        <v>9275</v>
      </c>
      <c r="I6328" s="26" t="s">
        <v>10419</v>
      </c>
      <c r="J6328" s="36">
        <v>0.13</v>
      </c>
      <c r="K6328" s="26">
        <v>12811.95</v>
      </c>
      <c r="L6328" s="26"/>
      <c r="M6328" s="26" t="s">
        <v>140</v>
      </c>
      <c r="N6328" s="26" t="s">
        <v>9276</v>
      </c>
    </row>
    <row r="6329" spans="1:14">
      <c r="A6329" s="26" t="s">
        <v>119</v>
      </c>
      <c r="B6329" s="26" t="s">
        <v>9277</v>
      </c>
      <c r="C6329" s="26" t="s">
        <v>585</v>
      </c>
      <c r="D6329" s="26" t="s">
        <v>9278</v>
      </c>
      <c r="E6329" s="26" t="s">
        <v>10425</v>
      </c>
      <c r="F6329" s="26" t="s">
        <v>782</v>
      </c>
      <c r="G6329" s="26" t="s">
        <v>9279</v>
      </c>
      <c r="H6329" s="26" t="s">
        <v>9280</v>
      </c>
      <c r="I6329" s="26" t="s">
        <v>10416</v>
      </c>
      <c r="J6329" s="36">
        <v>0.13</v>
      </c>
      <c r="K6329" s="26">
        <v>696718.74</v>
      </c>
      <c r="L6329" s="26">
        <v>765623.99</v>
      </c>
      <c r="M6329" s="26" t="s">
        <v>140</v>
      </c>
      <c r="N6329" s="26" t="s">
        <v>9281</v>
      </c>
    </row>
    <row r="6330" spans="1:14">
      <c r="A6330" s="26" t="s">
        <v>119</v>
      </c>
      <c r="B6330" s="26" t="s">
        <v>9277</v>
      </c>
      <c r="C6330" s="26" t="s">
        <v>585</v>
      </c>
      <c r="D6330" s="26" t="s">
        <v>9278</v>
      </c>
      <c r="E6330" s="26" t="s">
        <v>10425</v>
      </c>
      <c r="F6330" s="26" t="s">
        <v>782</v>
      </c>
      <c r="G6330" s="26" t="s">
        <v>9279</v>
      </c>
      <c r="H6330" s="26" t="s">
        <v>9280</v>
      </c>
      <c r="I6330" s="26" t="s">
        <v>10418</v>
      </c>
      <c r="J6330" s="36">
        <v>0.13</v>
      </c>
      <c r="K6330" s="26">
        <v>26313.87</v>
      </c>
      <c r="L6330" s="26"/>
      <c r="M6330" s="26" t="s">
        <v>140</v>
      </c>
      <c r="N6330" s="26" t="s">
        <v>9281</v>
      </c>
    </row>
    <row r="6331" spans="1:14">
      <c r="A6331" s="26" t="s">
        <v>119</v>
      </c>
      <c r="B6331" s="26" t="s">
        <v>9277</v>
      </c>
      <c r="C6331" s="26" t="s">
        <v>585</v>
      </c>
      <c r="D6331" s="26" t="s">
        <v>9278</v>
      </c>
      <c r="E6331" s="26" t="s">
        <v>10425</v>
      </c>
      <c r="F6331" s="26" t="s">
        <v>782</v>
      </c>
      <c r="G6331" s="26" t="s">
        <v>9279</v>
      </c>
      <c r="H6331" s="26" t="s">
        <v>9280</v>
      </c>
      <c r="I6331" s="26" t="s">
        <v>10420</v>
      </c>
      <c r="J6331" s="36">
        <v>0.13</v>
      </c>
      <c r="K6331" s="26">
        <v>8612.1</v>
      </c>
      <c r="L6331" s="26"/>
      <c r="M6331" s="26" t="s">
        <v>140</v>
      </c>
      <c r="N6331" s="26" t="s">
        <v>9281</v>
      </c>
    </row>
    <row r="6332" spans="1:14">
      <c r="A6332" s="26" t="s">
        <v>119</v>
      </c>
      <c r="B6332" s="26" t="s">
        <v>9277</v>
      </c>
      <c r="C6332" s="26" t="s">
        <v>585</v>
      </c>
      <c r="D6332" s="26" t="s">
        <v>9278</v>
      </c>
      <c r="E6332" s="26" t="s">
        <v>10425</v>
      </c>
      <c r="F6332" s="26" t="s">
        <v>782</v>
      </c>
      <c r="G6332" s="26" t="s">
        <v>9279</v>
      </c>
      <c r="H6332" s="26" t="s">
        <v>9280</v>
      </c>
      <c r="I6332" s="26" t="s">
        <v>10419</v>
      </c>
      <c r="J6332" s="36">
        <v>0.13</v>
      </c>
      <c r="K6332" s="26">
        <v>11010.61</v>
      </c>
      <c r="L6332" s="26"/>
      <c r="M6332" s="26" t="s">
        <v>140</v>
      </c>
      <c r="N6332" s="26" t="s">
        <v>9281</v>
      </c>
    </row>
    <row r="6333" spans="1:14">
      <c r="A6333" s="26" t="s">
        <v>331</v>
      </c>
      <c r="B6333" s="26" t="s">
        <v>9298</v>
      </c>
      <c r="C6333" s="26" t="s">
        <v>334</v>
      </c>
      <c r="D6333" s="26" t="s">
        <v>9299</v>
      </c>
      <c r="E6333" s="26" t="s">
        <v>10434</v>
      </c>
      <c r="F6333" s="26" t="s">
        <v>336</v>
      </c>
      <c r="G6333" s="26" t="s">
        <v>9300</v>
      </c>
      <c r="H6333" s="26" t="s">
        <v>10943</v>
      </c>
      <c r="I6333" s="26" t="s">
        <v>10416</v>
      </c>
      <c r="J6333" s="36">
        <v>0.13</v>
      </c>
      <c r="K6333" s="26">
        <v>1168004.07</v>
      </c>
      <c r="L6333" s="26">
        <v>1253808.55</v>
      </c>
      <c r="M6333" s="26" t="s">
        <v>140</v>
      </c>
      <c r="N6333" s="26" t="s">
        <v>9302</v>
      </c>
    </row>
    <row r="6334" spans="1:14">
      <c r="A6334" s="26" t="s">
        <v>331</v>
      </c>
      <c r="B6334" s="26" t="s">
        <v>9298</v>
      </c>
      <c r="C6334" s="26" t="s">
        <v>334</v>
      </c>
      <c r="D6334" s="26" t="s">
        <v>9299</v>
      </c>
      <c r="E6334" s="26" t="s">
        <v>10434</v>
      </c>
      <c r="F6334" s="26" t="s">
        <v>336</v>
      </c>
      <c r="G6334" s="26" t="s">
        <v>9300</v>
      </c>
      <c r="H6334" s="26" t="s">
        <v>10943</v>
      </c>
      <c r="I6334" s="26" t="s">
        <v>10418</v>
      </c>
      <c r="J6334" s="36">
        <v>0.13</v>
      </c>
      <c r="K6334" s="26">
        <v>0</v>
      </c>
      <c r="L6334" s="26"/>
      <c r="M6334" s="26" t="s">
        <v>140</v>
      </c>
      <c r="N6334" s="26" t="s">
        <v>9302</v>
      </c>
    </row>
    <row r="6335" spans="1:14">
      <c r="A6335" s="26" t="s">
        <v>331</v>
      </c>
      <c r="B6335" s="26" t="s">
        <v>9298</v>
      </c>
      <c r="C6335" s="26" t="s">
        <v>334</v>
      </c>
      <c r="D6335" s="26" t="s">
        <v>9299</v>
      </c>
      <c r="E6335" s="26" t="s">
        <v>10434</v>
      </c>
      <c r="F6335" s="26" t="s">
        <v>336</v>
      </c>
      <c r="G6335" s="26" t="s">
        <v>9300</v>
      </c>
      <c r="H6335" s="26" t="s">
        <v>10943</v>
      </c>
      <c r="I6335" s="26" t="s">
        <v>10420</v>
      </c>
      <c r="J6335" s="36">
        <v>0.13</v>
      </c>
      <c r="K6335" s="26">
        <v>30403.84</v>
      </c>
      <c r="L6335" s="26"/>
      <c r="M6335" s="26" t="s">
        <v>140</v>
      </c>
      <c r="N6335" s="26" t="s">
        <v>9302</v>
      </c>
    </row>
    <row r="6336" spans="1:14">
      <c r="A6336" s="26" t="s">
        <v>331</v>
      </c>
      <c r="B6336" s="26" t="s">
        <v>9298</v>
      </c>
      <c r="C6336" s="26" t="s">
        <v>334</v>
      </c>
      <c r="D6336" s="26" t="s">
        <v>9299</v>
      </c>
      <c r="E6336" s="26" t="s">
        <v>10434</v>
      </c>
      <c r="F6336" s="26" t="s">
        <v>336</v>
      </c>
      <c r="G6336" s="26" t="s">
        <v>9300</v>
      </c>
      <c r="H6336" s="26" t="s">
        <v>10943</v>
      </c>
      <c r="I6336" s="26" t="s">
        <v>10419</v>
      </c>
      <c r="J6336" s="36">
        <v>0.13</v>
      </c>
      <c r="K6336" s="26">
        <v>17785.9</v>
      </c>
      <c r="L6336" s="26"/>
      <c r="M6336" s="26" t="s">
        <v>140</v>
      </c>
      <c r="N6336" s="26" t="s">
        <v>9302</v>
      </c>
    </row>
    <row r="6337" spans="1:14">
      <c r="A6337" s="26" t="s">
        <v>331</v>
      </c>
      <c r="B6337" s="26" t="s">
        <v>9298</v>
      </c>
      <c r="C6337" s="26" t="s">
        <v>334</v>
      </c>
      <c r="D6337" s="26" t="s">
        <v>9299</v>
      </c>
      <c r="E6337" s="26" t="s">
        <v>10434</v>
      </c>
      <c r="F6337" s="26" t="s">
        <v>336</v>
      </c>
      <c r="G6337" s="26" t="s">
        <v>9300</v>
      </c>
      <c r="H6337" s="26" t="s">
        <v>10944</v>
      </c>
      <c r="I6337" s="26" t="s">
        <v>10416</v>
      </c>
      <c r="J6337" s="36">
        <v>0.13</v>
      </c>
      <c r="K6337" s="26">
        <v>977942.96</v>
      </c>
      <c r="L6337" s="26">
        <v>1049785.4</v>
      </c>
      <c r="M6337" s="26" t="s">
        <v>140</v>
      </c>
      <c r="N6337" s="26" t="s">
        <v>9302</v>
      </c>
    </row>
    <row r="6338" spans="1:14">
      <c r="A6338" s="26" t="s">
        <v>331</v>
      </c>
      <c r="B6338" s="26" t="s">
        <v>9298</v>
      </c>
      <c r="C6338" s="26" t="s">
        <v>334</v>
      </c>
      <c r="D6338" s="26" t="s">
        <v>9299</v>
      </c>
      <c r="E6338" s="26" t="s">
        <v>10434</v>
      </c>
      <c r="F6338" s="26" t="s">
        <v>336</v>
      </c>
      <c r="G6338" s="26" t="s">
        <v>9300</v>
      </c>
      <c r="H6338" s="26" t="s">
        <v>10944</v>
      </c>
      <c r="I6338" s="26" t="s">
        <v>10418</v>
      </c>
      <c r="J6338" s="36">
        <v>0.13</v>
      </c>
      <c r="K6338" s="26">
        <v>0</v>
      </c>
      <c r="L6338" s="26"/>
      <c r="M6338" s="26" t="s">
        <v>140</v>
      </c>
      <c r="N6338" s="26" t="s">
        <v>9302</v>
      </c>
    </row>
    <row r="6339" spans="1:14">
      <c r="A6339" s="26" t="s">
        <v>331</v>
      </c>
      <c r="B6339" s="26" t="s">
        <v>9298</v>
      </c>
      <c r="C6339" s="26" t="s">
        <v>334</v>
      </c>
      <c r="D6339" s="26" t="s">
        <v>9299</v>
      </c>
      <c r="E6339" s="26" t="s">
        <v>10434</v>
      </c>
      <c r="F6339" s="26" t="s">
        <v>336</v>
      </c>
      <c r="G6339" s="26" t="s">
        <v>9300</v>
      </c>
      <c r="H6339" s="26" t="s">
        <v>10944</v>
      </c>
      <c r="I6339" s="26" t="s">
        <v>10420</v>
      </c>
      <c r="J6339" s="36">
        <v>0.13</v>
      </c>
      <c r="K6339" s="26">
        <v>25456.81</v>
      </c>
      <c r="L6339" s="26"/>
      <c r="M6339" s="26" t="s">
        <v>140</v>
      </c>
      <c r="N6339" s="26" t="s">
        <v>9302</v>
      </c>
    </row>
    <row r="6340" spans="1:14">
      <c r="A6340" s="26" t="s">
        <v>331</v>
      </c>
      <c r="B6340" s="26" t="s">
        <v>9298</v>
      </c>
      <c r="C6340" s="26" t="s">
        <v>334</v>
      </c>
      <c r="D6340" s="26" t="s">
        <v>9299</v>
      </c>
      <c r="E6340" s="26" t="s">
        <v>10434</v>
      </c>
      <c r="F6340" s="26" t="s">
        <v>336</v>
      </c>
      <c r="G6340" s="26" t="s">
        <v>9300</v>
      </c>
      <c r="H6340" s="26" t="s">
        <v>10944</v>
      </c>
      <c r="I6340" s="26" t="s">
        <v>10419</v>
      </c>
      <c r="J6340" s="36">
        <v>0.13</v>
      </c>
      <c r="K6340" s="26">
        <v>14891.79</v>
      </c>
      <c r="L6340" s="26"/>
      <c r="M6340" s="26" t="s">
        <v>140</v>
      </c>
      <c r="N6340" s="26" t="s">
        <v>9302</v>
      </c>
    </row>
    <row r="6341" spans="1:14">
      <c r="A6341" s="26" t="s">
        <v>331</v>
      </c>
      <c r="B6341" s="26" t="s">
        <v>9298</v>
      </c>
      <c r="C6341" s="26" t="s">
        <v>334</v>
      </c>
      <c r="D6341" s="26" t="s">
        <v>9299</v>
      </c>
      <c r="E6341" s="26" t="s">
        <v>10434</v>
      </c>
      <c r="F6341" s="26" t="s">
        <v>336</v>
      </c>
      <c r="G6341" s="26" t="s">
        <v>9300</v>
      </c>
      <c r="H6341" s="26" t="s">
        <v>10945</v>
      </c>
      <c r="I6341" s="26" t="s">
        <v>10416</v>
      </c>
      <c r="J6341" s="36">
        <v>0.13</v>
      </c>
      <c r="K6341" s="26">
        <v>1529766.32</v>
      </c>
      <c r="L6341" s="26">
        <v>1636739.95</v>
      </c>
      <c r="M6341" s="26" t="s">
        <v>140</v>
      </c>
      <c r="N6341" s="26" t="s">
        <v>9302</v>
      </c>
    </row>
    <row r="6342" spans="1:14">
      <c r="A6342" s="26" t="s">
        <v>331</v>
      </c>
      <c r="B6342" s="26" t="s">
        <v>9298</v>
      </c>
      <c r="C6342" s="26" t="s">
        <v>334</v>
      </c>
      <c r="D6342" s="26" t="s">
        <v>9299</v>
      </c>
      <c r="E6342" s="26" t="s">
        <v>10434</v>
      </c>
      <c r="F6342" s="26" t="s">
        <v>336</v>
      </c>
      <c r="G6342" s="26" t="s">
        <v>9300</v>
      </c>
      <c r="H6342" s="26" t="s">
        <v>10945</v>
      </c>
      <c r="I6342" s="26" t="s">
        <v>10418</v>
      </c>
      <c r="J6342" s="36">
        <v>0.13</v>
      </c>
      <c r="K6342" s="26">
        <v>0</v>
      </c>
      <c r="L6342" s="26"/>
      <c r="M6342" s="26" t="s">
        <v>140</v>
      </c>
      <c r="N6342" s="26" t="s">
        <v>9302</v>
      </c>
    </row>
    <row r="6343" spans="1:14">
      <c r="A6343" s="26" t="s">
        <v>331</v>
      </c>
      <c r="B6343" s="26" t="s">
        <v>9298</v>
      </c>
      <c r="C6343" s="26" t="s">
        <v>334</v>
      </c>
      <c r="D6343" s="26" t="s">
        <v>9299</v>
      </c>
      <c r="E6343" s="26" t="s">
        <v>10434</v>
      </c>
      <c r="F6343" s="26" t="s">
        <v>336</v>
      </c>
      <c r="G6343" s="26" t="s">
        <v>9300</v>
      </c>
      <c r="H6343" s="26" t="s">
        <v>10945</v>
      </c>
      <c r="I6343" s="26" t="s">
        <v>10420</v>
      </c>
      <c r="J6343" s="36">
        <v>0.13</v>
      </c>
      <c r="K6343" s="26">
        <v>34573.41</v>
      </c>
      <c r="L6343" s="26"/>
      <c r="M6343" s="26" t="s">
        <v>140</v>
      </c>
      <c r="N6343" s="26" t="s">
        <v>9302</v>
      </c>
    </row>
    <row r="6344" spans="1:14">
      <c r="A6344" s="26" t="s">
        <v>331</v>
      </c>
      <c r="B6344" s="26" t="s">
        <v>9298</v>
      </c>
      <c r="C6344" s="26" t="s">
        <v>334</v>
      </c>
      <c r="D6344" s="26" t="s">
        <v>9299</v>
      </c>
      <c r="E6344" s="26" t="s">
        <v>10434</v>
      </c>
      <c r="F6344" s="26" t="s">
        <v>336</v>
      </c>
      <c r="G6344" s="26" t="s">
        <v>9300</v>
      </c>
      <c r="H6344" s="26" t="s">
        <v>10945</v>
      </c>
      <c r="I6344" s="26" t="s">
        <v>10419</v>
      </c>
      <c r="J6344" s="36">
        <v>0.13</v>
      </c>
      <c r="K6344" s="26">
        <v>23296.18</v>
      </c>
      <c r="L6344" s="26"/>
      <c r="M6344" s="26" t="s">
        <v>140</v>
      </c>
      <c r="N6344" s="26" t="s">
        <v>9302</v>
      </c>
    </row>
    <row r="6345" spans="1:14">
      <c r="A6345" s="26" t="s">
        <v>220</v>
      </c>
      <c r="B6345" s="26" t="s">
        <v>9190</v>
      </c>
      <c r="C6345" s="26" t="s">
        <v>223</v>
      </c>
      <c r="D6345" s="26" t="s">
        <v>9191</v>
      </c>
      <c r="E6345" s="26" t="s">
        <v>10425</v>
      </c>
      <c r="F6345" s="26" t="s">
        <v>2254</v>
      </c>
      <c r="G6345" s="26" t="s">
        <v>9192</v>
      </c>
      <c r="H6345" s="26" t="s">
        <v>9193</v>
      </c>
      <c r="I6345" s="26" t="s">
        <v>10416</v>
      </c>
      <c r="J6345" s="36">
        <v>0.13</v>
      </c>
      <c r="K6345" s="26">
        <v>6980.93</v>
      </c>
      <c r="L6345" s="26">
        <v>7382.4</v>
      </c>
      <c r="M6345" s="26" t="s">
        <v>1282</v>
      </c>
      <c r="N6345" s="26" t="s">
        <v>9195</v>
      </c>
    </row>
    <row r="6346" spans="1:14">
      <c r="A6346" s="26" t="s">
        <v>220</v>
      </c>
      <c r="B6346" s="26" t="s">
        <v>9190</v>
      </c>
      <c r="C6346" s="26" t="s">
        <v>223</v>
      </c>
      <c r="D6346" s="26" t="s">
        <v>9191</v>
      </c>
      <c r="E6346" s="26" t="s">
        <v>10425</v>
      </c>
      <c r="F6346" s="26" t="s">
        <v>2254</v>
      </c>
      <c r="G6346" s="26" t="s">
        <v>9192</v>
      </c>
      <c r="H6346" s="26" t="s">
        <v>9193</v>
      </c>
      <c r="I6346" s="26" t="s">
        <v>10418</v>
      </c>
      <c r="J6346" s="36">
        <v>0.13</v>
      </c>
      <c r="K6346" s="26">
        <v>0</v>
      </c>
      <c r="L6346" s="26"/>
      <c r="M6346" s="26" t="s">
        <v>1282</v>
      </c>
      <c r="N6346" s="26" t="s">
        <v>9195</v>
      </c>
    </row>
    <row r="6347" spans="1:14">
      <c r="A6347" s="26" t="s">
        <v>220</v>
      </c>
      <c r="B6347" s="26" t="s">
        <v>9190</v>
      </c>
      <c r="C6347" s="26" t="s">
        <v>223</v>
      </c>
      <c r="D6347" s="26" t="s">
        <v>9191</v>
      </c>
      <c r="E6347" s="26" t="s">
        <v>10425</v>
      </c>
      <c r="F6347" s="26" t="s">
        <v>2254</v>
      </c>
      <c r="G6347" s="26" t="s">
        <v>9192</v>
      </c>
      <c r="H6347" s="26" t="s">
        <v>9193</v>
      </c>
      <c r="I6347" s="26" t="s">
        <v>10420</v>
      </c>
      <c r="J6347" s="36">
        <v>0.13</v>
      </c>
      <c r="K6347" s="26">
        <v>0</v>
      </c>
      <c r="L6347" s="26"/>
      <c r="M6347" s="26" t="s">
        <v>1282</v>
      </c>
      <c r="N6347" s="26" t="s">
        <v>9195</v>
      </c>
    </row>
    <row r="6348" spans="1:14">
      <c r="A6348" s="26" t="s">
        <v>220</v>
      </c>
      <c r="B6348" s="26" t="s">
        <v>9190</v>
      </c>
      <c r="C6348" s="26" t="s">
        <v>223</v>
      </c>
      <c r="D6348" s="26" t="s">
        <v>9191</v>
      </c>
      <c r="E6348" s="26" t="s">
        <v>10425</v>
      </c>
      <c r="F6348" s="26" t="s">
        <v>2254</v>
      </c>
      <c r="G6348" s="26" t="s">
        <v>9192</v>
      </c>
      <c r="H6348" s="26" t="s">
        <v>9193</v>
      </c>
      <c r="I6348" s="26" t="s">
        <v>10419</v>
      </c>
      <c r="J6348" s="36">
        <v>0.13</v>
      </c>
      <c r="K6348" s="26">
        <v>106.2</v>
      </c>
      <c r="L6348" s="26"/>
      <c r="M6348" s="26" t="s">
        <v>1282</v>
      </c>
      <c r="N6348" s="26" t="s">
        <v>9195</v>
      </c>
    </row>
    <row r="6349" spans="1:14">
      <c r="A6349" s="26" t="s">
        <v>108</v>
      </c>
      <c r="B6349" s="26" t="s">
        <v>9252</v>
      </c>
      <c r="C6349" s="26" t="s">
        <v>4295</v>
      </c>
      <c r="D6349" s="26" t="s">
        <v>9253</v>
      </c>
      <c r="E6349" s="26" t="s">
        <v>10425</v>
      </c>
      <c r="F6349" s="26" t="s">
        <v>4297</v>
      </c>
      <c r="G6349" s="26" t="s">
        <v>9254</v>
      </c>
      <c r="H6349" s="26" t="s">
        <v>9255</v>
      </c>
      <c r="I6349" s="26" t="s">
        <v>10416</v>
      </c>
      <c r="J6349" s="36">
        <v>0.13</v>
      </c>
      <c r="K6349" s="26">
        <v>5894.33</v>
      </c>
      <c r="L6349" s="26">
        <v>6443.83</v>
      </c>
      <c r="M6349" s="26" t="s">
        <v>97</v>
      </c>
      <c r="N6349" s="26" t="s">
        <v>9257</v>
      </c>
    </row>
    <row r="6350" spans="1:14">
      <c r="A6350" s="26" t="s">
        <v>108</v>
      </c>
      <c r="B6350" s="26" t="s">
        <v>9252</v>
      </c>
      <c r="C6350" s="26" t="s">
        <v>4295</v>
      </c>
      <c r="D6350" s="26" t="s">
        <v>9253</v>
      </c>
      <c r="E6350" s="26" t="s">
        <v>10425</v>
      </c>
      <c r="F6350" s="26" t="s">
        <v>4297</v>
      </c>
      <c r="G6350" s="26" t="s">
        <v>9254</v>
      </c>
      <c r="H6350" s="26" t="s">
        <v>9255</v>
      </c>
      <c r="I6350" s="26" t="s">
        <v>10418</v>
      </c>
      <c r="J6350" s="36">
        <v>0.13</v>
      </c>
      <c r="K6350" s="26">
        <v>89.58</v>
      </c>
      <c r="L6350" s="26"/>
      <c r="M6350" s="26" t="s">
        <v>97</v>
      </c>
      <c r="N6350" s="26" t="s">
        <v>9257</v>
      </c>
    </row>
    <row r="6351" spans="1:14">
      <c r="A6351" s="26" t="s">
        <v>108</v>
      </c>
      <c r="B6351" s="26" t="s">
        <v>9252</v>
      </c>
      <c r="C6351" s="26" t="s">
        <v>4295</v>
      </c>
      <c r="D6351" s="26" t="s">
        <v>9253</v>
      </c>
      <c r="E6351" s="26" t="s">
        <v>10425</v>
      </c>
      <c r="F6351" s="26" t="s">
        <v>4297</v>
      </c>
      <c r="G6351" s="26" t="s">
        <v>9254</v>
      </c>
      <c r="H6351" s="26" t="s">
        <v>9255</v>
      </c>
      <c r="I6351" s="26" t="s">
        <v>10420</v>
      </c>
      <c r="J6351" s="36">
        <v>0.13</v>
      </c>
      <c r="K6351" s="26">
        <v>78.82</v>
      </c>
      <c r="L6351" s="26"/>
      <c r="M6351" s="26" t="s">
        <v>97</v>
      </c>
      <c r="N6351" s="26" t="s">
        <v>9257</v>
      </c>
    </row>
    <row r="6352" spans="1:14">
      <c r="A6352" s="26" t="s">
        <v>108</v>
      </c>
      <c r="B6352" s="26" t="s">
        <v>9252</v>
      </c>
      <c r="C6352" s="26" t="s">
        <v>4295</v>
      </c>
      <c r="D6352" s="26" t="s">
        <v>9253</v>
      </c>
      <c r="E6352" s="26" t="s">
        <v>10425</v>
      </c>
      <c r="F6352" s="26" t="s">
        <v>4297</v>
      </c>
      <c r="G6352" s="26" t="s">
        <v>9254</v>
      </c>
      <c r="H6352" s="26" t="s">
        <v>9255</v>
      </c>
      <c r="I6352" s="26" t="s">
        <v>10419</v>
      </c>
      <c r="J6352" s="36">
        <v>0.13</v>
      </c>
      <c r="K6352" s="26">
        <v>91.12</v>
      </c>
      <c r="L6352" s="26"/>
      <c r="M6352" s="26" t="s">
        <v>97</v>
      </c>
      <c r="N6352" s="26" t="s">
        <v>9257</v>
      </c>
    </row>
    <row r="6353" spans="1:14">
      <c r="A6353" s="26" t="s">
        <v>85</v>
      </c>
      <c r="B6353" s="26" t="s">
        <v>6803</v>
      </c>
      <c r="C6353" s="26" t="s">
        <v>385</v>
      </c>
      <c r="D6353" s="26" t="s">
        <v>6790</v>
      </c>
      <c r="E6353" s="26" t="s">
        <v>10425</v>
      </c>
      <c r="F6353" s="26" t="s">
        <v>643</v>
      </c>
      <c r="G6353" s="26" t="s">
        <v>6791</v>
      </c>
      <c r="H6353" s="26" t="s">
        <v>6792</v>
      </c>
      <c r="I6353" s="26" t="s">
        <v>10427</v>
      </c>
      <c r="J6353" s="36">
        <v>0.13</v>
      </c>
      <c r="K6353" s="26">
        <v>21589.6</v>
      </c>
      <c r="L6353" s="26">
        <v>23072</v>
      </c>
      <c r="M6353" s="26" t="s">
        <v>83</v>
      </c>
      <c r="N6353" s="26" t="s">
        <v>6805</v>
      </c>
    </row>
    <row r="6354" spans="1:14">
      <c r="A6354" s="26" t="s">
        <v>85</v>
      </c>
      <c r="B6354" s="26" t="s">
        <v>6803</v>
      </c>
      <c r="C6354" s="26" t="s">
        <v>385</v>
      </c>
      <c r="D6354" s="26" t="s">
        <v>6790</v>
      </c>
      <c r="E6354" s="26" t="s">
        <v>10425</v>
      </c>
      <c r="F6354" s="26" t="s">
        <v>643</v>
      </c>
      <c r="G6354" s="26" t="s">
        <v>6791</v>
      </c>
      <c r="H6354" s="26" t="s">
        <v>6792</v>
      </c>
      <c r="I6354" s="26" t="s">
        <v>10428</v>
      </c>
      <c r="J6354" s="36">
        <v>0.13</v>
      </c>
      <c r="K6354" s="26">
        <v>0</v>
      </c>
      <c r="L6354" s="26"/>
      <c r="M6354" s="26" t="s">
        <v>83</v>
      </c>
      <c r="N6354" s="26" t="s">
        <v>6805</v>
      </c>
    </row>
    <row r="6355" spans="1:14">
      <c r="A6355" s="26" t="s">
        <v>85</v>
      </c>
      <c r="B6355" s="26" t="s">
        <v>6803</v>
      </c>
      <c r="C6355" s="26" t="s">
        <v>385</v>
      </c>
      <c r="D6355" s="26" t="s">
        <v>6790</v>
      </c>
      <c r="E6355" s="26" t="s">
        <v>10425</v>
      </c>
      <c r="F6355" s="26" t="s">
        <v>643</v>
      </c>
      <c r="G6355" s="26" t="s">
        <v>6791</v>
      </c>
      <c r="H6355" s="26" t="s">
        <v>6792</v>
      </c>
      <c r="I6355" s="26" t="s">
        <v>10420</v>
      </c>
      <c r="J6355" s="36">
        <v>0.13</v>
      </c>
      <c r="K6355" s="26">
        <v>280.6648</v>
      </c>
      <c r="L6355" s="26"/>
      <c r="M6355" s="26" t="s">
        <v>83</v>
      </c>
      <c r="N6355" s="26" t="s">
        <v>6805</v>
      </c>
    </row>
    <row r="6356" spans="1:14">
      <c r="A6356" s="26" t="s">
        <v>85</v>
      </c>
      <c r="B6356" s="26" t="s">
        <v>6803</v>
      </c>
      <c r="C6356" s="26" t="s">
        <v>385</v>
      </c>
      <c r="D6356" s="26" t="s">
        <v>6790</v>
      </c>
      <c r="E6356" s="26" t="s">
        <v>10425</v>
      </c>
      <c r="F6356" s="26" t="s">
        <v>643</v>
      </c>
      <c r="G6356" s="26" t="s">
        <v>6791</v>
      </c>
      <c r="H6356" s="26" t="s">
        <v>6792</v>
      </c>
      <c r="I6356" s="26" t="s">
        <v>10419</v>
      </c>
      <c r="J6356" s="36">
        <v>0.13</v>
      </c>
      <c r="K6356" s="26">
        <v>323.844</v>
      </c>
      <c r="L6356" s="26"/>
      <c r="M6356" s="26" t="s">
        <v>83</v>
      </c>
      <c r="N6356" s="26" t="s">
        <v>6805</v>
      </c>
    </row>
    <row r="6357" spans="1:14">
      <c r="A6357" s="26" t="s">
        <v>85</v>
      </c>
      <c r="B6357" s="26" t="s">
        <v>9176</v>
      </c>
      <c r="C6357" s="26" t="s">
        <v>1056</v>
      </c>
      <c r="D6357" s="26" t="s">
        <v>9177</v>
      </c>
      <c r="E6357" s="26" t="s">
        <v>10425</v>
      </c>
      <c r="F6357" s="26" t="s">
        <v>3356</v>
      </c>
      <c r="G6357" s="26" t="s">
        <v>9178</v>
      </c>
      <c r="H6357" s="26" t="s">
        <v>3358</v>
      </c>
      <c r="I6357" s="26" t="s">
        <v>10427</v>
      </c>
      <c r="J6357" s="36">
        <v>0.13</v>
      </c>
      <c r="K6357" s="26">
        <v>2171.48</v>
      </c>
      <c r="L6357" s="26">
        <v>2339.16</v>
      </c>
      <c r="M6357" s="26" t="s">
        <v>83</v>
      </c>
      <c r="N6357" s="26" t="s">
        <v>9180</v>
      </c>
    </row>
    <row r="6358" spans="1:14">
      <c r="A6358" s="26" t="s">
        <v>85</v>
      </c>
      <c r="B6358" s="26" t="s">
        <v>9176</v>
      </c>
      <c r="C6358" s="26" t="s">
        <v>1056</v>
      </c>
      <c r="D6358" s="26" t="s">
        <v>9177</v>
      </c>
      <c r="E6358" s="26" t="s">
        <v>10425</v>
      </c>
      <c r="F6358" s="26" t="s">
        <v>3356</v>
      </c>
      <c r="G6358" s="26" t="s">
        <v>9178</v>
      </c>
      <c r="H6358" s="26" t="s">
        <v>3358</v>
      </c>
      <c r="I6358" s="26" t="s">
        <v>10428</v>
      </c>
      <c r="J6358" s="36">
        <v>0.13</v>
      </c>
      <c r="K6358" s="26">
        <v>0</v>
      </c>
      <c r="L6358" s="26"/>
      <c r="M6358" s="26" t="s">
        <v>83</v>
      </c>
      <c r="N6358" s="26" t="s">
        <v>9180</v>
      </c>
    </row>
    <row r="6359" spans="1:14">
      <c r="A6359" s="26" t="s">
        <v>85</v>
      </c>
      <c r="B6359" s="26" t="s">
        <v>9176</v>
      </c>
      <c r="C6359" s="26" t="s">
        <v>1056</v>
      </c>
      <c r="D6359" s="26" t="s">
        <v>9177</v>
      </c>
      <c r="E6359" s="26" t="s">
        <v>10425</v>
      </c>
      <c r="F6359" s="26" t="s">
        <v>3356</v>
      </c>
      <c r="G6359" s="26" t="s">
        <v>9178</v>
      </c>
      <c r="H6359" s="26" t="s">
        <v>3358</v>
      </c>
      <c r="I6359" s="26" t="s">
        <v>10420</v>
      </c>
      <c r="J6359" s="36">
        <v>0.13</v>
      </c>
      <c r="K6359" s="26">
        <v>28.22924</v>
      </c>
      <c r="L6359" s="26"/>
      <c r="M6359" s="26" t="s">
        <v>83</v>
      </c>
      <c r="N6359" s="26" t="s">
        <v>9180</v>
      </c>
    </row>
    <row r="6360" spans="1:14">
      <c r="A6360" s="26" t="s">
        <v>85</v>
      </c>
      <c r="B6360" s="26" t="s">
        <v>9176</v>
      </c>
      <c r="C6360" s="26" t="s">
        <v>1056</v>
      </c>
      <c r="D6360" s="26" t="s">
        <v>9177</v>
      </c>
      <c r="E6360" s="26" t="s">
        <v>10425</v>
      </c>
      <c r="F6360" s="26" t="s">
        <v>3356</v>
      </c>
      <c r="G6360" s="26" t="s">
        <v>9178</v>
      </c>
      <c r="H6360" s="26" t="s">
        <v>3358</v>
      </c>
      <c r="I6360" s="26" t="s">
        <v>10419</v>
      </c>
      <c r="J6360" s="36">
        <v>0.13</v>
      </c>
      <c r="K6360" s="26">
        <v>32.5722</v>
      </c>
      <c r="L6360" s="26"/>
      <c r="M6360" s="26" t="s">
        <v>83</v>
      </c>
      <c r="N6360" s="26" t="s">
        <v>9180</v>
      </c>
    </row>
    <row r="6361" spans="1:14">
      <c r="A6361" s="26" t="s">
        <v>85</v>
      </c>
      <c r="B6361" s="26" t="s">
        <v>9211</v>
      </c>
      <c r="C6361" s="26" t="s">
        <v>2337</v>
      </c>
      <c r="D6361" s="26" t="s">
        <v>9212</v>
      </c>
      <c r="E6361" s="26" t="s">
        <v>10425</v>
      </c>
      <c r="F6361" s="26" t="s">
        <v>9213</v>
      </c>
      <c r="G6361" s="26" t="s">
        <v>9214</v>
      </c>
      <c r="H6361" s="26" t="s">
        <v>9215</v>
      </c>
      <c r="I6361" s="26" t="s">
        <v>10416</v>
      </c>
      <c r="J6361" s="36">
        <v>0.13</v>
      </c>
      <c r="K6361" s="26">
        <v>423986.94</v>
      </c>
      <c r="L6361" s="26">
        <v>536675.14</v>
      </c>
      <c r="M6361" s="26" t="s">
        <v>83</v>
      </c>
      <c r="N6361" s="26" t="s">
        <v>9217</v>
      </c>
    </row>
    <row r="6362" spans="1:14">
      <c r="A6362" s="26" t="s">
        <v>85</v>
      </c>
      <c r="B6362" s="26" t="s">
        <v>9211</v>
      </c>
      <c r="C6362" s="26" t="s">
        <v>2337</v>
      </c>
      <c r="D6362" s="26" t="s">
        <v>9212</v>
      </c>
      <c r="E6362" s="26" t="s">
        <v>10425</v>
      </c>
      <c r="F6362" s="26" t="s">
        <v>9213</v>
      </c>
      <c r="G6362" s="26" t="s">
        <v>9214</v>
      </c>
      <c r="H6362" s="26" t="s">
        <v>9215</v>
      </c>
      <c r="I6362" s="26" t="s">
        <v>10418</v>
      </c>
      <c r="J6362" s="36">
        <v>0.13</v>
      </c>
      <c r="K6362" s="26">
        <v>75265.36</v>
      </c>
      <c r="L6362" s="26"/>
      <c r="M6362" s="26" t="s">
        <v>83</v>
      </c>
      <c r="N6362" s="26" t="s">
        <v>9217</v>
      </c>
    </row>
    <row r="6363" spans="1:14">
      <c r="A6363" s="26" t="s">
        <v>85</v>
      </c>
      <c r="B6363" s="26" t="s">
        <v>9211</v>
      </c>
      <c r="C6363" s="26" t="s">
        <v>2337</v>
      </c>
      <c r="D6363" s="26" t="s">
        <v>9212</v>
      </c>
      <c r="E6363" s="26" t="s">
        <v>10425</v>
      </c>
      <c r="F6363" s="26" t="s">
        <v>9213</v>
      </c>
      <c r="G6363" s="26" t="s">
        <v>9214</v>
      </c>
      <c r="H6363" s="26" t="s">
        <v>9215</v>
      </c>
      <c r="I6363" s="26" t="s">
        <v>10420</v>
      </c>
      <c r="J6363" s="36">
        <v>0.13</v>
      </c>
      <c r="K6363" s="26">
        <v>5669.88</v>
      </c>
      <c r="L6363" s="26"/>
      <c r="M6363" s="26" t="s">
        <v>83</v>
      </c>
      <c r="N6363" s="26" t="s">
        <v>9217</v>
      </c>
    </row>
    <row r="6364" spans="1:14">
      <c r="A6364" s="26" t="s">
        <v>85</v>
      </c>
      <c r="B6364" s="26" t="s">
        <v>9211</v>
      </c>
      <c r="C6364" s="26" t="s">
        <v>2337</v>
      </c>
      <c r="D6364" s="26" t="s">
        <v>9212</v>
      </c>
      <c r="E6364" s="26" t="s">
        <v>10425</v>
      </c>
      <c r="F6364" s="26" t="s">
        <v>9213</v>
      </c>
      <c r="G6364" s="26" t="s">
        <v>9214</v>
      </c>
      <c r="H6364" s="26" t="s">
        <v>9215</v>
      </c>
      <c r="I6364" s="26" t="s">
        <v>10419</v>
      </c>
      <c r="J6364" s="36">
        <v>0.13</v>
      </c>
      <c r="K6364" s="26">
        <v>7602.4</v>
      </c>
      <c r="L6364" s="26"/>
      <c r="M6364" s="26" t="s">
        <v>83</v>
      </c>
      <c r="N6364" s="26" t="s">
        <v>9217</v>
      </c>
    </row>
    <row r="6365" spans="1:14">
      <c r="A6365" s="26" t="s">
        <v>85</v>
      </c>
      <c r="B6365" s="26" t="s">
        <v>8975</v>
      </c>
      <c r="C6365" s="26" t="s">
        <v>1056</v>
      </c>
      <c r="D6365" s="26" t="s">
        <v>8976</v>
      </c>
      <c r="E6365" s="26" t="s">
        <v>10425</v>
      </c>
      <c r="F6365" s="26" t="s">
        <v>1058</v>
      </c>
      <c r="G6365" s="26" t="s">
        <v>8977</v>
      </c>
      <c r="H6365" s="26" t="s">
        <v>8978</v>
      </c>
      <c r="I6365" s="26" t="s">
        <v>10427</v>
      </c>
      <c r="J6365" s="36">
        <v>0.13</v>
      </c>
      <c r="K6365" s="26">
        <v>18548.35</v>
      </c>
      <c r="L6365" s="26">
        <v>20294.5</v>
      </c>
      <c r="M6365" s="26" t="s">
        <v>83</v>
      </c>
      <c r="N6365" s="26" t="s">
        <v>8980</v>
      </c>
    </row>
    <row r="6366" spans="1:14">
      <c r="A6366" s="26" t="s">
        <v>85</v>
      </c>
      <c r="B6366" s="26" t="s">
        <v>8975</v>
      </c>
      <c r="C6366" s="26" t="s">
        <v>1056</v>
      </c>
      <c r="D6366" s="26" t="s">
        <v>8976</v>
      </c>
      <c r="E6366" s="26" t="s">
        <v>10425</v>
      </c>
      <c r="F6366" s="26" t="s">
        <v>1058</v>
      </c>
      <c r="G6366" s="26" t="s">
        <v>8977</v>
      </c>
      <c r="H6366" s="26" t="s">
        <v>8978</v>
      </c>
      <c r="I6366" s="26" t="s">
        <v>10428</v>
      </c>
      <c r="J6366" s="36">
        <v>0.13</v>
      </c>
      <c r="K6366" s="26">
        <v>0</v>
      </c>
      <c r="L6366" s="26"/>
      <c r="M6366" s="26" t="s">
        <v>83</v>
      </c>
      <c r="N6366" s="26" t="s">
        <v>8980</v>
      </c>
    </row>
    <row r="6367" spans="1:14">
      <c r="A6367" s="26" t="s">
        <v>85</v>
      </c>
      <c r="B6367" s="26" t="s">
        <v>8975</v>
      </c>
      <c r="C6367" s="26" t="s">
        <v>1056</v>
      </c>
      <c r="D6367" s="26" t="s">
        <v>8976</v>
      </c>
      <c r="E6367" s="26" t="s">
        <v>10425</v>
      </c>
      <c r="F6367" s="26" t="s">
        <v>1058</v>
      </c>
      <c r="G6367" s="26" t="s">
        <v>8977</v>
      </c>
      <c r="H6367" s="26" t="s">
        <v>8978</v>
      </c>
      <c r="I6367" s="26" t="s">
        <v>10420</v>
      </c>
      <c r="J6367" s="36">
        <v>0.13</v>
      </c>
      <c r="K6367" s="26">
        <v>241.12855</v>
      </c>
      <c r="L6367" s="26"/>
      <c r="M6367" s="26" t="s">
        <v>83</v>
      </c>
      <c r="N6367" s="26" t="s">
        <v>8980</v>
      </c>
    </row>
    <row r="6368" spans="1:14">
      <c r="A6368" s="26" t="s">
        <v>85</v>
      </c>
      <c r="B6368" s="26" t="s">
        <v>8975</v>
      </c>
      <c r="C6368" s="26" t="s">
        <v>1056</v>
      </c>
      <c r="D6368" s="26" t="s">
        <v>8976</v>
      </c>
      <c r="E6368" s="26" t="s">
        <v>10425</v>
      </c>
      <c r="F6368" s="26" t="s">
        <v>1058</v>
      </c>
      <c r="G6368" s="26" t="s">
        <v>8977</v>
      </c>
      <c r="H6368" s="26" t="s">
        <v>8978</v>
      </c>
      <c r="I6368" s="26" t="s">
        <v>10419</v>
      </c>
      <c r="J6368" s="36">
        <v>0.13</v>
      </c>
      <c r="K6368" s="26">
        <v>278.22525</v>
      </c>
      <c r="L6368" s="26"/>
      <c r="M6368" s="26" t="s">
        <v>83</v>
      </c>
      <c r="N6368" s="26" t="s">
        <v>8980</v>
      </c>
    </row>
    <row r="6369" spans="1:14">
      <c r="A6369" s="26" t="s">
        <v>85</v>
      </c>
      <c r="B6369" s="26" t="s">
        <v>9282</v>
      </c>
      <c r="C6369" s="26" t="s">
        <v>1056</v>
      </c>
      <c r="D6369" s="26" t="s">
        <v>9283</v>
      </c>
      <c r="E6369" s="26" t="s">
        <v>10425</v>
      </c>
      <c r="F6369" s="26" t="s">
        <v>6501</v>
      </c>
      <c r="G6369" s="26" t="s">
        <v>9284</v>
      </c>
      <c r="H6369" s="26" t="s">
        <v>9285</v>
      </c>
      <c r="I6369" s="26" t="s">
        <v>10427</v>
      </c>
      <c r="J6369" s="36">
        <v>0.13</v>
      </c>
      <c r="K6369" s="26">
        <v>678.66</v>
      </c>
      <c r="L6369" s="26">
        <v>720</v>
      </c>
      <c r="M6369" s="26" t="s">
        <v>83</v>
      </c>
      <c r="N6369" s="26" t="s">
        <v>9287</v>
      </c>
    </row>
    <row r="6370" spans="1:14">
      <c r="A6370" s="26" t="s">
        <v>85</v>
      </c>
      <c r="B6370" s="26" t="s">
        <v>9282</v>
      </c>
      <c r="C6370" s="26" t="s">
        <v>1056</v>
      </c>
      <c r="D6370" s="26" t="s">
        <v>9283</v>
      </c>
      <c r="E6370" s="26" t="s">
        <v>10425</v>
      </c>
      <c r="F6370" s="26" t="s">
        <v>6501</v>
      </c>
      <c r="G6370" s="26" t="s">
        <v>9284</v>
      </c>
      <c r="H6370" s="26" t="s">
        <v>9285</v>
      </c>
      <c r="I6370" s="26" t="s">
        <v>10428</v>
      </c>
      <c r="J6370" s="36">
        <v>0.13</v>
      </c>
      <c r="K6370" s="26">
        <v>0</v>
      </c>
      <c r="L6370" s="26"/>
      <c r="M6370" s="26" t="s">
        <v>83</v>
      </c>
      <c r="N6370" s="26" t="s">
        <v>9287</v>
      </c>
    </row>
    <row r="6371" spans="1:14">
      <c r="A6371" s="26" t="s">
        <v>85</v>
      </c>
      <c r="B6371" s="26" t="s">
        <v>9282</v>
      </c>
      <c r="C6371" s="26" t="s">
        <v>1056</v>
      </c>
      <c r="D6371" s="26" t="s">
        <v>9283</v>
      </c>
      <c r="E6371" s="26" t="s">
        <v>10425</v>
      </c>
      <c r="F6371" s="26" t="s">
        <v>6501</v>
      </c>
      <c r="G6371" s="26" t="s">
        <v>9284</v>
      </c>
      <c r="H6371" s="26" t="s">
        <v>9285</v>
      </c>
      <c r="I6371" s="26" t="s">
        <v>10420</v>
      </c>
      <c r="J6371" s="36">
        <v>0.13</v>
      </c>
      <c r="K6371" s="26">
        <v>8.82258</v>
      </c>
      <c r="L6371" s="26"/>
      <c r="M6371" s="26" t="s">
        <v>83</v>
      </c>
      <c r="N6371" s="26" t="s">
        <v>9287</v>
      </c>
    </row>
    <row r="6372" spans="1:14">
      <c r="A6372" s="26" t="s">
        <v>85</v>
      </c>
      <c r="B6372" s="26" t="s">
        <v>9282</v>
      </c>
      <c r="C6372" s="26" t="s">
        <v>1056</v>
      </c>
      <c r="D6372" s="26" t="s">
        <v>9283</v>
      </c>
      <c r="E6372" s="26" t="s">
        <v>10425</v>
      </c>
      <c r="F6372" s="26" t="s">
        <v>6501</v>
      </c>
      <c r="G6372" s="26" t="s">
        <v>9284</v>
      </c>
      <c r="H6372" s="26" t="s">
        <v>9285</v>
      </c>
      <c r="I6372" s="26" t="s">
        <v>10419</v>
      </c>
      <c r="J6372" s="36">
        <v>0.13</v>
      </c>
      <c r="K6372" s="26">
        <v>10.1799</v>
      </c>
      <c r="L6372" s="26"/>
      <c r="M6372" s="26" t="s">
        <v>83</v>
      </c>
      <c r="N6372" s="26" t="s">
        <v>9287</v>
      </c>
    </row>
    <row r="6373" spans="1:14">
      <c r="A6373" s="26" t="s">
        <v>220</v>
      </c>
      <c r="B6373" s="26" t="s">
        <v>9227</v>
      </c>
      <c r="C6373" s="26" t="s">
        <v>799</v>
      </c>
      <c r="D6373" s="26" t="s">
        <v>9228</v>
      </c>
      <c r="E6373" s="26" t="s">
        <v>10425</v>
      </c>
      <c r="F6373" s="26" t="s">
        <v>7960</v>
      </c>
      <c r="G6373" s="26" t="s">
        <v>9229</v>
      </c>
      <c r="H6373" s="26" t="s">
        <v>9230</v>
      </c>
      <c r="I6373" s="26" t="s">
        <v>10416</v>
      </c>
      <c r="J6373" s="36">
        <v>0.13</v>
      </c>
      <c r="K6373" s="26">
        <v>271004.01</v>
      </c>
      <c r="L6373" s="26">
        <v>291536</v>
      </c>
      <c r="M6373" s="26" t="s">
        <v>1282</v>
      </c>
      <c r="N6373" s="26" t="s">
        <v>9232</v>
      </c>
    </row>
    <row r="6374" spans="1:14">
      <c r="A6374" s="26" t="s">
        <v>220</v>
      </c>
      <c r="B6374" s="26" t="s">
        <v>9227</v>
      </c>
      <c r="C6374" s="26" t="s">
        <v>799</v>
      </c>
      <c r="D6374" s="26" t="s">
        <v>9228</v>
      </c>
      <c r="E6374" s="26" t="s">
        <v>10425</v>
      </c>
      <c r="F6374" s="26" t="s">
        <v>7960</v>
      </c>
      <c r="G6374" s="26" t="s">
        <v>9229</v>
      </c>
      <c r="H6374" s="26" t="s">
        <v>9230</v>
      </c>
      <c r="I6374" s="26" t="s">
        <v>10418</v>
      </c>
      <c r="J6374" s="36">
        <v>0.13</v>
      </c>
      <c r="K6374" s="26">
        <v>0</v>
      </c>
      <c r="L6374" s="26"/>
      <c r="M6374" s="26" t="s">
        <v>1282</v>
      </c>
      <c r="N6374" s="26" t="s">
        <v>9232</v>
      </c>
    </row>
    <row r="6375" spans="1:14">
      <c r="A6375" s="26" t="s">
        <v>220</v>
      </c>
      <c r="B6375" s="26" t="s">
        <v>9227</v>
      </c>
      <c r="C6375" s="26" t="s">
        <v>799</v>
      </c>
      <c r="D6375" s="26" t="s">
        <v>9228</v>
      </c>
      <c r="E6375" s="26" t="s">
        <v>10425</v>
      </c>
      <c r="F6375" s="26" t="s">
        <v>7960</v>
      </c>
      <c r="G6375" s="26" t="s">
        <v>9229</v>
      </c>
      <c r="H6375" s="26" t="s">
        <v>9230</v>
      </c>
      <c r="I6375" s="26" t="s">
        <v>10420</v>
      </c>
      <c r="J6375" s="36">
        <v>0.13</v>
      </c>
      <c r="K6375" s="26">
        <v>3284.62</v>
      </c>
      <c r="L6375" s="26"/>
      <c r="M6375" s="26" t="s">
        <v>1282</v>
      </c>
      <c r="N6375" s="26" t="s">
        <v>9232</v>
      </c>
    </row>
    <row r="6376" spans="1:14">
      <c r="A6376" s="26" t="s">
        <v>220</v>
      </c>
      <c r="B6376" s="26" t="s">
        <v>9227</v>
      </c>
      <c r="C6376" s="26" t="s">
        <v>799</v>
      </c>
      <c r="D6376" s="26" t="s">
        <v>9228</v>
      </c>
      <c r="E6376" s="26" t="s">
        <v>10425</v>
      </c>
      <c r="F6376" s="26" t="s">
        <v>7960</v>
      </c>
      <c r="G6376" s="26" t="s">
        <v>9229</v>
      </c>
      <c r="H6376" s="26" t="s">
        <v>9230</v>
      </c>
      <c r="I6376" s="26" t="s">
        <v>10419</v>
      </c>
      <c r="J6376" s="36">
        <v>0.13</v>
      </c>
      <c r="K6376" s="26">
        <v>4127.37</v>
      </c>
      <c r="L6376" s="26"/>
      <c r="M6376" s="26" t="s">
        <v>1282</v>
      </c>
      <c r="N6376" s="26" t="s">
        <v>9232</v>
      </c>
    </row>
    <row r="6377" spans="1:14">
      <c r="A6377" s="26" t="s">
        <v>70</v>
      </c>
      <c r="B6377" s="26" t="s">
        <v>9303</v>
      </c>
      <c r="C6377" s="26" t="s">
        <v>670</v>
      </c>
      <c r="D6377" s="26" t="s">
        <v>9304</v>
      </c>
      <c r="E6377" s="26" t="s">
        <v>10425</v>
      </c>
      <c r="F6377" s="26" t="s">
        <v>9305</v>
      </c>
      <c r="G6377" s="26" t="s">
        <v>9306</v>
      </c>
      <c r="H6377" s="26" t="s">
        <v>9307</v>
      </c>
      <c r="I6377" s="26" t="s">
        <v>10416</v>
      </c>
      <c r="J6377" s="36">
        <v>0.13</v>
      </c>
      <c r="K6377" s="26">
        <v>286915.36</v>
      </c>
      <c r="L6377" s="26">
        <v>332267.04</v>
      </c>
      <c r="M6377" s="26" t="s">
        <v>83</v>
      </c>
      <c r="N6377" s="26" t="s">
        <v>9309</v>
      </c>
    </row>
    <row r="6378" spans="1:14">
      <c r="A6378" s="26" t="s">
        <v>70</v>
      </c>
      <c r="B6378" s="26" t="s">
        <v>9303</v>
      </c>
      <c r="C6378" s="26" t="s">
        <v>670</v>
      </c>
      <c r="D6378" s="26" t="s">
        <v>9304</v>
      </c>
      <c r="E6378" s="26" t="s">
        <v>10425</v>
      </c>
      <c r="F6378" s="26" t="s">
        <v>9305</v>
      </c>
      <c r="G6378" s="26" t="s">
        <v>9306</v>
      </c>
      <c r="H6378" s="26" t="s">
        <v>9307</v>
      </c>
      <c r="I6378" s="26" t="s">
        <v>10418</v>
      </c>
      <c r="J6378" s="36">
        <v>0.13</v>
      </c>
      <c r="K6378" s="26">
        <v>22064.01</v>
      </c>
      <c r="L6378" s="26"/>
      <c r="M6378" s="26" t="s">
        <v>83</v>
      </c>
      <c r="N6378" s="26" t="s">
        <v>9309</v>
      </c>
    </row>
    <row r="6379" spans="1:14">
      <c r="A6379" s="26" t="s">
        <v>70</v>
      </c>
      <c r="B6379" s="26" t="s">
        <v>9303</v>
      </c>
      <c r="C6379" s="26" t="s">
        <v>670</v>
      </c>
      <c r="D6379" s="26" t="s">
        <v>9304</v>
      </c>
      <c r="E6379" s="26" t="s">
        <v>10425</v>
      </c>
      <c r="F6379" s="26" t="s">
        <v>9305</v>
      </c>
      <c r="G6379" s="26" t="s">
        <v>9306</v>
      </c>
      <c r="H6379" s="26" t="s">
        <v>9307</v>
      </c>
      <c r="I6379" s="26" t="s">
        <v>10420</v>
      </c>
      <c r="J6379" s="36">
        <v>0.13</v>
      </c>
      <c r="K6379" s="26">
        <v>3630.16</v>
      </c>
      <c r="L6379" s="26"/>
      <c r="M6379" s="26" t="s">
        <v>83</v>
      </c>
      <c r="N6379" s="26" t="s">
        <v>9309</v>
      </c>
    </row>
    <row r="6380" spans="1:14">
      <c r="A6380" s="26" t="s">
        <v>70</v>
      </c>
      <c r="B6380" s="26" t="s">
        <v>9303</v>
      </c>
      <c r="C6380" s="26" t="s">
        <v>670</v>
      </c>
      <c r="D6380" s="26" t="s">
        <v>9304</v>
      </c>
      <c r="E6380" s="26" t="s">
        <v>10425</v>
      </c>
      <c r="F6380" s="26" t="s">
        <v>9305</v>
      </c>
      <c r="G6380" s="26" t="s">
        <v>9306</v>
      </c>
      <c r="H6380" s="26" t="s">
        <v>9307</v>
      </c>
      <c r="I6380" s="26" t="s">
        <v>10419</v>
      </c>
      <c r="J6380" s="36">
        <v>0.13</v>
      </c>
      <c r="K6380" s="26">
        <v>4705.45</v>
      </c>
      <c r="L6380" s="26"/>
      <c r="M6380" s="26" t="s">
        <v>83</v>
      </c>
      <c r="N6380" s="26" t="s">
        <v>9309</v>
      </c>
    </row>
    <row r="6381" spans="1:14">
      <c r="A6381" s="26" t="s">
        <v>181</v>
      </c>
      <c r="B6381" s="26" t="s">
        <v>5441</v>
      </c>
      <c r="C6381" s="26" t="s">
        <v>1397</v>
      </c>
      <c r="D6381" s="26" t="s">
        <v>5442</v>
      </c>
      <c r="E6381" s="26" t="s">
        <v>10946</v>
      </c>
      <c r="F6381" s="26" t="s">
        <v>4764</v>
      </c>
      <c r="G6381" s="26" t="s">
        <v>5443</v>
      </c>
      <c r="H6381" s="26" t="s">
        <v>5444</v>
      </c>
      <c r="I6381" s="26" t="s">
        <v>10416</v>
      </c>
      <c r="J6381" s="36">
        <v>0.06</v>
      </c>
      <c r="K6381" s="26">
        <v>0</v>
      </c>
      <c r="L6381" s="26">
        <v>1000421.47</v>
      </c>
      <c r="M6381" s="26" t="s">
        <v>97</v>
      </c>
      <c r="N6381" s="26" t="s">
        <v>5446</v>
      </c>
    </row>
    <row r="6382" spans="1:14">
      <c r="A6382" s="26" t="s">
        <v>181</v>
      </c>
      <c r="B6382" s="26" t="s">
        <v>5441</v>
      </c>
      <c r="C6382" s="26" t="s">
        <v>1397</v>
      </c>
      <c r="D6382" s="26" t="s">
        <v>5442</v>
      </c>
      <c r="E6382" s="26" t="s">
        <v>10946</v>
      </c>
      <c r="F6382" s="26" t="s">
        <v>4764</v>
      </c>
      <c r="G6382" s="26" t="s">
        <v>5443</v>
      </c>
      <c r="H6382" s="26" t="s">
        <v>5444</v>
      </c>
      <c r="I6382" s="26" t="s">
        <v>10418</v>
      </c>
      <c r="J6382" s="36">
        <v>0.06</v>
      </c>
      <c r="K6382" s="26">
        <v>955767.31</v>
      </c>
      <c r="L6382" s="26"/>
      <c r="M6382" s="26" t="s">
        <v>97</v>
      </c>
      <c r="N6382" s="26" t="s">
        <v>5446</v>
      </c>
    </row>
    <row r="6383" spans="1:14">
      <c r="A6383" s="26" t="s">
        <v>181</v>
      </c>
      <c r="B6383" s="26" t="s">
        <v>5441</v>
      </c>
      <c r="C6383" s="26" t="s">
        <v>1397</v>
      </c>
      <c r="D6383" s="26" t="s">
        <v>5442</v>
      </c>
      <c r="E6383" s="26" t="s">
        <v>10946</v>
      </c>
      <c r="F6383" s="26" t="s">
        <v>4764</v>
      </c>
      <c r="G6383" s="26" t="s">
        <v>5443</v>
      </c>
      <c r="H6383" s="26" t="s">
        <v>5444</v>
      </c>
      <c r="I6383" s="26" t="s">
        <v>10420</v>
      </c>
      <c r="J6383" s="36">
        <v>0.06</v>
      </c>
      <c r="K6383" s="26">
        <v>0</v>
      </c>
      <c r="L6383" s="26"/>
      <c r="M6383" s="26" t="s">
        <v>97</v>
      </c>
      <c r="N6383" s="26" t="s">
        <v>5446</v>
      </c>
    </row>
    <row r="6384" spans="1:14">
      <c r="A6384" s="26" t="s">
        <v>181</v>
      </c>
      <c r="B6384" s="26" t="s">
        <v>5441</v>
      </c>
      <c r="C6384" s="26" t="s">
        <v>1397</v>
      </c>
      <c r="D6384" s="26" t="s">
        <v>5442</v>
      </c>
      <c r="E6384" s="26" t="s">
        <v>10946</v>
      </c>
      <c r="F6384" s="26" t="s">
        <v>4764</v>
      </c>
      <c r="G6384" s="26" t="s">
        <v>5443</v>
      </c>
      <c r="H6384" s="26" t="s">
        <v>5444</v>
      </c>
      <c r="I6384" s="26" t="s">
        <v>10419</v>
      </c>
      <c r="J6384" s="36">
        <v>0.06</v>
      </c>
      <c r="K6384" s="26">
        <v>14561.77</v>
      </c>
      <c r="L6384" s="26"/>
      <c r="M6384" s="26" t="s">
        <v>97</v>
      </c>
      <c r="N6384" s="26" t="s">
        <v>5446</v>
      </c>
    </row>
    <row r="6385" spans="1:14">
      <c r="A6385" s="26" t="s">
        <v>181</v>
      </c>
      <c r="B6385" s="26" t="s">
        <v>8921</v>
      </c>
      <c r="C6385" s="26" t="s">
        <v>2557</v>
      </c>
      <c r="D6385" s="26" t="s">
        <v>8922</v>
      </c>
      <c r="E6385" s="26" t="s">
        <v>10425</v>
      </c>
      <c r="F6385" s="26" t="s">
        <v>3527</v>
      </c>
      <c r="G6385" s="26" t="s">
        <v>8923</v>
      </c>
      <c r="H6385" s="26" t="s">
        <v>8924</v>
      </c>
      <c r="I6385" s="26" t="s">
        <v>10416</v>
      </c>
      <c r="J6385" s="36">
        <v>0.13</v>
      </c>
      <c r="K6385" s="26">
        <v>1578580</v>
      </c>
      <c r="L6385" s="26">
        <v>1700240</v>
      </c>
      <c r="M6385" s="26" t="s">
        <v>97</v>
      </c>
      <c r="N6385" s="26" t="s">
        <v>8926</v>
      </c>
    </row>
    <row r="6386" spans="1:14">
      <c r="A6386" s="26" t="s">
        <v>181</v>
      </c>
      <c r="B6386" s="26" t="s">
        <v>8921</v>
      </c>
      <c r="C6386" s="26" t="s">
        <v>2557</v>
      </c>
      <c r="D6386" s="26" t="s">
        <v>8922</v>
      </c>
      <c r="E6386" s="26" t="s">
        <v>10425</v>
      </c>
      <c r="F6386" s="26" t="s">
        <v>3527</v>
      </c>
      <c r="G6386" s="26" t="s">
        <v>8923</v>
      </c>
      <c r="H6386" s="26" t="s">
        <v>8924</v>
      </c>
      <c r="I6386" s="26" t="s">
        <v>10418</v>
      </c>
      <c r="J6386" s="36">
        <v>0.13</v>
      </c>
      <c r="K6386" s="26">
        <v>0</v>
      </c>
      <c r="L6386" s="26"/>
      <c r="M6386" s="26" t="s">
        <v>97</v>
      </c>
      <c r="N6386" s="26" t="s">
        <v>8926</v>
      </c>
    </row>
    <row r="6387" spans="1:14">
      <c r="A6387" s="26" t="s">
        <v>181</v>
      </c>
      <c r="B6387" s="26" t="s">
        <v>8921</v>
      </c>
      <c r="C6387" s="26" t="s">
        <v>2557</v>
      </c>
      <c r="D6387" s="26" t="s">
        <v>8922</v>
      </c>
      <c r="E6387" s="26" t="s">
        <v>10425</v>
      </c>
      <c r="F6387" s="26" t="s">
        <v>3527</v>
      </c>
      <c r="G6387" s="26" t="s">
        <v>8923</v>
      </c>
      <c r="H6387" s="26" t="s">
        <v>8924</v>
      </c>
      <c r="I6387" s="26" t="s">
        <v>10420</v>
      </c>
      <c r="J6387" s="36">
        <v>0.13</v>
      </c>
      <c r="K6387" s="26">
        <v>21100</v>
      </c>
      <c r="L6387" s="26"/>
      <c r="M6387" s="26" t="s">
        <v>97</v>
      </c>
      <c r="N6387" s="26" t="s">
        <v>8926</v>
      </c>
    </row>
    <row r="6388" spans="1:14">
      <c r="A6388" s="26" t="s">
        <v>181</v>
      </c>
      <c r="B6388" s="26" t="s">
        <v>8921</v>
      </c>
      <c r="C6388" s="26" t="s">
        <v>2557</v>
      </c>
      <c r="D6388" s="26" t="s">
        <v>8922</v>
      </c>
      <c r="E6388" s="26" t="s">
        <v>10425</v>
      </c>
      <c r="F6388" s="26" t="s">
        <v>3527</v>
      </c>
      <c r="G6388" s="26" t="s">
        <v>8923</v>
      </c>
      <c r="H6388" s="26" t="s">
        <v>8924</v>
      </c>
      <c r="I6388" s="26" t="s">
        <v>10419</v>
      </c>
      <c r="J6388" s="36">
        <v>0.13</v>
      </c>
      <c r="K6388" s="26">
        <v>24040</v>
      </c>
      <c r="L6388" s="26"/>
      <c r="M6388" s="26" t="s">
        <v>97</v>
      </c>
      <c r="N6388" s="26" t="s">
        <v>8926</v>
      </c>
    </row>
    <row r="6389" spans="1:14">
      <c r="A6389" s="26" t="s">
        <v>119</v>
      </c>
      <c r="B6389" s="26" t="s">
        <v>9311</v>
      </c>
      <c r="C6389" s="26" t="s">
        <v>456</v>
      </c>
      <c r="D6389" s="26" t="s">
        <v>9312</v>
      </c>
      <c r="E6389" s="26" t="s">
        <v>10425</v>
      </c>
      <c r="F6389" s="26" t="s">
        <v>1268</v>
      </c>
      <c r="G6389" s="26" t="s">
        <v>9313</v>
      </c>
      <c r="H6389" s="26" t="s">
        <v>9314</v>
      </c>
      <c r="I6389" s="26" t="s">
        <v>10416</v>
      </c>
      <c r="J6389" s="36">
        <v>0.13</v>
      </c>
      <c r="K6389" s="26">
        <v>1180627.42</v>
      </c>
      <c r="L6389" s="26">
        <v>1427741.44</v>
      </c>
      <c r="M6389" s="26" t="s">
        <v>140</v>
      </c>
      <c r="N6389" s="26" t="s">
        <v>9315</v>
      </c>
    </row>
    <row r="6390" spans="1:14">
      <c r="A6390" s="26" t="s">
        <v>119</v>
      </c>
      <c r="B6390" s="26" t="s">
        <v>9311</v>
      </c>
      <c r="C6390" s="26" t="s">
        <v>456</v>
      </c>
      <c r="D6390" s="26" t="s">
        <v>9312</v>
      </c>
      <c r="E6390" s="26" t="s">
        <v>10425</v>
      </c>
      <c r="F6390" s="26" t="s">
        <v>1268</v>
      </c>
      <c r="G6390" s="26" t="s">
        <v>9313</v>
      </c>
      <c r="H6390" s="26" t="s">
        <v>9314</v>
      </c>
      <c r="I6390" s="26" t="s">
        <v>10418</v>
      </c>
      <c r="J6390" s="36">
        <v>0.13</v>
      </c>
      <c r="K6390" s="26">
        <v>149143.34</v>
      </c>
      <c r="L6390" s="26"/>
      <c r="M6390" s="26" t="s">
        <v>140</v>
      </c>
      <c r="N6390" s="26" t="s">
        <v>9315</v>
      </c>
    </row>
    <row r="6391" spans="1:14">
      <c r="A6391" s="26" t="s">
        <v>119</v>
      </c>
      <c r="B6391" s="26" t="s">
        <v>9311</v>
      </c>
      <c r="C6391" s="26" t="s">
        <v>456</v>
      </c>
      <c r="D6391" s="26" t="s">
        <v>9312</v>
      </c>
      <c r="E6391" s="26" t="s">
        <v>10425</v>
      </c>
      <c r="F6391" s="26" t="s">
        <v>1268</v>
      </c>
      <c r="G6391" s="26" t="s">
        <v>9313</v>
      </c>
      <c r="H6391" s="26" t="s">
        <v>9314</v>
      </c>
      <c r="I6391" s="26" t="s">
        <v>10420</v>
      </c>
      <c r="J6391" s="36">
        <v>0.13</v>
      </c>
      <c r="K6391" s="26">
        <v>13470.84</v>
      </c>
      <c r="L6391" s="26"/>
      <c r="M6391" s="26" t="s">
        <v>140</v>
      </c>
      <c r="N6391" s="26" t="s">
        <v>9315</v>
      </c>
    </row>
    <row r="6392" spans="1:14">
      <c r="A6392" s="26" t="s">
        <v>119</v>
      </c>
      <c r="B6392" s="26" t="s">
        <v>9311</v>
      </c>
      <c r="C6392" s="26" t="s">
        <v>456</v>
      </c>
      <c r="D6392" s="26" t="s">
        <v>9312</v>
      </c>
      <c r="E6392" s="26" t="s">
        <v>10425</v>
      </c>
      <c r="F6392" s="26" t="s">
        <v>1268</v>
      </c>
      <c r="G6392" s="26" t="s">
        <v>9313</v>
      </c>
      <c r="H6392" s="26" t="s">
        <v>9314</v>
      </c>
      <c r="I6392" s="26" t="s">
        <v>10419</v>
      </c>
      <c r="J6392" s="36">
        <v>0.13</v>
      </c>
      <c r="K6392" s="26">
        <v>20252</v>
      </c>
      <c r="L6392" s="26"/>
      <c r="M6392" s="26" t="s">
        <v>140</v>
      </c>
      <c r="N6392" s="26" t="s">
        <v>9315</v>
      </c>
    </row>
    <row r="6393" spans="1:14">
      <c r="A6393" s="26" t="s">
        <v>119</v>
      </c>
      <c r="B6393" s="26" t="s">
        <v>9291</v>
      </c>
      <c r="C6393" s="26" t="s">
        <v>1429</v>
      </c>
      <c r="D6393" s="26" t="s">
        <v>9292</v>
      </c>
      <c r="E6393" s="26" t="s">
        <v>10425</v>
      </c>
      <c r="F6393" s="26" t="s">
        <v>250</v>
      </c>
      <c r="G6393" s="26" t="s">
        <v>9293</v>
      </c>
      <c r="H6393" s="26" t="s">
        <v>9294</v>
      </c>
      <c r="I6393" s="26" t="s">
        <v>10416</v>
      </c>
      <c r="J6393" s="36">
        <v>0.13</v>
      </c>
      <c r="K6393" s="26">
        <v>39086923.6</v>
      </c>
      <c r="L6393" s="26">
        <v>42040812.4</v>
      </c>
      <c r="M6393" s="26" t="s">
        <v>140</v>
      </c>
      <c r="N6393" s="26" t="s">
        <v>9296</v>
      </c>
    </row>
    <row r="6394" spans="1:14">
      <c r="A6394" s="26" t="s">
        <v>119</v>
      </c>
      <c r="B6394" s="26" t="s">
        <v>9291</v>
      </c>
      <c r="C6394" s="26" t="s">
        <v>1429</v>
      </c>
      <c r="D6394" s="26" t="s">
        <v>9292</v>
      </c>
      <c r="E6394" s="26" t="s">
        <v>10425</v>
      </c>
      <c r="F6394" s="26" t="s">
        <v>250</v>
      </c>
      <c r="G6394" s="26" t="s">
        <v>9293</v>
      </c>
      <c r="H6394" s="26" t="s">
        <v>9294</v>
      </c>
      <c r="I6394" s="26" t="s">
        <v>10418</v>
      </c>
      <c r="J6394" s="36">
        <v>0.13</v>
      </c>
      <c r="K6394" s="26">
        <v>1177834.08</v>
      </c>
      <c r="L6394" s="26"/>
      <c r="M6394" s="26" t="s">
        <v>140</v>
      </c>
      <c r="N6394" s="26" t="s">
        <v>9296</v>
      </c>
    </row>
    <row r="6395" spans="1:14">
      <c r="A6395" s="26" t="s">
        <v>119</v>
      </c>
      <c r="B6395" s="26" t="s">
        <v>9291</v>
      </c>
      <c r="C6395" s="26" t="s">
        <v>1429</v>
      </c>
      <c r="D6395" s="26" t="s">
        <v>9292</v>
      </c>
      <c r="E6395" s="26" t="s">
        <v>10425</v>
      </c>
      <c r="F6395" s="26" t="s">
        <v>250</v>
      </c>
      <c r="G6395" s="26" t="s">
        <v>9293</v>
      </c>
      <c r="H6395" s="26" t="s">
        <v>9294</v>
      </c>
      <c r="I6395" s="26" t="s">
        <v>10420</v>
      </c>
      <c r="J6395" s="36">
        <v>0.13</v>
      </c>
      <c r="K6395" s="26">
        <v>514826.16</v>
      </c>
      <c r="L6395" s="26"/>
      <c r="M6395" s="26" t="s">
        <v>140</v>
      </c>
      <c r="N6395" s="26" t="s">
        <v>9296</v>
      </c>
    </row>
    <row r="6396" spans="1:14">
      <c r="A6396" s="26" t="s">
        <v>119</v>
      </c>
      <c r="B6396" s="26" t="s">
        <v>9291</v>
      </c>
      <c r="C6396" s="26" t="s">
        <v>1429</v>
      </c>
      <c r="D6396" s="26" t="s">
        <v>9292</v>
      </c>
      <c r="E6396" s="26" t="s">
        <v>10425</v>
      </c>
      <c r="F6396" s="26" t="s">
        <v>250</v>
      </c>
      <c r="G6396" s="26" t="s">
        <v>9293</v>
      </c>
      <c r="H6396" s="26" t="s">
        <v>9294</v>
      </c>
      <c r="I6396" s="26" t="s">
        <v>10419</v>
      </c>
      <c r="J6396" s="36">
        <v>0.13</v>
      </c>
      <c r="K6396" s="26">
        <v>0</v>
      </c>
      <c r="L6396" s="26"/>
      <c r="M6396" s="26" t="s">
        <v>140</v>
      </c>
      <c r="N6396" s="26" t="s">
        <v>9296</v>
      </c>
    </row>
    <row r="6397" spans="1:14">
      <c r="A6397" s="13" t="s">
        <v>331</v>
      </c>
      <c r="B6397" s="13">
        <v>824486</v>
      </c>
      <c r="C6397" s="14" t="s">
        <v>693</v>
      </c>
      <c r="D6397" s="15" t="s">
        <v>9327</v>
      </c>
      <c r="E6397" s="15" t="s">
        <v>10425</v>
      </c>
      <c r="F6397" s="14" t="s">
        <v>9328</v>
      </c>
      <c r="G6397" s="14" t="s">
        <v>9329</v>
      </c>
      <c r="H6397" s="14" t="s">
        <v>9330</v>
      </c>
      <c r="I6397" s="14" t="s">
        <v>10416</v>
      </c>
      <c r="J6397" s="16">
        <v>0.13</v>
      </c>
      <c r="K6397" s="37">
        <v>13392630.46</v>
      </c>
      <c r="M6397" s="13" t="s">
        <v>140</v>
      </c>
      <c r="N6397" s="18">
        <v>45721</v>
      </c>
    </row>
    <row r="6398" spans="1:14">
      <c r="A6398" s="13" t="s">
        <v>331</v>
      </c>
      <c r="B6398" s="13">
        <v>824486</v>
      </c>
      <c r="C6398" s="14" t="s">
        <v>693</v>
      </c>
      <c r="D6398" s="15" t="s">
        <v>9327</v>
      </c>
      <c r="E6398" s="15" t="s">
        <v>10425</v>
      </c>
      <c r="F6398" s="14" t="s">
        <v>9328</v>
      </c>
      <c r="G6398" s="14" t="s">
        <v>9329</v>
      </c>
      <c r="H6398" s="14" t="s">
        <v>9330</v>
      </c>
      <c r="I6398" s="14" t="s">
        <v>10418</v>
      </c>
      <c r="J6398" s="16">
        <v>0.13</v>
      </c>
      <c r="K6398" s="37">
        <v>1215076.91</v>
      </c>
      <c r="M6398" s="13" t="s">
        <v>140</v>
      </c>
      <c r="N6398" s="18">
        <v>45721</v>
      </c>
    </row>
    <row r="6399" spans="1:14">
      <c r="A6399" s="13" t="s">
        <v>331</v>
      </c>
      <c r="B6399" s="13">
        <v>824486</v>
      </c>
      <c r="C6399" s="14" t="s">
        <v>693</v>
      </c>
      <c r="D6399" s="15" t="s">
        <v>9327</v>
      </c>
      <c r="E6399" s="15" t="s">
        <v>10425</v>
      </c>
      <c r="F6399" s="14" t="s">
        <v>9328</v>
      </c>
      <c r="G6399" s="14" t="s">
        <v>9329</v>
      </c>
      <c r="H6399" s="14" t="s">
        <v>9330</v>
      </c>
      <c r="I6399" s="14" t="s">
        <v>10419</v>
      </c>
      <c r="J6399" s="16">
        <v>0.13</v>
      </c>
      <c r="K6399" s="37">
        <v>222452.25</v>
      </c>
      <c r="M6399" s="13" t="s">
        <v>140</v>
      </c>
      <c r="N6399" s="18">
        <v>45721</v>
      </c>
    </row>
    <row r="6400" spans="1:14">
      <c r="A6400" s="13" t="s">
        <v>331</v>
      </c>
      <c r="B6400" s="13">
        <v>824486</v>
      </c>
      <c r="C6400" s="14" t="s">
        <v>693</v>
      </c>
      <c r="D6400" s="15" t="s">
        <v>9327</v>
      </c>
      <c r="E6400" s="15" t="s">
        <v>10425</v>
      </c>
      <c r="F6400" s="14" t="s">
        <v>9328</v>
      </c>
      <c r="G6400" s="14" t="s">
        <v>9329</v>
      </c>
      <c r="H6400" s="14" t="s">
        <v>9330</v>
      </c>
      <c r="I6400" s="14" t="s">
        <v>10420</v>
      </c>
      <c r="J6400" s="16">
        <v>0.13</v>
      </c>
      <c r="K6400" s="37">
        <v>169655.97</v>
      </c>
      <c r="M6400" s="13" t="s">
        <v>140</v>
      </c>
      <c r="N6400" s="18">
        <v>45721</v>
      </c>
    </row>
    <row r="6401" spans="1:14">
      <c r="A6401" s="13" t="s">
        <v>331</v>
      </c>
      <c r="B6401" s="13">
        <v>824486</v>
      </c>
      <c r="C6401" s="14" t="s">
        <v>693</v>
      </c>
      <c r="D6401" s="15" t="s">
        <v>9327</v>
      </c>
      <c r="E6401" s="15" t="s">
        <v>10425</v>
      </c>
      <c r="F6401" s="14" t="s">
        <v>9328</v>
      </c>
      <c r="G6401" s="14" t="s">
        <v>9329</v>
      </c>
      <c r="H6401" s="14" t="s">
        <v>9330</v>
      </c>
      <c r="I6401" s="14" t="s">
        <v>10421</v>
      </c>
      <c r="J6401" s="16">
        <v>0.13</v>
      </c>
      <c r="K6401" s="37">
        <v>136774</v>
      </c>
      <c r="M6401" s="13" t="s">
        <v>140</v>
      </c>
      <c r="N6401" s="18">
        <v>45721</v>
      </c>
    </row>
    <row r="6402" spans="1:14">
      <c r="A6402" s="13" t="s">
        <v>331</v>
      </c>
      <c r="B6402" s="13">
        <v>824751</v>
      </c>
      <c r="C6402" s="14" t="s">
        <v>693</v>
      </c>
      <c r="D6402" s="15" t="s">
        <v>9333</v>
      </c>
      <c r="F6402" s="14" t="s">
        <v>9334</v>
      </c>
      <c r="G6402" s="14" t="s">
        <v>9335</v>
      </c>
      <c r="H6402" s="14" t="s">
        <v>9336</v>
      </c>
      <c r="I6402" s="14" t="s">
        <v>10416</v>
      </c>
      <c r="J6402" s="16">
        <v>0.13</v>
      </c>
      <c r="K6402" s="14">
        <v>548.43</v>
      </c>
      <c r="M6402" s="13" t="s">
        <v>140</v>
      </c>
      <c r="N6402" s="18">
        <v>45722</v>
      </c>
    </row>
    <row r="6403" spans="1:14">
      <c r="A6403" s="13" t="s">
        <v>331</v>
      </c>
      <c r="B6403" s="13">
        <v>824751</v>
      </c>
      <c r="C6403" s="14" t="s">
        <v>693</v>
      </c>
      <c r="D6403" s="15" t="s">
        <v>9333</v>
      </c>
      <c r="F6403" s="14" t="s">
        <v>9334</v>
      </c>
      <c r="G6403" s="14" t="s">
        <v>9335</v>
      </c>
      <c r="H6403" s="14" t="s">
        <v>9336</v>
      </c>
      <c r="I6403" s="14" t="s">
        <v>10418</v>
      </c>
      <c r="J6403" s="16">
        <v>0.13</v>
      </c>
      <c r="M6403" s="13" t="s">
        <v>140</v>
      </c>
      <c r="N6403" s="18">
        <v>45722</v>
      </c>
    </row>
    <row r="6404" spans="1:14">
      <c r="A6404" s="13" t="s">
        <v>331</v>
      </c>
      <c r="B6404" s="13">
        <v>824751</v>
      </c>
      <c r="C6404" s="14" t="s">
        <v>693</v>
      </c>
      <c r="D6404" s="15" t="s">
        <v>9333</v>
      </c>
      <c r="F6404" s="14" t="s">
        <v>9334</v>
      </c>
      <c r="G6404" s="14" t="s">
        <v>9335</v>
      </c>
      <c r="H6404" s="14" t="s">
        <v>9336</v>
      </c>
      <c r="I6404" s="14" t="s">
        <v>10419</v>
      </c>
      <c r="J6404" s="16">
        <v>0.13</v>
      </c>
      <c r="K6404" s="14">
        <v>7.12959</v>
      </c>
      <c r="M6404" s="13" t="s">
        <v>140</v>
      </c>
      <c r="N6404" s="18">
        <v>45722</v>
      </c>
    </row>
    <row r="6405" spans="1:14">
      <c r="A6405" s="13" t="s">
        <v>331</v>
      </c>
      <c r="B6405" s="13">
        <v>824751</v>
      </c>
      <c r="C6405" s="14" t="s">
        <v>693</v>
      </c>
      <c r="D6405" s="15" t="s">
        <v>9333</v>
      </c>
      <c r="F6405" s="14" t="s">
        <v>9334</v>
      </c>
      <c r="G6405" s="14" t="s">
        <v>9335</v>
      </c>
      <c r="H6405" s="14" t="s">
        <v>9336</v>
      </c>
      <c r="I6405" s="14" t="s">
        <v>10420</v>
      </c>
      <c r="J6405" s="16">
        <v>0.13</v>
      </c>
      <c r="M6405" s="13" t="s">
        <v>140</v>
      </c>
      <c r="N6405" s="18">
        <v>45722</v>
      </c>
    </row>
    <row r="6406" spans="1:14">
      <c r="A6406" s="13" t="s">
        <v>119</v>
      </c>
      <c r="B6406" s="13">
        <v>824903</v>
      </c>
      <c r="C6406" s="14" t="s">
        <v>313</v>
      </c>
      <c r="D6406" s="15" t="s">
        <v>9339</v>
      </c>
      <c r="F6406" s="14" t="s">
        <v>9340</v>
      </c>
      <c r="G6406" s="14" t="s">
        <v>9341</v>
      </c>
      <c r="H6406" s="14" t="s">
        <v>9342</v>
      </c>
      <c r="I6406" s="14" t="s">
        <v>10416</v>
      </c>
      <c r="J6406" s="16">
        <v>0.13</v>
      </c>
      <c r="K6406" s="37">
        <v>840433.86</v>
      </c>
      <c r="L6406" s="17">
        <v>1162792.923</v>
      </c>
      <c r="M6406" s="13" t="s">
        <v>140</v>
      </c>
      <c r="N6406" s="18">
        <v>45723</v>
      </c>
    </row>
    <row r="6407" spans="1:14">
      <c r="A6407" s="13" t="s">
        <v>119</v>
      </c>
      <c r="B6407" s="13">
        <v>824903</v>
      </c>
      <c r="C6407" s="14" t="s">
        <v>313</v>
      </c>
      <c r="D6407" s="15" t="s">
        <v>9339</v>
      </c>
      <c r="F6407" s="14" t="s">
        <v>9340</v>
      </c>
      <c r="G6407" s="14" t="s">
        <v>9341</v>
      </c>
      <c r="H6407" s="14" t="s">
        <v>9342</v>
      </c>
      <c r="I6407" s="14" t="s">
        <v>10418</v>
      </c>
      <c r="J6407" s="16">
        <v>0.13</v>
      </c>
      <c r="K6407" s="37">
        <v>141287.16</v>
      </c>
      <c r="M6407" s="13" t="s">
        <v>140</v>
      </c>
      <c r="N6407" s="18">
        <v>45723</v>
      </c>
    </row>
    <row r="6408" spans="1:14">
      <c r="A6408" s="13" t="s">
        <v>119</v>
      </c>
      <c r="B6408" s="13">
        <v>824903</v>
      </c>
      <c r="C6408" s="14" t="s">
        <v>313</v>
      </c>
      <c r="D6408" s="15" t="s">
        <v>9339</v>
      </c>
      <c r="F6408" s="14" t="s">
        <v>9340</v>
      </c>
      <c r="G6408" s="14" t="s">
        <v>9341</v>
      </c>
      <c r="H6408" s="14" t="s">
        <v>9342</v>
      </c>
      <c r="I6408" s="14" t="s">
        <v>10419</v>
      </c>
      <c r="J6408" s="16">
        <v>0.13</v>
      </c>
      <c r="K6408" s="37">
        <v>14950.66</v>
      </c>
      <c r="M6408" s="13" t="s">
        <v>140</v>
      </c>
      <c r="N6408" s="18">
        <v>45723</v>
      </c>
    </row>
    <row r="6409" spans="1:14">
      <c r="A6409" s="13" t="s">
        <v>119</v>
      </c>
      <c r="B6409" s="13">
        <v>824903</v>
      </c>
      <c r="C6409" s="14" t="s">
        <v>313</v>
      </c>
      <c r="D6409" s="15" t="s">
        <v>9339</v>
      </c>
      <c r="F6409" s="14" t="s">
        <v>9340</v>
      </c>
      <c r="G6409" s="14" t="s">
        <v>9341</v>
      </c>
      <c r="H6409" s="14" t="s">
        <v>9342</v>
      </c>
      <c r="I6409" s="14" t="s">
        <v>10420</v>
      </c>
      <c r="J6409" s="16">
        <v>0.13</v>
      </c>
      <c r="K6409" s="14">
        <v>12606.5079</v>
      </c>
      <c r="M6409" s="13" t="s">
        <v>140</v>
      </c>
      <c r="N6409" s="18">
        <v>45723</v>
      </c>
    </row>
    <row r="6410" spans="2:11">
      <c r="B6410" s="13">
        <v>824903</v>
      </c>
      <c r="C6410" s="14" t="s">
        <v>313</v>
      </c>
      <c r="D6410" s="15" t="s">
        <v>9339</v>
      </c>
      <c r="F6410" s="14" t="s">
        <v>9340</v>
      </c>
      <c r="G6410" s="14" t="s">
        <v>9341</v>
      </c>
      <c r="H6410" s="14" t="s">
        <v>9342</v>
      </c>
      <c r="I6410" s="14" t="s">
        <v>10947</v>
      </c>
      <c r="J6410" s="16">
        <v>0.13</v>
      </c>
      <c r="K6410" s="14">
        <v>28400</v>
      </c>
    </row>
    <row r="6411" spans="2:11">
      <c r="B6411" s="13">
        <v>824903</v>
      </c>
      <c r="C6411" s="14" t="s">
        <v>313</v>
      </c>
      <c r="D6411" s="15" t="s">
        <v>9339</v>
      </c>
      <c r="F6411" s="14" t="s">
        <v>9340</v>
      </c>
      <c r="G6411" s="14" t="s">
        <v>9341</v>
      </c>
      <c r="H6411" s="14" t="s">
        <v>9342</v>
      </c>
      <c r="I6411" s="14" t="s">
        <v>10948</v>
      </c>
      <c r="J6411" s="16">
        <v>0.13</v>
      </c>
      <c r="K6411" s="14">
        <v>80000</v>
      </c>
    </row>
    <row r="6412" spans="1:14">
      <c r="A6412" s="13" t="s">
        <v>331</v>
      </c>
      <c r="B6412" s="13">
        <v>825317</v>
      </c>
      <c r="C6412" s="14" t="s">
        <v>693</v>
      </c>
      <c r="D6412" s="15" t="s">
        <v>9333</v>
      </c>
      <c r="F6412" s="14" t="s">
        <v>9334</v>
      </c>
      <c r="G6412" s="14" t="s">
        <v>9335</v>
      </c>
      <c r="H6412" s="14" t="s">
        <v>9336</v>
      </c>
      <c r="I6412" s="14" t="s">
        <v>10416</v>
      </c>
      <c r="J6412" s="16">
        <v>0.13</v>
      </c>
      <c r="K6412" s="14">
        <v>21.64</v>
      </c>
      <c r="M6412" s="13" t="s">
        <v>140</v>
      </c>
      <c r="N6412" s="18">
        <v>45727</v>
      </c>
    </row>
    <row r="6413" spans="1:14">
      <c r="A6413" s="13" t="s">
        <v>331</v>
      </c>
      <c r="B6413" s="13">
        <v>825317</v>
      </c>
      <c r="C6413" s="14" t="s">
        <v>693</v>
      </c>
      <c r="D6413" s="15" t="s">
        <v>9333</v>
      </c>
      <c r="F6413" s="14" t="s">
        <v>9334</v>
      </c>
      <c r="G6413" s="14" t="s">
        <v>9335</v>
      </c>
      <c r="H6413" s="14" t="s">
        <v>9336</v>
      </c>
      <c r="I6413" s="14" t="s">
        <v>10418</v>
      </c>
      <c r="J6413" s="16">
        <v>0.13</v>
      </c>
      <c r="M6413" s="13" t="s">
        <v>140</v>
      </c>
      <c r="N6413" s="18">
        <v>45727</v>
      </c>
    </row>
    <row r="6414" spans="1:14">
      <c r="A6414" s="13" t="s">
        <v>331</v>
      </c>
      <c r="B6414" s="13">
        <v>825317</v>
      </c>
      <c r="C6414" s="14" t="s">
        <v>693</v>
      </c>
      <c r="D6414" s="15" t="s">
        <v>9333</v>
      </c>
      <c r="F6414" s="14" t="s">
        <v>9334</v>
      </c>
      <c r="G6414" s="14" t="s">
        <v>9335</v>
      </c>
      <c r="H6414" s="14" t="s">
        <v>9336</v>
      </c>
      <c r="I6414" s="14" t="s">
        <v>10419</v>
      </c>
      <c r="J6414" s="16">
        <v>0.13</v>
      </c>
      <c r="K6414" s="14">
        <v>0.28132</v>
      </c>
      <c r="M6414" s="13" t="s">
        <v>140</v>
      </c>
      <c r="N6414" s="18">
        <v>45727</v>
      </c>
    </row>
    <row r="6415" spans="1:14">
      <c r="A6415" s="13" t="s">
        <v>331</v>
      </c>
      <c r="B6415" s="13">
        <v>825317</v>
      </c>
      <c r="C6415" s="14" t="s">
        <v>693</v>
      </c>
      <c r="D6415" s="15" t="s">
        <v>9333</v>
      </c>
      <c r="F6415" s="14" t="s">
        <v>9334</v>
      </c>
      <c r="G6415" s="14" t="s">
        <v>9335</v>
      </c>
      <c r="H6415" s="14" t="s">
        <v>9336</v>
      </c>
      <c r="I6415" s="14" t="s">
        <v>10420</v>
      </c>
      <c r="J6415" s="16">
        <v>0.13</v>
      </c>
      <c r="M6415" s="13" t="s">
        <v>140</v>
      </c>
      <c r="N6415" s="18">
        <v>45727</v>
      </c>
    </row>
    <row r="6416" spans="1:14">
      <c r="A6416" s="13" t="s">
        <v>85</v>
      </c>
      <c r="B6416" s="13">
        <v>826274</v>
      </c>
      <c r="C6416" s="14" t="s">
        <v>153</v>
      </c>
      <c r="D6416" s="15" t="s">
        <v>9346</v>
      </c>
      <c r="F6416" s="14" t="s">
        <v>9347</v>
      </c>
      <c r="G6416" s="14" t="s">
        <v>9348</v>
      </c>
      <c r="H6416" s="14" t="s">
        <v>9349</v>
      </c>
      <c r="I6416" s="14" t="s">
        <v>10416</v>
      </c>
      <c r="J6416" s="16">
        <v>0.13</v>
      </c>
      <c r="K6416" s="37">
        <v>358337.89</v>
      </c>
      <c r="L6416" s="17">
        <v>398347.99</v>
      </c>
      <c r="M6416" s="13" t="s">
        <v>83</v>
      </c>
      <c r="N6416" s="18">
        <v>45730</v>
      </c>
    </row>
    <row r="6417" spans="1:14">
      <c r="A6417" s="13" t="s">
        <v>85</v>
      </c>
      <c r="B6417" s="13">
        <v>826274</v>
      </c>
      <c r="C6417" s="14" t="s">
        <v>153</v>
      </c>
      <c r="D6417" s="15" t="s">
        <v>9346</v>
      </c>
      <c r="F6417" s="14" t="s">
        <v>9347</v>
      </c>
      <c r="G6417" s="14" t="s">
        <v>9348</v>
      </c>
      <c r="H6417" s="14" t="s">
        <v>9349</v>
      </c>
      <c r="I6417" s="14" t="s">
        <v>10418</v>
      </c>
      <c r="J6417" s="16">
        <v>0.13</v>
      </c>
      <c r="K6417" s="37">
        <v>11794.15</v>
      </c>
      <c r="M6417" s="13" t="s">
        <v>83</v>
      </c>
      <c r="N6417" s="18">
        <v>45730</v>
      </c>
    </row>
    <row r="6418" spans="1:14">
      <c r="A6418" s="13" t="s">
        <v>85</v>
      </c>
      <c r="B6418" s="13">
        <v>826274</v>
      </c>
      <c r="C6418" s="14" t="s">
        <v>153</v>
      </c>
      <c r="D6418" s="15" t="s">
        <v>9346</v>
      </c>
      <c r="F6418" s="14" t="s">
        <v>9347</v>
      </c>
      <c r="G6418" s="14" t="s">
        <v>9348</v>
      </c>
      <c r="H6418" s="14" t="s">
        <v>9349</v>
      </c>
      <c r="I6418" s="14" t="s">
        <v>10419</v>
      </c>
      <c r="J6418" s="16">
        <v>0.13</v>
      </c>
      <c r="K6418" s="37">
        <v>5636.56</v>
      </c>
      <c r="M6418" s="13" t="s">
        <v>83</v>
      </c>
      <c r="N6418" s="18">
        <v>45730</v>
      </c>
    </row>
    <row r="6419" spans="1:14">
      <c r="A6419" s="13" t="s">
        <v>85</v>
      </c>
      <c r="B6419" s="13">
        <v>826274</v>
      </c>
      <c r="C6419" s="14" t="s">
        <v>153</v>
      </c>
      <c r="D6419" s="15" t="s">
        <v>9346</v>
      </c>
      <c r="F6419" s="14" t="s">
        <v>9347</v>
      </c>
      <c r="G6419" s="14" t="s">
        <v>9348</v>
      </c>
      <c r="H6419" s="14" t="s">
        <v>9349</v>
      </c>
      <c r="I6419" s="14" t="s">
        <v>10420</v>
      </c>
      <c r="J6419" s="16">
        <v>0.13</v>
      </c>
      <c r="K6419" s="37">
        <v>4106.85</v>
      </c>
      <c r="M6419" s="13" t="s">
        <v>83</v>
      </c>
      <c r="N6419" s="18">
        <v>45730</v>
      </c>
    </row>
    <row r="6420" spans="1:14">
      <c r="A6420" s="13" t="s">
        <v>331</v>
      </c>
      <c r="B6420" s="13">
        <v>826758</v>
      </c>
      <c r="C6420" s="14" t="s">
        <v>693</v>
      </c>
      <c r="D6420" s="15" t="s">
        <v>9351</v>
      </c>
      <c r="F6420" s="14" t="s">
        <v>4920</v>
      </c>
      <c r="G6420" s="14" t="s">
        <v>9352</v>
      </c>
      <c r="H6420" s="14" t="s">
        <v>9353</v>
      </c>
      <c r="I6420" s="14" t="s">
        <v>10416</v>
      </c>
      <c r="J6420" s="16">
        <v>0.13</v>
      </c>
      <c r="K6420" s="37">
        <v>1120386.29</v>
      </c>
      <c r="L6420" s="39">
        <v>1303743.45</v>
      </c>
      <c r="M6420" s="13" t="s">
        <v>140</v>
      </c>
      <c r="N6420" s="18">
        <v>45734</v>
      </c>
    </row>
    <row r="6421" spans="1:14">
      <c r="A6421" s="13" t="s">
        <v>331</v>
      </c>
      <c r="B6421" s="13">
        <v>826758</v>
      </c>
      <c r="C6421" s="14" t="s">
        <v>693</v>
      </c>
      <c r="D6421" s="15" t="s">
        <v>9351</v>
      </c>
      <c r="F6421" s="14" t="s">
        <v>4920</v>
      </c>
      <c r="G6421" s="14" t="s">
        <v>9352</v>
      </c>
      <c r="H6421" s="14" t="s">
        <v>9353</v>
      </c>
      <c r="I6421" s="14" t="s">
        <v>10418</v>
      </c>
      <c r="J6421" s="16">
        <v>0.13</v>
      </c>
      <c r="K6421" s="37">
        <v>91959.6</v>
      </c>
      <c r="M6421" s="13" t="s">
        <v>140</v>
      </c>
      <c r="N6421" s="18">
        <v>45734</v>
      </c>
    </row>
    <row r="6422" spans="1:14">
      <c r="A6422" s="13" t="s">
        <v>331</v>
      </c>
      <c r="B6422" s="13">
        <v>826758</v>
      </c>
      <c r="C6422" s="14" t="s">
        <v>693</v>
      </c>
      <c r="D6422" s="15" t="s">
        <v>9351</v>
      </c>
      <c r="F6422" s="14" t="s">
        <v>4920</v>
      </c>
      <c r="G6422" s="14" t="s">
        <v>9352</v>
      </c>
      <c r="H6422" s="14" t="s">
        <v>9353</v>
      </c>
      <c r="I6422" s="14" t="s">
        <v>10419</v>
      </c>
      <c r="J6422" s="16">
        <v>0.13</v>
      </c>
      <c r="K6422" s="37">
        <v>18462.21</v>
      </c>
      <c r="M6422" s="13" t="s">
        <v>140</v>
      </c>
      <c r="N6422" s="18">
        <v>45734</v>
      </c>
    </row>
    <row r="6423" spans="1:14">
      <c r="A6423" s="13" t="s">
        <v>331</v>
      </c>
      <c r="B6423" s="13">
        <v>826758</v>
      </c>
      <c r="C6423" s="14" t="s">
        <v>693</v>
      </c>
      <c r="D6423" s="15" t="s">
        <v>9351</v>
      </c>
      <c r="F6423" s="14" t="s">
        <v>4920</v>
      </c>
      <c r="G6423" s="14" t="s">
        <v>9352</v>
      </c>
      <c r="H6423" s="14" t="s">
        <v>9353</v>
      </c>
      <c r="I6423" s="14" t="s">
        <v>10420</v>
      </c>
      <c r="J6423" s="16">
        <v>0.13</v>
      </c>
      <c r="K6423" s="37">
        <v>14267.24</v>
      </c>
      <c r="M6423" s="13" t="s">
        <v>140</v>
      </c>
      <c r="N6423" s="18">
        <v>45734</v>
      </c>
    </row>
    <row r="6424" spans="1:14">
      <c r="A6424" s="13" t="s">
        <v>331</v>
      </c>
      <c r="B6424" s="13">
        <v>826758</v>
      </c>
      <c r="C6424" s="14" t="s">
        <v>693</v>
      </c>
      <c r="D6424" s="15" t="s">
        <v>9351</v>
      </c>
      <c r="F6424" s="14" t="s">
        <v>4920</v>
      </c>
      <c r="G6424" s="14" t="s">
        <v>9352</v>
      </c>
      <c r="H6424" s="14" t="s">
        <v>9353</v>
      </c>
      <c r="I6424" s="14" t="s">
        <v>10949</v>
      </c>
      <c r="J6424" s="16">
        <v>0.13</v>
      </c>
      <c r="K6424" s="37">
        <v>2101704.45</v>
      </c>
      <c r="L6424" s="17">
        <v>2164655.58</v>
      </c>
      <c r="M6424" s="13" t="s">
        <v>140</v>
      </c>
      <c r="N6424" s="18">
        <v>45734</v>
      </c>
    </row>
    <row r="6425" spans="1:14">
      <c r="A6425" s="13" t="s">
        <v>331</v>
      </c>
      <c r="B6425" s="13">
        <v>826758</v>
      </c>
      <c r="C6425" s="14" t="s">
        <v>693</v>
      </c>
      <c r="D6425" s="15" t="s">
        <v>9351</v>
      </c>
      <c r="F6425" s="14" t="s">
        <v>4920</v>
      </c>
      <c r="G6425" s="14" t="s">
        <v>9352</v>
      </c>
      <c r="H6425" s="14" t="s">
        <v>9353</v>
      </c>
      <c r="I6425" s="14" t="s">
        <v>10950</v>
      </c>
      <c r="J6425" s="16">
        <v>0.13</v>
      </c>
      <c r="K6425" s="37">
        <v>774568.58</v>
      </c>
      <c r="L6425" s="17">
        <v>853652.04</v>
      </c>
      <c r="M6425" s="13" t="s">
        <v>140</v>
      </c>
      <c r="N6425" s="18">
        <v>45734</v>
      </c>
    </row>
    <row r="6426" spans="1:14">
      <c r="A6426" s="13" t="s">
        <v>331</v>
      </c>
      <c r="B6426" s="13">
        <v>826758</v>
      </c>
      <c r="C6426" s="14" t="s">
        <v>693</v>
      </c>
      <c r="D6426" s="15" t="s">
        <v>9351</v>
      </c>
      <c r="F6426" s="14" t="s">
        <v>4920</v>
      </c>
      <c r="G6426" s="14" t="s">
        <v>9352</v>
      </c>
      <c r="H6426" s="14" t="s">
        <v>9353</v>
      </c>
      <c r="I6426" s="14" t="s">
        <v>10950</v>
      </c>
      <c r="J6426" s="16">
        <v>0.13</v>
      </c>
      <c r="K6426" s="37">
        <v>128268.7</v>
      </c>
      <c r="L6426" s="17">
        <v>148304.65</v>
      </c>
      <c r="M6426" s="13" t="s">
        <v>140</v>
      </c>
      <c r="N6426" s="18">
        <v>45734</v>
      </c>
    </row>
    <row r="6427" spans="1:18">
      <c r="A6427" s="13" t="s">
        <v>119</v>
      </c>
      <c r="B6427" s="13" t="s">
        <v>9357</v>
      </c>
      <c r="C6427" s="14" t="s">
        <v>1429</v>
      </c>
      <c r="D6427" s="15" t="s">
        <v>9358</v>
      </c>
      <c r="E6427" s="15" t="s">
        <v>10425</v>
      </c>
      <c r="F6427" s="14" t="s">
        <v>9359</v>
      </c>
      <c r="G6427" s="14" t="s">
        <v>9360</v>
      </c>
      <c r="H6427" s="14" t="s">
        <v>9361</v>
      </c>
      <c r="I6427" s="14" t="s">
        <v>10416</v>
      </c>
      <c r="J6427" s="16" t="s">
        <v>55</v>
      </c>
      <c r="K6427" s="14">
        <v>819360.4</v>
      </c>
      <c r="L6427" s="17">
        <v>980429.85</v>
      </c>
      <c r="M6427" s="13" t="s">
        <v>140</v>
      </c>
      <c r="N6427" s="18" t="s">
        <v>9363</v>
      </c>
      <c r="P6427" s="19" t="s">
        <v>46</v>
      </c>
      <c r="Q6427" s="19" t="s">
        <v>119</v>
      </c>
      <c r="R6427" s="19" t="s">
        <v>120</v>
      </c>
    </row>
    <row r="6428" spans="1:18">
      <c r="A6428" s="13" t="s">
        <v>119</v>
      </c>
      <c r="B6428" s="13" t="s">
        <v>9357</v>
      </c>
      <c r="C6428" s="14" t="s">
        <v>1429</v>
      </c>
      <c r="D6428" s="15" t="s">
        <v>9358</v>
      </c>
      <c r="E6428" s="15" t="s">
        <v>10425</v>
      </c>
      <c r="F6428" s="14" t="s">
        <v>9359</v>
      </c>
      <c r="G6428" s="14" t="s">
        <v>9360</v>
      </c>
      <c r="H6428" s="14" t="s">
        <v>9361</v>
      </c>
      <c r="I6428" s="14" t="s">
        <v>10418</v>
      </c>
      <c r="J6428" s="16" t="s">
        <v>55</v>
      </c>
      <c r="K6428" s="14">
        <v>80379.21</v>
      </c>
      <c r="M6428" s="13" t="s">
        <v>140</v>
      </c>
      <c r="N6428" s="18" t="s">
        <v>9363</v>
      </c>
      <c r="P6428" s="19" t="s">
        <v>46</v>
      </c>
      <c r="Q6428" s="19" t="s">
        <v>119</v>
      </c>
      <c r="R6428" s="19" t="s">
        <v>120</v>
      </c>
    </row>
    <row r="6429" spans="1:18">
      <c r="A6429" s="13" t="s">
        <v>119</v>
      </c>
      <c r="B6429" s="13" t="s">
        <v>9357</v>
      </c>
      <c r="C6429" s="14" t="s">
        <v>1429</v>
      </c>
      <c r="D6429" s="15" t="s">
        <v>9358</v>
      </c>
      <c r="E6429" s="15" t="s">
        <v>10425</v>
      </c>
      <c r="F6429" s="14" t="s">
        <v>9359</v>
      </c>
      <c r="G6429" s="14" t="s">
        <v>9360</v>
      </c>
      <c r="H6429" s="14" t="s">
        <v>9361</v>
      </c>
      <c r="I6429" s="14" t="s">
        <v>10420</v>
      </c>
      <c r="J6429" s="16" t="s">
        <v>55</v>
      </c>
      <c r="K6429" s="14">
        <v>10585.37</v>
      </c>
      <c r="M6429" s="13" t="s">
        <v>140</v>
      </c>
      <c r="N6429" s="18" t="s">
        <v>9363</v>
      </c>
      <c r="P6429" s="19" t="s">
        <v>46</v>
      </c>
      <c r="Q6429" s="19" t="s">
        <v>119</v>
      </c>
      <c r="R6429" s="19" t="s">
        <v>120</v>
      </c>
    </row>
    <row r="6430" spans="1:18">
      <c r="A6430" s="13" t="s">
        <v>119</v>
      </c>
      <c r="B6430" s="13" t="s">
        <v>9357</v>
      </c>
      <c r="C6430" s="14" t="s">
        <v>1429</v>
      </c>
      <c r="D6430" s="15" t="s">
        <v>9358</v>
      </c>
      <c r="E6430" s="15" t="s">
        <v>10425</v>
      </c>
      <c r="F6430" s="14" t="s">
        <v>9359</v>
      </c>
      <c r="G6430" s="14" t="s">
        <v>9360</v>
      </c>
      <c r="H6430" s="14" t="s">
        <v>9361</v>
      </c>
      <c r="I6430" s="14" t="s">
        <v>10419</v>
      </c>
      <c r="J6430" s="16" t="s">
        <v>55</v>
      </c>
      <c r="K6430" s="14">
        <v>13701.68</v>
      </c>
      <c r="M6430" s="13" t="s">
        <v>140</v>
      </c>
      <c r="N6430" s="18" t="s">
        <v>9363</v>
      </c>
      <c r="P6430" s="19" t="s">
        <v>46</v>
      </c>
      <c r="Q6430" s="19" t="s">
        <v>119</v>
      </c>
      <c r="R6430" s="19" t="s">
        <v>120</v>
      </c>
    </row>
    <row r="6431" spans="1:18">
      <c r="A6431" s="13" t="s">
        <v>163</v>
      </c>
      <c r="B6431" s="13" t="s">
        <v>9365</v>
      </c>
      <c r="C6431" s="14" t="s">
        <v>166</v>
      </c>
      <c r="D6431" s="15" t="s">
        <v>9366</v>
      </c>
      <c r="E6431" s="15" t="s">
        <v>10425</v>
      </c>
      <c r="F6431" s="14" t="s">
        <v>8069</v>
      </c>
      <c r="G6431" s="14" t="s">
        <v>9367</v>
      </c>
      <c r="H6431" s="14" t="s">
        <v>9368</v>
      </c>
      <c r="I6431" s="14" t="s">
        <v>10427</v>
      </c>
      <c r="J6431" s="16" t="s">
        <v>55</v>
      </c>
      <c r="K6431" s="14">
        <v>5655.5</v>
      </c>
      <c r="L6431" s="17">
        <v>6000.02</v>
      </c>
      <c r="M6431" s="13" t="s">
        <v>140</v>
      </c>
      <c r="N6431" s="18" t="s">
        <v>9370</v>
      </c>
      <c r="P6431" s="19" t="s">
        <v>46</v>
      </c>
      <c r="Q6431" s="19" t="s">
        <v>163</v>
      </c>
      <c r="R6431" s="19" t="s">
        <v>164</v>
      </c>
    </row>
    <row r="6432" spans="1:18">
      <c r="A6432" s="13" t="s">
        <v>163</v>
      </c>
      <c r="B6432" s="13" t="s">
        <v>9365</v>
      </c>
      <c r="C6432" s="14" t="s">
        <v>166</v>
      </c>
      <c r="D6432" s="15" t="s">
        <v>9366</v>
      </c>
      <c r="E6432" s="15" t="s">
        <v>10425</v>
      </c>
      <c r="F6432" s="14" t="s">
        <v>8069</v>
      </c>
      <c r="G6432" s="14" t="s">
        <v>9367</v>
      </c>
      <c r="H6432" s="14" t="s">
        <v>9368</v>
      </c>
      <c r="I6432" s="14" t="s">
        <v>10428</v>
      </c>
      <c r="J6432" s="16" t="s">
        <v>55</v>
      </c>
      <c r="K6432" s="14">
        <v>0</v>
      </c>
      <c r="M6432" s="13" t="s">
        <v>140</v>
      </c>
      <c r="N6432" s="18" t="s">
        <v>9370</v>
      </c>
      <c r="P6432" s="19" t="s">
        <v>46</v>
      </c>
      <c r="Q6432" s="19" t="s">
        <v>163</v>
      </c>
      <c r="R6432" s="19" t="s">
        <v>164</v>
      </c>
    </row>
    <row r="6433" spans="1:18">
      <c r="A6433" s="13" t="s">
        <v>163</v>
      </c>
      <c r="B6433" s="13" t="s">
        <v>9365</v>
      </c>
      <c r="C6433" s="14" t="s">
        <v>166</v>
      </c>
      <c r="D6433" s="15" t="s">
        <v>9366</v>
      </c>
      <c r="E6433" s="15" t="s">
        <v>10425</v>
      </c>
      <c r="F6433" s="14" t="s">
        <v>8069</v>
      </c>
      <c r="G6433" s="14" t="s">
        <v>9367</v>
      </c>
      <c r="H6433" s="14" t="s">
        <v>9368</v>
      </c>
      <c r="I6433" s="14" t="s">
        <v>10420</v>
      </c>
      <c r="J6433" s="16" t="s">
        <v>55</v>
      </c>
      <c r="K6433" s="14">
        <v>73.5215</v>
      </c>
      <c r="M6433" s="13" t="s">
        <v>140</v>
      </c>
      <c r="N6433" s="18" t="s">
        <v>9370</v>
      </c>
      <c r="P6433" s="19" t="s">
        <v>46</v>
      </c>
      <c r="Q6433" s="19" t="s">
        <v>163</v>
      </c>
      <c r="R6433" s="19" t="s">
        <v>164</v>
      </c>
    </row>
    <row r="6434" spans="1:18">
      <c r="A6434" s="13" t="s">
        <v>163</v>
      </c>
      <c r="B6434" s="13" t="s">
        <v>9365</v>
      </c>
      <c r="C6434" s="14" t="s">
        <v>166</v>
      </c>
      <c r="D6434" s="15" t="s">
        <v>9366</v>
      </c>
      <c r="E6434" s="15" t="s">
        <v>10425</v>
      </c>
      <c r="F6434" s="14" t="s">
        <v>8069</v>
      </c>
      <c r="G6434" s="14" t="s">
        <v>9367</v>
      </c>
      <c r="H6434" s="14" t="s">
        <v>9368</v>
      </c>
      <c r="I6434" s="14" t="s">
        <v>10419</v>
      </c>
      <c r="J6434" s="16" t="s">
        <v>55</v>
      </c>
      <c r="K6434" s="14">
        <v>84.8325</v>
      </c>
      <c r="M6434" s="13" t="s">
        <v>140</v>
      </c>
      <c r="N6434" s="18" t="s">
        <v>9370</v>
      </c>
      <c r="P6434" s="19" t="s">
        <v>46</v>
      </c>
      <c r="Q6434" s="19" t="s">
        <v>163</v>
      </c>
      <c r="R6434" s="19" t="s">
        <v>164</v>
      </c>
    </row>
    <row r="6435" spans="1:18">
      <c r="A6435" s="13" t="s">
        <v>108</v>
      </c>
      <c r="B6435" s="13" t="s">
        <v>9371</v>
      </c>
      <c r="C6435" s="14" t="s">
        <v>111</v>
      </c>
      <c r="D6435" s="15" t="s">
        <v>9372</v>
      </c>
      <c r="E6435" s="15" t="s">
        <v>10425</v>
      </c>
      <c r="F6435" s="14" t="s">
        <v>113</v>
      </c>
      <c r="G6435" s="14" t="s">
        <v>9373</v>
      </c>
      <c r="H6435" s="14" t="s">
        <v>9374</v>
      </c>
      <c r="I6435" s="14" t="s">
        <v>10416</v>
      </c>
      <c r="J6435" s="16" t="s">
        <v>55</v>
      </c>
      <c r="K6435" s="14">
        <v>1077040.18</v>
      </c>
      <c r="L6435" s="17">
        <v>1202164.79</v>
      </c>
      <c r="M6435" s="13" t="s">
        <v>97</v>
      </c>
      <c r="N6435" s="18" t="s">
        <v>9376</v>
      </c>
      <c r="P6435" s="19" t="s">
        <v>46</v>
      </c>
      <c r="Q6435" s="19" t="s">
        <v>108</v>
      </c>
      <c r="R6435" s="19" t="s">
        <v>109</v>
      </c>
    </row>
    <row r="6436" spans="1:18">
      <c r="A6436" s="13" t="s">
        <v>108</v>
      </c>
      <c r="B6436" s="13" t="s">
        <v>9371</v>
      </c>
      <c r="C6436" s="14" t="s">
        <v>111</v>
      </c>
      <c r="D6436" s="15" t="s">
        <v>9372</v>
      </c>
      <c r="E6436" s="15" t="s">
        <v>10425</v>
      </c>
      <c r="F6436" s="14" t="s">
        <v>113</v>
      </c>
      <c r="G6436" s="14" t="s">
        <v>9373</v>
      </c>
      <c r="H6436" s="14" t="s">
        <v>9374</v>
      </c>
      <c r="I6436" s="14" t="s">
        <v>10418</v>
      </c>
      <c r="J6436" s="16" t="s">
        <v>55</v>
      </c>
      <c r="K6436" s="14">
        <v>57382.06</v>
      </c>
      <c r="M6436" s="13" t="s">
        <v>97</v>
      </c>
      <c r="N6436" s="18" t="s">
        <v>9376</v>
      </c>
      <c r="P6436" s="19" t="s">
        <v>46</v>
      </c>
      <c r="Q6436" s="19" t="s">
        <v>108</v>
      </c>
      <c r="R6436" s="19" t="s">
        <v>109</v>
      </c>
    </row>
    <row r="6437" spans="1:18">
      <c r="A6437" s="13" t="s">
        <v>108</v>
      </c>
      <c r="B6437" s="13" t="s">
        <v>9371</v>
      </c>
      <c r="C6437" s="14" t="s">
        <v>111</v>
      </c>
      <c r="D6437" s="15" t="s">
        <v>9372</v>
      </c>
      <c r="E6437" s="15" t="s">
        <v>10425</v>
      </c>
      <c r="F6437" s="14" t="s">
        <v>113</v>
      </c>
      <c r="G6437" s="14" t="s">
        <v>9373</v>
      </c>
      <c r="H6437" s="14" t="s">
        <v>9374</v>
      </c>
      <c r="I6437" s="14" t="s">
        <v>10420</v>
      </c>
      <c r="J6437" s="16" t="s">
        <v>55</v>
      </c>
      <c r="K6437" s="14">
        <v>14402.07</v>
      </c>
      <c r="M6437" s="13" t="s">
        <v>97</v>
      </c>
      <c r="N6437" s="18" t="s">
        <v>9376</v>
      </c>
      <c r="P6437" s="19" t="s">
        <v>46</v>
      </c>
      <c r="Q6437" s="19" t="s">
        <v>108</v>
      </c>
      <c r="R6437" s="19" t="s">
        <v>109</v>
      </c>
    </row>
    <row r="6438" spans="1:18">
      <c r="A6438" s="13" t="s">
        <v>108</v>
      </c>
      <c r="B6438" s="13" t="s">
        <v>9371</v>
      </c>
      <c r="C6438" s="14" t="s">
        <v>111</v>
      </c>
      <c r="D6438" s="15" t="s">
        <v>9372</v>
      </c>
      <c r="E6438" s="15" t="s">
        <v>10425</v>
      </c>
      <c r="F6438" s="14" t="s">
        <v>113</v>
      </c>
      <c r="G6438" s="14" t="s">
        <v>9373</v>
      </c>
      <c r="H6438" s="14" t="s">
        <v>9374</v>
      </c>
      <c r="I6438" s="14" t="s">
        <v>10419</v>
      </c>
      <c r="J6438" s="16" t="s">
        <v>55</v>
      </c>
      <c r="K6438" s="14">
        <v>17275.49</v>
      </c>
      <c r="M6438" s="13" t="s">
        <v>97</v>
      </c>
      <c r="N6438" s="18" t="s">
        <v>9376</v>
      </c>
      <c r="P6438" s="19" t="s">
        <v>46</v>
      </c>
      <c r="Q6438" s="19" t="s">
        <v>108</v>
      </c>
      <c r="R6438" s="19" t="s">
        <v>109</v>
      </c>
    </row>
    <row r="6439" spans="1:18">
      <c r="A6439" s="13" t="s">
        <v>181</v>
      </c>
      <c r="B6439" s="13" t="s">
        <v>9379</v>
      </c>
      <c r="C6439" s="14" t="s">
        <v>4513</v>
      </c>
      <c r="D6439" s="15" t="s">
        <v>9043</v>
      </c>
      <c r="E6439" s="15" t="s">
        <v>10425</v>
      </c>
      <c r="F6439" s="14" t="s">
        <v>9044</v>
      </c>
      <c r="G6439" s="14" t="s">
        <v>9045</v>
      </c>
      <c r="H6439" s="14" t="s">
        <v>9046</v>
      </c>
      <c r="I6439" s="14" t="s">
        <v>10427</v>
      </c>
      <c r="J6439" s="16" t="s">
        <v>55</v>
      </c>
      <c r="K6439" s="14">
        <v>0</v>
      </c>
      <c r="L6439" s="17">
        <v>0</v>
      </c>
      <c r="M6439" s="13" t="s">
        <v>97</v>
      </c>
      <c r="N6439" s="18" t="s">
        <v>9381</v>
      </c>
      <c r="P6439" s="19" t="s">
        <v>46</v>
      </c>
      <c r="Q6439" s="19" t="s">
        <v>181</v>
      </c>
      <c r="R6439" s="19" t="s">
        <v>629</v>
      </c>
    </row>
    <row r="6440" spans="1:18">
      <c r="A6440" s="13" t="s">
        <v>181</v>
      </c>
      <c r="B6440" s="13" t="s">
        <v>9379</v>
      </c>
      <c r="C6440" s="14" t="s">
        <v>4513</v>
      </c>
      <c r="D6440" s="15" t="s">
        <v>9043</v>
      </c>
      <c r="E6440" s="15" t="s">
        <v>10425</v>
      </c>
      <c r="F6440" s="14" t="s">
        <v>9044</v>
      </c>
      <c r="G6440" s="14" t="s">
        <v>9045</v>
      </c>
      <c r="H6440" s="14" t="s">
        <v>9046</v>
      </c>
      <c r="I6440" s="14" t="s">
        <v>10428</v>
      </c>
      <c r="J6440" s="16" t="s">
        <v>55</v>
      </c>
      <c r="K6440" s="14">
        <v>0</v>
      </c>
      <c r="M6440" s="13" t="s">
        <v>97</v>
      </c>
      <c r="N6440" s="18" t="s">
        <v>9381</v>
      </c>
      <c r="P6440" s="19" t="s">
        <v>46</v>
      </c>
      <c r="Q6440" s="19" t="s">
        <v>181</v>
      </c>
      <c r="R6440" s="19" t="s">
        <v>629</v>
      </c>
    </row>
    <row r="6441" spans="1:18">
      <c r="A6441" s="13" t="s">
        <v>181</v>
      </c>
      <c r="B6441" s="13" t="s">
        <v>9379</v>
      </c>
      <c r="C6441" s="14" t="s">
        <v>4513</v>
      </c>
      <c r="D6441" s="15" t="s">
        <v>9043</v>
      </c>
      <c r="E6441" s="15" t="s">
        <v>10425</v>
      </c>
      <c r="F6441" s="14" t="s">
        <v>9044</v>
      </c>
      <c r="G6441" s="14" t="s">
        <v>9045</v>
      </c>
      <c r="H6441" s="14" t="s">
        <v>9046</v>
      </c>
      <c r="I6441" s="14" t="s">
        <v>10420</v>
      </c>
      <c r="J6441" s="16" t="s">
        <v>55</v>
      </c>
      <c r="K6441" s="14">
        <v>0</v>
      </c>
      <c r="M6441" s="13" t="s">
        <v>97</v>
      </c>
      <c r="N6441" s="18" t="s">
        <v>9381</v>
      </c>
      <c r="P6441" s="19" t="s">
        <v>46</v>
      </c>
      <c r="Q6441" s="19" t="s">
        <v>181</v>
      </c>
      <c r="R6441" s="19" t="s">
        <v>629</v>
      </c>
    </row>
    <row r="6442" spans="1:18">
      <c r="A6442" s="13" t="s">
        <v>181</v>
      </c>
      <c r="B6442" s="13" t="s">
        <v>9379</v>
      </c>
      <c r="C6442" s="14" t="s">
        <v>4513</v>
      </c>
      <c r="D6442" s="15" t="s">
        <v>9043</v>
      </c>
      <c r="E6442" s="15" t="s">
        <v>10425</v>
      </c>
      <c r="F6442" s="14" t="s">
        <v>9044</v>
      </c>
      <c r="G6442" s="14" t="s">
        <v>9045</v>
      </c>
      <c r="H6442" s="14" t="s">
        <v>9046</v>
      </c>
      <c r="I6442" s="14" t="s">
        <v>10419</v>
      </c>
      <c r="J6442" s="16" t="s">
        <v>55</v>
      </c>
      <c r="K6442" s="14">
        <v>0</v>
      </c>
      <c r="M6442" s="13" t="s">
        <v>97</v>
      </c>
      <c r="N6442" s="18" t="s">
        <v>9381</v>
      </c>
      <c r="P6442" s="19" t="s">
        <v>46</v>
      </c>
      <c r="Q6442" s="19" t="s">
        <v>181</v>
      </c>
      <c r="R6442" s="19" t="s">
        <v>629</v>
      </c>
    </row>
    <row r="6443" spans="1:18">
      <c r="A6443" s="13" t="s">
        <v>163</v>
      </c>
      <c r="B6443" s="13" t="s">
        <v>9382</v>
      </c>
      <c r="C6443" s="14" t="s">
        <v>1420</v>
      </c>
      <c r="D6443" s="15" t="s">
        <v>9383</v>
      </c>
      <c r="E6443" s="15" t="s">
        <v>10425</v>
      </c>
      <c r="F6443" s="14" t="s">
        <v>1620</v>
      </c>
      <c r="G6443" s="14" t="s">
        <v>9384</v>
      </c>
      <c r="H6443" s="14" t="s">
        <v>10951</v>
      </c>
      <c r="I6443" s="14" t="s">
        <v>10416</v>
      </c>
      <c r="J6443" s="16" t="s">
        <v>55</v>
      </c>
      <c r="K6443" s="14">
        <v>1075631.74</v>
      </c>
      <c r="L6443" s="17">
        <v>1253030.01</v>
      </c>
      <c r="M6443" s="13" t="s">
        <v>140</v>
      </c>
      <c r="N6443" s="18" t="s">
        <v>9387</v>
      </c>
      <c r="P6443" s="19" t="s">
        <v>46</v>
      </c>
      <c r="Q6443" s="19" t="s">
        <v>163</v>
      </c>
      <c r="R6443" s="19" t="s">
        <v>164</v>
      </c>
    </row>
    <row r="6444" spans="1:18">
      <c r="A6444" s="13" t="s">
        <v>163</v>
      </c>
      <c r="B6444" s="13" t="s">
        <v>9382</v>
      </c>
      <c r="C6444" s="14" t="s">
        <v>1420</v>
      </c>
      <c r="D6444" s="15" t="s">
        <v>9383</v>
      </c>
      <c r="E6444" s="15" t="s">
        <v>10425</v>
      </c>
      <c r="F6444" s="14" t="s">
        <v>1620</v>
      </c>
      <c r="G6444" s="14" t="s">
        <v>9384</v>
      </c>
      <c r="H6444" s="14" t="s">
        <v>10951</v>
      </c>
      <c r="I6444" s="14" t="s">
        <v>10418</v>
      </c>
      <c r="J6444" s="16" t="s">
        <v>55</v>
      </c>
      <c r="K6444" s="14">
        <v>95380.77</v>
      </c>
      <c r="M6444" s="13" t="s">
        <v>140</v>
      </c>
      <c r="N6444" s="18" t="s">
        <v>9387</v>
      </c>
      <c r="P6444" s="19" t="s">
        <v>46</v>
      </c>
      <c r="Q6444" s="19" t="s">
        <v>163</v>
      </c>
      <c r="R6444" s="19" t="s">
        <v>164</v>
      </c>
    </row>
    <row r="6445" spans="1:18">
      <c r="A6445" s="13" t="s">
        <v>163</v>
      </c>
      <c r="B6445" s="13" t="s">
        <v>9382</v>
      </c>
      <c r="C6445" s="14" t="s">
        <v>1420</v>
      </c>
      <c r="D6445" s="15" t="s">
        <v>9383</v>
      </c>
      <c r="E6445" s="15" t="s">
        <v>10425</v>
      </c>
      <c r="F6445" s="14" t="s">
        <v>1620</v>
      </c>
      <c r="G6445" s="14" t="s">
        <v>9384</v>
      </c>
      <c r="H6445" s="14" t="s">
        <v>10951</v>
      </c>
      <c r="I6445" s="14" t="s">
        <v>10420</v>
      </c>
      <c r="J6445" s="16" t="s">
        <v>55</v>
      </c>
      <c r="K6445" s="14">
        <v>7799.46</v>
      </c>
      <c r="M6445" s="13" t="s">
        <v>140</v>
      </c>
      <c r="N6445" s="18" t="s">
        <v>9387</v>
      </c>
      <c r="P6445" s="19" t="s">
        <v>46</v>
      </c>
      <c r="Q6445" s="19" t="s">
        <v>163</v>
      </c>
      <c r="R6445" s="19" t="s">
        <v>164</v>
      </c>
    </row>
    <row r="6446" spans="1:18">
      <c r="A6446" s="13" t="s">
        <v>163</v>
      </c>
      <c r="B6446" s="13" t="s">
        <v>9382</v>
      </c>
      <c r="C6446" s="14" t="s">
        <v>1420</v>
      </c>
      <c r="D6446" s="15" t="s">
        <v>9383</v>
      </c>
      <c r="E6446" s="15" t="s">
        <v>10425</v>
      </c>
      <c r="F6446" s="14" t="s">
        <v>1620</v>
      </c>
      <c r="G6446" s="14" t="s">
        <v>9384</v>
      </c>
      <c r="H6446" s="14" t="s">
        <v>10951</v>
      </c>
      <c r="I6446" s="14" t="s">
        <v>10419</v>
      </c>
      <c r="J6446" s="16" t="s">
        <v>55</v>
      </c>
      <c r="K6446" s="14">
        <v>17832.06</v>
      </c>
      <c r="M6446" s="13" t="s">
        <v>140</v>
      </c>
      <c r="N6446" s="18" t="s">
        <v>9387</v>
      </c>
      <c r="P6446" s="19" t="s">
        <v>46</v>
      </c>
      <c r="Q6446" s="19" t="s">
        <v>163</v>
      </c>
      <c r="R6446" s="19" t="s">
        <v>164</v>
      </c>
    </row>
    <row r="6447" spans="1:18">
      <c r="A6447" s="13" t="s">
        <v>163</v>
      </c>
      <c r="B6447" s="13" t="s">
        <v>9382</v>
      </c>
      <c r="C6447" s="14" t="s">
        <v>1420</v>
      </c>
      <c r="D6447" s="15" t="s">
        <v>9383</v>
      </c>
      <c r="E6447" s="15" t="s">
        <v>10425</v>
      </c>
      <c r="F6447" s="14" t="s">
        <v>1620</v>
      </c>
      <c r="G6447" s="14" t="s">
        <v>9384</v>
      </c>
      <c r="H6447" s="14" t="s">
        <v>10952</v>
      </c>
      <c r="I6447" s="14" t="s">
        <v>10416</v>
      </c>
      <c r="J6447" s="16" t="s">
        <v>55</v>
      </c>
      <c r="K6447" s="14">
        <v>821619.55</v>
      </c>
      <c r="L6447" s="17">
        <v>968187.23</v>
      </c>
      <c r="M6447" s="13" t="s">
        <v>140</v>
      </c>
      <c r="N6447" s="18" t="s">
        <v>9387</v>
      </c>
      <c r="P6447" s="19" t="s">
        <v>46</v>
      </c>
      <c r="Q6447" s="19" t="s">
        <v>163</v>
      </c>
      <c r="R6447" s="19" t="s">
        <v>164</v>
      </c>
    </row>
    <row r="6448" spans="1:18">
      <c r="A6448" s="13" t="s">
        <v>163</v>
      </c>
      <c r="B6448" s="13" t="s">
        <v>9382</v>
      </c>
      <c r="C6448" s="14" t="s">
        <v>1420</v>
      </c>
      <c r="D6448" s="15" t="s">
        <v>9383</v>
      </c>
      <c r="E6448" s="15" t="s">
        <v>10425</v>
      </c>
      <c r="F6448" s="14" t="s">
        <v>1620</v>
      </c>
      <c r="G6448" s="14" t="s">
        <v>9384</v>
      </c>
      <c r="H6448" s="14" t="s">
        <v>10952</v>
      </c>
      <c r="I6448" s="14" t="s">
        <v>10418</v>
      </c>
      <c r="J6448" s="16" t="s">
        <v>55</v>
      </c>
      <c r="K6448" s="14">
        <v>80965.51</v>
      </c>
      <c r="M6448" s="13" t="s">
        <v>140</v>
      </c>
      <c r="N6448" s="18" t="s">
        <v>9387</v>
      </c>
      <c r="P6448" s="19" t="s">
        <v>46</v>
      </c>
      <c r="Q6448" s="19" t="s">
        <v>163</v>
      </c>
      <c r="R6448" s="19" t="s">
        <v>164</v>
      </c>
    </row>
    <row r="6449" spans="1:18">
      <c r="A6449" s="13" t="s">
        <v>163</v>
      </c>
      <c r="B6449" s="13" t="s">
        <v>9382</v>
      </c>
      <c r="C6449" s="14" t="s">
        <v>1420</v>
      </c>
      <c r="D6449" s="15" t="s">
        <v>9383</v>
      </c>
      <c r="E6449" s="15" t="s">
        <v>10425</v>
      </c>
      <c r="F6449" s="14" t="s">
        <v>1620</v>
      </c>
      <c r="G6449" s="14" t="s">
        <v>9384</v>
      </c>
      <c r="H6449" s="14" t="s">
        <v>10952</v>
      </c>
      <c r="I6449" s="14" t="s">
        <v>10420</v>
      </c>
      <c r="J6449" s="16" t="s">
        <v>55</v>
      </c>
      <c r="K6449" s="14">
        <v>8289.65</v>
      </c>
      <c r="M6449" s="13" t="s">
        <v>140</v>
      </c>
      <c r="N6449" s="18" t="s">
        <v>9387</v>
      </c>
      <c r="P6449" s="19" t="s">
        <v>46</v>
      </c>
      <c r="Q6449" s="19" t="s">
        <v>163</v>
      </c>
      <c r="R6449" s="19" t="s">
        <v>164</v>
      </c>
    </row>
    <row r="6450" spans="1:18">
      <c r="A6450" s="13" t="s">
        <v>163</v>
      </c>
      <c r="B6450" s="13" t="s">
        <v>9382</v>
      </c>
      <c r="C6450" s="14" t="s">
        <v>1420</v>
      </c>
      <c r="D6450" s="15" t="s">
        <v>9383</v>
      </c>
      <c r="E6450" s="15" t="s">
        <v>10425</v>
      </c>
      <c r="F6450" s="14" t="s">
        <v>1620</v>
      </c>
      <c r="G6450" s="14" t="s">
        <v>9384</v>
      </c>
      <c r="H6450" s="14" t="s">
        <v>10952</v>
      </c>
      <c r="I6450" s="14" t="s">
        <v>10419</v>
      </c>
      <c r="J6450" s="16" t="s">
        <v>55</v>
      </c>
      <c r="K6450" s="14">
        <v>13744.84</v>
      </c>
      <c r="M6450" s="13" t="s">
        <v>140</v>
      </c>
      <c r="N6450" s="18" t="s">
        <v>9387</v>
      </c>
      <c r="P6450" s="19" t="s">
        <v>46</v>
      </c>
      <c r="Q6450" s="19" t="s">
        <v>163</v>
      </c>
      <c r="R6450" s="19" t="s">
        <v>164</v>
      </c>
    </row>
    <row r="6451" spans="1:18">
      <c r="A6451" s="13" t="s">
        <v>163</v>
      </c>
      <c r="B6451" s="13" t="s">
        <v>9382</v>
      </c>
      <c r="C6451" s="14" t="s">
        <v>1420</v>
      </c>
      <c r="D6451" s="15" t="s">
        <v>9383</v>
      </c>
      <c r="E6451" s="15" t="s">
        <v>10425</v>
      </c>
      <c r="F6451" s="14" t="s">
        <v>1620</v>
      </c>
      <c r="G6451" s="14" t="s">
        <v>9384</v>
      </c>
      <c r="H6451" s="14" t="s">
        <v>10953</v>
      </c>
      <c r="I6451" s="14" t="s">
        <v>10416</v>
      </c>
      <c r="J6451" s="16" t="s">
        <v>55</v>
      </c>
      <c r="K6451" s="14">
        <v>171474.53</v>
      </c>
      <c r="L6451" s="17">
        <v>205643.11</v>
      </c>
      <c r="M6451" s="13" t="s">
        <v>140</v>
      </c>
      <c r="N6451" s="18" t="s">
        <v>9387</v>
      </c>
      <c r="P6451" s="19" t="s">
        <v>46</v>
      </c>
      <c r="Q6451" s="19" t="s">
        <v>163</v>
      </c>
      <c r="R6451" s="19" t="s">
        <v>164</v>
      </c>
    </row>
    <row r="6452" spans="1:18">
      <c r="A6452" s="13" t="s">
        <v>163</v>
      </c>
      <c r="B6452" s="13" t="s">
        <v>9382</v>
      </c>
      <c r="C6452" s="14" t="s">
        <v>1420</v>
      </c>
      <c r="D6452" s="15" t="s">
        <v>9383</v>
      </c>
      <c r="E6452" s="15" t="s">
        <v>10425</v>
      </c>
      <c r="F6452" s="14" t="s">
        <v>1620</v>
      </c>
      <c r="G6452" s="14" t="s">
        <v>9384</v>
      </c>
      <c r="H6452" s="14" t="s">
        <v>10953</v>
      </c>
      <c r="I6452" s="14" t="s">
        <v>10418</v>
      </c>
      <c r="J6452" s="16" t="s">
        <v>55</v>
      </c>
      <c r="K6452" s="14">
        <v>20561.75</v>
      </c>
      <c r="M6452" s="13" t="s">
        <v>140</v>
      </c>
      <c r="N6452" s="18" t="s">
        <v>9387</v>
      </c>
      <c r="P6452" s="19" t="s">
        <v>46</v>
      </c>
      <c r="Q6452" s="19" t="s">
        <v>163</v>
      </c>
      <c r="R6452" s="19" t="s">
        <v>164</v>
      </c>
    </row>
    <row r="6453" spans="1:18">
      <c r="A6453" s="13" t="s">
        <v>163</v>
      </c>
      <c r="B6453" s="13" t="s">
        <v>9382</v>
      </c>
      <c r="C6453" s="14" t="s">
        <v>1420</v>
      </c>
      <c r="D6453" s="15" t="s">
        <v>9383</v>
      </c>
      <c r="E6453" s="15" t="s">
        <v>10425</v>
      </c>
      <c r="F6453" s="14" t="s">
        <v>1620</v>
      </c>
      <c r="G6453" s="14" t="s">
        <v>9384</v>
      </c>
      <c r="H6453" s="14" t="s">
        <v>10953</v>
      </c>
      <c r="I6453" s="14" t="s">
        <v>10420</v>
      </c>
      <c r="J6453" s="16" t="s">
        <v>55</v>
      </c>
      <c r="K6453" s="14">
        <v>1428.76</v>
      </c>
      <c r="M6453" s="13" t="s">
        <v>140</v>
      </c>
      <c r="N6453" s="18" t="s">
        <v>9387</v>
      </c>
      <c r="P6453" s="19" t="s">
        <v>46</v>
      </c>
      <c r="Q6453" s="19" t="s">
        <v>163</v>
      </c>
      <c r="R6453" s="19" t="s">
        <v>164</v>
      </c>
    </row>
    <row r="6454" spans="1:18">
      <c r="A6454" s="13" t="s">
        <v>163</v>
      </c>
      <c r="B6454" s="13" t="s">
        <v>9382</v>
      </c>
      <c r="C6454" s="14" t="s">
        <v>1420</v>
      </c>
      <c r="D6454" s="15" t="s">
        <v>9383</v>
      </c>
      <c r="E6454" s="15" t="s">
        <v>10425</v>
      </c>
      <c r="F6454" s="14" t="s">
        <v>1620</v>
      </c>
      <c r="G6454" s="14" t="s">
        <v>9384</v>
      </c>
      <c r="H6454" s="14" t="s">
        <v>10953</v>
      </c>
      <c r="I6454" s="14" t="s">
        <v>10419</v>
      </c>
      <c r="J6454" s="16" t="s">
        <v>55</v>
      </c>
      <c r="K6454" s="14">
        <v>2924.14</v>
      </c>
      <c r="M6454" s="13" t="s">
        <v>140</v>
      </c>
      <c r="N6454" s="18" t="s">
        <v>9387</v>
      </c>
      <c r="P6454" s="19" t="s">
        <v>46</v>
      </c>
      <c r="Q6454" s="19" t="s">
        <v>163</v>
      </c>
      <c r="R6454" s="19" t="s">
        <v>164</v>
      </c>
    </row>
    <row r="6455" spans="1:18">
      <c r="A6455" s="13" t="s">
        <v>163</v>
      </c>
      <c r="B6455" s="13" t="s">
        <v>9382</v>
      </c>
      <c r="C6455" s="14" t="s">
        <v>1420</v>
      </c>
      <c r="D6455" s="15" t="s">
        <v>9383</v>
      </c>
      <c r="E6455" s="15" t="s">
        <v>10425</v>
      </c>
      <c r="F6455" s="14" t="s">
        <v>1620</v>
      </c>
      <c r="G6455" s="14" t="s">
        <v>9384</v>
      </c>
      <c r="H6455" s="14" t="s">
        <v>10954</v>
      </c>
      <c r="I6455" s="14" t="s">
        <v>10416</v>
      </c>
      <c r="J6455" s="16" t="s">
        <v>55</v>
      </c>
      <c r="K6455" s="14">
        <v>2748499.4</v>
      </c>
      <c r="L6455" s="17">
        <v>3127841.26</v>
      </c>
      <c r="M6455" s="13" t="s">
        <v>140</v>
      </c>
      <c r="N6455" s="18" t="s">
        <v>9387</v>
      </c>
      <c r="P6455" s="19" t="s">
        <v>46</v>
      </c>
      <c r="Q6455" s="19" t="s">
        <v>163</v>
      </c>
      <c r="R6455" s="19" t="s">
        <v>164</v>
      </c>
    </row>
    <row r="6456" spans="1:18">
      <c r="A6456" s="13" t="s">
        <v>163</v>
      </c>
      <c r="B6456" s="13" t="s">
        <v>9382</v>
      </c>
      <c r="C6456" s="14" t="s">
        <v>1420</v>
      </c>
      <c r="D6456" s="15" t="s">
        <v>9383</v>
      </c>
      <c r="E6456" s="15" t="s">
        <v>10425</v>
      </c>
      <c r="F6456" s="14" t="s">
        <v>1620</v>
      </c>
      <c r="G6456" s="14" t="s">
        <v>9384</v>
      </c>
      <c r="H6456" s="14" t="s">
        <v>10954</v>
      </c>
      <c r="I6456" s="14" t="s">
        <v>10418</v>
      </c>
      <c r="J6456" s="16" t="s">
        <v>55</v>
      </c>
      <c r="K6456" s="14">
        <v>165290.74</v>
      </c>
      <c r="M6456" s="13" t="s">
        <v>140</v>
      </c>
      <c r="N6456" s="18" t="s">
        <v>9387</v>
      </c>
      <c r="P6456" s="19" t="s">
        <v>46</v>
      </c>
      <c r="Q6456" s="19" t="s">
        <v>163</v>
      </c>
      <c r="R6456" s="19" t="s">
        <v>164</v>
      </c>
    </row>
    <row r="6457" spans="1:18">
      <c r="A6457" s="13" t="s">
        <v>163</v>
      </c>
      <c r="B6457" s="13" t="s">
        <v>9382</v>
      </c>
      <c r="C6457" s="14" t="s">
        <v>1420</v>
      </c>
      <c r="D6457" s="15" t="s">
        <v>9383</v>
      </c>
      <c r="E6457" s="15" t="s">
        <v>10425</v>
      </c>
      <c r="F6457" s="14" t="s">
        <v>1620</v>
      </c>
      <c r="G6457" s="14" t="s">
        <v>9384</v>
      </c>
      <c r="H6457" s="14" t="s">
        <v>10954</v>
      </c>
      <c r="I6457" s="14" t="s">
        <v>10420</v>
      </c>
      <c r="J6457" s="16" t="s">
        <v>55</v>
      </c>
      <c r="K6457" s="14">
        <v>28928.81</v>
      </c>
      <c r="M6457" s="13" t="s">
        <v>140</v>
      </c>
      <c r="N6457" s="18" t="s">
        <v>9387</v>
      </c>
      <c r="P6457" s="19" t="s">
        <v>46</v>
      </c>
      <c r="Q6457" s="19" t="s">
        <v>163</v>
      </c>
      <c r="R6457" s="19" t="s">
        <v>164</v>
      </c>
    </row>
    <row r="6458" spans="1:18">
      <c r="A6458" s="13" t="s">
        <v>163</v>
      </c>
      <c r="B6458" s="13" t="s">
        <v>9382</v>
      </c>
      <c r="C6458" s="14" t="s">
        <v>1420</v>
      </c>
      <c r="D6458" s="15" t="s">
        <v>9383</v>
      </c>
      <c r="E6458" s="15" t="s">
        <v>10425</v>
      </c>
      <c r="F6458" s="14" t="s">
        <v>1620</v>
      </c>
      <c r="G6458" s="14" t="s">
        <v>9384</v>
      </c>
      <c r="H6458" s="14" t="s">
        <v>10954</v>
      </c>
      <c r="I6458" s="14" t="s">
        <v>10419</v>
      </c>
      <c r="J6458" s="16" t="s">
        <v>55</v>
      </c>
      <c r="K6458" s="14">
        <v>44371.63</v>
      </c>
      <c r="M6458" s="13" t="s">
        <v>140</v>
      </c>
      <c r="N6458" s="18" t="s">
        <v>9387</v>
      </c>
      <c r="P6458" s="19" t="s">
        <v>46</v>
      </c>
      <c r="Q6458" s="19" t="s">
        <v>163</v>
      </c>
      <c r="R6458" s="19" t="s">
        <v>164</v>
      </c>
    </row>
    <row r="6459" spans="1:18">
      <c r="A6459" s="13" t="s">
        <v>163</v>
      </c>
      <c r="B6459" s="13" t="s">
        <v>9382</v>
      </c>
      <c r="C6459" s="14" t="s">
        <v>1420</v>
      </c>
      <c r="D6459" s="15" t="s">
        <v>9383</v>
      </c>
      <c r="E6459" s="15" t="s">
        <v>10425</v>
      </c>
      <c r="F6459" s="14" t="s">
        <v>1620</v>
      </c>
      <c r="G6459" s="14" t="s">
        <v>9384</v>
      </c>
      <c r="H6459" s="14" t="s">
        <v>10955</v>
      </c>
      <c r="I6459" s="14" t="s">
        <v>10416</v>
      </c>
      <c r="J6459" s="16" t="s">
        <v>55</v>
      </c>
      <c r="K6459" s="14">
        <v>1933500.26</v>
      </c>
      <c r="L6459" s="17">
        <v>2441005.55</v>
      </c>
      <c r="M6459" s="13" t="s">
        <v>140</v>
      </c>
      <c r="N6459" s="18" t="s">
        <v>9387</v>
      </c>
      <c r="P6459" s="19" t="s">
        <v>46</v>
      </c>
      <c r="Q6459" s="19" t="s">
        <v>163</v>
      </c>
      <c r="R6459" s="19" t="s">
        <v>164</v>
      </c>
    </row>
    <row r="6460" spans="1:18">
      <c r="A6460" s="13" t="s">
        <v>163</v>
      </c>
      <c r="B6460" s="13" t="s">
        <v>9382</v>
      </c>
      <c r="C6460" s="14" t="s">
        <v>1420</v>
      </c>
      <c r="D6460" s="15" t="s">
        <v>9383</v>
      </c>
      <c r="E6460" s="15" t="s">
        <v>10425</v>
      </c>
      <c r="F6460" s="14" t="s">
        <v>1620</v>
      </c>
      <c r="G6460" s="14" t="s">
        <v>9384</v>
      </c>
      <c r="H6460" s="14" t="s">
        <v>10955</v>
      </c>
      <c r="I6460" s="14" t="s">
        <v>10418</v>
      </c>
      <c r="J6460" s="16" t="s">
        <v>55</v>
      </c>
      <c r="K6460" s="14">
        <v>343881.16</v>
      </c>
      <c r="M6460" s="13" t="s">
        <v>140</v>
      </c>
      <c r="N6460" s="18" t="s">
        <v>9387</v>
      </c>
      <c r="P6460" s="19" t="s">
        <v>46</v>
      </c>
      <c r="Q6460" s="19" t="s">
        <v>163</v>
      </c>
      <c r="R6460" s="19" t="s">
        <v>164</v>
      </c>
    </row>
    <row r="6461" spans="1:18">
      <c r="A6461" s="13" t="s">
        <v>163</v>
      </c>
      <c r="B6461" s="13" t="s">
        <v>9382</v>
      </c>
      <c r="C6461" s="14" t="s">
        <v>1420</v>
      </c>
      <c r="D6461" s="15" t="s">
        <v>9383</v>
      </c>
      <c r="E6461" s="15" t="s">
        <v>10425</v>
      </c>
      <c r="F6461" s="14" t="s">
        <v>1620</v>
      </c>
      <c r="G6461" s="14" t="s">
        <v>9384</v>
      </c>
      <c r="H6461" s="14" t="s">
        <v>10955</v>
      </c>
      <c r="I6461" s="14" t="s">
        <v>10420</v>
      </c>
      <c r="J6461" s="16" t="s">
        <v>55</v>
      </c>
      <c r="K6461" s="14">
        <v>19098.65</v>
      </c>
      <c r="M6461" s="13" t="s">
        <v>140</v>
      </c>
      <c r="N6461" s="18" t="s">
        <v>9387</v>
      </c>
      <c r="P6461" s="19" t="s">
        <v>46</v>
      </c>
      <c r="Q6461" s="19" t="s">
        <v>163</v>
      </c>
      <c r="R6461" s="19" t="s">
        <v>164</v>
      </c>
    </row>
    <row r="6462" spans="1:18">
      <c r="A6462" s="13" t="s">
        <v>163</v>
      </c>
      <c r="B6462" s="13" t="s">
        <v>9382</v>
      </c>
      <c r="C6462" s="14" t="s">
        <v>1420</v>
      </c>
      <c r="D6462" s="15" t="s">
        <v>9383</v>
      </c>
      <c r="E6462" s="15" t="s">
        <v>10425</v>
      </c>
      <c r="F6462" s="14" t="s">
        <v>1620</v>
      </c>
      <c r="G6462" s="14" t="s">
        <v>9384</v>
      </c>
      <c r="H6462" s="14" t="s">
        <v>10955</v>
      </c>
      <c r="I6462" s="14" t="s">
        <v>10419</v>
      </c>
      <c r="J6462" s="16" t="s">
        <v>55</v>
      </c>
      <c r="K6462" s="14">
        <v>34681.43</v>
      </c>
      <c r="M6462" s="13" t="s">
        <v>140</v>
      </c>
      <c r="N6462" s="18" t="s">
        <v>9387</v>
      </c>
      <c r="P6462" s="19" t="s">
        <v>46</v>
      </c>
      <c r="Q6462" s="19" t="s">
        <v>163</v>
      </c>
      <c r="R6462" s="19" t="s">
        <v>164</v>
      </c>
    </row>
    <row r="6463" spans="1:18">
      <c r="A6463" s="13" t="s">
        <v>163</v>
      </c>
      <c r="B6463" s="13" t="s">
        <v>9382</v>
      </c>
      <c r="C6463" s="14" t="s">
        <v>1420</v>
      </c>
      <c r="D6463" s="15" t="s">
        <v>9383</v>
      </c>
      <c r="E6463" s="15" t="s">
        <v>10425</v>
      </c>
      <c r="F6463" s="14" t="s">
        <v>1620</v>
      </c>
      <c r="G6463" s="14" t="s">
        <v>9384</v>
      </c>
      <c r="H6463" s="14" t="s">
        <v>10956</v>
      </c>
      <c r="I6463" s="14" t="s">
        <v>10416</v>
      </c>
      <c r="J6463" s="16" t="s">
        <v>55</v>
      </c>
      <c r="K6463" s="14">
        <v>237303.99</v>
      </c>
      <c r="L6463" s="17">
        <v>278127.07</v>
      </c>
      <c r="M6463" s="13" t="s">
        <v>140</v>
      </c>
      <c r="N6463" s="18" t="s">
        <v>9387</v>
      </c>
      <c r="P6463" s="19" t="s">
        <v>46</v>
      </c>
      <c r="Q6463" s="19" t="s">
        <v>163</v>
      </c>
      <c r="R6463" s="19" t="s">
        <v>164</v>
      </c>
    </row>
    <row r="6464" spans="1:18">
      <c r="A6464" s="13" t="s">
        <v>163</v>
      </c>
      <c r="B6464" s="13" t="s">
        <v>9382</v>
      </c>
      <c r="C6464" s="14" t="s">
        <v>1420</v>
      </c>
      <c r="D6464" s="15" t="s">
        <v>9383</v>
      </c>
      <c r="E6464" s="15" t="s">
        <v>10425</v>
      </c>
      <c r="F6464" s="14" t="s">
        <v>1620</v>
      </c>
      <c r="G6464" s="14" t="s">
        <v>9384</v>
      </c>
      <c r="H6464" s="14" t="s">
        <v>10956</v>
      </c>
      <c r="I6464" s="14" t="s">
        <v>10418</v>
      </c>
      <c r="J6464" s="16" t="s">
        <v>55</v>
      </c>
      <c r="K6464" s="14">
        <v>22116.56</v>
      </c>
      <c r="M6464" s="13" t="s">
        <v>140</v>
      </c>
      <c r="N6464" s="18" t="s">
        <v>9387</v>
      </c>
      <c r="P6464" s="19" t="s">
        <v>46</v>
      </c>
      <c r="Q6464" s="19" t="s">
        <v>163</v>
      </c>
      <c r="R6464" s="19" t="s">
        <v>164</v>
      </c>
    </row>
    <row r="6465" spans="1:18">
      <c r="A6465" s="13" t="s">
        <v>163</v>
      </c>
      <c r="B6465" s="13" t="s">
        <v>9382</v>
      </c>
      <c r="C6465" s="14" t="s">
        <v>1420</v>
      </c>
      <c r="D6465" s="15" t="s">
        <v>9383</v>
      </c>
      <c r="E6465" s="15" t="s">
        <v>10425</v>
      </c>
      <c r="F6465" s="14" t="s">
        <v>1620</v>
      </c>
      <c r="G6465" s="14" t="s">
        <v>9384</v>
      </c>
      <c r="H6465" s="14" t="s">
        <v>10956</v>
      </c>
      <c r="I6465" s="14" t="s">
        <v>10420</v>
      </c>
      <c r="J6465" s="16" t="s">
        <v>55</v>
      </c>
      <c r="K6465" s="14">
        <v>2467.52</v>
      </c>
      <c r="M6465" s="13" t="s">
        <v>140</v>
      </c>
      <c r="N6465" s="18" t="s">
        <v>9387</v>
      </c>
      <c r="P6465" s="19" t="s">
        <v>46</v>
      </c>
      <c r="Q6465" s="19" t="s">
        <v>163</v>
      </c>
      <c r="R6465" s="19" t="s">
        <v>164</v>
      </c>
    </row>
    <row r="6466" spans="1:18">
      <c r="A6466" s="13" t="s">
        <v>163</v>
      </c>
      <c r="B6466" s="13" t="s">
        <v>9382</v>
      </c>
      <c r="C6466" s="14" t="s">
        <v>1420</v>
      </c>
      <c r="D6466" s="15" t="s">
        <v>9383</v>
      </c>
      <c r="E6466" s="15" t="s">
        <v>10425</v>
      </c>
      <c r="F6466" s="14" t="s">
        <v>1620</v>
      </c>
      <c r="G6466" s="14" t="s">
        <v>9384</v>
      </c>
      <c r="H6466" s="14" t="s">
        <v>10956</v>
      </c>
      <c r="I6466" s="14" t="s">
        <v>10419</v>
      </c>
      <c r="J6466" s="16" t="s">
        <v>55</v>
      </c>
      <c r="K6466" s="14">
        <v>3950.2</v>
      </c>
      <c r="M6466" s="13" t="s">
        <v>140</v>
      </c>
      <c r="N6466" s="18" t="s">
        <v>9387</v>
      </c>
      <c r="P6466" s="19" t="s">
        <v>46</v>
      </c>
      <c r="Q6466" s="19" t="s">
        <v>163</v>
      </c>
      <c r="R6466" s="19" t="s">
        <v>164</v>
      </c>
    </row>
    <row r="6467" spans="1:18">
      <c r="A6467" s="13" t="s">
        <v>163</v>
      </c>
      <c r="B6467" s="13" t="s">
        <v>9382</v>
      </c>
      <c r="C6467" s="14" t="s">
        <v>1420</v>
      </c>
      <c r="D6467" s="15" t="s">
        <v>9383</v>
      </c>
      <c r="E6467" s="15" t="s">
        <v>10425</v>
      </c>
      <c r="F6467" s="14" t="s">
        <v>1620</v>
      </c>
      <c r="G6467" s="14" t="s">
        <v>9384</v>
      </c>
      <c r="H6467" s="14" t="s">
        <v>10957</v>
      </c>
      <c r="I6467" s="14" t="s">
        <v>10416</v>
      </c>
      <c r="J6467" s="16" t="s">
        <v>55</v>
      </c>
      <c r="K6467" s="14">
        <v>148104.52</v>
      </c>
      <c r="L6467" s="17">
        <v>179555.71</v>
      </c>
      <c r="M6467" s="13" t="s">
        <v>140</v>
      </c>
      <c r="N6467" s="18" t="s">
        <v>9387</v>
      </c>
      <c r="P6467" s="19" t="s">
        <v>46</v>
      </c>
      <c r="Q6467" s="19" t="s">
        <v>163</v>
      </c>
      <c r="R6467" s="19" t="s">
        <v>164</v>
      </c>
    </row>
    <row r="6468" spans="1:18">
      <c r="A6468" s="13" t="s">
        <v>163</v>
      </c>
      <c r="B6468" s="13" t="s">
        <v>9382</v>
      </c>
      <c r="C6468" s="14" t="s">
        <v>1420</v>
      </c>
      <c r="D6468" s="15" t="s">
        <v>9383</v>
      </c>
      <c r="E6468" s="15" t="s">
        <v>10425</v>
      </c>
      <c r="F6468" s="14" t="s">
        <v>1620</v>
      </c>
      <c r="G6468" s="14" t="s">
        <v>9384</v>
      </c>
      <c r="H6468" s="14" t="s">
        <v>10957</v>
      </c>
      <c r="I6468" s="14" t="s">
        <v>10418</v>
      </c>
      <c r="J6468" s="16" t="s">
        <v>55</v>
      </c>
      <c r="K6468" s="14">
        <v>19411.65</v>
      </c>
      <c r="M6468" s="13" t="s">
        <v>140</v>
      </c>
      <c r="N6468" s="18" t="s">
        <v>9387</v>
      </c>
      <c r="P6468" s="19" t="s">
        <v>46</v>
      </c>
      <c r="Q6468" s="19" t="s">
        <v>163</v>
      </c>
      <c r="R6468" s="19" t="s">
        <v>164</v>
      </c>
    </row>
    <row r="6469" spans="1:18">
      <c r="A6469" s="13" t="s">
        <v>163</v>
      </c>
      <c r="B6469" s="13" t="s">
        <v>9382</v>
      </c>
      <c r="C6469" s="14" t="s">
        <v>1420</v>
      </c>
      <c r="D6469" s="15" t="s">
        <v>9383</v>
      </c>
      <c r="E6469" s="15" t="s">
        <v>10425</v>
      </c>
      <c r="F6469" s="14" t="s">
        <v>1620</v>
      </c>
      <c r="G6469" s="14" t="s">
        <v>9384</v>
      </c>
      <c r="H6469" s="14" t="s">
        <v>10957</v>
      </c>
      <c r="I6469" s="14" t="s">
        <v>10420</v>
      </c>
      <c r="J6469" s="16" t="s">
        <v>55</v>
      </c>
      <c r="K6469" s="14">
        <v>1635.69</v>
      </c>
      <c r="M6469" s="13" t="s">
        <v>140</v>
      </c>
      <c r="N6469" s="18" t="s">
        <v>9387</v>
      </c>
      <c r="P6469" s="19" t="s">
        <v>46</v>
      </c>
      <c r="Q6469" s="19" t="s">
        <v>163</v>
      </c>
      <c r="R6469" s="19" t="s">
        <v>164</v>
      </c>
    </row>
    <row r="6470" spans="1:18">
      <c r="A6470" s="13" t="s">
        <v>163</v>
      </c>
      <c r="B6470" s="13" t="s">
        <v>9382</v>
      </c>
      <c r="C6470" s="14" t="s">
        <v>1420</v>
      </c>
      <c r="D6470" s="15" t="s">
        <v>9383</v>
      </c>
      <c r="E6470" s="15" t="s">
        <v>10425</v>
      </c>
      <c r="F6470" s="14" t="s">
        <v>1620</v>
      </c>
      <c r="G6470" s="14" t="s">
        <v>9384</v>
      </c>
      <c r="H6470" s="14" t="s">
        <v>10957</v>
      </c>
      <c r="I6470" s="14" t="s">
        <v>10419</v>
      </c>
      <c r="J6470" s="16" t="s">
        <v>55</v>
      </c>
      <c r="K6470" s="14">
        <v>2550.77</v>
      </c>
      <c r="M6470" s="13" t="s">
        <v>140</v>
      </c>
      <c r="N6470" s="18" t="s">
        <v>9387</v>
      </c>
      <c r="P6470" s="19" t="s">
        <v>46</v>
      </c>
      <c r="Q6470" s="19" t="s">
        <v>163</v>
      </c>
      <c r="R6470" s="19" t="s">
        <v>164</v>
      </c>
    </row>
    <row r="6471" spans="1:18">
      <c r="A6471" s="13" t="s">
        <v>163</v>
      </c>
      <c r="B6471" s="13" t="s">
        <v>9382</v>
      </c>
      <c r="C6471" s="14" t="s">
        <v>1420</v>
      </c>
      <c r="D6471" s="15" t="s">
        <v>9383</v>
      </c>
      <c r="E6471" s="15" t="s">
        <v>10425</v>
      </c>
      <c r="F6471" s="14" t="s">
        <v>1620</v>
      </c>
      <c r="G6471" s="14" t="s">
        <v>9384</v>
      </c>
      <c r="H6471" s="14" t="s">
        <v>10958</v>
      </c>
      <c r="I6471" s="14" t="s">
        <v>10416</v>
      </c>
      <c r="J6471" s="16" t="s">
        <v>55</v>
      </c>
      <c r="K6471" s="14">
        <v>955709.21</v>
      </c>
      <c r="L6471" s="17">
        <v>1260287.34</v>
      </c>
      <c r="M6471" s="13" t="s">
        <v>140</v>
      </c>
      <c r="N6471" s="18" t="s">
        <v>9387</v>
      </c>
      <c r="P6471" s="19" t="s">
        <v>46</v>
      </c>
      <c r="Q6471" s="19" t="s">
        <v>163</v>
      </c>
      <c r="R6471" s="19" t="s">
        <v>164</v>
      </c>
    </row>
    <row r="6472" spans="1:18">
      <c r="A6472" s="13" t="s">
        <v>163</v>
      </c>
      <c r="B6472" s="13" t="s">
        <v>9382</v>
      </c>
      <c r="C6472" s="14" t="s">
        <v>1420</v>
      </c>
      <c r="D6472" s="15" t="s">
        <v>9383</v>
      </c>
      <c r="E6472" s="15" t="s">
        <v>10425</v>
      </c>
      <c r="F6472" s="14" t="s">
        <v>1620</v>
      </c>
      <c r="G6472" s="14" t="s">
        <v>9384</v>
      </c>
      <c r="H6472" s="14" t="s">
        <v>10958</v>
      </c>
      <c r="I6472" s="14" t="s">
        <v>10418</v>
      </c>
      <c r="J6472" s="16" t="s">
        <v>55</v>
      </c>
      <c r="K6472" s="14">
        <v>220301.41</v>
      </c>
      <c r="M6472" s="13" t="s">
        <v>140</v>
      </c>
      <c r="N6472" s="18" t="s">
        <v>9387</v>
      </c>
      <c r="P6472" s="19" t="s">
        <v>46</v>
      </c>
      <c r="Q6472" s="19" t="s">
        <v>163</v>
      </c>
      <c r="R6472" s="19" t="s">
        <v>164</v>
      </c>
    </row>
    <row r="6473" spans="1:18">
      <c r="A6473" s="13" t="s">
        <v>163</v>
      </c>
      <c r="B6473" s="13" t="s">
        <v>9382</v>
      </c>
      <c r="C6473" s="14" t="s">
        <v>1420</v>
      </c>
      <c r="D6473" s="15" t="s">
        <v>9383</v>
      </c>
      <c r="E6473" s="15" t="s">
        <v>10425</v>
      </c>
      <c r="F6473" s="14" t="s">
        <v>1620</v>
      </c>
      <c r="G6473" s="14" t="s">
        <v>9384</v>
      </c>
      <c r="H6473" s="14" t="s">
        <v>10958</v>
      </c>
      <c r="I6473" s="14" t="s">
        <v>10420</v>
      </c>
      <c r="J6473" s="16" t="s">
        <v>55</v>
      </c>
      <c r="K6473" s="14">
        <v>9655.98</v>
      </c>
      <c r="M6473" s="13" t="s">
        <v>140</v>
      </c>
      <c r="N6473" s="18" t="s">
        <v>9387</v>
      </c>
      <c r="P6473" s="19" t="s">
        <v>46</v>
      </c>
      <c r="Q6473" s="19" t="s">
        <v>163</v>
      </c>
      <c r="R6473" s="19" t="s">
        <v>164</v>
      </c>
    </row>
    <row r="6474" spans="1:18">
      <c r="A6474" s="13" t="s">
        <v>163</v>
      </c>
      <c r="B6474" s="13" t="s">
        <v>9382</v>
      </c>
      <c r="C6474" s="14" t="s">
        <v>1420</v>
      </c>
      <c r="D6474" s="15" t="s">
        <v>9383</v>
      </c>
      <c r="E6474" s="15" t="s">
        <v>10425</v>
      </c>
      <c r="F6474" s="14" t="s">
        <v>1620</v>
      </c>
      <c r="G6474" s="14" t="s">
        <v>9384</v>
      </c>
      <c r="H6474" s="14" t="s">
        <v>10958</v>
      </c>
      <c r="I6474" s="14" t="s">
        <v>10419</v>
      </c>
      <c r="J6474" s="16" t="s">
        <v>55</v>
      </c>
      <c r="K6474" s="14">
        <v>17907.49</v>
      </c>
      <c r="M6474" s="13" t="s">
        <v>140</v>
      </c>
      <c r="N6474" s="18" t="s">
        <v>9387</v>
      </c>
      <c r="P6474" s="19" t="s">
        <v>46</v>
      </c>
      <c r="Q6474" s="19" t="s">
        <v>163</v>
      </c>
      <c r="R6474" s="19" t="s">
        <v>164</v>
      </c>
    </row>
    <row r="6475" spans="1:18">
      <c r="A6475" s="13" t="s">
        <v>163</v>
      </c>
      <c r="B6475" s="13" t="s">
        <v>9382</v>
      </c>
      <c r="C6475" s="14" t="s">
        <v>1420</v>
      </c>
      <c r="D6475" s="15" t="s">
        <v>9383</v>
      </c>
      <c r="E6475" s="15" t="s">
        <v>10425</v>
      </c>
      <c r="F6475" s="14" t="s">
        <v>1620</v>
      </c>
      <c r="G6475" s="14" t="s">
        <v>9384</v>
      </c>
      <c r="H6475" s="14" t="s">
        <v>10959</v>
      </c>
      <c r="I6475" s="14" t="s">
        <v>10416</v>
      </c>
      <c r="J6475" s="16" t="s">
        <v>55</v>
      </c>
      <c r="K6475" s="14">
        <v>232596</v>
      </c>
      <c r="L6475" s="17">
        <v>273726</v>
      </c>
      <c r="M6475" s="13" t="s">
        <v>140</v>
      </c>
      <c r="N6475" s="18" t="s">
        <v>9387</v>
      </c>
      <c r="P6475" s="19" t="s">
        <v>46</v>
      </c>
      <c r="Q6475" s="19" t="s">
        <v>163</v>
      </c>
      <c r="R6475" s="19" t="s">
        <v>164</v>
      </c>
    </row>
    <row r="6476" spans="1:18">
      <c r="A6476" s="13" t="s">
        <v>163</v>
      </c>
      <c r="B6476" s="13" t="s">
        <v>9382</v>
      </c>
      <c r="C6476" s="14" t="s">
        <v>1420</v>
      </c>
      <c r="D6476" s="15" t="s">
        <v>9383</v>
      </c>
      <c r="E6476" s="15" t="s">
        <v>10425</v>
      </c>
      <c r="F6476" s="14" t="s">
        <v>1620</v>
      </c>
      <c r="G6476" s="14" t="s">
        <v>9384</v>
      </c>
      <c r="H6476" s="14" t="s">
        <v>10959</v>
      </c>
      <c r="I6476" s="14" t="s">
        <v>10418</v>
      </c>
      <c r="J6476" s="16" t="s">
        <v>55</v>
      </c>
      <c r="K6476" s="14">
        <v>22695</v>
      </c>
      <c r="M6476" s="13" t="s">
        <v>140</v>
      </c>
      <c r="N6476" s="18" t="s">
        <v>9387</v>
      </c>
      <c r="P6476" s="19" t="s">
        <v>46</v>
      </c>
      <c r="Q6476" s="19" t="s">
        <v>163</v>
      </c>
      <c r="R6476" s="19" t="s">
        <v>164</v>
      </c>
    </row>
    <row r="6477" spans="1:18">
      <c r="A6477" s="13" t="s">
        <v>163</v>
      </c>
      <c r="B6477" s="13" t="s">
        <v>9382</v>
      </c>
      <c r="C6477" s="14" t="s">
        <v>1420</v>
      </c>
      <c r="D6477" s="15" t="s">
        <v>9383</v>
      </c>
      <c r="E6477" s="15" t="s">
        <v>10425</v>
      </c>
      <c r="F6477" s="14" t="s">
        <v>1620</v>
      </c>
      <c r="G6477" s="14" t="s">
        <v>9384</v>
      </c>
      <c r="H6477" s="14" t="s">
        <v>10959</v>
      </c>
      <c r="I6477" s="14" t="s">
        <v>10420</v>
      </c>
      <c r="J6477" s="16" t="s">
        <v>55</v>
      </c>
      <c r="K6477" s="14">
        <v>2447</v>
      </c>
      <c r="M6477" s="13" t="s">
        <v>140</v>
      </c>
      <c r="N6477" s="18" t="s">
        <v>9387</v>
      </c>
      <c r="P6477" s="19" t="s">
        <v>46</v>
      </c>
      <c r="Q6477" s="19" t="s">
        <v>163</v>
      </c>
      <c r="R6477" s="19" t="s">
        <v>164</v>
      </c>
    </row>
    <row r="6478" spans="1:18">
      <c r="A6478" s="13" t="s">
        <v>163</v>
      </c>
      <c r="B6478" s="13" t="s">
        <v>9382</v>
      </c>
      <c r="C6478" s="14" t="s">
        <v>1420</v>
      </c>
      <c r="D6478" s="15" t="s">
        <v>9383</v>
      </c>
      <c r="E6478" s="15" t="s">
        <v>10425</v>
      </c>
      <c r="F6478" s="14" t="s">
        <v>1620</v>
      </c>
      <c r="G6478" s="14" t="s">
        <v>9384</v>
      </c>
      <c r="H6478" s="14" t="s">
        <v>10959</v>
      </c>
      <c r="I6478" s="14" t="s">
        <v>10419</v>
      </c>
      <c r="J6478" s="16" t="s">
        <v>55</v>
      </c>
      <c r="K6478" s="14">
        <v>3914</v>
      </c>
      <c r="M6478" s="13" t="s">
        <v>140</v>
      </c>
      <c r="N6478" s="18" t="s">
        <v>9387</v>
      </c>
      <c r="P6478" s="19" t="s">
        <v>46</v>
      </c>
      <c r="Q6478" s="19" t="s">
        <v>163</v>
      </c>
      <c r="R6478" s="19" t="s">
        <v>164</v>
      </c>
    </row>
    <row r="6479" spans="1:18">
      <c r="A6479" s="13" t="s">
        <v>163</v>
      </c>
      <c r="B6479" s="13" t="s">
        <v>9382</v>
      </c>
      <c r="C6479" s="14" t="s">
        <v>1420</v>
      </c>
      <c r="D6479" s="15" t="s">
        <v>9383</v>
      </c>
      <c r="E6479" s="15" t="s">
        <v>10425</v>
      </c>
      <c r="F6479" s="14" t="s">
        <v>1620</v>
      </c>
      <c r="G6479" s="14" t="s">
        <v>9384</v>
      </c>
      <c r="H6479" s="14" t="s">
        <v>10960</v>
      </c>
      <c r="I6479" s="14" t="s">
        <v>10416</v>
      </c>
      <c r="J6479" s="16" t="s">
        <v>55</v>
      </c>
      <c r="K6479" s="14">
        <v>439726.8</v>
      </c>
      <c r="L6479" s="17">
        <v>521998</v>
      </c>
      <c r="M6479" s="13" t="s">
        <v>140</v>
      </c>
      <c r="N6479" s="18" t="s">
        <v>9387</v>
      </c>
      <c r="P6479" s="19" t="s">
        <v>46</v>
      </c>
      <c r="Q6479" s="19" t="s">
        <v>163</v>
      </c>
      <c r="R6479" s="19" t="s">
        <v>164</v>
      </c>
    </row>
    <row r="6480" spans="1:18">
      <c r="A6480" s="13" t="s">
        <v>163</v>
      </c>
      <c r="B6480" s="13" t="s">
        <v>9382</v>
      </c>
      <c r="C6480" s="14" t="s">
        <v>1420</v>
      </c>
      <c r="D6480" s="15" t="s">
        <v>9383</v>
      </c>
      <c r="E6480" s="15" t="s">
        <v>10425</v>
      </c>
      <c r="F6480" s="14" t="s">
        <v>1620</v>
      </c>
      <c r="G6480" s="14" t="s">
        <v>9384</v>
      </c>
      <c r="H6480" s="14" t="s">
        <v>10960</v>
      </c>
      <c r="I6480" s="14" t="s">
        <v>10418</v>
      </c>
      <c r="J6480" s="16" t="s">
        <v>55</v>
      </c>
      <c r="K6480" s="14">
        <v>47960.35</v>
      </c>
      <c r="M6480" s="13" t="s">
        <v>140</v>
      </c>
      <c r="N6480" s="18" t="s">
        <v>9387</v>
      </c>
      <c r="P6480" s="19" t="s">
        <v>46</v>
      </c>
      <c r="Q6480" s="19" t="s">
        <v>163</v>
      </c>
      <c r="R6480" s="19" t="s">
        <v>164</v>
      </c>
    </row>
    <row r="6481" spans="1:18">
      <c r="A6481" s="13" t="s">
        <v>163</v>
      </c>
      <c r="B6481" s="13" t="s">
        <v>9382</v>
      </c>
      <c r="C6481" s="14" t="s">
        <v>1420</v>
      </c>
      <c r="D6481" s="15" t="s">
        <v>9383</v>
      </c>
      <c r="E6481" s="15" t="s">
        <v>10425</v>
      </c>
      <c r="F6481" s="14" t="s">
        <v>1620</v>
      </c>
      <c r="G6481" s="14" t="s">
        <v>9384</v>
      </c>
      <c r="H6481" s="14" t="s">
        <v>10960</v>
      </c>
      <c r="I6481" s="14" t="s">
        <v>10420</v>
      </c>
      <c r="J6481" s="16" t="s">
        <v>55</v>
      </c>
      <c r="K6481" s="14">
        <v>3394</v>
      </c>
      <c r="M6481" s="13" t="s">
        <v>140</v>
      </c>
      <c r="N6481" s="18" t="s">
        <v>9387</v>
      </c>
      <c r="P6481" s="19" t="s">
        <v>46</v>
      </c>
      <c r="Q6481" s="19" t="s">
        <v>163</v>
      </c>
      <c r="R6481" s="19" t="s">
        <v>164</v>
      </c>
    </row>
    <row r="6482" spans="1:18">
      <c r="A6482" s="13" t="s">
        <v>163</v>
      </c>
      <c r="B6482" s="13" t="s">
        <v>9382</v>
      </c>
      <c r="C6482" s="14" t="s">
        <v>1420</v>
      </c>
      <c r="D6482" s="15" t="s">
        <v>9383</v>
      </c>
      <c r="E6482" s="15" t="s">
        <v>10425</v>
      </c>
      <c r="F6482" s="14" t="s">
        <v>1620</v>
      </c>
      <c r="G6482" s="14" t="s">
        <v>9384</v>
      </c>
      <c r="H6482" s="14" t="s">
        <v>10960</v>
      </c>
      <c r="I6482" s="14" t="s">
        <v>10419</v>
      </c>
      <c r="J6482" s="16" t="s">
        <v>55</v>
      </c>
      <c r="K6482" s="14">
        <v>7426.81</v>
      </c>
      <c r="M6482" s="13" t="s">
        <v>140</v>
      </c>
      <c r="N6482" s="18" t="s">
        <v>9387</v>
      </c>
      <c r="P6482" s="19" t="s">
        <v>46</v>
      </c>
      <c r="Q6482" s="19" t="s">
        <v>163</v>
      </c>
      <c r="R6482" s="19" t="s">
        <v>164</v>
      </c>
    </row>
    <row r="6483" spans="1:18">
      <c r="A6483" s="13" t="s">
        <v>129</v>
      </c>
      <c r="B6483" s="13" t="s">
        <v>9389</v>
      </c>
      <c r="C6483" s="14" t="s">
        <v>132</v>
      </c>
      <c r="D6483" s="15" t="s">
        <v>7699</v>
      </c>
      <c r="E6483" s="15" t="s">
        <v>10425</v>
      </c>
      <c r="F6483" s="14" t="s">
        <v>2720</v>
      </c>
      <c r="G6483" s="14" t="s">
        <v>7700</v>
      </c>
      <c r="H6483" s="14" t="s">
        <v>7701</v>
      </c>
      <c r="I6483" s="14" t="s">
        <v>10416</v>
      </c>
      <c r="J6483" s="16" t="s">
        <v>55</v>
      </c>
      <c r="K6483" s="14">
        <v>1096543.57</v>
      </c>
      <c r="L6483" s="17">
        <v>1626941.69</v>
      </c>
      <c r="M6483" s="13" t="s">
        <v>173</v>
      </c>
      <c r="N6483" s="18" t="s">
        <v>9391</v>
      </c>
      <c r="P6483" s="19" t="s">
        <v>69</v>
      </c>
      <c r="Q6483" s="19" t="s">
        <v>129</v>
      </c>
      <c r="R6483" s="19" t="s">
        <v>130</v>
      </c>
    </row>
    <row r="6484" spans="1:18">
      <c r="A6484" s="13" t="s">
        <v>129</v>
      </c>
      <c r="B6484" s="13" t="s">
        <v>9389</v>
      </c>
      <c r="C6484" s="14" t="s">
        <v>132</v>
      </c>
      <c r="D6484" s="15" t="s">
        <v>7699</v>
      </c>
      <c r="E6484" s="15" t="s">
        <v>10425</v>
      </c>
      <c r="F6484" s="14" t="s">
        <v>2720</v>
      </c>
      <c r="G6484" s="14" t="s">
        <v>7700</v>
      </c>
      <c r="H6484" s="14" t="s">
        <v>7701</v>
      </c>
      <c r="I6484" s="14" t="s">
        <v>10418</v>
      </c>
      <c r="J6484" s="16" t="s">
        <v>55</v>
      </c>
      <c r="K6484" s="14">
        <v>424710.97</v>
      </c>
      <c r="M6484" s="13" t="s">
        <v>173</v>
      </c>
      <c r="N6484" s="18" t="s">
        <v>9391</v>
      </c>
      <c r="P6484" s="19" t="s">
        <v>69</v>
      </c>
      <c r="Q6484" s="19" t="s">
        <v>129</v>
      </c>
      <c r="R6484" s="19" t="s">
        <v>130</v>
      </c>
    </row>
    <row r="6485" spans="1:18">
      <c r="A6485" s="13" t="s">
        <v>129</v>
      </c>
      <c r="B6485" s="13" t="s">
        <v>9389</v>
      </c>
      <c r="C6485" s="14" t="s">
        <v>132</v>
      </c>
      <c r="D6485" s="15" t="s">
        <v>7699</v>
      </c>
      <c r="E6485" s="15" t="s">
        <v>10425</v>
      </c>
      <c r="F6485" s="14" t="s">
        <v>2720</v>
      </c>
      <c r="G6485" s="14" t="s">
        <v>7700</v>
      </c>
      <c r="H6485" s="14" t="s">
        <v>7701</v>
      </c>
      <c r="I6485" s="14" t="s">
        <v>10420</v>
      </c>
      <c r="J6485" s="16" t="s">
        <v>55</v>
      </c>
      <c r="K6485" s="14">
        <v>9307.84</v>
      </c>
      <c r="M6485" s="13" t="s">
        <v>173</v>
      </c>
      <c r="N6485" s="18" t="s">
        <v>9391</v>
      </c>
      <c r="P6485" s="19" t="s">
        <v>69</v>
      </c>
      <c r="Q6485" s="19" t="s">
        <v>129</v>
      </c>
      <c r="R6485" s="19" t="s">
        <v>130</v>
      </c>
    </row>
    <row r="6486" spans="1:18">
      <c r="A6486" s="13" t="s">
        <v>129</v>
      </c>
      <c r="B6486" s="13" t="s">
        <v>9389</v>
      </c>
      <c r="C6486" s="14" t="s">
        <v>132</v>
      </c>
      <c r="D6486" s="15" t="s">
        <v>7699</v>
      </c>
      <c r="E6486" s="15" t="s">
        <v>10425</v>
      </c>
      <c r="F6486" s="14" t="s">
        <v>2720</v>
      </c>
      <c r="G6486" s="14" t="s">
        <v>7700</v>
      </c>
      <c r="H6486" s="14" t="s">
        <v>7701</v>
      </c>
      <c r="I6486" s="14" t="s">
        <v>10419</v>
      </c>
      <c r="J6486" s="16" t="s">
        <v>55</v>
      </c>
      <c r="K6486" s="14">
        <v>23166.81</v>
      </c>
      <c r="M6486" s="13" t="s">
        <v>173</v>
      </c>
      <c r="N6486" s="18" t="s">
        <v>9391</v>
      </c>
      <c r="P6486" s="19" t="s">
        <v>69</v>
      </c>
      <c r="Q6486" s="19" t="s">
        <v>129</v>
      </c>
      <c r="R6486" s="19" t="s">
        <v>130</v>
      </c>
    </row>
    <row r="6487" spans="1:18">
      <c r="A6487" s="13" t="s">
        <v>47</v>
      </c>
      <c r="B6487" s="13" t="s">
        <v>8258</v>
      </c>
      <c r="C6487" s="14" t="s">
        <v>2404</v>
      </c>
      <c r="D6487" s="15" t="s">
        <v>8259</v>
      </c>
      <c r="E6487" s="15" t="s">
        <v>10425</v>
      </c>
      <c r="F6487" s="14" t="s">
        <v>8260</v>
      </c>
      <c r="G6487" s="14" t="s">
        <v>8261</v>
      </c>
      <c r="H6487" s="14" t="s">
        <v>8262</v>
      </c>
      <c r="I6487" s="14" t="s">
        <v>10416</v>
      </c>
      <c r="J6487" s="16" t="s">
        <v>55</v>
      </c>
      <c r="K6487" s="14">
        <v>301760.98</v>
      </c>
      <c r="L6487" s="17">
        <v>432327.23</v>
      </c>
      <c r="M6487" s="13" t="s">
        <v>97</v>
      </c>
      <c r="N6487" s="18" t="s">
        <v>9393</v>
      </c>
      <c r="P6487" s="19" t="s">
        <v>46</v>
      </c>
      <c r="Q6487" s="19" t="s">
        <v>47</v>
      </c>
      <c r="R6487" s="19" t="s">
        <v>2402</v>
      </c>
    </row>
    <row r="6488" spans="1:18">
      <c r="A6488" s="13" t="s">
        <v>47</v>
      </c>
      <c r="B6488" s="13" t="s">
        <v>8258</v>
      </c>
      <c r="C6488" s="14" t="s">
        <v>2404</v>
      </c>
      <c r="D6488" s="15" t="s">
        <v>8259</v>
      </c>
      <c r="E6488" s="15" t="s">
        <v>10425</v>
      </c>
      <c r="F6488" s="14" t="s">
        <v>8260</v>
      </c>
      <c r="G6488" s="14" t="s">
        <v>8261</v>
      </c>
      <c r="H6488" s="14" t="s">
        <v>8262</v>
      </c>
      <c r="I6488" s="14" t="s">
        <v>10418</v>
      </c>
      <c r="J6488" s="16" t="s">
        <v>55</v>
      </c>
      <c r="K6488" s="14">
        <v>102347.05</v>
      </c>
      <c r="M6488" s="13" t="s">
        <v>97</v>
      </c>
      <c r="N6488" s="18" t="s">
        <v>9393</v>
      </c>
      <c r="P6488" s="19" t="s">
        <v>46</v>
      </c>
      <c r="Q6488" s="19" t="s">
        <v>47</v>
      </c>
      <c r="R6488" s="19" t="s">
        <v>2402</v>
      </c>
    </row>
    <row r="6489" spans="1:18">
      <c r="A6489" s="13" t="s">
        <v>47</v>
      </c>
      <c r="B6489" s="13" t="s">
        <v>8258</v>
      </c>
      <c r="C6489" s="14" t="s">
        <v>2404</v>
      </c>
      <c r="D6489" s="15" t="s">
        <v>8259</v>
      </c>
      <c r="E6489" s="15" t="s">
        <v>10425</v>
      </c>
      <c r="F6489" s="14" t="s">
        <v>8260</v>
      </c>
      <c r="G6489" s="14" t="s">
        <v>8261</v>
      </c>
      <c r="H6489" s="14" t="s">
        <v>8262</v>
      </c>
      <c r="I6489" s="14" t="s">
        <v>10420</v>
      </c>
      <c r="J6489" s="16" t="s">
        <v>55</v>
      </c>
      <c r="K6489" s="14">
        <v>2610.51</v>
      </c>
      <c r="M6489" s="13" t="s">
        <v>97</v>
      </c>
      <c r="N6489" s="18" t="s">
        <v>9393</v>
      </c>
      <c r="P6489" s="19" t="s">
        <v>46</v>
      </c>
      <c r="Q6489" s="19" t="s">
        <v>47</v>
      </c>
      <c r="R6489" s="19" t="s">
        <v>2402</v>
      </c>
    </row>
    <row r="6490" spans="1:18">
      <c r="A6490" s="13" t="s">
        <v>47</v>
      </c>
      <c r="B6490" s="13" t="s">
        <v>8258</v>
      </c>
      <c r="C6490" s="14" t="s">
        <v>2404</v>
      </c>
      <c r="D6490" s="15" t="s">
        <v>8259</v>
      </c>
      <c r="E6490" s="15" t="s">
        <v>10425</v>
      </c>
      <c r="F6490" s="14" t="s">
        <v>8260</v>
      </c>
      <c r="G6490" s="14" t="s">
        <v>8261</v>
      </c>
      <c r="H6490" s="14" t="s">
        <v>8262</v>
      </c>
      <c r="I6490" s="14" t="s">
        <v>10419</v>
      </c>
      <c r="J6490" s="16" t="s">
        <v>55</v>
      </c>
      <c r="K6490" s="14">
        <v>6154.07</v>
      </c>
      <c r="M6490" s="13" t="s">
        <v>97</v>
      </c>
      <c r="N6490" s="18" t="s">
        <v>9393</v>
      </c>
      <c r="P6490" s="19" t="s">
        <v>46</v>
      </c>
      <c r="Q6490" s="19" t="s">
        <v>47</v>
      </c>
      <c r="R6490" s="19" t="s">
        <v>2402</v>
      </c>
    </row>
    <row r="6491" spans="1:18">
      <c r="A6491" s="13" t="s">
        <v>181</v>
      </c>
      <c r="B6491" s="13" t="s">
        <v>9394</v>
      </c>
      <c r="C6491" s="14" t="s">
        <v>4513</v>
      </c>
      <c r="D6491" s="15" t="s">
        <v>8823</v>
      </c>
      <c r="E6491" s="15" t="s">
        <v>10425</v>
      </c>
      <c r="F6491" s="14" t="s">
        <v>3903</v>
      </c>
      <c r="G6491" s="14" t="s">
        <v>8824</v>
      </c>
      <c r="H6491" s="14" t="s">
        <v>8825</v>
      </c>
      <c r="I6491" s="14" t="s">
        <v>10416</v>
      </c>
      <c r="J6491" s="16" t="s">
        <v>55</v>
      </c>
      <c r="K6491" s="14">
        <v>1760601.73</v>
      </c>
      <c r="L6491" s="17">
        <v>1935708.81</v>
      </c>
      <c r="M6491" s="13" t="s">
        <v>97</v>
      </c>
      <c r="N6491" s="18" t="s">
        <v>9396</v>
      </c>
      <c r="P6491" s="19" t="s">
        <v>46</v>
      </c>
      <c r="Q6491" s="19" t="s">
        <v>181</v>
      </c>
      <c r="R6491" s="19" t="s">
        <v>629</v>
      </c>
    </row>
    <row r="6492" spans="1:18">
      <c r="A6492" s="13" t="s">
        <v>181</v>
      </c>
      <c r="B6492" s="13" t="s">
        <v>9394</v>
      </c>
      <c r="C6492" s="14" t="s">
        <v>4513</v>
      </c>
      <c r="D6492" s="15" t="s">
        <v>8823</v>
      </c>
      <c r="E6492" s="15" t="s">
        <v>10425</v>
      </c>
      <c r="F6492" s="14" t="s">
        <v>3903</v>
      </c>
      <c r="G6492" s="14" t="s">
        <v>8824</v>
      </c>
      <c r="H6492" s="14" t="s">
        <v>8825</v>
      </c>
      <c r="I6492" s="14" t="s">
        <v>10418</v>
      </c>
      <c r="J6492" s="16" t="s">
        <v>55</v>
      </c>
      <c r="K6492" s="14">
        <v>41089.66</v>
      </c>
      <c r="M6492" s="13" t="s">
        <v>97</v>
      </c>
      <c r="N6492" s="18" t="s">
        <v>9396</v>
      </c>
      <c r="P6492" s="19" t="s">
        <v>46</v>
      </c>
      <c r="Q6492" s="19" t="s">
        <v>181</v>
      </c>
      <c r="R6492" s="19" t="s">
        <v>629</v>
      </c>
    </row>
    <row r="6493" spans="1:18">
      <c r="A6493" s="13" t="s">
        <v>181</v>
      </c>
      <c r="B6493" s="13" t="s">
        <v>9394</v>
      </c>
      <c r="C6493" s="14" t="s">
        <v>4513</v>
      </c>
      <c r="D6493" s="15" t="s">
        <v>8823</v>
      </c>
      <c r="E6493" s="15" t="s">
        <v>10425</v>
      </c>
      <c r="F6493" s="14" t="s">
        <v>3903</v>
      </c>
      <c r="G6493" s="14" t="s">
        <v>8824</v>
      </c>
      <c r="H6493" s="14" t="s">
        <v>8825</v>
      </c>
      <c r="I6493" s="14" t="s">
        <v>10420</v>
      </c>
      <c r="J6493" s="16" t="s">
        <v>55</v>
      </c>
      <c r="K6493" s="14">
        <v>19470.83</v>
      </c>
      <c r="M6493" s="13" t="s">
        <v>97</v>
      </c>
      <c r="N6493" s="18" t="s">
        <v>9396</v>
      </c>
      <c r="P6493" s="19" t="s">
        <v>46</v>
      </c>
      <c r="Q6493" s="19" t="s">
        <v>181</v>
      </c>
      <c r="R6493" s="19" t="s">
        <v>629</v>
      </c>
    </row>
    <row r="6494" spans="1:18">
      <c r="A6494" s="13" t="s">
        <v>181</v>
      </c>
      <c r="B6494" s="13" t="s">
        <v>9394</v>
      </c>
      <c r="C6494" s="14" t="s">
        <v>4513</v>
      </c>
      <c r="D6494" s="15" t="s">
        <v>8823</v>
      </c>
      <c r="E6494" s="15" t="s">
        <v>10425</v>
      </c>
      <c r="F6494" s="14" t="s">
        <v>3903</v>
      </c>
      <c r="G6494" s="14" t="s">
        <v>8824</v>
      </c>
      <c r="H6494" s="14" t="s">
        <v>8825</v>
      </c>
      <c r="I6494" s="14" t="s">
        <v>10419</v>
      </c>
      <c r="J6494" s="16" t="s">
        <v>55</v>
      </c>
      <c r="K6494" s="14">
        <v>27437.44</v>
      </c>
      <c r="M6494" s="13" t="s">
        <v>97</v>
      </c>
      <c r="N6494" s="18" t="s">
        <v>9396</v>
      </c>
      <c r="P6494" s="19" t="s">
        <v>46</v>
      </c>
      <c r="Q6494" s="19" t="s">
        <v>181</v>
      </c>
      <c r="R6494" s="19" t="s">
        <v>629</v>
      </c>
    </row>
    <row r="6495" spans="1:18">
      <c r="A6495" s="13" t="e">
        <v>#N/A</v>
      </c>
      <c r="B6495" s="13" t="s">
        <v>10961</v>
      </c>
      <c r="C6495" s="14" t="s">
        <v>10962</v>
      </c>
      <c r="D6495" s="15" t="s">
        <v>10963</v>
      </c>
      <c r="E6495" s="15" t="s">
        <v>10425</v>
      </c>
      <c r="F6495" s="14" t="s">
        <v>10964</v>
      </c>
      <c r="G6495" s="14" t="s">
        <v>10965</v>
      </c>
      <c r="H6495" s="14" t="s">
        <v>10966</v>
      </c>
      <c r="I6495" s="14" t="s">
        <v>10416</v>
      </c>
      <c r="J6495" s="16" t="s">
        <v>55</v>
      </c>
      <c r="K6495" s="14">
        <v>232133.42</v>
      </c>
      <c r="L6495" s="17">
        <v>1209183.23</v>
      </c>
      <c r="M6495" s="13" t="s">
        <v>10967</v>
      </c>
      <c r="N6495" s="18" t="s">
        <v>10968</v>
      </c>
      <c r="P6495" s="19" t="s">
        <v>10969</v>
      </c>
      <c r="Q6495" s="19" t="s">
        <v>10969</v>
      </c>
      <c r="R6495" s="19" t="s">
        <v>10970</v>
      </c>
    </row>
    <row r="6496" spans="1:18">
      <c r="A6496" s="13" t="e">
        <v>#N/A</v>
      </c>
      <c r="B6496" s="13" t="s">
        <v>10961</v>
      </c>
      <c r="C6496" s="14" t="s">
        <v>10962</v>
      </c>
      <c r="D6496" s="15" t="s">
        <v>10963</v>
      </c>
      <c r="E6496" s="15" t="s">
        <v>10425</v>
      </c>
      <c r="F6496" s="14" t="s">
        <v>10964</v>
      </c>
      <c r="G6496" s="14" t="s">
        <v>10965</v>
      </c>
      <c r="H6496" s="14" t="s">
        <v>10966</v>
      </c>
      <c r="I6496" s="14" t="s">
        <v>10418</v>
      </c>
      <c r="J6496" s="16" t="s">
        <v>55</v>
      </c>
      <c r="K6496" s="14">
        <v>905315.77</v>
      </c>
      <c r="M6496" s="13" t="s">
        <v>10967</v>
      </c>
      <c r="N6496" s="18" t="s">
        <v>10968</v>
      </c>
      <c r="P6496" s="19" t="s">
        <v>10969</v>
      </c>
      <c r="Q6496" s="19" t="s">
        <v>10969</v>
      </c>
      <c r="R6496" s="19" t="s">
        <v>10970</v>
      </c>
    </row>
    <row r="6497" spans="1:18">
      <c r="A6497" s="13" t="e">
        <v>#N/A</v>
      </c>
      <c r="B6497" s="13" t="s">
        <v>10961</v>
      </c>
      <c r="C6497" s="14" t="s">
        <v>10962</v>
      </c>
      <c r="D6497" s="15" t="s">
        <v>10963</v>
      </c>
      <c r="E6497" s="15" t="s">
        <v>10425</v>
      </c>
      <c r="F6497" s="14" t="s">
        <v>10964</v>
      </c>
      <c r="G6497" s="14" t="s">
        <v>10965</v>
      </c>
      <c r="H6497" s="14" t="s">
        <v>10966</v>
      </c>
      <c r="I6497" s="14" t="s">
        <v>10420</v>
      </c>
      <c r="J6497" s="16" t="s">
        <v>55</v>
      </c>
      <c r="K6497" s="14">
        <v>0</v>
      </c>
      <c r="M6497" s="13" t="s">
        <v>10967</v>
      </c>
      <c r="N6497" s="18" t="s">
        <v>10968</v>
      </c>
      <c r="P6497" s="19" t="s">
        <v>10969</v>
      </c>
      <c r="Q6497" s="19" t="s">
        <v>10969</v>
      </c>
      <c r="R6497" s="19" t="s">
        <v>10970</v>
      </c>
    </row>
    <row r="6498" spans="1:18">
      <c r="A6498" s="13" t="e">
        <v>#N/A</v>
      </c>
      <c r="B6498" s="13" t="s">
        <v>10961</v>
      </c>
      <c r="C6498" s="14" t="s">
        <v>10962</v>
      </c>
      <c r="D6498" s="15" t="s">
        <v>10963</v>
      </c>
      <c r="E6498" s="15" t="s">
        <v>10425</v>
      </c>
      <c r="F6498" s="14" t="s">
        <v>10964</v>
      </c>
      <c r="G6498" s="14" t="s">
        <v>10965</v>
      </c>
      <c r="H6498" s="14" t="s">
        <v>10966</v>
      </c>
      <c r="I6498" s="14" t="s">
        <v>10419</v>
      </c>
      <c r="J6498" s="16" t="s">
        <v>55</v>
      </c>
      <c r="K6498" s="14">
        <v>17320.35</v>
      </c>
      <c r="M6498" s="13" t="s">
        <v>10967</v>
      </c>
      <c r="N6498" s="18" t="s">
        <v>10968</v>
      </c>
      <c r="P6498" s="19" t="s">
        <v>10969</v>
      </c>
      <c r="Q6498" s="19" t="s">
        <v>10969</v>
      </c>
      <c r="R6498" s="19" t="s">
        <v>10970</v>
      </c>
    </row>
    <row r="6499" spans="1:18">
      <c r="A6499" s="13" t="s">
        <v>220</v>
      </c>
      <c r="B6499" s="13" t="s">
        <v>9397</v>
      </c>
      <c r="C6499" s="14" t="s">
        <v>223</v>
      </c>
      <c r="D6499" s="15" t="s">
        <v>9398</v>
      </c>
      <c r="E6499" s="15" t="s">
        <v>10429</v>
      </c>
      <c r="F6499" s="14" t="s">
        <v>2254</v>
      </c>
      <c r="G6499" s="14" t="s">
        <v>9399</v>
      </c>
      <c r="H6499" s="14" t="s">
        <v>9400</v>
      </c>
      <c r="I6499" s="14" t="s">
        <v>10416</v>
      </c>
      <c r="J6499" s="16" t="s">
        <v>9401</v>
      </c>
      <c r="K6499" s="14">
        <v>0</v>
      </c>
      <c r="L6499" s="17">
        <v>192328.44</v>
      </c>
      <c r="M6499" s="13" t="s">
        <v>1282</v>
      </c>
      <c r="N6499" s="18" t="s">
        <v>9403</v>
      </c>
      <c r="P6499" s="19" t="s">
        <v>69</v>
      </c>
      <c r="Q6499" s="19" t="s">
        <v>220</v>
      </c>
      <c r="R6499" s="19" t="s">
        <v>221</v>
      </c>
    </row>
    <row r="6500" spans="1:18">
      <c r="A6500" s="13" t="s">
        <v>220</v>
      </c>
      <c r="B6500" s="13" t="s">
        <v>9397</v>
      </c>
      <c r="C6500" s="14" t="s">
        <v>223</v>
      </c>
      <c r="D6500" s="15" t="s">
        <v>9398</v>
      </c>
      <c r="E6500" s="15" t="s">
        <v>10429</v>
      </c>
      <c r="F6500" s="14" t="s">
        <v>2254</v>
      </c>
      <c r="G6500" s="14" t="s">
        <v>9399</v>
      </c>
      <c r="H6500" s="14" t="s">
        <v>9400</v>
      </c>
      <c r="I6500" s="14" t="s">
        <v>10418</v>
      </c>
      <c r="J6500" s="16" t="s">
        <v>9401</v>
      </c>
      <c r="K6500" s="14">
        <v>183760.08</v>
      </c>
      <c r="M6500" s="13" t="s">
        <v>1282</v>
      </c>
      <c r="N6500" s="18" t="s">
        <v>9403</v>
      </c>
      <c r="P6500" s="19" t="s">
        <v>69</v>
      </c>
      <c r="Q6500" s="19" t="s">
        <v>220</v>
      </c>
      <c r="R6500" s="19" t="s">
        <v>221</v>
      </c>
    </row>
    <row r="6501" spans="1:18">
      <c r="A6501" s="13" t="s">
        <v>220</v>
      </c>
      <c r="B6501" s="13" t="s">
        <v>9397</v>
      </c>
      <c r="C6501" s="14" t="s">
        <v>223</v>
      </c>
      <c r="D6501" s="15" t="s">
        <v>9398</v>
      </c>
      <c r="E6501" s="15" t="s">
        <v>10429</v>
      </c>
      <c r="F6501" s="14" t="s">
        <v>2254</v>
      </c>
      <c r="G6501" s="14" t="s">
        <v>9399</v>
      </c>
      <c r="H6501" s="14" t="s">
        <v>9400</v>
      </c>
      <c r="I6501" s="14" t="s">
        <v>10420</v>
      </c>
      <c r="J6501" s="16" t="s">
        <v>9401</v>
      </c>
      <c r="K6501" s="14">
        <v>0</v>
      </c>
      <c r="M6501" s="13" t="s">
        <v>1282</v>
      </c>
      <c r="N6501" s="18" t="s">
        <v>9403</v>
      </c>
      <c r="P6501" s="19" t="s">
        <v>69</v>
      </c>
      <c r="Q6501" s="19" t="s">
        <v>220</v>
      </c>
      <c r="R6501" s="19" t="s">
        <v>221</v>
      </c>
    </row>
    <row r="6502" spans="1:18">
      <c r="A6502" s="13" t="s">
        <v>220</v>
      </c>
      <c r="B6502" s="13" t="s">
        <v>9397</v>
      </c>
      <c r="C6502" s="14" t="s">
        <v>223</v>
      </c>
      <c r="D6502" s="15" t="s">
        <v>9398</v>
      </c>
      <c r="E6502" s="15" t="s">
        <v>10429</v>
      </c>
      <c r="F6502" s="14" t="s">
        <v>2254</v>
      </c>
      <c r="G6502" s="14" t="s">
        <v>9399</v>
      </c>
      <c r="H6502" s="14" t="s">
        <v>9400</v>
      </c>
      <c r="I6502" s="14" t="s">
        <v>10419</v>
      </c>
      <c r="J6502" s="16" t="s">
        <v>9401</v>
      </c>
      <c r="K6502" s="14">
        <v>2798.56</v>
      </c>
      <c r="M6502" s="13" t="s">
        <v>1282</v>
      </c>
      <c r="N6502" s="18" t="s">
        <v>9403</v>
      </c>
      <c r="P6502" s="19" t="s">
        <v>69</v>
      </c>
      <c r="Q6502" s="19" t="s">
        <v>220</v>
      </c>
      <c r="R6502" s="19" t="s">
        <v>221</v>
      </c>
    </row>
    <row r="6503" spans="1:18">
      <c r="A6503" s="13" t="s">
        <v>108</v>
      </c>
      <c r="B6503" s="13" t="s">
        <v>9404</v>
      </c>
      <c r="C6503" s="14" t="s">
        <v>1552</v>
      </c>
      <c r="D6503" s="15" t="s">
        <v>9405</v>
      </c>
      <c r="E6503" s="15" t="s">
        <v>10434</v>
      </c>
      <c r="F6503" s="14" t="s">
        <v>1554</v>
      </c>
      <c r="G6503" s="14" t="s">
        <v>9406</v>
      </c>
      <c r="H6503" s="14" t="s">
        <v>9407</v>
      </c>
      <c r="I6503" s="14" t="s">
        <v>10416</v>
      </c>
      <c r="J6503" s="16" t="s">
        <v>55</v>
      </c>
      <c r="K6503" s="14">
        <v>38735.71</v>
      </c>
      <c r="L6503" s="17">
        <v>47410.76</v>
      </c>
      <c r="M6503" s="13" t="s">
        <v>97</v>
      </c>
      <c r="N6503" s="18" t="s">
        <v>9409</v>
      </c>
      <c r="P6503" s="19" t="s">
        <v>46</v>
      </c>
      <c r="Q6503" s="19" t="s">
        <v>108</v>
      </c>
      <c r="R6503" s="19" t="s">
        <v>341</v>
      </c>
    </row>
    <row r="6504" spans="1:18">
      <c r="A6504" s="13" t="s">
        <v>108</v>
      </c>
      <c r="B6504" s="13" t="s">
        <v>9404</v>
      </c>
      <c r="C6504" s="14" t="s">
        <v>1552</v>
      </c>
      <c r="D6504" s="15" t="s">
        <v>9405</v>
      </c>
      <c r="E6504" s="15" t="s">
        <v>10434</v>
      </c>
      <c r="F6504" s="14" t="s">
        <v>1554</v>
      </c>
      <c r="G6504" s="14" t="s">
        <v>9406</v>
      </c>
      <c r="H6504" s="14" t="s">
        <v>9407</v>
      </c>
      <c r="I6504" s="14" t="s">
        <v>10418</v>
      </c>
      <c r="J6504" s="16" t="s">
        <v>55</v>
      </c>
      <c r="K6504" s="14">
        <v>6562.95</v>
      </c>
      <c r="M6504" s="13" t="s">
        <v>97</v>
      </c>
      <c r="N6504" s="18" t="s">
        <v>9409</v>
      </c>
      <c r="P6504" s="19" t="s">
        <v>46</v>
      </c>
      <c r="Q6504" s="19" t="s">
        <v>108</v>
      </c>
      <c r="R6504" s="19" t="s">
        <v>341</v>
      </c>
    </row>
    <row r="6505" spans="1:18">
      <c r="A6505" s="13" t="s">
        <v>108</v>
      </c>
      <c r="B6505" s="13" t="s">
        <v>9404</v>
      </c>
      <c r="C6505" s="14" t="s">
        <v>1552</v>
      </c>
      <c r="D6505" s="15" t="s">
        <v>9405</v>
      </c>
      <c r="E6505" s="15" t="s">
        <v>10434</v>
      </c>
      <c r="F6505" s="14" t="s">
        <v>1554</v>
      </c>
      <c r="G6505" s="14" t="s">
        <v>9406</v>
      </c>
      <c r="H6505" s="14" t="s">
        <v>9407</v>
      </c>
      <c r="I6505" s="14" t="s">
        <v>10420</v>
      </c>
      <c r="J6505" s="16" t="s">
        <v>55</v>
      </c>
      <c r="K6505" s="14">
        <v>0</v>
      </c>
      <c r="M6505" s="13" t="s">
        <v>97</v>
      </c>
      <c r="N6505" s="18" t="s">
        <v>9409</v>
      </c>
      <c r="P6505" s="19" t="s">
        <v>46</v>
      </c>
      <c r="Q6505" s="19" t="s">
        <v>108</v>
      </c>
      <c r="R6505" s="19" t="s">
        <v>341</v>
      </c>
    </row>
    <row r="6506" spans="1:18">
      <c r="A6506" s="13" t="s">
        <v>108</v>
      </c>
      <c r="B6506" s="13" t="s">
        <v>9404</v>
      </c>
      <c r="C6506" s="14" t="s">
        <v>1552</v>
      </c>
      <c r="D6506" s="15" t="s">
        <v>9405</v>
      </c>
      <c r="E6506" s="15" t="s">
        <v>10434</v>
      </c>
      <c r="F6506" s="14" t="s">
        <v>1554</v>
      </c>
      <c r="G6506" s="14" t="s">
        <v>9406</v>
      </c>
      <c r="H6506" s="14" t="s">
        <v>9407</v>
      </c>
      <c r="I6506" s="14" t="s">
        <v>10419</v>
      </c>
      <c r="J6506" s="16" t="s">
        <v>55</v>
      </c>
      <c r="K6506" s="14">
        <v>689.71</v>
      </c>
      <c r="M6506" s="13" t="s">
        <v>97</v>
      </c>
      <c r="N6506" s="18" t="s">
        <v>9409</v>
      </c>
      <c r="P6506" s="19" t="s">
        <v>46</v>
      </c>
      <c r="Q6506" s="19" t="s">
        <v>108</v>
      </c>
      <c r="R6506" s="19" t="s">
        <v>341</v>
      </c>
    </row>
    <row r="6507" spans="1:18">
      <c r="A6507" s="13" t="e">
        <v>#N/A</v>
      </c>
      <c r="B6507" s="13" t="s">
        <v>10971</v>
      </c>
      <c r="C6507" s="14" t="s">
        <v>10972</v>
      </c>
      <c r="D6507" s="15" t="s">
        <v>10973</v>
      </c>
      <c r="E6507" s="15" t="s">
        <v>10425</v>
      </c>
      <c r="F6507" s="14" t="s">
        <v>10974</v>
      </c>
      <c r="G6507" s="14" t="s">
        <v>10975</v>
      </c>
      <c r="H6507" s="14" t="s">
        <v>10976</v>
      </c>
      <c r="I6507" s="14" t="s">
        <v>10416</v>
      </c>
      <c r="J6507" s="16" t="s">
        <v>9401</v>
      </c>
      <c r="K6507" s="14">
        <v>0</v>
      </c>
      <c r="L6507" s="17">
        <v>3559.6</v>
      </c>
      <c r="M6507" s="13" t="s">
        <v>10967</v>
      </c>
      <c r="N6507" s="18" t="s">
        <v>10977</v>
      </c>
      <c r="P6507" s="19" t="s">
        <v>10978</v>
      </c>
      <c r="Q6507" s="19" t="s">
        <v>10978</v>
      </c>
      <c r="R6507" s="19" t="s">
        <v>10979</v>
      </c>
    </row>
    <row r="6508" spans="1:18">
      <c r="A6508" s="13" t="e">
        <v>#N/A</v>
      </c>
      <c r="B6508" s="13" t="s">
        <v>10971</v>
      </c>
      <c r="C6508" s="14" t="s">
        <v>10972</v>
      </c>
      <c r="D6508" s="15" t="s">
        <v>10973</v>
      </c>
      <c r="E6508" s="15" t="s">
        <v>10425</v>
      </c>
      <c r="F6508" s="14" t="s">
        <v>10974</v>
      </c>
      <c r="G6508" s="14" t="s">
        <v>10975</v>
      </c>
      <c r="H6508" s="14" t="s">
        <v>10976</v>
      </c>
      <c r="I6508" s="14" t="s">
        <v>10418</v>
      </c>
      <c r="J6508" s="16" t="s">
        <v>9401</v>
      </c>
      <c r="K6508" s="14">
        <v>3401.02</v>
      </c>
      <c r="M6508" s="13" t="s">
        <v>10967</v>
      </c>
      <c r="N6508" s="18" t="s">
        <v>10977</v>
      </c>
      <c r="P6508" s="19" t="s">
        <v>10978</v>
      </c>
      <c r="Q6508" s="19" t="s">
        <v>10978</v>
      </c>
      <c r="R6508" s="19" t="s">
        <v>10979</v>
      </c>
    </row>
    <row r="6509" spans="1:18">
      <c r="A6509" s="13" t="e">
        <v>#N/A</v>
      </c>
      <c r="B6509" s="13" t="s">
        <v>10971</v>
      </c>
      <c r="C6509" s="14" t="s">
        <v>10972</v>
      </c>
      <c r="D6509" s="15" t="s">
        <v>10973</v>
      </c>
      <c r="E6509" s="15" t="s">
        <v>10425</v>
      </c>
      <c r="F6509" s="14" t="s">
        <v>10974</v>
      </c>
      <c r="G6509" s="14" t="s">
        <v>10975</v>
      </c>
      <c r="H6509" s="14" t="s">
        <v>10976</v>
      </c>
      <c r="I6509" s="14" t="s">
        <v>10420</v>
      </c>
      <c r="J6509" s="16" t="s">
        <v>9401</v>
      </c>
      <c r="K6509" s="14">
        <v>0</v>
      </c>
      <c r="M6509" s="13" t="s">
        <v>10967</v>
      </c>
      <c r="N6509" s="18" t="s">
        <v>10977</v>
      </c>
      <c r="P6509" s="19" t="s">
        <v>10978</v>
      </c>
      <c r="Q6509" s="19" t="s">
        <v>10978</v>
      </c>
      <c r="R6509" s="19" t="s">
        <v>10979</v>
      </c>
    </row>
    <row r="6510" spans="1:18">
      <c r="A6510" s="13" t="e">
        <v>#N/A</v>
      </c>
      <c r="B6510" s="13" t="s">
        <v>10971</v>
      </c>
      <c r="C6510" s="14" t="s">
        <v>10972</v>
      </c>
      <c r="D6510" s="15" t="s">
        <v>10973</v>
      </c>
      <c r="E6510" s="15" t="s">
        <v>10425</v>
      </c>
      <c r="F6510" s="14" t="s">
        <v>10974</v>
      </c>
      <c r="G6510" s="14" t="s">
        <v>10975</v>
      </c>
      <c r="H6510" s="14" t="s">
        <v>10976</v>
      </c>
      <c r="I6510" s="14" t="s">
        <v>10419</v>
      </c>
      <c r="J6510" s="16" t="s">
        <v>9401</v>
      </c>
      <c r="K6510" s="14">
        <v>51.8</v>
      </c>
      <c r="M6510" s="13" t="s">
        <v>10967</v>
      </c>
      <c r="N6510" s="18" t="s">
        <v>10977</v>
      </c>
      <c r="P6510" s="19" t="s">
        <v>10978</v>
      </c>
      <c r="Q6510" s="19" t="s">
        <v>10978</v>
      </c>
      <c r="R6510" s="19" t="s">
        <v>10979</v>
      </c>
    </row>
    <row r="6511" spans="1:18">
      <c r="A6511" s="13" t="e">
        <v>#N/A</v>
      </c>
      <c r="B6511" s="13" t="s">
        <v>10971</v>
      </c>
      <c r="C6511" s="14" t="s">
        <v>10972</v>
      </c>
      <c r="D6511" s="15" t="s">
        <v>10973</v>
      </c>
      <c r="E6511" s="15" t="s">
        <v>10425</v>
      </c>
      <c r="F6511" s="14" t="s">
        <v>10974</v>
      </c>
      <c r="G6511" s="14" t="s">
        <v>10975</v>
      </c>
      <c r="H6511" s="14" t="s">
        <v>10980</v>
      </c>
      <c r="I6511" s="14" t="s">
        <v>10416</v>
      </c>
      <c r="J6511" s="16" t="s">
        <v>9401</v>
      </c>
      <c r="K6511" s="14">
        <v>0</v>
      </c>
      <c r="L6511" s="17">
        <v>5430.34</v>
      </c>
      <c r="M6511" s="13" t="s">
        <v>10967</v>
      </c>
      <c r="N6511" s="18" t="s">
        <v>10977</v>
      </c>
      <c r="P6511" s="19" t="s">
        <v>10978</v>
      </c>
      <c r="Q6511" s="19" t="s">
        <v>10978</v>
      </c>
      <c r="R6511" s="19" t="s">
        <v>10979</v>
      </c>
    </row>
    <row r="6512" spans="1:18">
      <c r="A6512" s="13" t="e">
        <v>#N/A</v>
      </c>
      <c r="B6512" s="13" t="s">
        <v>10971</v>
      </c>
      <c r="C6512" s="14" t="s">
        <v>10972</v>
      </c>
      <c r="D6512" s="15" t="s">
        <v>10973</v>
      </c>
      <c r="E6512" s="15" t="s">
        <v>10425</v>
      </c>
      <c r="F6512" s="14" t="s">
        <v>10974</v>
      </c>
      <c r="G6512" s="14" t="s">
        <v>10975</v>
      </c>
      <c r="H6512" s="14" t="s">
        <v>10980</v>
      </c>
      <c r="I6512" s="14" t="s">
        <v>10418</v>
      </c>
      <c r="J6512" s="16" t="s">
        <v>9401</v>
      </c>
      <c r="K6512" s="14">
        <v>5188.39</v>
      </c>
      <c r="M6512" s="13" t="s">
        <v>10967</v>
      </c>
      <c r="N6512" s="18" t="s">
        <v>10977</v>
      </c>
      <c r="P6512" s="19" t="s">
        <v>10978</v>
      </c>
      <c r="Q6512" s="19" t="s">
        <v>10978</v>
      </c>
      <c r="R6512" s="19" t="s">
        <v>10979</v>
      </c>
    </row>
    <row r="6513" spans="1:18">
      <c r="A6513" s="13" t="e">
        <v>#N/A</v>
      </c>
      <c r="B6513" s="13" t="s">
        <v>10971</v>
      </c>
      <c r="C6513" s="14" t="s">
        <v>10972</v>
      </c>
      <c r="D6513" s="15" t="s">
        <v>10973</v>
      </c>
      <c r="E6513" s="15" t="s">
        <v>10425</v>
      </c>
      <c r="F6513" s="14" t="s">
        <v>10974</v>
      </c>
      <c r="G6513" s="14" t="s">
        <v>10975</v>
      </c>
      <c r="H6513" s="14" t="s">
        <v>10980</v>
      </c>
      <c r="I6513" s="14" t="s">
        <v>10420</v>
      </c>
      <c r="J6513" s="16" t="s">
        <v>9401</v>
      </c>
      <c r="K6513" s="14">
        <v>0</v>
      </c>
      <c r="M6513" s="13" t="s">
        <v>10967</v>
      </c>
      <c r="N6513" s="18" t="s">
        <v>10977</v>
      </c>
      <c r="P6513" s="19" t="s">
        <v>10978</v>
      </c>
      <c r="Q6513" s="19" t="s">
        <v>10978</v>
      </c>
      <c r="R6513" s="19" t="s">
        <v>10979</v>
      </c>
    </row>
    <row r="6514" spans="1:18">
      <c r="A6514" s="13" t="e">
        <v>#N/A</v>
      </c>
      <c r="B6514" s="13" t="s">
        <v>10971</v>
      </c>
      <c r="C6514" s="14" t="s">
        <v>10972</v>
      </c>
      <c r="D6514" s="15" t="s">
        <v>10973</v>
      </c>
      <c r="E6514" s="15" t="s">
        <v>10425</v>
      </c>
      <c r="F6514" s="14" t="s">
        <v>10974</v>
      </c>
      <c r="G6514" s="14" t="s">
        <v>10975</v>
      </c>
      <c r="H6514" s="14" t="s">
        <v>10980</v>
      </c>
      <c r="I6514" s="14" t="s">
        <v>10419</v>
      </c>
      <c r="J6514" s="16" t="s">
        <v>9401</v>
      </c>
      <c r="K6514" s="14">
        <v>79</v>
      </c>
      <c r="M6514" s="13" t="s">
        <v>10967</v>
      </c>
      <c r="N6514" s="18" t="s">
        <v>10977</v>
      </c>
      <c r="P6514" s="19" t="s">
        <v>10978</v>
      </c>
      <c r="Q6514" s="19" t="s">
        <v>10978</v>
      </c>
      <c r="R6514" s="19" t="s">
        <v>10979</v>
      </c>
    </row>
    <row r="6515" spans="1:18">
      <c r="A6515" s="13" t="s">
        <v>181</v>
      </c>
      <c r="B6515" s="13" t="s">
        <v>9410</v>
      </c>
      <c r="C6515" s="14" t="s">
        <v>631</v>
      </c>
      <c r="D6515" s="15" t="s">
        <v>9411</v>
      </c>
      <c r="E6515" s="15" t="s">
        <v>10434</v>
      </c>
      <c r="F6515" s="14" t="s">
        <v>9412</v>
      </c>
      <c r="G6515" s="14" t="s">
        <v>9413</v>
      </c>
      <c r="H6515" s="14" t="s">
        <v>9414</v>
      </c>
      <c r="I6515" s="14" t="s">
        <v>10416</v>
      </c>
      <c r="J6515" s="16" t="s">
        <v>55</v>
      </c>
      <c r="K6515" s="14">
        <v>319412.14</v>
      </c>
      <c r="L6515" s="17">
        <v>356403.64</v>
      </c>
      <c r="M6515" s="13" t="s">
        <v>97</v>
      </c>
      <c r="N6515" s="18" t="s">
        <v>9415</v>
      </c>
      <c r="P6515" s="19" t="s">
        <v>46</v>
      </c>
      <c r="Q6515" s="19" t="s">
        <v>181</v>
      </c>
      <c r="R6515" s="19" t="s">
        <v>629</v>
      </c>
    </row>
    <row r="6516" spans="1:18">
      <c r="A6516" s="13" t="s">
        <v>181</v>
      </c>
      <c r="B6516" s="13" t="s">
        <v>9410</v>
      </c>
      <c r="C6516" s="14" t="s">
        <v>631</v>
      </c>
      <c r="D6516" s="15" t="s">
        <v>9411</v>
      </c>
      <c r="E6516" s="15" t="s">
        <v>10434</v>
      </c>
      <c r="F6516" s="14" t="s">
        <v>9412</v>
      </c>
      <c r="G6516" s="14" t="s">
        <v>9413</v>
      </c>
      <c r="H6516" s="14" t="s">
        <v>9414</v>
      </c>
      <c r="I6516" s="14" t="s">
        <v>10418</v>
      </c>
      <c r="J6516" s="16" t="s">
        <v>55</v>
      </c>
      <c r="K6516" s="14">
        <v>21113.96</v>
      </c>
      <c r="M6516" s="13" t="s">
        <v>97</v>
      </c>
      <c r="N6516" s="18" t="s">
        <v>9415</v>
      </c>
      <c r="P6516" s="19" t="s">
        <v>46</v>
      </c>
      <c r="Q6516" s="19" t="s">
        <v>181</v>
      </c>
      <c r="R6516" s="19" t="s">
        <v>629</v>
      </c>
    </row>
    <row r="6517" spans="1:18">
      <c r="A6517" s="13" t="s">
        <v>181</v>
      </c>
      <c r="B6517" s="13" t="s">
        <v>9410</v>
      </c>
      <c r="C6517" s="14" t="s">
        <v>631</v>
      </c>
      <c r="D6517" s="15" t="s">
        <v>9411</v>
      </c>
      <c r="E6517" s="15" t="s">
        <v>10434</v>
      </c>
      <c r="F6517" s="14" t="s">
        <v>9412</v>
      </c>
      <c r="G6517" s="14" t="s">
        <v>9413</v>
      </c>
      <c r="H6517" s="14" t="s">
        <v>9414</v>
      </c>
      <c r="I6517" s="14" t="s">
        <v>10420</v>
      </c>
      <c r="J6517" s="16" t="s">
        <v>55</v>
      </c>
      <c r="K6517" s="14">
        <v>0</v>
      </c>
      <c r="M6517" s="13" t="s">
        <v>97</v>
      </c>
      <c r="N6517" s="18" t="s">
        <v>9415</v>
      </c>
      <c r="P6517" s="19" t="s">
        <v>46</v>
      </c>
      <c r="Q6517" s="19" t="s">
        <v>181</v>
      </c>
      <c r="R6517" s="19" t="s">
        <v>629</v>
      </c>
    </row>
    <row r="6518" spans="1:18">
      <c r="A6518" s="13" t="s">
        <v>181</v>
      </c>
      <c r="B6518" s="13" t="s">
        <v>9410</v>
      </c>
      <c r="C6518" s="14" t="s">
        <v>631</v>
      </c>
      <c r="D6518" s="15" t="s">
        <v>9411</v>
      </c>
      <c r="E6518" s="15" t="s">
        <v>10434</v>
      </c>
      <c r="F6518" s="14" t="s">
        <v>9412</v>
      </c>
      <c r="G6518" s="14" t="s">
        <v>9413</v>
      </c>
      <c r="H6518" s="14" t="s">
        <v>9414</v>
      </c>
      <c r="I6518" s="14" t="s">
        <v>10419</v>
      </c>
      <c r="J6518" s="16" t="s">
        <v>55</v>
      </c>
      <c r="K6518" s="14">
        <v>5185.42</v>
      </c>
      <c r="M6518" s="13" t="s">
        <v>97</v>
      </c>
      <c r="N6518" s="18" t="s">
        <v>9415</v>
      </c>
      <c r="P6518" s="19" t="s">
        <v>46</v>
      </c>
      <c r="Q6518" s="19" t="s">
        <v>181</v>
      </c>
      <c r="R6518" s="19" t="s">
        <v>629</v>
      </c>
    </row>
    <row r="6519" spans="1:18">
      <c r="A6519" s="13" t="s">
        <v>292</v>
      </c>
      <c r="B6519" s="13" t="s">
        <v>9416</v>
      </c>
      <c r="C6519" s="14" t="s">
        <v>4368</v>
      </c>
      <c r="D6519" s="15" t="s">
        <v>9417</v>
      </c>
      <c r="E6519" s="15" t="s">
        <v>10425</v>
      </c>
      <c r="F6519" s="14" t="s">
        <v>5051</v>
      </c>
      <c r="G6519" s="14" t="s">
        <v>9418</v>
      </c>
      <c r="H6519" s="14" t="s">
        <v>9419</v>
      </c>
      <c r="I6519" s="14" t="s">
        <v>10416</v>
      </c>
      <c r="J6519" s="16" t="s">
        <v>55</v>
      </c>
      <c r="K6519" s="14">
        <v>33716.68</v>
      </c>
      <c r="L6519" s="17">
        <v>39994.93</v>
      </c>
      <c r="M6519" s="13" t="s">
        <v>63</v>
      </c>
      <c r="N6519" s="18" t="s">
        <v>9421</v>
      </c>
      <c r="P6519" s="19" t="s">
        <v>69</v>
      </c>
      <c r="Q6519" s="19" t="s">
        <v>292</v>
      </c>
      <c r="R6519" s="19" t="s">
        <v>293</v>
      </c>
    </row>
    <row r="6520" spans="1:18">
      <c r="A6520" s="13" t="s">
        <v>292</v>
      </c>
      <c r="B6520" s="13" t="s">
        <v>9416</v>
      </c>
      <c r="C6520" s="14" t="s">
        <v>4368</v>
      </c>
      <c r="D6520" s="15" t="s">
        <v>9417</v>
      </c>
      <c r="E6520" s="15" t="s">
        <v>10425</v>
      </c>
      <c r="F6520" s="14" t="s">
        <v>5051</v>
      </c>
      <c r="G6520" s="14" t="s">
        <v>9418</v>
      </c>
      <c r="H6520" s="14" t="s">
        <v>9419</v>
      </c>
      <c r="I6520" s="14" t="s">
        <v>10418</v>
      </c>
      <c r="J6520" s="16" t="s">
        <v>55</v>
      </c>
      <c r="K6520" s="14">
        <v>3476.68</v>
      </c>
      <c r="M6520" s="13" t="s">
        <v>63</v>
      </c>
      <c r="N6520" s="18" t="s">
        <v>9421</v>
      </c>
      <c r="P6520" s="19" t="s">
        <v>69</v>
      </c>
      <c r="Q6520" s="19" t="s">
        <v>292</v>
      </c>
      <c r="R6520" s="19" t="s">
        <v>293</v>
      </c>
    </row>
    <row r="6521" spans="1:18">
      <c r="A6521" s="13" t="s">
        <v>292</v>
      </c>
      <c r="B6521" s="13" t="s">
        <v>9416</v>
      </c>
      <c r="C6521" s="14" t="s">
        <v>4368</v>
      </c>
      <c r="D6521" s="15" t="s">
        <v>9417</v>
      </c>
      <c r="E6521" s="15" t="s">
        <v>10425</v>
      </c>
      <c r="F6521" s="14" t="s">
        <v>5051</v>
      </c>
      <c r="G6521" s="14" t="s">
        <v>9418</v>
      </c>
      <c r="H6521" s="14" t="s">
        <v>9419</v>
      </c>
      <c r="I6521" s="14" t="s">
        <v>10420</v>
      </c>
      <c r="J6521" s="16" t="s">
        <v>55</v>
      </c>
      <c r="K6521" s="14">
        <v>435.26</v>
      </c>
      <c r="M6521" s="13" t="s">
        <v>63</v>
      </c>
      <c r="N6521" s="18" t="s">
        <v>9421</v>
      </c>
      <c r="P6521" s="19" t="s">
        <v>69</v>
      </c>
      <c r="Q6521" s="19" t="s">
        <v>292</v>
      </c>
      <c r="R6521" s="19" t="s">
        <v>293</v>
      </c>
    </row>
    <row r="6522" spans="1:18">
      <c r="A6522" s="13" t="s">
        <v>292</v>
      </c>
      <c r="B6522" s="13" t="s">
        <v>9416</v>
      </c>
      <c r="C6522" s="14" t="s">
        <v>4368</v>
      </c>
      <c r="D6522" s="15" t="s">
        <v>9417</v>
      </c>
      <c r="E6522" s="15" t="s">
        <v>10425</v>
      </c>
      <c r="F6522" s="14" t="s">
        <v>5051</v>
      </c>
      <c r="G6522" s="14" t="s">
        <v>9418</v>
      </c>
      <c r="H6522" s="14" t="s">
        <v>9419</v>
      </c>
      <c r="I6522" s="14" t="s">
        <v>10419</v>
      </c>
      <c r="J6522" s="16" t="s">
        <v>55</v>
      </c>
      <c r="K6522" s="14">
        <v>566.46</v>
      </c>
      <c r="M6522" s="13" t="s">
        <v>63</v>
      </c>
      <c r="N6522" s="18" t="s">
        <v>9421</v>
      </c>
      <c r="P6522" s="19" t="s">
        <v>69</v>
      </c>
      <c r="Q6522" s="19" t="s">
        <v>292</v>
      </c>
      <c r="R6522" s="19" t="s">
        <v>293</v>
      </c>
    </row>
    <row r="6523" spans="1:18">
      <c r="A6523" s="13" t="s">
        <v>181</v>
      </c>
      <c r="B6523" s="13" t="s">
        <v>9422</v>
      </c>
      <c r="C6523" s="14" t="s">
        <v>2091</v>
      </c>
      <c r="D6523" s="15" t="s">
        <v>9423</v>
      </c>
      <c r="E6523" s="15" t="s">
        <v>10434</v>
      </c>
      <c r="F6523" s="14" t="s">
        <v>6380</v>
      </c>
      <c r="G6523" s="14" t="s">
        <v>9424</v>
      </c>
      <c r="H6523" s="14" t="s">
        <v>9425</v>
      </c>
      <c r="I6523" s="14" t="s">
        <v>10416</v>
      </c>
      <c r="J6523" s="16" t="s">
        <v>55</v>
      </c>
      <c r="K6523" s="14">
        <v>3354.48</v>
      </c>
      <c r="L6523" s="17">
        <v>3511</v>
      </c>
      <c r="M6523" s="13" t="s">
        <v>97</v>
      </c>
      <c r="N6523" s="18" t="s">
        <v>9426</v>
      </c>
      <c r="P6523" s="19" t="s">
        <v>46</v>
      </c>
      <c r="Q6523" s="19" t="s">
        <v>181</v>
      </c>
      <c r="R6523" s="19" t="s">
        <v>1765</v>
      </c>
    </row>
    <row r="6524" spans="1:18">
      <c r="A6524" s="13" t="s">
        <v>181</v>
      </c>
      <c r="B6524" s="13" t="s">
        <v>9422</v>
      </c>
      <c r="C6524" s="14" t="s">
        <v>2091</v>
      </c>
      <c r="D6524" s="15" t="s">
        <v>9423</v>
      </c>
      <c r="E6524" s="15" t="s">
        <v>10434</v>
      </c>
      <c r="F6524" s="14" t="s">
        <v>6380</v>
      </c>
      <c r="G6524" s="14" t="s">
        <v>9424</v>
      </c>
      <c r="H6524" s="14" t="s">
        <v>9425</v>
      </c>
      <c r="I6524" s="14" t="s">
        <v>10418</v>
      </c>
      <c r="J6524" s="16" t="s">
        <v>55</v>
      </c>
      <c r="K6524" s="14">
        <v>0</v>
      </c>
      <c r="M6524" s="13" t="s">
        <v>97</v>
      </c>
      <c r="N6524" s="18" t="s">
        <v>9426</v>
      </c>
      <c r="P6524" s="19" t="s">
        <v>46</v>
      </c>
      <c r="Q6524" s="19" t="s">
        <v>181</v>
      </c>
      <c r="R6524" s="19" t="s">
        <v>1765</v>
      </c>
    </row>
    <row r="6525" spans="1:18">
      <c r="A6525" s="13" t="s">
        <v>181</v>
      </c>
      <c r="B6525" s="13" t="s">
        <v>9422</v>
      </c>
      <c r="C6525" s="14" t="s">
        <v>2091</v>
      </c>
      <c r="D6525" s="15" t="s">
        <v>9423</v>
      </c>
      <c r="E6525" s="15" t="s">
        <v>10434</v>
      </c>
      <c r="F6525" s="14" t="s">
        <v>6380</v>
      </c>
      <c r="G6525" s="14" t="s">
        <v>9424</v>
      </c>
      <c r="H6525" s="14" t="s">
        <v>9425</v>
      </c>
      <c r="I6525" s="14" t="s">
        <v>10420</v>
      </c>
      <c r="J6525" s="16" t="s">
        <v>55</v>
      </c>
      <c r="K6525" s="14">
        <v>0</v>
      </c>
      <c r="M6525" s="13" t="s">
        <v>97</v>
      </c>
      <c r="N6525" s="18" t="s">
        <v>9426</v>
      </c>
      <c r="P6525" s="19" t="s">
        <v>46</v>
      </c>
      <c r="Q6525" s="19" t="s">
        <v>181</v>
      </c>
      <c r="R6525" s="19" t="s">
        <v>1765</v>
      </c>
    </row>
    <row r="6526" spans="1:18">
      <c r="A6526" s="13" t="s">
        <v>181</v>
      </c>
      <c r="B6526" s="13" t="s">
        <v>9422</v>
      </c>
      <c r="C6526" s="14" t="s">
        <v>2091</v>
      </c>
      <c r="D6526" s="15" t="s">
        <v>9423</v>
      </c>
      <c r="E6526" s="15" t="s">
        <v>10434</v>
      </c>
      <c r="F6526" s="14" t="s">
        <v>6380</v>
      </c>
      <c r="G6526" s="14" t="s">
        <v>9424</v>
      </c>
      <c r="H6526" s="14" t="s">
        <v>9425</v>
      </c>
      <c r="I6526" s="14" t="s">
        <v>10419</v>
      </c>
      <c r="J6526" s="16" t="s">
        <v>55</v>
      </c>
      <c r="K6526" s="14">
        <v>51.19</v>
      </c>
      <c r="M6526" s="13" t="s">
        <v>97</v>
      </c>
      <c r="N6526" s="18" t="s">
        <v>9426</v>
      </c>
      <c r="P6526" s="19" t="s">
        <v>46</v>
      </c>
      <c r="Q6526" s="19" t="s">
        <v>181</v>
      </c>
      <c r="R6526" s="19" t="s">
        <v>1765</v>
      </c>
    </row>
    <row r="6527" spans="1:18">
      <c r="A6527" s="13" t="s">
        <v>292</v>
      </c>
      <c r="B6527" s="13" t="s">
        <v>9427</v>
      </c>
      <c r="C6527" s="14" t="s">
        <v>295</v>
      </c>
      <c r="D6527" s="15" t="s">
        <v>9428</v>
      </c>
      <c r="E6527" s="15" t="s">
        <v>10434</v>
      </c>
      <c r="F6527" s="14" t="s">
        <v>8809</v>
      </c>
      <c r="G6527" s="14" t="s">
        <v>9429</v>
      </c>
      <c r="H6527" s="14" t="s">
        <v>10981</v>
      </c>
      <c r="I6527" s="14" t="s">
        <v>10416</v>
      </c>
      <c r="J6527" s="16" t="s">
        <v>55</v>
      </c>
      <c r="K6527" s="14">
        <v>343503.76</v>
      </c>
      <c r="L6527" s="17">
        <v>386077.72</v>
      </c>
      <c r="M6527" s="13" t="s">
        <v>63</v>
      </c>
      <c r="N6527" s="18" t="s">
        <v>9432</v>
      </c>
      <c r="P6527" s="19" t="s">
        <v>69</v>
      </c>
      <c r="Q6527" s="19" t="s">
        <v>292</v>
      </c>
      <c r="R6527" s="19" t="s">
        <v>293</v>
      </c>
    </row>
    <row r="6528" spans="1:18">
      <c r="A6528" s="13" t="s">
        <v>292</v>
      </c>
      <c r="B6528" s="13" t="s">
        <v>9427</v>
      </c>
      <c r="C6528" s="14" t="s">
        <v>295</v>
      </c>
      <c r="D6528" s="15" t="s">
        <v>9428</v>
      </c>
      <c r="E6528" s="15" t="s">
        <v>10434</v>
      </c>
      <c r="F6528" s="14" t="s">
        <v>8809</v>
      </c>
      <c r="G6528" s="14" t="s">
        <v>9429</v>
      </c>
      <c r="H6528" s="14" t="s">
        <v>10981</v>
      </c>
      <c r="I6528" s="14" t="s">
        <v>10418</v>
      </c>
      <c r="J6528" s="16" t="s">
        <v>55</v>
      </c>
      <c r="K6528" s="14">
        <v>25373.09</v>
      </c>
      <c r="M6528" s="13" t="s">
        <v>63</v>
      </c>
      <c r="N6528" s="18" t="s">
        <v>9432</v>
      </c>
      <c r="P6528" s="19" t="s">
        <v>69</v>
      </c>
      <c r="Q6528" s="19" t="s">
        <v>292</v>
      </c>
      <c r="R6528" s="19" t="s">
        <v>293</v>
      </c>
    </row>
    <row r="6529" spans="1:18">
      <c r="A6529" s="13" t="s">
        <v>292</v>
      </c>
      <c r="B6529" s="13" t="s">
        <v>9427</v>
      </c>
      <c r="C6529" s="14" t="s">
        <v>295</v>
      </c>
      <c r="D6529" s="15" t="s">
        <v>9428</v>
      </c>
      <c r="E6529" s="15" t="s">
        <v>10434</v>
      </c>
      <c r="F6529" s="14" t="s">
        <v>8809</v>
      </c>
      <c r="G6529" s="14" t="s">
        <v>9429</v>
      </c>
      <c r="H6529" s="14" t="s">
        <v>10981</v>
      </c>
      <c r="I6529" s="14" t="s">
        <v>10420</v>
      </c>
      <c r="J6529" s="16" t="s">
        <v>55</v>
      </c>
      <c r="K6529" s="14">
        <v>0</v>
      </c>
      <c r="M6529" s="13" t="s">
        <v>63</v>
      </c>
      <c r="N6529" s="18" t="s">
        <v>9432</v>
      </c>
      <c r="P6529" s="19" t="s">
        <v>69</v>
      </c>
      <c r="Q6529" s="19" t="s">
        <v>292</v>
      </c>
      <c r="R6529" s="19" t="s">
        <v>293</v>
      </c>
    </row>
    <row r="6530" spans="1:18">
      <c r="A6530" s="13" t="s">
        <v>292</v>
      </c>
      <c r="B6530" s="13" t="s">
        <v>9427</v>
      </c>
      <c r="C6530" s="14" t="s">
        <v>295</v>
      </c>
      <c r="D6530" s="15" t="s">
        <v>9428</v>
      </c>
      <c r="E6530" s="15" t="s">
        <v>10434</v>
      </c>
      <c r="F6530" s="14" t="s">
        <v>8809</v>
      </c>
      <c r="G6530" s="14" t="s">
        <v>9429</v>
      </c>
      <c r="H6530" s="14" t="s">
        <v>10981</v>
      </c>
      <c r="I6530" s="14" t="s">
        <v>10419</v>
      </c>
      <c r="J6530" s="16" t="s">
        <v>55</v>
      </c>
      <c r="K6530" s="14">
        <v>5617.78</v>
      </c>
      <c r="M6530" s="13" t="s">
        <v>63</v>
      </c>
      <c r="N6530" s="18" t="s">
        <v>9432</v>
      </c>
      <c r="P6530" s="19" t="s">
        <v>69</v>
      </c>
      <c r="Q6530" s="19" t="s">
        <v>292</v>
      </c>
      <c r="R6530" s="19" t="s">
        <v>293</v>
      </c>
    </row>
    <row r="6531" spans="1:18">
      <c r="A6531" s="13" t="s">
        <v>292</v>
      </c>
      <c r="B6531" s="13" t="s">
        <v>9427</v>
      </c>
      <c r="C6531" s="14" t="s">
        <v>295</v>
      </c>
      <c r="D6531" s="15" t="s">
        <v>9428</v>
      </c>
      <c r="E6531" s="15" t="s">
        <v>10434</v>
      </c>
      <c r="F6531" s="14" t="s">
        <v>8809</v>
      </c>
      <c r="G6531" s="14" t="s">
        <v>9429</v>
      </c>
      <c r="H6531" s="14" t="s">
        <v>10982</v>
      </c>
      <c r="I6531" s="14" t="s">
        <v>10416</v>
      </c>
      <c r="J6531" s="16" t="s">
        <v>55</v>
      </c>
      <c r="K6531" s="14">
        <v>350360.37</v>
      </c>
      <c r="L6531" s="17">
        <v>394392.83</v>
      </c>
      <c r="M6531" s="13" t="s">
        <v>63</v>
      </c>
      <c r="N6531" s="18" t="s">
        <v>9432</v>
      </c>
      <c r="P6531" s="19" t="s">
        <v>69</v>
      </c>
      <c r="Q6531" s="19" t="s">
        <v>292</v>
      </c>
      <c r="R6531" s="19" t="s">
        <v>293</v>
      </c>
    </row>
    <row r="6532" spans="1:18">
      <c r="A6532" s="13" t="s">
        <v>292</v>
      </c>
      <c r="B6532" s="13" t="s">
        <v>9427</v>
      </c>
      <c r="C6532" s="14" t="s">
        <v>295</v>
      </c>
      <c r="D6532" s="15" t="s">
        <v>9428</v>
      </c>
      <c r="E6532" s="15" t="s">
        <v>10434</v>
      </c>
      <c r="F6532" s="14" t="s">
        <v>8809</v>
      </c>
      <c r="G6532" s="14" t="s">
        <v>9429</v>
      </c>
      <c r="H6532" s="14" t="s">
        <v>10982</v>
      </c>
      <c r="I6532" s="14" t="s">
        <v>10418</v>
      </c>
      <c r="J6532" s="16" t="s">
        <v>55</v>
      </c>
      <c r="K6532" s="14">
        <v>26461.35</v>
      </c>
      <c r="M6532" s="13" t="s">
        <v>63</v>
      </c>
      <c r="N6532" s="18" t="s">
        <v>9432</v>
      </c>
      <c r="P6532" s="19" t="s">
        <v>69</v>
      </c>
      <c r="Q6532" s="19" t="s">
        <v>292</v>
      </c>
      <c r="R6532" s="19" t="s">
        <v>293</v>
      </c>
    </row>
    <row r="6533" spans="1:18">
      <c r="A6533" s="13" t="s">
        <v>292</v>
      </c>
      <c r="B6533" s="13" t="s">
        <v>9427</v>
      </c>
      <c r="C6533" s="14" t="s">
        <v>295</v>
      </c>
      <c r="D6533" s="15" t="s">
        <v>9428</v>
      </c>
      <c r="E6533" s="15" t="s">
        <v>10434</v>
      </c>
      <c r="F6533" s="14" t="s">
        <v>8809</v>
      </c>
      <c r="G6533" s="14" t="s">
        <v>9429</v>
      </c>
      <c r="H6533" s="14" t="s">
        <v>10982</v>
      </c>
      <c r="I6533" s="14" t="s">
        <v>10420</v>
      </c>
      <c r="J6533" s="16" t="s">
        <v>55</v>
      </c>
      <c r="K6533" s="14">
        <v>0</v>
      </c>
      <c r="M6533" s="13" t="s">
        <v>63</v>
      </c>
      <c r="N6533" s="18" t="s">
        <v>9432</v>
      </c>
      <c r="P6533" s="19" t="s">
        <v>69</v>
      </c>
      <c r="Q6533" s="19" t="s">
        <v>292</v>
      </c>
      <c r="R6533" s="19" t="s">
        <v>293</v>
      </c>
    </row>
    <row r="6534" spans="1:18">
      <c r="A6534" s="13" t="s">
        <v>292</v>
      </c>
      <c r="B6534" s="13" t="s">
        <v>9427</v>
      </c>
      <c r="C6534" s="14" t="s">
        <v>295</v>
      </c>
      <c r="D6534" s="15" t="s">
        <v>9428</v>
      </c>
      <c r="E6534" s="15" t="s">
        <v>10434</v>
      </c>
      <c r="F6534" s="14" t="s">
        <v>8809</v>
      </c>
      <c r="G6534" s="14" t="s">
        <v>9429</v>
      </c>
      <c r="H6534" s="14" t="s">
        <v>10982</v>
      </c>
      <c r="I6534" s="14" t="s">
        <v>10419</v>
      </c>
      <c r="J6534" s="16" t="s">
        <v>55</v>
      </c>
      <c r="K6534" s="14">
        <v>5738.66</v>
      </c>
      <c r="M6534" s="13" t="s">
        <v>63</v>
      </c>
      <c r="N6534" s="18" t="s">
        <v>9432</v>
      </c>
      <c r="P6534" s="19" t="s">
        <v>69</v>
      </c>
      <c r="Q6534" s="19" t="s">
        <v>292</v>
      </c>
      <c r="R6534" s="19" t="s">
        <v>293</v>
      </c>
    </row>
    <row r="6535" spans="1:18">
      <c r="A6535" s="13" t="e">
        <v>#N/A</v>
      </c>
      <c r="B6535" s="13" t="s">
        <v>10983</v>
      </c>
      <c r="C6535" s="14" t="s">
        <v>10984</v>
      </c>
      <c r="D6535" s="15" t="s">
        <v>10985</v>
      </c>
      <c r="E6535" s="15" t="s">
        <v>10425</v>
      </c>
      <c r="F6535" s="14" t="s">
        <v>4287</v>
      </c>
      <c r="G6535" s="14" t="s">
        <v>10986</v>
      </c>
      <c r="H6535" s="14" t="s">
        <v>10987</v>
      </c>
      <c r="I6535" s="14" t="s">
        <v>10416</v>
      </c>
      <c r="J6535" s="16" t="s">
        <v>9401</v>
      </c>
      <c r="K6535" s="14">
        <v>0</v>
      </c>
      <c r="L6535" s="17">
        <v>148703.7</v>
      </c>
      <c r="M6535" s="13" t="s">
        <v>10967</v>
      </c>
      <c r="N6535" s="18" t="s">
        <v>10988</v>
      </c>
      <c r="P6535" s="19" t="s">
        <v>10989</v>
      </c>
      <c r="Q6535" s="19" t="s">
        <v>10989</v>
      </c>
      <c r="R6535" s="19" t="s">
        <v>10979</v>
      </c>
    </row>
    <row r="6536" spans="1:18">
      <c r="A6536" s="13" t="e">
        <v>#N/A</v>
      </c>
      <c r="B6536" s="13" t="s">
        <v>10983</v>
      </c>
      <c r="C6536" s="14" t="s">
        <v>10984</v>
      </c>
      <c r="D6536" s="15" t="s">
        <v>10985</v>
      </c>
      <c r="E6536" s="15" t="s">
        <v>10425</v>
      </c>
      <c r="F6536" s="14" t="s">
        <v>4287</v>
      </c>
      <c r="G6536" s="14" t="s">
        <v>10986</v>
      </c>
      <c r="H6536" s="14" t="s">
        <v>10987</v>
      </c>
      <c r="I6536" s="14" t="s">
        <v>10418</v>
      </c>
      <c r="J6536" s="16" t="s">
        <v>9401</v>
      </c>
      <c r="K6536" s="14">
        <v>142078.98</v>
      </c>
      <c r="M6536" s="13" t="s">
        <v>10967</v>
      </c>
      <c r="N6536" s="18" t="s">
        <v>10988</v>
      </c>
      <c r="P6536" s="19" t="s">
        <v>10989</v>
      </c>
      <c r="Q6536" s="19" t="s">
        <v>10989</v>
      </c>
      <c r="R6536" s="19" t="s">
        <v>10979</v>
      </c>
    </row>
    <row r="6537" spans="1:18">
      <c r="A6537" s="13" t="e">
        <v>#N/A</v>
      </c>
      <c r="B6537" s="13" t="s">
        <v>10983</v>
      </c>
      <c r="C6537" s="14" t="s">
        <v>10984</v>
      </c>
      <c r="D6537" s="15" t="s">
        <v>10985</v>
      </c>
      <c r="E6537" s="15" t="s">
        <v>10425</v>
      </c>
      <c r="F6537" s="14" t="s">
        <v>4287</v>
      </c>
      <c r="G6537" s="14" t="s">
        <v>10986</v>
      </c>
      <c r="H6537" s="14" t="s">
        <v>10987</v>
      </c>
      <c r="I6537" s="14" t="s">
        <v>10420</v>
      </c>
      <c r="J6537" s="16" t="s">
        <v>9401</v>
      </c>
      <c r="K6537" s="14">
        <v>0</v>
      </c>
      <c r="M6537" s="13" t="s">
        <v>10967</v>
      </c>
      <c r="N6537" s="18" t="s">
        <v>10988</v>
      </c>
      <c r="P6537" s="19" t="s">
        <v>10989</v>
      </c>
      <c r="Q6537" s="19" t="s">
        <v>10989</v>
      </c>
      <c r="R6537" s="19" t="s">
        <v>10979</v>
      </c>
    </row>
    <row r="6538" spans="1:18">
      <c r="A6538" s="13" t="e">
        <v>#N/A</v>
      </c>
      <c r="B6538" s="13" t="s">
        <v>10983</v>
      </c>
      <c r="C6538" s="14" t="s">
        <v>10984</v>
      </c>
      <c r="D6538" s="15" t="s">
        <v>10985</v>
      </c>
      <c r="E6538" s="15" t="s">
        <v>10425</v>
      </c>
      <c r="F6538" s="14" t="s">
        <v>4287</v>
      </c>
      <c r="G6538" s="14" t="s">
        <v>10986</v>
      </c>
      <c r="H6538" s="14" t="s">
        <v>10987</v>
      </c>
      <c r="I6538" s="14" t="s">
        <v>10419</v>
      </c>
      <c r="J6538" s="16" t="s">
        <v>9401</v>
      </c>
      <c r="K6538" s="14">
        <v>2163.62</v>
      </c>
      <c r="M6538" s="13" t="s">
        <v>10967</v>
      </c>
      <c r="N6538" s="18" t="s">
        <v>10988</v>
      </c>
      <c r="P6538" s="19" t="s">
        <v>10989</v>
      </c>
      <c r="Q6538" s="19" t="s">
        <v>10989</v>
      </c>
      <c r="R6538" s="19" t="s">
        <v>10979</v>
      </c>
    </row>
    <row r="6539" spans="1:18">
      <c r="A6539" s="13" t="s">
        <v>108</v>
      </c>
      <c r="B6539" s="13" t="s">
        <v>9433</v>
      </c>
      <c r="C6539" s="14" t="s">
        <v>3277</v>
      </c>
      <c r="D6539" s="15" t="s">
        <v>9434</v>
      </c>
      <c r="E6539" s="15" t="s">
        <v>10425</v>
      </c>
      <c r="F6539" s="14" t="s">
        <v>2683</v>
      </c>
      <c r="G6539" s="14" t="s">
        <v>9435</v>
      </c>
      <c r="H6539" s="14" t="s">
        <v>9436</v>
      </c>
      <c r="I6539" s="14" t="s">
        <v>10416</v>
      </c>
      <c r="J6539" s="16" t="s">
        <v>55</v>
      </c>
      <c r="K6539" s="14">
        <v>961102.61</v>
      </c>
      <c r="L6539" s="17">
        <v>1101871.62</v>
      </c>
      <c r="M6539" s="13" t="s">
        <v>97</v>
      </c>
      <c r="N6539" s="18" t="s">
        <v>9438</v>
      </c>
      <c r="P6539" s="19" t="s">
        <v>46</v>
      </c>
      <c r="Q6539" s="19" t="s">
        <v>108</v>
      </c>
      <c r="R6539" s="19" t="s">
        <v>894</v>
      </c>
    </row>
    <row r="6540" spans="1:18">
      <c r="A6540" s="13" t="s">
        <v>108</v>
      </c>
      <c r="B6540" s="13" t="s">
        <v>9433</v>
      </c>
      <c r="C6540" s="14" t="s">
        <v>3277</v>
      </c>
      <c r="D6540" s="15" t="s">
        <v>9434</v>
      </c>
      <c r="E6540" s="15" t="s">
        <v>10425</v>
      </c>
      <c r="F6540" s="14" t="s">
        <v>2683</v>
      </c>
      <c r="G6540" s="14" t="s">
        <v>9435</v>
      </c>
      <c r="H6540" s="14" t="s">
        <v>9436</v>
      </c>
      <c r="I6540" s="14" t="s">
        <v>10418</v>
      </c>
      <c r="J6540" s="16" t="s">
        <v>55</v>
      </c>
      <c r="K6540" s="14">
        <v>70361.48</v>
      </c>
      <c r="M6540" s="13" t="s">
        <v>97</v>
      </c>
      <c r="N6540" s="18" t="s">
        <v>9438</v>
      </c>
      <c r="P6540" s="19" t="s">
        <v>46</v>
      </c>
      <c r="Q6540" s="19" t="s">
        <v>108</v>
      </c>
      <c r="R6540" s="19" t="s">
        <v>894</v>
      </c>
    </row>
    <row r="6541" spans="1:18">
      <c r="A6541" s="13" t="s">
        <v>108</v>
      </c>
      <c r="B6541" s="13" t="s">
        <v>9433</v>
      </c>
      <c r="C6541" s="14" t="s">
        <v>3277</v>
      </c>
      <c r="D6541" s="15" t="s">
        <v>9434</v>
      </c>
      <c r="E6541" s="15" t="s">
        <v>10425</v>
      </c>
      <c r="F6541" s="14" t="s">
        <v>2683</v>
      </c>
      <c r="G6541" s="14" t="s">
        <v>9435</v>
      </c>
      <c r="H6541" s="14" t="s">
        <v>9436</v>
      </c>
      <c r="I6541" s="14" t="s">
        <v>10420</v>
      </c>
      <c r="J6541" s="16" t="s">
        <v>55</v>
      </c>
      <c r="K6541" s="14">
        <v>5121.85</v>
      </c>
      <c r="M6541" s="13" t="s">
        <v>97</v>
      </c>
      <c r="N6541" s="18" t="s">
        <v>9438</v>
      </c>
      <c r="P6541" s="19" t="s">
        <v>46</v>
      </c>
      <c r="Q6541" s="19" t="s">
        <v>108</v>
      </c>
      <c r="R6541" s="19" t="s">
        <v>894</v>
      </c>
    </row>
    <row r="6542" spans="1:18">
      <c r="A6542" s="13" t="s">
        <v>108</v>
      </c>
      <c r="B6542" s="13" t="s">
        <v>9433</v>
      </c>
      <c r="C6542" s="14" t="s">
        <v>3277</v>
      </c>
      <c r="D6542" s="15" t="s">
        <v>9434</v>
      </c>
      <c r="E6542" s="15" t="s">
        <v>10425</v>
      </c>
      <c r="F6542" s="14" t="s">
        <v>2683</v>
      </c>
      <c r="G6542" s="14" t="s">
        <v>9435</v>
      </c>
      <c r="H6542" s="14" t="s">
        <v>9436</v>
      </c>
      <c r="I6542" s="14" t="s">
        <v>10419</v>
      </c>
      <c r="J6542" s="16" t="s">
        <v>55</v>
      </c>
      <c r="K6542" s="14">
        <v>15705.42</v>
      </c>
      <c r="M6542" s="13" t="s">
        <v>97</v>
      </c>
      <c r="N6542" s="18" t="s">
        <v>9438</v>
      </c>
      <c r="P6542" s="19" t="s">
        <v>46</v>
      </c>
      <c r="Q6542" s="19" t="s">
        <v>108</v>
      </c>
      <c r="R6542" s="19" t="s">
        <v>894</v>
      </c>
    </row>
    <row r="6543" spans="1:18">
      <c r="A6543" s="13" t="s">
        <v>220</v>
      </c>
      <c r="B6543" s="13" t="s">
        <v>9439</v>
      </c>
      <c r="C6543" s="14" t="s">
        <v>501</v>
      </c>
      <c r="D6543" s="15" t="s">
        <v>9440</v>
      </c>
      <c r="E6543" s="15" t="s">
        <v>10425</v>
      </c>
      <c r="F6543" s="14" t="s">
        <v>9441</v>
      </c>
      <c r="G6543" s="14" t="s">
        <v>9442</v>
      </c>
      <c r="H6543" s="14" t="s">
        <v>9443</v>
      </c>
      <c r="I6543" s="14" t="s">
        <v>10416</v>
      </c>
      <c r="J6543" s="16" t="s">
        <v>55</v>
      </c>
      <c r="K6543" s="14">
        <v>791823.61</v>
      </c>
      <c r="L6543" s="17">
        <v>1020274.84</v>
      </c>
      <c r="M6543" s="13" t="s">
        <v>1282</v>
      </c>
      <c r="N6543" s="18" t="s">
        <v>9445</v>
      </c>
      <c r="P6543" s="19" t="s">
        <v>69</v>
      </c>
      <c r="Q6543" s="19" t="s">
        <v>220</v>
      </c>
      <c r="R6543" s="19" t="s">
        <v>221</v>
      </c>
    </row>
    <row r="6544" spans="1:18">
      <c r="A6544" s="13" t="s">
        <v>220</v>
      </c>
      <c r="B6544" s="13" t="s">
        <v>9439</v>
      </c>
      <c r="C6544" s="14" t="s">
        <v>501</v>
      </c>
      <c r="D6544" s="15" t="s">
        <v>9440</v>
      </c>
      <c r="E6544" s="15" t="s">
        <v>10425</v>
      </c>
      <c r="F6544" s="14" t="s">
        <v>9441</v>
      </c>
      <c r="G6544" s="14" t="s">
        <v>9442</v>
      </c>
      <c r="H6544" s="14" t="s">
        <v>9443</v>
      </c>
      <c r="I6544" s="14" t="s">
        <v>10418</v>
      </c>
      <c r="J6544" s="16" t="s">
        <v>55</v>
      </c>
      <c r="K6544" s="14">
        <v>159123.44</v>
      </c>
      <c r="M6544" s="13" t="s">
        <v>1282</v>
      </c>
      <c r="N6544" s="18" t="s">
        <v>9445</v>
      </c>
      <c r="P6544" s="19" t="s">
        <v>69</v>
      </c>
      <c r="Q6544" s="19" t="s">
        <v>220</v>
      </c>
      <c r="R6544" s="19" t="s">
        <v>221</v>
      </c>
    </row>
    <row r="6545" spans="1:18">
      <c r="A6545" s="13" t="s">
        <v>220</v>
      </c>
      <c r="B6545" s="13" t="s">
        <v>9439</v>
      </c>
      <c r="C6545" s="14" t="s">
        <v>501</v>
      </c>
      <c r="D6545" s="15" t="s">
        <v>9440</v>
      </c>
      <c r="E6545" s="15" t="s">
        <v>10425</v>
      </c>
      <c r="F6545" s="14" t="s">
        <v>9441</v>
      </c>
      <c r="G6545" s="14" t="s">
        <v>9442</v>
      </c>
      <c r="H6545" s="14" t="s">
        <v>9443</v>
      </c>
      <c r="I6545" s="14" t="s">
        <v>10420</v>
      </c>
      <c r="J6545" s="16" t="s">
        <v>55</v>
      </c>
      <c r="K6545" s="14">
        <v>8935.81</v>
      </c>
      <c r="M6545" s="13" t="s">
        <v>1282</v>
      </c>
      <c r="N6545" s="18" t="s">
        <v>9445</v>
      </c>
      <c r="P6545" s="19" t="s">
        <v>69</v>
      </c>
      <c r="Q6545" s="19" t="s">
        <v>220</v>
      </c>
      <c r="R6545" s="19" t="s">
        <v>221</v>
      </c>
    </row>
    <row r="6546" spans="1:18">
      <c r="A6546" s="13" t="s">
        <v>220</v>
      </c>
      <c r="B6546" s="13" t="s">
        <v>9439</v>
      </c>
      <c r="C6546" s="14" t="s">
        <v>501</v>
      </c>
      <c r="D6546" s="15" t="s">
        <v>9440</v>
      </c>
      <c r="E6546" s="15" t="s">
        <v>10425</v>
      </c>
      <c r="F6546" s="14" t="s">
        <v>9441</v>
      </c>
      <c r="G6546" s="14" t="s">
        <v>9442</v>
      </c>
      <c r="H6546" s="14" t="s">
        <v>9443</v>
      </c>
      <c r="I6546" s="14" t="s">
        <v>10419</v>
      </c>
      <c r="J6546" s="16" t="s">
        <v>55</v>
      </c>
      <c r="K6546" s="14">
        <v>14479.59</v>
      </c>
      <c r="M6546" s="13" t="s">
        <v>1282</v>
      </c>
      <c r="N6546" s="18" t="s">
        <v>9445</v>
      </c>
      <c r="P6546" s="19" t="s">
        <v>69</v>
      </c>
      <c r="Q6546" s="19" t="s">
        <v>220</v>
      </c>
      <c r="R6546" s="19" t="s">
        <v>221</v>
      </c>
    </row>
    <row r="6547" spans="1:14">
      <c r="A6547" s="13" t="e">
        <v>#N/A</v>
      </c>
      <c r="B6547" s="13" t="s">
        <v>9448</v>
      </c>
      <c r="C6547" s="14" t="s">
        <v>9449</v>
      </c>
      <c r="D6547" s="15" t="s">
        <v>9450</v>
      </c>
      <c r="E6547" s="15" t="s">
        <v>10444</v>
      </c>
      <c r="F6547" s="14" t="s">
        <v>9451</v>
      </c>
      <c r="G6547" s="14" t="s">
        <v>9452</v>
      </c>
      <c r="H6547" s="14" t="s">
        <v>9453</v>
      </c>
      <c r="I6547" s="14" t="s">
        <v>10416</v>
      </c>
      <c r="J6547" s="16" t="s">
        <v>55</v>
      </c>
      <c r="K6547" s="14">
        <v>88069.6</v>
      </c>
      <c r="L6547" s="17">
        <v>117392.64</v>
      </c>
      <c r="M6547" s="13" t="s">
        <v>97</v>
      </c>
      <c r="N6547" s="18" t="s">
        <v>9455</v>
      </c>
    </row>
    <row r="6548" spans="1:14">
      <c r="A6548" s="13" t="e">
        <v>#N/A</v>
      </c>
      <c r="B6548" s="13" t="s">
        <v>9448</v>
      </c>
      <c r="C6548" s="14" t="s">
        <v>9449</v>
      </c>
      <c r="D6548" s="15" t="s">
        <v>9450</v>
      </c>
      <c r="E6548" s="15" t="s">
        <v>10444</v>
      </c>
      <c r="F6548" s="14" t="s">
        <v>9451</v>
      </c>
      <c r="G6548" s="14" t="s">
        <v>9452</v>
      </c>
      <c r="H6548" s="14" t="s">
        <v>9453</v>
      </c>
      <c r="I6548" s="14" t="s">
        <v>10418</v>
      </c>
      <c r="J6548" s="16" t="s">
        <v>55</v>
      </c>
      <c r="K6548" s="14">
        <v>22358.57</v>
      </c>
      <c r="M6548" s="13" t="s">
        <v>97</v>
      </c>
      <c r="N6548" s="18" t="s">
        <v>9455</v>
      </c>
    </row>
    <row r="6549" spans="1:14">
      <c r="A6549" s="13" t="e">
        <v>#N/A</v>
      </c>
      <c r="B6549" s="13" t="s">
        <v>9448</v>
      </c>
      <c r="C6549" s="14" t="s">
        <v>9449</v>
      </c>
      <c r="D6549" s="15" t="s">
        <v>9450</v>
      </c>
      <c r="E6549" s="15" t="s">
        <v>10444</v>
      </c>
      <c r="F6549" s="14" t="s">
        <v>9451</v>
      </c>
      <c r="G6549" s="14" t="s">
        <v>9452</v>
      </c>
      <c r="H6549" s="14" t="s">
        <v>9453</v>
      </c>
      <c r="I6549" s="14" t="s">
        <v>10420</v>
      </c>
      <c r="J6549" s="16" t="s">
        <v>55</v>
      </c>
      <c r="K6549" s="14">
        <v>0</v>
      </c>
      <c r="M6549" s="13" t="s">
        <v>97</v>
      </c>
      <c r="N6549" s="18" t="s">
        <v>9455</v>
      </c>
    </row>
    <row r="6550" spans="1:14">
      <c r="A6550" s="13" t="e">
        <v>#N/A</v>
      </c>
      <c r="B6550" s="13" t="s">
        <v>9448</v>
      </c>
      <c r="C6550" s="14" t="s">
        <v>9449</v>
      </c>
      <c r="D6550" s="15" t="s">
        <v>9450</v>
      </c>
      <c r="E6550" s="15" t="s">
        <v>10444</v>
      </c>
      <c r="F6550" s="14" t="s">
        <v>9451</v>
      </c>
      <c r="G6550" s="14" t="s">
        <v>9452</v>
      </c>
      <c r="H6550" s="14" t="s">
        <v>9453</v>
      </c>
      <c r="I6550" s="14" t="s">
        <v>10419</v>
      </c>
      <c r="J6550" s="16" t="s">
        <v>55</v>
      </c>
      <c r="K6550" s="14">
        <v>1681.76</v>
      </c>
      <c r="M6550" s="13" t="s">
        <v>97</v>
      </c>
      <c r="N6550" s="18" t="s">
        <v>9455</v>
      </c>
    </row>
    <row r="6551" spans="1:18">
      <c r="A6551" s="13" t="s">
        <v>119</v>
      </c>
      <c r="B6551" s="13" t="s">
        <v>9456</v>
      </c>
      <c r="C6551" s="14" t="s">
        <v>1266</v>
      </c>
      <c r="D6551" s="15" t="s">
        <v>9457</v>
      </c>
      <c r="E6551" s="15" t="s">
        <v>10425</v>
      </c>
      <c r="F6551" s="14" t="s">
        <v>1027</v>
      </c>
      <c r="G6551" s="14" t="s">
        <v>9458</v>
      </c>
      <c r="H6551" s="14" t="s">
        <v>9459</v>
      </c>
      <c r="I6551" s="14" t="s">
        <v>10416</v>
      </c>
      <c r="J6551" s="16" t="s">
        <v>55</v>
      </c>
      <c r="K6551" s="14">
        <v>758597.32</v>
      </c>
      <c r="L6551" s="17">
        <v>834022.86</v>
      </c>
      <c r="M6551" s="13" t="s">
        <v>140</v>
      </c>
      <c r="N6551" s="18" t="s">
        <v>9460</v>
      </c>
      <c r="P6551" s="19" t="s">
        <v>46</v>
      </c>
      <c r="Q6551" s="19" t="s">
        <v>119</v>
      </c>
      <c r="R6551" s="19" t="s">
        <v>191</v>
      </c>
    </row>
    <row r="6552" spans="1:18">
      <c r="A6552" s="13" t="s">
        <v>119</v>
      </c>
      <c r="B6552" s="13" t="s">
        <v>9456</v>
      </c>
      <c r="C6552" s="14" t="s">
        <v>1266</v>
      </c>
      <c r="D6552" s="15" t="s">
        <v>9457</v>
      </c>
      <c r="E6552" s="15" t="s">
        <v>10425</v>
      </c>
      <c r="F6552" s="14" t="s">
        <v>1027</v>
      </c>
      <c r="G6552" s="14" t="s">
        <v>9458</v>
      </c>
      <c r="H6552" s="14" t="s">
        <v>9459</v>
      </c>
      <c r="I6552" s="14" t="s">
        <v>10418</v>
      </c>
      <c r="J6552" s="16" t="s">
        <v>55</v>
      </c>
      <c r="K6552" s="14">
        <v>16698.11</v>
      </c>
      <c r="M6552" s="13" t="s">
        <v>140</v>
      </c>
      <c r="N6552" s="18" t="s">
        <v>9460</v>
      </c>
      <c r="P6552" s="19" t="s">
        <v>46</v>
      </c>
      <c r="Q6552" s="19" t="s">
        <v>119</v>
      </c>
      <c r="R6552" s="19" t="s">
        <v>191</v>
      </c>
    </row>
    <row r="6553" spans="1:18">
      <c r="A6553" s="13" t="s">
        <v>119</v>
      </c>
      <c r="B6553" s="13" t="s">
        <v>9456</v>
      </c>
      <c r="C6553" s="14" t="s">
        <v>1266</v>
      </c>
      <c r="D6553" s="15" t="s">
        <v>9457</v>
      </c>
      <c r="E6553" s="15" t="s">
        <v>10425</v>
      </c>
      <c r="F6553" s="14" t="s">
        <v>1027</v>
      </c>
      <c r="G6553" s="14" t="s">
        <v>9458</v>
      </c>
      <c r="H6553" s="14" t="s">
        <v>9459</v>
      </c>
      <c r="I6553" s="14" t="s">
        <v>10420</v>
      </c>
      <c r="J6553" s="16" t="s">
        <v>55</v>
      </c>
      <c r="K6553" s="14">
        <v>9388.08</v>
      </c>
      <c r="M6553" s="13" t="s">
        <v>140</v>
      </c>
      <c r="N6553" s="18" t="s">
        <v>9460</v>
      </c>
      <c r="P6553" s="19" t="s">
        <v>46</v>
      </c>
      <c r="Q6553" s="19" t="s">
        <v>119</v>
      </c>
      <c r="R6553" s="19" t="s">
        <v>191</v>
      </c>
    </row>
    <row r="6554" spans="1:18">
      <c r="A6554" s="13" t="s">
        <v>119</v>
      </c>
      <c r="B6554" s="13" t="s">
        <v>9456</v>
      </c>
      <c r="C6554" s="14" t="s">
        <v>1266</v>
      </c>
      <c r="D6554" s="15" t="s">
        <v>9457</v>
      </c>
      <c r="E6554" s="15" t="s">
        <v>10425</v>
      </c>
      <c r="F6554" s="14" t="s">
        <v>1027</v>
      </c>
      <c r="G6554" s="14" t="s">
        <v>9458</v>
      </c>
      <c r="H6554" s="14" t="s">
        <v>9459</v>
      </c>
      <c r="I6554" s="14" t="s">
        <v>10419</v>
      </c>
      <c r="J6554" s="16" t="s">
        <v>55</v>
      </c>
      <c r="K6554" s="14">
        <v>11807.61</v>
      </c>
      <c r="M6554" s="13" t="s">
        <v>140</v>
      </c>
      <c r="N6554" s="18" t="s">
        <v>9460</v>
      </c>
      <c r="P6554" s="19" t="s">
        <v>46</v>
      </c>
      <c r="Q6554" s="19" t="s">
        <v>119</v>
      </c>
      <c r="R6554" s="19" t="s">
        <v>191</v>
      </c>
    </row>
    <row r="6555" spans="1:18">
      <c r="A6555" s="13" t="s">
        <v>163</v>
      </c>
      <c r="B6555" s="13" t="s">
        <v>9462</v>
      </c>
      <c r="C6555" s="14" t="s">
        <v>492</v>
      </c>
      <c r="D6555" s="15" t="s">
        <v>9463</v>
      </c>
      <c r="E6555" s="15" t="s">
        <v>10425</v>
      </c>
      <c r="F6555" s="14" t="s">
        <v>2815</v>
      </c>
      <c r="G6555" s="14" t="s">
        <v>9464</v>
      </c>
      <c r="H6555" s="14" t="s">
        <v>9465</v>
      </c>
      <c r="I6555" s="14" t="s">
        <v>10416</v>
      </c>
      <c r="J6555" s="16" t="s">
        <v>55</v>
      </c>
      <c r="K6555" s="14">
        <v>1335094.55</v>
      </c>
      <c r="L6555" s="17">
        <v>1603370.38</v>
      </c>
      <c r="M6555" s="13" t="s">
        <v>140</v>
      </c>
      <c r="N6555" s="18" t="s">
        <v>9467</v>
      </c>
      <c r="P6555" s="19" t="s">
        <v>46</v>
      </c>
      <c r="Q6555" s="19" t="s">
        <v>163</v>
      </c>
      <c r="R6555" s="19" t="s">
        <v>490</v>
      </c>
    </row>
    <row r="6556" spans="1:18">
      <c r="A6556" s="13" t="s">
        <v>163</v>
      </c>
      <c r="B6556" s="13" t="s">
        <v>9462</v>
      </c>
      <c r="C6556" s="14" t="s">
        <v>492</v>
      </c>
      <c r="D6556" s="15" t="s">
        <v>9463</v>
      </c>
      <c r="E6556" s="15" t="s">
        <v>10425</v>
      </c>
      <c r="F6556" s="14" t="s">
        <v>2815</v>
      </c>
      <c r="G6556" s="14" t="s">
        <v>9464</v>
      </c>
      <c r="H6556" s="14" t="s">
        <v>9465</v>
      </c>
      <c r="I6556" s="14" t="s">
        <v>10418</v>
      </c>
      <c r="J6556" s="16" t="s">
        <v>55</v>
      </c>
      <c r="K6556" s="14">
        <v>175117.8</v>
      </c>
      <c r="M6556" s="13" t="s">
        <v>140</v>
      </c>
      <c r="N6556" s="18" t="s">
        <v>9467</v>
      </c>
      <c r="P6556" s="19" t="s">
        <v>46</v>
      </c>
      <c r="Q6556" s="19" t="s">
        <v>163</v>
      </c>
      <c r="R6556" s="19" t="s">
        <v>490</v>
      </c>
    </row>
    <row r="6557" spans="1:18">
      <c r="A6557" s="13" t="s">
        <v>163</v>
      </c>
      <c r="B6557" s="13" t="s">
        <v>9462</v>
      </c>
      <c r="C6557" s="14" t="s">
        <v>492</v>
      </c>
      <c r="D6557" s="15" t="s">
        <v>9463</v>
      </c>
      <c r="E6557" s="15" t="s">
        <v>10425</v>
      </c>
      <c r="F6557" s="14" t="s">
        <v>2815</v>
      </c>
      <c r="G6557" s="14" t="s">
        <v>9464</v>
      </c>
      <c r="H6557" s="14" t="s">
        <v>9465</v>
      </c>
      <c r="I6557" s="14" t="s">
        <v>10420</v>
      </c>
      <c r="J6557" s="16" t="s">
        <v>55</v>
      </c>
      <c r="K6557" s="14">
        <v>17511.31</v>
      </c>
      <c r="M6557" s="13" t="s">
        <v>140</v>
      </c>
      <c r="N6557" s="18" t="s">
        <v>9467</v>
      </c>
      <c r="P6557" s="19" t="s">
        <v>46</v>
      </c>
      <c r="Q6557" s="19" t="s">
        <v>163</v>
      </c>
      <c r="R6557" s="19" t="s">
        <v>490</v>
      </c>
    </row>
    <row r="6558" spans="1:18">
      <c r="A6558" s="13" t="s">
        <v>163</v>
      </c>
      <c r="B6558" s="13" t="s">
        <v>9462</v>
      </c>
      <c r="C6558" s="14" t="s">
        <v>492</v>
      </c>
      <c r="D6558" s="15" t="s">
        <v>9463</v>
      </c>
      <c r="E6558" s="15" t="s">
        <v>10425</v>
      </c>
      <c r="F6558" s="14" t="s">
        <v>2815</v>
      </c>
      <c r="G6558" s="14" t="s">
        <v>9464</v>
      </c>
      <c r="H6558" s="14" t="s">
        <v>9465</v>
      </c>
      <c r="I6558" s="14" t="s">
        <v>10419</v>
      </c>
      <c r="J6558" s="16" t="s">
        <v>55</v>
      </c>
      <c r="K6558" s="14">
        <v>22998.17</v>
      </c>
      <c r="M6558" s="13" t="s">
        <v>140</v>
      </c>
      <c r="N6558" s="18" t="s">
        <v>9467</v>
      </c>
      <c r="P6558" s="19" t="s">
        <v>46</v>
      </c>
      <c r="Q6558" s="19" t="s">
        <v>163</v>
      </c>
      <c r="R6558" s="19" t="s">
        <v>490</v>
      </c>
    </row>
    <row r="6559" spans="1:18">
      <c r="A6559" s="13" t="s">
        <v>129</v>
      </c>
      <c r="B6559" s="13" t="s">
        <v>9468</v>
      </c>
      <c r="C6559" s="14" t="s">
        <v>807</v>
      </c>
      <c r="D6559" s="15" t="s">
        <v>9469</v>
      </c>
      <c r="E6559" s="15" t="s">
        <v>10425</v>
      </c>
      <c r="F6559" s="14" t="s">
        <v>2998</v>
      </c>
      <c r="G6559" s="14" t="s">
        <v>9470</v>
      </c>
      <c r="H6559" s="14" t="s">
        <v>9471</v>
      </c>
      <c r="I6559" s="14" t="s">
        <v>10416</v>
      </c>
      <c r="J6559" s="16" t="s">
        <v>55</v>
      </c>
      <c r="K6559" s="14">
        <v>33024.29</v>
      </c>
      <c r="L6559" s="17">
        <v>35894.61</v>
      </c>
      <c r="M6559" s="13" t="s">
        <v>173</v>
      </c>
      <c r="N6559" s="18" t="s">
        <v>9473</v>
      </c>
      <c r="P6559" s="19" t="s">
        <v>69</v>
      </c>
      <c r="Q6559" s="19" t="s">
        <v>129</v>
      </c>
      <c r="R6559" s="19" t="s">
        <v>649</v>
      </c>
    </row>
    <row r="6560" spans="1:18">
      <c r="A6560" s="13" t="s">
        <v>129</v>
      </c>
      <c r="B6560" s="13" t="s">
        <v>9468</v>
      </c>
      <c r="C6560" s="14" t="s">
        <v>807</v>
      </c>
      <c r="D6560" s="15" t="s">
        <v>9469</v>
      </c>
      <c r="E6560" s="15" t="s">
        <v>10425</v>
      </c>
      <c r="F6560" s="14" t="s">
        <v>2998</v>
      </c>
      <c r="G6560" s="14" t="s">
        <v>9470</v>
      </c>
      <c r="H6560" s="14" t="s">
        <v>9471</v>
      </c>
      <c r="I6560" s="14" t="s">
        <v>10418</v>
      </c>
      <c r="J6560" s="16" t="s">
        <v>55</v>
      </c>
      <c r="K6560" s="14">
        <v>407.03</v>
      </c>
      <c r="M6560" s="13" t="s">
        <v>173</v>
      </c>
      <c r="N6560" s="18" t="s">
        <v>9473</v>
      </c>
      <c r="P6560" s="19" t="s">
        <v>69</v>
      </c>
      <c r="Q6560" s="19" t="s">
        <v>129</v>
      </c>
      <c r="R6560" s="19" t="s">
        <v>649</v>
      </c>
    </row>
    <row r="6561" spans="1:18">
      <c r="A6561" s="13" t="s">
        <v>129</v>
      </c>
      <c r="B6561" s="13" t="s">
        <v>9468</v>
      </c>
      <c r="C6561" s="14" t="s">
        <v>807</v>
      </c>
      <c r="D6561" s="15" t="s">
        <v>9469</v>
      </c>
      <c r="E6561" s="15" t="s">
        <v>10425</v>
      </c>
      <c r="F6561" s="14" t="s">
        <v>2998</v>
      </c>
      <c r="G6561" s="14" t="s">
        <v>9470</v>
      </c>
      <c r="H6561" s="14" t="s">
        <v>9471</v>
      </c>
      <c r="I6561" s="14" t="s">
        <v>10420</v>
      </c>
      <c r="J6561" s="16" t="s">
        <v>55</v>
      </c>
      <c r="K6561" s="14">
        <v>338.7</v>
      </c>
      <c r="M6561" s="13" t="s">
        <v>173</v>
      </c>
      <c r="N6561" s="18" t="s">
        <v>9473</v>
      </c>
      <c r="P6561" s="19" t="s">
        <v>69</v>
      </c>
      <c r="Q6561" s="19" t="s">
        <v>129</v>
      </c>
      <c r="R6561" s="19" t="s">
        <v>649</v>
      </c>
    </row>
    <row r="6562" spans="1:18">
      <c r="A6562" s="13" t="s">
        <v>129</v>
      </c>
      <c r="B6562" s="13" t="s">
        <v>9468</v>
      </c>
      <c r="C6562" s="14" t="s">
        <v>807</v>
      </c>
      <c r="D6562" s="15" t="s">
        <v>9469</v>
      </c>
      <c r="E6562" s="15" t="s">
        <v>10425</v>
      </c>
      <c r="F6562" s="14" t="s">
        <v>2998</v>
      </c>
      <c r="G6562" s="14" t="s">
        <v>9470</v>
      </c>
      <c r="H6562" s="14" t="s">
        <v>9471</v>
      </c>
      <c r="I6562" s="14" t="s">
        <v>10419</v>
      </c>
      <c r="J6562" s="16" t="s">
        <v>55</v>
      </c>
      <c r="K6562" s="14">
        <v>509.11</v>
      </c>
      <c r="M6562" s="13" t="s">
        <v>173</v>
      </c>
      <c r="N6562" s="18" t="s">
        <v>9473</v>
      </c>
      <c r="P6562" s="19" t="s">
        <v>69</v>
      </c>
      <c r="Q6562" s="19" t="s">
        <v>129</v>
      </c>
      <c r="R6562" s="19" t="s">
        <v>649</v>
      </c>
    </row>
    <row r="6563" spans="1:18">
      <c r="A6563" s="13" t="e">
        <v>#N/A</v>
      </c>
      <c r="B6563" s="13" t="s">
        <v>10990</v>
      </c>
      <c r="C6563" s="14" t="s">
        <v>10991</v>
      </c>
      <c r="D6563" s="15" t="s">
        <v>10992</v>
      </c>
      <c r="E6563" s="15" t="s">
        <v>10425</v>
      </c>
      <c r="F6563" s="14" t="s">
        <v>3044</v>
      </c>
      <c r="G6563" s="14" t="s">
        <v>10993</v>
      </c>
      <c r="H6563" s="14" t="s">
        <v>10994</v>
      </c>
      <c r="I6563" s="14" t="s">
        <v>10416</v>
      </c>
      <c r="J6563" s="16" t="s">
        <v>9401</v>
      </c>
      <c r="K6563" s="14">
        <v>0</v>
      </c>
      <c r="L6563" s="17">
        <v>1332</v>
      </c>
      <c r="M6563" s="13" t="s">
        <v>10967</v>
      </c>
      <c r="N6563" s="18" t="s">
        <v>10995</v>
      </c>
      <c r="P6563" s="19" t="s">
        <v>10996</v>
      </c>
      <c r="Q6563" s="19" t="s">
        <v>10996</v>
      </c>
      <c r="R6563" s="19" t="s">
        <v>10997</v>
      </c>
    </row>
    <row r="6564" spans="1:18">
      <c r="A6564" s="13" t="e">
        <v>#N/A</v>
      </c>
      <c r="B6564" s="13" t="s">
        <v>10990</v>
      </c>
      <c r="C6564" s="14" t="s">
        <v>10991</v>
      </c>
      <c r="D6564" s="15" t="s">
        <v>10992</v>
      </c>
      <c r="E6564" s="15" t="s">
        <v>10425</v>
      </c>
      <c r="F6564" s="14" t="s">
        <v>3044</v>
      </c>
      <c r="G6564" s="14" t="s">
        <v>10993</v>
      </c>
      <c r="H6564" s="14" t="s">
        <v>10994</v>
      </c>
      <c r="I6564" s="14" t="s">
        <v>10418</v>
      </c>
      <c r="J6564" s="16" t="s">
        <v>9401</v>
      </c>
      <c r="K6564" s="14">
        <v>1272.66</v>
      </c>
      <c r="M6564" s="13" t="s">
        <v>10967</v>
      </c>
      <c r="N6564" s="18" t="s">
        <v>10995</v>
      </c>
      <c r="P6564" s="19" t="s">
        <v>10996</v>
      </c>
      <c r="Q6564" s="19" t="s">
        <v>10996</v>
      </c>
      <c r="R6564" s="19" t="s">
        <v>10997</v>
      </c>
    </row>
    <row r="6565" spans="1:18">
      <c r="A6565" s="13" t="e">
        <v>#N/A</v>
      </c>
      <c r="B6565" s="13" t="s">
        <v>10990</v>
      </c>
      <c r="C6565" s="14" t="s">
        <v>10991</v>
      </c>
      <c r="D6565" s="15" t="s">
        <v>10992</v>
      </c>
      <c r="E6565" s="15" t="s">
        <v>10425</v>
      </c>
      <c r="F6565" s="14" t="s">
        <v>3044</v>
      </c>
      <c r="G6565" s="14" t="s">
        <v>10993</v>
      </c>
      <c r="H6565" s="14" t="s">
        <v>10994</v>
      </c>
      <c r="I6565" s="14" t="s">
        <v>10420</v>
      </c>
      <c r="J6565" s="16" t="s">
        <v>9401</v>
      </c>
      <c r="K6565" s="14">
        <v>0</v>
      </c>
      <c r="M6565" s="13" t="s">
        <v>10967</v>
      </c>
      <c r="N6565" s="18" t="s">
        <v>10995</v>
      </c>
      <c r="P6565" s="19" t="s">
        <v>10996</v>
      </c>
      <c r="Q6565" s="19" t="s">
        <v>10996</v>
      </c>
      <c r="R6565" s="19" t="s">
        <v>10997</v>
      </c>
    </row>
    <row r="6566" spans="1:18">
      <c r="A6566" s="13" t="e">
        <v>#N/A</v>
      </c>
      <c r="B6566" s="13" t="s">
        <v>10990</v>
      </c>
      <c r="C6566" s="14" t="s">
        <v>10991</v>
      </c>
      <c r="D6566" s="15" t="s">
        <v>10992</v>
      </c>
      <c r="E6566" s="15" t="s">
        <v>10425</v>
      </c>
      <c r="F6566" s="14" t="s">
        <v>3044</v>
      </c>
      <c r="G6566" s="14" t="s">
        <v>10993</v>
      </c>
      <c r="H6566" s="14" t="s">
        <v>10994</v>
      </c>
      <c r="I6566" s="14" t="s">
        <v>10419</v>
      </c>
      <c r="J6566" s="16" t="s">
        <v>9401</v>
      </c>
      <c r="K6566" s="14">
        <v>19.38</v>
      </c>
      <c r="M6566" s="13" t="s">
        <v>10967</v>
      </c>
      <c r="N6566" s="18" t="s">
        <v>10995</v>
      </c>
      <c r="P6566" s="19" t="s">
        <v>10996</v>
      </c>
      <c r="Q6566" s="19" t="s">
        <v>10996</v>
      </c>
      <c r="R6566" s="19" t="s">
        <v>10997</v>
      </c>
    </row>
    <row r="6567" spans="1:18">
      <c r="A6567" s="13" t="s">
        <v>181</v>
      </c>
      <c r="B6567" s="13" t="s">
        <v>9476</v>
      </c>
      <c r="C6567" s="14" t="s">
        <v>2557</v>
      </c>
      <c r="D6567" s="15" t="s">
        <v>9477</v>
      </c>
      <c r="E6567" s="15" t="s">
        <v>10425</v>
      </c>
      <c r="F6567" s="14" t="s">
        <v>7045</v>
      </c>
      <c r="G6567" s="14" t="s">
        <v>9478</v>
      </c>
      <c r="H6567" s="14" t="s">
        <v>9479</v>
      </c>
      <c r="I6567" s="14" t="s">
        <v>10416</v>
      </c>
      <c r="J6567" s="16" t="s">
        <v>55</v>
      </c>
      <c r="K6567" s="14">
        <v>4333203.16</v>
      </c>
      <c r="L6567" s="17">
        <v>4947686.79</v>
      </c>
      <c r="M6567" s="13" t="s">
        <v>97</v>
      </c>
      <c r="N6567" s="18" t="s">
        <v>9481</v>
      </c>
      <c r="P6567" s="19" t="s">
        <v>46</v>
      </c>
      <c r="Q6567" s="19" t="s">
        <v>181</v>
      </c>
      <c r="R6567" s="19" t="s">
        <v>182</v>
      </c>
    </row>
    <row r="6568" spans="1:18">
      <c r="A6568" s="13" t="s">
        <v>181</v>
      </c>
      <c r="B6568" s="13" t="s">
        <v>9476</v>
      </c>
      <c r="C6568" s="14" t="s">
        <v>2557</v>
      </c>
      <c r="D6568" s="15" t="s">
        <v>9477</v>
      </c>
      <c r="E6568" s="15" t="s">
        <v>10425</v>
      </c>
      <c r="F6568" s="14" t="s">
        <v>7045</v>
      </c>
      <c r="G6568" s="14" t="s">
        <v>9478</v>
      </c>
      <c r="H6568" s="14" t="s">
        <v>9479</v>
      </c>
      <c r="I6568" s="14" t="s">
        <v>10418</v>
      </c>
      <c r="J6568" s="16" t="s">
        <v>55</v>
      </c>
      <c r="K6568" s="14">
        <v>230918.6</v>
      </c>
      <c r="M6568" s="13" t="s">
        <v>97</v>
      </c>
      <c r="N6568" s="18" t="s">
        <v>9481</v>
      </c>
      <c r="P6568" s="19" t="s">
        <v>46</v>
      </c>
      <c r="Q6568" s="19" t="s">
        <v>181</v>
      </c>
      <c r="R6568" s="19" t="s">
        <v>182</v>
      </c>
    </row>
    <row r="6569" spans="1:18">
      <c r="A6569" s="13" t="s">
        <v>181</v>
      </c>
      <c r="B6569" s="13" t="s">
        <v>9476</v>
      </c>
      <c r="C6569" s="14" t="s">
        <v>2557</v>
      </c>
      <c r="D6569" s="15" t="s">
        <v>9477</v>
      </c>
      <c r="E6569" s="15" t="s">
        <v>10425</v>
      </c>
      <c r="F6569" s="14" t="s">
        <v>7045</v>
      </c>
      <c r="G6569" s="14" t="s">
        <v>9478</v>
      </c>
      <c r="H6569" s="14" t="s">
        <v>9479</v>
      </c>
      <c r="I6569" s="14" t="s">
        <v>10420</v>
      </c>
      <c r="J6569" s="16" t="s">
        <v>55</v>
      </c>
      <c r="K6569" s="14">
        <v>54340.63</v>
      </c>
      <c r="M6569" s="13" t="s">
        <v>97</v>
      </c>
      <c r="N6569" s="18" t="s">
        <v>9481</v>
      </c>
      <c r="P6569" s="19" t="s">
        <v>46</v>
      </c>
      <c r="Q6569" s="19" t="s">
        <v>181</v>
      </c>
      <c r="R6569" s="19" t="s">
        <v>182</v>
      </c>
    </row>
    <row r="6570" spans="1:18">
      <c r="A6570" s="13" t="s">
        <v>181</v>
      </c>
      <c r="B6570" s="13" t="s">
        <v>9476</v>
      </c>
      <c r="C6570" s="14" t="s">
        <v>2557</v>
      </c>
      <c r="D6570" s="15" t="s">
        <v>9477</v>
      </c>
      <c r="E6570" s="15" t="s">
        <v>10425</v>
      </c>
      <c r="F6570" s="14" t="s">
        <v>7045</v>
      </c>
      <c r="G6570" s="14" t="s">
        <v>9478</v>
      </c>
      <c r="H6570" s="14" t="s">
        <v>9479</v>
      </c>
      <c r="I6570" s="14" t="s">
        <v>10419</v>
      </c>
      <c r="J6570" s="16" t="s">
        <v>55</v>
      </c>
      <c r="K6570" s="14">
        <v>69482.59</v>
      </c>
      <c r="M6570" s="13" t="s">
        <v>97</v>
      </c>
      <c r="N6570" s="18" t="s">
        <v>9481</v>
      </c>
      <c r="P6570" s="19" t="s">
        <v>46</v>
      </c>
      <c r="Q6570" s="19" t="s">
        <v>181</v>
      </c>
      <c r="R6570" s="19" t="s">
        <v>182</v>
      </c>
    </row>
    <row r="6571" spans="1:18">
      <c r="A6571" s="13" t="e">
        <v>#N/A</v>
      </c>
      <c r="B6571" s="13" t="s">
        <v>10998</v>
      </c>
      <c r="C6571" s="14" t="s">
        <v>10991</v>
      </c>
      <c r="D6571" s="15" t="s">
        <v>10999</v>
      </c>
      <c r="E6571" s="15" t="s">
        <v>10425</v>
      </c>
      <c r="F6571" s="14" t="s">
        <v>653</v>
      </c>
      <c r="G6571" s="14" t="s">
        <v>11000</v>
      </c>
      <c r="H6571" s="14" t="s">
        <v>11001</v>
      </c>
      <c r="I6571" s="14" t="s">
        <v>10416</v>
      </c>
      <c r="J6571" s="16" t="s">
        <v>9401</v>
      </c>
      <c r="K6571" s="14">
        <v>0</v>
      </c>
      <c r="L6571" s="17">
        <v>29999.98</v>
      </c>
      <c r="M6571" s="13" t="s">
        <v>10967</v>
      </c>
      <c r="N6571" s="18" t="s">
        <v>11002</v>
      </c>
      <c r="P6571" s="19" t="s">
        <v>10996</v>
      </c>
      <c r="Q6571" s="19" t="s">
        <v>10996</v>
      </c>
      <c r="R6571" s="19" t="s">
        <v>10997</v>
      </c>
    </row>
    <row r="6572" spans="1:18">
      <c r="A6572" s="13" t="e">
        <v>#N/A</v>
      </c>
      <c r="B6572" s="13" t="s">
        <v>10998</v>
      </c>
      <c r="C6572" s="14" t="s">
        <v>10991</v>
      </c>
      <c r="D6572" s="15" t="s">
        <v>10999</v>
      </c>
      <c r="E6572" s="15" t="s">
        <v>10425</v>
      </c>
      <c r="F6572" s="14" t="s">
        <v>653</v>
      </c>
      <c r="G6572" s="14" t="s">
        <v>11000</v>
      </c>
      <c r="H6572" s="14" t="s">
        <v>11001</v>
      </c>
      <c r="I6572" s="14" t="s">
        <v>10418</v>
      </c>
      <c r="J6572" s="16" t="s">
        <v>9401</v>
      </c>
      <c r="K6572" s="14">
        <v>28663.45</v>
      </c>
      <c r="M6572" s="13" t="s">
        <v>10967</v>
      </c>
      <c r="N6572" s="18" t="s">
        <v>11002</v>
      </c>
      <c r="P6572" s="19" t="s">
        <v>10996</v>
      </c>
      <c r="Q6572" s="19" t="s">
        <v>10996</v>
      </c>
      <c r="R6572" s="19" t="s">
        <v>10997</v>
      </c>
    </row>
    <row r="6573" spans="1:18">
      <c r="A6573" s="13" t="e">
        <v>#N/A</v>
      </c>
      <c r="B6573" s="13" t="s">
        <v>10998</v>
      </c>
      <c r="C6573" s="14" t="s">
        <v>10991</v>
      </c>
      <c r="D6573" s="15" t="s">
        <v>10999</v>
      </c>
      <c r="E6573" s="15" t="s">
        <v>10425</v>
      </c>
      <c r="F6573" s="14" t="s">
        <v>653</v>
      </c>
      <c r="G6573" s="14" t="s">
        <v>11000</v>
      </c>
      <c r="H6573" s="14" t="s">
        <v>11001</v>
      </c>
      <c r="I6573" s="14" t="s">
        <v>10420</v>
      </c>
      <c r="J6573" s="16" t="s">
        <v>9401</v>
      </c>
      <c r="K6573" s="14">
        <v>0</v>
      </c>
      <c r="M6573" s="13" t="s">
        <v>10967</v>
      </c>
      <c r="N6573" s="18" t="s">
        <v>11002</v>
      </c>
      <c r="P6573" s="19" t="s">
        <v>10996</v>
      </c>
      <c r="Q6573" s="19" t="s">
        <v>10996</v>
      </c>
      <c r="R6573" s="19" t="s">
        <v>10997</v>
      </c>
    </row>
    <row r="6574" spans="1:18">
      <c r="A6574" s="13" t="e">
        <v>#N/A</v>
      </c>
      <c r="B6574" s="13" t="s">
        <v>10998</v>
      </c>
      <c r="C6574" s="14" t="s">
        <v>10991</v>
      </c>
      <c r="D6574" s="15" t="s">
        <v>10999</v>
      </c>
      <c r="E6574" s="15" t="s">
        <v>10425</v>
      </c>
      <c r="F6574" s="14" t="s">
        <v>653</v>
      </c>
      <c r="G6574" s="14" t="s">
        <v>11000</v>
      </c>
      <c r="H6574" s="14" t="s">
        <v>11001</v>
      </c>
      <c r="I6574" s="14" t="s">
        <v>10419</v>
      </c>
      <c r="J6574" s="16" t="s">
        <v>9401</v>
      </c>
      <c r="K6574" s="14">
        <v>436.48</v>
      </c>
      <c r="M6574" s="13" t="s">
        <v>10967</v>
      </c>
      <c r="N6574" s="18" t="s">
        <v>11002</v>
      </c>
      <c r="P6574" s="19" t="s">
        <v>10996</v>
      </c>
      <c r="Q6574" s="19" t="s">
        <v>10996</v>
      </c>
      <c r="R6574" s="19" t="s">
        <v>10997</v>
      </c>
    </row>
    <row r="6575" spans="1:18">
      <c r="A6575" s="13" t="s">
        <v>129</v>
      </c>
      <c r="B6575" s="13" t="s">
        <v>9484</v>
      </c>
      <c r="C6575" s="14" t="s">
        <v>968</v>
      </c>
      <c r="D6575" s="15" t="s">
        <v>6988</v>
      </c>
      <c r="E6575" s="15" t="s">
        <v>10425</v>
      </c>
      <c r="F6575" s="14" t="s">
        <v>2172</v>
      </c>
      <c r="G6575" s="14" t="s">
        <v>9485</v>
      </c>
      <c r="H6575" s="14" t="s">
        <v>9486</v>
      </c>
      <c r="I6575" s="14" t="s">
        <v>10416</v>
      </c>
      <c r="J6575" s="16" t="s">
        <v>55</v>
      </c>
      <c r="K6575" s="14">
        <v>22614.94</v>
      </c>
      <c r="L6575" s="17">
        <v>27846.92</v>
      </c>
      <c r="M6575" s="13" t="s">
        <v>173</v>
      </c>
      <c r="N6575" s="18" t="s">
        <v>9487</v>
      </c>
      <c r="P6575" s="19" t="s">
        <v>69</v>
      </c>
      <c r="Q6575" s="19" t="s">
        <v>129</v>
      </c>
      <c r="R6575" s="19" t="s">
        <v>649</v>
      </c>
    </row>
    <row r="6576" spans="1:18">
      <c r="A6576" s="13" t="s">
        <v>129</v>
      </c>
      <c r="B6576" s="13" t="s">
        <v>9484</v>
      </c>
      <c r="C6576" s="14" t="s">
        <v>968</v>
      </c>
      <c r="D6576" s="15" t="s">
        <v>6988</v>
      </c>
      <c r="E6576" s="15" t="s">
        <v>10425</v>
      </c>
      <c r="F6576" s="14" t="s">
        <v>2172</v>
      </c>
      <c r="G6576" s="14" t="s">
        <v>9485</v>
      </c>
      <c r="H6576" s="14" t="s">
        <v>9486</v>
      </c>
      <c r="I6576" s="14" t="s">
        <v>10418</v>
      </c>
      <c r="J6576" s="16" t="s">
        <v>55</v>
      </c>
      <c r="K6576" s="14">
        <v>3308.77</v>
      </c>
      <c r="M6576" s="13" t="s">
        <v>173</v>
      </c>
      <c r="N6576" s="18" t="s">
        <v>9487</v>
      </c>
      <c r="P6576" s="19" t="s">
        <v>69</v>
      </c>
      <c r="Q6576" s="19" t="s">
        <v>129</v>
      </c>
      <c r="R6576" s="19" t="s">
        <v>649</v>
      </c>
    </row>
    <row r="6577" spans="1:18">
      <c r="A6577" s="13" t="s">
        <v>129</v>
      </c>
      <c r="B6577" s="13" t="s">
        <v>9484</v>
      </c>
      <c r="C6577" s="14" t="s">
        <v>968</v>
      </c>
      <c r="D6577" s="15" t="s">
        <v>6988</v>
      </c>
      <c r="E6577" s="15" t="s">
        <v>10425</v>
      </c>
      <c r="F6577" s="14" t="s">
        <v>2172</v>
      </c>
      <c r="G6577" s="14" t="s">
        <v>9485</v>
      </c>
      <c r="H6577" s="14" t="s">
        <v>9486</v>
      </c>
      <c r="I6577" s="14" t="s">
        <v>10420</v>
      </c>
      <c r="J6577" s="16" t="s">
        <v>55</v>
      </c>
      <c r="K6577" s="14">
        <v>275.45</v>
      </c>
      <c r="M6577" s="13" t="s">
        <v>173</v>
      </c>
      <c r="N6577" s="18" t="s">
        <v>9487</v>
      </c>
      <c r="P6577" s="19" t="s">
        <v>69</v>
      </c>
      <c r="Q6577" s="19" t="s">
        <v>129</v>
      </c>
      <c r="R6577" s="19" t="s">
        <v>649</v>
      </c>
    </row>
    <row r="6578" spans="1:18">
      <c r="A6578" s="13" t="s">
        <v>129</v>
      </c>
      <c r="B6578" s="13" t="s">
        <v>9484</v>
      </c>
      <c r="C6578" s="14" t="s">
        <v>968</v>
      </c>
      <c r="D6578" s="15" t="s">
        <v>6988</v>
      </c>
      <c r="E6578" s="15" t="s">
        <v>10425</v>
      </c>
      <c r="F6578" s="14" t="s">
        <v>2172</v>
      </c>
      <c r="G6578" s="14" t="s">
        <v>9485</v>
      </c>
      <c r="H6578" s="14" t="s">
        <v>9486</v>
      </c>
      <c r="I6578" s="14" t="s">
        <v>10419</v>
      </c>
      <c r="J6578" s="16" t="s">
        <v>55</v>
      </c>
      <c r="K6578" s="14">
        <v>394.68</v>
      </c>
      <c r="M6578" s="13" t="s">
        <v>173</v>
      </c>
      <c r="N6578" s="18" t="s">
        <v>9487</v>
      </c>
      <c r="P6578" s="19" t="s">
        <v>69</v>
      </c>
      <c r="Q6578" s="19" t="s">
        <v>129</v>
      </c>
      <c r="R6578" s="19" t="s">
        <v>649</v>
      </c>
    </row>
    <row r="6579" spans="1:18">
      <c r="A6579" s="13" t="e">
        <v>#N/A</v>
      </c>
      <c r="B6579" s="13" t="s">
        <v>11003</v>
      </c>
      <c r="C6579" s="14" t="s">
        <v>11004</v>
      </c>
      <c r="D6579" s="15" t="s">
        <v>11005</v>
      </c>
      <c r="E6579" s="15" t="s">
        <v>10425</v>
      </c>
      <c r="F6579" s="14" t="s">
        <v>11006</v>
      </c>
      <c r="G6579" s="14" t="s">
        <v>11007</v>
      </c>
      <c r="H6579" s="14" t="s">
        <v>11008</v>
      </c>
      <c r="I6579" s="14" t="s">
        <v>10416</v>
      </c>
      <c r="J6579" s="16" t="s">
        <v>9401</v>
      </c>
      <c r="K6579" s="14">
        <v>0</v>
      </c>
      <c r="L6579" s="17">
        <v>1493111.29</v>
      </c>
      <c r="M6579" s="13" t="s">
        <v>10967</v>
      </c>
      <c r="N6579" s="18" t="s">
        <v>11009</v>
      </c>
      <c r="P6579" s="19" t="s">
        <v>11010</v>
      </c>
      <c r="Q6579" s="19" t="s">
        <v>11010</v>
      </c>
      <c r="R6579" s="19" t="s">
        <v>120</v>
      </c>
    </row>
    <row r="6580" spans="1:18">
      <c r="A6580" s="13" t="e">
        <v>#N/A</v>
      </c>
      <c r="B6580" s="13" t="s">
        <v>11003</v>
      </c>
      <c r="C6580" s="14" t="s">
        <v>11004</v>
      </c>
      <c r="D6580" s="15" t="s">
        <v>11005</v>
      </c>
      <c r="E6580" s="15" t="s">
        <v>10425</v>
      </c>
      <c r="F6580" s="14" t="s">
        <v>11006</v>
      </c>
      <c r="G6580" s="14" t="s">
        <v>11007</v>
      </c>
      <c r="H6580" s="14" t="s">
        <v>11008</v>
      </c>
      <c r="I6580" s="14" t="s">
        <v>10418</v>
      </c>
      <c r="J6580" s="16" t="s">
        <v>9401</v>
      </c>
      <c r="K6580" s="14">
        <v>1411882.58</v>
      </c>
      <c r="M6580" s="13" t="s">
        <v>10967</v>
      </c>
      <c r="N6580" s="18" t="s">
        <v>11009</v>
      </c>
      <c r="P6580" s="19" t="s">
        <v>11010</v>
      </c>
      <c r="Q6580" s="19" t="s">
        <v>11010</v>
      </c>
      <c r="R6580" s="19" t="s">
        <v>120</v>
      </c>
    </row>
    <row r="6581" spans="1:18">
      <c r="A6581" s="13" t="e">
        <v>#N/A</v>
      </c>
      <c r="B6581" s="13" t="s">
        <v>11003</v>
      </c>
      <c r="C6581" s="14" t="s">
        <v>11004</v>
      </c>
      <c r="D6581" s="15" t="s">
        <v>11005</v>
      </c>
      <c r="E6581" s="15" t="s">
        <v>10425</v>
      </c>
      <c r="F6581" s="14" t="s">
        <v>11006</v>
      </c>
      <c r="G6581" s="14" t="s">
        <v>11007</v>
      </c>
      <c r="H6581" s="14" t="s">
        <v>11008</v>
      </c>
      <c r="I6581" s="14" t="s">
        <v>10420</v>
      </c>
      <c r="J6581" s="16" t="s">
        <v>9401</v>
      </c>
      <c r="K6581" s="14">
        <v>0</v>
      </c>
      <c r="M6581" s="13" t="s">
        <v>10967</v>
      </c>
      <c r="N6581" s="18" t="s">
        <v>11009</v>
      </c>
      <c r="P6581" s="19" t="s">
        <v>11010</v>
      </c>
      <c r="Q6581" s="19" t="s">
        <v>11010</v>
      </c>
      <c r="R6581" s="19" t="s">
        <v>120</v>
      </c>
    </row>
    <row r="6582" spans="1:18">
      <c r="A6582" s="13" t="e">
        <v>#N/A</v>
      </c>
      <c r="B6582" s="13" t="s">
        <v>11003</v>
      </c>
      <c r="C6582" s="14" t="s">
        <v>11004</v>
      </c>
      <c r="D6582" s="15" t="s">
        <v>11005</v>
      </c>
      <c r="E6582" s="15" t="s">
        <v>10425</v>
      </c>
      <c r="F6582" s="14" t="s">
        <v>11006</v>
      </c>
      <c r="G6582" s="14" t="s">
        <v>11007</v>
      </c>
      <c r="H6582" s="14" t="s">
        <v>11008</v>
      </c>
      <c r="I6582" s="14" t="s">
        <v>10419</v>
      </c>
      <c r="J6582" s="16" t="s">
        <v>9401</v>
      </c>
      <c r="K6582" s="14">
        <v>21496.67</v>
      </c>
      <c r="M6582" s="13" t="s">
        <v>10967</v>
      </c>
      <c r="N6582" s="18" t="s">
        <v>11009</v>
      </c>
      <c r="P6582" s="19" t="s">
        <v>11010</v>
      </c>
      <c r="Q6582" s="19" t="s">
        <v>11010</v>
      </c>
      <c r="R6582" s="19" t="s">
        <v>120</v>
      </c>
    </row>
    <row r="6583" spans="1:18">
      <c r="A6583" s="13" t="e">
        <v>#N/A</v>
      </c>
      <c r="B6583" s="13" t="s">
        <v>11011</v>
      </c>
      <c r="C6583" s="14" t="s">
        <v>11012</v>
      </c>
      <c r="D6583" s="15" t="s">
        <v>11013</v>
      </c>
      <c r="E6583" s="15" t="s">
        <v>10425</v>
      </c>
      <c r="F6583" s="14" t="s">
        <v>11014</v>
      </c>
      <c r="G6583" s="14" t="s">
        <v>11015</v>
      </c>
      <c r="H6583" s="14" t="s">
        <v>11016</v>
      </c>
      <c r="I6583" s="14" t="s">
        <v>10416</v>
      </c>
      <c r="J6583" s="16" t="s">
        <v>9401</v>
      </c>
      <c r="K6583" s="14">
        <v>0</v>
      </c>
      <c r="L6583" s="17">
        <v>680000</v>
      </c>
      <c r="M6583" s="13" t="s">
        <v>10967</v>
      </c>
      <c r="N6583" s="18" t="s">
        <v>11017</v>
      </c>
      <c r="P6583" s="19" t="s">
        <v>11018</v>
      </c>
      <c r="Q6583" s="19" t="s">
        <v>11018</v>
      </c>
      <c r="R6583" s="19" t="s">
        <v>120</v>
      </c>
    </row>
    <row r="6584" spans="1:18">
      <c r="A6584" s="13" t="e">
        <v>#N/A</v>
      </c>
      <c r="B6584" s="13" t="s">
        <v>11011</v>
      </c>
      <c r="C6584" s="14" t="s">
        <v>11012</v>
      </c>
      <c r="D6584" s="15" t="s">
        <v>11013</v>
      </c>
      <c r="E6584" s="15" t="s">
        <v>10425</v>
      </c>
      <c r="F6584" s="14" t="s">
        <v>11014</v>
      </c>
      <c r="G6584" s="14" t="s">
        <v>11015</v>
      </c>
      <c r="H6584" s="14" t="s">
        <v>11016</v>
      </c>
      <c r="I6584" s="14" t="s">
        <v>10418</v>
      </c>
      <c r="J6584" s="16" t="s">
        <v>9401</v>
      </c>
      <c r="K6584" s="14">
        <v>639659</v>
      </c>
      <c r="M6584" s="13" t="s">
        <v>10967</v>
      </c>
      <c r="N6584" s="18" t="s">
        <v>11017</v>
      </c>
      <c r="P6584" s="19" t="s">
        <v>11018</v>
      </c>
      <c r="Q6584" s="19" t="s">
        <v>11018</v>
      </c>
      <c r="R6584" s="19" t="s">
        <v>120</v>
      </c>
    </row>
    <row r="6585" spans="1:18">
      <c r="A6585" s="13" t="e">
        <v>#N/A</v>
      </c>
      <c r="B6585" s="13" t="s">
        <v>11011</v>
      </c>
      <c r="C6585" s="14" t="s">
        <v>11012</v>
      </c>
      <c r="D6585" s="15" t="s">
        <v>11013</v>
      </c>
      <c r="E6585" s="15" t="s">
        <v>10425</v>
      </c>
      <c r="F6585" s="14" t="s">
        <v>11014</v>
      </c>
      <c r="G6585" s="14" t="s">
        <v>11015</v>
      </c>
      <c r="H6585" s="14" t="s">
        <v>11016</v>
      </c>
      <c r="I6585" s="14" t="s">
        <v>10420</v>
      </c>
      <c r="J6585" s="16" t="s">
        <v>9401</v>
      </c>
      <c r="K6585" s="14">
        <v>0</v>
      </c>
      <c r="M6585" s="13" t="s">
        <v>10967</v>
      </c>
      <c r="N6585" s="18" t="s">
        <v>11017</v>
      </c>
      <c r="P6585" s="19" t="s">
        <v>11018</v>
      </c>
      <c r="Q6585" s="19" t="s">
        <v>11018</v>
      </c>
      <c r="R6585" s="19" t="s">
        <v>120</v>
      </c>
    </row>
    <row r="6586" spans="1:18">
      <c r="A6586" s="13" t="e">
        <v>#N/A</v>
      </c>
      <c r="B6586" s="13" t="s">
        <v>11011</v>
      </c>
      <c r="C6586" s="14" t="s">
        <v>11012</v>
      </c>
      <c r="D6586" s="15" t="s">
        <v>11013</v>
      </c>
      <c r="E6586" s="15" t="s">
        <v>10425</v>
      </c>
      <c r="F6586" s="14" t="s">
        <v>11014</v>
      </c>
      <c r="G6586" s="14" t="s">
        <v>11015</v>
      </c>
      <c r="H6586" s="14" t="s">
        <v>11016</v>
      </c>
      <c r="I6586" s="14" t="s">
        <v>10419</v>
      </c>
      <c r="J6586" s="16" t="s">
        <v>9401</v>
      </c>
      <c r="K6586" s="14">
        <v>9741</v>
      </c>
      <c r="M6586" s="13" t="s">
        <v>10967</v>
      </c>
      <c r="N6586" s="18" t="s">
        <v>11017</v>
      </c>
      <c r="P6586" s="19" t="s">
        <v>11018</v>
      </c>
      <c r="Q6586" s="19" t="s">
        <v>11018</v>
      </c>
      <c r="R6586" s="19" t="s">
        <v>120</v>
      </c>
    </row>
    <row r="6587" spans="1:18">
      <c r="A6587" s="13" t="s">
        <v>200</v>
      </c>
      <c r="B6587" s="13" t="s">
        <v>9488</v>
      </c>
      <c r="C6587" s="14" t="s">
        <v>258</v>
      </c>
      <c r="D6587" s="15" t="s">
        <v>9489</v>
      </c>
      <c r="E6587" s="15" t="s">
        <v>10425</v>
      </c>
      <c r="F6587" s="14" t="s">
        <v>9490</v>
      </c>
      <c r="G6587" s="14" t="s">
        <v>9491</v>
      </c>
      <c r="H6587" s="14" t="s">
        <v>9492</v>
      </c>
      <c r="I6587" s="14" t="s">
        <v>10416</v>
      </c>
      <c r="J6587" s="16" t="s">
        <v>55</v>
      </c>
      <c r="K6587" s="14">
        <v>689191.57</v>
      </c>
      <c r="L6587" s="17">
        <v>895254.92</v>
      </c>
      <c r="M6587" s="13" t="s">
        <v>1282</v>
      </c>
      <c r="N6587" s="18" t="s">
        <v>9494</v>
      </c>
      <c r="P6587" s="19" t="s">
        <v>69</v>
      </c>
      <c r="Q6587" s="19" t="s">
        <v>200</v>
      </c>
      <c r="R6587" s="19" t="s">
        <v>256</v>
      </c>
    </row>
    <row r="6588" spans="1:18">
      <c r="A6588" s="13" t="s">
        <v>200</v>
      </c>
      <c r="B6588" s="13" t="s">
        <v>9488</v>
      </c>
      <c r="C6588" s="14" t="s">
        <v>258</v>
      </c>
      <c r="D6588" s="15" t="s">
        <v>9489</v>
      </c>
      <c r="E6588" s="15" t="s">
        <v>10425</v>
      </c>
      <c r="F6588" s="14" t="s">
        <v>9490</v>
      </c>
      <c r="G6588" s="14" t="s">
        <v>9491</v>
      </c>
      <c r="H6588" s="14" t="s">
        <v>9492</v>
      </c>
      <c r="I6588" s="14" t="s">
        <v>10418</v>
      </c>
      <c r="J6588" s="16" t="s">
        <v>55</v>
      </c>
      <c r="K6588" s="14">
        <v>147181.82</v>
      </c>
      <c r="M6588" s="13" t="s">
        <v>1282</v>
      </c>
      <c r="N6588" s="18" t="s">
        <v>9494</v>
      </c>
      <c r="P6588" s="19" t="s">
        <v>69</v>
      </c>
      <c r="Q6588" s="19" t="s">
        <v>200</v>
      </c>
      <c r="R6588" s="19" t="s">
        <v>256</v>
      </c>
    </row>
    <row r="6589" spans="1:18">
      <c r="A6589" s="13" t="s">
        <v>200</v>
      </c>
      <c r="B6589" s="13" t="s">
        <v>9488</v>
      </c>
      <c r="C6589" s="14" t="s">
        <v>258</v>
      </c>
      <c r="D6589" s="15" t="s">
        <v>9489</v>
      </c>
      <c r="E6589" s="15" t="s">
        <v>10425</v>
      </c>
      <c r="F6589" s="14" t="s">
        <v>9490</v>
      </c>
      <c r="G6589" s="14" t="s">
        <v>9491</v>
      </c>
      <c r="H6589" s="14" t="s">
        <v>9492</v>
      </c>
      <c r="I6589" s="14" t="s">
        <v>10420</v>
      </c>
      <c r="J6589" s="16" t="s">
        <v>55</v>
      </c>
      <c r="K6589" s="14">
        <v>5852.63</v>
      </c>
      <c r="M6589" s="13" t="s">
        <v>1282</v>
      </c>
      <c r="N6589" s="18" t="s">
        <v>9494</v>
      </c>
      <c r="P6589" s="19" t="s">
        <v>69</v>
      </c>
      <c r="Q6589" s="19" t="s">
        <v>200</v>
      </c>
      <c r="R6589" s="19" t="s">
        <v>256</v>
      </c>
    </row>
    <row r="6590" spans="1:18">
      <c r="A6590" s="13" t="s">
        <v>200</v>
      </c>
      <c r="B6590" s="13" t="s">
        <v>9488</v>
      </c>
      <c r="C6590" s="14" t="s">
        <v>258</v>
      </c>
      <c r="D6590" s="15" t="s">
        <v>9489</v>
      </c>
      <c r="E6590" s="15" t="s">
        <v>10425</v>
      </c>
      <c r="F6590" s="14" t="s">
        <v>9490</v>
      </c>
      <c r="G6590" s="14" t="s">
        <v>9491</v>
      </c>
      <c r="H6590" s="14" t="s">
        <v>9492</v>
      </c>
      <c r="I6590" s="14" t="s">
        <v>10419</v>
      </c>
      <c r="J6590" s="16" t="s">
        <v>55</v>
      </c>
      <c r="K6590" s="14">
        <v>12740.34</v>
      </c>
      <c r="M6590" s="13" t="s">
        <v>1282</v>
      </c>
      <c r="N6590" s="18" t="s">
        <v>9494</v>
      </c>
      <c r="P6590" s="19" t="s">
        <v>69</v>
      </c>
      <c r="Q6590" s="19" t="s">
        <v>200</v>
      </c>
      <c r="R6590" s="19" t="s">
        <v>256</v>
      </c>
    </row>
    <row r="6591" spans="1:18">
      <c r="A6591" s="13" t="s">
        <v>119</v>
      </c>
      <c r="B6591" s="13" t="s">
        <v>9496</v>
      </c>
      <c r="C6591" s="14" t="s">
        <v>1429</v>
      </c>
      <c r="D6591" s="15" t="s">
        <v>9497</v>
      </c>
      <c r="E6591" s="15" t="s">
        <v>10425</v>
      </c>
      <c r="F6591" s="14" t="s">
        <v>9498</v>
      </c>
      <c r="G6591" s="14" t="s">
        <v>9499</v>
      </c>
      <c r="H6591" s="14" t="s">
        <v>9500</v>
      </c>
      <c r="I6591" s="14" t="s">
        <v>10416</v>
      </c>
      <c r="J6591" s="16" t="s">
        <v>55</v>
      </c>
      <c r="K6591" s="14">
        <v>212076.56</v>
      </c>
      <c r="L6591" s="17">
        <v>247520.48</v>
      </c>
      <c r="M6591" s="13" t="s">
        <v>140</v>
      </c>
      <c r="N6591" s="18" t="s">
        <v>9501</v>
      </c>
      <c r="P6591" s="19" t="s">
        <v>46</v>
      </c>
      <c r="Q6591" s="19" t="s">
        <v>119</v>
      </c>
      <c r="R6591" s="19" t="s">
        <v>120</v>
      </c>
    </row>
    <row r="6592" spans="1:18">
      <c r="A6592" s="13" t="s">
        <v>119</v>
      </c>
      <c r="B6592" s="13" t="s">
        <v>9496</v>
      </c>
      <c r="C6592" s="14" t="s">
        <v>1429</v>
      </c>
      <c r="D6592" s="15" t="s">
        <v>9497</v>
      </c>
      <c r="E6592" s="15" t="s">
        <v>10425</v>
      </c>
      <c r="F6592" s="14" t="s">
        <v>9498</v>
      </c>
      <c r="G6592" s="14" t="s">
        <v>9499</v>
      </c>
      <c r="H6592" s="14" t="s">
        <v>9500</v>
      </c>
      <c r="I6592" s="14" t="s">
        <v>10418</v>
      </c>
      <c r="J6592" s="16" t="s">
        <v>55</v>
      </c>
      <c r="K6592" s="14">
        <v>18125.38</v>
      </c>
      <c r="M6592" s="13" t="s">
        <v>140</v>
      </c>
      <c r="N6592" s="18" t="s">
        <v>9501</v>
      </c>
      <c r="P6592" s="19" t="s">
        <v>46</v>
      </c>
      <c r="Q6592" s="19" t="s">
        <v>119</v>
      </c>
      <c r="R6592" s="19" t="s">
        <v>120</v>
      </c>
    </row>
    <row r="6593" spans="1:18">
      <c r="A6593" s="13" t="s">
        <v>119</v>
      </c>
      <c r="B6593" s="13" t="s">
        <v>9496</v>
      </c>
      <c r="C6593" s="14" t="s">
        <v>1429</v>
      </c>
      <c r="D6593" s="15" t="s">
        <v>9497</v>
      </c>
      <c r="E6593" s="15" t="s">
        <v>10425</v>
      </c>
      <c r="F6593" s="14" t="s">
        <v>9498</v>
      </c>
      <c r="G6593" s="14" t="s">
        <v>9499</v>
      </c>
      <c r="H6593" s="14" t="s">
        <v>9500</v>
      </c>
      <c r="I6593" s="14" t="s">
        <v>10420</v>
      </c>
      <c r="J6593" s="16" t="s">
        <v>55</v>
      </c>
      <c r="K6593" s="14">
        <v>2674.44</v>
      </c>
      <c r="M6593" s="13" t="s">
        <v>140</v>
      </c>
      <c r="N6593" s="18" t="s">
        <v>9501</v>
      </c>
      <c r="P6593" s="19" t="s">
        <v>46</v>
      </c>
      <c r="Q6593" s="19" t="s">
        <v>119</v>
      </c>
      <c r="R6593" s="19" t="s">
        <v>120</v>
      </c>
    </row>
    <row r="6594" spans="1:18">
      <c r="A6594" s="13" t="s">
        <v>119</v>
      </c>
      <c r="B6594" s="13" t="s">
        <v>9496</v>
      </c>
      <c r="C6594" s="14" t="s">
        <v>1429</v>
      </c>
      <c r="D6594" s="15" t="s">
        <v>9497</v>
      </c>
      <c r="E6594" s="15" t="s">
        <v>10425</v>
      </c>
      <c r="F6594" s="14" t="s">
        <v>9498</v>
      </c>
      <c r="G6594" s="14" t="s">
        <v>9499</v>
      </c>
      <c r="H6594" s="14" t="s">
        <v>9500</v>
      </c>
      <c r="I6594" s="14" t="s">
        <v>10419</v>
      </c>
      <c r="J6594" s="16" t="s">
        <v>55</v>
      </c>
      <c r="K6594" s="14">
        <v>3505.2</v>
      </c>
      <c r="M6594" s="13" t="s">
        <v>140</v>
      </c>
      <c r="N6594" s="18" t="s">
        <v>9501</v>
      </c>
      <c r="P6594" s="19" t="s">
        <v>46</v>
      </c>
      <c r="Q6594" s="19" t="s">
        <v>119</v>
      </c>
      <c r="R6594" s="19" t="s">
        <v>120</v>
      </c>
    </row>
    <row r="6595" spans="1:18">
      <c r="A6595" s="13" t="s">
        <v>119</v>
      </c>
      <c r="B6595" s="13" t="s">
        <v>9503</v>
      </c>
      <c r="C6595" s="14" t="s">
        <v>481</v>
      </c>
      <c r="D6595" s="15" t="s">
        <v>9504</v>
      </c>
      <c r="E6595" s="15" t="s">
        <v>10434</v>
      </c>
      <c r="F6595" s="14" t="s">
        <v>1737</v>
      </c>
      <c r="G6595" s="14" t="s">
        <v>9505</v>
      </c>
      <c r="H6595" s="14" t="s">
        <v>11019</v>
      </c>
      <c r="I6595" s="14" t="s">
        <v>10416</v>
      </c>
      <c r="J6595" s="16" t="s">
        <v>55</v>
      </c>
      <c r="K6595" s="14">
        <v>1608893.06</v>
      </c>
      <c r="L6595" s="17">
        <v>1857494.4</v>
      </c>
      <c r="M6595" s="13" t="s">
        <v>140</v>
      </c>
      <c r="N6595" s="18" t="s">
        <v>9508</v>
      </c>
      <c r="P6595" s="19" t="s">
        <v>46</v>
      </c>
      <c r="Q6595" s="19" t="s">
        <v>119</v>
      </c>
      <c r="R6595" s="19" t="s">
        <v>429</v>
      </c>
    </row>
    <row r="6596" spans="1:18">
      <c r="A6596" s="13" t="s">
        <v>119</v>
      </c>
      <c r="B6596" s="13" t="s">
        <v>9503</v>
      </c>
      <c r="C6596" s="14" t="s">
        <v>481</v>
      </c>
      <c r="D6596" s="15" t="s">
        <v>9504</v>
      </c>
      <c r="E6596" s="15" t="s">
        <v>10434</v>
      </c>
      <c r="F6596" s="14" t="s">
        <v>1737</v>
      </c>
      <c r="G6596" s="14" t="s">
        <v>9505</v>
      </c>
      <c r="H6596" s="14" t="s">
        <v>11019</v>
      </c>
      <c r="I6596" s="14" t="s">
        <v>10418</v>
      </c>
      <c r="J6596" s="16" t="s">
        <v>55</v>
      </c>
      <c r="K6596" s="14">
        <v>165851.01</v>
      </c>
      <c r="M6596" s="13" t="s">
        <v>140</v>
      </c>
      <c r="N6596" s="18" t="s">
        <v>9508</v>
      </c>
      <c r="P6596" s="19" t="s">
        <v>46</v>
      </c>
      <c r="Q6596" s="19" t="s">
        <v>119</v>
      </c>
      <c r="R6596" s="19" t="s">
        <v>429</v>
      </c>
    </row>
    <row r="6597" spans="1:18">
      <c r="A6597" s="13" t="s">
        <v>119</v>
      </c>
      <c r="B6597" s="13" t="s">
        <v>9503</v>
      </c>
      <c r="C6597" s="14" t="s">
        <v>481</v>
      </c>
      <c r="D6597" s="15" t="s">
        <v>9504</v>
      </c>
      <c r="E6597" s="15" t="s">
        <v>10434</v>
      </c>
      <c r="F6597" s="14" t="s">
        <v>1737</v>
      </c>
      <c r="G6597" s="14" t="s">
        <v>9505</v>
      </c>
      <c r="H6597" s="14" t="s">
        <v>11019</v>
      </c>
      <c r="I6597" s="14" t="s">
        <v>10420</v>
      </c>
      <c r="J6597" s="16" t="s">
        <v>55</v>
      </c>
      <c r="K6597" s="14">
        <v>0</v>
      </c>
      <c r="M6597" s="13" t="s">
        <v>140</v>
      </c>
      <c r="N6597" s="18" t="s">
        <v>9508</v>
      </c>
      <c r="P6597" s="19" t="s">
        <v>46</v>
      </c>
      <c r="Q6597" s="19" t="s">
        <v>119</v>
      </c>
      <c r="R6597" s="19" t="s">
        <v>429</v>
      </c>
    </row>
    <row r="6598" spans="1:18">
      <c r="A6598" s="13" t="s">
        <v>119</v>
      </c>
      <c r="B6598" s="13" t="s">
        <v>9503</v>
      </c>
      <c r="C6598" s="14" t="s">
        <v>481</v>
      </c>
      <c r="D6598" s="15" t="s">
        <v>9504</v>
      </c>
      <c r="E6598" s="15" t="s">
        <v>10434</v>
      </c>
      <c r="F6598" s="14" t="s">
        <v>1737</v>
      </c>
      <c r="G6598" s="14" t="s">
        <v>9505</v>
      </c>
      <c r="H6598" s="14" t="s">
        <v>11019</v>
      </c>
      <c r="I6598" s="14" t="s">
        <v>10419</v>
      </c>
      <c r="J6598" s="16" t="s">
        <v>55</v>
      </c>
      <c r="K6598" s="14">
        <v>27025.74</v>
      </c>
      <c r="M6598" s="13" t="s">
        <v>140</v>
      </c>
      <c r="N6598" s="18" t="s">
        <v>9508</v>
      </c>
      <c r="P6598" s="19" t="s">
        <v>46</v>
      </c>
      <c r="Q6598" s="19" t="s">
        <v>119</v>
      </c>
      <c r="R6598" s="19" t="s">
        <v>429</v>
      </c>
    </row>
    <row r="6599" spans="1:18">
      <c r="A6599" s="13" t="s">
        <v>119</v>
      </c>
      <c r="B6599" s="13" t="s">
        <v>9503</v>
      </c>
      <c r="C6599" s="14" t="s">
        <v>481</v>
      </c>
      <c r="D6599" s="15" t="s">
        <v>9504</v>
      </c>
      <c r="E6599" s="15" t="s">
        <v>10434</v>
      </c>
      <c r="F6599" s="14" t="s">
        <v>1737</v>
      </c>
      <c r="G6599" s="14" t="s">
        <v>9505</v>
      </c>
      <c r="H6599" s="14" t="s">
        <v>11020</v>
      </c>
      <c r="I6599" s="14" t="s">
        <v>10416</v>
      </c>
      <c r="J6599" s="16" t="s">
        <v>55</v>
      </c>
      <c r="K6599" s="14">
        <v>350772.85</v>
      </c>
      <c r="L6599" s="17">
        <v>381443</v>
      </c>
      <c r="M6599" s="13" t="s">
        <v>140</v>
      </c>
      <c r="N6599" s="18" t="s">
        <v>9508</v>
      </c>
      <c r="P6599" s="19" t="s">
        <v>46</v>
      </c>
      <c r="Q6599" s="19" t="s">
        <v>119</v>
      </c>
      <c r="R6599" s="19" t="s">
        <v>429</v>
      </c>
    </row>
    <row r="6600" spans="1:18">
      <c r="A6600" s="13" t="s">
        <v>119</v>
      </c>
      <c r="B6600" s="13" t="s">
        <v>9503</v>
      </c>
      <c r="C6600" s="14" t="s">
        <v>481</v>
      </c>
      <c r="D6600" s="15" t="s">
        <v>9504</v>
      </c>
      <c r="E6600" s="15" t="s">
        <v>10434</v>
      </c>
      <c r="F6600" s="14" t="s">
        <v>1737</v>
      </c>
      <c r="G6600" s="14" t="s">
        <v>9505</v>
      </c>
      <c r="H6600" s="14" t="s">
        <v>11020</v>
      </c>
      <c r="I6600" s="14" t="s">
        <v>10418</v>
      </c>
      <c r="J6600" s="16" t="s">
        <v>55</v>
      </c>
      <c r="K6600" s="14">
        <v>13676.87</v>
      </c>
      <c r="M6600" s="13" t="s">
        <v>140</v>
      </c>
      <c r="N6600" s="18" t="s">
        <v>9508</v>
      </c>
      <c r="P6600" s="19" t="s">
        <v>46</v>
      </c>
      <c r="Q6600" s="19" t="s">
        <v>119</v>
      </c>
      <c r="R6600" s="19" t="s">
        <v>429</v>
      </c>
    </row>
    <row r="6601" spans="1:18">
      <c r="A6601" s="13" t="s">
        <v>119</v>
      </c>
      <c r="B6601" s="13" t="s">
        <v>9503</v>
      </c>
      <c r="C6601" s="14" t="s">
        <v>481</v>
      </c>
      <c r="D6601" s="15" t="s">
        <v>9504</v>
      </c>
      <c r="E6601" s="15" t="s">
        <v>10434</v>
      </c>
      <c r="F6601" s="14" t="s">
        <v>1737</v>
      </c>
      <c r="G6601" s="14" t="s">
        <v>9505</v>
      </c>
      <c r="H6601" s="14" t="s">
        <v>11020</v>
      </c>
      <c r="I6601" s="14" t="s">
        <v>10420</v>
      </c>
      <c r="J6601" s="16" t="s">
        <v>55</v>
      </c>
      <c r="K6601" s="14">
        <v>0</v>
      </c>
      <c r="M6601" s="13" t="s">
        <v>140</v>
      </c>
      <c r="N6601" s="18" t="s">
        <v>9508</v>
      </c>
      <c r="P6601" s="19" t="s">
        <v>46</v>
      </c>
      <c r="Q6601" s="19" t="s">
        <v>119</v>
      </c>
      <c r="R6601" s="19" t="s">
        <v>429</v>
      </c>
    </row>
    <row r="6602" spans="1:18">
      <c r="A6602" s="13" t="s">
        <v>119</v>
      </c>
      <c r="B6602" s="13" t="s">
        <v>9503</v>
      </c>
      <c r="C6602" s="14" t="s">
        <v>481</v>
      </c>
      <c r="D6602" s="15" t="s">
        <v>9504</v>
      </c>
      <c r="E6602" s="15" t="s">
        <v>10434</v>
      </c>
      <c r="F6602" s="14" t="s">
        <v>1737</v>
      </c>
      <c r="G6602" s="14" t="s">
        <v>9505</v>
      </c>
      <c r="H6602" s="14" t="s">
        <v>11020</v>
      </c>
      <c r="I6602" s="14" t="s">
        <v>10419</v>
      </c>
      <c r="J6602" s="16" t="s">
        <v>55</v>
      </c>
      <c r="K6602" s="14">
        <v>5549.82</v>
      </c>
      <c r="M6602" s="13" t="s">
        <v>140</v>
      </c>
      <c r="N6602" s="18" t="s">
        <v>9508</v>
      </c>
      <c r="P6602" s="19" t="s">
        <v>46</v>
      </c>
      <c r="Q6602" s="19" t="s">
        <v>119</v>
      </c>
      <c r="R6602" s="19" t="s">
        <v>429</v>
      </c>
    </row>
    <row r="6603" spans="1:18">
      <c r="A6603" s="13" t="s">
        <v>70</v>
      </c>
      <c r="B6603" s="13" t="s">
        <v>9511</v>
      </c>
      <c r="C6603" s="14" t="s">
        <v>72</v>
      </c>
      <c r="D6603" s="15" t="s">
        <v>9512</v>
      </c>
      <c r="E6603" s="15" t="s">
        <v>10425</v>
      </c>
      <c r="F6603" s="14" t="s">
        <v>1332</v>
      </c>
      <c r="G6603" s="14" t="s">
        <v>9513</v>
      </c>
      <c r="H6603" s="14" t="s">
        <v>9514</v>
      </c>
      <c r="I6603" s="14" t="s">
        <v>10416</v>
      </c>
      <c r="J6603" s="16" t="s">
        <v>55</v>
      </c>
      <c r="K6603" s="14">
        <v>251622.13</v>
      </c>
      <c r="L6603" s="17">
        <v>284307.28</v>
      </c>
      <c r="M6603" s="13" t="s">
        <v>83</v>
      </c>
      <c r="N6603" s="18" t="s">
        <v>9515</v>
      </c>
      <c r="P6603" s="19" t="s">
        <v>69</v>
      </c>
      <c r="Q6603" s="19" t="s">
        <v>70</v>
      </c>
      <c r="R6603" s="19" t="s">
        <v>70</v>
      </c>
    </row>
    <row r="6604" spans="1:18">
      <c r="A6604" s="13" t="s">
        <v>70</v>
      </c>
      <c r="B6604" s="13" t="s">
        <v>9511</v>
      </c>
      <c r="C6604" s="14" t="s">
        <v>72</v>
      </c>
      <c r="D6604" s="15" t="s">
        <v>9512</v>
      </c>
      <c r="E6604" s="15" t="s">
        <v>10425</v>
      </c>
      <c r="F6604" s="14" t="s">
        <v>1332</v>
      </c>
      <c r="G6604" s="14" t="s">
        <v>9513</v>
      </c>
      <c r="H6604" s="14" t="s">
        <v>9514</v>
      </c>
      <c r="I6604" s="14" t="s">
        <v>10418</v>
      </c>
      <c r="J6604" s="16" t="s">
        <v>55</v>
      </c>
      <c r="K6604" s="14">
        <v>12709.45</v>
      </c>
      <c r="M6604" s="13" t="s">
        <v>83</v>
      </c>
      <c r="N6604" s="18" t="s">
        <v>9515</v>
      </c>
      <c r="P6604" s="19" t="s">
        <v>69</v>
      </c>
      <c r="Q6604" s="19" t="s">
        <v>70</v>
      </c>
      <c r="R6604" s="19" t="s">
        <v>70</v>
      </c>
    </row>
    <row r="6605" spans="1:18">
      <c r="A6605" s="13" t="s">
        <v>70</v>
      </c>
      <c r="B6605" s="13" t="s">
        <v>9511</v>
      </c>
      <c r="C6605" s="14" t="s">
        <v>72</v>
      </c>
      <c r="D6605" s="15" t="s">
        <v>9512</v>
      </c>
      <c r="E6605" s="15" t="s">
        <v>10425</v>
      </c>
      <c r="F6605" s="14" t="s">
        <v>1332</v>
      </c>
      <c r="G6605" s="14" t="s">
        <v>9513</v>
      </c>
      <c r="H6605" s="14" t="s">
        <v>9514</v>
      </c>
      <c r="I6605" s="14" t="s">
        <v>10420</v>
      </c>
      <c r="J6605" s="16" t="s">
        <v>55</v>
      </c>
      <c r="K6605" s="14">
        <v>3156.97</v>
      </c>
      <c r="M6605" s="13" t="s">
        <v>83</v>
      </c>
      <c r="N6605" s="18" t="s">
        <v>9515</v>
      </c>
      <c r="P6605" s="19" t="s">
        <v>69</v>
      </c>
      <c r="Q6605" s="19" t="s">
        <v>70</v>
      </c>
      <c r="R6605" s="19" t="s">
        <v>70</v>
      </c>
    </row>
    <row r="6606" spans="1:18">
      <c r="A6606" s="13" t="s">
        <v>70</v>
      </c>
      <c r="B6606" s="13" t="s">
        <v>9511</v>
      </c>
      <c r="C6606" s="14" t="s">
        <v>72</v>
      </c>
      <c r="D6606" s="15" t="s">
        <v>9512</v>
      </c>
      <c r="E6606" s="15" t="s">
        <v>10425</v>
      </c>
      <c r="F6606" s="14" t="s">
        <v>1332</v>
      </c>
      <c r="G6606" s="14" t="s">
        <v>9513</v>
      </c>
      <c r="H6606" s="14" t="s">
        <v>9514</v>
      </c>
      <c r="I6606" s="14" t="s">
        <v>10419</v>
      </c>
      <c r="J6606" s="16" t="s">
        <v>55</v>
      </c>
      <c r="K6606" s="14">
        <v>4025.02</v>
      </c>
      <c r="M6606" s="13" t="s">
        <v>83</v>
      </c>
      <c r="N6606" s="18" t="s">
        <v>9515</v>
      </c>
      <c r="P6606" s="19" t="s">
        <v>69</v>
      </c>
      <c r="Q6606" s="19" t="s">
        <v>70</v>
      </c>
      <c r="R6606" s="19" t="s">
        <v>70</v>
      </c>
    </row>
    <row r="6607" spans="1:18">
      <c r="A6607" s="13" t="s">
        <v>70</v>
      </c>
      <c r="B6607" s="13" t="s">
        <v>9516</v>
      </c>
      <c r="C6607" s="14" t="s">
        <v>772</v>
      </c>
      <c r="D6607" s="15" t="s">
        <v>9517</v>
      </c>
      <c r="E6607" s="15" t="s">
        <v>10425</v>
      </c>
      <c r="F6607" s="14" t="s">
        <v>1332</v>
      </c>
      <c r="G6607" s="14" t="s">
        <v>9518</v>
      </c>
      <c r="H6607" s="14" t="s">
        <v>9519</v>
      </c>
      <c r="I6607" s="14" t="s">
        <v>10416</v>
      </c>
      <c r="J6607" s="16" t="s">
        <v>55</v>
      </c>
      <c r="K6607" s="14">
        <v>161098.93</v>
      </c>
      <c r="L6607" s="17">
        <v>185007.6</v>
      </c>
      <c r="M6607" s="13" t="s">
        <v>83</v>
      </c>
      <c r="N6607" s="18" t="s">
        <v>9520</v>
      </c>
      <c r="P6607" s="19" t="s">
        <v>69</v>
      </c>
      <c r="Q6607" s="19" t="s">
        <v>70</v>
      </c>
      <c r="R6607" s="19" t="s">
        <v>70</v>
      </c>
    </row>
    <row r="6608" spans="1:18">
      <c r="A6608" s="13" t="s">
        <v>70</v>
      </c>
      <c r="B6608" s="13" t="s">
        <v>9516</v>
      </c>
      <c r="C6608" s="14" t="s">
        <v>772</v>
      </c>
      <c r="D6608" s="15" t="s">
        <v>9517</v>
      </c>
      <c r="E6608" s="15" t="s">
        <v>10425</v>
      </c>
      <c r="F6608" s="14" t="s">
        <v>1332</v>
      </c>
      <c r="G6608" s="14" t="s">
        <v>9518</v>
      </c>
      <c r="H6608" s="14" t="s">
        <v>9519</v>
      </c>
      <c r="I6608" s="14" t="s">
        <v>10418</v>
      </c>
      <c r="J6608" s="16" t="s">
        <v>55</v>
      </c>
      <c r="K6608" s="14">
        <v>10891.1</v>
      </c>
      <c r="M6608" s="13" t="s">
        <v>83</v>
      </c>
      <c r="N6608" s="18" t="s">
        <v>9520</v>
      </c>
      <c r="P6608" s="19" t="s">
        <v>69</v>
      </c>
      <c r="Q6608" s="19" t="s">
        <v>70</v>
      </c>
      <c r="R6608" s="19" t="s">
        <v>70</v>
      </c>
    </row>
    <row r="6609" spans="1:18">
      <c r="A6609" s="13" t="s">
        <v>70</v>
      </c>
      <c r="B6609" s="13" t="s">
        <v>9516</v>
      </c>
      <c r="C6609" s="14" t="s">
        <v>772</v>
      </c>
      <c r="D6609" s="15" t="s">
        <v>9517</v>
      </c>
      <c r="E6609" s="15" t="s">
        <v>10425</v>
      </c>
      <c r="F6609" s="14" t="s">
        <v>1332</v>
      </c>
      <c r="G6609" s="14" t="s">
        <v>9518</v>
      </c>
      <c r="H6609" s="14" t="s">
        <v>9519</v>
      </c>
      <c r="I6609" s="14" t="s">
        <v>10420</v>
      </c>
      <c r="J6609" s="16" t="s">
        <v>55</v>
      </c>
      <c r="K6609" s="14">
        <v>2072.9</v>
      </c>
      <c r="M6609" s="13" t="s">
        <v>83</v>
      </c>
      <c r="N6609" s="18" t="s">
        <v>9520</v>
      </c>
      <c r="P6609" s="19" t="s">
        <v>69</v>
      </c>
      <c r="Q6609" s="19" t="s">
        <v>70</v>
      </c>
      <c r="R6609" s="19" t="s">
        <v>70</v>
      </c>
    </row>
    <row r="6610" spans="1:18">
      <c r="A6610" s="13" t="s">
        <v>70</v>
      </c>
      <c r="B6610" s="13" t="s">
        <v>9516</v>
      </c>
      <c r="C6610" s="14" t="s">
        <v>772</v>
      </c>
      <c r="D6610" s="15" t="s">
        <v>9517</v>
      </c>
      <c r="E6610" s="15" t="s">
        <v>10425</v>
      </c>
      <c r="F6610" s="14" t="s">
        <v>1332</v>
      </c>
      <c r="G6610" s="14" t="s">
        <v>9518</v>
      </c>
      <c r="H6610" s="14" t="s">
        <v>9519</v>
      </c>
      <c r="I6610" s="14" t="s">
        <v>10419</v>
      </c>
      <c r="J6610" s="16" t="s">
        <v>55</v>
      </c>
      <c r="K6610" s="14">
        <v>2618.82</v>
      </c>
      <c r="M6610" s="13" t="s">
        <v>83</v>
      </c>
      <c r="N6610" s="18" t="s">
        <v>9520</v>
      </c>
      <c r="P6610" s="19" t="s">
        <v>69</v>
      </c>
      <c r="Q6610" s="19" t="s">
        <v>70</v>
      </c>
      <c r="R6610" s="19" t="s">
        <v>70</v>
      </c>
    </row>
    <row r="6611" spans="1:18">
      <c r="A6611" s="13" t="s">
        <v>70</v>
      </c>
      <c r="B6611" s="13" t="s">
        <v>5687</v>
      </c>
      <c r="C6611" s="14" t="s">
        <v>143</v>
      </c>
      <c r="D6611" s="15" t="s">
        <v>5688</v>
      </c>
      <c r="E6611" s="15" t="s">
        <v>10425</v>
      </c>
      <c r="F6611" s="14" t="s">
        <v>74</v>
      </c>
      <c r="G6611" s="14" t="s">
        <v>5689</v>
      </c>
      <c r="H6611" s="14" t="s">
        <v>5690</v>
      </c>
      <c r="I6611" s="14" t="s">
        <v>10416</v>
      </c>
      <c r="J6611" s="16" t="s">
        <v>55</v>
      </c>
      <c r="K6611" s="14">
        <v>1079002.06</v>
      </c>
      <c r="L6611" s="17">
        <v>1226891.91</v>
      </c>
      <c r="M6611" s="13" t="s">
        <v>83</v>
      </c>
      <c r="N6611" s="18" t="s">
        <v>9522</v>
      </c>
      <c r="P6611" s="19" t="s">
        <v>69</v>
      </c>
      <c r="Q6611" s="19" t="s">
        <v>70</v>
      </c>
      <c r="R6611" s="19" t="s">
        <v>70</v>
      </c>
    </row>
    <row r="6612" spans="1:18">
      <c r="A6612" s="13" t="s">
        <v>70</v>
      </c>
      <c r="B6612" s="13" t="s">
        <v>5687</v>
      </c>
      <c r="C6612" s="14" t="s">
        <v>143</v>
      </c>
      <c r="D6612" s="15" t="s">
        <v>5688</v>
      </c>
      <c r="E6612" s="15" t="s">
        <v>10425</v>
      </c>
      <c r="F6612" s="14" t="s">
        <v>74</v>
      </c>
      <c r="G6612" s="14" t="s">
        <v>5689</v>
      </c>
      <c r="H6612" s="14" t="s">
        <v>5690</v>
      </c>
      <c r="I6612" s="14" t="s">
        <v>10418</v>
      </c>
      <c r="J6612" s="16" t="s">
        <v>55</v>
      </c>
      <c r="K6612" s="14">
        <v>61562.68</v>
      </c>
      <c r="M6612" s="13" t="s">
        <v>83</v>
      </c>
      <c r="N6612" s="18" t="s">
        <v>9522</v>
      </c>
      <c r="P6612" s="19" t="s">
        <v>69</v>
      </c>
      <c r="Q6612" s="19" t="s">
        <v>70</v>
      </c>
      <c r="R6612" s="19" t="s">
        <v>70</v>
      </c>
    </row>
    <row r="6613" spans="1:18">
      <c r="A6613" s="13" t="s">
        <v>70</v>
      </c>
      <c r="B6613" s="13" t="s">
        <v>5687</v>
      </c>
      <c r="C6613" s="14" t="s">
        <v>143</v>
      </c>
      <c r="D6613" s="15" t="s">
        <v>5688</v>
      </c>
      <c r="E6613" s="15" t="s">
        <v>10425</v>
      </c>
      <c r="F6613" s="14" t="s">
        <v>74</v>
      </c>
      <c r="G6613" s="14" t="s">
        <v>5689</v>
      </c>
      <c r="H6613" s="14" t="s">
        <v>5690</v>
      </c>
      <c r="I6613" s="14" t="s">
        <v>10420</v>
      </c>
      <c r="J6613" s="16" t="s">
        <v>55</v>
      </c>
      <c r="K6613" s="14">
        <v>13747.99</v>
      </c>
      <c r="M6613" s="13" t="s">
        <v>83</v>
      </c>
      <c r="N6613" s="18" t="s">
        <v>9522</v>
      </c>
      <c r="P6613" s="19" t="s">
        <v>69</v>
      </c>
      <c r="Q6613" s="19" t="s">
        <v>70</v>
      </c>
      <c r="R6613" s="19" t="s">
        <v>70</v>
      </c>
    </row>
    <row r="6614" spans="1:18">
      <c r="A6614" s="13" t="s">
        <v>70</v>
      </c>
      <c r="B6614" s="13" t="s">
        <v>5687</v>
      </c>
      <c r="C6614" s="14" t="s">
        <v>143</v>
      </c>
      <c r="D6614" s="15" t="s">
        <v>5688</v>
      </c>
      <c r="E6614" s="15" t="s">
        <v>10425</v>
      </c>
      <c r="F6614" s="14" t="s">
        <v>74</v>
      </c>
      <c r="G6614" s="14" t="s">
        <v>5689</v>
      </c>
      <c r="H6614" s="14" t="s">
        <v>5690</v>
      </c>
      <c r="I6614" s="14" t="s">
        <v>10419</v>
      </c>
      <c r="J6614" s="16" t="s">
        <v>55</v>
      </c>
      <c r="K6614" s="14">
        <v>17368.88</v>
      </c>
      <c r="M6614" s="13" t="s">
        <v>83</v>
      </c>
      <c r="N6614" s="18" t="s">
        <v>9522</v>
      </c>
      <c r="P6614" s="19" t="s">
        <v>69</v>
      </c>
      <c r="Q6614" s="19" t="s">
        <v>70</v>
      </c>
      <c r="R6614" s="19" t="s">
        <v>70</v>
      </c>
    </row>
    <row r="6615" spans="1:18">
      <c r="A6615" s="13" t="s">
        <v>200</v>
      </c>
      <c r="B6615" s="13" t="s">
        <v>9525</v>
      </c>
      <c r="C6615" s="14" t="s">
        <v>323</v>
      </c>
      <c r="D6615" s="15" t="s">
        <v>9526</v>
      </c>
      <c r="E6615" s="15" t="s">
        <v>10425</v>
      </c>
      <c r="F6615" s="14" t="s">
        <v>1820</v>
      </c>
      <c r="G6615" s="14" t="s">
        <v>9527</v>
      </c>
      <c r="H6615" s="14" t="s">
        <v>9528</v>
      </c>
      <c r="I6615" s="14" t="s">
        <v>10416</v>
      </c>
      <c r="J6615" s="16" t="s">
        <v>55</v>
      </c>
      <c r="K6615" s="14">
        <v>85790.83</v>
      </c>
      <c r="L6615" s="17">
        <v>98220.98</v>
      </c>
      <c r="M6615" s="13" t="s">
        <v>1282</v>
      </c>
      <c r="N6615" s="18" t="s">
        <v>9530</v>
      </c>
      <c r="P6615" s="19" t="s">
        <v>69</v>
      </c>
      <c r="Q6615" s="19" t="s">
        <v>200</v>
      </c>
      <c r="R6615" s="19" t="s">
        <v>256</v>
      </c>
    </row>
    <row r="6616" spans="1:18">
      <c r="A6616" s="13" t="s">
        <v>200</v>
      </c>
      <c r="B6616" s="13" t="s">
        <v>9525</v>
      </c>
      <c r="C6616" s="14" t="s">
        <v>323</v>
      </c>
      <c r="D6616" s="15" t="s">
        <v>9526</v>
      </c>
      <c r="E6616" s="15" t="s">
        <v>10425</v>
      </c>
      <c r="F6616" s="14" t="s">
        <v>1820</v>
      </c>
      <c r="G6616" s="14" t="s">
        <v>9527</v>
      </c>
      <c r="H6616" s="14" t="s">
        <v>9528</v>
      </c>
      <c r="I6616" s="14" t="s">
        <v>10418</v>
      </c>
      <c r="J6616" s="16" t="s">
        <v>55</v>
      </c>
      <c r="K6616" s="14">
        <v>5473.16</v>
      </c>
      <c r="M6616" s="13" t="s">
        <v>1282</v>
      </c>
      <c r="N6616" s="18" t="s">
        <v>9530</v>
      </c>
      <c r="P6616" s="19" t="s">
        <v>69</v>
      </c>
      <c r="Q6616" s="19" t="s">
        <v>200</v>
      </c>
      <c r="R6616" s="19" t="s">
        <v>256</v>
      </c>
    </row>
    <row r="6617" spans="1:18">
      <c r="A6617" s="13" t="s">
        <v>200</v>
      </c>
      <c r="B6617" s="13" t="s">
        <v>9525</v>
      </c>
      <c r="C6617" s="14" t="s">
        <v>323</v>
      </c>
      <c r="D6617" s="15" t="s">
        <v>9526</v>
      </c>
      <c r="E6617" s="15" t="s">
        <v>10425</v>
      </c>
      <c r="F6617" s="14" t="s">
        <v>1820</v>
      </c>
      <c r="G6617" s="14" t="s">
        <v>9527</v>
      </c>
      <c r="H6617" s="14" t="s">
        <v>9528</v>
      </c>
      <c r="I6617" s="14" t="s">
        <v>10420</v>
      </c>
      <c r="J6617" s="16" t="s">
        <v>55</v>
      </c>
      <c r="K6617" s="14">
        <v>1147.18</v>
      </c>
      <c r="M6617" s="13" t="s">
        <v>1282</v>
      </c>
      <c r="N6617" s="18" t="s">
        <v>9530</v>
      </c>
      <c r="P6617" s="19" t="s">
        <v>69</v>
      </c>
      <c r="Q6617" s="19" t="s">
        <v>200</v>
      </c>
      <c r="R6617" s="19" t="s">
        <v>256</v>
      </c>
    </row>
    <row r="6618" spans="1:18">
      <c r="A6618" s="13" t="s">
        <v>200</v>
      </c>
      <c r="B6618" s="13" t="s">
        <v>9525</v>
      </c>
      <c r="C6618" s="14" t="s">
        <v>323</v>
      </c>
      <c r="D6618" s="15" t="s">
        <v>9526</v>
      </c>
      <c r="E6618" s="15" t="s">
        <v>10425</v>
      </c>
      <c r="F6618" s="14" t="s">
        <v>1820</v>
      </c>
      <c r="G6618" s="14" t="s">
        <v>9527</v>
      </c>
      <c r="H6618" s="14" t="s">
        <v>9528</v>
      </c>
      <c r="I6618" s="14" t="s">
        <v>10419</v>
      </c>
      <c r="J6618" s="16" t="s">
        <v>55</v>
      </c>
      <c r="K6618" s="14">
        <v>1389.85</v>
      </c>
      <c r="M6618" s="13" t="s">
        <v>1282</v>
      </c>
      <c r="N6618" s="18" t="s">
        <v>9530</v>
      </c>
      <c r="P6618" s="19" t="s">
        <v>69</v>
      </c>
      <c r="Q6618" s="19" t="s">
        <v>200</v>
      </c>
      <c r="R6618" s="19" t="s">
        <v>256</v>
      </c>
    </row>
    <row r="6619" spans="1:18">
      <c r="A6619" s="13" t="s">
        <v>85</v>
      </c>
      <c r="B6619" s="13" t="s">
        <v>9532</v>
      </c>
      <c r="C6619" s="14" t="s">
        <v>1056</v>
      </c>
      <c r="D6619" s="15" t="s">
        <v>9533</v>
      </c>
      <c r="E6619" s="15" t="s">
        <v>10425</v>
      </c>
      <c r="F6619" s="14" t="s">
        <v>1058</v>
      </c>
      <c r="G6619" s="14" t="s">
        <v>9534</v>
      </c>
      <c r="H6619" s="14" t="s">
        <v>9535</v>
      </c>
      <c r="I6619" s="14" t="s">
        <v>10416</v>
      </c>
      <c r="J6619" s="16" t="s">
        <v>55</v>
      </c>
      <c r="K6619" s="14">
        <v>2628532.38</v>
      </c>
      <c r="L6619" s="17">
        <v>3378673.55</v>
      </c>
      <c r="M6619" s="13" t="s">
        <v>83</v>
      </c>
      <c r="N6619" s="18" t="s">
        <v>9537</v>
      </c>
      <c r="P6619" s="19" t="s">
        <v>69</v>
      </c>
      <c r="Q6619" s="19" t="s">
        <v>85</v>
      </c>
      <c r="R6619" s="19" t="s">
        <v>86</v>
      </c>
    </row>
    <row r="6620" spans="1:18">
      <c r="A6620" s="13" t="s">
        <v>85</v>
      </c>
      <c r="B6620" s="13" t="s">
        <v>9532</v>
      </c>
      <c r="C6620" s="14" t="s">
        <v>1056</v>
      </c>
      <c r="D6620" s="15" t="s">
        <v>9533</v>
      </c>
      <c r="E6620" s="15" t="s">
        <v>10425</v>
      </c>
      <c r="F6620" s="14" t="s">
        <v>1058</v>
      </c>
      <c r="G6620" s="14" t="s">
        <v>9534</v>
      </c>
      <c r="H6620" s="14" t="s">
        <v>9535</v>
      </c>
      <c r="I6620" s="14" t="s">
        <v>10418</v>
      </c>
      <c r="J6620" s="16" t="s">
        <v>55</v>
      </c>
      <c r="K6620" s="14">
        <v>520960.53</v>
      </c>
      <c r="M6620" s="13" t="s">
        <v>83</v>
      </c>
      <c r="N6620" s="18" t="s">
        <v>9537</v>
      </c>
      <c r="P6620" s="19" t="s">
        <v>69</v>
      </c>
      <c r="Q6620" s="19" t="s">
        <v>85</v>
      </c>
      <c r="R6620" s="19" t="s">
        <v>86</v>
      </c>
    </row>
    <row r="6621" spans="1:18">
      <c r="A6621" s="13" t="s">
        <v>85</v>
      </c>
      <c r="B6621" s="13" t="s">
        <v>9532</v>
      </c>
      <c r="C6621" s="14" t="s">
        <v>1056</v>
      </c>
      <c r="D6621" s="15" t="s">
        <v>9533</v>
      </c>
      <c r="E6621" s="15" t="s">
        <v>10425</v>
      </c>
      <c r="F6621" s="14" t="s">
        <v>1058</v>
      </c>
      <c r="G6621" s="14" t="s">
        <v>9534</v>
      </c>
      <c r="H6621" s="14" t="s">
        <v>9535</v>
      </c>
      <c r="I6621" s="14" t="s">
        <v>10420</v>
      </c>
      <c r="J6621" s="16" t="s">
        <v>55</v>
      </c>
      <c r="K6621" s="14">
        <v>29339.8</v>
      </c>
      <c r="M6621" s="13" t="s">
        <v>83</v>
      </c>
      <c r="N6621" s="18" t="s">
        <v>9537</v>
      </c>
      <c r="P6621" s="19" t="s">
        <v>69</v>
      </c>
      <c r="Q6621" s="19" t="s">
        <v>85</v>
      </c>
      <c r="R6621" s="19" t="s">
        <v>86</v>
      </c>
    </row>
    <row r="6622" spans="1:18">
      <c r="A6622" s="13" t="s">
        <v>85</v>
      </c>
      <c r="B6622" s="13" t="s">
        <v>9532</v>
      </c>
      <c r="C6622" s="14" t="s">
        <v>1056</v>
      </c>
      <c r="D6622" s="15" t="s">
        <v>9533</v>
      </c>
      <c r="E6622" s="15" t="s">
        <v>10425</v>
      </c>
      <c r="F6622" s="14" t="s">
        <v>1058</v>
      </c>
      <c r="G6622" s="14" t="s">
        <v>9534</v>
      </c>
      <c r="H6622" s="14" t="s">
        <v>9535</v>
      </c>
      <c r="I6622" s="14" t="s">
        <v>10419</v>
      </c>
      <c r="J6622" s="16" t="s">
        <v>55</v>
      </c>
      <c r="K6622" s="14">
        <v>47956.11</v>
      </c>
      <c r="M6622" s="13" t="s">
        <v>83</v>
      </c>
      <c r="N6622" s="18" t="s">
        <v>9537</v>
      </c>
      <c r="P6622" s="19" t="s">
        <v>69</v>
      </c>
      <c r="Q6622" s="19" t="s">
        <v>85</v>
      </c>
      <c r="R6622" s="19" t="s">
        <v>86</v>
      </c>
    </row>
    <row r="6623" spans="1:18">
      <c r="A6623" s="13" t="s">
        <v>108</v>
      </c>
      <c r="B6623" s="13" t="s">
        <v>9539</v>
      </c>
      <c r="C6623" s="14" t="s">
        <v>1841</v>
      </c>
      <c r="D6623" s="15" t="s">
        <v>9540</v>
      </c>
      <c r="E6623" s="15" t="s">
        <v>10425</v>
      </c>
      <c r="F6623" s="14" t="s">
        <v>9541</v>
      </c>
      <c r="G6623" s="14" t="s">
        <v>9542</v>
      </c>
      <c r="H6623" s="14" t="s">
        <v>9543</v>
      </c>
      <c r="I6623" s="14" t="s">
        <v>10416</v>
      </c>
      <c r="J6623" s="16" t="s">
        <v>55</v>
      </c>
      <c r="K6623" s="14">
        <v>33781821.06</v>
      </c>
      <c r="L6623" s="17">
        <v>39664548.1</v>
      </c>
      <c r="M6623" s="13" t="s">
        <v>97</v>
      </c>
      <c r="N6623" s="18" t="s">
        <v>9545</v>
      </c>
      <c r="P6623" s="19" t="s">
        <v>46</v>
      </c>
      <c r="Q6623" s="19" t="s">
        <v>108</v>
      </c>
      <c r="R6623" s="19" t="s">
        <v>109</v>
      </c>
    </row>
    <row r="6624" spans="1:18">
      <c r="A6624" s="13" t="s">
        <v>108</v>
      </c>
      <c r="B6624" s="13" t="s">
        <v>9539</v>
      </c>
      <c r="C6624" s="14" t="s">
        <v>1841</v>
      </c>
      <c r="D6624" s="15" t="s">
        <v>9540</v>
      </c>
      <c r="E6624" s="15" t="s">
        <v>10425</v>
      </c>
      <c r="F6624" s="14" t="s">
        <v>9541</v>
      </c>
      <c r="G6624" s="14" t="s">
        <v>9542</v>
      </c>
      <c r="H6624" s="14" t="s">
        <v>9543</v>
      </c>
      <c r="I6624" s="14" t="s">
        <v>10418</v>
      </c>
      <c r="J6624" s="16" t="s">
        <v>55</v>
      </c>
      <c r="K6624" s="14">
        <v>3116786.28</v>
      </c>
      <c r="M6624" s="13" t="s">
        <v>97</v>
      </c>
      <c r="N6624" s="18" t="s">
        <v>9545</v>
      </c>
      <c r="P6624" s="19" t="s">
        <v>46</v>
      </c>
      <c r="Q6624" s="19" t="s">
        <v>108</v>
      </c>
      <c r="R6624" s="19" t="s">
        <v>109</v>
      </c>
    </row>
    <row r="6625" spans="1:18">
      <c r="A6625" s="13" t="s">
        <v>108</v>
      </c>
      <c r="B6625" s="13" t="s">
        <v>9539</v>
      </c>
      <c r="C6625" s="14" t="s">
        <v>1841</v>
      </c>
      <c r="D6625" s="15" t="s">
        <v>9540</v>
      </c>
      <c r="E6625" s="15" t="s">
        <v>10425</v>
      </c>
      <c r="F6625" s="14" t="s">
        <v>9541</v>
      </c>
      <c r="G6625" s="14" t="s">
        <v>9542</v>
      </c>
      <c r="H6625" s="14" t="s">
        <v>9543</v>
      </c>
      <c r="I6625" s="14" t="s">
        <v>10420</v>
      </c>
      <c r="J6625" s="16" t="s">
        <v>55</v>
      </c>
      <c r="K6625" s="14">
        <v>421200.45</v>
      </c>
      <c r="M6625" s="13" t="s">
        <v>97</v>
      </c>
      <c r="N6625" s="18" t="s">
        <v>9545</v>
      </c>
      <c r="P6625" s="19" t="s">
        <v>46</v>
      </c>
      <c r="Q6625" s="19" t="s">
        <v>108</v>
      </c>
      <c r="R6625" s="19" t="s">
        <v>109</v>
      </c>
    </row>
    <row r="6626" spans="1:18">
      <c r="A6626" s="13" t="s">
        <v>108</v>
      </c>
      <c r="B6626" s="13" t="s">
        <v>9539</v>
      </c>
      <c r="C6626" s="14" t="s">
        <v>1841</v>
      </c>
      <c r="D6626" s="15" t="s">
        <v>9540</v>
      </c>
      <c r="E6626" s="15" t="s">
        <v>10425</v>
      </c>
      <c r="F6626" s="14" t="s">
        <v>9541</v>
      </c>
      <c r="G6626" s="14" t="s">
        <v>9542</v>
      </c>
      <c r="H6626" s="14" t="s">
        <v>9543</v>
      </c>
      <c r="I6626" s="14" t="s">
        <v>10419</v>
      </c>
      <c r="J6626" s="16" t="s">
        <v>55</v>
      </c>
      <c r="K6626" s="14">
        <v>560951.17</v>
      </c>
      <c r="M6626" s="13" t="s">
        <v>97</v>
      </c>
      <c r="N6626" s="18" t="s">
        <v>9545</v>
      </c>
      <c r="P6626" s="19" t="s">
        <v>46</v>
      </c>
      <c r="Q6626" s="19" t="s">
        <v>108</v>
      </c>
      <c r="R6626" s="19" t="s">
        <v>109</v>
      </c>
    </row>
    <row r="6627" spans="1:18">
      <c r="A6627" s="13" t="s">
        <v>119</v>
      </c>
      <c r="B6627" s="13" t="s">
        <v>9548</v>
      </c>
      <c r="C6627" s="14" t="s">
        <v>456</v>
      </c>
      <c r="D6627" s="15" t="s">
        <v>9312</v>
      </c>
      <c r="E6627" s="15" t="s">
        <v>10425</v>
      </c>
      <c r="F6627" s="14" t="s">
        <v>1268</v>
      </c>
      <c r="G6627" s="14" t="s">
        <v>9313</v>
      </c>
      <c r="H6627" s="14" t="s">
        <v>9314</v>
      </c>
      <c r="I6627" s="14" t="s">
        <v>10416</v>
      </c>
      <c r="J6627" s="16" t="s">
        <v>55</v>
      </c>
      <c r="K6627" s="14">
        <v>1180627.42</v>
      </c>
      <c r="L6627" s="17">
        <v>1427741.44</v>
      </c>
      <c r="M6627" s="13" t="s">
        <v>140</v>
      </c>
      <c r="N6627" s="18" t="s">
        <v>9550</v>
      </c>
      <c r="P6627" s="19" t="s">
        <v>46</v>
      </c>
      <c r="Q6627" s="19" t="s">
        <v>119</v>
      </c>
      <c r="R6627" s="19" t="s">
        <v>191</v>
      </c>
    </row>
    <row r="6628" spans="1:18">
      <c r="A6628" s="13" t="s">
        <v>119</v>
      </c>
      <c r="B6628" s="13" t="s">
        <v>9548</v>
      </c>
      <c r="C6628" s="14" t="s">
        <v>456</v>
      </c>
      <c r="D6628" s="15" t="s">
        <v>9312</v>
      </c>
      <c r="E6628" s="15" t="s">
        <v>10425</v>
      </c>
      <c r="F6628" s="14" t="s">
        <v>1268</v>
      </c>
      <c r="G6628" s="14" t="s">
        <v>9313</v>
      </c>
      <c r="H6628" s="14" t="s">
        <v>9314</v>
      </c>
      <c r="I6628" s="14" t="s">
        <v>10418</v>
      </c>
      <c r="J6628" s="16" t="s">
        <v>55</v>
      </c>
      <c r="K6628" s="14">
        <v>149143.34</v>
      </c>
      <c r="M6628" s="13" t="s">
        <v>140</v>
      </c>
      <c r="N6628" s="18" t="s">
        <v>9550</v>
      </c>
      <c r="P6628" s="19" t="s">
        <v>46</v>
      </c>
      <c r="Q6628" s="19" t="s">
        <v>119</v>
      </c>
      <c r="R6628" s="19" t="s">
        <v>191</v>
      </c>
    </row>
    <row r="6629" spans="1:18">
      <c r="A6629" s="13" t="s">
        <v>119</v>
      </c>
      <c r="B6629" s="13" t="s">
        <v>9548</v>
      </c>
      <c r="C6629" s="14" t="s">
        <v>456</v>
      </c>
      <c r="D6629" s="15" t="s">
        <v>9312</v>
      </c>
      <c r="E6629" s="15" t="s">
        <v>10425</v>
      </c>
      <c r="F6629" s="14" t="s">
        <v>1268</v>
      </c>
      <c r="G6629" s="14" t="s">
        <v>9313</v>
      </c>
      <c r="H6629" s="14" t="s">
        <v>9314</v>
      </c>
      <c r="I6629" s="14" t="s">
        <v>10420</v>
      </c>
      <c r="J6629" s="16" t="s">
        <v>55</v>
      </c>
      <c r="K6629" s="14">
        <v>13470.84</v>
      </c>
      <c r="M6629" s="13" t="s">
        <v>140</v>
      </c>
      <c r="N6629" s="18" t="s">
        <v>9550</v>
      </c>
      <c r="P6629" s="19" t="s">
        <v>46</v>
      </c>
      <c r="Q6629" s="19" t="s">
        <v>119</v>
      </c>
      <c r="R6629" s="19" t="s">
        <v>191</v>
      </c>
    </row>
    <row r="6630" spans="1:18">
      <c r="A6630" s="13" t="s">
        <v>119</v>
      </c>
      <c r="B6630" s="13" t="s">
        <v>9548</v>
      </c>
      <c r="C6630" s="14" t="s">
        <v>456</v>
      </c>
      <c r="D6630" s="15" t="s">
        <v>9312</v>
      </c>
      <c r="E6630" s="15" t="s">
        <v>10425</v>
      </c>
      <c r="F6630" s="14" t="s">
        <v>1268</v>
      </c>
      <c r="G6630" s="14" t="s">
        <v>9313</v>
      </c>
      <c r="H6630" s="14" t="s">
        <v>9314</v>
      </c>
      <c r="I6630" s="14" t="s">
        <v>10419</v>
      </c>
      <c r="J6630" s="16" t="s">
        <v>55</v>
      </c>
      <c r="K6630" s="14">
        <v>20252</v>
      </c>
      <c r="M6630" s="13" t="s">
        <v>140</v>
      </c>
      <c r="N6630" s="18" t="s">
        <v>9550</v>
      </c>
      <c r="P6630" s="19" t="s">
        <v>46</v>
      </c>
      <c r="Q6630" s="19" t="s">
        <v>119</v>
      </c>
      <c r="R6630" s="19" t="s">
        <v>191</v>
      </c>
    </row>
    <row r="6631" spans="1:18">
      <c r="A6631" s="13" t="s">
        <v>119</v>
      </c>
      <c r="B6631" s="13" t="s">
        <v>9552</v>
      </c>
      <c r="C6631" s="14" t="s">
        <v>122</v>
      </c>
      <c r="D6631" s="15" t="s">
        <v>9553</v>
      </c>
      <c r="E6631" s="15" t="s">
        <v>10425</v>
      </c>
      <c r="F6631" s="14" t="s">
        <v>5129</v>
      </c>
      <c r="G6631" s="14" t="s">
        <v>9554</v>
      </c>
      <c r="H6631" s="14" t="s">
        <v>9555</v>
      </c>
      <c r="I6631" s="14" t="s">
        <v>10416</v>
      </c>
      <c r="J6631" s="16" t="s">
        <v>55</v>
      </c>
      <c r="K6631" s="14">
        <v>54960.3</v>
      </c>
      <c r="L6631" s="17">
        <v>67948.6</v>
      </c>
      <c r="M6631" s="13" t="s">
        <v>140</v>
      </c>
      <c r="N6631" s="18" t="s">
        <v>9556</v>
      </c>
      <c r="P6631" s="19" t="s">
        <v>46</v>
      </c>
      <c r="Q6631" s="19" t="s">
        <v>119</v>
      </c>
      <c r="R6631" s="19" t="s">
        <v>120</v>
      </c>
    </row>
    <row r="6632" spans="1:18">
      <c r="A6632" s="13" t="s">
        <v>119</v>
      </c>
      <c r="B6632" s="13" t="s">
        <v>9552</v>
      </c>
      <c r="C6632" s="14" t="s">
        <v>122</v>
      </c>
      <c r="D6632" s="15" t="s">
        <v>9553</v>
      </c>
      <c r="E6632" s="15" t="s">
        <v>10425</v>
      </c>
      <c r="F6632" s="14" t="s">
        <v>5129</v>
      </c>
      <c r="G6632" s="14" t="s">
        <v>9554</v>
      </c>
      <c r="H6632" s="14" t="s">
        <v>9555</v>
      </c>
      <c r="I6632" s="14" t="s">
        <v>10418</v>
      </c>
      <c r="J6632" s="16" t="s">
        <v>55</v>
      </c>
      <c r="K6632" s="14">
        <v>8233.34</v>
      </c>
      <c r="M6632" s="13" t="s">
        <v>140</v>
      </c>
      <c r="N6632" s="18" t="s">
        <v>9556</v>
      </c>
      <c r="P6632" s="19" t="s">
        <v>46</v>
      </c>
      <c r="Q6632" s="19" t="s">
        <v>119</v>
      </c>
      <c r="R6632" s="19" t="s">
        <v>120</v>
      </c>
    </row>
    <row r="6633" spans="1:18">
      <c r="A6633" s="13" t="s">
        <v>119</v>
      </c>
      <c r="B6633" s="13" t="s">
        <v>9552</v>
      </c>
      <c r="C6633" s="14" t="s">
        <v>122</v>
      </c>
      <c r="D6633" s="15" t="s">
        <v>9553</v>
      </c>
      <c r="E6633" s="15" t="s">
        <v>10425</v>
      </c>
      <c r="F6633" s="14" t="s">
        <v>5129</v>
      </c>
      <c r="G6633" s="14" t="s">
        <v>9554</v>
      </c>
      <c r="H6633" s="14" t="s">
        <v>9555</v>
      </c>
      <c r="I6633" s="14" t="s">
        <v>10420</v>
      </c>
      <c r="J6633" s="16" t="s">
        <v>55</v>
      </c>
      <c r="K6633" s="14">
        <v>734.9</v>
      </c>
      <c r="M6633" s="13" t="s">
        <v>140</v>
      </c>
      <c r="N6633" s="18" t="s">
        <v>9556</v>
      </c>
      <c r="P6633" s="19" t="s">
        <v>46</v>
      </c>
      <c r="Q6633" s="19" t="s">
        <v>119</v>
      </c>
      <c r="R6633" s="19" t="s">
        <v>120</v>
      </c>
    </row>
    <row r="6634" spans="1:18">
      <c r="A6634" s="13" t="s">
        <v>119</v>
      </c>
      <c r="B6634" s="13" t="s">
        <v>9552</v>
      </c>
      <c r="C6634" s="14" t="s">
        <v>122</v>
      </c>
      <c r="D6634" s="15" t="s">
        <v>9553</v>
      </c>
      <c r="E6634" s="15" t="s">
        <v>10425</v>
      </c>
      <c r="F6634" s="14" t="s">
        <v>5129</v>
      </c>
      <c r="G6634" s="14" t="s">
        <v>9554</v>
      </c>
      <c r="H6634" s="14" t="s">
        <v>9555</v>
      </c>
      <c r="I6634" s="14" t="s">
        <v>10419</v>
      </c>
      <c r="J6634" s="16" t="s">
        <v>55</v>
      </c>
      <c r="K6634" s="14">
        <v>962.34</v>
      </c>
      <c r="M6634" s="13" t="s">
        <v>140</v>
      </c>
      <c r="N6634" s="18" t="s">
        <v>9556</v>
      </c>
      <c r="P6634" s="19" t="s">
        <v>46</v>
      </c>
      <c r="Q6634" s="19" t="s">
        <v>119</v>
      </c>
      <c r="R6634" s="19" t="s">
        <v>120</v>
      </c>
    </row>
    <row r="6635" spans="1:18">
      <c r="A6635" s="13" t="s">
        <v>70</v>
      </c>
      <c r="B6635" s="13" t="s">
        <v>9557</v>
      </c>
      <c r="C6635" s="14" t="s">
        <v>670</v>
      </c>
      <c r="D6635" s="15" t="s">
        <v>9558</v>
      </c>
      <c r="E6635" s="15" t="s">
        <v>10425</v>
      </c>
      <c r="F6635" s="14" t="s">
        <v>962</v>
      </c>
      <c r="G6635" s="14" t="s">
        <v>9559</v>
      </c>
      <c r="H6635" s="14" t="s">
        <v>9560</v>
      </c>
      <c r="I6635" s="14" t="s">
        <v>10416</v>
      </c>
      <c r="J6635" s="16" t="s">
        <v>55</v>
      </c>
      <c r="K6635" s="14">
        <v>13600.68</v>
      </c>
      <c r="L6635" s="17">
        <v>15388.5</v>
      </c>
      <c r="M6635" s="13" t="s">
        <v>83</v>
      </c>
      <c r="N6635" s="18" t="s">
        <v>9561</v>
      </c>
      <c r="P6635" s="19" t="s">
        <v>69</v>
      </c>
      <c r="Q6635" s="19" t="s">
        <v>70</v>
      </c>
      <c r="R6635" s="19" t="s">
        <v>70</v>
      </c>
    </row>
    <row r="6636" spans="1:18">
      <c r="A6636" s="13" t="s">
        <v>70</v>
      </c>
      <c r="B6636" s="13" t="s">
        <v>9557</v>
      </c>
      <c r="C6636" s="14" t="s">
        <v>670</v>
      </c>
      <c r="D6636" s="15" t="s">
        <v>9558</v>
      </c>
      <c r="E6636" s="15" t="s">
        <v>10425</v>
      </c>
      <c r="F6636" s="14" t="s">
        <v>962</v>
      </c>
      <c r="G6636" s="14" t="s">
        <v>9559</v>
      </c>
      <c r="H6636" s="14" t="s">
        <v>9560</v>
      </c>
      <c r="I6636" s="14" t="s">
        <v>10418</v>
      </c>
      <c r="J6636" s="16" t="s">
        <v>55</v>
      </c>
      <c r="K6636" s="14">
        <v>711.15</v>
      </c>
      <c r="M6636" s="13" t="s">
        <v>83</v>
      </c>
      <c r="N6636" s="18" t="s">
        <v>9561</v>
      </c>
      <c r="P6636" s="19" t="s">
        <v>69</v>
      </c>
      <c r="Q6636" s="19" t="s">
        <v>70</v>
      </c>
      <c r="R6636" s="19" t="s">
        <v>70</v>
      </c>
    </row>
    <row r="6637" spans="1:18">
      <c r="A6637" s="13" t="s">
        <v>70</v>
      </c>
      <c r="B6637" s="13" t="s">
        <v>9557</v>
      </c>
      <c r="C6637" s="14" t="s">
        <v>670</v>
      </c>
      <c r="D6637" s="15" t="s">
        <v>9558</v>
      </c>
      <c r="E6637" s="15" t="s">
        <v>10425</v>
      </c>
      <c r="F6637" s="14" t="s">
        <v>962</v>
      </c>
      <c r="G6637" s="14" t="s">
        <v>9559</v>
      </c>
      <c r="H6637" s="14" t="s">
        <v>9560</v>
      </c>
      <c r="I6637" s="14" t="s">
        <v>10420</v>
      </c>
      <c r="J6637" s="16" t="s">
        <v>55</v>
      </c>
      <c r="K6637" s="14">
        <v>166.24</v>
      </c>
      <c r="M6637" s="13" t="s">
        <v>83</v>
      </c>
      <c r="N6637" s="18" t="s">
        <v>9561</v>
      </c>
      <c r="P6637" s="19" t="s">
        <v>69</v>
      </c>
      <c r="Q6637" s="19" t="s">
        <v>70</v>
      </c>
      <c r="R6637" s="19" t="s">
        <v>70</v>
      </c>
    </row>
    <row r="6638" spans="1:18">
      <c r="A6638" s="13" t="s">
        <v>70</v>
      </c>
      <c r="B6638" s="13" t="s">
        <v>9557</v>
      </c>
      <c r="C6638" s="14" t="s">
        <v>670</v>
      </c>
      <c r="D6638" s="15" t="s">
        <v>9558</v>
      </c>
      <c r="E6638" s="15" t="s">
        <v>10425</v>
      </c>
      <c r="F6638" s="14" t="s">
        <v>962</v>
      </c>
      <c r="G6638" s="14" t="s">
        <v>9559</v>
      </c>
      <c r="H6638" s="14" t="s">
        <v>9560</v>
      </c>
      <c r="I6638" s="14" t="s">
        <v>10419</v>
      </c>
      <c r="J6638" s="16" t="s">
        <v>55</v>
      </c>
      <c r="K6638" s="14">
        <v>217.95</v>
      </c>
      <c r="M6638" s="13" t="s">
        <v>83</v>
      </c>
      <c r="N6638" s="18" t="s">
        <v>9561</v>
      </c>
      <c r="P6638" s="19" t="s">
        <v>69</v>
      </c>
      <c r="Q6638" s="19" t="s">
        <v>70</v>
      </c>
      <c r="R6638" s="19" t="s">
        <v>70</v>
      </c>
    </row>
    <row r="6639" spans="1:18">
      <c r="A6639" s="13" t="e">
        <v>#N/A</v>
      </c>
      <c r="B6639" s="13" t="s">
        <v>11021</v>
      </c>
      <c r="C6639" s="14" t="s">
        <v>11022</v>
      </c>
      <c r="D6639" s="15" t="s">
        <v>11023</v>
      </c>
      <c r="E6639" s="15" t="s">
        <v>10434</v>
      </c>
      <c r="F6639" s="14" t="s">
        <v>11024</v>
      </c>
      <c r="G6639" s="14" t="s">
        <v>11025</v>
      </c>
      <c r="H6639" s="14" t="s">
        <v>11026</v>
      </c>
      <c r="I6639" s="14" t="s">
        <v>10416</v>
      </c>
      <c r="J6639" s="16" t="s">
        <v>9401</v>
      </c>
      <c r="K6639" s="14">
        <v>0</v>
      </c>
      <c r="L6639" s="17">
        <v>75055.28</v>
      </c>
      <c r="M6639" s="13" t="s">
        <v>10967</v>
      </c>
      <c r="N6639" s="18" t="s">
        <v>11027</v>
      </c>
      <c r="P6639" s="19" t="s">
        <v>10989</v>
      </c>
      <c r="Q6639" s="19" t="s">
        <v>10989</v>
      </c>
      <c r="R6639" s="19" t="s">
        <v>120</v>
      </c>
    </row>
    <row r="6640" spans="1:18">
      <c r="A6640" s="13" t="e">
        <v>#N/A</v>
      </c>
      <c r="B6640" s="13" t="s">
        <v>11021</v>
      </c>
      <c r="C6640" s="14" t="s">
        <v>11022</v>
      </c>
      <c r="D6640" s="15" t="s">
        <v>11023</v>
      </c>
      <c r="E6640" s="15" t="s">
        <v>10434</v>
      </c>
      <c r="F6640" s="14" t="s">
        <v>11024</v>
      </c>
      <c r="G6640" s="14" t="s">
        <v>11025</v>
      </c>
      <c r="H6640" s="14" t="s">
        <v>11026</v>
      </c>
      <c r="I6640" s="14" t="s">
        <v>10418</v>
      </c>
      <c r="J6640" s="16" t="s">
        <v>9401</v>
      </c>
      <c r="K6640" s="14">
        <v>68015.14</v>
      </c>
      <c r="M6640" s="13" t="s">
        <v>10967</v>
      </c>
      <c r="N6640" s="18" t="s">
        <v>11027</v>
      </c>
      <c r="P6640" s="19" t="s">
        <v>10989</v>
      </c>
      <c r="Q6640" s="19" t="s">
        <v>10989</v>
      </c>
      <c r="R6640" s="19" t="s">
        <v>120</v>
      </c>
    </row>
    <row r="6641" spans="1:18">
      <c r="A6641" s="13" t="e">
        <v>#N/A</v>
      </c>
      <c r="B6641" s="13" t="s">
        <v>11021</v>
      </c>
      <c r="C6641" s="14" t="s">
        <v>11022</v>
      </c>
      <c r="D6641" s="15" t="s">
        <v>11023</v>
      </c>
      <c r="E6641" s="15" t="s">
        <v>10434</v>
      </c>
      <c r="F6641" s="14" t="s">
        <v>11024</v>
      </c>
      <c r="G6641" s="14" t="s">
        <v>11025</v>
      </c>
      <c r="H6641" s="14" t="s">
        <v>11026</v>
      </c>
      <c r="I6641" s="14" t="s">
        <v>10420</v>
      </c>
      <c r="J6641" s="16" t="s">
        <v>9401</v>
      </c>
      <c r="K6641" s="14">
        <v>0</v>
      </c>
      <c r="M6641" s="13" t="s">
        <v>10967</v>
      </c>
      <c r="N6641" s="18" t="s">
        <v>11027</v>
      </c>
      <c r="P6641" s="19" t="s">
        <v>10989</v>
      </c>
      <c r="Q6641" s="19" t="s">
        <v>10989</v>
      </c>
      <c r="R6641" s="19" t="s">
        <v>120</v>
      </c>
    </row>
    <row r="6642" spans="1:18">
      <c r="A6642" s="13" t="e">
        <v>#N/A</v>
      </c>
      <c r="B6642" s="13" t="s">
        <v>11021</v>
      </c>
      <c r="C6642" s="14" t="s">
        <v>11022</v>
      </c>
      <c r="D6642" s="15" t="s">
        <v>11023</v>
      </c>
      <c r="E6642" s="15" t="s">
        <v>10434</v>
      </c>
      <c r="F6642" s="14" t="s">
        <v>11024</v>
      </c>
      <c r="G6642" s="14" t="s">
        <v>11025</v>
      </c>
      <c r="H6642" s="14" t="s">
        <v>11026</v>
      </c>
      <c r="I6642" s="14" t="s">
        <v>10419</v>
      </c>
      <c r="J6642" s="16" t="s">
        <v>9401</v>
      </c>
      <c r="K6642" s="14">
        <v>1035.72</v>
      </c>
      <c r="M6642" s="13" t="s">
        <v>10967</v>
      </c>
      <c r="N6642" s="18" t="s">
        <v>11027</v>
      </c>
      <c r="P6642" s="19" t="s">
        <v>10989</v>
      </c>
      <c r="Q6642" s="19" t="s">
        <v>10989</v>
      </c>
      <c r="R6642" s="19" t="s">
        <v>120</v>
      </c>
    </row>
    <row r="6643" spans="1:18">
      <c r="A6643" s="13" t="s">
        <v>129</v>
      </c>
      <c r="B6643" s="13" t="s">
        <v>9563</v>
      </c>
      <c r="C6643" s="14" t="s">
        <v>807</v>
      </c>
      <c r="D6643" s="15" t="s">
        <v>9564</v>
      </c>
      <c r="E6643" s="15" t="s">
        <v>10425</v>
      </c>
      <c r="F6643" s="14" t="s">
        <v>9565</v>
      </c>
      <c r="G6643" s="14" t="s">
        <v>9566</v>
      </c>
      <c r="H6643" s="14" t="s">
        <v>9567</v>
      </c>
      <c r="I6643" s="14" t="s">
        <v>10416</v>
      </c>
      <c r="J6643" s="16" t="s">
        <v>55</v>
      </c>
      <c r="K6643" s="14">
        <v>2936.79</v>
      </c>
      <c r="L6643" s="17">
        <v>3122.01</v>
      </c>
      <c r="M6643" s="13" t="s">
        <v>173</v>
      </c>
      <c r="N6643" s="18" t="s">
        <v>9569</v>
      </c>
      <c r="P6643" s="19" t="s">
        <v>69</v>
      </c>
      <c r="Q6643" s="19" t="s">
        <v>129</v>
      </c>
      <c r="R6643" s="19" t="s">
        <v>649</v>
      </c>
    </row>
    <row r="6644" spans="1:18">
      <c r="A6644" s="13" t="s">
        <v>129</v>
      </c>
      <c r="B6644" s="13" t="s">
        <v>9563</v>
      </c>
      <c r="C6644" s="14" t="s">
        <v>807</v>
      </c>
      <c r="D6644" s="15" t="s">
        <v>9564</v>
      </c>
      <c r="E6644" s="15" t="s">
        <v>10425</v>
      </c>
      <c r="F6644" s="14" t="s">
        <v>9565</v>
      </c>
      <c r="G6644" s="14" t="s">
        <v>9566</v>
      </c>
      <c r="H6644" s="14" t="s">
        <v>9567</v>
      </c>
      <c r="I6644" s="14" t="s">
        <v>10418</v>
      </c>
      <c r="J6644" s="16" t="s">
        <v>55</v>
      </c>
      <c r="K6644" s="14">
        <v>0</v>
      </c>
      <c r="M6644" s="13" t="s">
        <v>173</v>
      </c>
      <c r="N6644" s="18" t="s">
        <v>9569</v>
      </c>
      <c r="P6644" s="19" t="s">
        <v>69</v>
      </c>
      <c r="Q6644" s="19" t="s">
        <v>129</v>
      </c>
      <c r="R6644" s="19" t="s">
        <v>649</v>
      </c>
    </row>
    <row r="6645" spans="1:18">
      <c r="A6645" s="13" t="s">
        <v>129</v>
      </c>
      <c r="B6645" s="13" t="s">
        <v>9563</v>
      </c>
      <c r="C6645" s="14" t="s">
        <v>807</v>
      </c>
      <c r="D6645" s="15" t="s">
        <v>9564</v>
      </c>
      <c r="E6645" s="15" t="s">
        <v>10425</v>
      </c>
      <c r="F6645" s="14" t="s">
        <v>9565</v>
      </c>
      <c r="G6645" s="14" t="s">
        <v>9566</v>
      </c>
      <c r="H6645" s="14" t="s">
        <v>9567</v>
      </c>
      <c r="I6645" s="14" t="s">
        <v>10420</v>
      </c>
      <c r="J6645" s="16" t="s">
        <v>55</v>
      </c>
      <c r="K6645" s="14">
        <v>0</v>
      </c>
      <c r="M6645" s="13" t="s">
        <v>173</v>
      </c>
      <c r="N6645" s="18" t="s">
        <v>9569</v>
      </c>
      <c r="P6645" s="19" t="s">
        <v>69</v>
      </c>
      <c r="Q6645" s="19" t="s">
        <v>129</v>
      </c>
      <c r="R6645" s="19" t="s">
        <v>649</v>
      </c>
    </row>
    <row r="6646" spans="1:18">
      <c r="A6646" s="13" t="s">
        <v>129</v>
      </c>
      <c r="B6646" s="13" t="s">
        <v>9563</v>
      </c>
      <c r="C6646" s="14" t="s">
        <v>807</v>
      </c>
      <c r="D6646" s="15" t="s">
        <v>9564</v>
      </c>
      <c r="E6646" s="15" t="s">
        <v>10425</v>
      </c>
      <c r="F6646" s="14" t="s">
        <v>9565</v>
      </c>
      <c r="G6646" s="14" t="s">
        <v>9566</v>
      </c>
      <c r="H6646" s="14" t="s">
        <v>9567</v>
      </c>
      <c r="I6646" s="14" t="s">
        <v>10419</v>
      </c>
      <c r="J6646" s="16" t="s">
        <v>55</v>
      </c>
      <c r="K6646" s="14">
        <v>44.73</v>
      </c>
      <c r="M6646" s="13" t="s">
        <v>173</v>
      </c>
      <c r="N6646" s="18" t="s">
        <v>9569</v>
      </c>
      <c r="P6646" s="19" t="s">
        <v>69</v>
      </c>
      <c r="Q6646" s="19" t="s">
        <v>129</v>
      </c>
      <c r="R6646" s="19" t="s">
        <v>649</v>
      </c>
    </row>
    <row r="6647" spans="1:18">
      <c r="A6647" s="13" t="s">
        <v>220</v>
      </c>
      <c r="B6647" s="13" t="s">
        <v>9570</v>
      </c>
      <c r="C6647" s="14" t="s">
        <v>223</v>
      </c>
      <c r="D6647" s="15" t="s">
        <v>9571</v>
      </c>
      <c r="E6647" s="15" t="s">
        <v>10425</v>
      </c>
      <c r="F6647" s="14" t="s">
        <v>2217</v>
      </c>
      <c r="G6647" s="14" t="s">
        <v>9572</v>
      </c>
      <c r="H6647" s="14" t="s">
        <v>9573</v>
      </c>
      <c r="I6647" s="14" t="s">
        <v>10427</v>
      </c>
      <c r="J6647" s="16" t="s">
        <v>55</v>
      </c>
      <c r="K6647" s="14">
        <v>5709.08</v>
      </c>
      <c r="L6647" s="17">
        <v>6674.72</v>
      </c>
      <c r="M6647" s="13" t="s">
        <v>1282</v>
      </c>
      <c r="N6647" s="18" t="s">
        <v>9575</v>
      </c>
      <c r="P6647" s="19" t="s">
        <v>69</v>
      </c>
      <c r="Q6647" s="19" t="s">
        <v>220</v>
      </c>
      <c r="R6647" s="19" t="s">
        <v>221</v>
      </c>
    </row>
    <row r="6648" spans="1:18">
      <c r="A6648" s="13" t="s">
        <v>220</v>
      </c>
      <c r="B6648" s="13" t="s">
        <v>9570</v>
      </c>
      <c r="C6648" s="14" t="s">
        <v>223</v>
      </c>
      <c r="D6648" s="15" t="s">
        <v>9571</v>
      </c>
      <c r="E6648" s="15" t="s">
        <v>10425</v>
      </c>
      <c r="F6648" s="14" t="s">
        <v>2217</v>
      </c>
      <c r="G6648" s="14" t="s">
        <v>9572</v>
      </c>
      <c r="H6648" s="14" t="s">
        <v>9573</v>
      </c>
      <c r="I6648" s="14" t="s">
        <v>10428</v>
      </c>
      <c r="J6648" s="16" t="s">
        <v>55</v>
      </c>
      <c r="K6648" s="14">
        <v>395.84</v>
      </c>
      <c r="M6648" s="13" t="s">
        <v>1282</v>
      </c>
      <c r="N6648" s="18" t="s">
        <v>9575</v>
      </c>
      <c r="P6648" s="19" t="s">
        <v>69</v>
      </c>
      <c r="Q6648" s="19" t="s">
        <v>220</v>
      </c>
      <c r="R6648" s="19" t="s">
        <v>221</v>
      </c>
    </row>
    <row r="6649" spans="1:18">
      <c r="A6649" s="13" t="s">
        <v>220</v>
      </c>
      <c r="B6649" s="13" t="s">
        <v>9570</v>
      </c>
      <c r="C6649" s="14" t="s">
        <v>223</v>
      </c>
      <c r="D6649" s="15" t="s">
        <v>9571</v>
      </c>
      <c r="E6649" s="15" t="s">
        <v>10425</v>
      </c>
      <c r="F6649" s="14" t="s">
        <v>2217</v>
      </c>
      <c r="G6649" s="14" t="s">
        <v>9572</v>
      </c>
      <c r="H6649" s="14" t="s">
        <v>9573</v>
      </c>
      <c r="I6649" s="14" t="s">
        <v>10420</v>
      </c>
      <c r="J6649" s="16" t="s">
        <v>55</v>
      </c>
      <c r="K6649" s="14">
        <v>74.21804</v>
      </c>
      <c r="M6649" s="13" t="s">
        <v>1282</v>
      </c>
      <c r="N6649" s="18" t="s">
        <v>9575</v>
      </c>
      <c r="P6649" s="19" t="s">
        <v>69</v>
      </c>
      <c r="Q6649" s="19" t="s">
        <v>220</v>
      </c>
      <c r="R6649" s="19" t="s">
        <v>221</v>
      </c>
    </row>
    <row r="6650" spans="1:18">
      <c r="A6650" s="13" t="s">
        <v>220</v>
      </c>
      <c r="B6650" s="13" t="s">
        <v>9570</v>
      </c>
      <c r="C6650" s="14" t="s">
        <v>223</v>
      </c>
      <c r="D6650" s="15" t="s">
        <v>9571</v>
      </c>
      <c r="E6650" s="15" t="s">
        <v>10425</v>
      </c>
      <c r="F6650" s="14" t="s">
        <v>2217</v>
      </c>
      <c r="G6650" s="14" t="s">
        <v>9572</v>
      </c>
      <c r="H6650" s="14" t="s">
        <v>9573</v>
      </c>
      <c r="I6650" s="14" t="s">
        <v>10419</v>
      </c>
      <c r="J6650" s="16" t="s">
        <v>55</v>
      </c>
      <c r="K6650" s="14">
        <v>91.5738</v>
      </c>
      <c r="M6650" s="13" t="s">
        <v>1282</v>
      </c>
      <c r="N6650" s="18" t="s">
        <v>9575</v>
      </c>
      <c r="P6650" s="19" t="s">
        <v>69</v>
      </c>
      <c r="Q6650" s="19" t="s">
        <v>220</v>
      </c>
      <c r="R6650" s="19" t="s">
        <v>221</v>
      </c>
    </row>
    <row r="6651" spans="1:18">
      <c r="A6651" s="13" t="e">
        <v>#N/A</v>
      </c>
      <c r="B6651" s="13" t="s">
        <v>11028</v>
      </c>
      <c r="C6651" s="14" t="s">
        <v>11029</v>
      </c>
      <c r="D6651" s="15" t="s">
        <v>11030</v>
      </c>
      <c r="E6651" s="15" t="s">
        <v>10425</v>
      </c>
      <c r="F6651" s="14" t="s">
        <v>6188</v>
      </c>
      <c r="G6651" s="14" t="s">
        <v>11031</v>
      </c>
      <c r="H6651" s="14" t="s">
        <v>11032</v>
      </c>
      <c r="I6651" s="14" t="s">
        <v>10416</v>
      </c>
      <c r="J6651" s="16" t="s">
        <v>9401</v>
      </c>
      <c r="K6651" s="14">
        <v>0</v>
      </c>
      <c r="L6651" s="17">
        <v>1014612.69</v>
      </c>
      <c r="M6651" s="13" t="s">
        <v>10967</v>
      </c>
      <c r="N6651" s="18" t="s">
        <v>11033</v>
      </c>
      <c r="P6651" s="19" t="s">
        <v>10969</v>
      </c>
      <c r="Q6651" s="19" t="s">
        <v>10969</v>
      </c>
      <c r="R6651" s="19" t="s">
        <v>10970</v>
      </c>
    </row>
    <row r="6652" spans="1:18">
      <c r="A6652" s="13" t="e">
        <v>#N/A</v>
      </c>
      <c r="B6652" s="13" t="s">
        <v>11028</v>
      </c>
      <c r="C6652" s="14" t="s">
        <v>11029</v>
      </c>
      <c r="D6652" s="15" t="s">
        <v>11030</v>
      </c>
      <c r="E6652" s="15" t="s">
        <v>10425</v>
      </c>
      <c r="F6652" s="14" t="s">
        <v>6188</v>
      </c>
      <c r="G6652" s="14" t="s">
        <v>11031</v>
      </c>
      <c r="H6652" s="14" t="s">
        <v>11032</v>
      </c>
      <c r="I6652" s="14" t="s">
        <v>10418</v>
      </c>
      <c r="J6652" s="16" t="s">
        <v>9401</v>
      </c>
      <c r="K6652" s="14">
        <v>965335.47</v>
      </c>
      <c r="M6652" s="13" t="s">
        <v>10967</v>
      </c>
      <c r="N6652" s="18" t="s">
        <v>11033</v>
      </c>
      <c r="P6652" s="19" t="s">
        <v>10969</v>
      </c>
      <c r="Q6652" s="19" t="s">
        <v>10969</v>
      </c>
      <c r="R6652" s="19" t="s">
        <v>10970</v>
      </c>
    </row>
    <row r="6653" spans="1:18">
      <c r="A6653" s="13" t="e">
        <v>#N/A</v>
      </c>
      <c r="B6653" s="13" t="s">
        <v>11028</v>
      </c>
      <c r="C6653" s="14" t="s">
        <v>11029</v>
      </c>
      <c r="D6653" s="15" t="s">
        <v>11030</v>
      </c>
      <c r="E6653" s="15" t="s">
        <v>10425</v>
      </c>
      <c r="F6653" s="14" t="s">
        <v>6188</v>
      </c>
      <c r="G6653" s="14" t="s">
        <v>11031</v>
      </c>
      <c r="H6653" s="14" t="s">
        <v>11032</v>
      </c>
      <c r="I6653" s="14" t="s">
        <v>10420</v>
      </c>
      <c r="J6653" s="16" t="s">
        <v>9401</v>
      </c>
      <c r="K6653" s="14">
        <v>0</v>
      </c>
      <c r="M6653" s="13" t="s">
        <v>10967</v>
      </c>
      <c r="N6653" s="18" t="s">
        <v>11033</v>
      </c>
      <c r="P6653" s="19" t="s">
        <v>10969</v>
      </c>
      <c r="Q6653" s="19" t="s">
        <v>10969</v>
      </c>
      <c r="R6653" s="19" t="s">
        <v>10970</v>
      </c>
    </row>
    <row r="6654" spans="1:18">
      <c r="A6654" s="13" t="e">
        <v>#N/A</v>
      </c>
      <c r="B6654" s="13" t="s">
        <v>11028</v>
      </c>
      <c r="C6654" s="14" t="s">
        <v>11029</v>
      </c>
      <c r="D6654" s="15" t="s">
        <v>11030</v>
      </c>
      <c r="E6654" s="15" t="s">
        <v>10425</v>
      </c>
      <c r="F6654" s="14" t="s">
        <v>6188</v>
      </c>
      <c r="G6654" s="14" t="s">
        <v>11031</v>
      </c>
      <c r="H6654" s="14" t="s">
        <v>11032</v>
      </c>
      <c r="I6654" s="14" t="s">
        <v>10419</v>
      </c>
      <c r="J6654" s="16" t="s">
        <v>9401</v>
      </c>
      <c r="K6654" s="14">
        <v>14699</v>
      </c>
      <c r="M6654" s="13" t="s">
        <v>10967</v>
      </c>
      <c r="N6654" s="18" t="s">
        <v>11033</v>
      </c>
      <c r="P6654" s="19" t="s">
        <v>10969</v>
      </c>
      <c r="Q6654" s="19" t="s">
        <v>10969</v>
      </c>
      <c r="R6654" s="19" t="s">
        <v>10970</v>
      </c>
    </row>
    <row r="6655" spans="1:18">
      <c r="A6655" s="13" t="s">
        <v>119</v>
      </c>
      <c r="B6655" s="13" t="s">
        <v>9576</v>
      </c>
      <c r="C6655" s="14" t="s">
        <v>481</v>
      </c>
      <c r="D6655" s="15" t="s">
        <v>9577</v>
      </c>
      <c r="E6655" s="15" t="s">
        <v>10425</v>
      </c>
      <c r="F6655" s="14" t="s">
        <v>5986</v>
      </c>
      <c r="G6655" s="14" t="s">
        <v>9578</v>
      </c>
      <c r="H6655" s="14" t="s">
        <v>9579</v>
      </c>
      <c r="I6655" s="14" t="s">
        <v>10416</v>
      </c>
      <c r="J6655" s="16" t="s">
        <v>55</v>
      </c>
      <c r="K6655" s="14">
        <v>64337.56</v>
      </c>
      <c r="L6655" s="17">
        <v>74269.85</v>
      </c>
      <c r="M6655" s="13" t="s">
        <v>140</v>
      </c>
      <c r="N6655" s="18" t="s">
        <v>9580</v>
      </c>
      <c r="P6655" s="19" t="s">
        <v>46</v>
      </c>
      <c r="Q6655" s="19" t="s">
        <v>119</v>
      </c>
      <c r="R6655" s="19" t="s">
        <v>429</v>
      </c>
    </row>
    <row r="6656" spans="1:18">
      <c r="A6656" s="13" t="s">
        <v>119</v>
      </c>
      <c r="B6656" s="13" t="s">
        <v>9576</v>
      </c>
      <c r="C6656" s="14" t="s">
        <v>481</v>
      </c>
      <c r="D6656" s="15" t="s">
        <v>9577</v>
      </c>
      <c r="E6656" s="15" t="s">
        <v>10425</v>
      </c>
      <c r="F6656" s="14" t="s">
        <v>5986</v>
      </c>
      <c r="G6656" s="14" t="s">
        <v>9578</v>
      </c>
      <c r="H6656" s="14" t="s">
        <v>9579</v>
      </c>
      <c r="I6656" s="14" t="s">
        <v>10418</v>
      </c>
      <c r="J6656" s="16" t="s">
        <v>55</v>
      </c>
      <c r="K6656" s="14">
        <v>4747.06</v>
      </c>
      <c r="M6656" s="13" t="s">
        <v>140</v>
      </c>
      <c r="N6656" s="18" t="s">
        <v>9580</v>
      </c>
      <c r="P6656" s="19" t="s">
        <v>46</v>
      </c>
      <c r="Q6656" s="19" t="s">
        <v>119</v>
      </c>
      <c r="R6656" s="19" t="s">
        <v>429</v>
      </c>
    </row>
    <row r="6657" spans="1:18">
      <c r="A6657" s="13" t="s">
        <v>119</v>
      </c>
      <c r="B6657" s="13" t="s">
        <v>9576</v>
      </c>
      <c r="C6657" s="14" t="s">
        <v>481</v>
      </c>
      <c r="D6657" s="15" t="s">
        <v>9577</v>
      </c>
      <c r="E6657" s="15" t="s">
        <v>10425</v>
      </c>
      <c r="F6657" s="14" t="s">
        <v>5986</v>
      </c>
      <c r="G6657" s="14" t="s">
        <v>9578</v>
      </c>
      <c r="H6657" s="14" t="s">
        <v>9579</v>
      </c>
      <c r="I6657" s="14" t="s">
        <v>10420</v>
      </c>
      <c r="J6657" s="16" t="s">
        <v>55</v>
      </c>
      <c r="K6657" s="14">
        <v>790.78</v>
      </c>
      <c r="M6657" s="13" t="s">
        <v>140</v>
      </c>
      <c r="N6657" s="18" t="s">
        <v>9580</v>
      </c>
      <c r="P6657" s="19" t="s">
        <v>46</v>
      </c>
      <c r="Q6657" s="19" t="s">
        <v>119</v>
      </c>
      <c r="R6657" s="19" t="s">
        <v>429</v>
      </c>
    </row>
    <row r="6658" spans="1:18">
      <c r="A6658" s="13" t="s">
        <v>119</v>
      </c>
      <c r="B6658" s="13" t="s">
        <v>9576</v>
      </c>
      <c r="C6658" s="14" t="s">
        <v>481</v>
      </c>
      <c r="D6658" s="15" t="s">
        <v>9577</v>
      </c>
      <c r="E6658" s="15" t="s">
        <v>10425</v>
      </c>
      <c r="F6658" s="14" t="s">
        <v>5986</v>
      </c>
      <c r="G6658" s="14" t="s">
        <v>9578</v>
      </c>
      <c r="H6658" s="14" t="s">
        <v>9579</v>
      </c>
      <c r="I6658" s="14" t="s">
        <v>10419</v>
      </c>
      <c r="J6658" s="16" t="s">
        <v>55</v>
      </c>
      <c r="K6658" s="14">
        <v>1052.3</v>
      </c>
      <c r="M6658" s="13" t="s">
        <v>140</v>
      </c>
      <c r="N6658" s="18" t="s">
        <v>9580</v>
      </c>
      <c r="P6658" s="19" t="s">
        <v>46</v>
      </c>
      <c r="Q6658" s="19" t="s">
        <v>119</v>
      </c>
      <c r="R6658" s="19" t="s">
        <v>429</v>
      </c>
    </row>
    <row r="6659" spans="1:18">
      <c r="A6659" s="13" t="e">
        <v>#N/A</v>
      </c>
      <c r="B6659" s="13" t="s">
        <v>11034</v>
      </c>
      <c r="C6659" s="14" t="s">
        <v>10972</v>
      </c>
      <c r="D6659" s="15" t="s">
        <v>10973</v>
      </c>
      <c r="E6659" s="15" t="s">
        <v>10425</v>
      </c>
      <c r="F6659" s="14" t="s">
        <v>10974</v>
      </c>
      <c r="G6659" s="14" t="s">
        <v>10975</v>
      </c>
      <c r="H6659" s="14" t="s">
        <v>10980</v>
      </c>
      <c r="I6659" s="14" t="s">
        <v>10416</v>
      </c>
      <c r="J6659" s="16" t="s">
        <v>9401</v>
      </c>
      <c r="K6659" s="14">
        <v>0</v>
      </c>
      <c r="L6659" s="17">
        <v>5430.34</v>
      </c>
      <c r="M6659" s="13" t="s">
        <v>10967</v>
      </c>
      <c r="N6659" s="18" t="s">
        <v>11035</v>
      </c>
      <c r="P6659" s="19" t="s">
        <v>10978</v>
      </c>
      <c r="Q6659" s="19" t="s">
        <v>10978</v>
      </c>
      <c r="R6659" s="19" t="s">
        <v>10979</v>
      </c>
    </row>
    <row r="6660" spans="1:18">
      <c r="A6660" s="13" t="e">
        <v>#N/A</v>
      </c>
      <c r="B6660" s="13" t="s">
        <v>11034</v>
      </c>
      <c r="C6660" s="14" t="s">
        <v>10972</v>
      </c>
      <c r="D6660" s="15" t="s">
        <v>10973</v>
      </c>
      <c r="E6660" s="15" t="s">
        <v>10425</v>
      </c>
      <c r="F6660" s="14" t="s">
        <v>10974</v>
      </c>
      <c r="G6660" s="14" t="s">
        <v>10975</v>
      </c>
      <c r="H6660" s="14" t="s">
        <v>10980</v>
      </c>
      <c r="I6660" s="14" t="s">
        <v>10418</v>
      </c>
      <c r="J6660" s="16" t="s">
        <v>9401</v>
      </c>
      <c r="K6660" s="14">
        <v>5188.39</v>
      </c>
      <c r="M6660" s="13" t="s">
        <v>10967</v>
      </c>
      <c r="N6660" s="18" t="s">
        <v>11035</v>
      </c>
      <c r="P6660" s="19" t="s">
        <v>10978</v>
      </c>
      <c r="Q6660" s="19" t="s">
        <v>10978</v>
      </c>
      <c r="R6660" s="19" t="s">
        <v>10979</v>
      </c>
    </row>
    <row r="6661" spans="1:18">
      <c r="A6661" s="13" t="e">
        <v>#N/A</v>
      </c>
      <c r="B6661" s="13" t="s">
        <v>11034</v>
      </c>
      <c r="C6661" s="14" t="s">
        <v>10972</v>
      </c>
      <c r="D6661" s="15" t="s">
        <v>10973</v>
      </c>
      <c r="E6661" s="15" t="s">
        <v>10425</v>
      </c>
      <c r="F6661" s="14" t="s">
        <v>10974</v>
      </c>
      <c r="G6661" s="14" t="s">
        <v>10975</v>
      </c>
      <c r="H6661" s="14" t="s">
        <v>10980</v>
      </c>
      <c r="I6661" s="14" t="s">
        <v>10420</v>
      </c>
      <c r="J6661" s="16" t="s">
        <v>9401</v>
      </c>
      <c r="K6661" s="14">
        <v>0</v>
      </c>
      <c r="M6661" s="13" t="s">
        <v>10967</v>
      </c>
      <c r="N6661" s="18" t="s">
        <v>11035</v>
      </c>
      <c r="P6661" s="19" t="s">
        <v>10978</v>
      </c>
      <c r="Q6661" s="19" t="s">
        <v>10978</v>
      </c>
      <c r="R6661" s="19" t="s">
        <v>10979</v>
      </c>
    </row>
    <row r="6662" spans="1:18">
      <c r="A6662" s="13" t="e">
        <v>#N/A</v>
      </c>
      <c r="B6662" s="13" t="s">
        <v>11034</v>
      </c>
      <c r="C6662" s="14" t="s">
        <v>10972</v>
      </c>
      <c r="D6662" s="15" t="s">
        <v>10973</v>
      </c>
      <c r="E6662" s="15" t="s">
        <v>10425</v>
      </c>
      <c r="F6662" s="14" t="s">
        <v>10974</v>
      </c>
      <c r="G6662" s="14" t="s">
        <v>10975</v>
      </c>
      <c r="H6662" s="14" t="s">
        <v>10980</v>
      </c>
      <c r="I6662" s="14" t="s">
        <v>10419</v>
      </c>
      <c r="J6662" s="16" t="s">
        <v>9401</v>
      </c>
      <c r="K6662" s="14">
        <v>79</v>
      </c>
      <c r="M6662" s="13" t="s">
        <v>10967</v>
      </c>
      <c r="N6662" s="18" t="s">
        <v>11035</v>
      </c>
      <c r="P6662" s="19" t="s">
        <v>10978</v>
      </c>
      <c r="Q6662" s="19" t="s">
        <v>10978</v>
      </c>
      <c r="R6662" s="19" t="s">
        <v>10979</v>
      </c>
    </row>
    <row r="6663" spans="1:18">
      <c r="A6663" s="13" t="e">
        <v>#N/A</v>
      </c>
      <c r="B6663" s="13" t="s">
        <v>11034</v>
      </c>
      <c r="C6663" s="14" t="s">
        <v>10972</v>
      </c>
      <c r="D6663" s="15" t="s">
        <v>10973</v>
      </c>
      <c r="E6663" s="15" t="s">
        <v>10425</v>
      </c>
      <c r="F6663" s="14" t="s">
        <v>10974</v>
      </c>
      <c r="G6663" s="14" t="s">
        <v>10975</v>
      </c>
      <c r="H6663" s="14" t="s">
        <v>10976</v>
      </c>
      <c r="I6663" s="14" t="s">
        <v>10416</v>
      </c>
      <c r="J6663" s="16" t="s">
        <v>9401</v>
      </c>
      <c r="K6663" s="14">
        <v>0</v>
      </c>
      <c r="L6663" s="17">
        <v>3559.6</v>
      </c>
      <c r="M6663" s="13" t="s">
        <v>10967</v>
      </c>
      <c r="N6663" s="18" t="s">
        <v>11035</v>
      </c>
      <c r="P6663" s="19" t="s">
        <v>10978</v>
      </c>
      <c r="Q6663" s="19" t="s">
        <v>10978</v>
      </c>
      <c r="R6663" s="19" t="s">
        <v>10979</v>
      </c>
    </row>
    <row r="6664" spans="1:18">
      <c r="A6664" s="13" t="e">
        <v>#N/A</v>
      </c>
      <c r="B6664" s="13" t="s">
        <v>11034</v>
      </c>
      <c r="C6664" s="14" t="s">
        <v>10972</v>
      </c>
      <c r="D6664" s="15" t="s">
        <v>10973</v>
      </c>
      <c r="E6664" s="15" t="s">
        <v>10425</v>
      </c>
      <c r="F6664" s="14" t="s">
        <v>10974</v>
      </c>
      <c r="G6664" s="14" t="s">
        <v>10975</v>
      </c>
      <c r="H6664" s="14" t="s">
        <v>10976</v>
      </c>
      <c r="I6664" s="14" t="s">
        <v>10418</v>
      </c>
      <c r="J6664" s="16" t="s">
        <v>9401</v>
      </c>
      <c r="K6664" s="14">
        <v>3401.02</v>
      </c>
      <c r="M6664" s="13" t="s">
        <v>10967</v>
      </c>
      <c r="N6664" s="18" t="s">
        <v>11035</v>
      </c>
      <c r="P6664" s="19" t="s">
        <v>10978</v>
      </c>
      <c r="Q6664" s="19" t="s">
        <v>10978</v>
      </c>
      <c r="R6664" s="19" t="s">
        <v>10979</v>
      </c>
    </row>
    <row r="6665" spans="1:18">
      <c r="A6665" s="13" t="e">
        <v>#N/A</v>
      </c>
      <c r="B6665" s="13" t="s">
        <v>11034</v>
      </c>
      <c r="C6665" s="14" t="s">
        <v>10972</v>
      </c>
      <c r="D6665" s="15" t="s">
        <v>10973</v>
      </c>
      <c r="E6665" s="15" t="s">
        <v>10425</v>
      </c>
      <c r="F6665" s="14" t="s">
        <v>10974</v>
      </c>
      <c r="G6665" s="14" t="s">
        <v>10975</v>
      </c>
      <c r="H6665" s="14" t="s">
        <v>10976</v>
      </c>
      <c r="I6665" s="14" t="s">
        <v>10420</v>
      </c>
      <c r="J6665" s="16" t="s">
        <v>9401</v>
      </c>
      <c r="K6665" s="14">
        <v>0</v>
      </c>
      <c r="M6665" s="13" t="s">
        <v>10967</v>
      </c>
      <c r="N6665" s="18" t="s">
        <v>11035</v>
      </c>
      <c r="P6665" s="19" t="s">
        <v>10978</v>
      </c>
      <c r="Q6665" s="19" t="s">
        <v>10978</v>
      </c>
      <c r="R6665" s="19" t="s">
        <v>10979</v>
      </c>
    </row>
    <row r="6666" spans="1:18">
      <c r="A6666" s="13" t="e">
        <v>#N/A</v>
      </c>
      <c r="B6666" s="13" t="s">
        <v>11034</v>
      </c>
      <c r="C6666" s="14" t="s">
        <v>10972</v>
      </c>
      <c r="D6666" s="15" t="s">
        <v>10973</v>
      </c>
      <c r="E6666" s="15" t="s">
        <v>10425</v>
      </c>
      <c r="F6666" s="14" t="s">
        <v>10974</v>
      </c>
      <c r="G6666" s="14" t="s">
        <v>10975</v>
      </c>
      <c r="H6666" s="14" t="s">
        <v>10976</v>
      </c>
      <c r="I6666" s="14" t="s">
        <v>10419</v>
      </c>
      <c r="J6666" s="16" t="s">
        <v>9401</v>
      </c>
      <c r="K6666" s="14">
        <v>51.8</v>
      </c>
      <c r="M6666" s="13" t="s">
        <v>10967</v>
      </c>
      <c r="N6666" s="18" t="s">
        <v>11035</v>
      </c>
      <c r="P6666" s="19" t="s">
        <v>10978</v>
      </c>
      <c r="Q6666" s="19" t="s">
        <v>10978</v>
      </c>
      <c r="R6666" s="19" t="s">
        <v>10979</v>
      </c>
    </row>
    <row r="6667" spans="1:18">
      <c r="A6667" s="13" t="e">
        <v>#N/A</v>
      </c>
      <c r="B6667" s="13" t="s">
        <v>11036</v>
      </c>
      <c r="C6667" s="14" t="s">
        <v>11037</v>
      </c>
      <c r="D6667" s="15" t="s">
        <v>11038</v>
      </c>
      <c r="E6667" s="15" t="s">
        <v>10444</v>
      </c>
      <c r="F6667" s="14" t="s">
        <v>11039</v>
      </c>
      <c r="G6667" s="14" t="s">
        <v>11040</v>
      </c>
      <c r="H6667" s="14" t="s">
        <v>11041</v>
      </c>
      <c r="I6667" s="14" t="s">
        <v>10416</v>
      </c>
      <c r="J6667" s="16" t="s">
        <v>9401</v>
      </c>
      <c r="K6667" s="14">
        <v>0</v>
      </c>
      <c r="L6667" s="17">
        <v>6475</v>
      </c>
      <c r="M6667" s="13" t="s">
        <v>10967</v>
      </c>
      <c r="N6667" s="18" t="s">
        <v>11042</v>
      </c>
      <c r="P6667" s="19" t="s">
        <v>10996</v>
      </c>
      <c r="Q6667" s="19" t="s">
        <v>10996</v>
      </c>
      <c r="R6667" s="19" t="s">
        <v>11043</v>
      </c>
    </row>
    <row r="6668" spans="1:18">
      <c r="A6668" s="13" t="e">
        <v>#N/A</v>
      </c>
      <c r="B6668" s="13" t="s">
        <v>11036</v>
      </c>
      <c r="C6668" s="14" t="s">
        <v>11037</v>
      </c>
      <c r="D6668" s="15" t="s">
        <v>11038</v>
      </c>
      <c r="E6668" s="15" t="s">
        <v>10444</v>
      </c>
      <c r="F6668" s="14" t="s">
        <v>11039</v>
      </c>
      <c r="G6668" s="14" t="s">
        <v>11040</v>
      </c>
      <c r="H6668" s="14" t="s">
        <v>11041</v>
      </c>
      <c r="I6668" s="14" t="s">
        <v>10418</v>
      </c>
      <c r="J6668" s="16" t="s">
        <v>9401</v>
      </c>
      <c r="K6668" s="14">
        <v>6186.54</v>
      </c>
      <c r="M6668" s="13" t="s">
        <v>10967</v>
      </c>
      <c r="N6668" s="18" t="s">
        <v>11042</v>
      </c>
      <c r="P6668" s="19" t="s">
        <v>10996</v>
      </c>
      <c r="Q6668" s="19" t="s">
        <v>10996</v>
      </c>
      <c r="R6668" s="19" t="s">
        <v>11043</v>
      </c>
    </row>
    <row r="6669" spans="1:18">
      <c r="A6669" s="13" t="e">
        <v>#N/A</v>
      </c>
      <c r="B6669" s="13" t="s">
        <v>11036</v>
      </c>
      <c r="C6669" s="14" t="s">
        <v>11037</v>
      </c>
      <c r="D6669" s="15" t="s">
        <v>11038</v>
      </c>
      <c r="E6669" s="15" t="s">
        <v>10444</v>
      </c>
      <c r="F6669" s="14" t="s">
        <v>11039</v>
      </c>
      <c r="G6669" s="14" t="s">
        <v>11040</v>
      </c>
      <c r="H6669" s="14" t="s">
        <v>11041</v>
      </c>
      <c r="I6669" s="14" t="s">
        <v>10420</v>
      </c>
      <c r="J6669" s="16" t="s">
        <v>9401</v>
      </c>
      <c r="K6669" s="14">
        <v>0</v>
      </c>
      <c r="M6669" s="13" t="s">
        <v>10967</v>
      </c>
      <c r="N6669" s="18" t="s">
        <v>11042</v>
      </c>
      <c r="P6669" s="19" t="s">
        <v>10996</v>
      </c>
      <c r="Q6669" s="19" t="s">
        <v>10996</v>
      </c>
      <c r="R6669" s="19" t="s">
        <v>11043</v>
      </c>
    </row>
    <row r="6670" spans="1:18">
      <c r="A6670" s="13" t="e">
        <v>#N/A</v>
      </c>
      <c r="B6670" s="13" t="s">
        <v>11036</v>
      </c>
      <c r="C6670" s="14" t="s">
        <v>11037</v>
      </c>
      <c r="D6670" s="15" t="s">
        <v>11038</v>
      </c>
      <c r="E6670" s="15" t="s">
        <v>10444</v>
      </c>
      <c r="F6670" s="14" t="s">
        <v>11039</v>
      </c>
      <c r="G6670" s="14" t="s">
        <v>11040</v>
      </c>
      <c r="H6670" s="14" t="s">
        <v>11041</v>
      </c>
      <c r="I6670" s="14" t="s">
        <v>10419</v>
      </c>
      <c r="J6670" s="16" t="s">
        <v>9401</v>
      </c>
      <c r="K6670" s="14">
        <v>94.21</v>
      </c>
      <c r="M6670" s="13" t="s">
        <v>10967</v>
      </c>
      <c r="N6670" s="18" t="s">
        <v>11042</v>
      </c>
      <c r="P6670" s="19" t="s">
        <v>10996</v>
      </c>
      <c r="Q6670" s="19" t="s">
        <v>10996</v>
      </c>
      <c r="R6670" s="19" t="s">
        <v>11043</v>
      </c>
    </row>
    <row r="6671" spans="1:18">
      <c r="A6671" s="13" t="e">
        <v>#N/A</v>
      </c>
      <c r="B6671" s="13" t="s">
        <v>11044</v>
      </c>
      <c r="C6671" s="14" t="s">
        <v>11045</v>
      </c>
      <c r="D6671" s="15" t="s">
        <v>11046</v>
      </c>
      <c r="E6671" s="15" t="s">
        <v>10434</v>
      </c>
      <c r="F6671" s="14" t="s">
        <v>11047</v>
      </c>
      <c r="G6671" s="14" t="s">
        <v>11048</v>
      </c>
      <c r="H6671" s="14" t="s">
        <v>11049</v>
      </c>
      <c r="I6671" s="14" t="s">
        <v>10416</v>
      </c>
      <c r="J6671" s="16" t="s">
        <v>9401</v>
      </c>
      <c r="K6671" s="14">
        <v>0</v>
      </c>
      <c r="L6671" s="17">
        <v>6794.8</v>
      </c>
      <c r="M6671" s="13" t="s">
        <v>10967</v>
      </c>
      <c r="N6671" s="18" t="s">
        <v>11050</v>
      </c>
      <c r="P6671" s="19" t="s">
        <v>10996</v>
      </c>
      <c r="Q6671" s="19" t="s">
        <v>10996</v>
      </c>
      <c r="R6671" s="19" t="s">
        <v>11051</v>
      </c>
    </row>
    <row r="6672" spans="1:18">
      <c r="A6672" s="13" t="e">
        <v>#N/A</v>
      </c>
      <c r="B6672" s="13" t="s">
        <v>11044</v>
      </c>
      <c r="C6672" s="14" t="s">
        <v>11045</v>
      </c>
      <c r="D6672" s="15" t="s">
        <v>11046</v>
      </c>
      <c r="E6672" s="15" t="s">
        <v>10434</v>
      </c>
      <c r="F6672" s="14" t="s">
        <v>11047</v>
      </c>
      <c r="G6672" s="14" t="s">
        <v>11048</v>
      </c>
      <c r="H6672" s="14" t="s">
        <v>11049</v>
      </c>
      <c r="I6672" s="14" t="s">
        <v>10418</v>
      </c>
      <c r="J6672" s="16" t="s">
        <v>9401</v>
      </c>
      <c r="K6672" s="14">
        <v>6157.45</v>
      </c>
      <c r="M6672" s="13" t="s">
        <v>10967</v>
      </c>
      <c r="N6672" s="18" t="s">
        <v>11050</v>
      </c>
      <c r="P6672" s="19" t="s">
        <v>10996</v>
      </c>
      <c r="Q6672" s="19" t="s">
        <v>10996</v>
      </c>
      <c r="R6672" s="19" t="s">
        <v>11051</v>
      </c>
    </row>
    <row r="6673" spans="1:18">
      <c r="A6673" s="13" t="e">
        <v>#N/A</v>
      </c>
      <c r="B6673" s="13" t="s">
        <v>11044</v>
      </c>
      <c r="C6673" s="14" t="s">
        <v>11045</v>
      </c>
      <c r="D6673" s="15" t="s">
        <v>11046</v>
      </c>
      <c r="E6673" s="15" t="s">
        <v>10434</v>
      </c>
      <c r="F6673" s="14" t="s">
        <v>11047</v>
      </c>
      <c r="G6673" s="14" t="s">
        <v>11048</v>
      </c>
      <c r="H6673" s="14" t="s">
        <v>11049</v>
      </c>
      <c r="I6673" s="14" t="s">
        <v>10420</v>
      </c>
      <c r="J6673" s="16" t="s">
        <v>9401</v>
      </c>
      <c r="K6673" s="14">
        <v>0</v>
      </c>
      <c r="M6673" s="13" t="s">
        <v>10967</v>
      </c>
      <c r="N6673" s="18" t="s">
        <v>11050</v>
      </c>
      <c r="P6673" s="19" t="s">
        <v>10996</v>
      </c>
      <c r="Q6673" s="19" t="s">
        <v>10996</v>
      </c>
      <c r="R6673" s="19" t="s">
        <v>11051</v>
      </c>
    </row>
    <row r="6674" spans="1:18">
      <c r="A6674" s="13" t="e">
        <v>#N/A</v>
      </c>
      <c r="B6674" s="13" t="s">
        <v>11044</v>
      </c>
      <c r="C6674" s="14" t="s">
        <v>11045</v>
      </c>
      <c r="D6674" s="15" t="s">
        <v>11046</v>
      </c>
      <c r="E6674" s="15" t="s">
        <v>10434</v>
      </c>
      <c r="F6674" s="14" t="s">
        <v>11047</v>
      </c>
      <c r="G6674" s="14" t="s">
        <v>11048</v>
      </c>
      <c r="H6674" s="14" t="s">
        <v>11049</v>
      </c>
      <c r="I6674" s="14" t="s">
        <v>10419</v>
      </c>
      <c r="J6674" s="16" t="s">
        <v>9401</v>
      </c>
      <c r="K6674" s="14">
        <v>93.77</v>
      </c>
      <c r="M6674" s="13" t="s">
        <v>10967</v>
      </c>
      <c r="N6674" s="18" t="s">
        <v>11050</v>
      </c>
      <c r="P6674" s="19" t="s">
        <v>10996</v>
      </c>
      <c r="Q6674" s="19" t="s">
        <v>10996</v>
      </c>
      <c r="R6674" s="19" t="s">
        <v>11051</v>
      </c>
    </row>
    <row r="6675" spans="1:18">
      <c r="A6675" s="13" t="e">
        <v>#N/A</v>
      </c>
      <c r="B6675" s="13" t="s">
        <v>11052</v>
      </c>
      <c r="C6675" s="14" t="s">
        <v>11053</v>
      </c>
      <c r="D6675" s="15" t="s">
        <v>11054</v>
      </c>
      <c r="E6675" s="15" t="s">
        <v>10425</v>
      </c>
      <c r="F6675" s="14" t="s">
        <v>11055</v>
      </c>
      <c r="G6675" s="14" t="s">
        <v>11056</v>
      </c>
      <c r="H6675" s="14" t="s">
        <v>11057</v>
      </c>
      <c r="I6675" s="14" t="s">
        <v>10416</v>
      </c>
      <c r="J6675" s="16" t="s">
        <v>9401</v>
      </c>
      <c r="K6675" s="14">
        <v>0</v>
      </c>
      <c r="L6675" s="17">
        <v>21441.6</v>
      </c>
      <c r="M6675" s="13" t="s">
        <v>10967</v>
      </c>
      <c r="N6675" s="18" t="s">
        <v>11058</v>
      </c>
      <c r="P6675" s="19" t="s">
        <v>11010</v>
      </c>
      <c r="Q6675" s="19" t="s">
        <v>11010</v>
      </c>
      <c r="R6675" s="19" t="s">
        <v>120</v>
      </c>
    </row>
    <row r="6676" spans="1:18">
      <c r="A6676" s="13" t="e">
        <v>#N/A</v>
      </c>
      <c r="B6676" s="13" t="s">
        <v>11052</v>
      </c>
      <c r="C6676" s="14" t="s">
        <v>11053</v>
      </c>
      <c r="D6676" s="15" t="s">
        <v>11054</v>
      </c>
      <c r="E6676" s="15" t="s">
        <v>10425</v>
      </c>
      <c r="F6676" s="14" t="s">
        <v>11055</v>
      </c>
      <c r="G6676" s="14" t="s">
        <v>11056</v>
      </c>
      <c r="H6676" s="14" t="s">
        <v>11057</v>
      </c>
      <c r="I6676" s="14" t="s">
        <v>10418</v>
      </c>
      <c r="J6676" s="16" t="s">
        <v>9401</v>
      </c>
      <c r="K6676" s="14">
        <v>20169.48</v>
      </c>
      <c r="M6676" s="13" t="s">
        <v>10967</v>
      </c>
      <c r="N6676" s="18" t="s">
        <v>11058</v>
      </c>
      <c r="P6676" s="19" t="s">
        <v>11010</v>
      </c>
      <c r="Q6676" s="19" t="s">
        <v>11010</v>
      </c>
      <c r="R6676" s="19" t="s">
        <v>120</v>
      </c>
    </row>
    <row r="6677" spans="1:18">
      <c r="A6677" s="13" t="e">
        <v>#N/A</v>
      </c>
      <c r="B6677" s="13" t="s">
        <v>11052</v>
      </c>
      <c r="C6677" s="14" t="s">
        <v>11053</v>
      </c>
      <c r="D6677" s="15" t="s">
        <v>11054</v>
      </c>
      <c r="E6677" s="15" t="s">
        <v>10425</v>
      </c>
      <c r="F6677" s="14" t="s">
        <v>11055</v>
      </c>
      <c r="G6677" s="14" t="s">
        <v>11056</v>
      </c>
      <c r="H6677" s="14" t="s">
        <v>11057</v>
      </c>
      <c r="I6677" s="14" t="s">
        <v>10420</v>
      </c>
      <c r="J6677" s="16" t="s">
        <v>9401</v>
      </c>
      <c r="K6677" s="14">
        <v>0</v>
      </c>
      <c r="M6677" s="13" t="s">
        <v>10967</v>
      </c>
      <c r="N6677" s="18" t="s">
        <v>11058</v>
      </c>
      <c r="P6677" s="19" t="s">
        <v>11010</v>
      </c>
      <c r="Q6677" s="19" t="s">
        <v>11010</v>
      </c>
      <c r="R6677" s="19" t="s">
        <v>120</v>
      </c>
    </row>
    <row r="6678" spans="1:18">
      <c r="A6678" s="13" t="e">
        <v>#N/A</v>
      </c>
      <c r="B6678" s="13" t="s">
        <v>11052</v>
      </c>
      <c r="C6678" s="14" t="s">
        <v>11053</v>
      </c>
      <c r="D6678" s="15" t="s">
        <v>11054</v>
      </c>
      <c r="E6678" s="15" t="s">
        <v>10425</v>
      </c>
      <c r="F6678" s="14" t="s">
        <v>11055</v>
      </c>
      <c r="G6678" s="14" t="s">
        <v>11056</v>
      </c>
      <c r="H6678" s="14" t="s">
        <v>11057</v>
      </c>
      <c r="I6678" s="14" t="s">
        <v>10419</v>
      </c>
      <c r="J6678" s="16" t="s">
        <v>9401</v>
      </c>
      <c r="K6678" s="14">
        <v>307.2</v>
      </c>
      <c r="M6678" s="13" t="s">
        <v>10967</v>
      </c>
      <c r="N6678" s="18" t="s">
        <v>11058</v>
      </c>
      <c r="P6678" s="19" t="s">
        <v>11010</v>
      </c>
      <c r="Q6678" s="19" t="s">
        <v>11010</v>
      </c>
      <c r="R6678" s="19" t="s">
        <v>120</v>
      </c>
    </row>
    <row r="6679" spans="1:18">
      <c r="A6679" s="13" t="s">
        <v>200</v>
      </c>
      <c r="B6679" s="13" t="s">
        <v>9582</v>
      </c>
      <c r="C6679" s="14" t="s">
        <v>472</v>
      </c>
      <c r="D6679" s="15" t="s">
        <v>9583</v>
      </c>
      <c r="E6679" s="15" t="s">
        <v>10425</v>
      </c>
      <c r="F6679" s="14" t="s">
        <v>9584</v>
      </c>
      <c r="G6679" s="14" t="s">
        <v>9585</v>
      </c>
      <c r="H6679" s="14" t="s">
        <v>9586</v>
      </c>
      <c r="I6679" s="14" t="s">
        <v>10416</v>
      </c>
      <c r="J6679" s="16" t="s">
        <v>55</v>
      </c>
      <c r="K6679" s="14">
        <v>49014.64</v>
      </c>
      <c r="L6679" s="17">
        <v>57985.21</v>
      </c>
      <c r="M6679" s="13" t="s">
        <v>1282</v>
      </c>
      <c r="N6679" s="18" t="s">
        <v>9587</v>
      </c>
      <c r="P6679" s="19" t="s">
        <v>69</v>
      </c>
      <c r="Q6679" s="19" t="s">
        <v>200</v>
      </c>
      <c r="R6679" s="19" t="s">
        <v>201</v>
      </c>
    </row>
    <row r="6680" spans="1:18">
      <c r="A6680" s="13" t="s">
        <v>200</v>
      </c>
      <c r="B6680" s="13" t="s">
        <v>9582</v>
      </c>
      <c r="C6680" s="14" t="s">
        <v>472</v>
      </c>
      <c r="D6680" s="15" t="s">
        <v>9583</v>
      </c>
      <c r="E6680" s="15" t="s">
        <v>10425</v>
      </c>
      <c r="F6680" s="14" t="s">
        <v>9584</v>
      </c>
      <c r="G6680" s="14" t="s">
        <v>9585</v>
      </c>
      <c r="H6680" s="14" t="s">
        <v>9586</v>
      </c>
      <c r="I6680" s="14" t="s">
        <v>10418</v>
      </c>
      <c r="J6680" s="16" t="s">
        <v>55</v>
      </c>
      <c r="K6680" s="14">
        <v>5009.92</v>
      </c>
      <c r="M6680" s="13" t="s">
        <v>1282</v>
      </c>
      <c r="N6680" s="18" t="s">
        <v>9587</v>
      </c>
      <c r="P6680" s="19" t="s">
        <v>69</v>
      </c>
      <c r="Q6680" s="19" t="s">
        <v>200</v>
      </c>
      <c r="R6680" s="19" t="s">
        <v>201</v>
      </c>
    </row>
    <row r="6681" spans="1:18">
      <c r="A6681" s="13" t="s">
        <v>200</v>
      </c>
      <c r="B6681" s="13" t="s">
        <v>9582</v>
      </c>
      <c r="C6681" s="14" t="s">
        <v>472</v>
      </c>
      <c r="D6681" s="15" t="s">
        <v>9583</v>
      </c>
      <c r="E6681" s="15" t="s">
        <v>10425</v>
      </c>
      <c r="F6681" s="14" t="s">
        <v>9584</v>
      </c>
      <c r="G6681" s="14" t="s">
        <v>9585</v>
      </c>
      <c r="H6681" s="14" t="s">
        <v>9586</v>
      </c>
      <c r="I6681" s="14" t="s">
        <v>10420</v>
      </c>
      <c r="J6681" s="16" t="s">
        <v>55</v>
      </c>
      <c r="K6681" s="14">
        <v>528.62</v>
      </c>
      <c r="M6681" s="13" t="s">
        <v>1282</v>
      </c>
      <c r="N6681" s="18" t="s">
        <v>9587</v>
      </c>
      <c r="P6681" s="19" t="s">
        <v>69</v>
      </c>
      <c r="Q6681" s="19" t="s">
        <v>200</v>
      </c>
      <c r="R6681" s="19" t="s">
        <v>201</v>
      </c>
    </row>
    <row r="6682" spans="1:18">
      <c r="A6682" s="13" t="s">
        <v>200</v>
      </c>
      <c r="B6682" s="13" t="s">
        <v>9582</v>
      </c>
      <c r="C6682" s="14" t="s">
        <v>472</v>
      </c>
      <c r="D6682" s="15" t="s">
        <v>9583</v>
      </c>
      <c r="E6682" s="15" t="s">
        <v>10425</v>
      </c>
      <c r="F6682" s="14" t="s">
        <v>9584</v>
      </c>
      <c r="G6682" s="14" t="s">
        <v>9585</v>
      </c>
      <c r="H6682" s="14" t="s">
        <v>9586</v>
      </c>
      <c r="I6682" s="14" t="s">
        <v>10419</v>
      </c>
      <c r="J6682" s="16" t="s">
        <v>55</v>
      </c>
      <c r="K6682" s="14">
        <v>822.7</v>
      </c>
      <c r="M6682" s="13" t="s">
        <v>1282</v>
      </c>
      <c r="N6682" s="18" t="s">
        <v>9587</v>
      </c>
      <c r="P6682" s="19" t="s">
        <v>69</v>
      </c>
      <c r="Q6682" s="19" t="s">
        <v>200</v>
      </c>
      <c r="R6682" s="19" t="s">
        <v>201</v>
      </c>
    </row>
    <row r="6683" spans="1:18">
      <c r="A6683" s="13" t="s">
        <v>129</v>
      </c>
      <c r="B6683" s="13" t="s">
        <v>9588</v>
      </c>
      <c r="C6683" s="14" t="s">
        <v>132</v>
      </c>
      <c r="D6683" s="15" t="s">
        <v>9589</v>
      </c>
      <c r="E6683" s="15" t="s">
        <v>10425</v>
      </c>
      <c r="F6683" s="14" t="s">
        <v>9590</v>
      </c>
      <c r="G6683" s="14" t="s">
        <v>9591</v>
      </c>
      <c r="H6683" s="14" t="s">
        <v>9592</v>
      </c>
      <c r="I6683" s="14" t="s">
        <v>10416</v>
      </c>
      <c r="J6683" s="16" t="s">
        <v>55</v>
      </c>
      <c r="K6683" s="14">
        <v>1043196.43</v>
      </c>
      <c r="L6683" s="17">
        <v>1139651.98</v>
      </c>
      <c r="M6683" s="13" t="s">
        <v>173</v>
      </c>
      <c r="N6683" s="18" t="s">
        <v>9594</v>
      </c>
      <c r="P6683" s="19" t="s">
        <v>69</v>
      </c>
      <c r="Q6683" s="19" t="s">
        <v>129</v>
      </c>
      <c r="R6683" s="19" t="s">
        <v>130</v>
      </c>
    </row>
    <row r="6684" spans="1:18">
      <c r="A6684" s="13" t="s">
        <v>129</v>
      </c>
      <c r="B6684" s="13" t="s">
        <v>9588</v>
      </c>
      <c r="C6684" s="14" t="s">
        <v>132</v>
      </c>
      <c r="D6684" s="15" t="s">
        <v>9589</v>
      </c>
      <c r="E6684" s="15" t="s">
        <v>10425</v>
      </c>
      <c r="F6684" s="14" t="s">
        <v>9590</v>
      </c>
      <c r="G6684" s="14" t="s">
        <v>9591</v>
      </c>
      <c r="H6684" s="14" t="s">
        <v>9592</v>
      </c>
      <c r="I6684" s="14" t="s">
        <v>10418</v>
      </c>
      <c r="J6684" s="16" t="s">
        <v>55</v>
      </c>
      <c r="K6684" s="14">
        <v>15791.25</v>
      </c>
      <c r="M6684" s="13" t="s">
        <v>173</v>
      </c>
      <c r="N6684" s="18" t="s">
        <v>9594</v>
      </c>
      <c r="P6684" s="19" t="s">
        <v>69</v>
      </c>
      <c r="Q6684" s="19" t="s">
        <v>129</v>
      </c>
      <c r="R6684" s="19" t="s">
        <v>130</v>
      </c>
    </row>
    <row r="6685" spans="1:18">
      <c r="A6685" s="13" t="s">
        <v>129</v>
      </c>
      <c r="B6685" s="13" t="s">
        <v>9588</v>
      </c>
      <c r="C6685" s="14" t="s">
        <v>132</v>
      </c>
      <c r="D6685" s="15" t="s">
        <v>9589</v>
      </c>
      <c r="E6685" s="15" t="s">
        <v>10425</v>
      </c>
      <c r="F6685" s="14" t="s">
        <v>9590</v>
      </c>
      <c r="G6685" s="14" t="s">
        <v>9591</v>
      </c>
      <c r="H6685" s="14" t="s">
        <v>9592</v>
      </c>
      <c r="I6685" s="14" t="s">
        <v>10420</v>
      </c>
      <c r="J6685" s="16" t="s">
        <v>55</v>
      </c>
      <c r="K6685" s="14">
        <v>13249.81</v>
      </c>
      <c r="M6685" s="13" t="s">
        <v>173</v>
      </c>
      <c r="N6685" s="18" t="s">
        <v>9594</v>
      </c>
      <c r="P6685" s="19" t="s">
        <v>69</v>
      </c>
      <c r="Q6685" s="19" t="s">
        <v>129</v>
      </c>
      <c r="R6685" s="19" t="s">
        <v>130</v>
      </c>
    </row>
    <row r="6686" spans="1:18">
      <c r="A6686" s="13" t="s">
        <v>129</v>
      </c>
      <c r="B6686" s="13" t="s">
        <v>9588</v>
      </c>
      <c r="C6686" s="14" t="s">
        <v>132</v>
      </c>
      <c r="D6686" s="15" t="s">
        <v>9589</v>
      </c>
      <c r="E6686" s="15" t="s">
        <v>10425</v>
      </c>
      <c r="F6686" s="14" t="s">
        <v>9590</v>
      </c>
      <c r="G6686" s="14" t="s">
        <v>9591</v>
      </c>
      <c r="H6686" s="14" t="s">
        <v>9592</v>
      </c>
      <c r="I6686" s="14" t="s">
        <v>10419</v>
      </c>
      <c r="J6686" s="16" t="s">
        <v>55</v>
      </c>
      <c r="K6686" s="14">
        <v>16127.74</v>
      </c>
      <c r="M6686" s="13" t="s">
        <v>173</v>
      </c>
      <c r="N6686" s="18" t="s">
        <v>9594</v>
      </c>
      <c r="P6686" s="19" t="s">
        <v>69</v>
      </c>
      <c r="Q6686" s="19" t="s">
        <v>129</v>
      </c>
      <c r="R6686" s="19" t="s">
        <v>130</v>
      </c>
    </row>
    <row r="6687" spans="1:18">
      <c r="A6687" s="13" t="s">
        <v>220</v>
      </c>
      <c r="B6687" s="13" t="s">
        <v>9596</v>
      </c>
      <c r="C6687" s="14" t="s">
        <v>501</v>
      </c>
      <c r="D6687" s="15" t="s">
        <v>9597</v>
      </c>
      <c r="E6687" s="15" t="s">
        <v>10425</v>
      </c>
      <c r="F6687" s="14" t="s">
        <v>9441</v>
      </c>
      <c r="G6687" s="14" t="s">
        <v>9598</v>
      </c>
      <c r="H6687" s="14" t="s">
        <v>11059</v>
      </c>
      <c r="I6687" s="14" t="s">
        <v>10416</v>
      </c>
      <c r="J6687" s="16" t="s">
        <v>55</v>
      </c>
      <c r="K6687" s="14">
        <v>24764.31</v>
      </c>
      <c r="L6687" s="17">
        <v>26188.8</v>
      </c>
      <c r="M6687" s="13" t="s">
        <v>1282</v>
      </c>
      <c r="N6687" s="18" t="s">
        <v>9601</v>
      </c>
      <c r="P6687" s="19" t="s">
        <v>69</v>
      </c>
      <c r="Q6687" s="19" t="s">
        <v>220</v>
      </c>
      <c r="R6687" s="19" t="s">
        <v>221</v>
      </c>
    </row>
    <row r="6688" spans="1:18">
      <c r="A6688" s="13" t="s">
        <v>220</v>
      </c>
      <c r="B6688" s="13" t="s">
        <v>9596</v>
      </c>
      <c r="C6688" s="14" t="s">
        <v>501</v>
      </c>
      <c r="D6688" s="15" t="s">
        <v>9597</v>
      </c>
      <c r="E6688" s="15" t="s">
        <v>10425</v>
      </c>
      <c r="F6688" s="14" t="s">
        <v>9441</v>
      </c>
      <c r="G6688" s="14" t="s">
        <v>9598</v>
      </c>
      <c r="H6688" s="14" t="s">
        <v>11059</v>
      </c>
      <c r="I6688" s="14" t="s">
        <v>10418</v>
      </c>
      <c r="J6688" s="16" t="s">
        <v>55</v>
      </c>
      <c r="K6688" s="14">
        <v>0</v>
      </c>
      <c r="M6688" s="13" t="s">
        <v>1282</v>
      </c>
      <c r="N6688" s="18" t="s">
        <v>9601</v>
      </c>
      <c r="P6688" s="19" t="s">
        <v>69</v>
      </c>
      <c r="Q6688" s="19" t="s">
        <v>220</v>
      </c>
      <c r="R6688" s="19" t="s">
        <v>221</v>
      </c>
    </row>
    <row r="6689" spans="1:18">
      <c r="A6689" s="13" t="s">
        <v>220</v>
      </c>
      <c r="B6689" s="13" t="s">
        <v>9596</v>
      </c>
      <c r="C6689" s="14" t="s">
        <v>501</v>
      </c>
      <c r="D6689" s="15" t="s">
        <v>9597</v>
      </c>
      <c r="E6689" s="15" t="s">
        <v>10425</v>
      </c>
      <c r="F6689" s="14" t="s">
        <v>9441</v>
      </c>
      <c r="G6689" s="14" t="s">
        <v>9598</v>
      </c>
      <c r="H6689" s="14" t="s">
        <v>11059</v>
      </c>
      <c r="I6689" s="14" t="s">
        <v>10420</v>
      </c>
      <c r="J6689" s="16" t="s">
        <v>55</v>
      </c>
      <c r="K6689" s="14">
        <v>0</v>
      </c>
      <c r="M6689" s="13" t="s">
        <v>1282</v>
      </c>
      <c r="N6689" s="18" t="s">
        <v>9601</v>
      </c>
      <c r="P6689" s="19" t="s">
        <v>69</v>
      </c>
      <c r="Q6689" s="19" t="s">
        <v>220</v>
      </c>
      <c r="R6689" s="19" t="s">
        <v>221</v>
      </c>
    </row>
    <row r="6690" spans="1:18">
      <c r="A6690" s="13" t="s">
        <v>220</v>
      </c>
      <c r="B6690" s="13" t="s">
        <v>9596</v>
      </c>
      <c r="C6690" s="14" t="s">
        <v>501</v>
      </c>
      <c r="D6690" s="15" t="s">
        <v>9597</v>
      </c>
      <c r="E6690" s="15" t="s">
        <v>10425</v>
      </c>
      <c r="F6690" s="14" t="s">
        <v>9441</v>
      </c>
      <c r="G6690" s="14" t="s">
        <v>9598</v>
      </c>
      <c r="H6690" s="14" t="s">
        <v>11059</v>
      </c>
      <c r="I6690" s="14" t="s">
        <v>10419</v>
      </c>
      <c r="J6690" s="16" t="s">
        <v>55</v>
      </c>
      <c r="K6690" s="14">
        <v>377.01</v>
      </c>
      <c r="M6690" s="13" t="s">
        <v>1282</v>
      </c>
      <c r="N6690" s="18" t="s">
        <v>9601</v>
      </c>
      <c r="P6690" s="19" t="s">
        <v>69</v>
      </c>
      <c r="Q6690" s="19" t="s">
        <v>220</v>
      </c>
      <c r="R6690" s="19" t="s">
        <v>221</v>
      </c>
    </row>
    <row r="6691" spans="1:18">
      <c r="A6691" s="13" t="s">
        <v>220</v>
      </c>
      <c r="B6691" s="13" t="s">
        <v>9596</v>
      </c>
      <c r="C6691" s="14" t="s">
        <v>501</v>
      </c>
      <c r="D6691" s="15" t="s">
        <v>9597</v>
      </c>
      <c r="E6691" s="15" t="s">
        <v>10429</v>
      </c>
      <c r="F6691" s="14" t="s">
        <v>9441</v>
      </c>
      <c r="G6691" s="14" t="s">
        <v>9598</v>
      </c>
      <c r="H6691" s="14" t="s">
        <v>11060</v>
      </c>
      <c r="I6691" s="14" t="s">
        <v>10416</v>
      </c>
      <c r="J6691" s="16" t="s">
        <v>55</v>
      </c>
      <c r="K6691" s="14">
        <v>1831781.62</v>
      </c>
      <c r="L6691" s="17">
        <v>2783641.84</v>
      </c>
      <c r="M6691" s="13" t="s">
        <v>1282</v>
      </c>
      <c r="N6691" s="18" t="s">
        <v>9601</v>
      </c>
      <c r="P6691" s="19" t="s">
        <v>69</v>
      </c>
      <c r="Q6691" s="19" t="s">
        <v>220</v>
      </c>
      <c r="R6691" s="19" t="s">
        <v>221</v>
      </c>
    </row>
    <row r="6692" spans="1:18">
      <c r="A6692" s="13" t="s">
        <v>220</v>
      </c>
      <c r="B6692" s="13" t="s">
        <v>9596</v>
      </c>
      <c r="C6692" s="14" t="s">
        <v>501</v>
      </c>
      <c r="D6692" s="15" t="s">
        <v>9597</v>
      </c>
      <c r="E6692" s="15" t="s">
        <v>10429</v>
      </c>
      <c r="F6692" s="14" t="s">
        <v>9441</v>
      </c>
      <c r="G6692" s="14" t="s">
        <v>9598</v>
      </c>
      <c r="H6692" s="14" t="s">
        <v>11060</v>
      </c>
      <c r="I6692" s="14" t="s">
        <v>10418</v>
      </c>
      <c r="J6692" s="16" t="s">
        <v>55</v>
      </c>
      <c r="K6692" s="14">
        <v>820835.54</v>
      </c>
      <c r="M6692" s="13" t="s">
        <v>1282</v>
      </c>
      <c r="N6692" s="18" t="s">
        <v>9601</v>
      </c>
      <c r="P6692" s="19" t="s">
        <v>69</v>
      </c>
      <c r="Q6692" s="19" t="s">
        <v>220</v>
      </c>
      <c r="R6692" s="19" t="s">
        <v>221</v>
      </c>
    </row>
    <row r="6693" spans="1:18">
      <c r="A6693" s="13" t="s">
        <v>220</v>
      </c>
      <c r="B6693" s="13" t="s">
        <v>9596</v>
      </c>
      <c r="C6693" s="14" t="s">
        <v>501</v>
      </c>
      <c r="D6693" s="15" t="s">
        <v>9597</v>
      </c>
      <c r="E6693" s="15" t="s">
        <v>10429</v>
      </c>
      <c r="F6693" s="14" t="s">
        <v>9441</v>
      </c>
      <c r="G6693" s="14" t="s">
        <v>9598</v>
      </c>
      <c r="H6693" s="14" t="s">
        <v>11060</v>
      </c>
      <c r="I6693" s="14" t="s">
        <v>10420</v>
      </c>
      <c r="J6693" s="16" t="s">
        <v>55</v>
      </c>
      <c r="K6693" s="14">
        <v>7109.03</v>
      </c>
      <c r="M6693" s="13" t="s">
        <v>1282</v>
      </c>
      <c r="N6693" s="18" t="s">
        <v>9601</v>
      </c>
      <c r="P6693" s="19" t="s">
        <v>69</v>
      </c>
      <c r="Q6693" s="19" t="s">
        <v>220</v>
      </c>
      <c r="R6693" s="19" t="s">
        <v>221</v>
      </c>
    </row>
    <row r="6694" spans="1:18">
      <c r="A6694" s="13" t="s">
        <v>220</v>
      </c>
      <c r="B6694" s="13" t="s">
        <v>9596</v>
      </c>
      <c r="C6694" s="14" t="s">
        <v>501</v>
      </c>
      <c r="D6694" s="15" t="s">
        <v>9597</v>
      </c>
      <c r="E6694" s="15" t="s">
        <v>10429</v>
      </c>
      <c r="F6694" s="14" t="s">
        <v>9441</v>
      </c>
      <c r="G6694" s="14" t="s">
        <v>9598</v>
      </c>
      <c r="H6694" s="14" t="s">
        <v>11060</v>
      </c>
      <c r="I6694" s="14" t="s">
        <v>10419</v>
      </c>
      <c r="J6694" s="16" t="s">
        <v>55</v>
      </c>
      <c r="K6694" s="14">
        <v>40401.67</v>
      </c>
      <c r="M6694" s="13" t="s">
        <v>1282</v>
      </c>
      <c r="N6694" s="18" t="s">
        <v>9601</v>
      </c>
      <c r="P6694" s="19" t="s">
        <v>69</v>
      </c>
      <c r="Q6694" s="19" t="s">
        <v>220</v>
      </c>
      <c r="R6694" s="19" t="s">
        <v>221</v>
      </c>
    </row>
    <row r="6695" spans="1:18">
      <c r="A6695" s="13" t="s">
        <v>200</v>
      </c>
      <c r="B6695" s="13" t="s">
        <v>9488</v>
      </c>
      <c r="C6695" s="14" t="s">
        <v>258</v>
      </c>
      <c r="D6695" s="15" t="s">
        <v>9489</v>
      </c>
      <c r="E6695" s="15" t="s">
        <v>10425</v>
      </c>
      <c r="F6695" s="14" t="s">
        <v>9490</v>
      </c>
      <c r="G6695" s="14" t="s">
        <v>9491</v>
      </c>
      <c r="H6695" s="14" t="s">
        <v>9492</v>
      </c>
      <c r="I6695" s="14" t="s">
        <v>10416</v>
      </c>
      <c r="J6695" s="16" t="s">
        <v>55</v>
      </c>
      <c r="K6695" s="14">
        <v>689191.57</v>
      </c>
      <c r="L6695" s="17">
        <v>895254.92</v>
      </c>
      <c r="M6695" s="13" t="s">
        <v>1282</v>
      </c>
      <c r="N6695" s="18" t="s">
        <v>9605</v>
      </c>
      <c r="P6695" s="19" t="s">
        <v>69</v>
      </c>
      <c r="Q6695" s="19" t="s">
        <v>200</v>
      </c>
      <c r="R6695" s="19" t="s">
        <v>256</v>
      </c>
    </row>
    <row r="6696" spans="1:18">
      <c r="A6696" s="13" t="s">
        <v>200</v>
      </c>
      <c r="B6696" s="13" t="s">
        <v>9488</v>
      </c>
      <c r="C6696" s="14" t="s">
        <v>258</v>
      </c>
      <c r="D6696" s="15" t="s">
        <v>9489</v>
      </c>
      <c r="E6696" s="15" t="s">
        <v>10425</v>
      </c>
      <c r="F6696" s="14" t="s">
        <v>9490</v>
      </c>
      <c r="G6696" s="14" t="s">
        <v>9491</v>
      </c>
      <c r="H6696" s="14" t="s">
        <v>9492</v>
      </c>
      <c r="I6696" s="14" t="s">
        <v>10418</v>
      </c>
      <c r="J6696" s="16" t="s">
        <v>55</v>
      </c>
      <c r="K6696" s="14">
        <v>147181.82</v>
      </c>
      <c r="M6696" s="13" t="s">
        <v>1282</v>
      </c>
      <c r="N6696" s="18" t="s">
        <v>9605</v>
      </c>
      <c r="P6696" s="19" t="s">
        <v>69</v>
      </c>
      <c r="Q6696" s="19" t="s">
        <v>200</v>
      </c>
      <c r="R6696" s="19" t="s">
        <v>256</v>
      </c>
    </row>
    <row r="6697" spans="1:18">
      <c r="A6697" s="13" t="s">
        <v>200</v>
      </c>
      <c r="B6697" s="13" t="s">
        <v>9488</v>
      </c>
      <c r="C6697" s="14" t="s">
        <v>258</v>
      </c>
      <c r="D6697" s="15" t="s">
        <v>9489</v>
      </c>
      <c r="E6697" s="15" t="s">
        <v>10425</v>
      </c>
      <c r="F6697" s="14" t="s">
        <v>9490</v>
      </c>
      <c r="G6697" s="14" t="s">
        <v>9491</v>
      </c>
      <c r="H6697" s="14" t="s">
        <v>9492</v>
      </c>
      <c r="I6697" s="14" t="s">
        <v>10420</v>
      </c>
      <c r="J6697" s="16" t="s">
        <v>55</v>
      </c>
      <c r="K6697" s="14">
        <v>5852.63</v>
      </c>
      <c r="M6697" s="13" t="s">
        <v>1282</v>
      </c>
      <c r="N6697" s="18" t="s">
        <v>9605</v>
      </c>
      <c r="P6697" s="19" t="s">
        <v>69</v>
      </c>
      <c r="Q6697" s="19" t="s">
        <v>200</v>
      </c>
      <c r="R6697" s="19" t="s">
        <v>256</v>
      </c>
    </row>
    <row r="6698" spans="1:18">
      <c r="A6698" s="13" t="s">
        <v>200</v>
      </c>
      <c r="B6698" s="13" t="s">
        <v>9488</v>
      </c>
      <c r="C6698" s="14" t="s">
        <v>258</v>
      </c>
      <c r="D6698" s="15" t="s">
        <v>9489</v>
      </c>
      <c r="E6698" s="15" t="s">
        <v>10425</v>
      </c>
      <c r="F6698" s="14" t="s">
        <v>9490</v>
      </c>
      <c r="G6698" s="14" t="s">
        <v>9491</v>
      </c>
      <c r="H6698" s="14" t="s">
        <v>9492</v>
      </c>
      <c r="I6698" s="14" t="s">
        <v>10419</v>
      </c>
      <c r="J6698" s="16" t="s">
        <v>55</v>
      </c>
      <c r="K6698" s="14">
        <v>12740.34</v>
      </c>
      <c r="M6698" s="13" t="s">
        <v>1282</v>
      </c>
      <c r="N6698" s="18" t="s">
        <v>9605</v>
      </c>
      <c r="P6698" s="19" t="s">
        <v>69</v>
      </c>
      <c r="Q6698" s="19" t="s">
        <v>200</v>
      </c>
      <c r="R6698" s="19" t="s">
        <v>256</v>
      </c>
    </row>
    <row r="6699" spans="1:18">
      <c r="A6699" s="13" t="s">
        <v>70</v>
      </c>
      <c r="B6699" s="13" t="s">
        <v>9606</v>
      </c>
      <c r="C6699" s="14" t="s">
        <v>143</v>
      </c>
      <c r="D6699" s="15" t="s">
        <v>9607</v>
      </c>
      <c r="E6699" s="15" t="s">
        <v>10425</v>
      </c>
      <c r="F6699" s="14" t="s">
        <v>962</v>
      </c>
      <c r="G6699" s="14" t="s">
        <v>9608</v>
      </c>
      <c r="H6699" s="14" t="s">
        <v>9609</v>
      </c>
      <c r="I6699" s="14" t="s">
        <v>10416</v>
      </c>
      <c r="J6699" s="16" t="s">
        <v>55</v>
      </c>
      <c r="K6699" s="14">
        <v>162406.25</v>
      </c>
      <c r="L6699" s="17">
        <v>182999.38</v>
      </c>
      <c r="M6699" s="13" t="s">
        <v>83</v>
      </c>
      <c r="N6699" s="18" t="s">
        <v>9611</v>
      </c>
      <c r="P6699" s="19" t="s">
        <v>69</v>
      </c>
      <c r="Q6699" s="19" t="s">
        <v>70</v>
      </c>
      <c r="R6699" s="19" t="s">
        <v>70</v>
      </c>
    </row>
    <row r="6700" spans="1:18">
      <c r="A6700" s="13" t="s">
        <v>70</v>
      </c>
      <c r="B6700" s="13" t="s">
        <v>9606</v>
      </c>
      <c r="C6700" s="14" t="s">
        <v>143</v>
      </c>
      <c r="D6700" s="15" t="s">
        <v>9607</v>
      </c>
      <c r="E6700" s="15" t="s">
        <v>10425</v>
      </c>
      <c r="F6700" s="14" t="s">
        <v>962</v>
      </c>
      <c r="G6700" s="14" t="s">
        <v>9608</v>
      </c>
      <c r="H6700" s="14" t="s">
        <v>9609</v>
      </c>
      <c r="I6700" s="14" t="s">
        <v>10418</v>
      </c>
      <c r="J6700" s="16" t="s">
        <v>55</v>
      </c>
      <c r="K6700" s="14">
        <v>7847.85</v>
      </c>
      <c r="M6700" s="13" t="s">
        <v>83</v>
      </c>
      <c r="N6700" s="18" t="s">
        <v>9611</v>
      </c>
      <c r="P6700" s="19" t="s">
        <v>69</v>
      </c>
      <c r="Q6700" s="19" t="s">
        <v>70</v>
      </c>
      <c r="R6700" s="19" t="s">
        <v>70</v>
      </c>
    </row>
    <row r="6701" spans="1:18">
      <c r="A6701" s="13" t="s">
        <v>70</v>
      </c>
      <c r="B6701" s="13" t="s">
        <v>9606</v>
      </c>
      <c r="C6701" s="14" t="s">
        <v>143</v>
      </c>
      <c r="D6701" s="15" t="s">
        <v>9607</v>
      </c>
      <c r="E6701" s="15" t="s">
        <v>10425</v>
      </c>
      <c r="F6701" s="14" t="s">
        <v>962</v>
      </c>
      <c r="G6701" s="14" t="s">
        <v>9608</v>
      </c>
      <c r="H6701" s="14" t="s">
        <v>9609</v>
      </c>
      <c r="I6701" s="14" t="s">
        <v>10420</v>
      </c>
      <c r="J6701" s="16" t="s">
        <v>55</v>
      </c>
      <c r="K6701" s="14">
        <v>1917.5</v>
      </c>
      <c r="M6701" s="13" t="s">
        <v>83</v>
      </c>
      <c r="N6701" s="18" t="s">
        <v>9611</v>
      </c>
      <c r="P6701" s="19" t="s">
        <v>69</v>
      </c>
      <c r="Q6701" s="19" t="s">
        <v>70</v>
      </c>
      <c r="R6701" s="19" t="s">
        <v>70</v>
      </c>
    </row>
    <row r="6702" spans="1:18">
      <c r="A6702" s="13" t="s">
        <v>70</v>
      </c>
      <c r="B6702" s="13" t="s">
        <v>9606</v>
      </c>
      <c r="C6702" s="14" t="s">
        <v>143</v>
      </c>
      <c r="D6702" s="15" t="s">
        <v>9607</v>
      </c>
      <c r="E6702" s="15" t="s">
        <v>10425</v>
      </c>
      <c r="F6702" s="14" t="s">
        <v>962</v>
      </c>
      <c r="G6702" s="14" t="s">
        <v>9608</v>
      </c>
      <c r="H6702" s="14" t="s">
        <v>9609</v>
      </c>
      <c r="I6702" s="14" t="s">
        <v>10419</v>
      </c>
      <c r="J6702" s="16" t="s">
        <v>55</v>
      </c>
      <c r="K6702" s="14">
        <v>2592.73</v>
      </c>
      <c r="M6702" s="13" t="s">
        <v>83</v>
      </c>
      <c r="N6702" s="18" t="s">
        <v>9611</v>
      </c>
      <c r="P6702" s="19" t="s">
        <v>69</v>
      </c>
      <c r="Q6702" s="19" t="s">
        <v>70</v>
      </c>
      <c r="R6702" s="19" t="s">
        <v>70</v>
      </c>
    </row>
    <row r="6703" spans="1:18">
      <c r="A6703" s="13" t="s">
        <v>220</v>
      </c>
      <c r="B6703" s="13" t="s">
        <v>9612</v>
      </c>
      <c r="C6703" s="14" t="s">
        <v>501</v>
      </c>
      <c r="D6703" s="15" t="s">
        <v>9613</v>
      </c>
      <c r="E6703" s="15" t="s">
        <v>10425</v>
      </c>
      <c r="F6703" s="14" t="s">
        <v>225</v>
      </c>
      <c r="G6703" s="14" t="s">
        <v>9614</v>
      </c>
      <c r="H6703" s="14" t="s">
        <v>9615</v>
      </c>
      <c r="I6703" s="14" t="s">
        <v>10416</v>
      </c>
      <c r="J6703" s="16" t="s">
        <v>55</v>
      </c>
      <c r="K6703" s="14">
        <v>1065604.93</v>
      </c>
      <c r="L6703" s="17">
        <v>1141897.56</v>
      </c>
      <c r="M6703" s="13" t="s">
        <v>1282</v>
      </c>
      <c r="N6703" s="18" t="s">
        <v>9617</v>
      </c>
      <c r="P6703" s="19" t="s">
        <v>69</v>
      </c>
      <c r="Q6703" s="19" t="s">
        <v>220</v>
      </c>
      <c r="R6703" s="19" t="s">
        <v>221</v>
      </c>
    </row>
    <row r="6704" spans="1:18">
      <c r="A6704" s="13" t="s">
        <v>220</v>
      </c>
      <c r="B6704" s="13" t="s">
        <v>9612</v>
      </c>
      <c r="C6704" s="14" t="s">
        <v>501</v>
      </c>
      <c r="D6704" s="15" t="s">
        <v>9613</v>
      </c>
      <c r="E6704" s="15" t="s">
        <v>10425</v>
      </c>
      <c r="F6704" s="14" t="s">
        <v>225</v>
      </c>
      <c r="G6704" s="14" t="s">
        <v>9614</v>
      </c>
      <c r="H6704" s="14" t="s">
        <v>9615</v>
      </c>
      <c r="I6704" s="14" t="s">
        <v>10418</v>
      </c>
      <c r="J6704" s="16" t="s">
        <v>55</v>
      </c>
      <c r="K6704" s="14">
        <v>0</v>
      </c>
      <c r="M6704" s="13" t="s">
        <v>1282</v>
      </c>
      <c r="N6704" s="18" t="s">
        <v>9617</v>
      </c>
      <c r="P6704" s="19" t="s">
        <v>69</v>
      </c>
      <c r="Q6704" s="19" t="s">
        <v>220</v>
      </c>
      <c r="R6704" s="19" t="s">
        <v>221</v>
      </c>
    </row>
    <row r="6705" spans="1:18">
      <c r="A6705" s="13" t="s">
        <v>220</v>
      </c>
      <c r="B6705" s="13" t="s">
        <v>9612</v>
      </c>
      <c r="C6705" s="14" t="s">
        <v>501</v>
      </c>
      <c r="D6705" s="15" t="s">
        <v>9613</v>
      </c>
      <c r="E6705" s="15" t="s">
        <v>10425</v>
      </c>
      <c r="F6705" s="14" t="s">
        <v>225</v>
      </c>
      <c r="G6705" s="14" t="s">
        <v>9614</v>
      </c>
      <c r="H6705" s="14" t="s">
        <v>9615</v>
      </c>
      <c r="I6705" s="14" t="s">
        <v>10420</v>
      </c>
      <c r="J6705" s="16" t="s">
        <v>55</v>
      </c>
      <c r="K6705" s="14">
        <v>14308.24</v>
      </c>
      <c r="M6705" s="13" t="s">
        <v>1282</v>
      </c>
      <c r="N6705" s="18" t="s">
        <v>9617</v>
      </c>
      <c r="P6705" s="19" t="s">
        <v>69</v>
      </c>
      <c r="Q6705" s="19" t="s">
        <v>220</v>
      </c>
      <c r="R6705" s="19" t="s">
        <v>221</v>
      </c>
    </row>
    <row r="6706" spans="1:18">
      <c r="A6706" s="13" t="s">
        <v>220</v>
      </c>
      <c r="B6706" s="13" t="s">
        <v>9612</v>
      </c>
      <c r="C6706" s="14" t="s">
        <v>501</v>
      </c>
      <c r="D6706" s="15" t="s">
        <v>9613</v>
      </c>
      <c r="E6706" s="15" t="s">
        <v>10425</v>
      </c>
      <c r="F6706" s="14" t="s">
        <v>225</v>
      </c>
      <c r="G6706" s="14" t="s">
        <v>9614</v>
      </c>
      <c r="H6706" s="14" t="s">
        <v>9615</v>
      </c>
      <c r="I6706" s="14" t="s">
        <v>10419</v>
      </c>
      <c r="J6706" s="16" t="s">
        <v>55</v>
      </c>
      <c r="K6706" s="14">
        <v>16278.49</v>
      </c>
      <c r="M6706" s="13" t="s">
        <v>1282</v>
      </c>
      <c r="N6706" s="18" t="s">
        <v>9617</v>
      </c>
      <c r="P6706" s="19" t="s">
        <v>69</v>
      </c>
      <c r="Q6706" s="19" t="s">
        <v>220</v>
      </c>
      <c r="R6706" s="19" t="s">
        <v>221</v>
      </c>
    </row>
    <row r="6707" spans="1:18">
      <c r="A6707" s="13" t="s">
        <v>47</v>
      </c>
      <c r="B6707" s="13" t="s">
        <v>9624</v>
      </c>
      <c r="C6707" s="14" t="s">
        <v>2404</v>
      </c>
      <c r="D6707" s="15" t="s">
        <v>9625</v>
      </c>
      <c r="E6707" s="15" t="s">
        <v>10425</v>
      </c>
      <c r="F6707" s="14" t="s">
        <v>9626</v>
      </c>
      <c r="G6707" s="14" t="s">
        <v>9627</v>
      </c>
      <c r="H6707" s="14" t="s">
        <v>9628</v>
      </c>
      <c r="I6707" s="14" t="s">
        <v>10416</v>
      </c>
      <c r="J6707" s="16" t="s">
        <v>55</v>
      </c>
      <c r="K6707" s="14">
        <v>5356200.78</v>
      </c>
      <c r="L6707" s="17">
        <v>5986644.53</v>
      </c>
      <c r="M6707" s="13" t="s">
        <v>97</v>
      </c>
      <c r="N6707" s="18" t="s">
        <v>9630</v>
      </c>
      <c r="P6707" s="19" t="s">
        <v>46</v>
      </c>
      <c r="Q6707" s="19" t="s">
        <v>47</v>
      </c>
      <c r="R6707" s="19" t="s">
        <v>2402</v>
      </c>
    </row>
    <row r="6708" spans="1:18">
      <c r="A6708" s="13" t="s">
        <v>47</v>
      </c>
      <c r="B6708" s="13" t="s">
        <v>9624</v>
      </c>
      <c r="C6708" s="14" t="s">
        <v>2404</v>
      </c>
      <c r="D6708" s="15" t="s">
        <v>9625</v>
      </c>
      <c r="E6708" s="15" t="s">
        <v>10425</v>
      </c>
      <c r="F6708" s="14" t="s">
        <v>9626</v>
      </c>
      <c r="G6708" s="14" t="s">
        <v>9627</v>
      </c>
      <c r="H6708" s="14" t="s">
        <v>9628</v>
      </c>
      <c r="I6708" s="14" t="s">
        <v>10418</v>
      </c>
      <c r="J6708" s="16" t="s">
        <v>55</v>
      </c>
      <c r="K6708" s="14">
        <v>252183.45</v>
      </c>
      <c r="M6708" s="13" t="s">
        <v>97</v>
      </c>
      <c r="N6708" s="18" t="s">
        <v>9630</v>
      </c>
      <c r="P6708" s="19" t="s">
        <v>46</v>
      </c>
      <c r="Q6708" s="19" t="s">
        <v>47</v>
      </c>
      <c r="R6708" s="19" t="s">
        <v>2402</v>
      </c>
    </row>
    <row r="6709" spans="1:18">
      <c r="A6709" s="13" t="s">
        <v>47</v>
      </c>
      <c r="B6709" s="13" t="s">
        <v>9624</v>
      </c>
      <c r="C6709" s="14" t="s">
        <v>2404</v>
      </c>
      <c r="D6709" s="15" t="s">
        <v>9625</v>
      </c>
      <c r="E6709" s="15" t="s">
        <v>10425</v>
      </c>
      <c r="F6709" s="14" t="s">
        <v>9626</v>
      </c>
      <c r="G6709" s="14" t="s">
        <v>9627</v>
      </c>
      <c r="H6709" s="14" t="s">
        <v>9628</v>
      </c>
      <c r="I6709" s="14" t="s">
        <v>10420</v>
      </c>
      <c r="J6709" s="16" t="s">
        <v>55</v>
      </c>
      <c r="K6709" s="14">
        <v>52999.81</v>
      </c>
      <c r="M6709" s="13" t="s">
        <v>97</v>
      </c>
      <c r="N6709" s="18" t="s">
        <v>9630</v>
      </c>
      <c r="P6709" s="19" t="s">
        <v>46</v>
      </c>
      <c r="Q6709" s="19" t="s">
        <v>47</v>
      </c>
      <c r="R6709" s="19" t="s">
        <v>2402</v>
      </c>
    </row>
    <row r="6710" spans="1:18">
      <c r="A6710" s="13" t="s">
        <v>47</v>
      </c>
      <c r="B6710" s="13" t="s">
        <v>9624</v>
      </c>
      <c r="C6710" s="14" t="s">
        <v>2404</v>
      </c>
      <c r="D6710" s="15" t="s">
        <v>9625</v>
      </c>
      <c r="E6710" s="15" t="s">
        <v>10425</v>
      </c>
      <c r="F6710" s="14" t="s">
        <v>9626</v>
      </c>
      <c r="G6710" s="14" t="s">
        <v>9627</v>
      </c>
      <c r="H6710" s="14" t="s">
        <v>9628</v>
      </c>
      <c r="I6710" s="14" t="s">
        <v>10419</v>
      </c>
      <c r="J6710" s="16" t="s">
        <v>55</v>
      </c>
      <c r="K6710" s="14">
        <v>85390.46</v>
      </c>
      <c r="M6710" s="13" t="s">
        <v>97</v>
      </c>
      <c r="N6710" s="18" t="s">
        <v>9630</v>
      </c>
      <c r="P6710" s="19" t="s">
        <v>46</v>
      </c>
      <c r="Q6710" s="19" t="s">
        <v>47</v>
      </c>
      <c r="R6710" s="19" t="s">
        <v>2402</v>
      </c>
    </row>
    <row r="6711" spans="1:18">
      <c r="A6711" s="13" t="s">
        <v>119</v>
      </c>
      <c r="B6711" s="13" t="s">
        <v>9632</v>
      </c>
      <c r="C6711" s="14" t="s">
        <v>122</v>
      </c>
      <c r="D6711" s="15" t="s">
        <v>9553</v>
      </c>
      <c r="E6711" s="15" t="s">
        <v>10425</v>
      </c>
      <c r="F6711" s="14" t="s">
        <v>5129</v>
      </c>
      <c r="G6711" s="14" t="s">
        <v>9554</v>
      </c>
      <c r="H6711" s="14" t="s">
        <v>9555</v>
      </c>
      <c r="I6711" s="14" t="s">
        <v>10416</v>
      </c>
      <c r="J6711" s="16" t="s">
        <v>55</v>
      </c>
      <c r="K6711" s="14">
        <v>54960.3</v>
      </c>
      <c r="L6711" s="17">
        <v>67948.6</v>
      </c>
      <c r="M6711" s="13" t="s">
        <v>140</v>
      </c>
      <c r="N6711" s="18" t="s">
        <v>9633</v>
      </c>
      <c r="P6711" s="19" t="s">
        <v>46</v>
      </c>
      <c r="Q6711" s="19" t="s">
        <v>119</v>
      </c>
      <c r="R6711" s="19" t="s">
        <v>120</v>
      </c>
    </row>
    <row r="6712" spans="1:18">
      <c r="A6712" s="13" t="s">
        <v>119</v>
      </c>
      <c r="B6712" s="13" t="s">
        <v>9632</v>
      </c>
      <c r="C6712" s="14" t="s">
        <v>122</v>
      </c>
      <c r="D6712" s="15" t="s">
        <v>9553</v>
      </c>
      <c r="E6712" s="15" t="s">
        <v>10425</v>
      </c>
      <c r="F6712" s="14" t="s">
        <v>5129</v>
      </c>
      <c r="G6712" s="14" t="s">
        <v>9554</v>
      </c>
      <c r="H6712" s="14" t="s">
        <v>9555</v>
      </c>
      <c r="I6712" s="14" t="s">
        <v>10418</v>
      </c>
      <c r="J6712" s="16" t="s">
        <v>55</v>
      </c>
      <c r="K6712" s="14">
        <v>8233.34</v>
      </c>
      <c r="M6712" s="13" t="s">
        <v>140</v>
      </c>
      <c r="N6712" s="18" t="s">
        <v>9633</v>
      </c>
      <c r="P6712" s="19" t="s">
        <v>46</v>
      </c>
      <c r="Q6712" s="19" t="s">
        <v>119</v>
      </c>
      <c r="R6712" s="19" t="s">
        <v>120</v>
      </c>
    </row>
    <row r="6713" spans="1:18">
      <c r="A6713" s="13" t="s">
        <v>119</v>
      </c>
      <c r="B6713" s="13" t="s">
        <v>9632</v>
      </c>
      <c r="C6713" s="14" t="s">
        <v>122</v>
      </c>
      <c r="D6713" s="15" t="s">
        <v>9553</v>
      </c>
      <c r="E6713" s="15" t="s">
        <v>10425</v>
      </c>
      <c r="F6713" s="14" t="s">
        <v>5129</v>
      </c>
      <c r="G6713" s="14" t="s">
        <v>9554</v>
      </c>
      <c r="H6713" s="14" t="s">
        <v>9555</v>
      </c>
      <c r="I6713" s="14" t="s">
        <v>10420</v>
      </c>
      <c r="J6713" s="16" t="s">
        <v>55</v>
      </c>
      <c r="K6713" s="14">
        <v>734.9</v>
      </c>
      <c r="M6713" s="13" t="s">
        <v>140</v>
      </c>
      <c r="N6713" s="18" t="s">
        <v>9633</v>
      </c>
      <c r="P6713" s="19" t="s">
        <v>46</v>
      </c>
      <c r="Q6713" s="19" t="s">
        <v>119</v>
      </c>
      <c r="R6713" s="19" t="s">
        <v>120</v>
      </c>
    </row>
    <row r="6714" spans="1:18">
      <c r="A6714" s="13" t="s">
        <v>119</v>
      </c>
      <c r="B6714" s="13" t="s">
        <v>9632</v>
      </c>
      <c r="C6714" s="14" t="s">
        <v>122</v>
      </c>
      <c r="D6714" s="15" t="s">
        <v>9553</v>
      </c>
      <c r="E6714" s="15" t="s">
        <v>10425</v>
      </c>
      <c r="F6714" s="14" t="s">
        <v>5129</v>
      </c>
      <c r="G6714" s="14" t="s">
        <v>9554</v>
      </c>
      <c r="H6714" s="14" t="s">
        <v>9555</v>
      </c>
      <c r="I6714" s="14" t="s">
        <v>10419</v>
      </c>
      <c r="J6714" s="16" t="s">
        <v>55</v>
      </c>
      <c r="K6714" s="14">
        <v>962.34</v>
      </c>
      <c r="M6714" s="13" t="s">
        <v>140</v>
      </c>
      <c r="N6714" s="18" t="s">
        <v>9633</v>
      </c>
      <c r="P6714" s="19" t="s">
        <v>46</v>
      </c>
      <c r="Q6714" s="19" t="s">
        <v>119</v>
      </c>
      <c r="R6714" s="19" t="s">
        <v>120</v>
      </c>
    </row>
    <row r="6715" spans="1:18">
      <c r="A6715" s="13" t="s">
        <v>119</v>
      </c>
      <c r="B6715" s="13" t="s">
        <v>9634</v>
      </c>
      <c r="C6715" s="14" t="s">
        <v>313</v>
      </c>
      <c r="D6715" s="15" t="s">
        <v>9635</v>
      </c>
      <c r="E6715" s="15" t="s">
        <v>10425</v>
      </c>
      <c r="F6715" s="14" t="s">
        <v>9636</v>
      </c>
      <c r="G6715" s="14" t="s">
        <v>9637</v>
      </c>
      <c r="H6715" s="14" t="s">
        <v>9638</v>
      </c>
      <c r="I6715" s="14" t="s">
        <v>10416</v>
      </c>
      <c r="J6715" s="16" t="s">
        <v>55</v>
      </c>
      <c r="K6715" s="14">
        <v>170634.47</v>
      </c>
      <c r="L6715" s="17">
        <v>202716.1</v>
      </c>
      <c r="M6715" s="13" t="s">
        <v>140</v>
      </c>
      <c r="N6715" s="18" t="s">
        <v>9639</v>
      </c>
      <c r="P6715" s="19" t="s">
        <v>46</v>
      </c>
      <c r="Q6715" s="19" t="s">
        <v>119</v>
      </c>
      <c r="R6715" s="19" t="s">
        <v>120</v>
      </c>
    </row>
    <row r="6716" spans="1:18">
      <c r="A6716" s="13" t="s">
        <v>119</v>
      </c>
      <c r="B6716" s="13" t="s">
        <v>9634</v>
      </c>
      <c r="C6716" s="14" t="s">
        <v>313</v>
      </c>
      <c r="D6716" s="15" t="s">
        <v>9635</v>
      </c>
      <c r="E6716" s="15" t="s">
        <v>10425</v>
      </c>
      <c r="F6716" s="14" t="s">
        <v>9636</v>
      </c>
      <c r="G6716" s="14" t="s">
        <v>9637</v>
      </c>
      <c r="H6716" s="14" t="s">
        <v>9638</v>
      </c>
      <c r="I6716" s="14" t="s">
        <v>10418</v>
      </c>
      <c r="J6716" s="16" t="s">
        <v>55</v>
      </c>
      <c r="K6716" s="14">
        <v>17984.98</v>
      </c>
      <c r="M6716" s="13" t="s">
        <v>140</v>
      </c>
      <c r="N6716" s="18" t="s">
        <v>9639</v>
      </c>
      <c r="P6716" s="19" t="s">
        <v>46</v>
      </c>
      <c r="Q6716" s="19" t="s">
        <v>119</v>
      </c>
      <c r="R6716" s="19" t="s">
        <v>120</v>
      </c>
    </row>
    <row r="6717" spans="1:18">
      <c r="A6717" s="13" t="s">
        <v>119</v>
      </c>
      <c r="B6717" s="13" t="s">
        <v>9634</v>
      </c>
      <c r="C6717" s="14" t="s">
        <v>313</v>
      </c>
      <c r="D6717" s="15" t="s">
        <v>9635</v>
      </c>
      <c r="E6717" s="15" t="s">
        <v>10425</v>
      </c>
      <c r="F6717" s="14" t="s">
        <v>9636</v>
      </c>
      <c r="G6717" s="14" t="s">
        <v>9637</v>
      </c>
      <c r="H6717" s="14" t="s">
        <v>9638</v>
      </c>
      <c r="I6717" s="14" t="s">
        <v>10420</v>
      </c>
      <c r="J6717" s="16" t="s">
        <v>55</v>
      </c>
      <c r="K6717" s="14">
        <v>2102</v>
      </c>
      <c r="M6717" s="13" t="s">
        <v>140</v>
      </c>
      <c r="N6717" s="18" t="s">
        <v>9639</v>
      </c>
      <c r="P6717" s="19" t="s">
        <v>46</v>
      </c>
      <c r="Q6717" s="19" t="s">
        <v>119</v>
      </c>
      <c r="R6717" s="19" t="s">
        <v>120</v>
      </c>
    </row>
    <row r="6718" spans="1:18">
      <c r="A6718" s="13" t="s">
        <v>119</v>
      </c>
      <c r="B6718" s="13" t="s">
        <v>9634</v>
      </c>
      <c r="C6718" s="14" t="s">
        <v>313</v>
      </c>
      <c r="D6718" s="15" t="s">
        <v>9635</v>
      </c>
      <c r="E6718" s="15" t="s">
        <v>10425</v>
      </c>
      <c r="F6718" s="14" t="s">
        <v>9636</v>
      </c>
      <c r="G6718" s="14" t="s">
        <v>9637</v>
      </c>
      <c r="H6718" s="14" t="s">
        <v>9638</v>
      </c>
      <c r="I6718" s="14" t="s">
        <v>10419</v>
      </c>
      <c r="J6718" s="16" t="s">
        <v>55</v>
      </c>
      <c r="K6718" s="14">
        <v>2872.41</v>
      </c>
      <c r="M6718" s="13" t="s">
        <v>140</v>
      </c>
      <c r="N6718" s="18" t="s">
        <v>9639</v>
      </c>
      <c r="P6718" s="19" t="s">
        <v>46</v>
      </c>
      <c r="Q6718" s="19" t="s">
        <v>119</v>
      </c>
      <c r="R6718" s="19" t="s">
        <v>120</v>
      </c>
    </row>
    <row r="6719" spans="1:18">
      <c r="A6719" s="13" t="s">
        <v>331</v>
      </c>
      <c r="B6719" s="13" t="s">
        <v>9640</v>
      </c>
      <c r="C6719" s="14" t="s">
        <v>2067</v>
      </c>
      <c r="D6719" s="15" t="s">
        <v>9641</v>
      </c>
      <c r="E6719" s="15" t="s">
        <v>10425</v>
      </c>
      <c r="F6719" s="14" t="s">
        <v>4273</v>
      </c>
      <c r="G6719" s="14" t="s">
        <v>9642</v>
      </c>
      <c r="H6719" s="14" t="s">
        <v>9643</v>
      </c>
      <c r="I6719" s="14" t="s">
        <v>10427</v>
      </c>
      <c r="J6719" s="16" t="s">
        <v>55</v>
      </c>
      <c r="K6719" s="14">
        <v>15392.92</v>
      </c>
      <c r="L6719" s="17">
        <v>16910.78</v>
      </c>
      <c r="M6719" s="13" t="s">
        <v>140</v>
      </c>
      <c r="N6719" s="18" t="s">
        <v>9645</v>
      </c>
      <c r="P6719" s="19" t="s">
        <v>46</v>
      </c>
      <c r="Q6719" s="19" t="s">
        <v>331</v>
      </c>
      <c r="R6719" s="19" t="s">
        <v>574</v>
      </c>
    </row>
    <row r="6720" spans="1:18">
      <c r="A6720" s="13" t="s">
        <v>331</v>
      </c>
      <c r="B6720" s="13" t="s">
        <v>9640</v>
      </c>
      <c r="C6720" s="14" t="s">
        <v>2067</v>
      </c>
      <c r="D6720" s="15" t="s">
        <v>9641</v>
      </c>
      <c r="E6720" s="15" t="s">
        <v>10425</v>
      </c>
      <c r="F6720" s="14" t="s">
        <v>4273</v>
      </c>
      <c r="G6720" s="14" t="s">
        <v>9642</v>
      </c>
      <c r="H6720" s="14" t="s">
        <v>9643</v>
      </c>
      <c r="I6720" s="14" t="s">
        <v>10428</v>
      </c>
      <c r="J6720" s="16" t="s">
        <v>55</v>
      </c>
      <c r="K6720" s="14">
        <v>311.91</v>
      </c>
      <c r="M6720" s="13" t="s">
        <v>140</v>
      </c>
      <c r="N6720" s="18" t="s">
        <v>9645</v>
      </c>
      <c r="P6720" s="19" t="s">
        <v>46</v>
      </c>
      <c r="Q6720" s="19" t="s">
        <v>331</v>
      </c>
      <c r="R6720" s="19" t="s">
        <v>574</v>
      </c>
    </row>
    <row r="6721" spans="1:18">
      <c r="A6721" s="13" t="s">
        <v>331</v>
      </c>
      <c r="B6721" s="13" t="s">
        <v>9640</v>
      </c>
      <c r="C6721" s="14" t="s">
        <v>2067</v>
      </c>
      <c r="D6721" s="15" t="s">
        <v>9641</v>
      </c>
      <c r="E6721" s="15" t="s">
        <v>10425</v>
      </c>
      <c r="F6721" s="14" t="s">
        <v>4273</v>
      </c>
      <c r="G6721" s="14" t="s">
        <v>9642</v>
      </c>
      <c r="H6721" s="14" t="s">
        <v>9643</v>
      </c>
      <c r="I6721" s="14" t="s">
        <v>10420</v>
      </c>
      <c r="J6721" s="16" t="s">
        <v>55</v>
      </c>
      <c r="K6721" s="14">
        <v>200.10796</v>
      </c>
      <c r="M6721" s="13" t="s">
        <v>140</v>
      </c>
      <c r="N6721" s="18" t="s">
        <v>9645</v>
      </c>
      <c r="P6721" s="19" t="s">
        <v>46</v>
      </c>
      <c r="Q6721" s="19" t="s">
        <v>331</v>
      </c>
      <c r="R6721" s="19" t="s">
        <v>574</v>
      </c>
    </row>
    <row r="6722" spans="1:18">
      <c r="A6722" s="13" t="s">
        <v>331</v>
      </c>
      <c r="B6722" s="13" t="s">
        <v>9640</v>
      </c>
      <c r="C6722" s="14" t="s">
        <v>2067</v>
      </c>
      <c r="D6722" s="15" t="s">
        <v>9641</v>
      </c>
      <c r="E6722" s="15" t="s">
        <v>10425</v>
      </c>
      <c r="F6722" s="14" t="s">
        <v>4273</v>
      </c>
      <c r="G6722" s="14" t="s">
        <v>9642</v>
      </c>
      <c r="H6722" s="14" t="s">
        <v>9643</v>
      </c>
      <c r="I6722" s="14" t="s">
        <v>10419</v>
      </c>
      <c r="J6722" s="16" t="s">
        <v>55</v>
      </c>
      <c r="K6722" s="14">
        <v>235.57245</v>
      </c>
      <c r="M6722" s="13" t="s">
        <v>140</v>
      </c>
      <c r="N6722" s="18" t="s">
        <v>9645</v>
      </c>
      <c r="P6722" s="19" t="s">
        <v>46</v>
      </c>
      <c r="Q6722" s="19" t="s">
        <v>331</v>
      </c>
      <c r="R6722" s="19" t="s">
        <v>574</v>
      </c>
    </row>
    <row r="6723" spans="1:18">
      <c r="A6723" s="13" t="e">
        <v>#N/A</v>
      </c>
      <c r="B6723" s="13" t="s">
        <v>11061</v>
      </c>
      <c r="C6723" s="14" t="s">
        <v>11062</v>
      </c>
      <c r="D6723" s="15" t="s">
        <v>11063</v>
      </c>
      <c r="E6723" s="15" t="s">
        <v>10444</v>
      </c>
      <c r="F6723" s="14" t="s">
        <v>494</v>
      </c>
      <c r="G6723" s="14" t="s">
        <v>11064</v>
      </c>
      <c r="H6723" s="14" t="s">
        <v>11065</v>
      </c>
      <c r="I6723" s="14" t="s">
        <v>10416</v>
      </c>
      <c r="J6723" s="16" t="s">
        <v>9401</v>
      </c>
      <c r="K6723" s="14">
        <v>0</v>
      </c>
      <c r="L6723" s="17">
        <v>177383.25</v>
      </c>
      <c r="M6723" s="13" t="s">
        <v>10967</v>
      </c>
      <c r="N6723" s="18" t="s">
        <v>11066</v>
      </c>
      <c r="P6723" s="19" t="s">
        <v>11067</v>
      </c>
      <c r="Q6723" s="19" t="s">
        <v>11067</v>
      </c>
      <c r="R6723" s="19" t="s">
        <v>11068</v>
      </c>
    </row>
    <row r="6724" spans="1:18">
      <c r="A6724" s="13" t="e">
        <v>#N/A</v>
      </c>
      <c r="B6724" s="13" t="s">
        <v>11061</v>
      </c>
      <c r="C6724" s="14" t="s">
        <v>11062</v>
      </c>
      <c r="D6724" s="15" t="s">
        <v>11063</v>
      </c>
      <c r="E6724" s="15" t="s">
        <v>10444</v>
      </c>
      <c r="F6724" s="14" t="s">
        <v>494</v>
      </c>
      <c r="G6724" s="14" t="s">
        <v>11064</v>
      </c>
      <c r="H6724" s="14" t="s">
        <v>11065</v>
      </c>
      <c r="I6724" s="14" t="s">
        <v>10418</v>
      </c>
      <c r="J6724" s="16" t="s">
        <v>9401</v>
      </c>
      <c r="K6724" s="14">
        <v>166860</v>
      </c>
      <c r="M6724" s="13" t="s">
        <v>10967</v>
      </c>
      <c r="N6724" s="18" t="s">
        <v>11066</v>
      </c>
      <c r="P6724" s="19" t="s">
        <v>11067</v>
      </c>
      <c r="Q6724" s="19" t="s">
        <v>11067</v>
      </c>
      <c r="R6724" s="19" t="s">
        <v>11068</v>
      </c>
    </row>
    <row r="6725" spans="1:18">
      <c r="A6725" s="13" t="e">
        <v>#N/A</v>
      </c>
      <c r="B6725" s="13" t="s">
        <v>11061</v>
      </c>
      <c r="C6725" s="14" t="s">
        <v>11062</v>
      </c>
      <c r="D6725" s="15" t="s">
        <v>11063</v>
      </c>
      <c r="E6725" s="15" t="s">
        <v>10444</v>
      </c>
      <c r="F6725" s="14" t="s">
        <v>494</v>
      </c>
      <c r="G6725" s="14" t="s">
        <v>11064</v>
      </c>
      <c r="H6725" s="14" t="s">
        <v>11065</v>
      </c>
      <c r="I6725" s="14" t="s">
        <v>10420</v>
      </c>
      <c r="J6725" s="16" t="s">
        <v>9401</v>
      </c>
      <c r="K6725" s="14">
        <v>0</v>
      </c>
      <c r="M6725" s="13" t="s">
        <v>10967</v>
      </c>
      <c r="N6725" s="18" t="s">
        <v>11066</v>
      </c>
      <c r="P6725" s="19" t="s">
        <v>11067</v>
      </c>
      <c r="Q6725" s="19" t="s">
        <v>11067</v>
      </c>
      <c r="R6725" s="19" t="s">
        <v>11068</v>
      </c>
    </row>
    <row r="6726" spans="1:18">
      <c r="A6726" s="13" t="e">
        <v>#N/A</v>
      </c>
      <c r="B6726" s="13" t="s">
        <v>11061</v>
      </c>
      <c r="C6726" s="14" t="s">
        <v>11062</v>
      </c>
      <c r="D6726" s="15" t="s">
        <v>11063</v>
      </c>
      <c r="E6726" s="15" t="s">
        <v>10444</v>
      </c>
      <c r="F6726" s="14" t="s">
        <v>494</v>
      </c>
      <c r="G6726" s="14" t="s">
        <v>11064</v>
      </c>
      <c r="H6726" s="14" t="s">
        <v>11065</v>
      </c>
      <c r="I6726" s="14" t="s">
        <v>10419</v>
      </c>
      <c r="J6726" s="16" t="s">
        <v>9401</v>
      </c>
      <c r="K6726" s="14">
        <v>2541</v>
      </c>
      <c r="M6726" s="13" t="s">
        <v>10967</v>
      </c>
      <c r="N6726" s="18" t="s">
        <v>11066</v>
      </c>
      <c r="P6726" s="19" t="s">
        <v>11067</v>
      </c>
      <c r="Q6726" s="19" t="s">
        <v>11067</v>
      </c>
      <c r="R6726" s="19" t="s">
        <v>11068</v>
      </c>
    </row>
    <row r="6727" spans="1:18">
      <c r="A6727" s="13" t="e">
        <v>#N/A</v>
      </c>
      <c r="B6727" s="13" t="s">
        <v>11069</v>
      </c>
      <c r="C6727" s="14" t="s">
        <v>10984</v>
      </c>
      <c r="D6727" s="15" t="s">
        <v>11070</v>
      </c>
      <c r="E6727" s="15" t="s">
        <v>10425</v>
      </c>
      <c r="F6727" s="14" t="s">
        <v>722</v>
      </c>
      <c r="G6727" s="14" t="s">
        <v>11071</v>
      </c>
      <c r="H6727" s="14" t="s">
        <v>11072</v>
      </c>
      <c r="I6727" s="14" t="s">
        <v>10416</v>
      </c>
      <c r="J6727" s="16" t="s">
        <v>9401</v>
      </c>
      <c r="K6727" s="14">
        <v>0</v>
      </c>
      <c r="L6727" s="17">
        <v>398381.78</v>
      </c>
      <c r="M6727" s="13" t="s">
        <v>10967</v>
      </c>
      <c r="N6727" s="18" t="s">
        <v>11073</v>
      </c>
      <c r="P6727" s="19" t="s">
        <v>10989</v>
      </c>
      <c r="Q6727" s="19" t="s">
        <v>10989</v>
      </c>
      <c r="R6727" s="19" t="s">
        <v>10979</v>
      </c>
    </row>
    <row r="6728" spans="1:18">
      <c r="A6728" s="13" t="e">
        <v>#N/A</v>
      </c>
      <c r="B6728" s="13" t="s">
        <v>11069</v>
      </c>
      <c r="C6728" s="14" t="s">
        <v>10984</v>
      </c>
      <c r="D6728" s="15" t="s">
        <v>11070</v>
      </c>
      <c r="E6728" s="15" t="s">
        <v>10425</v>
      </c>
      <c r="F6728" s="14" t="s">
        <v>722</v>
      </c>
      <c r="G6728" s="14" t="s">
        <v>11071</v>
      </c>
      <c r="H6728" s="14" t="s">
        <v>11072</v>
      </c>
      <c r="I6728" s="14" t="s">
        <v>10418</v>
      </c>
      <c r="J6728" s="16" t="s">
        <v>9401</v>
      </c>
      <c r="K6728" s="14">
        <v>380633.88</v>
      </c>
      <c r="M6728" s="13" t="s">
        <v>10967</v>
      </c>
      <c r="N6728" s="18" t="s">
        <v>11073</v>
      </c>
      <c r="P6728" s="19" t="s">
        <v>10989</v>
      </c>
      <c r="Q6728" s="19" t="s">
        <v>10989</v>
      </c>
      <c r="R6728" s="19" t="s">
        <v>10979</v>
      </c>
    </row>
    <row r="6729" spans="1:18">
      <c r="A6729" s="13" t="e">
        <v>#N/A</v>
      </c>
      <c r="B6729" s="13" t="s">
        <v>11069</v>
      </c>
      <c r="C6729" s="14" t="s">
        <v>10984</v>
      </c>
      <c r="D6729" s="15" t="s">
        <v>11070</v>
      </c>
      <c r="E6729" s="15" t="s">
        <v>10425</v>
      </c>
      <c r="F6729" s="14" t="s">
        <v>722</v>
      </c>
      <c r="G6729" s="14" t="s">
        <v>11071</v>
      </c>
      <c r="H6729" s="14" t="s">
        <v>11072</v>
      </c>
      <c r="I6729" s="14" t="s">
        <v>10420</v>
      </c>
      <c r="J6729" s="16" t="s">
        <v>9401</v>
      </c>
      <c r="K6729" s="14">
        <v>0</v>
      </c>
      <c r="M6729" s="13" t="s">
        <v>10967</v>
      </c>
      <c r="N6729" s="18" t="s">
        <v>11073</v>
      </c>
      <c r="P6729" s="19" t="s">
        <v>10989</v>
      </c>
      <c r="Q6729" s="19" t="s">
        <v>10989</v>
      </c>
      <c r="R6729" s="19" t="s">
        <v>10979</v>
      </c>
    </row>
    <row r="6730" spans="1:18">
      <c r="A6730" s="13" t="e">
        <v>#N/A</v>
      </c>
      <c r="B6730" s="13" t="s">
        <v>11069</v>
      </c>
      <c r="C6730" s="14" t="s">
        <v>10984</v>
      </c>
      <c r="D6730" s="15" t="s">
        <v>11070</v>
      </c>
      <c r="E6730" s="15" t="s">
        <v>10425</v>
      </c>
      <c r="F6730" s="14" t="s">
        <v>722</v>
      </c>
      <c r="G6730" s="14" t="s">
        <v>11071</v>
      </c>
      <c r="H6730" s="14" t="s">
        <v>11072</v>
      </c>
      <c r="I6730" s="14" t="s">
        <v>10419</v>
      </c>
      <c r="J6730" s="16" t="s">
        <v>9401</v>
      </c>
      <c r="K6730" s="14">
        <v>5796.44</v>
      </c>
      <c r="M6730" s="13" t="s">
        <v>10967</v>
      </c>
      <c r="N6730" s="18" t="s">
        <v>11073</v>
      </c>
      <c r="P6730" s="19" t="s">
        <v>10989</v>
      </c>
      <c r="Q6730" s="19" t="s">
        <v>10989</v>
      </c>
      <c r="R6730" s="19" t="s">
        <v>10979</v>
      </c>
    </row>
    <row r="6731" spans="1:18">
      <c r="A6731" s="13" t="s">
        <v>108</v>
      </c>
      <c r="B6731" s="13" t="s">
        <v>9647</v>
      </c>
      <c r="C6731" s="14" t="s">
        <v>896</v>
      </c>
      <c r="D6731" s="15" t="s">
        <v>6255</v>
      </c>
      <c r="E6731" s="15" t="s">
        <v>10425</v>
      </c>
      <c r="F6731" s="14" t="s">
        <v>1745</v>
      </c>
      <c r="G6731" s="14" t="s">
        <v>6256</v>
      </c>
      <c r="H6731" s="14" t="s">
        <v>6257</v>
      </c>
      <c r="I6731" s="14" t="s">
        <v>10416</v>
      </c>
      <c r="J6731" s="16" t="s">
        <v>55</v>
      </c>
      <c r="K6731" s="14">
        <v>114803.71</v>
      </c>
      <c r="L6731" s="17">
        <v>124319.06</v>
      </c>
      <c r="M6731" s="13" t="s">
        <v>97</v>
      </c>
      <c r="N6731" s="18" t="s">
        <v>9648</v>
      </c>
      <c r="P6731" s="19" t="s">
        <v>46</v>
      </c>
      <c r="Q6731" s="19" t="s">
        <v>108</v>
      </c>
      <c r="R6731" s="19" t="s">
        <v>894</v>
      </c>
    </row>
    <row r="6732" spans="1:18">
      <c r="A6732" s="13" t="s">
        <v>108</v>
      </c>
      <c r="B6732" s="13" t="s">
        <v>9647</v>
      </c>
      <c r="C6732" s="14" t="s">
        <v>896</v>
      </c>
      <c r="D6732" s="15" t="s">
        <v>6255</v>
      </c>
      <c r="E6732" s="15" t="s">
        <v>10425</v>
      </c>
      <c r="F6732" s="14" t="s">
        <v>1745</v>
      </c>
      <c r="G6732" s="14" t="s">
        <v>6256</v>
      </c>
      <c r="H6732" s="14" t="s">
        <v>6257</v>
      </c>
      <c r="I6732" s="14" t="s">
        <v>10418</v>
      </c>
      <c r="J6732" s="16" t="s">
        <v>55</v>
      </c>
      <c r="K6732" s="14">
        <v>1021.4</v>
      </c>
      <c r="M6732" s="13" t="s">
        <v>97</v>
      </c>
      <c r="N6732" s="18" t="s">
        <v>9648</v>
      </c>
      <c r="P6732" s="19" t="s">
        <v>46</v>
      </c>
      <c r="Q6732" s="19" t="s">
        <v>108</v>
      </c>
      <c r="R6732" s="19" t="s">
        <v>894</v>
      </c>
    </row>
    <row r="6733" spans="1:18">
      <c r="A6733" s="13" t="s">
        <v>108</v>
      </c>
      <c r="B6733" s="13" t="s">
        <v>9647</v>
      </c>
      <c r="C6733" s="14" t="s">
        <v>896</v>
      </c>
      <c r="D6733" s="15" t="s">
        <v>6255</v>
      </c>
      <c r="E6733" s="15" t="s">
        <v>10425</v>
      </c>
      <c r="F6733" s="14" t="s">
        <v>1745</v>
      </c>
      <c r="G6733" s="14" t="s">
        <v>6256</v>
      </c>
      <c r="H6733" s="14" t="s">
        <v>6257</v>
      </c>
      <c r="I6733" s="14" t="s">
        <v>10420</v>
      </c>
      <c r="J6733" s="16" t="s">
        <v>55</v>
      </c>
      <c r="K6733" s="14">
        <v>1135.74</v>
      </c>
      <c r="M6733" s="13" t="s">
        <v>97</v>
      </c>
      <c r="N6733" s="18" t="s">
        <v>9648</v>
      </c>
      <c r="P6733" s="19" t="s">
        <v>46</v>
      </c>
      <c r="Q6733" s="19" t="s">
        <v>108</v>
      </c>
      <c r="R6733" s="19" t="s">
        <v>894</v>
      </c>
    </row>
    <row r="6734" spans="1:18">
      <c r="A6734" s="13" t="s">
        <v>108</v>
      </c>
      <c r="B6734" s="13" t="s">
        <v>9647</v>
      </c>
      <c r="C6734" s="14" t="s">
        <v>896</v>
      </c>
      <c r="D6734" s="15" t="s">
        <v>6255</v>
      </c>
      <c r="E6734" s="15" t="s">
        <v>10425</v>
      </c>
      <c r="F6734" s="14" t="s">
        <v>1745</v>
      </c>
      <c r="G6734" s="14" t="s">
        <v>6256</v>
      </c>
      <c r="H6734" s="14" t="s">
        <v>6257</v>
      </c>
      <c r="I6734" s="14" t="s">
        <v>10419</v>
      </c>
      <c r="J6734" s="16" t="s">
        <v>55</v>
      </c>
      <c r="K6734" s="14">
        <v>1763.84</v>
      </c>
      <c r="M6734" s="13" t="s">
        <v>97</v>
      </c>
      <c r="N6734" s="18" t="s">
        <v>9648</v>
      </c>
      <c r="P6734" s="19" t="s">
        <v>46</v>
      </c>
      <c r="Q6734" s="19" t="s">
        <v>108</v>
      </c>
      <c r="R6734" s="19" t="s">
        <v>894</v>
      </c>
    </row>
    <row r="6735" spans="1:18">
      <c r="A6735" s="13" t="s">
        <v>70</v>
      </c>
      <c r="B6735" s="13" t="s">
        <v>9651</v>
      </c>
      <c r="C6735" s="14" t="s">
        <v>772</v>
      </c>
      <c r="D6735" s="15" t="s">
        <v>9652</v>
      </c>
      <c r="E6735" s="15" t="s">
        <v>10425</v>
      </c>
      <c r="F6735" s="14" t="s">
        <v>1332</v>
      </c>
      <c r="G6735" s="14" t="s">
        <v>9653</v>
      </c>
      <c r="H6735" s="14" t="s">
        <v>9654</v>
      </c>
      <c r="I6735" s="14" t="s">
        <v>10416</v>
      </c>
      <c r="J6735" s="16" t="s">
        <v>55</v>
      </c>
      <c r="K6735" s="14">
        <v>24729.12</v>
      </c>
      <c r="L6735" s="17">
        <v>28072.36</v>
      </c>
      <c r="M6735" s="13" t="s">
        <v>83</v>
      </c>
      <c r="N6735" s="18" t="s">
        <v>9656</v>
      </c>
      <c r="P6735" s="19" t="s">
        <v>69</v>
      </c>
      <c r="Q6735" s="19" t="s">
        <v>70</v>
      </c>
      <c r="R6735" s="19" t="s">
        <v>70</v>
      </c>
    </row>
    <row r="6736" spans="1:18">
      <c r="A6736" s="13" t="s">
        <v>70</v>
      </c>
      <c r="B6736" s="13" t="s">
        <v>9651</v>
      </c>
      <c r="C6736" s="14" t="s">
        <v>772</v>
      </c>
      <c r="D6736" s="15" t="s">
        <v>9652</v>
      </c>
      <c r="E6736" s="15" t="s">
        <v>10425</v>
      </c>
      <c r="F6736" s="14" t="s">
        <v>1332</v>
      </c>
      <c r="G6736" s="14" t="s">
        <v>9653</v>
      </c>
      <c r="H6736" s="14" t="s">
        <v>9654</v>
      </c>
      <c r="I6736" s="14" t="s">
        <v>10418</v>
      </c>
      <c r="J6736" s="16" t="s">
        <v>55</v>
      </c>
      <c r="K6736" s="14">
        <v>1371.5</v>
      </c>
      <c r="M6736" s="13" t="s">
        <v>83</v>
      </c>
      <c r="N6736" s="18" t="s">
        <v>9656</v>
      </c>
      <c r="P6736" s="19" t="s">
        <v>69</v>
      </c>
      <c r="Q6736" s="19" t="s">
        <v>70</v>
      </c>
      <c r="R6736" s="19" t="s">
        <v>70</v>
      </c>
    </row>
    <row r="6737" spans="1:18">
      <c r="A6737" s="13" t="s">
        <v>70</v>
      </c>
      <c r="B6737" s="13" t="s">
        <v>9651</v>
      </c>
      <c r="C6737" s="14" t="s">
        <v>772</v>
      </c>
      <c r="D6737" s="15" t="s">
        <v>9652</v>
      </c>
      <c r="E6737" s="15" t="s">
        <v>10425</v>
      </c>
      <c r="F6737" s="14" t="s">
        <v>1332</v>
      </c>
      <c r="G6737" s="14" t="s">
        <v>9653</v>
      </c>
      <c r="H6737" s="14" t="s">
        <v>9654</v>
      </c>
      <c r="I6737" s="14" t="s">
        <v>10420</v>
      </c>
      <c r="J6737" s="16" t="s">
        <v>55</v>
      </c>
      <c r="K6737" s="14">
        <v>310.98</v>
      </c>
      <c r="M6737" s="13" t="s">
        <v>83</v>
      </c>
      <c r="N6737" s="18" t="s">
        <v>9656</v>
      </c>
      <c r="P6737" s="19" t="s">
        <v>69</v>
      </c>
      <c r="Q6737" s="19" t="s">
        <v>70</v>
      </c>
      <c r="R6737" s="19" t="s">
        <v>70</v>
      </c>
    </row>
    <row r="6738" spans="1:18">
      <c r="A6738" s="13" t="s">
        <v>70</v>
      </c>
      <c r="B6738" s="13" t="s">
        <v>9651</v>
      </c>
      <c r="C6738" s="14" t="s">
        <v>772</v>
      </c>
      <c r="D6738" s="15" t="s">
        <v>9652</v>
      </c>
      <c r="E6738" s="15" t="s">
        <v>10425</v>
      </c>
      <c r="F6738" s="14" t="s">
        <v>1332</v>
      </c>
      <c r="G6738" s="14" t="s">
        <v>9653</v>
      </c>
      <c r="H6738" s="14" t="s">
        <v>9654</v>
      </c>
      <c r="I6738" s="14" t="s">
        <v>10419</v>
      </c>
      <c r="J6738" s="16" t="s">
        <v>55</v>
      </c>
      <c r="K6738" s="14">
        <v>397.46</v>
      </c>
      <c r="M6738" s="13" t="s">
        <v>83</v>
      </c>
      <c r="N6738" s="18" t="s">
        <v>9656</v>
      </c>
      <c r="P6738" s="19" t="s">
        <v>69</v>
      </c>
      <c r="Q6738" s="19" t="s">
        <v>70</v>
      </c>
      <c r="R6738" s="19" t="s">
        <v>70</v>
      </c>
    </row>
    <row r="6739" spans="1:18">
      <c r="A6739" s="13" t="s">
        <v>108</v>
      </c>
      <c r="B6739" s="13" t="s">
        <v>9657</v>
      </c>
      <c r="C6739" s="14" t="s">
        <v>896</v>
      </c>
      <c r="D6739" s="15" t="s">
        <v>6274</v>
      </c>
      <c r="E6739" s="15" t="s">
        <v>10425</v>
      </c>
      <c r="F6739" s="14" t="s">
        <v>1745</v>
      </c>
      <c r="G6739" s="14" t="s">
        <v>6275</v>
      </c>
      <c r="H6739" s="14" t="s">
        <v>6276</v>
      </c>
      <c r="I6739" s="14" t="s">
        <v>10416</v>
      </c>
      <c r="J6739" s="16" t="s">
        <v>55</v>
      </c>
      <c r="K6739" s="14">
        <v>141640.56</v>
      </c>
      <c r="L6739" s="17">
        <v>154611.24</v>
      </c>
      <c r="M6739" s="13" t="s">
        <v>97</v>
      </c>
      <c r="N6739" s="18" t="s">
        <v>9658</v>
      </c>
      <c r="P6739" s="19" t="s">
        <v>46</v>
      </c>
      <c r="Q6739" s="19" t="s">
        <v>108</v>
      </c>
      <c r="R6739" s="19" t="s">
        <v>894</v>
      </c>
    </row>
    <row r="6740" spans="1:18">
      <c r="A6740" s="13" t="s">
        <v>108</v>
      </c>
      <c r="B6740" s="13" t="s">
        <v>9657</v>
      </c>
      <c r="C6740" s="14" t="s">
        <v>896</v>
      </c>
      <c r="D6740" s="15" t="s">
        <v>6274</v>
      </c>
      <c r="E6740" s="15" t="s">
        <v>10425</v>
      </c>
      <c r="F6740" s="14" t="s">
        <v>1745</v>
      </c>
      <c r="G6740" s="14" t="s">
        <v>6275</v>
      </c>
      <c r="H6740" s="14" t="s">
        <v>6276</v>
      </c>
      <c r="I6740" s="14" t="s">
        <v>10418</v>
      </c>
      <c r="J6740" s="16" t="s">
        <v>55</v>
      </c>
      <c r="K6740" s="14">
        <v>2062.75</v>
      </c>
      <c r="M6740" s="13" t="s">
        <v>97</v>
      </c>
      <c r="N6740" s="18" t="s">
        <v>9658</v>
      </c>
      <c r="P6740" s="19" t="s">
        <v>46</v>
      </c>
      <c r="Q6740" s="19" t="s">
        <v>108</v>
      </c>
      <c r="R6740" s="19" t="s">
        <v>894</v>
      </c>
    </row>
    <row r="6741" spans="1:18">
      <c r="A6741" s="13" t="s">
        <v>108</v>
      </c>
      <c r="B6741" s="13" t="s">
        <v>9657</v>
      </c>
      <c r="C6741" s="14" t="s">
        <v>896</v>
      </c>
      <c r="D6741" s="15" t="s">
        <v>6274</v>
      </c>
      <c r="E6741" s="15" t="s">
        <v>10425</v>
      </c>
      <c r="F6741" s="14" t="s">
        <v>1745</v>
      </c>
      <c r="G6741" s="14" t="s">
        <v>6275</v>
      </c>
      <c r="H6741" s="14" t="s">
        <v>6276</v>
      </c>
      <c r="I6741" s="14" t="s">
        <v>10420</v>
      </c>
      <c r="J6741" s="16" t="s">
        <v>55</v>
      </c>
      <c r="K6741" s="14">
        <v>1762</v>
      </c>
      <c r="M6741" s="13" t="s">
        <v>97</v>
      </c>
      <c r="N6741" s="18" t="s">
        <v>9658</v>
      </c>
      <c r="P6741" s="19" t="s">
        <v>46</v>
      </c>
      <c r="Q6741" s="19" t="s">
        <v>108</v>
      </c>
      <c r="R6741" s="19" t="s">
        <v>894</v>
      </c>
    </row>
    <row r="6742" spans="1:18">
      <c r="A6742" s="13" t="s">
        <v>108</v>
      </c>
      <c r="B6742" s="13" t="s">
        <v>9657</v>
      </c>
      <c r="C6742" s="14" t="s">
        <v>896</v>
      </c>
      <c r="D6742" s="15" t="s">
        <v>6274</v>
      </c>
      <c r="E6742" s="15" t="s">
        <v>10425</v>
      </c>
      <c r="F6742" s="14" t="s">
        <v>1745</v>
      </c>
      <c r="G6742" s="14" t="s">
        <v>6275</v>
      </c>
      <c r="H6742" s="14" t="s">
        <v>6276</v>
      </c>
      <c r="I6742" s="14" t="s">
        <v>10419</v>
      </c>
      <c r="J6742" s="16" t="s">
        <v>55</v>
      </c>
      <c r="K6742" s="14">
        <v>2188.39</v>
      </c>
      <c r="M6742" s="13" t="s">
        <v>97</v>
      </c>
      <c r="N6742" s="18" t="s">
        <v>9658</v>
      </c>
      <c r="P6742" s="19" t="s">
        <v>46</v>
      </c>
      <c r="Q6742" s="19" t="s">
        <v>108</v>
      </c>
      <c r="R6742" s="19" t="s">
        <v>894</v>
      </c>
    </row>
    <row r="6743" spans="1:18">
      <c r="A6743" s="13" t="s">
        <v>108</v>
      </c>
      <c r="B6743" s="13" t="s">
        <v>9660</v>
      </c>
      <c r="C6743" s="14" t="s">
        <v>896</v>
      </c>
      <c r="D6743" s="15" t="s">
        <v>6738</v>
      </c>
      <c r="E6743" s="15" t="s">
        <v>10425</v>
      </c>
      <c r="F6743" s="14" t="s">
        <v>1745</v>
      </c>
      <c r="G6743" s="14" t="s">
        <v>6739</v>
      </c>
      <c r="H6743" s="14" t="s">
        <v>6740</v>
      </c>
      <c r="I6743" s="14" t="s">
        <v>10416</v>
      </c>
      <c r="J6743" s="16" t="s">
        <v>55</v>
      </c>
      <c r="K6743" s="14">
        <v>344490.54</v>
      </c>
      <c r="L6743" s="17">
        <v>375096.81</v>
      </c>
      <c r="M6743" s="13" t="s">
        <v>97</v>
      </c>
      <c r="N6743" s="18" t="s">
        <v>9662</v>
      </c>
      <c r="P6743" s="19" t="s">
        <v>46</v>
      </c>
      <c r="Q6743" s="19" t="s">
        <v>108</v>
      </c>
      <c r="R6743" s="19" t="s">
        <v>894</v>
      </c>
    </row>
    <row r="6744" spans="1:18">
      <c r="A6744" s="13" t="s">
        <v>108</v>
      </c>
      <c r="B6744" s="13" t="s">
        <v>9660</v>
      </c>
      <c r="C6744" s="14" t="s">
        <v>896</v>
      </c>
      <c r="D6744" s="15" t="s">
        <v>6738</v>
      </c>
      <c r="E6744" s="15" t="s">
        <v>10425</v>
      </c>
      <c r="F6744" s="14" t="s">
        <v>1745</v>
      </c>
      <c r="G6744" s="14" t="s">
        <v>6739</v>
      </c>
      <c r="H6744" s="14" t="s">
        <v>6740</v>
      </c>
      <c r="I6744" s="14" t="s">
        <v>10418</v>
      </c>
      <c r="J6744" s="16" t="s">
        <v>55</v>
      </c>
      <c r="K6744" s="14">
        <v>4125.51</v>
      </c>
      <c r="M6744" s="13" t="s">
        <v>97</v>
      </c>
      <c r="N6744" s="18" t="s">
        <v>9662</v>
      </c>
      <c r="P6744" s="19" t="s">
        <v>46</v>
      </c>
      <c r="Q6744" s="19" t="s">
        <v>108</v>
      </c>
      <c r="R6744" s="19" t="s">
        <v>894</v>
      </c>
    </row>
    <row r="6745" spans="1:18">
      <c r="A6745" s="13" t="s">
        <v>108</v>
      </c>
      <c r="B6745" s="13" t="s">
        <v>9660</v>
      </c>
      <c r="C6745" s="14" t="s">
        <v>896</v>
      </c>
      <c r="D6745" s="15" t="s">
        <v>6738</v>
      </c>
      <c r="E6745" s="15" t="s">
        <v>10425</v>
      </c>
      <c r="F6745" s="14" t="s">
        <v>1745</v>
      </c>
      <c r="G6745" s="14" t="s">
        <v>6739</v>
      </c>
      <c r="H6745" s="14" t="s">
        <v>6740</v>
      </c>
      <c r="I6745" s="14" t="s">
        <v>10420</v>
      </c>
      <c r="J6745" s="16" t="s">
        <v>55</v>
      </c>
      <c r="K6745" s="14">
        <v>4292.44</v>
      </c>
      <c r="M6745" s="13" t="s">
        <v>97</v>
      </c>
      <c r="N6745" s="18" t="s">
        <v>9662</v>
      </c>
      <c r="P6745" s="19" t="s">
        <v>46</v>
      </c>
      <c r="Q6745" s="19" t="s">
        <v>108</v>
      </c>
      <c r="R6745" s="19" t="s">
        <v>894</v>
      </c>
    </row>
    <row r="6746" spans="1:18">
      <c r="A6746" s="13" t="s">
        <v>108</v>
      </c>
      <c r="B6746" s="13" t="s">
        <v>9660</v>
      </c>
      <c r="C6746" s="14" t="s">
        <v>896</v>
      </c>
      <c r="D6746" s="15" t="s">
        <v>6738</v>
      </c>
      <c r="E6746" s="15" t="s">
        <v>10425</v>
      </c>
      <c r="F6746" s="14" t="s">
        <v>1745</v>
      </c>
      <c r="G6746" s="14" t="s">
        <v>6739</v>
      </c>
      <c r="H6746" s="14" t="s">
        <v>6740</v>
      </c>
      <c r="I6746" s="14" t="s">
        <v>10419</v>
      </c>
      <c r="J6746" s="16" t="s">
        <v>55</v>
      </c>
      <c r="K6746" s="14">
        <v>5308.9</v>
      </c>
      <c r="M6746" s="13" t="s">
        <v>97</v>
      </c>
      <c r="N6746" s="18" t="s">
        <v>9662</v>
      </c>
      <c r="P6746" s="19" t="s">
        <v>46</v>
      </c>
      <c r="Q6746" s="19" t="s">
        <v>108</v>
      </c>
      <c r="R6746" s="19" t="s">
        <v>894</v>
      </c>
    </row>
    <row r="6747" spans="1:18">
      <c r="A6747" s="13" t="s">
        <v>108</v>
      </c>
      <c r="B6747" s="13" t="s">
        <v>9663</v>
      </c>
      <c r="C6747" s="14" t="s">
        <v>4295</v>
      </c>
      <c r="D6747" s="15" t="s">
        <v>9664</v>
      </c>
      <c r="E6747" s="15" t="s">
        <v>10425</v>
      </c>
      <c r="F6747" s="14" t="s">
        <v>241</v>
      </c>
      <c r="G6747" s="14" t="s">
        <v>9665</v>
      </c>
      <c r="H6747" s="14" t="s">
        <v>9666</v>
      </c>
      <c r="I6747" s="14" t="s">
        <v>10416</v>
      </c>
      <c r="J6747" s="16" t="s">
        <v>55</v>
      </c>
      <c r="K6747" s="14">
        <v>157932</v>
      </c>
      <c r="L6747" s="17">
        <v>171000</v>
      </c>
      <c r="M6747" s="13" t="s">
        <v>97</v>
      </c>
      <c r="N6747" s="18" t="s">
        <v>9668</v>
      </c>
      <c r="P6747" s="19" t="s">
        <v>46</v>
      </c>
      <c r="Q6747" s="19" t="s">
        <v>108</v>
      </c>
      <c r="R6747" s="19" t="s">
        <v>894</v>
      </c>
    </row>
    <row r="6748" spans="1:18">
      <c r="A6748" s="13" t="s">
        <v>108</v>
      </c>
      <c r="B6748" s="13" t="s">
        <v>9663</v>
      </c>
      <c r="C6748" s="14" t="s">
        <v>4295</v>
      </c>
      <c r="D6748" s="15" t="s">
        <v>9664</v>
      </c>
      <c r="E6748" s="15" t="s">
        <v>10425</v>
      </c>
      <c r="F6748" s="14" t="s">
        <v>241</v>
      </c>
      <c r="G6748" s="14" t="s">
        <v>9665</v>
      </c>
      <c r="H6748" s="14" t="s">
        <v>9666</v>
      </c>
      <c r="I6748" s="14" t="s">
        <v>10418</v>
      </c>
      <c r="J6748" s="16" t="s">
        <v>55</v>
      </c>
      <c r="K6748" s="14">
        <v>0</v>
      </c>
      <c r="M6748" s="13" t="s">
        <v>97</v>
      </c>
      <c r="N6748" s="18" t="s">
        <v>9668</v>
      </c>
      <c r="P6748" s="19" t="s">
        <v>46</v>
      </c>
      <c r="Q6748" s="19" t="s">
        <v>108</v>
      </c>
      <c r="R6748" s="19" t="s">
        <v>894</v>
      </c>
    </row>
    <row r="6749" spans="1:18">
      <c r="A6749" s="13" t="s">
        <v>108</v>
      </c>
      <c r="B6749" s="13" t="s">
        <v>9663</v>
      </c>
      <c r="C6749" s="14" t="s">
        <v>4295</v>
      </c>
      <c r="D6749" s="15" t="s">
        <v>9664</v>
      </c>
      <c r="E6749" s="15" t="s">
        <v>10425</v>
      </c>
      <c r="F6749" s="14" t="s">
        <v>241</v>
      </c>
      <c r="G6749" s="14" t="s">
        <v>9665</v>
      </c>
      <c r="H6749" s="14" t="s">
        <v>9666</v>
      </c>
      <c r="I6749" s="14" t="s">
        <v>10420</v>
      </c>
      <c r="J6749" s="16" t="s">
        <v>55</v>
      </c>
      <c r="K6749" s="14">
        <v>2112</v>
      </c>
      <c r="M6749" s="13" t="s">
        <v>97</v>
      </c>
      <c r="N6749" s="18" t="s">
        <v>9668</v>
      </c>
      <c r="P6749" s="19" t="s">
        <v>46</v>
      </c>
      <c r="Q6749" s="19" t="s">
        <v>108</v>
      </c>
      <c r="R6749" s="19" t="s">
        <v>894</v>
      </c>
    </row>
    <row r="6750" spans="1:18">
      <c r="A6750" s="13" t="s">
        <v>108</v>
      </c>
      <c r="B6750" s="13" t="s">
        <v>9663</v>
      </c>
      <c r="C6750" s="14" t="s">
        <v>4295</v>
      </c>
      <c r="D6750" s="15" t="s">
        <v>9664</v>
      </c>
      <c r="E6750" s="15" t="s">
        <v>10425</v>
      </c>
      <c r="F6750" s="14" t="s">
        <v>241</v>
      </c>
      <c r="G6750" s="14" t="s">
        <v>9665</v>
      </c>
      <c r="H6750" s="14" t="s">
        <v>9666</v>
      </c>
      <c r="I6750" s="14" t="s">
        <v>10419</v>
      </c>
      <c r="J6750" s="16" t="s">
        <v>55</v>
      </c>
      <c r="K6750" s="14">
        <v>2406</v>
      </c>
      <c r="M6750" s="13" t="s">
        <v>97</v>
      </c>
      <c r="N6750" s="18" t="s">
        <v>9668</v>
      </c>
      <c r="P6750" s="19" t="s">
        <v>46</v>
      </c>
      <c r="Q6750" s="19" t="s">
        <v>108</v>
      </c>
      <c r="R6750" s="19" t="s">
        <v>894</v>
      </c>
    </row>
    <row r="6751" spans="1:18">
      <c r="A6751" s="13" t="e">
        <v>#N/A</v>
      </c>
      <c r="B6751" s="13" t="s">
        <v>11074</v>
      </c>
      <c r="C6751" s="14" t="s">
        <v>11075</v>
      </c>
      <c r="D6751" s="15" t="s">
        <v>11076</v>
      </c>
      <c r="E6751" s="15" t="s">
        <v>10425</v>
      </c>
      <c r="F6751" s="14" t="s">
        <v>7574</v>
      </c>
      <c r="G6751" s="14" t="s">
        <v>11077</v>
      </c>
      <c r="H6751" s="14" t="s">
        <v>11078</v>
      </c>
      <c r="I6751" s="14" t="s">
        <v>10416</v>
      </c>
      <c r="J6751" s="16" t="s">
        <v>9401</v>
      </c>
      <c r="K6751" s="14">
        <v>0</v>
      </c>
      <c r="L6751" s="17">
        <v>2190.65</v>
      </c>
      <c r="M6751" s="13" t="s">
        <v>10967</v>
      </c>
      <c r="N6751" s="18" t="s">
        <v>11079</v>
      </c>
      <c r="P6751" s="19" t="s">
        <v>11080</v>
      </c>
      <c r="Q6751" s="19" t="s">
        <v>11080</v>
      </c>
      <c r="R6751" s="19" t="s">
        <v>11081</v>
      </c>
    </row>
    <row r="6752" spans="1:18">
      <c r="A6752" s="13" t="e">
        <v>#N/A</v>
      </c>
      <c r="B6752" s="13" t="s">
        <v>11074</v>
      </c>
      <c r="C6752" s="14" t="s">
        <v>11075</v>
      </c>
      <c r="D6752" s="15" t="s">
        <v>11076</v>
      </c>
      <c r="E6752" s="15" t="s">
        <v>10425</v>
      </c>
      <c r="F6752" s="14" t="s">
        <v>7574</v>
      </c>
      <c r="G6752" s="14" t="s">
        <v>11077</v>
      </c>
      <c r="H6752" s="14" t="s">
        <v>11078</v>
      </c>
      <c r="I6752" s="14" t="s">
        <v>10418</v>
      </c>
      <c r="J6752" s="16" t="s">
        <v>9401</v>
      </c>
      <c r="K6752" s="14">
        <v>2136.21</v>
      </c>
      <c r="M6752" s="13" t="s">
        <v>10967</v>
      </c>
      <c r="N6752" s="18" t="s">
        <v>11079</v>
      </c>
      <c r="P6752" s="19" t="s">
        <v>11080</v>
      </c>
      <c r="Q6752" s="19" t="s">
        <v>11080</v>
      </c>
      <c r="R6752" s="19" t="s">
        <v>11081</v>
      </c>
    </row>
    <row r="6753" spans="1:18">
      <c r="A6753" s="13" t="e">
        <v>#N/A</v>
      </c>
      <c r="B6753" s="13" t="s">
        <v>11074</v>
      </c>
      <c r="C6753" s="14" t="s">
        <v>11075</v>
      </c>
      <c r="D6753" s="15" t="s">
        <v>11076</v>
      </c>
      <c r="E6753" s="15" t="s">
        <v>10425</v>
      </c>
      <c r="F6753" s="14" t="s">
        <v>7574</v>
      </c>
      <c r="G6753" s="14" t="s">
        <v>11077</v>
      </c>
      <c r="H6753" s="14" t="s">
        <v>11078</v>
      </c>
      <c r="I6753" s="14" t="s">
        <v>10420</v>
      </c>
      <c r="J6753" s="16" t="s">
        <v>9401</v>
      </c>
      <c r="K6753" s="14">
        <v>0</v>
      </c>
      <c r="M6753" s="13" t="s">
        <v>10967</v>
      </c>
      <c r="N6753" s="18" t="s">
        <v>11079</v>
      </c>
      <c r="P6753" s="19" t="s">
        <v>11080</v>
      </c>
      <c r="Q6753" s="19" t="s">
        <v>11080</v>
      </c>
      <c r="R6753" s="19" t="s">
        <v>11081</v>
      </c>
    </row>
    <row r="6754" spans="1:18">
      <c r="A6754" s="13" t="e">
        <v>#N/A</v>
      </c>
      <c r="B6754" s="13" t="s">
        <v>11074</v>
      </c>
      <c r="C6754" s="14" t="s">
        <v>11075</v>
      </c>
      <c r="D6754" s="15" t="s">
        <v>11076</v>
      </c>
      <c r="E6754" s="15" t="s">
        <v>10425</v>
      </c>
      <c r="F6754" s="14" t="s">
        <v>7574</v>
      </c>
      <c r="G6754" s="14" t="s">
        <v>11077</v>
      </c>
      <c r="H6754" s="14" t="s">
        <v>11078</v>
      </c>
      <c r="I6754" s="14" t="s">
        <v>10419</v>
      </c>
      <c r="J6754" s="16" t="s">
        <v>9401</v>
      </c>
      <c r="K6754" s="14">
        <v>32.53</v>
      </c>
      <c r="M6754" s="13" t="s">
        <v>10967</v>
      </c>
      <c r="N6754" s="18" t="s">
        <v>11079</v>
      </c>
      <c r="P6754" s="19" t="s">
        <v>11080</v>
      </c>
      <c r="Q6754" s="19" t="s">
        <v>11080</v>
      </c>
      <c r="R6754" s="19" t="s">
        <v>11081</v>
      </c>
    </row>
    <row r="6755" spans="1:18">
      <c r="A6755" s="13" t="s">
        <v>119</v>
      </c>
      <c r="B6755" s="13" t="s">
        <v>9669</v>
      </c>
      <c r="C6755" s="14" t="s">
        <v>431</v>
      </c>
      <c r="D6755" s="15" t="s">
        <v>9670</v>
      </c>
      <c r="E6755" s="15" t="s">
        <v>10425</v>
      </c>
      <c r="F6755" s="14" t="s">
        <v>5986</v>
      </c>
      <c r="G6755" s="14" t="s">
        <v>9671</v>
      </c>
      <c r="H6755" s="14" t="s">
        <v>9672</v>
      </c>
      <c r="I6755" s="14" t="s">
        <v>10416</v>
      </c>
      <c r="J6755" s="16" t="s">
        <v>55</v>
      </c>
      <c r="K6755" s="14">
        <v>781101.7</v>
      </c>
      <c r="L6755" s="17">
        <v>961236.18</v>
      </c>
      <c r="M6755" s="13" t="s">
        <v>140</v>
      </c>
      <c r="N6755" s="18" t="s">
        <v>9674</v>
      </c>
      <c r="P6755" s="19" t="s">
        <v>46</v>
      </c>
      <c r="Q6755" s="19" t="s">
        <v>119</v>
      </c>
      <c r="R6755" s="19" t="s">
        <v>429</v>
      </c>
    </row>
    <row r="6756" spans="1:18">
      <c r="A6756" s="13" t="s">
        <v>119</v>
      </c>
      <c r="B6756" s="13" t="s">
        <v>9669</v>
      </c>
      <c r="C6756" s="14" t="s">
        <v>431</v>
      </c>
      <c r="D6756" s="15" t="s">
        <v>9670</v>
      </c>
      <c r="E6756" s="15" t="s">
        <v>10425</v>
      </c>
      <c r="F6756" s="14" t="s">
        <v>5986</v>
      </c>
      <c r="G6756" s="14" t="s">
        <v>9671</v>
      </c>
      <c r="H6756" s="14" t="s">
        <v>9672</v>
      </c>
      <c r="I6756" s="14" t="s">
        <v>10418</v>
      </c>
      <c r="J6756" s="16" t="s">
        <v>55</v>
      </c>
      <c r="K6756" s="14">
        <v>113918.5</v>
      </c>
      <c r="M6756" s="13" t="s">
        <v>140</v>
      </c>
      <c r="N6756" s="18" t="s">
        <v>9674</v>
      </c>
      <c r="P6756" s="19" t="s">
        <v>46</v>
      </c>
      <c r="Q6756" s="19" t="s">
        <v>119</v>
      </c>
      <c r="R6756" s="19" t="s">
        <v>429</v>
      </c>
    </row>
    <row r="6757" spans="1:18">
      <c r="A6757" s="13" t="s">
        <v>119</v>
      </c>
      <c r="B6757" s="13" t="s">
        <v>9669</v>
      </c>
      <c r="C6757" s="14" t="s">
        <v>431</v>
      </c>
      <c r="D6757" s="15" t="s">
        <v>9670</v>
      </c>
      <c r="E6757" s="15" t="s">
        <v>10425</v>
      </c>
      <c r="F6757" s="14" t="s">
        <v>5986</v>
      </c>
      <c r="G6757" s="14" t="s">
        <v>9671</v>
      </c>
      <c r="H6757" s="14" t="s">
        <v>9672</v>
      </c>
      <c r="I6757" s="14" t="s">
        <v>10420</v>
      </c>
      <c r="J6757" s="16" t="s">
        <v>55</v>
      </c>
      <c r="K6757" s="14">
        <v>9329.41</v>
      </c>
      <c r="M6757" s="13" t="s">
        <v>140</v>
      </c>
      <c r="N6757" s="18" t="s">
        <v>9674</v>
      </c>
      <c r="P6757" s="19" t="s">
        <v>46</v>
      </c>
      <c r="Q6757" s="19" t="s">
        <v>119</v>
      </c>
      <c r="R6757" s="19" t="s">
        <v>429</v>
      </c>
    </row>
    <row r="6758" spans="1:18">
      <c r="A6758" s="13" t="s">
        <v>119</v>
      </c>
      <c r="B6758" s="13" t="s">
        <v>9669</v>
      </c>
      <c r="C6758" s="14" t="s">
        <v>431</v>
      </c>
      <c r="D6758" s="15" t="s">
        <v>9670</v>
      </c>
      <c r="E6758" s="15" t="s">
        <v>10425</v>
      </c>
      <c r="F6758" s="14" t="s">
        <v>5986</v>
      </c>
      <c r="G6758" s="14" t="s">
        <v>9671</v>
      </c>
      <c r="H6758" s="14" t="s">
        <v>9672</v>
      </c>
      <c r="I6758" s="14" t="s">
        <v>10419</v>
      </c>
      <c r="J6758" s="16" t="s">
        <v>55</v>
      </c>
      <c r="K6758" s="14">
        <v>13631.08</v>
      </c>
      <c r="M6758" s="13" t="s">
        <v>140</v>
      </c>
      <c r="N6758" s="18" t="s">
        <v>9674</v>
      </c>
      <c r="P6758" s="19" t="s">
        <v>46</v>
      </c>
      <c r="Q6758" s="19" t="s">
        <v>119</v>
      </c>
      <c r="R6758" s="19" t="s">
        <v>429</v>
      </c>
    </row>
    <row r="6759" spans="1:18">
      <c r="A6759" s="13" t="s">
        <v>292</v>
      </c>
      <c r="B6759" s="13" t="s">
        <v>9676</v>
      </c>
      <c r="C6759" s="14" t="s">
        <v>1133</v>
      </c>
      <c r="D6759" s="15" t="s">
        <v>9677</v>
      </c>
      <c r="E6759" s="15" t="s">
        <v>10425</v>
      </c>
      <c r="F6759" s="14" t="s">
        <v>9678</v>
      </c>
      <c r="G6759" s="14" t="s">
        <v>9679</v>
      </c>
      <c r="H6759" s="14" t="s">
        <v>9680</v>
      </c>
      <c r="I6759" s="14" t="s">
        <v>10416</v>
      </c>
      <c r="J6759" s="16" t="s">
        <v>55</v>
      </c>
      <c r="K6759" s="14">
        <v>87233.52</v>
      </c>
      <c r="L6759" s="17">
        <v>93840</v>
      </c>
      <c r="M6759" s="13" t="s">
        <v>63</v>
      </c>
      <c r="N6759" s="18" t="s">
        <v>9682</v>
      </c>
      <c r="P6759" s="19" t="s">
        <v>69</v>
      </c>
      <c r="Q6759" s="19" t="s">
        <v>292</v>
      </c>
      <c r="R6759" s="19" t="s">
        <v>1131</v>
      </c>
    </row>
    <row r="6760" spans="1:18">
      <c r="A6760" s="13" t="s">
        <v>292</v>
      </c>
      <c r="B6760" s="13" t="s">
        <v>9676</v>
      </c>
      <c r="C6760" s="14" t="s">
        <v>1133</v>
      </c>
      <c r="D6760" s="15" t="s">
        <v>9677</v>
      </c>
      <c r="E6760" s="15" t="s">
        <v>10425</v>
      </c>
      <c r="F6760" s="14" t="s">
        <v>9678</v>
      </c>
      <c r="G6760" s="14" t="s">
        <v>9679</v>
      </c>
      <c r="H6760" s="14" t="s">
        <v>9680</v>
      </c>
      <c r="I6760" s="14" t="s">
        <v>10418</v>
      </c>
      <c r="J6760" s="16" t="s">
        <v>55</v>
      </c>
      <c r="K6760" s="14">
        <v>0</v>
      </c>
      <c r="M6760" s="13" t="s">
        <v>63</v>
      </c>
      <c r="N6760" s="18" t="s">
        <v>9682</v>
      </c>
      <c r="P6760" s="19" t="s">
        <v>69</v>
      </c>
      <c r="Q6760" s="19" t="s">
        <v>292</v>
      </c>
      <c r="R6760" s="19" t="s">
        <v>1131</v>
      </c>
    </row>
    <row r="6761" spans="1:18">
      <c r="A6761" s="13" t="s">
        <v>292</v>
      </c>
      <c r="B6761" s="13" t="s">
        <v>9676</v>
      </c>
      <c r="C6761" s="14" t="s">
        <v>1133</v>
      </c>
      <c r="D6761" s="15" t="s">
        <v>9677</v>
      </c>
      <c r="E6761" s="15" t="s">
        <v>10425</v>
      </c>
      <c r="F6761" s="14" t="s">
        <v>9678</v>
      </c>
      <c r="G6761" s="14" t="s">
        <v>9679</v>
      </c>
      <c r="H6761" s="14" t="s">
        <v>9680</v>
      </c>
      <c r="I6761" s="14" t="s">
        <v>10420</v>
      </c>
      <c r="J6761" s="16" t="s">
        <v>55</v>
      </c>
      <c r="K6761" s="14">
        <v>1055.36</v>
      </c>
      <c r="M6761" s="13" t="s">
        <v>63</v>
      </c>
      <c r="N6761" s="18" t="s">
        <v>9682</v>
      </c>
      <c r="P6761" s="19" t="s">
        <v>69</v>
      </c>
      <c r="Q6761" s="19" t="s">
        <v>292</v>
      </c>
      <c r="R6761" s="19" t="s">
        <v>1131</v>
      </c>
    </row>
    <row r="6762" spans="1:18">
      <c r="A6762" s="13" t="s">
        <v>292</v>
      </c>
      <c r="B6762" s="13" t="s">
        <v>9676</v>
      </c>
      <c r="C6762" s="14" t="s">
        <v>1133</v>
      </c>
      <c r="D6762" s="15" t="s">
        <v>9677</v>
      </c>
      <c r="E6762" s="15" t="s">
        <v>10425</v>
      </c>
      <c r="F6762" s="14" t="s">
        <v>9678</v>
      </c>
      <c r="G6762" s="14" t="s">
        <v>9679</v>
      </c>
      <c r="H6762" s="14" t="s">
        <v>9680</v>
      </c>
      <c r="I6762" s="14" t="s">
        <v>10419</v>
      </c>
      <c r="J6762" s="16" t="s">
        <v>55</v>
      </c>
      <c r="K6762" s="14">
        <v>1328.32</v>
      </c>
      <c r="M6762" s="13" t="s">
        <v>63</v>
      </c>
      <c r="N6762" s="18" t="s">
        <v>9682</v>
      </c>
      <c r="P6762" s="19" t="s">
        <v>69</v>
      </c>
      <c r="Q6762" s="19" t="s">
        <v>292</v>
      </c>
      <c r="R6762" s="19" t="s">
        <v>1131</v>
      </c>
    </row>
    <row r="6763" spans="1:18">
      <c r="A6763" s="13" t="e">
        <v>#N/A</v>
      </c>
      <c r="B6763" s="13" t="s">
        <v>11082</v>
      </c>
      <c r="C6763" s="14" t="s">
        <v>11045</v>
      </c>
      <c r="D6763" s="15" t="s">
        <v>11083</v>
      </c>
      <c r="E6763" s="15" t="s">
        <v>10429</v>
      </c>
      <c r="F6763" s="14" t="s">
        <v>5057</v>
      </c>
      <c r="G6763" s="14" t="s">
        <v>11084</v>
      </c>
      <c r="H6763" s="14" t="s">
        <v>11085</v>
      </c>
      <c r="I6763" s="14" t="s">
        <v>10416</v>
      </c>
      <c r="J6763" s="16" t="s">
        <v>9401</v>
      </c>
      <c r="K6763" s="14">
        <v>0</v>
      </c>
      <c r="L6763" s="17">
        <v>32480</v>
      </c>
      <c r="M6763" s="13" t="s">
        <v>10967</v>
      </c>
      <c r="N6763" s="18" t="s">
        <v>11086</v>
      </c>
      <c r="P6763" s="19" t="s">
        <v>10996</v>
      </c>
      <c r="Q6763" s="19" t="s">
        <v>10996</v>
      </c>
      <c r="R6763" s="19" t="s">
        <v>11051</v>
      </c>
    </row>
    <row r="6764" spans="1:18">
      <c r="A6764" s="13" t="e">
        <v>#N/A</v>
      </c>
      <c r="B6764" s="13" t="s">
        <v>11082</v>
      </c>
      <c r="C6764" s="14" t="s">
        <v>11045</v>
      </c>
      <c r="D6764" s="15" t="s">
        <v>11083</v>
      </c>
      <c r="E6764" s="15" t="s">
        <v>10429</v>
      </c>
      <c r="F6764" s="14" t="s">
        <v>5057</v>
      </c>
      <c r="G6764" s="14" t="s">
        <v>11084</v>
      </c>
      <c r="H6764" s="14" t="s">
        <v>11085</v>
      </c>
      <c r="I6764" s="14" t="s">
        <v>10418</v>
      </c>
      <c r="J6764" s="16" t="s">
        <v>9401</v>
      </c>
      <c r="K6764" s="14">
        <v>31033</v>
      </c>
      <c r="M6764" s="13" t="s">
        <v>10967</v>
      </c>
      <c r="N6764" s="18" t="s">
        <v>11086</v>
      </c>
      <c r="P6764" s="19" t="s">
        <v>10996</v>
      </c>
      <c r="Q6764" s="19" t="s">
        <v>10996</v>
      </c>
      <c r="R6764" s="19" t="s">
        <v>11051</v>
      </c>
    </row>
    <row r="6765" spans="1:18">
      <c r="A6765" s="13" t="e">
        <v>#N/A</v>
      </c>
      <c r="B6765" s="13" t="s">
        <v>11082</v>
      </c>
      <c r="C6765" s="14" t="s">
        <v>11045</v>
      </c>
      <c r="D6765" s="15" t="s">
        <v>11083</v>
      </c>
      <c r="E6765" s="15" t="s">
        <v>10429</v>
      </c>
      <c r="F6765" s="14" t="s">
        <v>5057</v>
      </c>
      <c r="G6765" s="14" t="s">
        <v>11084</v>
      </c>
      <c r="H6765" s="14" t="s">
        <v>11085</v>
      </c>
      <c r="I6765" s="14" t="s">
        <v>10420</v>
      </c>
      <c r="J6765" s="16" t="s">
        <v>9401</v>
      </c>
      <c r="K6765" s="14">
        <v>0</v>
      </c>
      <c r="M6765" s="13" t="s">
        <v>10967</v>
      </c>
      <c r="N6765" s="18" t="s">
        <v>11086</v>
      </c>
      <c r="P6765" s="19" t="s">
        <v>10996</v>
      </c>
      <c r="Q6765" s="19" t="s">
        <v>10996</v>
      </c>
      <c r="R6765" s="19" t="s">
        <v>11051</v>
      </c>
    </row>
    <row r="6766" spans="1:18">
      <c r="A6766" s="13" t="e">
        <v>#N/A</v>
      </c>
      <c r="B6766" s="13" t="s">
        <v>11082</v>
      </c>
      <c r="C6766" s="14" t="s">
        <v>11045</v>
      </c>
      <c r="D6766" s="15" t="s">
        <v>11083</v>
      </c>
      <c r="E6766" s="15" t="s">
        <v>10429</v>
      </c>
      <c r="F6766" s="14" t="s">
        <v>5057</v>
      </c>
      <c r="G6766" s="14" t="s">
        <v>11084</v>
      </c>
      <c r="H6766" s="14" t="s">
        <v>11085</v>
      </c>
      <c r="I6766" s="14" t="s">
        <v>10419</v>
      </c>
      <c r="J6766" s="16" t="s">
        <v>9401</v>
      </c>
      <c r="K6766" s="14">
        <v>473</v>
      </c>
      <c r="M6766" s="13" t="s">
        <v>10967</v>
      </c>
      <c r="N6766" s="18" t="s">
        <v>11086</v>
      </c>
      <c r="P6766" s="19" t="s">
        <v>10996</v>
      </c>
      <c r="Q6766" s="19" t="s">
        <v>10996</v>
      </c>
      <c r="R6766" s="19" t="s">
        <v>11051</v>
      </c>
    </row>
    <row r="6767" spans="1:18">
      <c r="A6767" s="13" t="s">
        <v>220</v>
      </c>
      <c r="B6767" s="13" t="s">
        <v>9683</v>
      </c>
      <c r="C6767" s="14" t="s">
        <v>849</v>
      </c>
      <c r="D6767" s="15" t="s">
        <v>7518</v>
      </c>
      <c r="E6767" s="15" t="s">
        <v>10425</v>
      </c>
      <c r="F6767" s="14" t="s">
        <v>7519</v>
      </c>
      <c r="G6767" s="14" t="s">
        <v>7520</v>
      </c>
      <c r="H6767" s="14" t="s">
        <v>7521</v>
      </c>
      <c r="I6767" s="14" t="s">
        <v>10416</v>
      </c>
      <c r="J6767" s="16" t="s">
        <v>55</v>
      </c>
      <c r="K6767" s="14">
        <v>12230.08</v>
      </c>
      <c r="L6767" s="17">
        <v>13172.64</v>
      </c>
      <c r="M6767" s="13" t="s">
        <v>1282</v>
      </c>
      <c r="N6767" s="18" t="s">
        <v>9685</v>
      </c>
      <c r="P6767" s="19" t="s">
        <v>69</v>
      </c>
      <c r="Q6767" s="19" t="s">
        <v>220</v>
      </c>
      <c r="R6767" s="19" t="s">
        <v>274</v>
      </c>
    </row>
    <row r="6768" spans="1:18">
      <c r="A6768" s="13" t="s">
        <v>220</v>
      </c>
      <c r="B6768" s="13" t="s">
        <v>9683</v>
      </c>
      <c r="C6768" s="14" t="s">
        <v>849</v>
      </c>
      <c r="D6768" s="15" t="s">
        <v>7518</v>
      </c>
      <c r="E6768" s="15" t="s">
        <v>10425</v>
      </c>
      <c r="F6768" s="14" t="s">
        <v>7519</v>
      </c>
      <c r="G6768" s="14" t="s">
        <v>7520</v>
      </c>
      <c r="H6768" s="14" t="s">
        <v>7521</v>
      </c>
      <c r="I6768" s="14" t="s">
        <v>10418</v>
      </c>
      <c r="J6768" s="16" t="s">
        <v>55</v>
      </c>
      <c r="K6768" s="14">
        <v>0</v>
      </c>
      <c r="M6768" s="13" t="s">
        <v>1282</v>
      </c>
      <c r="N6768" s="18" t="s">
        <v>9685</v>
      </c>
      <c r="P6768" s="19" t="s">
        <v>69</v>
      </c>
      <c r="Q6768" s="19" t="s">
        <v>220</v>
      </c>
      <c r="R6768" s="19" t="s">
        <v>274</v>
      </c>
    </row>
    <row r="6769" spans="1:18">
      <c r="A6769" s="13" t="s">
        <v>220</v>
      </c>
      <c r="B6769" s="13" t="s">
        <v>9683</v>
      </c>
      <c r="C6769" s="14" t="s">
        <v>849</v>
      </c>
      <c r="D6769" s="15" t="s">
        <v>7518</v>
      </c>
      <c r="E6769" s="15" t="s">
        <v>10425</v>
      </c>
      <c r="F6769" s="14" t="s">
        <v>7519</v>
      </c>
      <c r="G6769" s="14" t="s">
        <v>7520</v>
      </c>
      <c r="H6769" s="14" t="s">
        <v>7521</v>
      </c>
      <c r="I6769" s="14" t="s">
        <v>10420</v>
      </c>
      <c r="J6769" s="16" t="s">
        <v>55</v>
      </c>
      <c r="K6769" s="14">
        <v>163.54</v>
      </c>
      <c r="M6769" s="13" t="s">
        <v>1282</v>
      </c>
      <c r="N6769" s="18" t="s">
        <v>9685</v>
      </c>
      <c r="P6769" s="19" t="s">
        <v>69</v>
      </c>
      <c r="Q6769" s="19" t="s">
        <v>220</v>
      </c>
      <c r="R6769" s="19" t="s">
        <v>274</v>
      </c>
    </row>
    <row r="6770" spans="1:18">
      <c r="A6770" s="13" t="s">
        <v>220</v>
      </c>
      <c r="B6770" s="13" t="s">
        <v>9683</v>
      </c>
      <c r="C6770" s="14" t="s">
        <v>849</v>
      </c>
      <c r="D6770" s="15" t="s">
        <v>7518</v>
      </c>
      <c r="E6770" s="15" t="s">
        <v>10425</v>
      </c>
      <c r="F6770" s="14" t="s">
        <v>7519</v>
      </c>
      <c r="G6770" s="14" t="s">
        <v>7520</v>
      </c>
      <c r="H6770" s="14" t="s">
        <v>7521</v>
      </c>
      <c r="I6770" s="14" t="s">
        <v>10419</v>
      </c>
      <c r="J6770" s="16" t="s">
        <v>55</v>
      </c>
      <c r="K6770" s="14">
        <v>186.26</v>
      </c>
      <c r="M6770" s="13" t="s">
        <v>1282</v>
      </c>
      <c r="N6770" s="18" t="s">
        <v>9685</v>
      </c>
      <c r="P6770" s="19" t="s">
        <v>69</v>
      </c>
      <c r="Q6770" s="19" t="s">
        <v>220</v>
      </c>
      <c r="R6770" s="19" t="s">
        <v>274</v>
      </c>
    </row>
    <row r="6771" spans="1:18">
      <c r="A6771" s="13" t="s">
        <v>70</v>
      </c>
      <c r="B6771" s="13" t="s">
        <v>9686</v>
      </c>
      <c r="C6771" s="14" t="s">
        <v>670</v>
      </c>
      <c r="D6771" s="15" t="s">
        <v>9687</v>
      </c>
      <c r="E6771" s="15" t="s">
        <v>10425</v>
      </c>
      <c r="F6771" s="14" t="s">
        <v>672</v>
      </c>
      <c r="G6771" s="14" t="s">
        <v>9688</v>
      </c>
      <c r="H6771" s="14" t="s">
        <v>9689</v>
      </c>
      <c r="I6771" s="14" t="s">
        <v>10416</v>
      </c>
      <c r="J6771" s="16" t="s">
        <v>55</v>
      </c>
      <c r="K6771" s="14">
        <v>15709.32</v>
      </c>
      <c r="L6771" s="17">
        <v>16920</v>
      </c>
      <c r="M6771" s="13" t="s">
        <v>83</v>
      </c>
      <c r="N6771" s="18" t="s">
        <v>9691</v>
      </c>
      <c r="P6771" s="19" t="s">
        <v>69</v>
      </c>
      <c r="Q6771" s="19" t="s">
        <v>70</v>
      </c>
      <c r="R6771" s="19" t="s">
        <v>70</v>
      </c>
    </row>
    <row r="6772" spans="1:18">
      <c r="A6772" s="13" t="s">
        <v>70</v>
      </c>
      <c r="B6772" s="13" t="s">
        <v>9686</v>
      </c>
      <c r="C6772" s="14" t="s">
        <v>670</v>
      </c>
      <c r="D6772" s="15" t="s">
        <v>9687</v>
      </c>
      <c r="E6772" s="15" t="s">
        <v>10425</v>
      </c>
      <c r="F6772" s="14" t="s">
        <v>672</v>
      </c>
      <c r="G6772" s="14" t="s">
        <v>9688</v>
      </c>
      <c r="H6772" s="14" t="s">
        <v>9689</v>
      </c>
      <c r="I6772" s="14" t="s">
        <v>10418</v>
      </c>
      <c r="J6772" s="16" t="s">
        <v>55</v>
      </c>
      <c r="K6772" s="14">
        <v>0</v>
      </c>
      <c r="M6772" s="13" t="s">
        <v>83</v>
      </c>
      <c r="N6772" s="18" t="s">
        <v>9691</v>
      </c>
      <c r="P6772" s="19" t="s">
        <v>69</v>
      </c>
      <c r="Q6772" s="19" t="s">
        <v>70</v>
      </c>
      <c r="R6772" s="19" t="s">
        <v>70</v>
      </c>
    </row>
    <row r="6773" spans="1:18">
      <c r="A6773" s="13" t="s">
        <v>70</v>
      </c>
      <c r="B6773" s="13" t="s">
        <v>9686</v>
      </c>
      <c r="C6773" s="14" t="s">
        <v>670</v>
      </c>
      <c r="D6773" s="15" t="s">
        <v>9687</v>
      </c>
      <c r="E6773" s="15" t="s">
        <v>10425</v>
      </c>
      <c r="F6773" s="14" t="s">
        <v>672</v>
      </c>
      <c r="G6773" s="14" t="s">
        <v>9688</v>
      </c>
      <c r="H6773" s="14" t="s">
        <v>9689</v>
      </c>
      <c r="I6773" s="14" t="s">
        <v>10420</v>
      </c>
      <c r="J6773" s="16" t="s">
        <v>55</v>
      </c>
      <c r="K6773" s="14">
        <v>210.06</v>
      </c>
      <c r="M6773" s="13" t="s">
        <v>83</v>
      </c>
      <c r="N6773" s="18" t="s">
        <v>9691</v>
      </c>
      <c r="P6773" s="19" t="s">
        <v>69</v>
      </c>
      <c r="Q6773" s="19" t="s">
        <v>70</v>
      </c>
      <c r="R6773" s="19" t="s">
        <v>70</v>
      </c>
    </row>
    <row r="6774" spans="1:18">
      <c r="A6774" s="13" t="s">
        <v>70</v>
      </c>
      <c r="B6774" s="13" t="s">
        <v>9686</v>
      </c>
      <c r="C6774" s="14" t="s">
        <v>670</v>
      </c>
      <c r="D6774" s="15" t="s">
        <v>9687</v>
      </c>
      <c r="E6774" s="15" t="s">
        <v>10425</v>
      </c>
      <c r="F6774" s="14" t="s">
        <v>672</v>
      </c>
      <c r="G6774" s="14" t="s">
        <v>9688</v>
      </c>
      <c r="H6774" s="14" t="s">
        <v>9689</v>
      </c>
      <c r="I6774" s="14" t="s">
        <v>10419</v>
      </c>
      <c r="J6774" s="16" t="s">
        <v>55</v>
      </c>
      <c r="K6774" s="14">
        <v>239.22</v>
      </c>
      <c r="M6774" s="13" t="s">
        <v>83</v>
      </c>
      <c r="N6774" s="18" t="s">
        <v>9691</v>
      </c>
      <c r="P6774" s="19" t="s">
        <v>69</v>
      </c>
      <c r="Q6774" s="19" t="s">
        <v>70</v>
      </c>
      <c r="R6774" s="19" t="s">
        <v>70</v>
      </c>
    </row>
    <row r="6775" spans="1:18">
      <c r="A6775" s="13" t="e">
        <v>#N/A</v>
      </c>
      <c r="B6775" s="13" t="s">
        <v>11087</v>
      </c>
      <c r="C6775" s="14" t="s">
        <v>11088</v>
      </c>
      <c r="D6775" s="15" t="s">
        <v>11089</v>
      </c>
      <c r="E6775" s="15" t="s">
        <v>10429</v>
      </c>
      <c r="F6775" s="14" t="s">
        <v>1562</v>
      </c>
      <c r="G6775" s="14" t="s">
        <v>11090</v>
      </c>
      <c r="H6775" s="14" t="s">
        <v>11091</v>
      </c>
      <c r="I6775" s="14" t="s">
        <v>10416</v>
      </c>
      <c r="J6775" s="16" t="s">
        <v>9401</v>
      </c>
      <c r="K6775" s="14">
        <v>0</v>
      </c>
      <c r="L6775" s="17">
        <v>2477.57</v>
      </c>
      <c r="M6775" s="13" t="s">
        <v>10967</v>
      </c>
      <c r="N6775" s="18" t="s">
        <v>11092</v>
      </c>
      <c r="P6775" s="19" t="s">
        <v>10969</v>
      </c>
      <c r="Q6775" s="19" t="s">
        <v>10969</v>
      </c>
      <c r="R6775" s="19" t="s">
        <v>201</v>
      </c>
    </row>
    <row r="6776" spans="1:18">
      <c r="A6776" s="13" t="e">
        <v>#N/A</v>
      </c>
      <c r="B6776" s="13" t="s">
        <v>11087</v>
      </c>
      <c r="C6776" s="14" t="s">
        <v>11088</v>
      </c>
      <c r="D6776" s="15" t="s">
        <v>11089</v>
      </c>
      <c r="E6776" s="15" t="s">
        <v>10429</v>
      </c>
      <c r="F6776" s="14" t="s">
        <v>1562</v>
      </c>
      <c r="G6776" s="14" t="s">
        <v>11090</v>
      </c>
      <c r="H6776" s="14" t="s">
        <v>11091</v>
      </c>
      <c r="I6776" s="14" t="s">
        <v>10418</v>
      </c>
      <c r="J6776" s="16" t="s">
        <v>9401</v>
      </c>
      <c r="K6776" s="14">
        <v>2367.18</v>
      </c>
      <c r="M6776" s="13" t="s">
        <v>10967</v>
      </c>
      <c r="N6776" s="18" t="s">
        <v>11092</v>
      </c>
      <c r="P6776" s="19" t="s">
        <v>10969</v>
      </c>
      <c r="Q6776" s="19" t="s">
        <v>10969</v>
      </c>
      <c r="R6776" s="19" t="s">
        <v>201</v>
      </c>
    </row>
    <row r="6777" spans="1:18">
      <c r="A6777" s="13" t="e">
        <v>#N/A</v>
      </c>
      <c r="B6777" s="13" t="s">
        <v>11087</v>
      </c>
      <c r="C6777" s="14" t="s">
        <v>11088</v>
      </c>
      <c r="D6777" s="15" t="s">
        <v>11089</v>
      </c>
      <c r="E6777" s="15" t="s">
        <v>10429</v>
      </c>
      <c r="F6777" s="14" t="s">
        <v>1562</v>
      </c>
      <c r="G6777" s="14" t="s">
        <v>11090</v>
      </c>
      <c r="H6777" s="14" t="s">
        <v>11091</v>
      </c>
      <c r="I6777" s="14" t="s">
        <v>10420</v>
      </c>
      <c r="J6777" s="16" t="s">
        <v>9401</v>
      </c>
      <c r="K6777" s="14">
        <v>0</v>
      </c>
      <c r="M6777" s="13" t="s">
        <v>10967</v>
      </c>
      <c r="N6777" s="18" t="s">
        <v>11092</v>
      </c>
      <c r="P6777" s="19" t="s">
        <v>10969</v>
      </c>
      <c r="Q6777" s="19" t="s">
        <v>10969</v>
      </c>
      <c r="R6777" s="19" t="s">
        <v>201</v>
      </c>
    </row>
    <row r="6778" spans="1:18">
      <c r="A6778" s="13" t="e">
        <v>#N/A</v>
      </c>
      <c r="B6778" s="13" t="s">
        <v>11087</v>
      </c>
      <c r="C6778" s="14" t="s">
        <v>11088</v>
      </c>
      <c r="D6778" s="15" t="s">
        <v>11089</v>
      </c>
      <c r="E6778" s="15" t="s">
        <v>10429</v>
      </c>
      <c r="F6778" s="14" t="s">
        <v>1562</v>
      </c>
      <c r="G6778" s="14" t="s">
        <v>11090</v>
      </c>
      <c r="H6778" s="14" t="s">
        <v>11091</v>
      </c>
      <c r="I6778" s="14" t="s">
        <v>10419</v>
      </c>
      <c r="J6778" s="16" t="s">
        <v>9401</v>
      </c>
      <c r="K6778" s="14">
        <v>36.01</v>
      </c>
      <c r="M6778" s="13" t="s">
        <v>10967</v>
      </c>
      <c r="N6778" s="18" t="s">
        <v>11092</v>
      </c>
      <c r="P6778" s="19" t="s">
        <v>10969</v>
      </c>
      <c r="Q6778" s="19" t="s">
        <v>10969</v>
      </c>
      <c r="R6778" s="19" t="s">
        <v>201</v>
      </c>
    </row>
    <row r="6779" spans="1:18">
      <c r="A6779" s="13" t="s">
        <v>516</v>
      </c>
      <c r="B6779" s="13" t="s">
        <v>9693</v>
      </c>
      <c r="C6779" s="14" t="s">
        <v>2762</v>
      </c>
      <c r="D6779" s="15" t="s">
        <v>9694</v>
      </c>
      <c r="E6779" s="15" t="s">
        <v>10425</v>
      </c>
      <c r="F6779" s="14" t="s">
        <v>3044</v>
      </c>
      <c r="G6779" s="14" t="s">
        <v>9695</v>
      </c>
      <c r="H6779" s="14" t="s">
        <v>9696</v>
      </c>
      <c r="I6779" s="14" t="s">
        <v>10416</v>
      </c>
      <c r="J6779" s="16" t="s">
        <v>55</v>
      </c>
      <c r="K6779" s="14">
        <v>6317.14</v>
      </c>
      <c r="L6779" s="17">
        <v>6804</v>
      </c>
      <c r="M6779" s="13" t="s">
        <v>173</v>
      </c>
      <c r="N6779" s="18" t="s">
        <v>9698</v>
      </c>
      <c r="P6779" s="19" t="s">
        <v>69</v>
      </c>
      <c r="Q6779" s="19" t="s">
        <v>516</v>
      </c>
      <c r="R6779" s="19" t="s">
        <v>2760</v>
      </c>
    </row>
    <row r="6780" spans="1:18">
      <c r="A6780" s="13" t="s">
        <v>516</v>
      </c>
      <c r="B6780" s="13" t="s">
        <v>9693</v>
      </c>
      <c r="C6780" s="14" t="s">
        <v>2762</v>
      </c>
      <c r="D6780" s="15" t="s">
        <v>9694</v>
      </c>
      <c r="E6780" s="15" t="s">
        <v>10425</v>
      </c>
      <c r="F6780" s="14" t="s">
        <v>3044</v>
      </c>
      <c r="G6780" s="14" t="s">
        <v>9695</v>
      </c>
      <c r="H6780" s="14" t="s">
        <v>9696</v>
      </c>
      <c r="I6780" s="14" t="s">
        <v>10418</v>
      </c>
      <c r="J6780" s="16" t="s">
        <v>55</v>
      </c>
      <c r="K6780" s="14">
        <v>0</v>
      </c>
      <c r="M6780" s="13" t="s">
        <v>173</v>
      </c>
      <c r="N6780" s="18" t="s">
        <v>9698</v>
      </c>
      <c r="P6780" s="19" t="s">
        <v>69</v>
      </c>
      <c r="Q6780" s="19" t="s">
        <v>516</v>
      </c>
      <c r="R6780" s="19" t="s">
        <v>2760</v>
      </c>
    </row>
    <row r="6781" spans="1:18">
      <c r="A6781" s="13" t="s">
        <v>516</v>
      </c>
      <c r="B6781" s="13" t="s">
        <v>9693</v>
      </c>
      <c r="C6781" s="14" t="s">
        <v>2762</v>
      </c>
      <c r="D6781" s="15" t="s">
        <v>9694</v>
      </c>
      <c r="E6781" s="15" t="s">
        <v>10425</v>
      </c>
      <c r="F6781" s="14" t="s">
        <v>3044</v>
      </c>
      <c r="G6781" s="14" t="s">
        <v>9695</v>
      </c>
      <c r="H6781" s="14" t="s">
        <v>9696</v>
      </c>
      <c r="I6781" s="14" t="s">
        <v>10420</v>
      </c>
      <c r="J6781" s="16" t="s">
        <v>55</v>
      </c>
      <c r="K6781" s="14">
        <v>84.48</v>
      </c>
      <c r="M6781" s="13" t="s">
        <v>173</v>
      </c>
      <c r="N6781" s="18" t="s">
        <v>9698</v>
      </c>
      <c r="P6781" s="19" t="s">
        <v>69</v>
      </c>
      <c r="Q6781" s="19" t="s">
        <v>516</v>
      </c>
      <c r="R6781" s="19" t="s">
        <v>2760</v>
      </c>
    </row>
    <row r="6782" spans="1:18">
      <c r="A6782" s="13" t="s">
        <v>516</v>
      </c>
      <c r="B6782" s="13" t="s">
        <v>9693</v>
      </c>
      <c r="C6782" s="14" t="s">
        <v>2762</v>
      </c>
      <c r="D6782" s="15" t="s">
        <v>9694</v>
      </c>
      <c r="E6782" s="15" t="s">
        <v>10425</v>
      </c>
      <c r="F6782" s="14" t="s">
        <v>3044</v>
      </c>
      <c r="G6782" s="14" t="s">
        <v>9695</v>
      </c>
      <c r="H6782" s="14" t="s">
        <v>9696</v>
      </c>
      <c r="I6782" s="14" t="s">
        <v>10419</v>
      </c>
      <c r="J6782" s="16" t="s">
        <v>55</v>
      </c>
      <c r="K6782" s="14">
        <v>96.2</v>
      </c>
      <c r="M6782" s="13" t="s">
        <v>173</v>
      </c>
      <c r="N6782" s="18" t="s">
        <v>9698</v>
      </c>
      <c r="P6782" s="19" t="s">
        <v>69</v>
      </c>
      <c r="Q6782" s="19" t="s">
        <v>516</v>
      </c>
      <c r="R6782" s="19" t="s">
        <v>2760</v>
      </c>
    </row>
    <row r="6783" spans="1:18">
      <c r="A6783" s="13" t="s">
        <v>70</v>
      </c>
      <c r="B6783" s="13" t="s">
        <v>9699</v>
      </c>
      <c r="C6783" s="14" t="s">
        <v>670</v>
      </c>
      <c r="D6783" s="15" t="s">
        <v>7588</v>
      </c>
      <c r="E6783" s="15" t="s">
        <v>10425</v>
      </c>
      <c r="F6783" s="14" t="s">
        <v>1049</v>
      </c>
      <c r="G6783" s="14" t="s">
        <v>7589</v>
      </c>
      <c r="H6783" s="14" t="s">
        <v>7590</v>
      </c>
      <c r="I6783" s="14" t="s">
        <v>10416</v>
      </c>
      <c r="J6783" s="16" t="s">
        <v>55</v>
      </c>
      <c r="K6783" s="14">
        <v>40898.95</v>
      </c>
      <c r="L6783" s="17">
        <v>46360.27</v>
      </c>
      <c r="M6783" s="13" t="s">
        <v>83</v>
      </c>
      <c r="N6783" s="18" t="s">
        <v>9701</v>
      </c>
      <c r="P6783" s="19" t="s">
        <v>69</v>
      </c>
      <c r="Q6783" s="19" t="s">
        <v>70</v>
      </c>
      <c r="R6783" s="19" t="s">
        <v>70</v>
      </c>
    </row>
    <row r="6784" spans="1:18">
      <c r="A6784" s="13" t="s">
        <v>70</v>
      </c>
      <c r="B6784" s="13" t="s">
        <v>9699</v>
      </c>
      <c r="C6784" s="14" t="s">
        <v>670</v>
      </c>
      <c r="D6784" s="15" t="s">
        <v>7588</v>
      </c>
      <c r="E6784" s="15" t="s">
        <v>10425</v>
      </c>
      <c r="F6784" s="14" t="s">
        <v>1049</v>
      </c>
      <c r="G6784" s="14" t="s">
        <v>7589</v>
      </c>
      <c r="H6784" s="14" t="s">
        <v>7590</v>
      </c>
      <c r="I6784" s="14" t="s">
        <v>10418</v>
      </c>
      <c r="J6784" s="16" t="s">
        <v>55</v>
      </c>
      <c r="K6784" s="14">
        <v>2179.29</v>
      </c>
      <c r="M6784" s="13" t="s">
        <v>83</v>
      </c>
      <c r="N6784" s="18" t="s">
        <v>9701</v>
      </c>
      <c r="P6784" s="19" t="s">
        <v>69</v>
      </c>
      <c r="Q6784" s="19" t="s">
        <v>70</v>
      </c>
      <c r="R6784" s="19" t="s">
        <v>70</v>
      </c>
    </row>
    <row r="6785" spans="1:18">
      <c r="A6785" s="13" t="s">
        <v>70</v>
      </c>
      <c r="B6785" s="13" t="s">
        <v>9699</v>
      </c>
      <c r="C6785" s="14" t="s">
        <v>670</v>
      </c>
      <c r="D6785" s="15" t="s">
        <v>7588</v>
      </c>
      <c r="E6785" s="15" t="s">
        <v>10425</v>
      </c>
      <c r="F6785" s="14" t="s">
        <v>1049</v>
      </c>
      <c r="G6785" s="14" t="s">
        <v>7589</v>
      </c>
      <c r="H6785" s="14" t="s">
        <v>7590</v>
      </c>
      <c r="I6785" s="14" t="s">
        <v>10420</v>
      </c>
      <c r="J6785" s="16" t="s">
        <v>55</v>
      </c>
      <c r="K6785" s="14">
        <v>539.79</v>
      </c>
      <c r="M6785" s="13" t="s">
        <v>83</v>
      </c>
      <c r="N6785" s="18" t="s">
        <v>9701</v>
      </c>
      <c r="P6785" s="19" t="s">
        <v>69</v>
      </c>
      <c r="Q6785" s="19" t="s">
        <v>70</v>
      </c>
      <c r="R6785" s="19" t="s">
        <v>70</v>
      </c>
    </row>
    <row r="6786" spans="1:18">
      <c r="A6786" s="13" t="s">
        <v>70</v>
      </c>
      <c r="B6786" s="13" t="s">
        <v>9699</v>
      </c>
      <c r="C6786" s="14" t="s">
        <v>670</v>
      </c>
      <c r="D6786" s="15" t="s">
        <v>7588</v>
      </c>
      <c r="E6786" s="15" t="s">
        <v>10425</v>
      </c>
      <c r="F6786" s="14" t="s">
        <v>1049</v>
      </c>
      <c r="G6786" s="14" t="s">
        <v>7589</v>
      </c>
      <c r="H6786" s="14" t="s">
        <v>7590</v>
      </c>
      <c r="I6786" s="14" t="s">
        <v>10419</v>
      </c>
      <c r="J6786" s="16" t="s">
        <v>55</v>
      </c>
      <c r="K6786" s="14">
        <v>656</v>
      </c>
      <c r="M6786" s="13" t="s">
        <v>83</v>
      </c>
      <c r="N6786" s="18" t="s">
        <v>9701</v>
      </c>
      <c r="P6786" s="19" t="s">
        <v>69</v>
      </c>
      <c r="Q6786" s="19" t="s">
        <v>70</v>
      </c>
      <c r="R6786" s="19" t="s">
        <v>70</v>
      </c>
    </row>
    <row r="6787" spans="1:18">
      <c r="A6787" s="13" t="s">
        <v>200</v>
      </c>
      <c r="B6787" s="13" t="s">
        <v>9702</v>
      </c>
      <c r="C6787" s="14" t="s">
        <v>323</v>
      </c>
      <c r="D6787" s="15" t="s">
        <v>9703</v>
      </c>
      <c r="E6787" s="15" t="s">
        <v>10425</v>
      </c>
      <c r="F6787" s="14" t="s">
        <v>1687</v>
      </c>
      <c r="G6787" s="14" t="s">
        <v>9704</v>
      </c>
      <c r="H6787" s="14" t="s">
        <v>9705</v>
      </c>
      <c r="I6787" s="14" t="s">
        <v>10416</v>
      </c>
      <c r="J6787" s="16" t="s">
        <v>55</v>
      </c>
      <c r="K6787" s="14">
        <v>81849.36</v>
      </c>
      <c r="L6787" s="17">
        <v>89589.28</v>
      </c>
      <c r="M6787" s="13" t="s">
        <v>1282</v>
      </c>
      <c r="N6787" s="18" t="s">
        <v>9706</v>
      </c>
      <c r="P6787" s="19" t="s">
        <v>69</v>
      </c>
      <c r="Q6787" s="19" t="s">
        <v>200</v>
      </c>
      <c r="R6787" s="19" t="s">
        <v>256</v>
      </c>
    </row>
    <row r="6788" spans="1:18">
      <c r="A6788" s="13" t="s">
        <v>200</v>
      </c>
      <c r="B6788" s="13" t="s">
        <v>9702</v>
      </c>
      <c r="C6788" s="14" t="s">
        <v>323</v>
      </c>
      <c r="D6788" s="15" t="s">
        <v>9703</v>
      </c>
      <c r="E6788" s="15" t="s">
        <v>10425</v>
      </c>
      <c r="F6788" s="14" t="s">
        <v>1687</v>
      </c>
      <c r="G6788" s="14" t="s">
        <v>9704</v>
      </c>
      <c r="H6788" s="14" t="s">
        <v>9705</v>
      </c>
      <c r="I6788" s="14" t="s">
        <v>10418</v>
      </c>
      <c r="J6788" s="16" t="s">
        <v>55</v>
      </c>
      <c r="K6788" s="14">
        <v>1395.22</v>
      </c>
      <c r="M6788" s="13" t="s">
        <v>1282</v>
      </c>
      <c r="N6788" s="18" t="s">
        <v>9706</v>
      </c>
      <c r="P6788" s="19" t="s">
        <v>69</v>
      </c>
      <c r="Q6788" s="19" t="s">
        <v>200</v>
      </c>
      <c r="R6788" s="19" t="s">
        <v>256</v>
      </c>
    </row>
    <row r="6789" spans="1:18">
      <c r="A6789" s="13" t="s">
        <v>200</v>
      </c>
      <c r="B6789" s="13" t="s">
        <v>9702</v>
      </c>
      <c r="C6789" s="14" t="s">
        <v>323</v>
      </c>
      <c r="D6789" s="15" t="s">
        <v>9703</v>
      </c>
      <c r="E6789" s="15" t="s">
        <v>10425</v>
      </c>
      <c r="F6789" s="14" t="s">
        <v>1687</v>
      </c>
      <c r="G6789" s="14" t="s">
        <v>9704</v>
      </c>
      <c r="H6789" s="14" t="s">
        <v>9705</v>
      </c>
      <c r="I6789" s="14" t="s">
        <v>10420</v>
      </c>
      <c r="J6789" s="16" t="s">
        <v>55</v>
      </c>
      <c r="K6789" s="14">
        <v>1045.22</v>
      </c>
      <c r="M6789" s="13" t="s">
        <v>1282</v>
      </c>
      <c r="N6789" s="18" t="s">
        <v>9706</v>
      </c>
      <c r="P6789" s="19" t="s">
        <v>69</v>
      </c>
      <c r="Q6789" s="19" t="s">
        <v>200</v>
      </c>
      <c r="R6789" s="19" t="s">
        <v>256</v>
      </c>
    </row>
    <row r="6790" spans="1:18">
      <c r="A6790" s="13" t="s">
        <v>200</v>
      </c>
      <c r="B6790" s="13" t="s">
        <v>9702</v>
      </c>
      <c r="C6790" s="14" t="s">
        <v>323</v>
      </c>
      <c r="D6790" s="15" t="s">
        <v>9703</v>
      </c>
      <c r="E6790" s="15" t="s">
        <v>10425</v>
      </c>
      <c r="F6790" s="14" t="s">
        <v>1687</v>
      </c>
      <c r="G6790" s="14" t="s">
        <v>9704</v>
      </c>
      <c r="H6790" s="14" t="s">
        <v>9705</v>
      </c>
      <c r="I6790" s="14" t="s">
        <v>10419</v>
      </c>
      <c r="J6790" s="16" t="s">
        <v>55</v>
      </c>
      <c r="K6790" s="14">
        <v>1267.84</v>
      </c>
      <c r="M6790" s="13" t="s">
        <v>1282</v>
      </c>
      <c r="N6790" s="18" t="s">
        <v>9706</v>
      </c>
      <c r="P6790" s="19" t="s">
        <v>69</v>
      </c>
      <c r="Q6790" s="19" t="s">
        <v>200</v>
      </c>
      <c r="R6790" s="19" t="s">
        <v>256</v>
      </c>
    </row>
    <row r="6791" spans="1:18">
      <c r="A6791" s="13" t="s">
        <v>108</v>
      </c>
      <c r="B6791" s="13" t="s">
        <v>9708</v>
      </c>
      <c r="C6791" s="14" t="s">
        <v>3197</v>
      </c>
      <c r="D6791" s="15" t="s">
        <v>9709</v>
      </c>
      <c r="E6791" s="15" t="s">
        <v>10444</v>
      </c>
      <c r="F6791" s="14" t="s">
        <v>5777</v>
      </c>
      <c r="G6791" s="14" t="s">
        <v>9710</v>
      </c>
      <c r="H6791" s="14" t="s">
        <v>9711</v>
      </c>
      <c r="I6791" s="14" t="s">
        <v>10416</v>
      </c>
      <c r="J6791" s="16" t="s">
        <v>55</v>
      </c>
      <c r="K6791" s="14">
        <v>331884.13</v>
      </c>
      <c r="L6791" s="17">
        <v>385251.75</v>
      </c>
      <c r="M6791" s="13" t="s">
        <v>97</v>
      </c>
      <c r="N6791" s="18" t="s">
        <v>9713</v>
      </c>
      <c r="P6791" s="19" t="s">
        <v>46</v>
      </c>
      <c r="Q6791" s="19" t="s">
        <v>108</v>
      </c>
      <c r="R6791" s="19" t="s">
        <v>109</v>
      </c>
    </row>
    <row r="6792" spans="1:18">
      <c r="A6792" s="13" t="s">
        <v>108</v>
      </c>
      <c r="B6792" s="13" t="s">
        <v>9708</v>
      </c>
      <c r="C6792" s="14" t="s">
        <v>3197</v>
      </c>
      <c r="D6792" s="15" t="s">
        <v>9709</v>
      </c>
      <c r="E6792" s="15" t="s">
        <v>10444</v>
      </c>
      <c r="F6792" s="14" t="s">
        <v>5777</v>
      </c>
      <c r="G6792" s="14" t="s">
        <v>9710</v>
      </c>
      <c r="H6792" s="14" t="s">
        <v>9711</v>
      </c>
      <c r="I6792" s="14" t="s">
        <v>10418</v>
      </c>
      <c r="J6792" s="16" t="s">
        <v>55</v>
      </c>
      <c r="K6792" s="14">
        <v>26283.74</v>
      </c>
      <c r="M6792" s="13" t="s">
        <v>97</v>
      </c>
      <c r="N6792" s="18" t="s">
        <v>9713</v>
      </c>
      <c r="P6792" s="19" t="s">
        <v>46</v>
      </c>
      <c r="Q6792" s="19" t="s">
        <v>108</v>
      </c>
      <c r="R6792" s="19" t="s">
        <v>109</v>
      </c>
    </row>
    <row r="6793" spans="1:18">
      <c r="A6793" s="13" t="s">
        <v>108</v>
      </c>
      <c r="B6793" s="13" t="s">
        <v>9708</v>
      </c>
      <c r="C6793" s="14" t="s">
        <v>3197</v>
      </c>
      <c r="D6793" s="15" t="s">
        <v>9709</v>
      </c>
      <c r="E6793" s="15" t="s">
        <v>10444</v>
      </c>
      <c r="F6793" s="14" t="s">
        <v>5777</v>
      </c>
      <c r="G6793" s="14" t="s">
        <v>9710</v>
      </c>
      <c r="H6793" s="14" t="s">
        <v>9711</v>
      </c>
      <c r="I6793" s="14" t="s">
        <v>10420</v>
      </c>
      <c r="J6793" s="16" t="s">
        <v>55</v>
      </c>
      <c r="K6793" s="14">
        <v>4293.6</v>
      </c>
      <c r="M6793" s="13" t="s">
        <v>97</v>
      </c>
      <c r="N6793" s="18" t="s">
        <v>9713</v>
      </c>
      <c r="P6793" s="19" t="s">
        <v>46</v>
      </c>
      <c r="Q6793" s="19" t="s">
        <v>108</v>
      </c>
      <c r="R6793" s="19" t="s">
        <v>109</v>
      </c>
    </row>
    <row r="6794" spans="1:18">
      <c r="A6794" s="13" t="s">
        <v>108</v>
      </c>
      <c r="B6794" s="13" t="s">
        <v>9708</v>
      </c>
      <c r="C6794" s="14" t="s">
        <v>3197</v>
      </c>
      <c r="D6794" s="15" t="s">
        <v>9709</v>
      </c>
      <c r="E6794" s="15" t="s">
        <v>10444</v>
      </c>
      <c r="F6794" s="14" t="s">
        <v>5777</v>
      </c>
      <c r="G6794" s="14" t="s">
        <v>9710</v>
      </c>
      <c r="H6794" s="14" t="s">
        <v>9711</v>
      </c>
      <c r="I6794" s="14" t="s">
        <v>10419</v>
      </c>
      <c r="J6794" s="16" t="s">
        <v>55</v>
      </c>
      <c r="K6794" s="14">
        <v>5453.91</v>
      </c>
      <c r="M6794" s="13" t="s">
        <v>97</v>
      </c>
      <c r="N6794" s="18" t="s">
        <v>9713</v>
      </c>
      <c r="P6794" s="19" t="s">
        <v>46</v>
      </c>
      <c r="Q6794" s="19" t="s">
        <v>108</v>
      </c>
      <c r="R6794" s="19" t="s">
        <v>109</v>
      </c>
    </row>
    <row r="6795" spans="1:18">
      <c r="A6795" s="13" t="s">
        <v>220</v>
      </c>
      <c r="B6795" s="13" t="s">
        <v>9714</v>
      </c>
      <c r="C6795" s="14" t="s">
        <v>223</v>
      </c>
      <c r="D6795" s="15" t="s">
        <v>9715</v>
      </c>
      <c r="E6795" s="15" t="s">
        <v>10425</v>
      </c>
      <c r="F6795" s="14" t="s">
        <v>9716</v>
      </c>
      <c r="G6795" s="14" t="s">
        <v>9717</v>
      </c>
      <c r="H6795" s="14" t="s">
        <v>9718</v>
      </c>
      <c r="I6795" s="14" t="s">
        <v>10416</v>
      </c>
      <c r="J6795" s="16" t="s">
        <v>55</v>
      </c>
      <c r="K6795" s="14">
        <v>408719.05</v>
      </c>
      <c r="L6795" s="17">
        <v>542666.35</v>
      </c>
      <c r="M6795" s="13" t="s">
        <v>1282</v>
      </c>
      <c r="N6795" s="18" t="s">
        <v>9720</v>
      </c>
      <c r="P6795" s="19" t="s">
        <v>69</v>
      </c>
      <c r="Q6795" s="19" t="s">
        <v>220</v>
      </c>
      <c r="R6795" s="19" t="s">
        <v>221</v>
      </c>
    </row>
    <row r="6796" spans="1:18">
      <c r="A6796" s="13" t="s">
        <v>220</v>
      </c>
      <c r="B6796" s="13" t="s">
        <v>9714</v>
      </c>
      <c r="C6796" s="14" t="s">
        <v>223</v>
      </c>
      <c r="D6796" s="15" t="s">
        <v>9715</v>
      </c>
      <c r="E6796" s="15" t="s">
        <v>10425</v>
      </c>
      <c r="F6796" s="14" t="s">
        <v>9716</v>
      </c>
      <c r="G6796" s="14" t="s">
        <v>9717</v>
      </c>
      <c r="H6796" s="14" t="s">
        <v>9718</v>
      </c>
      <c r="I6796" s="14" t="s">
        <v>10418</v>
      </c>
      <c r="J6796" s="16" t="s">
        <v>55</v>
      </c>
      <c r="K6796" s="14">
        <v>97143.88</v>
      </c>
      <c r="M6796" s="13" t="s">
        <v>1282</v>
      </c>
      <c r="N6796" s="18" t="s">
        <v>9720</v>
      </c>
      <c r="P6796" s="19" t="s">
        <v>69</v>
      </c>
      <c r="Q6796" s="19" t="s">
        <v>220</v>
      </c>
      <c r="R6796" s="19" t="s">
        <v>221</v>
      </c>
    </row>
    <row r="6797" spans="1:18">
      <c r="A6797" s="13" t="s">
        <v>220</v>
      </c>
      <c r="B6797" s="13" t="s">
        <v>9714</v>
      </c>
      <c r="C6797" s="14" t="s">
        <v>223</v>
      </c>
      <c r="D6797" s="15" t="s">
        <v>9715</v>
      </c>
      <c r="E6797" s="15" t="s">
        <v>10425</v>
      </c>
      <c r="F6797" s="14" t="s">
        <v>9716</v>
      </c>
      <c r="G6797" s="14" t="s">
        <v>9717</v>
      </c>
      <c r="H6797" s="14" t="s">
        <v>9718</v>
      </c>
      <c r="I6797" s="14" t="s">
        <v>10420</v>
      </c>
      <c r="J6797" s="16" t="s">
        <v>55</v>
      </c>
      <c r="K6797" s="14">
        <v>4675.41</v>
      </c>
      <c r="M6797" s="13" t="s">
        <v>1282</v>
      </c>
      <c r="N6797" s="18" t="s">
        <v>9720</v>
      </c>
      <c r="P6797" s="19" t="s">
        <v>69</v>
      </c>
      <c r="Q6797" s="19" t="s">
        <v>220</v>
      </c>
      <c r="R6797" s="19" t="s">
        <v>221</v>
      </c>
    </row>
    <row r="6798" spans="1:18">
      <c r="A6798" s="13" t="s">
        <v>220</v>
      </c>
      <c r="B6798" s="13" t="s">
        <v>9714</v>
      </c>
      <c r="C6798" s="14" t="s">
        <v>223</v>
      </c>
      <c r="D6798" s="15" t="s">
        <v>9715</v>
      </c>
      <c r="E6798" s="15" t="s">
        <v>10425</v>
      </c>
      <c r="F6798" s="14" t="s">
        <v>9716</v>
      </c>
      <c r="G6798" s="14" t="s">
        <v>9717</v>
      </c>
      <c r="H6798" s="14" t="s">
        <v>9718</v>
      </c>
      <c r="I6798" s="14" t="s">
        <v>10419</v>
      </c>
      <c r="J6798" s="16" t="s">
        <v>55</v>
      </c>
      <c r="K6798" s="14">
        <v>7699.55</v>
      </c>
      <c r="M6798" s="13" t="s">
        <v>1282</v>
      </c>
      <c r="N6798" s="18" t="s">
        <v>9720</v>
      </c>
      <c r="P6798" s="19" t="s">
        <v>69</v>
      </c>
      <c r="Q6798" s="19" t="s">
        <v>220</v>
      </c>
      <c r="R6798" s="19" t="s">
        <v>221</v>
      </c>
    </row>
    <row r="6799" spans="1:18">
      <c r="A6799" s="13" t="e">
        <v>#N/A</v>
      </c>
      <c r="B6799" s="13" t="s">
        <v>11093</v>
      </c>
      <c r="C6799" s="14" t="s">
        <v>11088</v>
      </c>
      <c r="D6799" s="15" t="s">
        <v>11094</v>
      </c>
      <c r="E6799" s="15" t="s">
        <v>10425</v>
      </c>
      <c r="F6799" s="14" t="s">
        <v>11095</v>
      </c>
      <c r="G6799" s="14" t="s">
        <v>11096</v>
      </c>
      <c r="H6799" s="14" t="s">
        <v>11097</v>
      </c>
      <c r="I6799" s="14" t="s">
        <v>10416</v>
      </c>
      <c r="J6799" s="16" t="s">
        <v>55</v>
      </c>
      <c r="K6799" s="14">
        <v>36186.84</v>
      </c>
      <c r="L6799" s="17">
        <v>51542.2</v>
      </c>
      <c r="M6799" s="13" t="s">
        <v>10967</v>
      </c>
      <c r="N6799" s="18" t="s">
        <v>11098</v>
      </c>
      <c r="P6799" s="19" t="s">
        <v>10969</v>
      </c>
      <c r="Q6799" s="19" t="s">
        <v>10969</v>
      </c>
      <c r="R6799" s="19" t="s">
        <v>201</v>
      </c>
    </row>
    <row r="6800" spans="1:18">
      <c r="A6800" s="13" t="e">
        <v>#N/A</v>
      </c>
      <c r="B6800" s="13" t="s">
        <v>11093</v>
      </c>
      <c r="C6800" s="14" t="s">
        <v>11088</v>
      </c>
      <c r="D6800" s="15" t="s">
        <v>11094</v>
      </c>
      <c r="E6800" s="15" t="s">
        <v>10425</v>
      </c>
      <c r="F6800" s="14" t="s">
        <v>11095</v>
      </c>
      <c r="G6800" s="14" t="s">
        <v>11096</v>
      </c>
      <c r="H6800" s="14" t="s">
        <v>11097</v>
      </c>
      <c r="I6800" s="14" t="s">
        <v>10418</v>
      </c>
      <c r="J6800" s="16" t="s">
        <v>55</v>
      </c>
      <c r="K6800" s="14">
        <v>12297.62</v>
      </c>
      <c r="M6800" s="13" t="s">
        <v>10967</v>
      </c>
      <c r="N6800" s="18" t="s">
        <v>11098</v>
      </c>
      <c r="P6800" s="19" t="s">
        <v>10969</v>
      </c>
      <c r="Q6800" s="19" t="s">
        <v>10969</v>
      </c>
      <c r="R6800" s="19" t="s">
        <v>201</v>
      </c>
    </row>
    <row r="6801" spans="1:18">
      <c r="A6801" s="13" t="e">
        <v>#N/A</v>
      </c>
      <c r="B6801" s="13" t="s">
        <v>11093</v>
      </c>
      <c r="C6801" s="14" t="s">
        <v>11088</v>
      </c>
      <c r="D6801" s="15" t="s">
        <v>11094</v>
      </c>
      <c r="E6801" s="15" t="s">
        <v>10425</v>
      </c>
      <c r="F6801" s="14" t="s">
        <v>11095</v>
      </c>
      <c r="G6801" s="14" t="s">
        <v>11096</v>
      </c>
      <c r="H6801" s="14" t="s">
        <v>11097</v>
      </c>
      <c r="I6801" s="14" t="s">
        <v>10420</v>
      </c>
      <c r="J6801" s="16" t="s">
        <v>55</v>
      </c>
      <c r="K6801" s="14">
        <v>0</v>
      </c>
      <c r="M6801" s="13" t="s">
        <v>10967</v>
      </c>
      <c r="N6801" s="18" t="s">
        <v>11098</v>
      </c>
      <c r="P6801" s="19" t="s">
        <v>10969</v>
      </c>
      <c r="Q6801" s="19" t="s">
        <v>10969</v>
      </c>
      <c r="R6801" s="19" t="s">
        <v>201</v>
      </c>
    </row>
    <row r="6802" spans="1:18">
      <c r="A6802" s="13" t="e">
        <v>#N/A</v>
      </c>
      <c r="B6802" s="13" t="s">
        <v>11093</v>
      </c>
      <c r="C6802" s="14" t="s">
        <v>11088</v>
      </c>
      <c r="D6802" s="15" t="s">
        <v>11094</v>
      </c>
      <c r="E6802" s="15" t="s">
        <v>10425</v>
      </c>
      <c r="F6802" s="14" t="s">
        <v>11095</v>
      </c>
      <c r="G6802" s="14" t="s">
        <v>11096</v>
      </c>
      <c r="H6802" s="14" t="s">
        <v>11097</v>
      </c>
      <c r="I6802" s="14" t="s">
        <v>10419</v>
      </c>
      <c r="J6802" s="16" t="s">
        <v>55</v>
      </c>
      <c r="K6802" s="14">
        <v>738.34</v>
      </c>
      <c r="M6802" s="13" t="s">
        <v>10967</v>
      </c>
      <c r="N6802" s="18" t="s">
        <v>11098</v>
      </c>
      <c r="P6802" s="19" t="s">
        <v>10969</v>
      </c>
      <c r="Q6802" s="19" t="s">
        <v>10969</v>
      </c>
      <c r="R6802" s="19" t="s">
        <v>201</v>
      </c>
    </row>
    <row r="6803" spans="1:18">
      <c r="A6803" s="13" t="s">
        <v>292</v>
      </c>
      <c r="B6803" s="13" t="s">
        <v>9724</v>
      </c>
      <c r="C6803" s="14" t="s">
        <v>1578</v>
      </c>
      <c r="D6803" s="15" t="s">
        <v>1579</v>
      </c>
      <c r="E6803" s="15" t="s">
        <v>10425</v>
      </c>
      <c r="F6803" s="14" t="s">
        <v>1580</v>
      </c>
      <c r="G6803" s="14" t="s">
        <v>8571</v>
      </c>
      <c r="H6803" s="14" t="s">
        <v>1582</v>
      </c>
      <c r="I6803" s="14" t="s">
        <v>10427</v>
      </c>
      <c r="J6803" s="16" t="s">
        <v>55</v>
      </c>
      <c r="K6803" s="14">
        <v>69548.98</v>
      </c>
      <c r="L6803" s="17">
        <v>78773.88</v>
      </c>
      <c r="M6803" s="13" t="s">
        <v>63</v>
      </c>
      <c r="N6803" s="18" t="s">
        <v>9726</v>
      </c>
      <c r="P6803" s="19" t="s">
        <v>69</v>
      </c>
      <c r="Q6803" s="19" t="s">
        <v>292</v>
      </c>
      <c r="R6803" s="19" t="s">
        <v>293</v>
      </c>
    </row>
    <row r="6804" spans="1:18">
      <c r="A6804" s="13" t="s">
        <v>292</v>
      </c>
      <c r="B6804" s="13" t="s">
        <v>9724</v>
      </c>
      <c r="C6804" s="14" t="s">
        <v>1578</v>
      </c>
      <c r="D6804" s="15" t="s">
        <v>1579</v>
      </c>
      <c r="E6804" s="15" t="s">
        <v>10425</v>
      </c>
      <c r="F6804" s="14" t="s">
        <v>1580</v>
      </c>
      <c r="G6804" s="14" t="s">
        <v>8571</v>
      </c>
      <c r="H6804" s="14" t="s">
        <v>1582</v>
      </c>
      <c r="I6804" s="14" t="s">
        <v>10428</v>
      </c>
      <c r="J6804" s="16" t="s">
        <v>55</v>
      </c>
      <c r="K6804" s="14">
        <v>3688.94</v>
      </c>
      <c r="M6804" s="13" t="s">
        <v>63</v>
      </c>
      <c r="N6804" s="18" t="s">
        <v>9726</v>
      </c>
      <c r="P6804" s="19" t="s">
        <v>69</v>
      </c>
      <c r="Q6804" s="19" t="s">
        <v>292</v>
      </c>
      <c r="R6804" s="19" t="s">
        <v>293</v>
      </c>
    </row>
    <row r="6805" spans="1:18">
      <c r="A6805" s="13" t="s">
        <v>292</v>
      </c>
      <c r="B6805" s="13" t="s">
        <v>9724</v>
      </c>
      <c r="C6805" s="14" t="s">
        <v>1578</v>
      </c>
      <c r="D6805" s="15" t="s">
        <v>1579</v>
      </c>
      <c r="E6805" s="15" t="s">
        <v>10425</v>
      </c>
      <c r="F6805" s="14" t="s">
        <v>1580</v>
      </c>
      <c r="G6805" s="14" t="s">
        <v>8571</v>
      </c>
      <c r="H6805" s="14" t="s">
        <v>1582</v>
      </c>
      <c r="I6805" s="14" t="s">
        <v>10420</v>
      </c>
      <c r="J6805" s="16" t="s">
        <v>55</v>
      </c>
      <c r="K6805" s="14">
        <v>904.13674</v>
      </c>
      <c r="M6805" s="13" t="s">
        <v>63</v>
      </c>
      <c r="N6805" s="18" t="s">
        <v>9726</v>
      </c>
      <c r="P6805" s="19" t="s">
        <v>69</v>
      </c>
      <c r="Q6805" s="19" t="s">
        <v>292</v>
      </c>
      <c r="R6805" s="19" t="s">
        <v>293</v>
      </c>
    </row>
    <row r="6806" spans="1:18">
      <c r="A6806" s="13" t="s">
        <v>292</v>
      </c>
      <c r="B6806" s="13" t="s">
        <v>9724</v>
      </c>
      <c r="C6806" s="14" t="s">
        <v>1578</v>
      </c>
      <c r="D6806" s="15" t="s">
        <v>1579</v>
      </c>
      <c r="E6806" s="15" t="s">
        <v>10425</v>
      </c>
      <c r="F6806" s="14" t="s">
        <v>1580</v>
      </c>
      <c r="G6806" s="14" t="s">
        <v>8571</v>
      </c>
      <c r="H6806" s="14" t="s">
        <v>1582</v>
      </c>
      <c r="I6806" s="14" t="s">
        <v>10419</v>
      </c>
      <c r="J6806" s="16" t="s">
        <v>55</v>
      </c>
      <c r="K6806" s="14">
        <v>1098.5688</v>
      </c>
      <c r="M6806" s="13" t="s">
        <v>63</v>
      </c>
      <c r="N6806" s="18" t="s">
        <v>9726</v>
      </c>
      <c r="P6806" s="19" t="s">
        <v>69</v>
      </c>
      <c r="Q6806" s="19" t="s">
        <v>292</v>
      </c>
      <c r="R6806" s="19" t="s">
        <v>293</v>
      </c>
    </row>
    <row r="6807" spans="1:18">
      <c r="A6807" s="13" t="s">
        <v>220</v>
      </c>
      <c r="B6807" s="13" t="s">
        <v>9727</v>
      </c>
      <c r="C6807" s="14" t="s">
        <v>223</v>
      </c>
      <c r="D6807" s="15" t="s">
        <v>9728</v>
      </c>
      <c r="E6807" s="15" t="s">
        <v>10425</v>
      </c>
      <c r="F6807" s="14" t="s">
        <v>225</v>
      </c>
      <c r="G6807" s="14" t="s">
        <v>9729</v>
      </c>
      <c r="H6807" s="14" t="s">
        <v>9730</v>
      </c>
      <c r="I6807" s="14" t="s">
        <v>10416</v>
      </c>
      <c r="J6807" s="16" t="s">
        <v>55</v>
      </c>
      <c r="K6807" s="14">
        <v>110261.52</v>
      </c>
      <c r="L6807" s="17">
        <v>121910.1</v>
      </c>
      <c r="M6807" s="13" t="s">
        <v>1282</v>
      </c>
      <c r="N6807" s="18" t="s">
        <v>9731</v>
      </c>
      <c r="P6807" s="19" t="s">
        <v>69</v>
      </c>
      <c r="Q6807" s="19" t="s">
        <v>220</v>
      </c>
      <c r="R6807" s="19" t="s">
        <v>221</v>
      </c>
    </row>
    <row r="6808" spans="1:18">
      <c r="A6808" s="13" t="s">
        <v>220</v>
      </c>
      <c r="B6808" s="13" t="s">
        <v>9727</v>
      </c>
      <c r="C6808" s="14" t="s">
        <v>223</v>
      </c>
      <c r="D6808" s="15" t="s">
        <v>9728</v>
      </c>
      <c r="E6808" s="15" t="s">
        <v>10425</v>
      </c>
      <c r="F6808" s="14" t="s">
        <v>225</v>
      </c>
      <c r="G6808" s="14" t="s">
        <v>9729</v>
      </c>
      <c r="H6808" s="14" t="s">
        <v>9730</v>
      </c>
      <c r="I6808" s="14" t="s">
        <v>10418</v>
      </c>
      <c r="J6808" s="16" t="s">
        <v>55</v>
      </c>
      <c r="K6808" s="14">
        <v>3456.36</v>
      </c>
      <c r="M6808" s="13" t="s">
        <v>1282</v>
      </c>
      <c r="N6808" s="18" t="s">
        <v>9731</v>
      </c>
      <c r="P6808" s="19" t="s">
        <v>69</v>
      </c>
      <c r="Q6808" s="19" t="s">
        <v>220</v>
      </c>
      <c r="R6808" s="19" t="s">
        <v>221</v>
      </c>
    </row>
    <row r="6809" spans="1:18">
      <c r="A6809" s="13" t="s">
        <v>220</v>
      </c>
      <c r="B6809" s="13" t="s">
        <v>9727</v>
      </c>
      <c r="C6809" s="14" t="s">
        <v>223</v>
      </c>
      <c r="D6809" s="15" t="s">
        <v>9728</v>
      </c>
      <c r="E6809" s="15" t="s">
        <v>10425</v>
      </c>
      <c r="F6809" s="14" t="s">
        <v>225</v>
      </c>
      <c r="G6809" s="14" t="s">
        <v>9729</v>
      </c>
      <c r="H6809" s="14" t="s">
        <v>9730</v>
      </c>
      <c r="I6809" s="14" t="s">
        <v>10420</v>
      </c>
      <c r="J6809" s="16" t="s">
        <v>55</v>
      </c>
      <c r="K6809" s="14">
        <v>974.5</v>
      </c>
      <c r="M6809" s="13" t="s">
        <v>1282</v>
      </c>
      <c r="N6809" s="18" t="s">
        <v>9731</v>
      </c>
      <c r="P6809" s="19" t="s">
        <v>69</v>
      </c>
      <c r="Q6809" s="19" t="s">
        <v>220</v>
      </c>
      <c r="R6809" s="19" t="s">
        <v>221</v>
      </c>
    </row>
    <row r="6810" spans="1:18">
      <c r="A6810" s="13" t="s">
        <v>220</v>
      </c>
      <c r="B6810" s="13" t="s">
        <v>9727</v>
      </c>
      <c r="C6810" s="14" t="s">
        <v>223</v>
      </c>
      <c r="D6810" s="15" t="s">
        <v>9728</v>
      </c>
      <c r="E6810" s="15" t="s">
        <v>10425</v>
      </c>
      <c r="F6810" s="14" t="s">
        <v>225</v>
      </c>
      <c r="G6810" s="14" t="s">
        <v>9729</v>
      </c>
      <c r="H6810" s="14" t="s">
        <v>9730</v>
      </c>
      <c r="I6810" s="14" t="s">
        <v>10419</v>
      </c>
      <c r="J6810" s="16" t="s">
        <v>55</v>
      </c>
      <c r="K6810" s="14">
        <v>1731.77</v>
      </c>
      <c r="M6810" s="13" t="s">
        <v>1282</v>
      </c>
      <c r="N6810" s="18" t="s">
        <v>9731</v>
      </c>
      <c r="P6810" s="19" t="s">
        <v>69</v>
      </c>
      <c r="Q6810" s="19" t="s">
        <v>220</v>
      </c>
      <c r="R6810" s="19" t="s">
        <v>221</v>
      </c>
    </row>
    <row r="6811" spans="1:18">
      <c r="A6811" s="13" t="s">
        <v>200</v>
      </c>
      <c r="B6811" s="13" t="s">
        <v>9732</v>
      </c>
      <c r="C6811" s="14" t="s">
        <v>323</v>
      </c>
      <c r="D6811" s="15" t="s">
        <v>9733</v>
      </c>
      <c r="E6811" s="15" t="s">
        <v>10425</v>
      </c>
      <c r="F6811" s="14" t="s">
        <v>1687</v>
      </c>
      <c r="G6811" s="14" t="s">
        <v>9734</v>
      </c>
      <c r="H6811" s="14" t="s">
        <v>9735</v>
      </c>
      <c r="I6811" s="14" t="s">
        <v>10427</v>
      </c>
      <c r="J6811" s="16" t="s">
        <v>55</v>
      </c>
      <c r="K6811" s="14">
        <v>95358.01</v>
      </c>
      <c r="L6811" s="17">
        <v>103621.6</v>
      </c>
      <c r="M6811" s="13" t="s">
        <v>1282</v>
      </c>
      <c r="N6811" s="18" t="s">
        <v>9737</v>
      </c>
      <c r="P6811" s="19" t="s">
        <v>69</v>
      </c>
      <c r="Q6811" s="19" t="s">
        <v>200</v>
      </c>
      <c r="R6811" s="19" t="s">
        <v>256</v>
      </c>
    </row>
    <row r="6812" spans="1:18">
      <c r="A6812" s="13" t="s">
        <v>200</v>
      </c>
      <c r="B6812" s="13" t="s">
        <v>9732</v>
      </c>
      <c r="C6812" s="14" t="s">
        <v>323</v>
      </c>
      <c r="D6812" s="15" t="s">
        <v>9733</v>
      </c>
      <c r="E6812" s="15" t="s">
        <v>10425</v>
      </c>
      <c r="F6812" s="14" t="s">
        <v>1687</v>
      </c>
      <c r="G6812" s="14" t="s">
        <v>9734</v>
      </c>
      <c r="H6812" s="14" t="s">
        <v>9735</v>
      </c>
      <c r="I6812" s="14" t="s">
        <v>10428</v>
      </c>
      <c r="J6812" s="16" t="s">
        <v>55</v>
      </c>
      <c r="K6812" s="14">
        <v>900.8</v>
      </c>
      <c r="M6812" s="13" t="s">
        <v>1282</v>
      </c>
      <c r="N6812" s="18" t="s">
        <v>9737</v>
      </c>
      <c r="P6812" s="19" t="s">
        <v>69</v>
      </c>
      <c r="Q6812" s="19" t="s">
        <v>200</v>
      </c>
      <c r="R6812" s="19" t="s">
        <v>256</v>
      </c>
    </row>
    <row r="6813" spans="1:18">
      <c r="A6813" s="13" t="s">
        <v>200</v>
      </c>
      <c r="B6813" s="13" t="s">
        <v>9732</v>
      </c>
      <c r="C6813" s="14" t="s">
        <v>323</v>
      </c>
      <c r="D6813" s="15" t="s">
        <v>9733</v>
      </c>
      <c r="E6813" s="15" t="s">
        <v>10425</v>
      </c>
      <c r="F6813" s="14" t="s">
        <v>1687</v>
      </c>
      <c r="G6813" s="14" t="s">
        <v>9734</v>
      </c>
      <c r="H6813" s="14" t="s">
        <v>9735</v>
      </c>
      <c r="I6813" s="14" t="s">
        <v>10420</v>
      </c>
      <c r="J6813" s="16" t="s">
        <v>55</v>
      </c>
      <c r="K6813" s="14">
        <v>1239.65413</v>
      </c>
      <c r="M6813" s="13" t="s">
        <v>1282</v>
      </c>
      <c r="N6813" s="18" t="s">
        <v>9737</v>
      </c>
      <c r="P6813" s="19" t="s">
        <v>69</v>
      </c>
      <c r="Q6813" s="19" t="s">
        <v>200</v>
      </c>
      <c r="R6813" s="19" t="s">
        <v>256</v>
      </c>
    </row>
    <row r="6814" spans="1:18">
      <c r="A6814" s="13" t="s">
        <v>200</v>
      </c>
      <c r="B6814" s="13" t="s">
        <v>9732</v>
      </c>
      <c r="C6814" s="14" t="s">
        <v>323</v>
      </c>
      <c r="D6814" s="15" t="s">
        <v>9733</v>
      </c>
      <c r="E6814" s="15" t="s">
        <v>10425</v>
      </c>
      <c r="F6814" s="14" t="s">
        <v>1687</v>
      </c>
      <c r="G6814" s="14" t="s">
        <v>9734</v>
      </c>
      <c r="H6814" s="14" t="s">
        <v>9735</v>
      </c>
      <c r="I6814" s="14" t="s">
        <v>10419</v>
      </c>
      <c r="J6814" s="16" t="s">
        <v>55</v>
      </c>
      <c r="K6814" s="14">
        <v>1443.88215</v>
      </c>
      <c r="M6814" s="13" t="s">
        <v>1282</v>
      </c>
      <c r="N6814" s="18" t="s">
        <v>9737</v>
      </c>
      <c r="P6814" s="19" t="s">
        <v>69</v>
      </c>
      <c r="Q6814" s="19" t="s">
        <v>200</v>
      </c>
      <c r="R6814" s="19" t="s">
        <v>256</v>
      </c>
    </row>
    <row r="6815" spans="1:18">
      <c r="A6815" s="13" t="s">
        <v>70</v>
      </c>
      <c r="B6815" s="13" t="s">
        <v>9738</v>
      </c>
      <c r="C6815" s="14" t="s">
        <v>772</v>
      </c>
      <c r="D6815" s="15" t="s">
        <v>9652</v>
      </c>
      <c r="E6815" s="15" t="s">
        <v>10425</v>
      </c>
      <c r="F6815" s="14" t="s">
        <v>1332</v>
      </c>
      <c r="G6815" s="14" t="s">
        <v>9653</v>
      </c>
      <c r="H6815" s="14" t="s">
        <v>9654</v>
      </c>
      <c r="I6815" s="14" t="s">
        <v>10416</v>
      </c>
      <c r="J6815" s="16" t="s">
        <v>55</v>
      </c>
      <c r="K6815" s="14">
        <v>24729.12</v>
      </c>
      <c r="L6815" s="17">
        <v>28072.36</v>
      </c>
      <c r="M6815" s="13" t="s">
        <v>83</v>
      </c>
      <c r="N6815" s="18" t="s">
        <v>9740</v>
      </c>
      <c r="P6815" s="19" t="s">
        <v>69</v>
      </c>
      <c r="Q6815" s="19" t="s">
        <v>70</v>
      </c>
      <c r="R6815" s="19" t="s">
        <v>70</v>
      </c>
    </row>
    <row r="6816" spans="1:18">
      <c r="A6816" s="13" t="s">
        <v>70</v>
      </c>
      <c r="B6816" s="13" t="s">
        <v>9738</v>
      </c>
      <c r="C6816" s="14" t="s">
        <v>772</v>
      </c>
      <c r="D6816" s="15" t="s">
        <v>9652</v>
      </c>
      <c r="E6816" s="15" t="s">
        <v>10425</v>
      </c>
      <c r="F6816" s="14" t="s">
        <v>1332</v>
      </c>
      <c r="G6816" s="14" t="s">
        <v>9653</v>
      </c>
      <c r="H6816" s="14" t="s">
        <v>9654</v>
      </c>
      <c r="I6816" s="14" t="s">
        <v>10418</v>
      </c>
      <c r="J6816" s="16" t="s">
        <v>55</v>
      </c>
      <c r="K6816" s="14">
        <v>1371.5</v>
      </c>
      <c r="M6816" s="13" t="s">
        <v>83</v>
      </c>
      <c r="N6816" s="18" t="s">
        <v>9740</v>
      </c>
      <c r="P6816" s="19" t="s">
        <v>69</v>
      </c>
      <c r="Q6816" s="19" t="s">
        <v>70</v>
      </c>
      <c r="R6816" s="19" t="s">
        <v>70</v>
      </c>
    </row>
    <row r="6817" spans="1:18">
      <c r="A6817" s="13" t="s">
        <v>70</v>
      </c>
      <c r="B6817" s="13" t="s">
        <v>9738</v>
      </c>
      <c r="C6817" s="14" t="s">
        <v>772</v>
      </c>
      <c r="D6817" s="15" t="s">
        <v>9652</v>
      </c>
      <c r="E6817" s="15" t="s">
        <v>10425</v>
      </c>
      <c r="F6817" s="14" t="s">
        <v>1332</v>
      </c>
      <c r="G6817" s="14" t="s">
        <v>9653</v>
      </c>
      <c r="H6817" s="14" t="s">
        <v>9654</v>
      </c>
      <c r="I6817" s="14" t="s">
        <v>10420</v>
      </c>
      <c r="J6817" s="16" t="s">
        <v>55</v>
      </c>
      <c r="K6817" s="14">
        <v>310.98</v>
      </c>
      <c r="M6817" s="13" t="s">
        <v>83</v>
      </c>
      <c r="N6817" s="18" t="s">
        <v>9740</v>
      </c>
      <c r="P6817" s="19" t="s">
        <v>69</v>
      </c>
      <c r="Q6817" s="19" t="s">
        <v>70</v>
      </c>
      <c r="R6817" s="19" t="s">
        <v>70</v>
      </c>
    </row>
    <row r="6818" spans="1:18">
      <c r="A6818" s="13" t="s">
        <v>70</v>
      </c>
      <c r="B6818" s="13" t="s">
        <v>9738</v>
      </c>
      <c r="C6818" s="14" t="s">
        <v>772</v>
      </c>
      <c r="D6818" s="15" t="s">
        <v>9652</v>
      </c>
      <c r="E6818" s="15" t="s">
        <v>10425</v>
      </c>
      <c r="F6818" s="14" t="s">
        <v>1332</v>
      </c>
      <c r="G6818" s="14" t="s">
        <v>9653</v>
      </c>
      <c r="H6818" s="14" t="s">
        <v>9654</v>
      </c>
      <c r="I6818" s="14" t="s">
        <v>10419</v>
      </c>
      <c r="J6818" s="16" t="s">
        <v>55</v>
      </c>
      <c r="K6818" s="14">
        <v>397.46</v>
      </c>
      <c r="M6818" s="13" t="s">
        <v>83</v>
      </c>
      <c r="N6818" s="18" t="s">
        <v>9740</v>
      </c>
      <c r="P6818" s="19" t="s">
        <v>69</v>
      </c>
      <c r="Q6818" s="19" t="s">
        <v>70</v>
      </c>
      <c r="R6818" s="19" t="s">
        <v>70</v>
      </c>
    </row>
    <row r="6819" spans="1:18">
      <c r="A6819" s="13" t="s">
        <v>70</v>
      </c>
      <c r="B6819" s="13" t="s">
        <v>9741</v>
      </c>
      <c r="C6819" s="14" t="s">
        <v>670</v>
      </c>
      <c r="D6819" s="15" t="s">
        <v>9742</v>
      </c>
      <c r="E6819" s="15" t="s">
        <v>10425</v>
      </c>
      <c r="F6819" s="14" t="s">
        <v>74</v>
      </c>
      <c r="G6819" s="14" t="s">
        <v>9743</v>
      </c>
      <c r="H6819" s="14" t="s">
        <v>9744</v>
      </c>
      <c r="I6819" s="14" t="s">
        <v>10416</v>
      </c>
      <c r="J6819" s="16" t="s">
        <v>55</v>
      </c>
      <c r="K6819" s="14">
        <v>137116.97</v>
      </c>
      <c r="L6819" s="17">
        <v>166171.6</v>
      </c>
      <c r="M6819" s="13" t="s">
        <v>83</v>
      </c>
      <c r="N6819" s="18" t="s">
        <v>9746</v>
      </c>
      <c r="P6819" s="19" t="s">
        <v>69</v>
      </c>
      <c r="Q6819" s="19" t="s">
        <v>70</v>
      </c>
      <c r="R6819" s="19" t="s">
        <v>70</v>
      </c>
    </row>
    <row r="6820" spans="1:18">
      <c r="A6820" s="13" t="s">
        <v>70</v>
      </c>
      <c r="B6820" s="13" t="s">
        <v>9741</v>
      </c>
      <c r="C6820" s="14" t="s">
        <v>670</v>
      </c>
      <c r="D6820" s="15" t="s">
        <v>9742</v>
      </c>
      <c r="E6820" s="15" t="s">
        <v>10425</v>
      </c>
      <c r="F6820" s="14" t="s">
        <v>74</v>
      </c>
      <c r="G6820" s="14" t="s">
        <v>9743</v>
      </c>
      <c r="H6820" s="14" t="s">
        <v>9744</v>
      </c>
      <c r="I6820" s="14" t="s">
        <v>10418</v>
      </c>
      <c r="J6820" s="16" t="s">
        <v>55</v>
      </c>
      <c r="K6820" s="14">
        <v>17499.91</v>
      </c>
      <c r="M6820" s="13" t="s">
        <v>83</v>
      </c>
      <c r="N6820" s="18" t="s">
        <v>9746</v>
      </c>
      <c r="P6820" s="19" t="s">
        <v>69</v>
      </c>
      <c r="Q6820" s="19" t="s">
        <v>70</v>
      </c>
      <c r="R6820" s="19" t="s">
        <v>70</v>
      </c>
    </row>
    <row r="6821" spans="1:18">
      <c r="A6821" s="13" t="s">
        <v>70</v>
      </c>
      <c r="B6821" s="13" t="s">
        <v>9741</v>
      </c>
      <c r="C6821" s="14" t="s">
        <v>670</v>
      </c>
      <c r="D6821" s="15" t="s">
        <v>9742</v>
      </c>
      <c r="E6821" s="15" t="s">
        <v>10425</v>
      </c>
      <c r="F6821" s="14" t="s">
        <v>74</v>
      </c>
      <c r="G6821" s="14" t="s">
        <v>9743</v>
      </c>
      <c r="H6821" s="14" t="s">
        <v>9744</v>
      </c>
      <c r="I6821" s="14" t="s">
        <v>10420</v>
      </c>
      <c r="J6821" s="16" t="s">
        <v>55</v>
      </c>
      <c r="K6821" s="14">
        <v>1722.45</v>
      </c>
      <c r="M6821" s="13" t="s">
        <v>83</v>
      </c>
      <c r="N6821" s="18" t="s">
        <v>9746</v>
      </c>
      <c r="P6821" s="19" t="s">
        <v>69</v>
      </c>
      <c r="Q6821" s="19" t="s">
        <v>70</v>
      </c>
      <c r="R6821" s="19" t="s">
        <v>70</v>
      </c>
    </row>
    <row r="6822" spans="1:18">
      <c r="A6822" s="13" t="s">
        <v>70</v>
      </c>
      <c r="B6822" s="13" t="s">
        <v>9741</v>
      </c>
      <c r="C6822" s="14" t="s">
        <v>670</v>
      </c>
      <c r="D6822" s="15" t="s">
        <v>9742</v>
      </c>
      <c r="E6822" s="15" t="s">
        <v>10425</v>
      </c>
      <c r="F6822" s="14" t="s">
        <v>74</v>
      </c>
      <c r="G6822" s="14" t="s">
        <v>9743</v>
      </c>
      <c r="H6822" s="14" t="s">
        <v>9744</v>
      </c>
      <c r="I6822" s="14" t="s">
        <v>10419</v>
      </c>
      <c r="J6822" s="16" t="s">
        <v>55</v>
      </c>
      <c r="K6822" s="14">
        <v>2354.5</v>
      </c>
      <c r="M6822" s="13" t="s">
        <v>83</v>
      </c>
      <c r="N6822" s="18" t="s">
        <v>9746</v>
      </c>
      <c r="P6822" s="19" t="s">
        <v>69</v>
      </c>
      <c r="Q6822" s="19" t="s">
        <v>70</v>
      </c>
      <c r="R6822" s="19" t="s">
        <v>70</v>
      </c>
    </row>
    <row r="6823" spans="1:18">
      <c r="A6823" s="13" t="s">
        <v>119</v>
      </c>
      <c r="B6823" s="13" t="s">
        <v>9748</v>
      </c>
      <c r="C6823" s="14" t="s">
        <v>585</v>
      </c>
      <c r="D6823" s="15" t="s">
        <v>9749</v>
      </c>
      <c r="E6823" s="15" t="s">
        <v>10425</v>
      </c>
      <c r="F6823" s="14" t="s">
        <v>9750</v>
      </c>
      <c r="G6823" s="14" t="s">
        <v>9751</v>
      </c>
      <c r="H6823" s="14" t="s">
        <v>9752</v>
      </c>
      <c r="I6823" s="14" t="s">
        <v>10416</v>
      </c>
      <c r="J6823" s="16" t="s">
        <v>55</v>
      </c>
      <c r="K6823" s="14">
        <v>45236.93</v>
      </c>
      <c r="L6823" s="17">
        <v>52527</v>
      </c>
      <c r="M6823" s="13" t="s">
        <v>140</v>
      </c>
      <c r="N6823" s="18" t="s">
        <v>9753</v>
      </c>
      <c r="P6823" s="19" t="s">
        <v>46</v>
      </c>
      <c r="Q6823" s="19" t="s">
        <v>119</v>
      </c>
      <c r="R6823" s="19" t="s">
        <v>120</v>
      </c>
    </row>
    <row r="6824" spans="1:18">
      <c r="A6824" s="13" t="s">
        <v>119</v>
      </c>
      <c r="B6824" s="13" t="s">
        <v>9748</v>
      </c>
      <c r="C6824" s="14" t="s">
        <v>585</v>
      </c>
      <c r="D6824" s="15" t="s">
        <v>9749</v>
      </c>
      <c r="E6824" s="15" t="s">
        <v>10425</v>
      </c>
      <c r="F6824" s="14" t="s">
        <v>9750</v>
      </c>
      <c r="G6824" s="14" t="s">
        <v>9751</v>
      </c>
      <c r="H6824" s="14" t="s">
        <v>9752</v>
      </c>
      <c r="I6824" s="14" t="s">
        <v>10418</v>
      </c>
      <c r="J6824" s="16" t="s">
        <v>55</v>
      </c>
      <c r="K6824" s="14">
        <v>3726.46</v>
      </c>
      <c r="M6824" s="13" t="s">
        <v>140</v>
      </c>
      <c r="N6824" s="18" t="s">
        <v>9753</v>
      </c>
      <c r="P6824" s="19" t="s">
        <v>46</v>
      </c>
      <c r="Q6824" s="19" t="s">
        <v>119</v>
      </c>
      <c r="R6824" s="19" t="s">
        <v>120</v>
      </c>
    </row>
    <row r="6825" spans="1:18">
      <c r="A6825" s="13" t="s">
        <v>119</v>
      </c>
      <c r="B6825" s="13" t="s">
        <v>9748</v>
      </c>
      <c r="C6825" s="14" t="s">
        <v>585</v>
      </c>
      <c r="D6825" s="15" t="s">
        <v>9749</v>
      </c>
      <c r="E6825" s="15" t="s">
        <v>10425</v>
      </c>
      <c r="F6825" s="14" t="s">
        <v>9750</v>
      </c>
      <c r="G6825" s="14" t="s">
        <v>9751</v>
      </c>
      <c r="H6825" s="14" t="s">
        <v>9752</v>
      </c>
      <c r="I6825" s="14" t="s">
        <v>10420</v>
      </c>
      <c r="J6825" s="16" t="s">
        <v>55</v>
      </c>
      <c r="K6825" s="14">
        <v>454.27</v>
      </c>
      <c r="M6825" s="13" t="s">
        <v>140</v>
      </c>
      <c r="N6825" s="18" t="s">
        <v>9753</v>
      </c>
      <c r="P6825" s="19" t="s">
        <v>46</v>
      </c>
      <c r="Q6825" s="19" t="s">
        <v>119</v>
      </c>
      <c r="R6825" s="19" t="s">
        <v>120</v>
      </c>
    </row>
    <row r="6826" spans="1:18">
      <c r="A6826" s="13" t="s">
        <v>119</v>
      </c>
      <c r="B6826" s="13" t="s">
        <v>9748</v>
      </c>
      <c r="C6826" s="14" t="s">
        <v>585</v>
      </c>
      <c r="D6826" s="15" t="s">
        <v>9749</v>
      </c>
      <c r="E6826" s="15" t="s">
        <v>10425</v>
      </c>
      <c r="F6826" s="14" t="s">
        <v>9750</v>
      </c>
      <c r="G6826" s="14" t="s">
        <v>9751</v>
      </c>
      <c r="H6826" s="14" t="s">
        <v>9752</v>
      </c>
      <c r="I6826" s="14" t="s">
        <v>10419</v>
      </c>
      <c r="J6826" s="16" t="s">
        <v>55</v>
      </c>
      <c r="K6826" s="14">
        <v>745.64</v>
      </c>
      <c r="M6826" s="13" t="s">
        <v>140</v>
      </c>
      <c r="N6826" s="18" t="s">
        <v>9753</v>
      </c>
      <c r="P6826" s="19" t="s">
        <v>46</v>
      </c>
      <c r="Q6826" s="19" t="s">
        <v>119</v>
      </c>
      <c r="R6826" s="19" t="s">
        <v>120</v>
      </c>
    </row>
    <row r="6827" spans="1:18">
      <c r="A6827" s="13" t="s">
        <v>119</v>
      </c>
      <c r="B6827" s="13" t="s">
        <v>9754</v>
      </c>
      <c r="C6827" s="14" t="s">
        <v>1429</v>
      </c>
      <c r="D6827" s="15" t="s">
        <v>9755</v>
      </c>
      <c r="E6827" s="15" t="s">
        <v>10425</v>
      </c>
      <c r="F6827" s="14" t="s">
        <v>1562</v>
      </c>
      <c r="G6827" s="14" t="s">
        <v>9756</v>
      </c>
      <c r="H6827" s="14" t="s">
        <v>9757</v>
      </c>
      <c r="I6827" s="14" t="s">
        <v>10416</v>
      </c>
      <c r="J6827" s="16" t="s">
        <v>55</v>
      </c>
      <c r="K6827" s="14">
        <v>22986.08</v>
      </c>
      <c r="L6827" s="17">
        <v>24979.6</v>
      </c>
      <c r="M6827" s="13" t="s">
        <v>140</v>
      </c>
      <c r="N6827" s="18" t="s">
        <v>9758</v>
      </c>
      <c r="P6827" s="19" t="s">
        <v>46</v>
      </c>
      <c r="Q6827" s="19" t="s">
        <v>119</v>
      </c>
      <c r="R6827" s="19" t="s">
        <v>120</v>
      </c>
    </row>
    <row r="6828" spans="1:18">
      <c r="A6828" s="13" t="s">
        <v>119</v>
      </c>
      <c r="B6828" s="13" t="s">
        <v>9754</v>
      </c>
      <c r="C6828" s="14" t="s">
        <v>1429</v>
      </c>
      <c r="D6828" s="15" t="s">
        <v>9755</v>
      </c>
      <c r="E6828" s="15" t="s">
        <v>10425</v>
      </c>
      <c r="F6828" s="14" t="s">
        <v>1562</v>
      </c>
      <c r="G6828" s="14" t="s">
        <v>9756</v>
      </c>
      <c r="H6828" s="14" t="s">
        <v>9757</v>
      </c>
      <c r="I6828" s="14" t="s">
        <v>10418</v>
      </c>
      <c r="J6828" s="16" t="s">
        <v>55</v>
      </c>
      <c r="K6828" s="14">
        <v>257.37</v>
      </c>
      <c r="M6828" s="13" t="s">
        <v>140</v>
      </c>
      <c r="N6828" s="18" t="s">
        <v>9758</v>
      </c>
      <c r="P6828" s="19" t="s">
        <v>46</v>
      </c>
      <c r="Q6828" s="19" t="s">
        <v>119</v>
      </c>
      <c r="R6828" s="19" t="s">
        <v>120</v>
      </c>
    </row>
    <row r="6829" spans="1:18">
      <c r="A6829" s="13" t="s">
        <v>119</v>
      </c>
      <c r="B6829" s="13" t="s">
        <v>9754</v>
      </c>
      <c r="C6829" s="14" t="s">
        <v>1429</v>
      </c>
      <c r="D6829" s="15" t="s">
        <v>9755</v>
      </c>
      <c r="E6829" s="15" t="s">
        <v>10425</v>
      </c>
      <c r="F6829" s="14" t="s">
        <v>1562</v>
      </c>
      <c r="G6829" s="14" t="s">
        <v>9756</v>
      </c>
      <c r="H6829" s="14" t="s">
        <v>9757</v>
      </c>
      <c r="I6829" s="14" t="s">
        <v>10420</v>
      </c>
      <c r="J6829" s="16" t="s">
        <v>55</v>
      </c>
      <c r="K6829" s="14">
        <v>258.11</v>
      </c>
      <c r="M6829" s="13" t="s">
        <v>140</v>
      </c>
      <c r="N6829" s="18" t="s">
        <v>9758</v>
      </c>
      <c r="P6829" s="19" t="s">
        <v>46</v>
      </c>
      <c r="Q6829" s="19" t="s">
        <v>119</v>
      </c>
      <c r="R6829" s="19" t="s">
        <v>120</v>
      </c>
    </row>
    <row r="6830" spans="1:18">
      <c r="A6830" s="13" t="s">
        <v>119</v>
      </c>
      <c r="B6830" s="13" t="s">
        <v>9754</v>
      </c>
      <c r="C6830" s="14" t="s">
        <v>1429</v>
      </c>
      <c r="D6830" s="15" t="s">
        <v>9755</v>
      </c>
      <c r="E6830" s="15" t="s">
        <v>10425</v>
      </c>
      <c r="F6830" s="14" t="s">
        <v>1562</v>
      </c>
      <c r="G6830" s="14" t="s">
        <v>9756</v>
      </c>
      <c r="H6830" s="14" t="s">
        <v>9757</v>
      </c>
      <c r="I6830" s="14" t="s">
        <v>10419</v>
      </c>
      <c r="J6830" s="16" t="s">
        <v>55</v>
      </c>
      <c r="K6830" s="14">
        <v>353.96</v>
      </c>
      <c r="M6830" s="13" t="s">
        <v>140</v>
      </c>
      <c r="N6830" s="18" t="s">
        <v>9758</v>
      </c>
      <c r="P6830" s="19" t="s">
        <v>46</v>
      </c>
      <c r="Q6830" s="19" t="s">
        <v>119</v>
      </c>
      <c r="R6830" s="19" t="s">
        <v>120</v>
      </c>
    </row>
    <row r="6831" spans="1:18">
      <c r="A6831" s="13" t="s">
        <v>119</v>
      </c>
      <c r="B6831" s="13" t="s">
        <v>9759</v>
      </c>
      <c r="C6831" s="14" t="s">
        <v>996</v>
      </c>
      <c r="D6831" s="15" t="s">
        <v>9760</v>
      </c>
      <c r="E6831" s="15" t="s">
        <v>10425</v>
      </c>
      <c r="F6831" s="14" t="s">
        <v>998</v>
      </c>
      <c r="G6831" s="14" t="s">
        <v>9761</v>
      </c>
      <c r="H6831" s="14" t="s">
        <v>9762</v>
      </c>
      <c r="I6831" s="14" t="s">
        <v>10416</v>
      </c>
      <c r="J6831" s="16" t="s">
        <v>55</v>
      </c>
      <c r="K6831" s="14">
        <v>17472.7</v>
      </c>
      <c r="L6831" s="17">
        <v>18769.84</v>
      </c>
      <c r="M6831" s="13" t="s">
        <v>140</v>
      </c>
      <c r="N6831" s="18" t="s">
        <v>9763</v>
      </c>
      <c r="P6831" s="19" t="s">
        <v>46</v>
      </c>
      <c r="Q6831" s="19" t="s">
        <v>119</v>
      </c>
      <c r="R6831" s="19" t="s">
        <v>120</v>
      </c>
    </row>
    <row r="6832" spans="1:18">
      <c r="A6832" s="13" t="s">
        <v>119</v>
      </c>
      <c r="B6832" s="13" t="s">
        <v>9759</v>
      </c>
      <c r="C6832" s="14" t="s">
        <v>996</v>
      </c>
      <c r="D6832" s="15" t="s">
        <v>9760</v>
      </c>
      <c r="E6832" s="15" t="s">
        <v>10425</v>
      </c>
      <c r="F6832" s="14" t="s">
        <v>998</v>
      </c>
      <c r="G6832" s="14" t="s">
        <v>9761</v>
      </c>
      <c r="H6832" s="14" t="s">
        <v>9762</v>
      </c>
      <c r="I6832" s="14" t="s">
        <v>10418</v>
      </c>
      <c r="J6832" s="16" t="s">
        <v>55</v>
      </c>
      <c r="K6832" s="14">
        <v>0</v>
      </c>
      <c r="M6832" s="13" t="s">
        <v>140</v>
      </c>
      <c r="N6832" s="18" t="s">
        <v>9763</v>
      </c>
      <c r="P6832" s="19" t="s">
        <v>46</v>
      </c>
      <c r="Q6832" s="19" t="s">
        <v>119</v>
      </c>
      <c r="R6832" s="19" t="s">
        <v>120</v>
      </c>
    </row>
    <row r="6833" spans="1:18">
      <c r="A6833" s="13" t="s">
        <v>119</v>
      </c>
      <c r="B6833" s="13" t="s">
        <v>9759</v>
      </c>
      <c r="C6833" s="14" t="s">
        <v>996</v>
      </c>
      <c r="D6833" s="15" t="s">
        <v>9760</v>
      </c>
      <c r="E6833" s="15" t="s">
        <v>10425</v>
      </c>
      <c r="F6833" s="14" t="s">
        <v>998</v>
      </c>
      <c r="G6833" s="14" t="s">
        <v>9761</v>
      </c>
      <c r="H6833" s="14" t="s">
        <v>9762</v>
      </c>
      <c r="I6833" s="14" t="s">
        <v>10420</v>
      </c>
      <c r="J6833" s="16" t="s">
        <v>55</v>
      </c>
      <c r="K6833" s="14">
        <v>186.42</v>
      </c>
      <c r="M6833" s="13" t="s">
        <v>140</v>
      </c>
      <c r="N6833" s="18" t="s">
        <v>9763</v>
      </c>
      <c r="P6833" s="19" t="s">
        <v>46</v>
      </c>
      <c r="Q6833" s="19" t="s">
        <v>119</v>
      </c>
      <c r="R6833" s="19" t="s">
        <v>120</v>
      </c>
    </row>
    <row r="6834" spans="1:18">
      <c r="A6834" s="13" t="s">
        <v>119</v>
      </c>
      <c r="B6834" s="13" t="s">
        <v>9759</v>
      </c>
      <c r="C6834" s="14" t="s">
        <v>996</v>
      </c>
      <c r="D6834" s="15" t="s">
        <v>9760</v>
      </c>
      <c r="E6834" s="15" t="s">
        <v>10425</v>
      </c>
      <c r="F6834" s="14" t="s">
        <v>998</v>
      </c>
      <c r="G6834" s="14" t="s">
        <v>9761</v>
      </c>
      <c r="H6834" s="14" t="s">
        <v>9762</v>
      </c>
      <c r="I6834" s="14" t="s">
        <v>10419</v>
      </c>
      <c r="J6834" s="16" t="s">
        <v>55</v>
      </c>
      <c r="K6834" s="14">
        <v>266.08</v>
      </c>
      <c r="M6834" s="13" t="s">
        <v>140</v>
      </c>
      <c r="N6834" s="18" t="s">
        <v>9763</v>
      </c>
      <c r="P6834" s="19" t="s">
        <v>46</v>
      </c>
      <c r="Q6834" s="19" t="s">
        <v>119</v>
      </c>
      <c r="R6834" s="19" t="s">
        <v>120</v>
      </c>
    </row>
    <row r="6835" spans="1:18">
      <c r="A6835" s="13" t="s">
        <v>220</v>
      </c>
      <c r="B6835" s="13" t="s">
        <v>9764</v>
      </c>
      <c r="C6835" s="14" t="s">
        <v>849</v>
      </c>
      <c r="D6835" s="15" t="s">
        <v>9765</v>
      </c>
      <c r="E6835" s="15" t="s">
        <v>10425</v>
      </c>
      <c r="F6835" s="14" t="s">
        <v>1777</v>
      </c>
      <c r="G6835" s="14" t="s">
        <v>9766</v>
      </c>
      <c r="H6835" s="14" t="s">
        <v>9767</v>
      </c>
      <c r="I6835" s="14" t="s">
        <v>10416</v>
      </c>
      <c r="J6835" s="16" t="s">
        <v>55</v>
      </c>
      <c r="K6835" s="14">
        <v>22560.55</v>
      </c>
      <c r="L6835" s="17">
        <v>24687</v>
      </c>
      <c r="M6835" s="13" t="s">
        <v>1282</v>
      </c>
      <c r="N6835" s="18" t="s">
        <v>9769</v>
      </c>
      <c r="P6835" s="19" t="s">
        <v>69</v>
      </c>
      <c r="Q6835" s="19" t="s">
        <v>220</v>
      </c>
      <c r="R6835" s="19" t="s">
        <v>274</v>
      </c>
    </row>
    <row r="6836" spans="1:18">
      <c r="A6836" s="13" t="s">
        <v>220</v>
      </c>
      <c r="B6836" s="13" t="s">
        <v>9764</v>
      </c>
      <c r="C6836" s="14" t="s">
        <v>849</v>
      </c>
      <c r="D6836" s="15" t="s">
        <v>9765</v>
      </c>
      <c r="E6836" s="15" t="s">
        <v>10425</v>
      </c>
      <c r="F6836" s="14" t="s">
        <v>1777</v>
      </c>
      <c r="G6836" s="14" t="s">
        <v>9766</v>
      </c>
      <c r="H6836" s="14" t="s">
        <v>9767</v>
      </c>
      <c r="I6836" s="14" t="s">
        <v>10418</v>
      </c>
      <c r="J6836" s="16" t="s">
        <v>55</v>
      </c>
      <c r="K6836" s="14">
        <v>0</v>
      </c>
      <c r="M6836" s="13" t="s">
        <v>1282</v>
      </c>
      <c r="N6836" s="18" t="s">
        <v>9769</v>
      </c>
      <c r="P6836" s="19" t="s">
        <v>69</v>
      </c>
      <c r="Q6836" s="19" t="s">
        <v>220</v>
      </c>
      <c r="R6836" s="19" t="s">
        <v>274</v>
      </c>
    </row>
    <row r="6837" spans="1:18">
      <c r="A6837" s="13" t="s">
        <v>220</v>
      </c>
      <c r="B6837" s="13" t="s">
        <v>9764</v>
      </c>
      <c r="C6837" s="14" t="s">
        <v>849</v>
      </c>
      <c r="D6837" s="15" t="s">
        <v>9765</v>
      </c>
      <c r="E6837" s="15" t="s">
        <v>10425</v>
      </c>
      <c r="F6837" s="14" t="s">
        <v>1777</v>
      </c>
      <c r="G6837" s="14" t="s">
        <v>9766</v>
      </c>
      <c r="H6837" s="14" t="s">
        <v>9767</v>
      </c>
      <c r="I6837" s="14" t="s">
        <v>10420</v>
      </c>
      <c r="J6837" s="16" t="s">
        <v>55</v>
      </c>
      <c r="K6837" s="14">
        <v>301.7</v>
      </c>
      <c r="M6837" s="13" t="s">
        <v>1282</v>
      </c>
      <c r="N6837" s="18" t="s">
        <v>9769</v>
      </c>
      <c r="P6837" s="19" t="s">
        <v>69</v>
      </c>
      <c r="Q6837" s="19" t="s">
        <v>220</v>
      </c>
      <c r="R6837" s="19" t="s">
        <v>274</v>
      </c>
    </row>
    <row r="6838" spans="1:18">
      <c r="A6838" s="13" t="s">
        <v>220</v>
      </c>
      <c r="B6838" s="13" t="s">
        <v>9764</v>
      </c>
      <c r="C6838" s="14" t="s">
        <v>849</v>
      </c>
      <c r="D6838" s="15" t="s">
        <v>9765</v>
      </c>
      <c r="E6838" s="15" t="s">
        <v>10425</v>
      </c>
      <c r="F6838" s="14" t="s">
        <v>1777</v>
      </c>
      <c r="G6838" s="14" t="s">
        <v>9766</v>
      </c>
      <c r="H6838" s="14" t="s">
        <v>9767</v>
      </c>
      <c r="I6838" s="14" t="s">
        <v>10419</v>
      </c>
      <c r="J6838" s="16" t="s">
        <v>55</v>
      </c>
      <c r="K6838" s="14">
        <v>343.53</v>
      </c>
      <c r="M6838" s="13" t="s">
        <v>1282</v>
      </c>
      <c r="N6838" s="18" t="s">
        <v>9769</v>
      </c>
      <c r="P6838" s="19" t="s">
        <v>69</v>
      </c>
      <c r="Q6838" s="19" t="s">
        <v>220</v>
      </c>
      <c r="R6838" s="19" t="s">
        <v>274</v>
      </c>
    </row>
    <row r="6839" spans="1:18">
      <c r="A6839" s="13" t="s">
        <v>163</v>
      </c>
      <c r="B6839" s="13" t="s">
        <v>9771</v>
      </c>
      <c r="C6839" s="14" t="s">
        <v>1420</v>
      </c>
      <c r="D6839" s="15" t="s">
        <v>9772</v>
      </c>
      <c r="E6839" s="15" t="s">
        <v>10429</v>
      </c>
      <c r="F6839" s="14" t="s">
        <v>1620</v>
      </c>
      <c r="G6839" s="14" t="s">
        <v>9773</v>
      </c>
      <c r="H6839" s="14" t="s">
        <v>11099</v>
      </c>
      <c r="I6839" s="14" t="s">
        <v>10416</v>
      </c>
      <c r="J6839" s="16" t="s">
        <v>55</v>
      </c>
      <c r="K6839" s="14">
        <v>2387562.16</v>
      </c>
      <c r="L6839" s="17">
        <v>2498890.85</v>
      </c>
      <c r="M6839" s="13" t="s">
        <v>140</v>
      </c>
      <c r="N6839" s="18" t="s">
        <v>9777</v>
      </c>
      <c r="P6839" s="19" t="s">
        <v>46</v>
      </c>
      <c r="Q6839" s="19" t="s">
        <v>163</v>
      </c>
      <c r="R6839" s="19" t="s">
        <v>164</v>
      </c>
    </row>
    <row r="6840" spans="1:18">
      <c r="A6840" s="13" t="s">
        <v>163</v>
      </c>
      <c r="B6840" s="13" t="s">
        <v>9771</v>
      </c>
      <c r="C6840" s="14" t="s">
        <v>1420</v>
      </c>
      <c r="D6840" s="15" t="s">
        <v>9772</v>
      </c>
      <c r="E6840" s="15" t="s">
        <v>10429</v>
      </c>
      <c r="F6840" s="14" t="s">
        <v>1620</v>
      </c>
      <c r="G6840" s="14" t="s">
        <v>9773</v>
      </c>
      <c r="H6840" s="14" t="s">
        <v>11099</v>
      </c>
      <c r="I6840" s="14" t="s">
        <v>10418</v>
      </c>
      <c r="J6840" s="16" t="s">
        <v>55</v>
      </c>
      <c r="K6840" s="14">
        <v>0</v>
      </c>
      <c r="M6840" s="13" t="s">
        <v>140</v>
      </c>
      <c r="N6840" s="18" t="s">
        <v>9777</v>
      </c>
      <c r="P6840" s="19" t="s">
        <v>46</v>
      </c>
      <c r="Q6840" s="19" t="s">
        <v>163</v>
      </c>
      <c r="R6840" s="19" t="s">
        <v>164</v>
      </c>
    </row>
    <row r="6841" spans="1:18">
      <c r="A6841" s="13" t="s">
        <v>163</v>
      </c>
      <c r="B6841" s="13" t="s">
        <v>9771</v>
      </c>
      <c r="C6841" s="14" t="s">
        <v>1420</v>
      </c>
      <c r="D6841" s="15" t="s">
        <v>9772</v>
      </c>
      <c r="E6841" s="15" t="s">
        <v>10429</v>
      </c>
      <c r="F6841" s="14" t="s">
        <v>1620</v>
      </c>
      <c r="G6841" s="14" t="s">
        <v>9773</v>
      </c>
      <c r="H6841" s="14" t="s">
        <v>11099</v>
      </c>
      <c r="I6841" s="14" t="s">
        <v>10420</v>
      </c>
      <c r="J6841" s="16" t="s">
        <v>55</v>
      </c>
      <c r="K6841" s="14">
        <v>0</v>
      </c>
      <c r="M6841" s="13" t="s">
        <v>140</v>
      </c>
      <c r="N6841" s="18" t="s">
        <v>9777</v>
      </c>
      <c r="P6841" s="19" t="s">
        <v>46</v>
      </c>
      <c r="Q6841" s="19" t="s">
        <v>163</v>
      </c>
      <c r="R6841" s="19" t="s">
        <v>164</v>
      </c>
    </row>
    <row r="6842" spans="1:18">
      <c r="A6842" s="13" t="s">
        <v>163</v>
      </c>
      <c r="B6842" s="13" t="s">
        <v>9771</v>
      </c>
      <c r="C6842" s="14" t="s">
        <v>1420</v>
      </c>
      <c r="D6842" s="15" t="s">
        <v>9772</v>
      </c>
      <c r="E6842" s="15" t="s">
        <v>10429</v>
      </c>
      <c r="F6842" s="14" t="s">
        <v>1620</v>
      </c>
      <c r="G6842" s="14" t="s">
        <v>9773</v>
      </c>
      <c r="H6842" s="14" t="s">
        <v>11099</v>
      </c>
      <c r="I6842" s="14" t="s">
        <v>10419</v>
      </c>
      <c r="J6842" s="16" t="s">
        <v>55</v>
      </c>
      <c r="K6842" s="14">
        <v>36361.24</v>
      </c>
      <c r="M6842" s="13" t="s">
        <v>140</v>
      </c>
      <c r="N6842" s="18" t="s">
        <v>9777</v>
      </c>
      <c r="P6842" s="19" t="s">
        <v>46</v>
      </c>
      <c r="Q6842" s="19" t="s">
        <v>163</v>
      </c>
      <c r="R6842" s="19" t="s">
        <v>164</v>
      </c>
    </row>
    <row r="6843" spans="1:18">
      <c r="A6843" s="13" t="s">
        <v>163</v>
      </c>
      <c r="B6843" s="13" t="s">
        <v>9771</v>
      </c>
      <c r="C6843" s="14" t="s">
        <v>1420</v>
      </c>
      <c r="D6843" s="15" t="s">
        <v>9772</v>
      </c>
      <c r="E6843" s="15" t="s">
        <v>10429</v>
      </c>
      <c r="F6843" s="14" t="s">
        <v>1620</v>
      </c>
      <c r="G6843" s="14" t="s">
        <v>9773</v>
      </c>
      <c r="H6843" s="14" t="s">
        <v>11100</v>
      </c>
      <c r="I6843" s="14" t="s">
        <v>10416</v>
      </c>
      <c r="J6843" s="16" t="s">
        <v>55</v>
      </c>
      <c r="K6843" s="14">
        <v>36771.08</v>
      </c>
      <c r="L6843" s="17">
        <v>1118887.16</v>
      </c>
      <c r="M6843" s="13" t="s">
        <v>140</v>
      </c>
      <c r="N6843" s="18" t="s">
        <v>9777</v>
      </c>
      <c r="P6843" s="19" t="s">
        <v>46</v>
      </c>
      <c r="Q6843" s="19" t="s">
        <v>163</v>
      </c>
      <c r="R6843" s="19" t="s">
        <v>164</v>
      </c>
    </row>
    <row r="6844" spans="1:18">
      <c r="A6844" s="13" t="s">
        <v>163</v>
      </c>
      <c r="B6844" s="13" t="s">
        <v>9771</v>
      </c>
      <c r="C6844" s="14" t="s">
        <v>1420</v>
      </c>
      <c r="D6844" s="15" t="s">
        <v>9772</v>
      </c>
      <c r="E6844" s="15" t="s">
        <v>10429</v>
      </c>
      <c r="F6844" s="14" t="s">
        <v>1620</v>
      </c>
      <c r="G6844" s="14" t="s">
        <v>9773</v>
      </c>
      <c r="H6844" s="14" t="s">
        <v>11100</v>
      </c>
      <c r="I6844" s="14" t="s">
        <v>10418</v>
      </c>
      <c r="J6844" s="16" t="s">
        <v>55</v>
      </c>
      <c r="K6844" s="14">
        <v>1021248.45</v>
      </c>
      <c r="M6844" s="13" t="s">
        <v>140</v>
      </c>
      <c r="N6844" s="18" t="s">
        <v>9777</v>
      </c>
      <c r="P6844" s="19" t="s">
        <v>46</v>
      </c>
      <c r="Q6844" s="19" t="s">
        <v>163</v>
      </c>
      <c r="R6844" s="19" t="s">
        <v>164</v>
      </c>
    </row>
    <row r="6845" spans="1:18">
      <c r="A6845" s="13" t="s">
        <v>163</v>
      </c>
      <c r="B6845" s="13" t="s">
        <v>9771</v>
      </c>
      <c r="C6845" s="14" t="s">
        <v>1420</v>
      </c>
      <c r="D6845" s="15" t="s">
        <v>9772</v>
      </c>
      <c r="E6845" s="15" t="s">
        <v>10429</v>
      </c>
      <c r="F6845" s="14" t="s">
        <v>1620</v>
      </c>
      <c r="G6845" s="14" t="s">
        <v>9773</v>
      </c>
      <c r="H6845" s="14" t="s">
        <v>11100</v>
      </c>
      <c r="I6845" s="14" t="s">
        <v>10420</v>
      </c>
      <c r="J6845" s="16" t="s">
        <v>55</v>
      </c>
      <c r="K6845" s="14">
        <v>0</v>
      </c>
      <c r="M6845" s="13" t="s">
        <v>140</v>
      </c>
      <c r="N6845" s="18" t="s">
        <v>9777</v>
      </c>
      <c r="P6845" s="19" t="s">
        <v>46</v>
      </c>
      <c r="Q6845" s="19" t="s">
        <v>163</v>
      </c>
      <c r="R6845" s="19" t="s">
        <v>164</v>
      </c>
    </row>
    <row r="6846" spans="1:18">
      <c r="A6846" s="13" t="s">
        <v>163</v>
      </c>
      <c r="B6846" s="13" t="s">
        <v>9771</v>
      </c>
      <c r="C6846" s="14" t="s">
        <v>1420</v>
      </c>
      <c r="D6846" s="15" t="s">
        <v>9772</v>
      </c>
      <c r="E6846" s="15" t="s">
        <v>10429</v>
      </c>
      <c r="F6846" s="14" t="s">
        <v>1620</v>
      </c>
      <c r="G6846" s="14" t="s">
        <v>9773</v>
      </c>
      <c r="H6846" s="14" t="s">
        <v>11100</v>
      </c>
      <c r="I6846" s="14" t="s">
        <v>10419</v>
      </c>
      <c r="J6846" s="16" t="s">
        <v>55</v>
      </c>
      <c r="K6846" s="14">
        <v>16112.05</v>
      </c>
      <c r="M6846" s="13" t="s">
        <v>140</v>
      </c>
      <c r="N6846" s="18" t="s">
        <v>9777</v>
      </c>
      <c r="P6846" s="19" t="s">
        <v>46</v>
      </c>
      <c r="Q6846" s="19" t="s">
        <v>163</v>
      </c>
      <c r="R6846" s="19" t="s">
        <v>164</v>
      </c>
    </row>
    <row r="6847" spans="1:18">
      <c r="A6847" s="13" t="s">
        <v>163</v>
      </c>
      <c r="B6847" s="13" t="s">
        <v>9771</v>
      </c>
      <c r="C6847" s="14" t="s">
        <v>1420</v>
      </c>
      <c r="D6847" s="15" t="s">
        <v>9772</v>
      </c>
      <c r="E6847" s="15" t="s">
        <v>10429</v>
      </c>
      <c r="F6847" s="14" t="s">
        <v>1620</v>
      </c>
      <c r="G6847" s="14" t="s">
        <v>9773</v>
      </c>
      <c r="H6847" s="14" t="s">
        <v>11101</v>
      </c>
      <c r="I6847" s="14" t="s">
        <v>10416</v>
      </c>
      <c r="J6847" s="16" t="s">
        <v>55</v>
      </c>
      <c r="K6847" s="14">
        <v>0</v>
      </c>
      <c r="L6847" s="17">
        <v>2098190.67</v>
      </c>
      <c r="M6847" s="13" t="s">
        <v>140</v>
      </c>
      <c r="N6847" s="18" t="s">
        <v>9777</v>
      </c>
      <c r="P6847" s="19" t="s">
        <v>46</v>
      </c>
      <c r="Q6847" s="19" t="s">
        <v>163</v>
      </c>
      <c r="R6847" s="19" t="s">
        <v>164</v>
      </c>
    </row>
    <row r="6848" spans="1:18">
      <c r="A6848" s="13" t="s">
        <v>163</v>
      </c>
      <c r="B6848" s="13" t="s">
        <v>9771</v>
      </c>
      <c r="C6848" s="14" t="s">
        <v>1420</v>
      </c>
      <c r="D6848" s="15" t="s">
        <v>9772</v>
      </c>
      <c r="E6848" s="15" t="s">
        <v>10429</v>
      </c>
      <c r="F6848" s="14" t="s">
        <v>1620</v>
      </c>
      <c r="G6848" s="14" t="s">
        <v>9773</v>
      </c>
      <c r="H6848" s="14" t="s">
        <v>11101</v>
      </c>
      <c r="I6848" s="14" t="s">
        <v>10418</v>
      </c>
      <c r="J6848" s="16" t="s">
        <v>55</v>
      </c>
      <c r="K6848" s="14">
        <v>2004716.73</v>
      </c>
      <c r="M6848" s="13" t="s">
        <v>140</v>
      </c>
      <c r="N6848" s="18" t="s">
        <v>9777</v>
      </c>
      <c r="P6848" s="19" t="s">
        <v>46</v>
      </c>
      <c r="Q6848" s="19" t="s">
        <v>163</v>
      </c>
      <c r="R6848" s="19" t="s">
        <v>164</v>
      </c>
    </row>
    <row r="6849" spans="1:18">
      <c r="A6849" s="13" t="s">
        <v>163</v>
      </c>
      <c r="B6849" s="13" t="s">
        <v>9771</v>
      </c>
      <c r="C6849" s="14" t="s">
        <v>1420</v>
      </c>
      <c r="D6849" s="15" t="s">
        <v>9772</v>
      </c>
      <c r="E6849" s="15" t="s">
        <v>10429</v>
      </c>
      <c r="F6849" s="14" t="s">
        <v>1620</v>
      </c>
      <c r="G6849" s="14" t="s">
        <v>9773</v>
      </c>
      <c r="H6849" s="14" t="s">
        <v>11101</v>
      </c>
      <c r="I6849" s="14" t="s">
        <v>10420</v>
      </c>
      <c r="J6849" s="16" t="s">
        <v>55</v>
      </c>
      <c r="K6849" s="14">
        <v>0</v>
      </c>
      <c r="M6849" s="13" t="s">
        <v>140</v>
      </c>
      <c r="N6849" s="18" t="s">
        <v>9777</v>
      </c>
      <c r="P6849" s="19" t="s">
        <v>46</v>
      </c>
      <c r="Q6849" s="19" t="s">
        <v>163</v>
      </c>
      <c r="R6849" s="19" t="s">
        <v>164</v>
      </c>
    </row>
    <row r="6850" spans="1:18">
      <c r="A6850" s="13" t="s">
        <v>163</v>
      </c>
      <c r="B6850" s="13" t="s">
        <v>9771</v>
      </c>
      <c r="C6850" s="14" t="s">
        <v>1420</v>
      </c>
      <c r="D6850" s="15" t="s">
        <v>9772</v>
      </c>
      <c r="E6850" s="15" t="s">
        <v>10429</v>
      </c>
      <c r="F6850" s="14" t="s">
        <v>1620</v>
      </c>
      <c r="G6850" s="14" t="s">
        <v>9773</v>
      </c>
      <c r="H6850" s="14" t="s">
        <v>11101</v>
      </c>
      <c r="I6850" s="14" t="s">
        <v>10419</v>
      </c>
      <c r="J6850" s="16" t="s">
        <v>55</v>
      </c>
      <c r="K6850" s="14">
        <v>30528.21</v>
      </c>
      <c r="M6850" s="13" t="s">
        <v>140</v>
      </c>
      <c r="N6850" s="18" t="s">
        <v>9777</v>
      </c>
      <c r="P6850" s="19" t="s">
        <v>46</v>
      </c>
      <c r="Q6850" s="19" t="s">
        <v>163</v>
      </c>
      <c r="R6850" s="19" t="s">
        <v>164</v>
      </c>
    </row>
    <row r="6851" spans="1:18">
      <c r="A6851" s="13" t="s">
        <v>163</v>
      </c>
      <c r="B6851" s="13" t="s">
        <v>9771</v>
      </c>
      <c r="C6851" s="14" t="s">
        <v>1420</v>
      </c>
      <c r="D6851" s="15" t="s">
        <v>9772</v>
      </c>
      <c r="E6851" s="15" t="s">
        <v>10429</v>
      </c>
      <c r="F6851" s="14" t="s">
        <v>1620</v>
      </c>
      <c r="G6851" s="14" t="s">
        <v>9773</v>
      </c>
      <c r="H6851" s="14" t="s">
        <v>11099</v>
      </c>
      <c r="I6851" s="14" t="s">
        <v>10416</v>
      </c>
      <c r="J6851" s="16" t="s">
        <v>55</v>
      </c>
      <c r="K6851" s="14">
        <v>2387562.16</v>
      </c>
      <c r="L6851" s="17">
        <v>2498890.85</v>
      </c>
      <c r="M6851" s="13" t="s">
        <v>140</v>
      </c>
      <c r="N6851" s="18" t="s">
        <v>9777</v>
      </c>
      <c r="P6851" s="19" t="s">
        <v>46</v>
      </c>
      <c r="Q6851" s="19" t="s">
        <v>163</v>
      </c>
      <c r="R6851" s="19" t="s">
        <v>164</v>
      </c>
    </row>
    <row r="6852" spans="1:18">
      <c r="A6852" s="13" t="s">
        <v>163</v>
      </c>
      <c r="B6852" s="13" t="s">
        <v>9771</v>
      </c>
      <c r="C6852" s="14" t="s">
        <v>1420</v>
      </c>
      <c r="D6852" s="15" t="s">
        <v>9772</v>
      </c>
      <c r="E6852" s="15" t="s">
        <v>10429</v>
      </c>
      <c r="F6852" s="14" t="s">
        <v>1620</v>
      </c>
      <c r="G6852" s="14" t="s">
        <v>9773</v>
      </c>
      <c r="H6852" s="14" t="s">
        <v>11099</v>
      </c>
      <c r="I6852" s="14" t="s">
        <v>10418</v>
      </c>
      <c r="J6852" s="16" t="s">
        <v>55</v>
      </c>
      <c r="K6852" s="14">
        <v>0</v>
      </c>
      <c r="M6852" s="13" t="s">
        <v>140</v>
      </c>
      <c r="N6852" s="18" t="s">
        <v>9777</v>
      </c>
      <c r="P6852" s="19" t="s">
        <v>46</v>
      </c>
      <c r="Q6852" s="19" t="s">
        <v>163</v>
      </c>
      <c r="R6852" s="19" t="s">
        <v>164</v>
      </c>
    </row>
    <row r="6853" spans="1:18">
      <c r="A6853" s="13" t="s">
        <v>163</v>
      </c>
      <c r="B6853" s="13" t="s">
        <v>9771</v>
      </c>
      <c r="C6853" s="14" t="s">
        <v>1420</v>
      </c>
      <c r="D6853" s="15" t="s">
        <v>9772</v>
      </c>
      <c r="E6853" s="15" t="s">
        <v>10429</v>
      </c>
      <c r="F6853" s="14" t="s">
        <v>1620</v>
      </c>
      <c r="G6853" s="14" t="s">
        <v>9773</v>
      </c>
      <c r="H6853" s="14" t="s">
        <v>11099</v>
      </c>
      <c r="I6853" s="14" t="s">
        <v>10420</v>
      </c>
      <c r="J6853" s="16" t="s">
        <v>55</v>
      </c>
      <c r="K6853" s="14">
        <v>0</v>
      </c>
      <c r="M6853" s="13" t="s">
        <v>140</v>
      </c>
      <c r="N6853" s="18" t="s">
        <v>9777</v>
      </c>
      <c r="P6853" s="19" t="s">
        <v>46</v>
      </c>
      <c r="Q6853" s="19" t="s">
        <v>163</v>
      </c>
      <c r="R6853" s="19" t="s">
        <v>164</v>
      </c>
    </row>
    <row r="6854" spans="1:18">
      <c r="A6854" s="13" t="s">
        <v>163</v>
      </c>
      <c r="B6854" s="13" t="s">
        <v>9771</v>
      </c>
      <c r="C6854" s="14" t="s">
        <v>1420</v>
      </c>
      <c r="D6854" s="15" t="s">
        <v>9772</v>
      </c>
      <c r="E6854" s="15" t="s">
        <v>10429</v>
      </c>
      <c r="F6854" s="14" t="s">
        <v>1620</v>
      </c>
      <c r="G6854" s="14" t="s">
        <v>9773</v>
      </c>
      <c r="H6854" s="14" t="s">
        <v>11099</v>
      </c>
      <c r="I6854" s="14" t="s">
        <v>10419</v>
      </c>
      <c r="J6854" s="16" t="s">
        <v>55</v>
      </c>
      <c r="K6854" s="14">
        <v>36361.24</v>
      </c>
      <c r="M6854" s="13" t="s">
        <v>140</v>
      </c>
      <c r="N6854" s="18" t="s">
        <v>9777</v>
      </c>
      <c r="P6854" s="19" t="s">
        <v>46</v>
      </c>
      <c r="Q6854" s="19" t="s">
        <v>163</v>
      </c>
      <c r="R6854" s="19" t="s">
        <v>164</v>
      </c>
    </row>
    <row r="6855" spans="1:18">
      <c r="A6855" s="13" t="s">
        <v>163</v>
      </c>
      <c r="B6855" s="13" t="s">
        <v>9771</v>
      </c>
      <c r="C6855" s="14" t="s">
        <v>1420</v>
      </c>
      <c r="D6855" s="15" t="s">
        <v>9772</v>
      </c>
      <c r="E6855" s="15" t="s">
        <v>10429</v>
      </c>
      <c r="F6855" s="14" t="s">
        <v>1620</v>
      </c>
      <c r="G6855" s="14" t="s">
        <v>9773</v>
      </c>
      <c r="H6855" s="14" t="s">
        <v>11100</v>
      </c>
      <c r="I6855" s="14" t="s">
        <v>10416</v>
      </c>
      <c r="J6855" s="16" t="s">
        <v>55</v>
      </c>
      <c r="K6855" s="14">
        <v>36771.08</v>
      </c>
      <c r="L6855" s="17">
        <v>1118887.16</v>
      </c>
      <c r="M6855" s="13" t="s">
        <v>140</v>
      </c>
      <c r="N6855" s="18" t="s">
        <v>9777</v>
      </c>
      <c r="P6855" s="19" t="s">
        <v>46</v>
      </c>
      <c r="Q6855" s="19" t="s">
        <v>163</v>
      </c>
      <c r="R6855" s="19" t="s">
        <v>164</v>
      </c>
    </row>
    <row r="6856" spans="1:18">
      <c r="A6856" s="13" t="s">
        <v>163</v>
      </c>
      <c r="B6856" s="13" t="s">
        <v>9771</v>
      </c>
      <c r="C6856" s="14" t="s">
        <v>1420</v>
      </c>
      <c r="D6856" s="15" t="s">
        <v>9772</v>
      </c>
      <c r="E6856" s="15" t="s">
        <v>10429</v>
      </c>
      <c r="F6856" s="14" t="s">
        <v>1620</v>
      </c>
      <c r="G6856" s="14" t="s">
        <v>9773</v>
      </c>
      <c r="H6856" s="14" t="s">
        <v>11100</v>
      </c>
      <c r="I6856" s="14" t="s">
        <v>10418</v>
      </c>
      <c r="J6856" s="16" t="s">
        <v>55</v>
      </c>
      <c r="K6856" s="14">
        <v>1021248.45</v>
      </c>
      <c r="M6856" s="13" t="s">
        <v>140</v>
      </c>
      <c r="N6856" s="18" t="s">
        <v>9777</v>
      </c>
      <c r="P6856" s="19" t="s">
        <v>46</v>
      </c>
      <c r="Q6856" s="19" t="s">
        <v>163</v>
      </c>
      <c r="R6856" s="19" t="s">
        <v>164</v>
      </c>
    </row>
    <row r="6857" spans="1:18">
      <c r="A6857" s="13" t="s">
        <v>163</v>
      </c>
      <c r="B6857" s="13" t="s">
        <v>9771</v>
      </c>
      <c r="C6857" s="14" t="s">
        <v>1420</v>
      </c>
      <c r="D6857" s="15" t="s">
        <v>9772</v>
      </c>
      <c r="E6857" s="15" t="s">
        <v>10429</v>
      </c>
      <c r="F6857" s="14" t="s">
        <v>1620</v>
      </c>
      <c r="G6857" s="14" t="s">
        <v>9773</v>
      </c>
      <c r="H6857" s="14" t="s">
        <v>11100</v>
      </c>
      <c r="I6857" s="14" t="s">
        <v>10420</v>
      </c>
      <c r="J6857" s="16" t="s">
        <v>55</v>
      </c>
      <c r="K6857" s="14">
        <v>0</v>
      </c>
      <c r="M6857" s="13" t="s">
        <v>140</v>
      </c>
      <c r="N6857" s="18" t="s">
        <v>9777</v>
      </c>
      <c r="P6857" s="19" t="s">
        <v>46</v>
      </c>
      <c r="Q6857" s="19" t="s">
        <v>163</v>
      </c>
      <c r="R6857" s="19" t="s">
        <v>164</v>
      </c>
    </row>
    <row r="6858" spans="1:18">
      <c r="A6858" s="13" t="s">
        <v>163</v>
      </c>
      <c r="B6858" s="13" t="s">
        <v>9771</v>
      </c>
      <c r="C6858" s="14" t="s">
        <v>1420</v>
      </c>
      <c r="D6858" s="15" t="s">
        <v>9772</v>
      </c>
      <c r="E6858" s="15" t="s">
        <v>10429</v>
      </c>
      <c r="F6858" s="14" t="s">
        <v>1620</v>
      </c>
      <c r="G6858" s="14" t="s">
        <v>9773</v>
      </c>
      <c r="H6858" s="14" t="s">
        <v>11100</v>
      </c>
      <c r="I6858" s="14" t="s">
        <v>10419</v>
      </c>
      <c r="J6858" s="16" t="s">
        <v>55</v>
      </c>
      <c r="K6858" s="14">
        <v>16112.05</v>
      </c>
      <c r="M6858" s="13" t="s">
        <v>140</v>
      </c>
      <c r="N6858" s="18" t="s">
        <v>9777</v>
      </c>
      <c r="P6858" s="19" t="s">
        <v>46</v>
      </c>
      <c r="Q6858" s="19" t="s">
        <v>163</v>
      </c>
      <c r="R6858" s="19" t="s">
        <v>164</v>
      </c>
    </row>
    <row r="6859" spans="1:18">
      <c r="A6859" s="13" t="s">
        <v>163</v>
      </c>
      <c r="B6859" s="13" t="s">
        <v>9771</v>
      </c>
      <c r="C6859" s="14" t="s">
        <v>1420</v>
      </c>
      <c r="D6859" s="15" t="s">
        <v>9772</v>
      </c>
      <c r="E6859" s="15" t="s">
        <v>10429</v>
      </c>
      <c r="F6859" s="14" t="s">
        <v>1620</v>
      </c>
      <c r="G6859" s="14" t="s">
        <v>9773</v>
      </c>
      <c r="H6859" s="14" t="s">
        <v>11101</v>
      </c>
      <c r="I6859" s="14" t="s">
        <v>10416</v>
      </c>
      <c r="J6859" s="16" t="s">
        <v>55</v>
      </c>
      <c r="K6859" s="14">
        <v>0</v>
      </c>
      <c r="L6859" s="17">
        <v>2098190.67</v>
      </c>
      <c r="M6859" s="13" t="s">
        <v>140</v>
      </c>
      <c r="N6859" s="18" t="s">
        <v>9777</v>
      </c>
      <c r="P6859" s="19" t="s">
        <v>46</v>
      </c>
      <c r="Q6859" s="19" t="s">
        <v>163</v>
      </c>
      <c r="R6859" s="19" t="s">
        <v>164</v>
      </c>
    </row>
    <row r="6860" spans="1:18">
      <c r="A6860" s="13" t="s">
        <v>163</v>
      </c>
      <c r="B6860" s="13" t="s">
        <v>9771</v>
      </c>
      <c r="C6860" s="14" t="s">
        <v>1420</v>
      </c>
      <c r="D6860" s="15" t="s">
        <v>9772</v>
      </c>
      <c r="E6860" s="15" t="s">
        <v>10429</v>
      </c>
      <c r="F6860" s="14" t="s">
        <v>1620</v>
      </c>
      <c r="G6860" s="14" t="s">
        <v>9773</v>
      </c>
      <c r="H6860" s="14" t="s">
        <v>11101</v>
      </c>
      <c r="I6860" s="14" t="s">
        <v>10418</v>
      </c>
      <c r="J6860" s="16" t="s">
        <v>55</v>
      </c>
      <c r="K6860" s="14">
        <v>2004716.73</v>
      </c>
      <c r="M6860" s="13" t="s">
        <v>140</v>
      </c>
      <c r="N6860" s="18" t="s">
        <v>9777</v>
      </c>
      <c r="P6860" s="19" t="s">
        <v>46</v>
      </c>
      <c r="Q6860" s="19" t="s">
        <v>163</v>
      </c>
      <c r="R6860" s="19" t="s">
        <v>164</v>
      </c>
    </row>
    <row r="6861" spans="1:18">
      <c r="A6861" s="13" t="s">
        <v>163</v>
      </c>
      <c r="B6861" s="13" t="s">
        <v>9771</v>
      </c>
      <c r="C6861" s="14" t="s">
        <v>1420</v>
      </c>
      <c r="D6861" s="15" t="s">
        <v>9772</v>
      </c>
      <c r="E6861" s="15" t="s">
        <v>10429</v>
      </c>
      <c r="F6861" s="14" t="s">
        <v>1620</v>
      </c>
      <c r="G6861" s="14" t="s">
        <v>9773</v>
      </c>
      <c r="H6861" s="14" t="s">
        <v>11101</v>
      </c>
      <c r="I6861" s="14" t="s">
        <v>10420</v>
      </c>
      <c r="J6861" s="16" t="s">
        <v>55</v>
      </c>
      <c r="K6861" s="14">
        <v>0</v>
      </c>
      <c r="M6861" s="13" t="s">
        <v>140</v>
      </c>
      <c r="N6861" s="18" t="s">
        <v>9777</v>
      </c>
      <c r="P6861" s="19" t="s">
        <v>46</v>
      </c>
      <c r="Q6861" s="19" t="s">
        <v>163</v>
      </c>
      <c r="R6861" s="19" t="s">
        <v>164</v>
      </c>
    </row>
    <row r="6862" spans="1:18">
      <c r="A6862" s="13" t="s">
        <v>163</v>
      </c>
      <c r="B6862" s="13" t="s">
        <v>9771</v>
      </c>
      <c r="C6862" s="14" t="s">
        <v>1420</v>
      </c>
      <c r="D6862" s="15" t="s">
        <v>9772</v>
      </c>
      <c r="E6862" s="15" t="s">
        <v>10429</v>
      </c>
      <c r="F6862" s="14" t="s">
        <v>1620</v>
      </c>
      <c r="G6862" s="14" t="s">
        <v>9773</v>
      </c>
      <c r="H6862" s="14" t="s">
        <v>11101</v>
      </c>
      <c r="I6862" s="14" t="s">
        <v>10419</v>
      </c>
      <c r="J6862" s="16" t="s">
        <v>55</v>
      </c>
      <c r="K6862" s="14">
        <v>30528.21</v>
      </c>
      <c r="M6862" s="13" t="s">
        <v>140</v>
      </c>
      <c r="N6862" s="18" t="s">
        <v>9777</v>
      </c>
      <c r="P6862" s="19" t="s">
        <v>46</v>
      </c>
      <c r="Q6862" s="19" t="s">
        <v>163</v>
      </c>
      <c r="R6862" s="19" t="s">
        <v>164</v>
      </c>
    </row>
    <row r="6863" spans="1:18">
      <c r="A6863" s="13" t="e">
        <v>#N/A</v>
      </c>
      <c r="B6863" s="13" t="s">
        <v>11093</v>
      </c>
      <c r="C6863" s="14" t="s">
        <v>11088</v>
      </c>
      <c r="D6863" s="15" t="s">
        <v>11094</v>
      </c>
      <c r="E6863" s="15" t="s">
        <v>10425</v>
      </c>
      <c r="F6863" s="14" t="s">
        <v>11095</v>
      </c>
      <c r="G6863" s="14" t="s">
        <v>11096</v>
      </c>
      <c r="H6863" s="14" t="s">
        <v>11097</v>
      </c>
      <c r="I6863" s="14" t="s">
        <v>10416</v>
      </c>
      <c r="J6863" s="16" t="s">
        <v>55</v>
      </c>
      <c r="K6863" s="14">
        <v>36186.84</v>
      </c>
      <c r="L6863" s="17">
        <v>51542.2</v>
      </c>
      <c r="M6863" s="13" t="s">
        <v>10967</v>
      </c>
      <c r="N6863" s="18" t="s">
        <v>11102</v>
      </c>
      <c r="P6863" s="19" t="s">
        <v>10969</v>
      </c>
      <c r="Q6863" s="19" t="s">
        <v>10969</v>
      </c>
      <c r="R6863" s="19" t="s">
        <v>201</v>
      </c>
    </row>
    <row r="6864" spans="1:18">
      <c r="A6864" s="13" t="e">
        <v>#N/A</v>
      </c>
      <c r="B6864" s="13" t="s">
        <v>11093</v>
      </c>
      <c r="C6864" s="14" t="s">
        <v>11088</v>
      </c>
      <c r="D6864" s="15" t="s">
        <v>11094</v>
      </c>
      <c r="E6864" s="15" t="s">
        <v>10425</v>
      </c>
      <c r="F6864" s="14" t="s">
        <v>11095</v>
      </c>
      <c r="G6864" s="14" t="s">
        <v>11096</v>
      </c>
      <c r="H6864" s="14" t="s">
        <v>11097</v>
      </c>
      <c r="I6864" s="14" t="s">
        <v>10418</v>
      </c>
      <c r="J6864" s="16" t="s">
        <v>55</v>
      </c>
      <c r="K6864" s="14">
        <v>12297.62</v>
      </c>
      <c r="M6864" s="13" t="s">
        <v>10967</v>
      </c>
      <c r="N6864" s="18" t="s">
        <v>11102</v>
      </c>
      <c r="P6864" s="19" t="s">
        <v>10969</v>
      </c>
      <c r="Q6864" s="19" t="s">
        <v>10969</v>
      </c>
      <c r="R6864" s="19" t="s">
        <v>201</v>
      </c>
    </row>
    <row r="6865" spans="1:18">
      <c r="A6865" s="13" t="e">
        <v>#N/A</v>
      </c>
      <c r="B6865" s="13" t="s">
        <v>11093</v>
      </c>
      <c r="C6865" s="14" t="s">
        <v>11088</v>
      </c>
      <c r="D6865" s="15" t="s">
        <v>11094</v>
      </c>
      <c r="E6865" s="15" t="s">
        <v>10425</v>
      </c>
      <c r="F6865" s="14" t="s">
        <v>11095</v>
      </c>
      <c r="G6865" s="14" t="s">
        <v>11096</v>
      </c>
      <c r="H6865" s="14" t="s">
        <v>11097</v>
      </c>
      <c r="I6865" s="14" t="s">
        <v>10420</v>
      </c>
      <c r="J6865" s="16" t="s">
        <v>55</v>
      </c>
      <c r="K6865" s="14">
        <v>0</v>
      </c>
      <c r="M6865" s="13" t="s">
        <v>10967</v>
      </c>
      <c r="N6865" s="18" t="s">
        <v>11102</v>
      </c>
      <c r="P6865" s="19" t="s">
        <v>10969</v>
      </c>
      <c r="Q6865" s="19" t="s">
        <v>10969</v>
      </c>
      <c r="R6865" s="19" t="s">
        <v>201</v>
      </c>
    </row>
    <row r="6866" spans="1:18">
      <c r="A6866" s="13" t="e">
        <v>#N/A</v>
      </c>
      <c r="B6866" s="13" t="s">
        <v>11093</v>
      </c>
      <c r="C6866" s="14" t="s">
        <v>11088</v>
      </c>
      <c r="D6866" s="15" t="s">
        <v>11094</v>
      </c>
      <c r="E6866" s="15" t="s">
        <v>10425</v>
      </c>
      <c r="F6866" s="14" t="s">
        <v>11095</v>
      </c>
      <c r="G6866" s="14" t="s">
        <v>11096</v>
      </c>
      <c r="H6866" s="14" t="s">
        <v>11097</v>
      </c>
      <c r="I6866" s="14" t="s">
        <v>10419</v>
      </c>
      <c r="J6866" s="16" t="s">
        <v>55</v>
      </c>
      <c r="K6866" s="14">
        <v>738.34</v>
      </c>
      <c r="M6866" s="13" t="s">
        <v>10967</v>
      </c>
      <c r="N6866" s="18" t="s">
        <v>11102</v>
      </c>
      <c r="P6866" s="19" t="s">
        <v>10969</v>
      </c>
      <c r="Q6866" s="19" t="s">
        <v>10969</v>
      </c>
      <c r="R6866" s="19" t="s">
        <v>201</v>
      </c>
    </row>
    <row r="6867" spans="1:18">
      <c r="A6867" s="13" t="s">
        <v>119</v>
      </c>
      <c r="B6867" s="13" t="s">
        <v>9779</v>
      </c>
      <c r="C6867" s="14" t="s">
        <v>585</v>
      </c>
      <c r="D6867" s="15" t="s">
        <v>9749</v>
      </c>
      <c r="E6867" s="15" t="s">
        <v>10425</v>
      </c>
      <c r="F6867" s="14" t="s">
        <v>9750</v>
      </c>
      <c r="G6867" s="14" t="s">
        <v>9751</v>
      </c>
      <c r="H6867" s="14" t="s">
        <v>9752</v>
      </c>
      <c r="I6867" s="14" t="s">
        <v>10416</v>
      </c>
      <c r="J6867" s="16" t="s">
        <v>55</v>
      </c>
      <c r="K6867" s="14">
        <v>45236.93</v>
      </c>
      <c r="L6867" s="17">
        <v>52527</v>
      </c>
      <c r="M6867" s="13" t="s">
        <v>140</v>
      </c>
      <c r="N6867" s="18" t="s">
        <v>9780</v>
      </c>
      <c r="P6867" s="19" t="s">
        <v>46</v>
      </c>
      <c r="Q6867" s="19" t="s">
        <v>119</v>
      </c>
      <c r="R6867" s="19" t="s">
        <v>120</v>
      </c>
    </row>
    <row r="6868" spans="1:18">
      <c r="A6868" s="13" t="s">
        <v>119</v>
      </c>
      <c r="B6868" s="13" t="s">
        <v>9779</v>
      </c>
      <c r="C6868" s="14" t="s">
        <v>585</v>
      </c>
      <c r="D6868" s="15" t="s">
        <v>9749</v>
      </c>
      <c r="E6868" s="15" t="s">
        <v>10425</v>
      </c>
      <c r="F6868" s="14" t="s">
        <v>9750</v>
      </c>
      <c r="G6868" s="14" t="s">
        <v>9751</v>
      </c>
      <c r="H6868" s="14" t="s">
        <v>9752</v>
      </c>
      <c r="I6868" s="14" t="s">
        <v>10418</v>
      </c>
      <c r="J6868" s="16" t="s">
        <v>55</v>
      </c>
      <c r="K6868" s="14">
        <v>3726.46</v>
      </c>
      <c r="M6868" s="13" t="s">
        <v>140</v>
      </c>
      <c r="N6868" s="18" t="s">
        <v>9780</v>
      </c>
      <c r="P6868" s="19" t="s">
        <v>46</v>
      </c>
      <c r="Q6868" s="19" t="s">
        <v>119</v>
      </c>
      <c r="R6868" s="19" t="s">
        <v>120</v>
      </c>
    </row>
    <row r="6869" spans="1:18">
      <c r="A6869" s="13" t="s">
        <v>119</v>
      </c>
      <c r="B6869" s="13" t="s">
        <v>9779</v>
      </c>
      <c r="C6869" s="14" t="s">
        <v>585</v>
      </c>
      <c r="D6869" s="15" t="s">
        <v>9749</v>
      </c>
      <c r="E6869" s="15" t="s">
        <v>10425</v>
      </c>
      <c r="F6869" s="14" t="s">
        <v>9750</v>
      </c>
      <c r="G6869" s="14" t="s">
        <v>9751</v>
      </c>
      <c r="H6869" s="14" t="s">
        <v>9752</v>
      </c>
      <c r="I6869" s="14" t="s">
        <v>10420</v>
      </c>
      <c r="J6869" s="16" t="s">
        <v>55</v>
      </c>
      <c r="K6869" s="14">
        <v>454.27</v>
      </c>
      <c r="M6869" s="13" t="s">
        <v>140</v>
      </c>
      <c r="N6869" s="18" t="s">
        <v>9780</v>
      </c>
      <c r="P6869" s="19" t="s">
        <v>46</v>
      </c>
      <c r="Q6869" s="19" t="s">
        <v>119</v>
      </c>
      <c r="R6869" s="19" t="s">
        <v>120</v>
      </c>
    </row>
    <row r="6870" spans="1:18">
      <c r="A6870" s="13" t="s">
        <v>119</v>
      </c>
      <c r="B6870" s="13" t="s">
        <v>9779</v>
      </c>
      <c r="C6870" s="14" t="s">
        <v>585</v>
      </c>
      <c r="D6870" s="15" t="s">
        <v>9749</v>
      </c>
      <c r="E6870" s="15" t="s">
        <v>10425</v>
      </c>
      <c r="F6870" s="14" t="s">
        <v>9750</v>
      </c>
      <c r="G6870" s="14" t="s">
        <v>9751</v>
      </c>
      <c r="H6870" s="14" t="s">
        <v>9752</v>
      </c>
      <c r="I6870" s="14" t="s">
        <v>10419</v>
      </c>
      <c r="J6870" s="16" t="s">
        <v>55</v>
      </c>
      <c r="K6870" s="14">
        <v>745.64</v>
      </c>
      <c r="M6870" s="13" t="s">
        <v>140</v>
      </c>
      <c r="N6870" s="18" t="s">
        <v>9780</v>
      </c>
      <c r="P6870" s="19" t="s">
        <v>46</v>
      </c>
      <c r="Q6870" s="19" t="s">
        <v>119</v>
      </c>
      <c r="R6870" s="19" t="s">
        <v>120</v>
      </c>
    </row>
    <row r="6871" spans="1:18">
      <c r="A6871" s="13" t="s">
        <v>200</v>
      </c>
      <c r="B6871" s="13" t="s">
        <v>9781</v>
      </c>
      <c r="C6871" s="14" t="s">
        <v>323</v>
      </c>
      <c r="D6871" s="15" t="s">
        <v>9782</v>
      </c>
      <c r="E6871" s="15" t="s">
        <v>10425</v>
      </c>
      <c r="F6871" s="14" t="s">
        <v>1452</v>
      </c>
      <c r="G6871" s="14" t="s">
        <v>9783</v>
      </c>
      <c r="H6871" s="14" t="s">
        <v>9784</v>
      </c>
      <c r="I6871" s="14" t="s">
        <v>10416</v>
      </c>
      <c r="J6871" s="16" t="s">
        <v>55</v>
      </c>
      <c r="K6871" s="14">
        <v>27573.42</v>
      </c>
      <c r="L6871" s="17">
        <v>31687.88</v>
      </c>
      <c r="M6871" s="13" t="s">
        <v>1282</v>
      </c>
      <c r="N6871" s="18" t="s">
        <v>9786</v>
      </c>
      <c r="P6871" s="19" t="s">
        <v>69</v>
      </c>
      <c r="Q6871" s="19" t="s">
        <v>200</v>
      </c>
      <c r="R6871" s="19" t="s">
        <v>256</v>
      </c>
    </row>
    <row r="6872" spans="1:18">
      <c r="A6872" s="13" t="s">
        <v>200</v>
      </c>
      <c r="B6872" s="13" t="s">
        <v>9781</v>
      </c>
      <c r="C6872" s="14" t="s">
        <v>323</v>
      </c>
      <c r="D6872" s="15" t="s">
        <v>9782</v>
      </c>
      <c r="E6872" s="15" t="s">
        <v>10425</v>
      </c>
      <c r="F6872" s="14" t="s">
        <v>1452</v>
      </c>
      <c r="G6872" s="14" t="s">
        <v>9783</v>
      </c>
      <c r="H6872" s="14" t="s">
        <v>9784</v>
      </c>
      <c r="I6872" s="14" t="s">
        <v>10418</v>
      </c>
      <c r="J6872" s="16" t="s">
        <v>55</v>
      </c>
      <c r="K6872" s="14">
        <v>1893.96</v>
      </c>
      <c r="M6872" s="13" t="s">
        <v>1282</v>
      </c>
      <c r="N6872" s="18" t="s">
        <v>9786</v>
      </c>
      <c r="P6872" s="19" t="s">
        <v>69</v>
      </c>
      <c r="Q6872" s="19" t="s">
        <v>200</v>
      </c>
      <c r="R6872" s="19" t="s">
        <v>256</v>
      </c>
    </row>
    <row r="6873" spans="1:18">
      <c r="A6873" s="13" t="s">
        <v>200</v>
      </c>
      <c r="B6873" s="13" t="s">
        <v>9781</v>
      </c>
      <c r="C6873" s="14" t="s">
        <v>323</v>
      </c>
      <c r="D6873" s="15" t="s">
        <v>9782</v>
      </c>
      <c r="E6873" s="15" t="s">
        <v>10425</v>
      </c>
      <c r="F6873" s="14" t="s">
        <v>1452</v>
      </c>
      <c r="G6873" s="14" t="s">
        <v>9783</v>
      </c>
      <c r="H6873" s="14" t="s">
        <v>9784</v>
      </c>
      <c r="I6873" s="14" t="s">
        <v>10420</v>
      </c>
      <c r="J6873" s="16" t="s">
        <v>55</v>
      </c>
      <c r="K6873" s="14">
        <v>345.78</v>
      </c>
      <c r="M6873" s="13" t="s">
        <v>1282</v>
      </c>
      <c r="N6873" s="18" t="s">
        <v>9786</v>
      </c>
      <c r="P6873" s="19" t="s">
        <v>69</v>
      </c>
      <c r="Q6873" s="19" t="s">
        <v>200</v>
      </c>
      <c r="R6873" s="19" t="s">
        <v>256</v>
      </c>
    </row>
    <row r="6874" spans="1:18">
      <c r="A6874" s="13" t="s">
        <v>200</v>
      </c>
      <c r="B6874" s="13" t="s">
        <v>9781</v>
      </c>
      <c r="C6874" s="14" t="s">
        <v>323</v>
      </c>
      <c r="D6874" s="15" t="s">
        <v>9782</v>
      </c>
      <c r="E6874" s="15" t="s">
        <v>10425</v>
      </c>
      <c r="F6874" s="14" t="s">
        <v>1452</v>
      </c>
      <c r="G6874" s="14" t="s">
        <v>9783</v>
      </c>
      <c r="H6874" s="14" t="s">
        <v>9784</v>
      </c>
      <c r="I6874" s="14" t="s">
        <v>10419</v>
      </c>
      <c r="J6874" s="16" t="s">
        <v>55</v>
      </c>
      <c r="K6874" s="14">
        <v>448.74</v>
      </c>
      <c r="M6874" s="13" t="s">
        <v>1282</v>
      </c>
      <c r="N6874" s="18" t="s">
        <v>9786</v>
      </c>
      <c r="P6874" s="19" t="s">
        <v>69</v>
      </c>
      <c r="Q6874" s="19" t="s">
        <v>200</v>
      </c>
      <c r="R6874" s="19" t="s">
        <v>256</v>
      </c>
    </row>
    <row r="6875" spans="1:18">
      <c r="A6875" s="13" t="e">
        <v>#N/A</v>
      </c>
      <c r="B6875" s="13" t="s">
        <v>11103</v>
      </c>
      <c r="C6875" s="14" t="s">
        <v>11037</v>
      </c>
      <c r="D6875" s="15" t="s">
        <v>11104</v>
      </c>
      <c r="E6875" s="15" t="s">
        <v>10429</v>
      </c>
      <c r="F6875" s="14" t="s">
        <v>11105</v>
      </c>
      <c r="G6875" s="14" t="s">
        <v>11106</v>
      </c>
      <c r="H6875" s="14" t="s">
        <v>11107</v>
      </c>
      <c r="I6875" s="14" t="s">
        <v>10416</v>
      </c>
      <c r="J6875" s="16" t="s">
        <v>9401</v>
      </c>
      <c r="K6875" s="14">
        <v>0</v>
      </c>
      <c r="L6875" s="17">
        <v>600000</v>
      </c>
      <c r="M6875" s="13" t="s">
        <v>10967</v>
      </c>
      <c r="N6875" s="18" t="s">
        <v>11108</v>
      </c>
      <c r="P6875" s="19" t="s">
        <v>10996</v>
      </c>
      <c r="Q6875" s="19" t="s">
        <v>10996</v>
      </c>
      <c r="R6875" s="19" t="s">
        <v>11043</v>
      </c>
    </row>
    <row r="6876" spans="1:18">
      <c r="A6876" s="13" t="e">
        <v>#N/A</v>
      </c>
      <c r="B6876" s="13" t="s">
        <v>11103</v>
      </c>
      <c r="C6876" s="14" t="s">
        <v>11037</v>
      </c>
      <c r="D6876" s="15" t="s">
        <v>11104</v>
      </c>
      <c r="E6876" s="15" t="s">
        <v>10429</v>
      </c>
      <c r="F6876" s="14" t="s">
        <v>11105</v>
      </c>
      <c r="G6876" s="14" t="s">
        <v>11106</v>
      </c>
      <c r="H6876" s="14" t="s">
        <v>11107</v>
      </c>
      <c r="I6876" s="14" t="s">
        <v>10418</v>
      </c>
      <c r="J6876" s="16" t="s">
        <v>9401</v>
      </c>
      <c r="K6876" s="14">
        <v>573270</v>
      </c>
      <c r="M6876" s="13" t="s">
        <v>10967</v>
      </c>
      <c r="N6876" s="18" t="s">
        <v>11108</v>
      </c>
      <c r="P6876" s="19" t="s">
        <v>10996</v>
      </c>
      <c r="Q6876" s="19" t="s">
        <v>10996</v>
      </c>
      <c r="R6876" s="19" t="s">
        <v>11043</v>
      </c>
    </row>
    <row r="6877" spans="1:18">
      <c r="A6877" s="13" t="e">
        <v>#N/A</v>
      </c>
      <c r="B6877" s="13" t="s">
        <v>11103</v>
      </c>
      <c r="C6877" s="14" t="s">
        <v>11037</v>
      </c>
      <c r="D6877" s="15" t="s">
        <v>11104</v>
      </c>
      <c r="E6877" s="15" t="s">
        <v>10429</v>
      </c>
      <c r="F6877" s="14" t="s">
        <v>11105</v>
      </c>
      <c r="G6877" s="14" t="s">
        <v>11106</v>
      </c>
      <c r="H6877" s="14" t="s">
        <v>11107</v>
      </c>
      <c r="I6877" s="14" t="s">
        <v>10420</v>
      </c>
      <c r="J6877" s="16" t="s">
        <v>9401</v>
      </c>
      <c r="K6877" s="14">
        <v>0</v>
      </c>
      <c r="M6877" s="13" t="s">
        <v>10967</v>
      </c>
      <c r="N6877" s="18" t="s">
        <v>11108</v>
      </c>
      <c r="P6877" s="19" t="s">
        <v>10996</v>
      </c>
      <c r="Q6877" s="19" t="s">
        <v>10996</v>
      </c>
      <c r="R6877" s="19" t="s">
        <v>11043</v>
      </c>
    </row>
    <row r="6878" spans="1:18">
      <c r="A6878" s="13" t="e">
        <v>#N/A</v>
      </c>
      <c r="B6878" s="13" t="s">
        <v>11103</v>
      </c>
      <c r="C6878" s="14" t="s">
        <v>11037</v>
      </c>
      <c r="D6878" s="15" t="s">
        <v>11104</v>
      </c>
      <c r="E6878" s="15" t="s">
        <v>10429</v>
      </c>
      <c r="F6878" s="14" t="s">
        <v>11105</v>
      </c>
      <c r="G6878" s="14" t="s">
        <v>11106</v>
      </c>
      <c r="H6878" s="14" t="s">
        <v>11107</v>
      </c>
      <c r="I6878" s="14" t="s">
        <v>10419</v>
      </c>
      <c r="J6878" s="16" t="s">
        <v>9401</v>
      </c>
      <c r="K6878" s="14">
        <v>8730</v>
      </c>
      <c r="M6878" s="13" t="s">
        <v>10967</v>
      </c>
      <c r="N6878" s="18" t="s">
        <v>11108</v>
      </c>
      <c r="P6878" s="19" t="s">
        <v>10996</v>
      </c>
      <c r="Q6878" s="19" t="s">
        <v>10996</v>
      </c>
      <c r="R6878" s="19" t="s">
        <v>11043</v>
      </c>
    </row>
    <row r="6879" spans="1:18">
      <c r="A6879" s="13" t="e">
        <v>#N/A</v>
      </c>
      <c r="B6879" s="13" t="s">
        <v>11109</v>
      </c>
      <c r="C6879" s="14" t="s">
        <v>11110</v>
      </c>
      <c r="D6879" s="15" t="s">
        <v>11111</v>
      </c>
      <c r="E6879" s="15" t="s">
        <v>10425</v>
      </c>
      <c r="F6879" s="14" t="s">
        <v>11112</v>
      </c>
      <c r="G6879" s="14" t="s">
        <v>11113</v>
      </c>
      <c r="H6879" s="14" t="s">
        <v>11114</v>
      </c>
      <c r="I6879" s="14" t="s">
        <v>10416</v>
      </c>
      <c r="J6879" s="16" t="s">
        <v>9401</v>
      </c>
      <c r="K6879" s="14">
        <v>0</v>
      </c>
      <c r="L6879" s="17">
        <v>915755.19</v>
      </c>
      <c r="M6879" s="13" t="s">
        <v>10967</v>
      </c>
      <c r="N6879" s="18" t="s">
        <v>11115</v>
      </c>
      <c r="P6879" s="19" t="s">
        <v>10996</v>
      </c>
      <c r="Q6879" s="19" t="s">
        <v>10996</v>
      </c>
      <c r="R6879" s="19" t="s">
        <v>11051</v>
      </c>
    </row>
    <row r="6880" spans="1:18">
      <c r="A6880" s="13" t="e">
        <v>#N/A</v>
      </c>
      <c r="B6880" s="13" t="s">
        <v>11109</v>
      </c>
      <c r="C6880" s="14" t="s">
        <v>11110</v>
      </c>
      <c r="D6880" s="15" t="s">
        <v>11111</v>
      </c>
      <c r="E6880" s="15" t="s">
        <v>10425</v>
      </c>
      <c r="F6880" s="14" t="s">
        <v>11112</v>
      </c>
      <c r="G6880" s="14" t="s">
        <v>11113</v>
      </c>
      <c r="H6880" s="14" t="s">
        <v>11114</v>
      </c>
      <c r="I6880" s="14" t="s">
        <v>10418</v>
      </c>
      <c r="J6880" s="16" t="s">
        <v>9401</v>
      </c>
      <c r="K6880" s="14">
        <v>874958.42</v>
      </c>
      <c r="M6880" s="13" t="s">
        <v>10967</v>
      </c>
      <c r="N6880" s="18" t="s">
        <v>11115</v>
      </c>
      <c r="P6880" s="19" t="s">
        <v>10996</v>
      </c>
      <c r="Q6880" s="19" t="s">
        <v>10996</v>
      </c>
      <c r="R6880" s="19" t="s">
        <v>11051</v>
      </c>
    </row>
    <row r="6881" spans="1:18">
      <c r="A6881" s="13" t="e">
        <v>#N/A</v>
      </c>
      <c r="B6881" s="13" t="s">
        <v>11109</v>
      </c>
      <c r="C6881" s="14" t="s">
        <v>11110</v>
      </c>
      <c r="D6881" s="15" t="s">
        <v>11111</v>
      </c>
      <c r="E6881" s="15" t="s">
        <v>10425</v>
      </c>
      <c r="F6881" s="14" t="s">
        <v>11112</v>
      </c>
      <c r="G6881" s="14" t="s">
        <v>11113</v>
      </c>
      <c r="H6881" s="14" t="s">
        <v>11114</v>
      </c>
      <c r="I6881" s="14" t="s">
        <v>10420</v>
      </c>
      <c r="J6881" s="16" t="s">
        <v>9401</v>
      </c>
      <c r="K6881" s="14">
        <v>0</v>
      </c>
      <c r="M6881" s="13" t="s">
        <v>10967</v>
      </c>
      <c r="N6881" s="18" t="s">
        <v>11115</v>
      </c>
      <c r="P6881" s="19" t="s">
        <v>10996</v>
      </c>
      <c r="Q6881" s="19" t="s">
        <v>10996</v>
      </c>
      <c r="R6881" s="19" t="s">
        <v>11051</v>
      </c>
    </row>
    <row r="6882" spans="1:18">
      <c r="A6882" s="13" t="e">
        <v>#N/A</v>
      </c>
      <c r="B6882" s="13" t="s">
        <v>11109</v>
      </c>
      <c r="C6882" s="14" t="s">
        <v>11110</v>
      </c>
      <c r="D6882" s="15" t="s">
        <v>11111</v>
      </c>
      <c r="E6882" s="15" t="s">
        <v>10425</v>
      </c>
      <c r="F6882" s="14" t="s">
        <v>11112</v>
      </c>
      <c r="G6882" s="14" t="s">
        <v>11113</v>
      </c>
      <c r="H6882" s="14" t="s">
        <v>11114</v>
      </c>
      <c r="I6882" s="14" t="s">
        <v>10419</v>
      </c>
      <c r="J6882" s="16" t="s">
        <v>9401</v>
      </c>
      <c r="K6882" s="14">
        <v>13324.64</v>
      </c>
      <c r="M6882" s="13" t="s">
        <v>10967</v>
      </c>
      <c r="N6882" s="18" t="s">
        <v>11115</v>
      </c>
      <c r="P6882" s="19" t="s">
        <v>10996</v>
      </c>
      <c r="Q6882" s="19" t="s">
        <v>10996</v>
      </c>
      <c r="R6882" s="19" t="s">
        <v>11051</v>
      </c>
    </row>
    <row r="6883" spans="1:18">
      <c r="A6883" s="13" t="s">
        <v>70</v>
      </c>
      <c r="B6883" s="13" t="s">
        <v>9787</v>
      </c>
      <c r="C6883" s="14" t="s">
        <v>72</v>
      </c>
      <c r="D6883" s="15" t="s">
        <v>9512</v>
      </c>
      <c r="E6883" s="15" t="s">
        <v>10425</v>
      </c>
      <c r="F6883" s="14" t="s">
        <v>1332</v>
      </c>
      <c r="G6883" s="14" t="s">
        <v>9513</v>
      </c>
      <c r="H6883" s="14" t="s">
        <v>9514</v>
      </c>
      <c r="I6883" s="14" t="s">
        <v>10416</v>
      </c>
      <c r="J6883" s="16" t="s">
        <v>55</v>
      </c>
      <c r="K6883" s="14">
        <v>251622.13</v>
      </c>
      <c r="L6883" s="17">
        <v>284307.28</v>
      </c>
      <c r="M6883" s="13" t="s">
        <v>83</v>
      </c>
      <c r="N6883" s="18" t="s">
        <v>9789</v>
      </c>
      <c r="P6883" s="19" t="s">
        <v>69</v>
      </c>
      <c r="Q6883" s="19" t="s">
        <v>70</v>
      </c>
      <c r="R6883" s="19" t="s">
        <v>70</v>
      </c>
    </row>
    <row r="6884" spans="1:18">
      <c r="A6884" s="13" t="s">
        <v>70</v>
      </c>
      <c r="B6884" s="13" t="s">
        <v>9787</v>
      </c>
      <c r="C6884" s="14" t="s">
        <v>72</v>
      </c>
      <c r="D6884" s="15" t="s">
        <v>9512</v>
      </c>
      <c r="E6884" s="15" t="s">
        <v>10425</v>
      </c>
      <c r="F6884" s="14" t="s">
        <v>1332</v>
      </c>
      <c r="G6884" s="14" t="s">
        <v>9513</v>
      </c>
      <c r="H6884" s="14" t="s">
        <v>9514</v>
      </c>
      <c r="I6884" s="14" t="s">
        <v>10418</v>
      </c>
      <c r="J6884" s="16" t="s">
        <v>55</v>
      </c>
      <c r="K6884" s="14">
        <v>12709.45</v>
      </c>
      <c r="M6884" s="13" t="s">
        <v>83</v>
      </c>
      <c r="N6884" s="18" t="s">
        <v>9789</v>
      </c>
      <c r="P6884" s="19" t="s">
        <v>69</v>
      </c>
      <c r="Q6884" s="19" t="s">
        <v>70</v>
      </c>
      <c r="R6884" s="19" t="s">
        <v>70</v>
      </c>
    </row>
    <row r="6885" spans="1:18">
      <c r="A6885" s="13" t="s">
        <v>70</v>
      </c>
      <c r="B6885" s="13" t="s">
        <v>9787</v>
      </c>
      <c r="C6885" s="14" t="s">
        <v>72</v>
      </c>
      <c r="D6885" s="15" t="s">
        <v>9512</v>
      </c>
      <c r="E6885" s="15" t="s">
        <v>10425</v>
      </c>
      <c r="F6885" s="14" t="s">
        <v>1332</v>
      </c>
      <c r="G6885" s="14" t="s">
        <v>9513</v>
      </c>
      <c r="H6885" s="14" t="s">
        <v>9514</v>
      </c>
      <c r="I6885" s="14" t="s">
        <v>10420</v>
      </c>
      <c r="J6885" s="16" t="s">
        <v>55</v>
      </c>
      <c r="K6885" s="14">
        <v>3156.97</v>
      </c>
      <c r="M6885" s="13" t="s">
        <v>83</v>
      </c>
      <c r="N6885" s="18" t="s">
        <v>9789</v>
      </c>
      <c r="P6885" s="19" t="s">
        <v>69</v>
      </c>
      <c r="Q6885" s="19" t="s">
        <v>70</v>
      </c>
      <c r="R6885" s="19" t="s">
        <v>70</v>
      </c>
    </row>
    <row r="6886" spans="1:18">
      <c r="A6886" s="13" t="s">
        <v>70</v>
      </c>
      <c r="B6886" s="13" t="s">
        <v>9787</v>
      </c>
      <c r="C6886" s="14" t="s">
        <v>72</v>
      </c>
      <c r="D6886" s="15" t="s">
        <v>9512</v>
      </c>
      <c r="E6886" s="15" t="s">
        <v>10425</v>
      </c>
      <c r="F6886" s="14" t="s">
        <v>1332</v>
      </c>
      <c r="G6886" s="14" t="s">
        <v>9513</v>
      </c>
      <c r="H6886" s="14" t="s">
        <v>9514</v>
      </c>
      <c r="I6886" s="14" t="s">
        <v>10419</v>
      </c>
      <c r="J6886" s="16" t="s">
        <v>55</v>
      </c>
      <c r="K6886" s="14">
        <v>4025.02</v>
      </c>
      <c r="M6886" s="13" t="s">
        <v>83</v>
      </c>
      <c r="N6886" s="18" t="s">
        <v>9789</v>
      </c>
      <c r="P6886" s="19" t="s">
        <v>69</v>
      </c>
      <c r="Q6886" s="19" t="s">
        <v>70</v>
      </c>
      <c r="R6886" s="19" t="s">
        <v>70</v>
      </c>
    </row>
    <row r="6887" spans="1:18">
      <c r="A6887" s="13" t="e">
        <v>#N/A</v>
      </c>
      <c r="B6887" s="13" t="s">
        <v>11116</v>
      </c>
      <c r="C6887" s="14" t="s">
        <v>11053</v>
      </c>
      <c r="D6887" s="15" t="s">
        <v>11117</v>
      </c>
      <c r="E6887" s="15" t="s">
        <v>10429</v>
      </c>
      <c r="F6887" s="14" t="s">
        <v>345</v>
      </c>
      <c r="G6887" s="14" t="s">
        <v>11118</v>
      </c>
      <c r="H6887" s="14" t="s">
        <v>11119</v>
      </c>
      <c r="I6887" s="14" t="s">
        <v>10416</v>
      </c>
      <c r="J6887" s="16" t="s">
        <v>9401</v>
      </c>
      <c r="K6887" s="14">
        <v>0</v>
      </c>
      <c r="L6887" s="17">
        <v>33744</v>
      </c>
      <c r="M6887" s="13" t="s">
        <v>10967</v>
      </c>
      <c r="N6887" s="18" t="s">
        <v>11120</v>
      </c>
      <c r="P6887" s="19" t="s">
        <v>11010</v>
      </c>
      <c r="Q6887" s="19" t="s">
        <v>11010</v>
      </c>
      <c r="R6887" s="19" t="s">
        <v>120</v>
      </c>
    </row>
    <row r="6888" spans="1:18">
      <c r="A6888" s="13" t="e">
        <v>#N/A</v>
      </c>
      <c r="B6888" s="13" t="s">
        <v>11116</v>
      </c>
      <c r="C6888" s="14" t="s">
        <v>11053</v>
      </c>
      <c r="D6888" s="15" t="s">
        <v>11117</v>
      </c>
      <c r="E6888" s="15" t="s">
        <v>10429</v>
      </c>
      <c r="F6888" s="14" t="s">
        <v>345</v>
      </c>
      <c r="G6888" s="14" t="s">
        <v>11118</v>
      </c>
      <c r="H6888" s="14" t="s">
        <v>11119</v>
      </c>
      <c r="I6888" s="14" t="s">
        <v>10418</v>
      </c>
      <c r="J6888" s="16" t="s">
        <v>9401</v>
      </c>
      <c r="K6888" s="14">
        <v>32240.64</v>
      </c>
      <c r="M6888" s="13" t="s">
        <v>10967</v>
      </c>
      <c r="N6888" s="18" t="s">
        <v>11120</v>
      </c>
      <c r="P6888" s="19" t="s">
        <v>11010</v>
      </c>
      <c r="Q6888" s="19" t="s">
        <v>11010</v>
      </c>
      <c r="R6888" s="19" t="s">
        <v>120</v>
      </c>
    </row>
    <row r="6889" spans="1:18">
      <c r="A6889" s="13" t="e">
        <v>#N/A</v>
      </c>
      <c r="B6889" s="13" t="s">
        <v>11116</v>
      </c>
      <c r="C6889" s="14" t="s">
        <v>11053</v>
      </c>
      <c r="D6889" s="15" t="s">
        <v>11117</v>
      </c>
      <c r="E6889" s="15" t="s">
        <v>10429</v>
      </c>
      <c r="F6889" s="14" t="s">
        <v>345</v>
      </c>
      <c r="G6889" s="14" t="s">
        <v>11118</v>
      </c>
      <c r="H6889" s="14" t="s">
        <v>11119</v>
      </c>
      <c r="I6889" s="14" t="s">
        <v>10420</v>
      </c>
      <c r="J6889" s="16" t="s">
        <v>9401</v>
      </c>
      <c r="K6889" s="14">
        <v>0</v>
      </c>
      <c r="M6889" s="13" t="s">
        <v>10967</v>
      </c>
      <c r="N6889" s="18" t="s">
        <v>11120</v>
      </c>
      <c r="P6889" s="19" t="s">
        <v>11010</v>
      </c>
      <c r="Q6889" s="19" t="s">
        <v>11010</v>
      </c>
      <c r="R6889" s="19" t="s">
        <v>120</v>
      </c>
    </row>
    <row r="6890" spans="1:18">
      <c r="A6890" s="13" t="e">
        <v>#N/A</v>
      </c>
      <c r="B6890" s="13" t="s">
        <v>11116</v>
      </c>
      <c r="C6890" s="14" t="s">
        <v>11053</v>
      </c>
      <c r="D6890" s="15" t="s">
        <v>11117</v>
      </c>
      <c r="E6890" s="15" t="s">
        <v>10429</v>
      </c>
      <c r="F6890" s="14" t="s">
        <v>345</v>
      </c>
      <c r="G6890" s="14" t="s">
        <v>11118</v>
      </c>
      <c r="H6890" s="14" t="s">
        <v>11119</v>
      </c>
      <c r="I6890" s="14" t="s">
        <v>10419</v>
      </c>
      <c r="J6890" s="16" t="s">
        <v>9401</v>
      </c>
      <c r="K6890" s="14">
        <v>491.04</v>
      </c>
      <c r="M6890" s="13" t="s">
        <v>10967</v>
      </c>
      <c r="N6890" s="18" t="s">
        <v>11120</v>
      </c>
      <c r="P6890" s="19" t="s">
        <v>11010</v>
      </c>
      <c r="Q6890" s="19" t="s">
        <v>11010</v>
      </c>
      <c r="R6890" s="19" t="s">
        <v>120</v>
      </c>
    </row>
    <row r="6891" spans="1:18">
      <c r="A6891" s="13" t="e">
        <v>#N/A</v>
      </c>
      <c r="B6891" s="13" t="s">
        <v>11116</v>
      </c>
      <c r="C6891" s="14" t="s">
        <v>11053</v>
      </c>
      <c r="D6891" s="15" t="s">
        <v>11117</v>
      </c>
      <c r="E6891" s="15" t="s">
        <v>10425</v>
      </c>
      <c r="F6891" s="14" t="s">
        <v>345</v>
      </c>
      <c r="G6891" s="14" t="s">
        <v>11118</v>
      </c>
      <c r="H6891" s="14" t="s">
        <v>11121</v>
      </c>
      <c r="I6891" s="14" t="s">
        <v>10416</v>
      </c>
      <c r="J6891" s="16" t="s">
        <v>9401</v>
      </c>
      <c r="K6891" s="14">
        <v>0</v>
      </c>
      <c r="L6891" s="17">
        <v>346467.22</v>
      </c>
      <c r="M6891" s="13" t="s">
        <v>10967</v>
      </c>
      <c r="N6891" s="18" t="s">
        <v>11120</v>
      </c>
      <c r="P6891" s="19" t="s">
        <v>11010</v>
      </c>
      <c r="Q6891" s="19" t="s">
        <v>11010</v>
      </c>
      <c r="R6891" s="19" t="s">
        <v>120</v>
      </c>
    </row>
    <row r="6892" spans="1:18">
      <c r="A6892" s="13" t="e">
        <v>#N/A</v>
      </c>
      <c r="B6892" s="13" t="s">
        <v>11116</v>
      </c>
      <c r="C6892" s="14" t="s">
        <v>11053</v>
      </c>
      <c r="D6892" s="15" t="s">
        <v>11117</v>
      </c>
      <c r="E6892" s="15" t="s">
        <v>10425</v>
      </c>
      <c r="F6892" s="14" t="s">
        <v>345</v>
      </c>
      <c r="G6892" s="14" t="s">
        <v>11118</v>
      </c>
      <c r="H6892" s="14" t="s">
        <v>11121</v>
      </c>
      <c r="I6892" s="14" t="s">
        <v>10418</v>
      </c>
      <c r="J6892" s="16" t="s">
        <v>9401</v>
      </c>
      <c r="K6892" s="14">
        <v>327474.4</v>
      </c>
      <c r="M6892" s="13" t="s">
        <v>10967</v>
      </c>
      <c r="N6892" s="18" t="s">
        <v>11120</v>
      </c>
      <c r="P6892" s="19" t="s">
        <v>11010</v>
      </c>
      <c r="Q6892" s="19" t="s">
        <v>11010</v>
      </c>
      <c r="R6892" s="19" t="s">
        <v>120</v>
      </c>
    </row>
    <row r="6893" spans="1:18">
      <c r="A6893" s="13" t="e">
        <v>#N/A</v>
      </c>
      <c r="B6893" s="13" t="s">
        <v>11116</v>
      </c>
      <c r="C6893" s="14" t="s">
        <v>11053</v>
      </c>
      <c r="D6893" s="15" t="s">
        <v>11117</v>
      </c>
      <c r="E6893" s="15" t="s">
        <v>10425</v>
      </c>
      <c r="F6893" s="14" t="s">
        <v>345</v>
      </c>
      <c r="G6893" s="14" t="s">
        <v>11118</v>
      </c>
      <c r="H6893" s="14" t="s">
        <v>11121</v>
      </c>
      <c r="I6893" s="14" t="s">
        <v>10420</v>
      </c>
      <c r="J6893" s="16" t="s">
        <v>9401</v>
      </c>
      <c r="K6893" s="14">
        <v>0</v>
      </c>
      <c r="M6893" s="13" t="s">
        <v>10967</v>
      </c>
      <c r="N6893" s="18" t="s">
        <v>11120</v>
      </c>
      <c r="P6893" s="19" t="s">
        <v>11010</v>
      </c>
      <c r="Q6893" s="19" t="s">
        <v>11010</v>
      </c>
      <c r="R6893" s="19" t="s">
        <v>120</v>
      </c>
    </row>
    <row r="6894" spans="1:18">
      <c r="A6894" s="13" t="e">
        <v>#N/A</v>
      </c>
      <c r="B6894" s="13" t="s">
        <v>11116</v>
      </c>
      <c r="C6894" s="14" t="s">
        <v>11053</v>
      </c>
      <c r="D6894" s="15" t="s">
        <v>11117</v>
      </c>
      <c r="E6894" s="15" t="s">
        <v>10425</v>
      </c>
      <c r="F6894" s="14" t="s">
        <v>345</v>
      </c>
      <c r="G6894" s="14" t="s">
        <v>11118</v>
      </c>
      <c r="H6894" s="14" t="s">
        <v>11121</v>
      </c>
      <c r="I6894" s="14" t="s">
        <v>10419</v>
      </c>
      <c r="J6894" s="16" t="s">
        <v>9401</v>
      </c>
      <c r="K6894" s="14">
        <v>4986.81</v>
      </c>
      <c r="M6894" s="13" t="s">
        <v>10967</v>
      </c>
      <c r="N6894" s="18" t="s">
        <v>11120</v>
      </c>
      <c r="P6894" s="19" t="s">
        <v>11010</v>
      </c>
      <c r="Q6894" s="19" t="s">
        <v>11010</v>
      </c>
      <c r="R6894" s="19" t="s">
        <v>120</v>
      </c>
    </row>
    <row r="6895" spans="1:18">
      <c r="A6895" s="13" t="s">
        <v>70</v>
      </c>
      <c r="B6895" s="13" t="s">
        <v>9686</v>
      </c>
      <c r="C6895" s="14" t="s">
        <v>670</v>
      </c>
      <c r="D6895" s="15" t="s">
        <v>9687</v>
      </c>
      <c r="E6895" s="15" t="s">
        <v>10425</v>
      </c>
      <c r="F6895" s="14" t="s">
        <v>672</v>
      </c>
      <c r="G6895" s="14" t="s">
        <v>9688</v>
      </c>
      <c r="H6895" s="14" t="s">
        <v>9689</v>
      </c>
      <c r="I6895" s="14" t="s">
        <v>10416</v>
      </c>
      <c r="J6895" s="16" t="s">
        <v>55</v>
      </c>
      <c r="K6895" s="14">
        <v>15709.32</v>
      </c>
      <c r="L6895" s="17">
        <v>16920</v>
      </c>
      <c r="M6895" s="13" t="s">
        <v>83</v>
      </c>
      <c r="N6895" s="18" t="s">
        <v>9792</v>
      </c>
      <c r="P6895" s="19" t="s">
        <v>69</v>
      </c>
      <c r="Q6895" s="19" t="s">
        <v>70</v>
      </c>
      <c r="R6895" s="19" t="s">
        <v>70</v>
      </c>
    </row>
    <row r="6896" spans="1:18">
      <c r="A6896" s="13" t="s">
        <v>70</v>
      </c>
      <c r="B6896" s="13" t="s">
        <v>9686</v>
      </c>
      <c r="C6896" s="14" t="s">
        <v>670</v>
      </c>
      <c r="D6896" s="15" t="s">
        <v>9687</v>
      </c>
      <c r="E6896" s="15" t="s">
        <v>10425</v>
      </c>
      <c r="F6896" s="14" t="s">
        <v>672</v>
      </c>
      <c r="G6896" s="14" t="s">
        <v>9688</v>
      </c>
      <c r="H6896" s="14" t="s">
        <v>9689</v>
      </c>
      <c r="I6896" s="14" t="s">
        <v>10418</v>
      </c>
      <c r="J6896" s="16" t="s">
        <v>55</v>
      </c>
      <c r="K6896" s="14">
        <v>0</v>
      </c>
      <c r="M6896" s="13" t="s">
        <v>83</v>
      </c>
      <c r="N6896" s="18" t="s">
        <v>9792</v>
      </c>
      <c r="P6896" s="19" t="s">
        <v>69</v>
      </c>
      <c r="Q6896" s="19" t="s">
        <v>70</v>
      </c>
      <c r="R6896" s="19" t="s">
        <v>70</v>
      </c>
    </row>
    <row r="6897" spans="1:18">
      <c r="A6897" s="13" t="s">
        <v>70</v>
      </c>
      <c r="B6897" s="13" t="s">
        <v>9686</v>
      </c>
      <c r="C6897" s="14" t="s">
        <v>670</v>
      </c>
      <c r="D6897" s="15" t="s">
        <v>9687</v>
      </c>
      <c r="E6897" s="15" t="s">
        <v>10425</v>
      </c>
      <c r="F6897" s="14" t="s">
        <v>672</v>
      </c>
      <c r="G6897" s="14" t="s">
        <v>9688</v>
      </c>
      <c r="H6897" s="14" t="s">
        <v>9689</v>
      </c>
      <c r="I6897" s="14" t="s">
        <v>10420</v>
      </c>
      <c r="J6897" s="16" t="s">
        <v>55</v>
      </c>
      <c r="K6897" s="14">
        <v>210.06</v>
      </c>
      <c r="M6897" s="13" t="s">
        <v>83</v>
      </c>
      <c r="N6897" s="18" t="s">
        <v>9792</v>
      </c>
      <c r="P6897" s="19" t="s">
        <v>69</v>
      </c>
      <c r="Q6897" s="19" t="s">
        <v>70</v>
      </c>
      <c r="R6897" s="19" t="s">
        <v>70</v>
      </c>
    </row>
    <row r="6898" spans="1:18">
      <c r="A6898" s="13" t="s">
        <v>70</v>
      </c>
      <c r="B6898" s="13" t="s">
        <v>9686</v>
      </c>
      <c r="C6898" s="14" t="s">
        <v>670</v>
      </c>
      <c r="D6898" s="15" t="s">
        <v>9687</v>
      </c>
      <c r="E6898" s="15" t="s">
        <v>10425</v>
      </c>
      <c r="F6898" s="14" t="s">
        <v>672</v>
      </c>
      <c r="G6898" s="14" t="s">
        <v>9688</v>
      </c>
      <c r="H6898" s="14" t="s">
        <v>9689</v>
      </c>
      <c r="I6898" s="14" t="s">
        <v>10419</v>
      </c>
      <c r="J6898" s="16" t="s">
        <v>55</v>
      </c>
      <c r="K6898" s="14">
        <v>239.22</v>
      </c>
      <c r="M6898" s="13" t="s">
        <v>83</v>
      </c>
      <c r="N6898" s="18" t="s">
        <v>9792</v>
      </c>
      <c r="P6898" s="19" t="s">
        <v>69</v>
      </c>
      <c r="Q6898" s="19" t="s">
        <v>70</v>
      </c>
      <c r="R6898" s="19" t="s">
        <v>70</v>
      </c>
    </row>
    <row r="6899" spans="1:18">
      <c r="A6899" s="13" t="e">
        <v>#N/A</v>
      </c>
      <c r="B6899" s="13" t="s">
        <v>11036</v>
      </c>
      <c r="C6899" s="14" t="s">
        <v>11037</v>
      </c>
      <c r="D6899" s="15" t="s">
        <v>11038</v>
      </c>
      <c r="E6899" s="15" t="s">
        <v>10444</v>
      </c>
      <c r="F6899" s="14" t="s">
        <v>11039</v>
      </c>
      <c r="G6899" s="14" t="s">
        <v>11040</v>
      </c>
      <c r="H6899" s="14" t="s">
        <v>11041</v>
      </c>
      <c r="I6899" s="14" t="s">
        <v>10416</v>
      </c>
      <c r="J6899" s="16" t="s">
        <v>9401</v>
      </c>
      <c r="K6899" s="14">
        <v>0</v>
      </c>
      <c r="L6899" s="17">
        <v>6475</v>
      </c>
      <c r="M6899" s="13" t="s">
        <v>10967</v>
      </c>
      <c r="N6899" s="18" t="s">
        <v>11122</v>
      </c>
      <c r="P6899" s="19" t="s">
        <v>10996</v>
      </c>
      <c r="Q6899" s="19" t="s">
        <v>10996</v>
      </c>
      <c r="R6899" s="19" t="s">
        <v>11043</v>
      </c>
    </row>
    <row r="6900" spans="1:18">
      <c r="A6900" s="13" t="e">
        <v>#N/A</v>
      </c>
      <c r="B6900" s="13" t="s">
        <v>11036</v>
      </c>
      <c r="C6900" s="14" t="s">
        <v>11037</v>
      </c>
      <c r="D6900" s="15" t="s">
        <v>11038</v>
      </c>
      <c r="E6900" s="15" t="s">
        <v>10444</v>
      </c>
      <c r="F6900" s="14" t="s">
        <v>11039</v>
      </c>
      <c r="G6900" s="14" t="s">
        <v>11040</v>
      </c>
      <c r="H6900" s="14" t="s">
        <v>11041</v>
      </c>
      <c r="I6900" s="14" t="s">
        <v>10418</v>
      </c>
      <c r="J6900" s="16" t="s">
        <v>9401</v>
      </c>
      <c r="K6900" s="14">
        <v>6186.54</v>
      </c>
      <c r="M6900" s="13" t="s">
        <v>10967</v>
      </c>
      <c r="N6900" s="18" t="s">
        <v>11122</v>
      </c>
      <c r="P6900" s="19" t="s">
        <v>10996</v>
      </c>
      <c r="Q6900" s="19" t="s">
        <v>10996</v>
      </c>
      <c r="R6900" s="19" t="s">
        <v>11043</v>
      </c>
    </row>
    <row r="6901" spans="1:18">
      <c r="A6901" s="13" t="e">
        <v>#N/A</v>
      </c>
      <c r="B6901" s="13" t="s">
        <v>11036</v>
      </c>
      <c r="C6901" s="14" t="s">
        <v>11037</v>
      </c>
      <c r="D6901" s="15" t="s">
        <v>11038</v>
      </c>
      <c r="E6901" s="15" t="s">
        <v>10444</v>
      </c>
      <c r="F6901" s="14" t="s">
        <v>11039</v>
      </c>
      <c r="G6901" s="14" t="s">
        <v>11040</v>
      </c>
      <c r="H6901" s="14" t="s">
        <v>11041</v>
      </c>
      <c r="I6901" s="14" t="s">
        <v>10420</v>
      </c>
      <c r="J6901" s="16" t="s">
        <v>9401</v>
      </c>
      <c r="K6901" s="14">
        <v>0</v>
      </c>
      <c r="M6901" s="13" t="s">
        <v>10967</v>
      </c>
      <c r="N6901" s="18" t="s">
        <v>11122</v>
      </c>
      <c r="P6901" s="19" t="s">
        <v>10996</v>
      </c>
      <c r="Q6901" s="19" t="s">
        <v>10996</v>
      </c>
      <c r="R6901" s="19" t="s">
        <v>11043</v>
      </c>
    </row>
    <row r="6902" spans="1:18">
      <c r="A6902" s="13" t="e">
        <v>#N/A</v>
      </c>
      <c r="B6902" s="13" t="s">
        <v>11036</v>
      </c>
      <c r="C6902" s="14" t="s">
        <v>11037</v>
      </c>
      <c r="D6902" s="15" t="s">
        <v>11038</v>
      </c>
      <c r="E6902" s="15" t="s">
        <v>10444</v>
      </c>
      <c r="F6902" s="14" t="s">
        <v>11039</v>
      </c>
      <c r="G6902" s="14" t="s">
        <v>11040</v>
      </c>
      <c r="H6902" s="14" t="s">
        <v>11041</v>
      </c>
      <c r="I6902" s="14" t="s">
        <v>10419</v>
      </c>
      <c r="J6902" s="16" t="s">
        <v>9401</v>
      </c>
      <c r="K6902" s="14">
        <v>94.21</v>
      </c>
      <c r="M6902" s="13" t="s">
        <v>10967</v>
      </c>
      <c r="N6902" s="18" t="s">
        <v>11122</v>
      </c>
      <c r="P6902" s="19" t="s">
        <v>10996</v>
      </c>
      <c r="Q6902" s="19" t="s">
        <v>10996</v>
      </c>
      <c r="R6902" s="19" t="s">
        <v>11043</v>
      </c>
    </row>
    <row r="6903" spans="1:18">
      <c r="A6903" s="13" t="s">
        <v>200</v>
      </c>
      <c r="B6903" s="13" t="s">
        <v>9793</v>
      </c>
      <c r="C6903" s="14" t="s">
        <v>258</v>
      </c>
      <c r="D6903" s="15" t="s">
        <v>9489</v>
      </c>
      <c r="E6903" s="15" t="s">
        <v>10425</v>
      </c>
      <c r="F6903" s="14" t="s">
        <v>9490</v>
      </c>
      <c r="G6903" s="14" t="s">
        <v>9491</v>
      </c>
      <c r="H6903" s="14" t="s">
        <v>9492</v>
      </c>
      <c r="I6903" s="14" t="s">
        <v>10416</v>
      </c>
      <c r="J6903" s="16" t="s">
        <v>55</v>
      </c>
      <c r="K6903" s="14">
        <v>689191.57</v>
      </c>
      <c r="L6903" s="17">
        <v>895254.92</v>
      </c>
      <c r="M6903" s="13" t="s">
        <v>1282</v>
      </c>
      <c r="N6903" s="18" t="s">
        <v>9794</v>
      </c>
      <c r="P6903" s="19" t="s">
        <v>69</v>
      </c>
      <c r="Q6903" s="19" t="s">
        <v>200</v>
      </c>
      <c r="R6903" s="19" t="s">
        <v>256</v>
      </c>
    </row>
    <row r="6904" spans="1:18">
      <c r="A6904" s="13" t="s">
        <v>200</v>
      </c>
      <c r="B6904" s="13" t="s">
        <v>9793</v>
      </c>
      <c r="C6904" s="14" t="s">
        <v>258</v>
      </c>
      <c r="D6904" s="15" t="s">
        <v>9489</v>
      </c>
      <c r="E6904" s="15" t="s">
        <v>10425</v>
      </c>
      <c r="F6904" s="14" t="s">
        <v>9490</v>
      </c>
      <c r="G6904" s="14" t="s">
        <v>9491</v>
      </c>
      <c r="H6904" s="14" t="s">
        <v>9492</v>
      </c>
      <c r="I6904" s="14" t="s">
        <v>10418</v>
      </c>
      <c r="J6904" s="16" t="s">
        <v>55</v>
      </c>
      <c r="K6904" s="14">
        <v>147181.82</v>
      </c>
      <c r="M6904" s="13" t="s">
        <v>1282</v>
      </c>
      <c r="N6904" s="18" t="s">
        <v>9794</v>
      </c>
      <c r="P6904" s="19" t="s">
        <v>69</v>
      </c>
      <c r="Q6904" s="19" t="s">
        <v>200</v>
      </c>
      <c r="R6904" s="19" t="s">
        <v>256</v>
      </c>
    </row>
    <row r="6905" spans="1:18">
      <c r="A6905" s="13" t="s">
        <v>200</v>
      </c>
      <c r="B6905" s="13" t="s">
        <v>9793</v>
      </c>
      <c r="C6905" s="14" t="s">
        <v>258</v>
      </c>
      <c r="D6905" s="15" t="s">
        <v>9489</v>
      </c>
      <c r="E6905" s="15" t="s">
        <v>10425</v>
      </c>
      <c r="F6905" s="14" t="s">
        <v>9490</v>
      </c>
      <c r="G6905" s="14" t="s">
        <v>9491</v>
      </c>
      <c r="H6905" s="14" t="s">
        <v>9492</v>
      </c>
      <c r="I6905" s="14" t="s">
        <v>10420</v>
      </c>
      <c r="J6905" s="16" t="s">
        <v>55</v>
      </c>
      <c r="K6905" s="14">
        <v>5852.63</v>
      </c>
      <c r="M6905" s="13" t="s">
        <v>1282</v>
      </c>
      <c r="N6905" s="18" t="s">
        <v>9794</v>
      </c>
      <c r="P6905" s="19" t="s">
        <v>69</v>
      </c>
      <c r="Q6905" s="19" t="s">
        <v>200</v>
      </c>
      <c r="R6905" s="19" t="s">
        <v>256</v>
      </c>
    </row>
    <row r="6906" spans="1:18">
      <c r="A6906" s="13" t="s">
        <v>200</v>
      </c>
      <c r="B6906" s="13" t="s">
        <v>9793</v>
      </c>
      <c r="C6906" s="14" t="s">
        <v>258</v>
      </c>
      <c r="D6906" s="15" t="s">
        <v>9489</v>
      </c>
      <c r="E6906" s="15" t="s">
        <v>10425</v>
      </c>
      <c r="F6906" s="14" t="s">
        <v>9490</v>
      </c>
      <c r="G6906" s="14" t="s">
        <v>9491</v>
      </c>
      <c r="H6906" s="14" t="s">
        <v>9492</v>
      </c>
      <c r="I6906" s="14" t="s">
        <v>10419</v>
      </c>
      <c r="J6906" s="16" t="s">
        <v>55</v>
      </c>
      <c r="K6906" s="14">
        <v>12740.34</v>
      </c>
      <c r="M6906" s="13" t="s">
        <v>1282</v>
      </c>
      <c r="N6906" s="18" t="s">
        <v>9794</v>
      </c>
      <c r="P6906" s="19" t="s">
        <v>69</v>
      </c>
      <c r="Q6906" s="19" t="s">
        <v>200</v>
      </c>
      <c r="R6906" s="19" t="s">
        <v>256</v>
      </c>
    </row>
    <row r="6907" spans="1:18">
      <c r="A6907" s="13" t="s">
        <v>181</v>
      </c>
      <c r="B6907" s="13" t="s">
        <v>9796</v>
      </c>
      <c r="C6907" s="14" t="s">
        <v>212</v>
      </c>
      <c r="D6907" s="15" t="s">
        <v>8420</v>
      </c>
      <c r="E6907" s="15" t="s">
        <v>10425</v>
      </c>
      <c r="F6907" s="14" t="s">
        <v>214</v>
      </c>
      <c r="G6907" s="14" t="s">
        <v>8421</v>
      </c>
      <c r="H6907" s="14" t="s">
        <v>8422</v>
      </c>
      <c r="I6907" s="14" t="s">
        <v>10416</v>
      </c>
      <c r="J6907" s="16" t="s">
        <v>55</v>
      </c>
      <c r="K6907" s="14">
        <v>372868.27</v>
      </c>
      <c r="L6907" s="17">
        <v>411317.68</v>
      </c>
      <c r="M6907" s="13" t="s">
        <v>97</v>
      </c>
      <c r="N6907" s="18" t="s">
        <v>9798</v>
      </c>
      <c r="P6907" s="19" t="s">
        <v>46</v>
      </c>
      <c r="Q6907" s="19" t="s">
        <v>181</v>
      </c>
      <c r="R6907" s="19" t="s">
        <v>182</v>
      </c>
    </row>
    <row r="6908" spans="1:18">
      <c r="A6908" s="13" t="s">
        <v>181</v>
      </c>
      <c r="B6908" s="13" t="s">
        <v>9796</v>
      </c>
      <c r="C6908" s="14" t="s">
        <v>212</v>
      </c>
      <c r="D6908" s="15" t="s">
        <v>8420</v>
      </c>
      <c r="E6908" s="15" t="s">
        <v>10425</v>
      </c>
      <c r="F6908" s="14" t="s">
        <v>214</v>
      </c>
      <c r="G6908" s="14" t="s">
        <v>8421</v>
      </c>
      <c r="H6908" s="14" t="s">
        <v>8422</v>
      </c>
      <c r="I6908" s="14" t="s">
        <v>10418</v>
      </c>
      <c r="J6908" s="16" t="s">
        <v>55</v>
      </c>
      <c r="K6908" s="14">
        <v>25848.64</v>
      </c>
      <c r="M6908" s="13" t="s">
        <v>97</v>
      </c>
      <c r="N6908" s="18" t="s">
        <v>9798</v>
      </c>
      <c r="P6908" s="19" t="s">
        <v>46</v>
      </c>
      <c r="Q6908" s="19" t="s">
        <v>181</v>
      </c>
      <c r="R6908" s="19" t="s">
        <v>182</v>
      </c>
    </row>
    <row r="6909" spans="1:18">
      <c r="A6909" s="13" t="s">
        <v>181</v>
      </c>
      <c r="B6909" s="13" t="s">
        <v>9796</v>
      </c>
      <c r="C6909" s="14" t="s">
        <v>212</v>
      </c>
      <c r="D6909" s="15" t="s">
        <v>8420</v>
      </c>
      <c r="E6909" s="15" t="s">
        <v>10425</v>
      </c>
      <c r="F6909" s="14" t="s">
        <v>214</v>
      </c>
      <c r="G6909" s="14" t="s">
        <v>8421</v>
      </c>
      <c r="H6909" s="14" t="s">
        <v>8422</v>
      </c>
      <c r="I6909" s="14" t="s">
        <v>10420</v>
      </c>
      <c r="J6909" s="16" t="s">
        <v>55</v>
      </c>
      <c r="K6909" s="14">
        <v>2415.43</v>
      </c>
      <c r="M6909" s="13" t="s">
        <v>97</v>
      </c>
      <c r="N6909" s="18" t="s">
        <v>9798</v>
      </c>
      <c r="P6909" s="19" t="s">
        <v>46</v>
      </c>
      <c r="Q6909" s="19" t="s">
        <v>181</v>
      </c>
      <c r="R6909" s="19" t="s">
        <v>182</v>
      </c>
    </row>
    <row r="6910" spans="1:18">
      <c r="A6910" s="13" t="s">
        <v>181</v>
      </c>
      <c r="B6910" s="13" t="s">
        <v>9796</v>
      </c>
      <c r="C6910" s="14" t="s">
        <v>212</v>
      </c>
      <c r="D6910" s="15" t="s">
        <v>8420</v>
      </c>
      <c r="E6910" s="15" t="s">
        <v>10425</v>
      </c>
      <c r="F6910" s="14" t="s">
        <v>214</v>
      </c>
      <c r="G6910" s="14" t="s">
        <v>8421</v>
      </c>
      <c r="H6910" s="14" t="s">
        <v>8422</v>
      </c>
      <c r="I6910" s="14" t="s">
        <v>10419</v>
      </c>
      <c r="J6910" s="16" t="s">
        <v>55</v>
      </c>
      <c r="K6910" s="14">
        <v>6071.96</v>
      </c>
      <c r="M6910" s="13" t="s">
        <v>97</v>
      </c>
      <c r="N6910" s="18" t="s">
        <v>9798</v>
      </c>
      <c r="P6910" s="19" t="s">
        <v>46</v>
      </c>
      <c r="Q6910" s="19" t="s">
        <v>181</v>
      </c>
      <c r="R6910" s="19" t="s">
        <v>182</v>
      </c>
    </row>
    <row r="6911" spans="1:18">
      <c r="A6911" s="13" t="s">
        <v>220</v>
      </c>
      <c r="B6911" s="13" t="s">
        <v>9800</v>
      </c>
      <c r="C6911" s="14" t="s">
        <v>849</v>
      </c>
      <c r="D6911" s="15" t="s">
        <v>8343</v>
      </c>
      <c r="E6911" s="15" t="s">
        <v>10425</v>
      </c>
      <c r="F6911" s="14" t="s">
        <v>1834</v>
      </c>
      <c r="G6911" s="14" t="s">
        <v>8344</v>
      </c>
      <c r="H6911" s="14" t="s">
        <v>8345</v>
      </c>
      <c r="I6911" s="14" t="s">
        <v>10416</v>
      </c>
      <c r="J6911" s="16" t="s">
        <v>55</v>
      </c>
      <c r="K6911" s="14">
        <v>21271345.93</v>
      </c>
      <c r="L6911" s="17">
        <v>28164464.03</v>
      </c>
      <c r="M6911" s="13" t="s">
        <v>1282</v>
      </c>
      <c r="N6911" s="18" t="s">
        <v>9802</v>
      </c>
      <c r="P6911" s="19" t="s">
        <v>69</v>
      </c>
      <c r="Q6911" s="19" t="s">
        <v>220</v>
      </c>
      <c r="R6911" s="19" t="s">
        <v>274</v>
      </c>
    </row>
    <row r="6912" spans="1:18">
      <c r="A6912" s="13" t="s">
        <v>220</v>
      </c>
      <c r="B6912" s="13" t="s">
        <v>9800</v>
      </c>
      <c r="C6912" s="14" t="s">
        <v>849</v>
      </c>
      <c r="D6912" s="15" t="s">
        <v>8343</v>
      </c>
      <c r="E6912" s="15" t="s">
        <v>10425</v>
      </c>
      <c r="F6912" s="14" t="s">
        <v>1834</v>
      </c>
      <c r="G6912" s="14" t="s">
        <v>8344</v>
      </c>
      <c r="H6912" s="14" t="s">
        <v>8345</v>
      </c>
      <c r="I6912" s="14" t="s">
        <v>10418</v>
      </c>
      <c r="J6912" s="16" t="s">
        <v>55</v>
      </c>
      <c r="K6912" s="14">
        <v>5009695.16</v>
      </c>
      <c r="M6912" s="13" t="s">
        <v>1282</v>
      </c>
      <c r="N6912" s="18" t="s">
        <v>9802</v>
      </c>
      <c r="P6912" s="19" t="s">
        <v>69</v>
      </c>
      <c r="Q6912" s="19" t="s">
        <v>220</v>
      </c>
      <c r="R6912" s="19" t="s">
        <v>274</v>
      </c>
    </row>
    <row r="6913" spans="1:18">
      <c r="A6913" s="13" t="s">
        <v>220</v>
      </c>
      <c r="B6913" s="13" t="s">
        <v>9800</v>
      </c>
      <c r="C6913" s="14" t="s">
        <v>849</v>
      </c>
      <c r="D6913" s="15" t="s">
        <v>8343</v>
      </c>
      <c r="E6913" s="15" t="s">
        <v>10425</v>
      </c>
      <c r="F6913" s="14" t="s">
        <v>1834</v>
      </c>
      <c r="G6913" s="14" t="s">
        <v>8344</v>
      </c>
      <c r="H6913" s="14" t="s">
        <v>8345</v>
      </c>
      <c r="I6913" s="14" t="s">
        <v>10420</v>
      </c>
      <c r="J6913" s="16" t="s">
        <v>55</v>
      </c>
      <c r="K6913" s="14">
        <v>233647.93</v>
      </c>
      <c r="M6913" s="13" t="s">
        <v>1282</v>
      </c>
      <c r="N6913" s="18" t="s">
        <v>9802</v>
      </c>
      <c r="P6913" s="19" t="s">
        <v>69</v>
      </c>
      <c r="Q6913" s="19" t="s">
        <v>220</v>
      </c>
      <c r="R6913" s="19" t="s">
        <v>274</v>
      </c>
    </row>
    <row r="6914" spans="1:18">
      <c r="A6914" s="13" t="s">
        <v>220</v>
      </c>
      <c r="B6914" s="13" t="s">
        <v>9800</v>
      </c>
      <c r="C6914" s="14" t="s">
        <v>849</v>
      </c>
      <c r="D6914" s="15" t="s">
        <v>8343</v>
      </c>
      <c r="E6914" s="15" t="s">
        <v>10425</v>
      </c>
      <c r="F6914" s="14" t="s">
        <v>1834</v>
      </c>
      <c r="G6914" s="14" t="s">
        <v>8344</v>
      </c>
      <c r="H6914" s="14" t="s">
        <v>8345</v>
      </c>
      <c r="I6914" s="14" t="s">
        <v>10419</v>
      </c>
      <c r="J6914" s="16" t="s">
        <v>55</v>
      </c>
      <c r="K6914" s="14">
        <v>400225.27</v>
      </c>
      <c r="M6914" s="13" t="s">
        <v>1282</v>
      </c>
      <c r="N6914" s="18" t="s">
        <v>9802</v>
      </c>
      <c r="P6914" s="19" t="s">
        <v>69</v>
      </c>
      <c r="Q6914" s="19" t="s">
        <v>220</v>
      </c>
      <c r="R6914" s="19" t="s">
        <v>274</v>
      </c>
    </row>
    <row r="6915" spans="1:18">
      <c r="A6915" s="13" t="e">
        <v>#N/A</v>
      </c>
      <c r="B6915" s="13" t="s">
        <v>11123</v>
      </c>
      <c r="C6915" s="14" t="s">
        <v>11045</v>
      </c>
      <c r="D6915" s="15" t="s">
        <v>11124</v>
      </c>
      <c r="E6915" s="15" t="s">
        <v>10425</v>
      </c>
      <c r="F6915" s="14" t="s">
        <v>5280</v>
      </c>
      <c r="G6915" s="14" t="s">
        <v>11125</v>
      </c>
      <c r="H6915" s="14" t="s">
        <v>11126</v>
      </c>
      <c r="I6915" s="14" t="s">
        <v>10416</v>
      </c>
      <c r="J6915" s="16" t="s">
        <v>9401</v>
      </c>
      <c r="K6915" s="14">
        <v>0</v>
      </c>
      <c r="L6915" s="17">
        <v>201.6</v>
      </c>
      <c r="M6915" s="13" t="s">
        <v>10967</v>
      </c>
      <c r="N6915" s="18" t="s">
        <v>11127</v>
      </c>
      <c r="P6915" s="19" t="s">
        <v>10996</v>
      </c>
      <c r="Q6915" s="19" t="s">
        <v>10996</v>
      </c>
      <c r="R6915" s="19" t="s">
        <v>11051</v>
      </c>
    </row>
    <row r="6916" spans="1:18">
      <c r="A6916" s="13" t="e">
        <v>#N/A</v>
      </c>
      <c r="B6916" s="13" t="s">
        <v>11123</v>
      </c>
      <c r="C6916" s="14" t="s">
        <v>11045</v>
      </c>
      <c r="D6916" s="15" t="s">
        <v>11124</v>
      </c>
      <c r="E6916" s="15" t="s">
        <v>10425</v>
      </c>
      <c r="F6916" s="14" t="s">
        <v>5280</v>
      </c>
      <c r="G6916" s="14" t="s">
        <v>11125</v>
      </c>
      <c r="H6916" s="14" t="s">
        <v>11126</v>
      </c>
      <c r="I6916" s="14" t="s">
        <v>10418</v>
      </c>
      <c r="J6916" s="16" t="s">
        <v>9401</v>
      </c>
      <c r="K6916" s="14">
        <v>192.62</v>
      </c>
      <c r="M6916" s="13" t="s">
        <v>10967</v>
      </c>
      <c r="N6916" s="18" t="s">
        <v>11127</v>
      </c>
      <c r="P6916" s="19" t="s">
        <v>10996</v>
      </c>
      <c r="Q6916" s="19" t="s">
        <v>10996</v>
      </c>
      <c r="R6916" s="19" t="s">
        <v>11051</v>
      </c>
    </row>
    <row r="6917" spans="1:18">
      <c r="A6917" s="13" t="e">
        <v>#N/A</v>
      </c>
      <c r="B6917" s="13" t="s">
        <v>11123</v>
      </c>
      <c r="C6917" s="14" t="s">
        <v>11045</v>
      </c>
      <c r="D6917" s="15" t="s">
        <v>11124</v>
      </c>
      <c r="E6917" s="15" t="s">
        <v>10425</v>
      </c>
      <c r="F6917" s="14" t="s">
        <v>5280</v>
      </c>
      <c r="G6917" s="14" t="s">
        <v>11125</v>
      </c>
      <c r="H6917" s="14" t="s">
        <v>11126</v>
      </c>
      <c r="I6917" s="14" t="s">
        <v>10420</v>
      </c>
      <c r="J6917" s="16" t="s">
        <v>9401</v>
      </c>
      <c r="K6917" s="14">
        <v>0</v>
      </c>
      <c r="M6917" s="13" t="s">
        <v>10967</v>
      </c>
      <c r="N6917" s="18" t="s">
        <v>11127</v>
      </c>
      <c r="P6917" s="19" t="s">
        <v>10996</v>
      </c>
      <c r="Q6917" s="19" t="s">
        <v>10996</v>
      </c>
      <c r="R6917" s="19" t="s">
        <v>11051</v>
      </c>
    </row>
    <row r="6918" spans="1:18">
      <c r="A6918" s="13" t="e">
        <v>#N/A</v>
      </c>
      <c r="B6918" s="13" t="s">
        <v>11123</v>
      </c>
      <c r="C6918" s="14" t="s">
        <v>11045</v>
      </c>
      <c r="D6918" s="15" t="s">
        <v>11124</v>
      </c>
      <c r="E6918" s="15" t="s">
        <v>10425</v>
      </c>
      <c r="F6918" s="14" t="s">
        <v>5280</v>
      </c>
      <c r="G6918" s="14" t="s">
        <v>11125</v>
      </c>
      <c r="H6918" s="14" t="s">
        <v>11126</v>
      </c>
      <c r="I6918" s="14" t="s">
        <v>10419</v>
      </c>
      <c r="J6918" s="16" t="s">
        <v>9401</v>
      </c>
      <c r="K6918" s="14">
        <v>2.93</v>
      </c>
      <c r="M6918" s="13" t="s">
        <v>10967</v>
      </c>
      <c r="N6918" s="18" t="s">
        <v>11127</v>
      </c>
      <c r="P6918" s="19" t="s">
        <v>10996</v>
      </c>
      <c r="Q6918" s="19" t="s">
        <v>10996</v>
      </c>
      <c r="R6918" s="19" t="s">
        <v>11051</v>
      </c>
    </row>
    <row r="6919" spans="1:18">
      <c r="A6919" s="13" t="s">
        <v>292</v>
      </c>
      <c r="B6919" s="13" t="s">
        <v>9808</v>
      </c>
      <c r="C6919" s="14" t="s">
        <v>2144</v>
      </c>
      <c r="D6919" s="15" t="s">
        <v>9809</v>
      </c>
      <c r="E6919" s="15" t="s">
        <v>10425</v>
      </c>
      <c r="F6919" s="14" t="s">
        <v>2661</v>
      </c>
      <c r="G6919" s="14" t="s">
        <v>6915</v>
      </c>
      <c r="H6919" s="14" t="s">
        <v>6916</v>
      </c>
      <c r="I6919" s="14" t="s">
        <v>10416</v>
      </c>
      <c r="J6919" s="16" t="s">
        <v>55</v>
      </c>
      <c r="K6919" s="14">
        <v>228705.77</v>
      </c>
      <c r="L6919" s="17">
        <v>256839.09</v>
      </c>
      <c r="M6919" s="13" t="s">
        <v>63</v>
      </c>
      <c r="N6919" s="18" t="s">
        <v>9811</v>
      </c>
      <c r="P6919" s="19" t="s">
        <v>69</v>
      </c>
      <c r="Q6919" s="19" t="s">
        <v>292</v>
      </c>
      <c r="R6919" s="19" t="s">
        <v>1526</v>
      </c>
    </row>
    <row r="6920" spans="1:18">
      <c r="A6920" s="13" t="s">
        <v>292</v>
      </c>
      <c r="B6920" s="13" t="s">
        <v>9808</v>
      </c>
      <c r="C6920" s="14" t="s">
        <v>2144</v>
      </c>
      <c r="D6920" s="15" t="s">
        <v>9809</v>
      </c>
      <c r="E6920" s="15" t="s">
        <v>10425</v>
      </c>
      <c r="F6920" s="14" t="s">
        <v>2661</v>
      </c>
      <c r="G6920" s="14" t="s">
        <v>6915</v>
      </c>
      <c r="H6920" s="14" t="s">
        <v>6916</v>
      </c>
      <c r="I6920" s="14" t="s">
        <v>10418</v>
      </c>
      <c r="J6920" s="16" t="s">
        <v>55</v>
      </c>
      <c r="K6920" s="14">
        <v>9953.18</v>
      </c>
      <c r="M6920" s="13" t="s">
        <v>63</v>
      </c>
      <c r="N6920" s="18" t="s">
        <v>9811</v>
      </c>
      <c r="P6920" s="19" t="s">
        <v>69</v>
      </c>
      <c r="Q6920" s="19" t="s">
        <v>292</v>
      </c>
      <c r="R6920" s="19" t="s">
        <v>1526</v>
      </c>
    </row>
    <row r="6921" spans="1:18">
      <c r="A6921" s="13" t="s">
        <v>292</v>
      </c>
      <c r="B6921" s="13" t="s">
        <v>9808</v>
      </c>
      <c r="C6921" s="14" t="s">
        <v>2144</v>
      </c>
      <c r="D6921" s="15" t="s">
        <v>9809</v>
      </c>
      <c r="E6921" s="15" t="s">
        <v>10425</v>
      </c>
      <c r="F6921" s="14" t="s">
        <v>2661</v>
      </c>
      <c r="G6921" s="14" t="s">
        <v>6915</v>
      </c>
      <c r="H6921" s="14" t="s">
        <v>6916</v>
      </c>
      <c r="I6921" s="14" t="s">
        <v>10420</v>
      </c>
      <c r="J6921" s="16" t="s">
        <v>55</v>
      </c>
      <c r="K6921" s="14">
        <v>2987.98</v>
      </c>
      <c r="M6921" s="13" t="s">
        <v>63</v>
      </c>
      <c r="N6921" s="18" t="s">
        <v>9811</v>
      </c>
      <c r="P6921" s="19" t="s">
        <v>69</v>
      </c>
      <c r="Q6921" s="19" t="s">
        <v>292</v>
      </c>
      <c r="R6921" s="19" t="s">
        <v>1526</v>
      </c>
    </row>
    <row r="6922" spans="1:18">
      <c r="A6922" s="13" t="s">
        <v>292</v>
      </c>
      <c r="B6922" s="13" t="s">
        <v>9808</v>
      </c>
      <c r="C6922" s="14" t="s">
        <v>2144</v>
      </c>
      <c r="D6922" s="15" t="s">
        <v>9809</v>
      </c>
      <c r="E6922" s="15" t="s">
        <v>10425</v>
      </c>
      <c r="F6922" s="14" t="s">
        <v>2661</v>
      </c>
      <c r="G6922" s="14" t="s">
        <v>6915</v>
      </c>
      <c r="H6922" s="14" t="s">
        <v>6916</v>
      </c>
      <c r="I6922" s="14" t="s">
        <v>10419</v>
      </c>
      <c r="J6922" s="16" t="s">
        <v>55</v>
      </c>
      <c r="K6922" s="14">
        <v>3634.36</v>
      </c>
      <c r="M6922" s="13" t="s">
        <v>63</v>
      </c>
      <c r="N6922" s="18" t="s">
        <v>9811</v>
      </c>
      <c r="P6922" s="19" t="s">
        <v>69</v>
      </c>
      <c r="Q6922" s="19" t="s">
        <v>292</v>
      </c>
      <c r="R6922" s="19" t="s">
        <v>1526</v>
      </c>
    </row>
    <row r="6923" spans="1:18">
      <c r="A6923" s="13" t="e">
        <v>#N/A</v>
      </c>
      <c r="B6923" s="13" t="s">
        <v>11128</v>
      </c>
      <c r="C6923" s="14" t="s">
        <v>11088</v>
      </c>
      <c r="D6923" s="15" t="s">
        <v>11129</v>
      </c>
      <c r="E6923" s="15" t="s">
        <v>10425</v>
      </c>
      <c r="F6923" s="14" t="s">
        <v>11095</v>
      </c>
      <c r="G6923" s="14" t="s">
        <v>11130</v>
      </c>
      <c r="H6923" s="14" t="s">
        <v>11131</v>
      </c>
      <c r="I6923" s="14" t="s">
        <v>10416</v>
      </c>
      <c r="J6923" s="16" t="s">
        <v>9401</v>
      </c>
      <c r="K6923" s="14">
        <v>0</v>
      </c>
      <c r="L6923" s="17">
        <v>645578.9</v>
      </c>
      <c r="M6923" s="13" t="s">
        <v>10967</v>
      </c>
      <c r="N6923" s="18" t="s">
        <v>11132</v>
      </c>
      <c r="P6923" s="19" t="s">
        <v>10969</v>
      </c>
      <c r="Q6923" s="19" t="s">
        <v>10969</v>
      </c>
      <c r="R6923" s="19" t="s">
        <v>201</v>
      </c>
    </row>
    <row r="6924" spans="1:18">
      <c r="A6924" s="13" t="e">
        <v>#N/A</v>
      </c>
      <c r="B6924" s="13" t="s">
        <v>11128</v>
      </c>
      <c r="C6924" s="14" t="s">
        <v>11088</v>
      </c>
      <c r="D6924" s="15" t="s">
        <v>11129</v>
      </c>
      <c r="E6924" s="15" t="s">
        <v>10425</v>
      </c>
      <c r="F6924" s="14" t="s">
        <v>11095</v>
      </c>
      <c r="G6924" s="14" t="s">
        <v>11130</v>
      </c>
      <c r="H6924" s="14" t="s">
        <v>11131</v>
      </c>
      <c r="I6924" s="14" t="s">
        <v>10418</v>
      </c>
      <c r="J6924" s="16" t="s">
        <v>9401</v>
      </c>
      <c r="K6924" s="14">
        <v>616374.99</v>
      </c>
      <c r="M6924" s="13" t="s">
        <v>10967</v>
      </c>
      <c r="N6924" s="18" t="s">
        <v>11132</v>
      </c>
      <c r="P6924" s="19" t="s">
        <v>10969</v>
      </c>
      <c r="Q6924" s="19" t="s">
        <v>10969</v>
      </c>
      <c r="R6924" s="19" t="s">
        <v>201</v>
      </c>
    </row>
    <row r="6925" spans="1:18">
      <c r="A6925" s="13" t="e">
        <v>#N/A</v>
      </c>
      <c r="B6925" s="13" t="s">
        <v>11128</v>
      </c>
      <c r="C6925" s="14" t="s">
        <v>11088</v>
      </c>
      <c r="D6925" s="15" t="s">
        <v>11129</v>
      </c>
      <c r="E6925" s="15" t="s">
        <v>10425</v>
      </c>
      <c r="F6925" s="14" t="s">
        <v>11095</v>
      </c>
      <c r="G6925" s="14" t="s">
        <v>11130</v>
      </c>
      <c r="H6925" s="14" t="s">
        <v>11131</v>
      </c>
      <c r="I6925" s="14" t="s">
        <v>10420</v>
      </c>
      <c r="J6925" s="16" t="s">
        <v>9401</v>
      </c>
      <c r="K6925" s="14">
        <v>0</v>
      </c>
      <c r="M6925" s="13" t="s">
        <v>10967</v>
      </c>
      <c r="N6925" s="18" t="s">
        <v>11132</v>
      </c>
      <c r="P6925" s="19" t="s">
        <v>10969</v>
      </c>
      <c r="Q6925" s="19" t="s">
        <v>10969</v>
      </c>
      <c r="R6925" s="19" t="s">
        <v>201</v>
      </c>
    </row>
    <row r="6926" spans="1:18">
      <c r="A6926" s="13" t="e">
        <v>#N/A</v>
      </c>
      <c r="B6926" s="13" t="s">
        <v>11128</v>
      </c>
      <c r="C6926" s="14" t="s">
        <v>11088</v>
      </c>
      <c r="D6926" s="15" t="s">
        <v>11129</v>
      </c>
      <c r="E6926" s="15" t="s">
        <v>10425</v>
      </c>
      <c r="F6926" s="14" t="s">
        <v>11095</v>
      </c>
      <c r="G6926" s="14" t="s">
        <v>11130</v>
      </c>
      <c r="H6926" s="14" t="s">
        <v>11131</v>
      </c>
      <c r="I6926" s="14" t="s">
        <v>10419</v>
      </c>
      <c r="J6926" s="16" t="s">
        <v>9401</v>
      </c>
      <c r="K6926" s="14">
        <v>9386.5</v>
      </c>
      <c r="M6926" s="13" t="s">
        <v>10967</v>
      </c>
      <c r="N6926" s="18" t="s">
        <v>11132</v>
      </c>
      <c r="P6926" s="19" t="s">
        <v>10969</v>
      </c>
      <c r="Q6926" s="19" t="s">
        <v>10969</v>
      </c>
      <c r="R6926" s="19" t="s">
        <v>201</v>
      </c>
    </row>
    <row r="6927" spans="1:18">
      <c r="A6927" s="13" t="s">
        <v>181</v>
      </c>
      <c r="B6927" s="13" t="s">
        <v>9394</v>
      </c>
      <c r="C6927" s="14" t="s">
        <v>4513</v>
      </c>
      <c r="D6927" s="15" t="s">
        <v>8823</v>
      </c>
      <c r="E6927" s="15" t="s">
        <v>10425</v>
      </c>
      <c r="F6927" s="14" t="s">
        <v>9813</v>
      </c>
      <c r="G6927" s="14" t="s">
        <v>8824</v>
      </c>
      <c r="H6927" s="14" t="s">
        <v>8825</v>
      </c>
      <c r="I6927" s="14" t="s">
        <v>10416</v>
      </c>
      <c r="J6927" s="16" t="s">
        <v>55</v>
      </c>
      <c r="K6927" s="14">
        <v>1760601.73</v>
      </c>
      <c r="L6927" s="17">
        <v>1935708.81</v>
      </c>
      <c r="M6927" s="13" t="s">
        <v>97</v>
      </c>
      <c r="N6927" s="18" t="s">
        <v>9815</v>
      </c>
      <c r="P6927" s="19" t="s">
        <v>46</v>
      </c>
      <c r="Q6927" s="19" t="s">
        <v>181</v>
      </c>
      <c r="R6927" s="19" t="s">
        <v>629</v>
      </c>
    </row>
    <row r="6928" spans="1:18">
      <c r="A6928" s="13" t="s">
        <v>181</v>
      </c>
      <c r="B6928" s="13" t="s">
        <v>9394</v>
      </c>
      <c r="C6928" s="14" t="s">
        <v>4513</v>
      </c>
      <c r="D6928" s="15" t="s">
        <v>8823</v>
      </c>
      <c r="E6928" s="15" t="s">
        <v>10425</v>
      </c>
      <c r="F6928" s="14" t="s">
        <v>9813</v>
      </c>
      <c r="G6928" s="14" t="s">
        <v>8824</v>
      </c>
      <c r="H6928" s="14" t="s">
        <v>8825</v>
      </c>
      <c r="I6928" s="14" t="s">
        <v>10418</v>
      </c>
      <c r="J6928" s="16" t="s">
        <v>55</v>
      </c>
      <c r="K6928" s="14">
        <v>41089.66</v>
      </c>
      <c r="M6928" s="13" t="s">
        <v>97</v>
      </c>
      <c r="N6928" s="18" t="s">
        <v>9815</v>
      </c>
      <c r="P6928" s="19" t="s">
        <v>46</v>
      </c>
      <c r="Q6928" s="19" t="s">
        <v>181</v>
      </c>
      <c r="R6928" s="19" t="s">
        <v>629</v>
      </c>
    </row>
    <row r="6929" spans="1:18">
      <c r="A6929" s="13" t="s">
        <v>181</v>
      </c>
      <c r="B6929" s="13" t="s">
        <v>9394</v>
      </c>
      <c r="C6929" s="14" t="s">
        <v>4513</v>
      </c>
      <c r="D6929" s="15" t="s">
        <v>8823</v>
      </c>
      <c r="E6929" s="15" t="s">
        <v>10425</v>
      </c>
      <c r="F6929" s="14" t="s">
        <v>9813</v>
      </c>
      <c r="G6929" s="14" t="s">
        <v>8824</v>
      </c>
      <c r="H6929" s="14" t="s">
        <v>8825</v>
      </c>
      <c r="I6929" s="14" t="s">
        <v>10420</v>
      </c>
      <c r="J6929" s="16" t="s">
        <v>55</v>
      </c>
      <c r="K6929" s="14">
        <v>19470.83</v>
      </c>
      <c r="M6929" s="13" t="s">
        <v>97</v>
      </c>
      <c r="N6929" s="18" t="s">
        <v>9815</v>
      </c>
      <c r="P6929" s="19" t="s">
        <v>46</v>
      </c>
      <c r="Q6929" s="19" t="s">
        <v>181</v>
      </c>
      <c r="R6929" s="19" t="s">
        <v>629</v>
      </c>
    </row>
    <row r="6930" spans="1:18">
      <c r="A6930" s="13" t="s">
        <v>181</v>
      </c>
      <c r="B6930" s="13" t="s">
        <v>9394</v>
      </c>
      <c r="C6930" s="14" t="s">
        <v>4513</v>
      </c>
      <c r="D6930" s="15" t="s">
        <v>8823</v>
      </c>
      <c r="E6930" s="15" t="s">
        <v>10425</v>
      </c>
      <c r="F6930" s="14" t="s">
        <v>9813</v>
      </c>
      <c r="G6930" s="14" t="s">
        <v>8824</v>
      </c>
      <c r="H6930" s="14" t="s">
        <v>8825</v>
      </c>
      <c r="I6930" s="14" t="s">
        <v>10419</v>
      </c>
      <c r="J6930" s="16" t="s">
        <v>55</v>
      </c>
      <c r="K6930" s="14">
        <v>27437.44</v>
      </c>
      <c r="M6930" s="13" t="s">
        <v>97</v>
      </c>
      <c r="N6930" s="18" t="s">
        <v>9815</v>
      </c>
      <c r="P6930" s="19" t="s">
        <v>46</v>
      </c>
      <c r="Q6930" s="19" t="s">
        <v>181</v>
      </c>
      <c r="R6930" s="19" t="s">
        <v>629</v>
      </c>
    </row>
    <row r="6931" spans="1:18">
      <c r="A6931" s="13" t="e">
        <v>#N/A</v>
      </c>
      <c r="B6931" s="13" t="s">
        <v>11133</v>
      </c>
      <c r="C6931" s="14" t="s">
        <v>11075</v>
      </c>
      <c r="D6931" s="15" t="s">
        <v>11134</v>
      </c>
      <c r="E6931" s="15" t="s">
        <v>10444</v>
      </c>
      <c r="F6931" s="14" t="s">
        <v>11135</v>
      </c>
      <c r="G6931" s="14" t="s">
        <v>11136</v>
      </c>
      <c r="H6931" s="14" t="s">
        <v>11137</v>
      </c>
      <c r="I6931" s="14" t="s">
        <v>10416</v>
      </c>
      <c r="J6931" s="16" t="s">
        <v>9401</v>
      </c>
      <c r="K6931" s="14">
        <v>0</v>
      </c>
      <c r="L6931" s="17">
        <v>4081</v>
      </c>
      <c r="M6931" s="13" t="s">
        <v>10967</v>
      </c>
      <c r="N6931" s="18" t="s">
        <v>11138</v>
      </c>
      <c r="P6931" s="19" t="s">
        <v>11080</v>
      </c>
      <c r="Q6931" s="19" t="s">
        <v>11080</v>
      </c>
      <c r="R6931" s="19" t="s">
        <v>11081</v>
      </c>
    </row>
    <row r="6932" spans="1:18">
      <c r="A6932" s="13" t="e">
        <v>#N/A</v>
      </c>
      <c r="B6932" s="13" t="s">
        <v>11133</v>
      </c>
      <c r="C6932" s="14" t="s">
        <v>11075</v>
      </c>
      <c r="D6932" s="15" t="s">
        <v>11134</v>
      </c>
      <c r="E6932" s="15" t="s">
        <v>10444</v>
      </c>
      <c r="F6932" s="14" t="s">
        <v>11135</v>
      </c>
      <c r="G6932" s="14" t="s">
        <v>11136</v>
      </c>
      <c r="H6932" s="14" t="s">
        <v>11137</v>
      </c>
      <c r="I6932" s="14" t="s">
        <v>10418</v>
      </c>
      <c r="J6932" s="16" t="s">
        <v>9401</v>
      </c>
      <c r="K6932" s="14">
        <v>3899.19</v>
      </c>
      <c r="M6932" s="13" t="s">
        <v>10967</v>
      </c>
      <c r="N6932" s="18" t="s">
        <v>11138</v>
      </c>
      <c r="P6932" s="19" t="s">
        <v>11080</v>
      </c>
      <c r="Q6932" s="19" t="s">
        <v>11080</v>
      </c>
      <c r="R6932" s="19" t="s">
        <v>11081</v>
      </c>
    </row>
    <row r="6933" spans="1:18">
      <c r="A6933" s="13" t="e">
        <v>#N/A</v>
      </c>
      <c r="B6933" s="13" t="s">
        <v>11133</v>
      </c>
      <c r="C6933" s="14" t="s">
        <v>11075</v>
      </c>
      <c r="D6933" s="15" t="s">
        <v>11134</v>
      </c>
      <c r="E6933" s="15" t="s">
        <v>10444</v>
      </c>
      <c r="F6933" s="14" t="s">
        <v>11135</v>
      </c>
      <c r="G6933" s="14" t="s">
        <v>11136</v>
      </c>
      <c r="H6933" s="14" t="s">
        <v>11137</v>
      </c>
      <c r="I6933" s="14" t="s">
        <v>10420</v>
      </c>
      <c r="J6933" s="16" t="s">
        <v>9401</v>
      </c>
      <c r="K6933" s="14">
        <v>0</v>
      </c>
      <c r="M6933" s="13" t="s">
        <v>10967</v>
      </c>
      <c r="N6933" s="18" t="s">
        <v>11138</v>
      </c>
      <c r="P6933" s="19" t="s">
        <v>11080</v>
      </c>
      <c r="Q6933" s="19" t="s">
        <v>11080</v>
      </c>
      <c r="R6933" s="19" t="s">
        <v>11081</v>
      </c>
    </row>
    <row r="6934" spans="1:18">
      <c r="A6934" s="13" t="e">
        <v>#N/A</v>
      </c>
      <c r="B6934" s="13" t="s">
        <v>11133</v>
      </c>
      <c r="C6934" s="14" t="s">
        <v>11075</v>
      </c>
      <c r="D6934" s="15" t="s">
        <v>11134</v>
      </c>
      <c r="E6934" s="15" t="s">
        <v>10444</v>
      </c>
      <c r="F6934" s="14" t="s">
        <v>11135</v>
      </c>
      <c r="G6934" s="14" t="s">
        <v>11136</v>
      </c>
      <c r="H6934" s="14" t="s">
        <v>11137</v>
      </c>
      <c r="I6934" s="14" t="s">
        <v>10419</v>
      </c>
      <c r="J6934" s="16" t="s">
        <v>9401</v>
      </c>
      <c r="K6934" s="14">
        <v>59.38</v>
      </c>
      <c r="M6934" s="13" t="s">
        <v>10967</v>
      </c>
      <c r="N6934" s="18" t="s">
        <v>11138</v>
      </c>
      <c r="P6934" s="19" t="s">
        <v>11080</v>
      </c>
      <c r="Q6934" s="19" t="s">
        <v>11080</v>
      </c>
      <c r="R6934" s="19" t="s">
        <v>11081</v>
      </c>
    </row>
    <row r="6935" spans="1:18">
      <c r="A6935" s="13" t="s">
        <v>220</v>
      </c>
      <c r="B6935" s="13" t="s">
        <v>9816</v>
      </c>
      <c r="C6935" s="14" t="s">
        <v>276</v>
      </c>
      <c r="D6935" s="15" t="s">
        <v>9817</v>
      </c>
      <c r="E6935" s="15" t="s">
        <v>10425</v>
      </c>
      <c r="F6935" s="14" t="s">
        <v>1961</v>
      </c>
      <c r="G6935" s="14" t="s">
        <v>9818</v>
      </c>
      <c r="H6935" s="14" t="s">
        <v>9819</v>
      </c>
      <c r="I6935" s="14" t="s">
        <v>10416</v>
      </c>
      <c r="J6935" s="16" t="s">
        <v>55</v>
      </c>
      <c r="K6935" s="14">
        <v>10655.52</v>
      </c>
      <c r="L6935" s="17">
        <v>11434.26</v>
      </c>
      <c r="M6935" s="13" t="s">
        <v>1282</v>
      </c>
      <c r="N6935" s="18" t="s">
        <v>9820</v>
      </c>
      <c r="P6935" s="19" t="s">
        <v>69</v>
      </c>
      <c r="Q6935" s="19" t="s">
        <v>220</v>
      </c>
      <c r="R6935" s="19" t="s">
        <v>274</v>
      </c>
    </row>
    <row r="6936" spans="1:18">
      <c r="A6936" s="13" t="s">
        <v>220</v>
      </c>
      <c r="B6936" s="13" t="s">
        <v>9816</v>
      </c>
      <c r="C6936" s="14" t="s">
        <v>276</v>
      </c>
      <c r="D6936" s="15" t="s">
        <v>9817</v>
      </c>
      <c r="E6936" s="15" t="s">
        <v>10425</v>
      </c>
      <c r="F6936" s="14" t="s">
        <v>1961</v>
      </c>
      <c r="G6936" s="14" t="s">
        <v>9818</v>
      </c>
      <c r="H6936" s="14" t="s">
        <v>9819</v>
      </c>
      <c r="I6936" s="14" t="s">
        <v>10418</v>
      </c>
      <c r="J6936" s="16" t="s">
        <v>55</v>
      </c>
      <c r="K6936" s="14">
        <v>0</v>
      </c>
      <c r="M6936" s="13" t="s">
        <v>1282</v>
      </c>
      <c r="N6936" s="18" t="s">
        <v>9820</v>
      </c>
      <c r="P6936" s="19" t="s">
        <v>69</v>
      </c>
      <c r="Q6936" s="19" t="s">
        <v>220</v>
      </c>
      <c r="R6936" s="19" t="s">
        <v>274</v>
      </c>
    </row>
    <row r="6937" spans="1:18">
      <c r="A6937" s="13" t="s">
        <v>220</v>
      </c>
      <c r="B6937" s="13" t="s">
        <v>9816</v>
      </c>
      <c r="C6937" s="14" t="s">
        <v>276</v>
      </c>
      <c r="D6937" s="15" t="s">
        <v>9817</v>
      </c>
      <c r="E6937" s="15" t="s">
        <v>10425</v>
      </c>
      <c r="F6937" s="14" t="s">
        <v>1961</v>
      </c>
      <c r="G6937" s="14" t="s">
        <v>9818</v>
      </c>
      <c r="H6937" s="14" t="s">
        <v>9819</v>
      </c>
      <c r="I6937" s="14" t="s">
        <v>10420</v>
      </c>
      <c r="J6937" s="16" t="s">
        <v>55</v>
      </c>
      <c r="K6937" s="14">
        <v>101.92</v>
      </c>
      <c r="M6937" s="13" t="s">
        <v>1282</v>
      </c>
      <c r="N6937" s="18" t="s">
        <v>9820</v>
      </c>
      <c r="P6937" s="19" t="s">
        <v>69</v>
      </c>
      <c r="Q6937" s="19" t="s">
        <v>220</v>
      </c>
      <c r="R6937" s="19" t="s">
        <v>274</v>
      </c>
    </row>
    <row r="6938" spans="1:18">
      <c r="A6938" s="13" t="s">
        <v>220</v>
      </c>
      <c r="B6938" s="13" t="s">
        <v>9816</v>
      </c>
      <c r="C6938" s="14" t="s">
        <v>276</v>
      </c>
      <c r="D6938" s="15" t="s">
        <v>9817</v>
      </c>
      <c r="E6938" s="15" t="s">
        <v>10425</v>
      </c>
      <c r="F6938" s="14" t="s">
        <v>1961</v>
      </c>
      <c r="G6938" s="14" t="s">
        <v>9818</v>
      </c>
      <c r="H6938" s="14" t="s">
        <v>9819</v>
      </c>
      <c r="I6938" s="14" t="s">
        <v>10419</v>
      </c>
      <c r="J6938" s="16" t="s">
        <v>55</v>
      </c>
      <c r="K6938" s="14">
        <v>162.26</v>
      </c>
      <c r="M6938" s="13" t="s">
        <v>1282</v>
      </c>
      <c r="N6938" s="18" t="s">
        <v>9820</v>
      </c>
      <c r="P6938" s="19" t="s">
        <v>69</v>
      </c>
      <c r="Q6938" s="19" t="s">
        <v>220</v>
      </c>
      <c r="R6938" s="19" t="s">
        <v>274</v>
      </c>
    </row>
    <row r="6939" spans="1:18">
      <c r="A6939" s="13" t="e">
        <v>#N/A</v>
      </c>
      <c r="B6939" s="13" t="s">
        <v>11139</v>
      </c>
      <c r="C6939" s="14" t="s">
        <v>11140</v>
      </c>
      <c r="D6939" s="15" t="s">
        <v>11141</v>
      </c>
      <c r="E6939" s="15" t="s">
        <v>10425</v>
      </c>
      <c r="F6939" s="14" t="s">
        <v>2263</v>
      </c>
      <c r="G6939" s="14" t="s">
        <v>11142</v>
      </c>
      <c r="H6939" s="14" t="s">
        <v>11143</v>
      </c>
      <c r="I6939" s="14" t="s">
        <v>10416</v>
      </c>
      <c r="J6939" s="16" t="s">
        <v>9401</v>
      </c>
      <c r="K6939" s="14">
        <v>0</v>
      </c>
      <c r="L6939" s="17">
        <v>7991.68</v>
      </c>
      <c r="M6939" s="13" t="s">
        <v>10967</v>
      </c>
      <c r="N6939" s="18" t="s">
        <v>11144</v>
      </c>
      <c r="P6939" s="19" t="s">
        <v>10969</v>
      </c>
      <c r="Q6939" s="19" t="s">
        <v>10969</v>
      </c>
      <c r="R6939" s="19" t="s">
        <v>11145</v>
      </c>
    </row>
    <row r="6940" spans="1:18">
      <c r="A6940" s="13" t="e">
        <v>#N/A</v>
      </c>
      <c r="B6940" s="13" t="s">
        <v>11139</v>
      </c>
      <c r="C6940" s="14" t="s">
        <v>11140</v>
      </c>
      <c r="D6940" s="15" t="s">
        <v>11141</v>
      </c>
      <c r="E6940" s="15" t="s">
        <v>10425</v>
      </c>
      <c r="F6940" s="14" t="s">
        <v>2263</v>
      </c>
      <c r="G6940" s="14" t="s">
        <v>11142</v>
      </c>
      <c r="H6940" s="14" t="s">
        <v>11143</v>
      </c>
      <c r="I6940" s="14" t="s">
        <v>10418</v>
      </c>
      <c r="J6940" s="16" t="s">
        <v>9401</v>
      </c>
      <c r="K6940" s="14">
        <v>7635.64</v>
      </c>
      <c r="M6940" s="13" t="s">
        <v>10967</v>
      </c>
      <c r="N6940" s="18" t="s">
        <v>11144</v>
      </c>
      <c r="P6940" s="19" t="s">
        <v>10969</v>
      </c>
      <c r="Q6940" s="19" t="s">
        <v>10969</v>
      </c>
      <c r="R6940" s="19" t="s">
        <v>11145</v>
      </c>
    </row>
    <row r="6941" spans="1:18">
      <c r="A6941" s="13" t="e">
        <v>#N/A</v>
      </c>
      <c r="B6941" s="13" t="s">
        <v>11139</v>
      </c>
      <c r="C6941" s="14" t="s">
        <v>11140</v>
      </c>
      <c r="D6941" s="15" t="s">
        <v>11141</v>
      </c>
      <c r="E6941" s="15" t="s">
        <v>10425</v>
      </c>
      <c r="F6941" s="14" t="s">
        <v>2263</v>
      </c>
      <c r="G6941" s="14" t="s">
        <v>11142</v>
      </c>
      <c r="H6941" s="14" t="s">
        <v>11143</v>
      </c>
      <c r="I6941" s="14" t="s">
        <v>10420</v>
      </c>
      <c r="J6941" s="16" t="s">
        <v>9401</v>
      </c>
      <c r="K6941" s="14">
        <v>0</v>
      </c>
      <c r="M6941" s="13" t="s">
        <v>10967</v>
      </c>
      <c r="N6941" s="18" t="s">
        <v>11144</v>
      </c>
      <c r="P6941" s="19" t="s">
        <v>10969</v>
      </c>
      <c r="Q6941" s="19" t="s">
        <v>10969</v>
      </c>
      <c r="R6941" s="19" t="s">
        <v>11145</v>
      </c>
    </row>
    <row r="6942" spans="1:18">
      <c r="A6942" s="13" t="e">
        <v>#N/A</v>
      </c>
      <c r="B6942" s="13" t="s">
        <v>11139</v>
      </c>
      <c r="C6942" s="14" t="s">
        <v>11140</v>
      </c>
      <c r="D6942" s="15" t="s">
        <v>11141</v>
      </c>
      <c r="E6942" s="15" t="s">
        <v>10425</v>
      </c>
      <c r="F6942" s="14" t="s">
        <v>2263</v>
      </c>
      <c r="G6942" s="14" t="s">
        <v>11142</v>
      </c>
      <c r="H6942" s="14" t="s">
        <v>11143</v>
      </c>
      <c r="I6942" s="14" t="s">
        <v>10419</v>
      </c>
      <c r="J6942" s="16" t="s">
        <v>9401</v>
      </c>
      <c r="K6942" s="14">
        <v>116.28</v>
      </c>
      <c r="M6942" s="13" t="s">
        <v>10967</v>
      </c>
      <c r="N6942" s="18" t="s">
        <v>11144</v>
      </c>
      <c r="P6942" s="19" t="s">
        <v>10969</v>
      </c>
      <c r="Q6942" s="19" t="s">
        <v>10969</v>
      </c>
      <c r="R6942" s="19" t="s">
        <v>11145</v>
      </c>
    </row>
    <row r="6943" spans="1:18">
      <c r="A6943" s="13" t="e">
        <v>#N/A</v>
      </c>
      <c r="B6943" s="13" t="s">
        <v>11146</v>
      </c>
      <c r="C6943" s="14" t="s">
        <v>10972</v>
      </c>
      <c r="D6943" s="15" t="s">
        <v>11147</v>
      </c>
      <c r="E6943" s="15" t="s">
        <v>10425</v>
      </c>
      <c r="F6943" s="14" t="s">
        <v>11148</v>
      </c>
      <c r="G6943" s="14" t="s">
        <v>11149</v>
      </c>
      <c r="H6943" s="14" t="s">
        <v>11150</v>
      </c>
      <c r="I6943" s="14" t="s">
        <v>10416</v>
      </c>
      <c r="J6943" s="16" t="s">
        <v>9401</v>
      </c>
      <c r="K6943" s="14">
        <v>0</v>
      </c>
      <c r="L6943" s="17">
        <v>2478.3</v>
      </c>
      <c r="M6943" s="13" t="s">
        <v>10967</v>
      </c>
      <c r="N6943" s="18" t="s">
        <v>11151</v>
      </c>
      <c r="P6943" s="19" t="s">
        <v>10978</v>
      </c>
      <c r="Q6943" s="19" t="s">
        <v>10978</v>
      </c>
      <c r="R6943" s="19" t="s">
        <v>10979</v>
      </c>
    </row>
    <row r="6944" spans="1:18">
      <c r="A6944" s="13" t="e">
        <v>#N/A</v>
      </c>
      <c r="B6944" s="13" t="s">
        <v>11146</v>
      </c>
      <c r="C6944" s="14" t="s">
        <v>10972</v>
      </c>
      <c r="D6944" s="15" t="s">
        <v>11147</v>
      </c>
      <c r="E6944" s="15" t="s">
        <v>10425</v>
      </c>
      <c r="F6944" s="14" t="s">
        <v>11148</v>
      </c>
      <c r="G6944" s="14" t="s">
        <v>11149</v>
      </c>
      <c r="H6944" s="14" t="s">
        <v>11150</v>
      </c>
      <c r="I6944" s="14" t="s">
        <v>10418</v>
      </c>
      <c r="J6944" s="16" t="s">
        <v>9401</v>
      </c>
      <c r="K6944" s="14">
        <v>2367.89</v>
      </c>
      <c r="M6944" s="13" t="s">
        <v>10967</v>
      </c>
      <c r="N6944" s="18" t="s">
        <v>11151</v>
      </c>
      <c r="P6944" s="19" t="s">
        <v>10978</v>
      </c>
      <c r="Q6944" s="19" t="s">
        <v>10978</v>
      </c>
      <c r="R6944" s="19" t="s">
        <v>10979</v>
      </c>
    </row>
    <row r="6945" spans="1:18">
      <c r="A6945" s="13" t="e">
        <v>#N/A</v>
      </c>
      <c r="B6945" s="13" t="s">
        <v>11146</v>
      </c>
      <c r="C6945" s="14" t="s">
        <v>10972</v>
      </c>
      <c r="D6945" s="15" t="s">
        <v>11147</v>
      </c>
      <c r="E6945" s="15" t="s">
        <v>10425</v>
      </c>
      <c r="F6945" s="14" t="s">
        <v>11148</v>
      </c>
      <c r="G6945" s="14" t="s">
        <v>11149</v>
      </c>
      <c r="H6945" s="14" t="s">
        <v>11150</v>
      </c>
      <c r="I6945" s="14" t="s">
        <v>10420</v>
      </c>
      <c r="J6945" s="16" t="s">
        <v>9401</v>
      </c>
      <c r="K6945" s="14">
        <v>0</v>
      </c>
      <c r="M6945" s="13" t="s">
        <v>10967</v>
      </c>
      <c r="N6945" s="18" t="s">
        <v>11151</v>
      </c>
      <c r="P6945" s="19" t="s">
        <v>10978</v>
      </c>
      <c r="Q6945" s="19" t="s">
        <v>10978</v>
      </c>
      <c r="R6945" s="19" t="s">
        <v>10979</v>
      </c>
    </row>
    <row r="6946" spans="1:18">
      <c r="A6946" s="13" t="e">
        <v>#N/A</v>
      </c>
      <c r="B6946" s="13" t="s">
        <v>11146</v>
      </c>
      <c r="C6946" s="14" t="s">
        <v>10972</v>
      </c>
      <c r="D6946" s="15" t="s">
        <v>11147</v>
      </c>
      <c r="E6946" s="15" t="s">
        <v>10425</v>
      </c>
      <c r="F6946" s="14" t="s">
        <v>11148</v>
      </c>
      <c r="G6946" s="14" t="s">
        <v>11149</v>
      </c>
      <c r="H6946" s="14" t="s">
        <v>11150</v>
      </c>
      <c r="I6946" s="14" t="s">
        <v>10419</v>
      </c>
      <c r="J6946" s="16" t="s">
        <v>9401</v>
      </c>
      <c r="K6946" s="14">
        <v>36.06</v>
      </c>
      <c r="M6946" s="13" t="s">
        <v>10967</v>
      </c>
      <c r="N6946" s="18" t="s">
        <v>11151</v>
      </c>
      <c r="P6946" s="19" t="s">
        <v>10978</v>
      </c>
      <c r="Q6946" s="19" t="s">
        <v>10978</v>
      </c>
      <c r="R6946" s="19" t="s">
        <v>10979</v>
      </c>
    </row>
    <row r="6947" spans="1:18">
      <c r="A6947" s="13" t="e">
        <v>#N/A</v>
      </c>
      <c r="B6947" s="13" t="s">
        <v>11152</v>
      </c>
      <c r="C6947" s="14" t="s">
        <v>11088</v>
      </c>
      <c r="D6947" s="15" t="s">
        <v>11089</v>
      </c>
      <c r="E6947" s="15" t="s">
        <v>10429</v>
      </c>
      <c r="F6947" s="14" t="s">
        <v>1562</v>
      </c>
      <c r="G6947" s="14" t="s">
        <v>11090</v>
      </c>
      <c r="H6947" s="14" t="s">
        <v>11091</v>
      </c>
      <c r="I6947" s="14" t="s">
        <v>10416</v>
      </c>
      <c r="J6947" s="16" t="s">
        <v>9401</v>
      </c>
      <c r="K6947" s="14">
        <v>0</v>
      </c>
      <c r="L6947" s="17">
        <v>2477.57</v>
      </c>
      <c r="M6947" s="13" t="s">
        <v>10967</v>
      </c>
      <c r="N6947" s="18" t="s">
        <v>11153</v>
      </c>
      <c r="P6947" s="19" t="s">
        <v>10969</v>
      </c>
      <c r="Q6947" s="19" t="s">
        <v>10969</v>
      </c>
      <c r="R6947" s="19" t="s">
        <v>201</v>
      </c>
    </row>
    <row r="6948" spans="1:18">
      <c r="A6948" s="13" t="e">
        <v>#N/A</v>
      </c>
      <c r="B6948" s="13" t="s">
        <v>11152</v>
      </c>
      <c r="C6948" s="14" t="s">
        <v>11088</v>
      </c>
      <c r="D6948" s="15" t="s">
        <v>11089</v>
      </c>
      <c r="E6948" s="15" t="s">
        <v>10429</v>
      </c>
      <c r="F6948" s="14" t="s">
        <v>1562</v>
      </c>
      <c r="G6948" s="14" t="s">
        <v>11090</v>
      </c>
      <c r="H6948" s="14" t="s">
        <v>11091</v>
      </c>
      <c r="I6948" s="14" t="s">
        <v>10418</v>
      </c>
      <c r="J6948" s="16" t="s">
        <v>9401</v>
      </c>
      <c r="K6948" s="14">
        <v>2367.18</v>
      </c>
      <c r="M6948" s="13" t="s">
        <v>10967</v>
      </c>
      <c r="N6948" s="18" t="s">
        <v>11153</v>
      </c>
      <c r="P6948" s="19" t="s">
        <v>10969</v>
      </c>
      <c r="Q6948" s="19" t="s">
        <v>10969</v>
      </c>
      <c r="R6948" s="19" t="s">
        <v>201</v>
      </c>
    </row>
    <row r="6949" spans="1:18">
      <c r="A6949" s="13" t="e">
        <v>#N/A</v>
      </c>
      <c r="B6949" s="13" t="s">
        <v>11152</v>
      </c>
      <c r="C6949" s="14" t="s">
        <v>11088</v>
      </c>
      <c r="D6949" s="15" t="s">
        <v>11089</v>
      </c>
      <c r="E6949" s="15" t="s">
        <v>10429</v>
      </c>
      <c r="F6949" s="14" t="s">
        <v>1562</v>
      </c>
      <c r="G6949" s="14" t="s">
        <v>11090</v>
      </c>
      <c r="H6949" s="14" t="s">
        <v>11091</v>
      </c>
      <c r="I6949" s="14" t="s">
        <v>10420</v>
      </c>
      <c r="J6949" s="16" t="s">
        <v>9401</v>
      </c>
      <c r="K6949" s="14">
        <v>0</v>
      </c>
      <c r="M6949" s="13" t="s">
        <v>10967</v>
      </c>
      <c r="N6949" s="18" t="s">
        <v>11153</v>
      </c>
      <c r="P6949" s="19" t="s">
        <v>10969</v>
      </c>
      <c r="Q6949" s="19" t="s">
        <v>10969</v>
      </c>
      <c r="R6949" s="19" t="s">
        <v>201</v>
      </c>
    </row>
    <row r="6950" spans="1:18">
      <c r="A6950" s="13" t="e">
        <v>#N/A</v>
      </c>
      <c r="B6950" s="13" t="s">
        <v>11152</v>
      </c>
      <c r="C6950" s="14" t="s">
        <v>11088</v>
      </c>
      <c r="D6950" s="15" t="s">
        <v>11089</v>
      </c>
      <c r="E6950" s="15" t="s">
        <v>10429</v>
      </c>
      <c r="F6950" s="14" t="s">
        <v>1562</v>
      </c>
      <c r="G6950" s="14" t="s">
        <v>11090</v>
      </c>
      <c r="H6950" s="14" t="s">
        <v>11091</v>
      </c>
      <c r="I6950" s="14" t="s">
        <v>10419</v>
      </c>
      <c r="J6950" s="16" t="s">
        <v>9401</v>
      </c>
      <c r="K6950" s="14">
        <v>36.01</v>
      </c>
      <c r="M6950" s="13" t="s">
        <v>10967</v>
      </c>
      <c r="N6950" s="18" t="s">
        <v>11153</v>
      </c>
      <c r="P6950" s="19" t="s">
        <v>10969</v>
      </c>
      <c r="Q6950" s="19" t="s">
        <v>10969</v>
      </c>
      <c r="R6950" s="19" t="s">
        <v>201</v>
      </c>
    </row>
    <row r="6951" spans="1:18">
      <c r="A6951" s="13" t="e">
        <v>#N/A</v>
      </c>
      <c r="B6951" s="13" t="s">
        <v>11154</v>
      </c>
      <c r="C6951" s="14" t="s">
        <v>11155</v>
      </c>
      <c r="D6951" s="15" t="s">
        <v>11156</v>
      </c>
      <c r="E6951" s="15" t="s">
        <v>10425</v>
      </c>
      <c r="F6951" s="14" t="s">
        <v>889</v>
      </c>
      <c r="G6951" s="14" t="s">
        <v>11157</v>
      </c>
      <c r="H6951" s="14" t="s">
        <v>11158</v>
      </c>
      <c r="I6951" s="14" t="s">
        <v>10416</v>
      </c>
      <c r="J6951" s="16" t="s">
        <v>55</v>
      </c>
      <c r="K6951" s="14">
        <v>2204.19</v>
      </c>
      <c r="L6951" s="17">
        <v>2331</v>
      </c>
      <c r="M6951" s="13" t="s">
        <v>10967</v>
      </c>
      <c r="N6951" s="18" t="s">
        <v>11159</v>
      </c>
      <c r="P6951" s="19" t="s">
        <v>10996</v>
      </c>
      <c r="Q6951" s="19" t="s">
        <v>10996</v>
      </c>
      <c r="R6951" s="19" t="s">
        <v>11051</v>
      </c>
    </row>
    <row r="6952" spans="1:18">
      <c r="A6952" s="13" t="e">
        <v>#N/A</v>
      </c>
      <c r="B6952" s="13" t="s">
        <v>11154</v>
      </c>
      <c r="C6952" s="14" t="s">
        <v>11155</v>
      </c>
      <c r="D6952" s="15" t="s">
        <v>11156</v>
      </c>
      <c r="E6952" s="15" t="s">
        <v>10425</v>
      </c>
      <c r="F6952" s="14" t="s">
        <v>889</v>
      </c>
      <c r="G6952" s="14" t="s">
        <v>11157</v>
      </c>
      <c r="H6952" s="14" t="s">
        <v>11158</v>
      </c>
      <c r="I6952" s="14" t="s">
        <v>10418</v>
      </c>
      <c r="J6952" s="16" t="s">
        <v>55</v>
      </c>
      <c r="K6952" s="14">
        <v>0</v>
      </c>
      <c r="M6952" s="13" t="s">
        <v>10967</v>
      </c>
      <c r="N6952" s="18" t="s">
        <v>11159</v>
      </c>
      <c r="P6952" s="19" t="s">
        <v>10996</v>
      </c>
      <c r="Q6952" s="19" t="s">
        <v>10996</v>
      </c>
      <c r="R6952" s="19" t="s">
        <v>11051</v>
      </c>
    </row>
    <row r="6953" spans="1:18">
      <c r="A6953" s="13" t="e">
        <v>#N/A</v>
      </c>
      <c r="B6953" s="13" t="s">
        <v>11154</v>
      </c>
      <c r="C6953" s="14" t="s">
        <v>11155</v>
      </c>
      <c r="D6953" s="15" t="s">
        <v>11156</v>
      </c>
      <c r="E6953" s="15" t="s">
        <v>10425</v>
      </c>
      <c r="F6953" s="14" t="s">
        <v>889</v>
      </c>
      <c r="G6953" s="14" t="s">
        <v>11157</v>
      </c>
      <c r="H6953" s="14" t="s">
        <v>11158</v>
      </c>
      <c r="I6953" s="14" t="s">
        <v>10420</v>
      </c>
      <c r="J6953" s="16" t="s">
        <v>55</v>
      </c>
      <c r="K6953" s="14">
        <v>0</v>
      </c>
      <c r="M6953" s="13" t="s">
        <v>10967</v>
      </c>
      <c r="N6953" s="18" t="s">
        <v>11159</v>
      </c>
      <c r="P6953" s="19" t="s">
        <v>10996</v>
      </c>
      <c r="Q6953" s="19" t="s">
        <v>10996</v>
      </c>
      <c r="R6953" s="19" t="s">
        <v>11051</v>
      </c>
    </row>
    <row r="6954" spans="1:18">
      <c r="A6954" s="13" t="e">
        <v>#N/A</v>
      </c>
      <c r="B6954" s="13" t="s">
        <v>11154</v>
      </c>
      <c r="C6954" s="14" t="s">
        <v>11155</v>
      </c>
      <c r="D6954" s="15" t="s">
        <v>11156</v>
      </c>
      <c r="E6954" s="15" t="s">
        <v>10425</v>
      </c>
      <c r="F6954" s="14" t="s">
        <v>889</v>
      </c>
      <c r="G6954" s="14" t="s">
        <v>11157</v>
      </c>
      <c r="H6954" s="14" t="s">
        <v>11158</v>
      </c>
      <c r="I6954" s="14" t="s">
        <v>10419</v>
      </c>
      <c r="J6954" s="16" t="s">
        <v>55</v>
      </c>
      <c r="K6954" s="14">
        <v>33.57</v>
      </c>
      <c r="M6954" s="13" t="s">
        <v>10967</v>
      </c>
      <c r="N6954" s="18" t="s">
        <v>11159</v>
      </c>
      <c r="P6954" s="19" t="s">
        <v>10996</v>
      </c>
      <c r="Q6954" s="19" t="s">
        <v>10996</v>
      </c>
      <c r="R6954" s="19" t="s">
        <v>11051</v>
      </c>
    </row>
    <row r="6955" spans="1:18">
      <c r="A6955" s="13" t="s">
        <v>119</v>
      </c>
      <c r="B6955" s="13" t="s">
        <v>9821</v>
      </c>
      <c r="C6955" s="14" t="s">
        <v>1429</v>
      </c>
      <c r="D6955" s="15" t="s">
        <v>9822</v>
      </c>
      <c r="E6955" s="15" t="s">
        <v>10425</v>
      </c>
      <c r="F6955" s="14" t="s">
        <v>1562</v>
      </c>
      <c r="G6955" s="14" t="s">
        <v>9823</v>
      </c>
      <c r="H6955" s="14" t="s">
        <v>9824</v>
      </c>
      <c r="I6955" s="14" t="s">
        <v>10416</v>
      </c>
      <c r="J6955" s="16" t="s">
        <v>55</v>
      </c>
      <c r="K6955" s="14">
        <v>2534.39</v>
      </c>
      <c r="L6955" s="17">
        <v>2872.82</v>
      </c>
      <c r="M6955" s="13" t="s">
        <v>140</v>
      </c>
      <c r="N6955" s="18" t="s">
        <v>9825</v>
      </c>
      <c r="P6955" s="19" t="s">
        <v>46</v>
      </c>
      <c r="Q6955" s="19" t="s">
        <v>119</v>
      </c>
      <c r="R6955" s="19" t="s">
        <v>120</v>
      </c>
    </row>
    <row r="6956" spans="1:18">
      <c r="A6956" s="13" t="s">
        <v>119</v>
      </c>
      <c r="B6956" s="13" t="s">
        <v>9821</v>
      </c>
      <c r="C6956" s="14" t="s">
        <v>1429</v>
      </c>
      <c r="D6956" s="15" t="s">
        <v>9822</v>
      </c>
      <c r="E6956" s="15" t="s">
        <v>10425</v>
      </c>
      <c r="F6956" s="14" t="s">
        <v>1562</v>
      </c>
      <c r="G6956" s="14" t="s">
        <v>9823</v>
      </c>
      <c r="H6956" s="14" t="s">
        <v>9824</v>
      </c>
      <c r="I6956" s="14" t="s">
        <v>10418</v>
      </c>
      <c r="J6956" s="16" t="s">
        <v>55</v>
      </c>
      <c r="K6956" s="14">
        <v>137.17</v>
      </c>
      <c r="M6956" s="13" t="s">
        <v>140</v>
      </c>
      <c r="N6956" s="18" t="s">
        <v>9825</v>
      </c>
      <c r="P6956" s="19" t="s">
        <v>46</v>
      </c>
      <c r="Q6956" s="19" t="s">
        <v>119</v>
      </c>
      <c r="R6956" s="19" t="s">
        <v>120</v>
      </c>
    </row>
    <row r="6957" spans="1:18">
      <c r="A6957" s="13" t="s">
        <v>119</v>
      </c>
      <c r="B6957" s="13" t="s">
        <v>9821</v>
      </c>
      <c r="C6957" s="14" t="s">
        <v>1429</v>
      </c>
      <c r="D6957" s="15" t="s">
        <v>9822</v>
      </c>
      <c r="E6957" s="15" t="s">
        <v>10425</v>
      </c>
      <c r="F6957" s="14" t="s">
        <v>1562</v>
      </c>
      <c r="G6957" s="14" t="s">
        <v>9823</v>
      </c>
      <c r="H6957" s="14" t="s">
        <v>9824</v>
      </c>
      <c r="I6957" s="14" t="s">
        <v>10420</v>
      </c>
      <c r="J6957" s="16" t="s">
        <v>55</v>
      </c>
      <c r="K6957" s="14">
        <v>31.29</v>
      </c>
      <c r="M6957" s="13" t="s">
        <v>140</v>
      </c>
      <c r="N6957" s="18" t="s">
        <v>9825</v>
      </c>
      <c r="P6957" s="19" t="s">
        <v>46</v>
      </c>
      <c r="Q6957" s="19" t="s">
        <v>119</v>
      </c>
      <c r="R6957" s="19" t="s">
        <v>120</v>
      </c>
    </row>
    <row r="6958" spans="1:18">
      <c r="A6958" s="13" t="s">
        <v>119</v>
      </c>
      <c r="B6958" s="13" t="s">
        <v>9821</v>
      </c>
      <c r="C6958" s="14" t="s">
        <v>1429</v>
      </c>
      <c r="D6958" s="15" t="s">
        <v>9822</v>
      </c>
      <c r="E6958" s="15" t="s">
        <v>10425</v>
      </c>
      <c r="F6958" s="14" t="s">
        <v>1562</v>
      </c>
      <c r="G6958" s="14" t="s">
        <v>9823</v>
      </c>
      <c r="H6958" s="14" t="s">
        <v>9824</v>
      </c>
      <c r="I6958" s="14" t="s">
        <v>10419</v>
      </c>
      <c r="J6958" s="16" t="s">
        <v>55</v>
      </c>
      <c r="K6958" s="14">
        <v>40.69</v>
      </c>
      <c r="M6958" s="13" t="s">
        <v>140</v>
      </c>
      <c r="N6958" s="18" t="s">
        <v>9825</v>
      </c>
      <c r="P6958" s="19" t="s">
        <v>46</v>
      </c>
      <c r="Q6958" s="19" t="s">
        <v>119</v>
      </c>
      <c r="R6958" s="19" t="s">
        <v>120</v>
      </c>
    </row>
    <row r="6959" spans="1:18">
      <c r="A6959" s="13" t="s">
        <v>181</v>
      </c>
      <c r="B6959" s="13" t="s">
        <v>9796</v>
      </c>
      <c r="C6959" s="14" t="s">
        <v>212</v>
      </c>
      <c r="D6959" s="15" t="s">
        <v>8420</v>
      </c>
      <c r="E6959" s="15" t="s">
        <v>10425</v>
      </c>
      <c r="F6959" s="14" t="s">
        <v>214</v>
      </c>
      <c r="G6959" s="14" t="s">
        <v>8421</v>
      </c>
      <c r="H6959" s="14" t="s">
        <v>8422</v>
      </c>
      <c r="I6959" s="14" t="s">
        <v>10416</v>
      </c>
      <c r="J6959" s="16" t="s">
        <v>55</v>
      </c>
      <c r="K6959" s="14">
        <v>372868.27</v>
      </c>
      <c r="L6959" s="17">
        <v>411317.68</v>
      </c>
      <c r="M6959" s="13" t="s">
        <v>97</v>
      </c>
      <c r="N6959" s="18" t="s">
        <v>9826</v>
      </c>
      <c r="P6959" s="19" t="s">
        <v>46</v>
      </c>
      <c r="Q6959" s="19" t="s">
        <v>181</v>
      </c>
      <c r="R6959" s="19" t="s">
        <v>182</v>
      </c>
    </row>
    <row r="6960" spans="1:18">
      <c r="A6960" s="13" t="s">
        <v>181</v>
      </c>
      <c r="B6960" s="13" t="s">
        <v>9796</v>
      </c>
      <c r="C6960" s="14" t="s">
        <v>212</v>
      </c>
      <c r="D6960" s="15" t="s">
        <v>8420</v>
      </c>
      <c r="E6960" s="15" t="s">
        <v>10425</v>
      </c>
      <c r="F6960" s="14" t="s">
        <v>214</v>
      </c>
      <c r="G6960" s="14" t="s">
        <v>8421</v>
      </c>
      <c r="H6960" s="14" t="s">
        <v>8422</v>
      </c>
      <c r="I6960" s="14" t="s">
        <v>10418</v>
      </c>
      <c r="J6960" s="16" t="s">
        <v>55</v>
      </c>
      <c r="K6960" s="14">
        <v>25848.64</v>
      </c>
      <c r="M6960" s="13" t="s">
        <v>97</v>
      </c>
      <c r="N6960" s="18" t="s">
        <v>9826</v>
      </c>
      <c r="P6960" s="19" t="s">
        <v>46</v>
      </c>
      <c r="Q6960" s="19" t="s">
        <v>181</v>
      </c>
      <c r="R6960" s="19" t="s">
        <v>182</v>
      </c>
    </row>
    <row r="6961" spans="1:18">
      <c r="A6961" s="13" t="s">
        <v>181</v>
      </c>
      <c r="B6961" s="13" t="s">
        <v>9796</v>
      </c>
      <c r="C6961" s="14" t="s">
        <v>212</v>
      </c>
      <c r="D6961" s="15" t="s">
        <v>8420</v>
      </c>
      <c r="E6961" s="15" t="s">
        <v>10425</v>
      </c>
      <c r="F6961" s="14" t="s">
        <v>214</v>
      </c>
      <c r="G6961" s="14" t="s">
        <v>8421</v>
      </c>
      <c r="H6961" s="14" t="s">
        <v>8422</v>
      </c>
      <c r="I6961" s="14" t="s">
        <v>10420</v>
      </c>
      <c r="J6961" s="16" t="s">
        <v>55</v>
      </c>
      <c r="K6961" s="14">
        <v>2415.43</v>
      </c>
      <c r="M6961" s="13" t="s">
        <v>97</v>
      </c>
      <c r="N6961" s="18" t="s">
        <v>9826</v>
      </c>
      <c r="P6961" s="19" t="s">
        <v>46</v>
      </c>
      <c r="Q6961" s="19" t="s">
        <v>181</v>
      </c>
      <c r="R6961" s="19" t="s">
        <v>182</v>
      </c>
    </row>
    <row r="6962" spans="1:18">
      <c r="A6962" s="13" t="s">
        <v>181</v>
      </c>
      <c r="B6962" s="13" t="s">
        <v>9796</v>
      </c>
      <c r="C6962" s="14" t="s">
        <v>212</v>
      </c>
      <c r="D6962" s="15" t="s">
        <v>8420</v>
      </c>
      <c r="E6962" s="15" t="s">
        <v>10425</v>
      </c>
      <c r="F6962" s="14" t="s">
        <v>214</v>
      </c>
      <c r="G6962" s="14" t="s">
        <v>8421</v>
      </c>
      <c r="H6962" s="14" t="s">
        <v>8422</v>
      </c>
      <c r="I6962" s="14" t="s">
        <v>10419</v>
      </c>
      <c r="J6962" s="16" t="s">
        <v>55</v>
      </c>
      <c r="K6962" s="14">
        <v>6071.96</v>
      </c>
      <c r="M6962" s="13" t="s">
        <v>97</v>
      </c>
      <c r="N6962" s="18" t="s">
        <v>9826</v>
      </c>
      <c r="P6962" s="19" t="s">
        <v>46</v>
      </c>
      <c r="Q6962" s="19" t="s">
        <v>181</v>
      </c>
      <c r="R6962" s="19" t="s">
        <v>182</v>
      </c>
    </row>
    <row r="6963" spans="1:18">
      <c r="A6963" s="13" t="s">
        <v>516</v>
      </c>
      <c r="B6963" s="13" t="s">
        <v>9828</v>
      </c>
      <c r="C6963" s="14" t="s">
        <v>2762</v>
      </c>
      <c r="D6963" s="15" t="s">
        <v>9829</v>
      </c>
      <c r="E6963" s="15" t="s">
        <v>10425</v>
      </c>
      <c r="F6963" s="14" t="s">
        <v>2764</v>
      </c>
      <c r="G6963" s="14" t="s">
        <v>9830</v>
      </c>
      <c r="H6963" s="14" t="s">
        <v>9831</v>
      </c>
      <c r="I6963" s="14" t="s">
        <v>10416</v>
      </c>
      <c r="J6963" s="16" t="s">
        <v>55</v>
      </c>
      <c r="K6963" s="14">
        <v>79207.96</v>
      </c>
      <c r="L6963" s="17">
        <v>83993</v>
      </c>
      <c r="M6963" s="13" t="s">
        <v>173</v>
      </c>
      <c r="N6963" s="18" t="s">
        <v>9832</v>
      </c>
      <c r="P6963" s="19" t="s">
        <v>69</v>
      </c>
      <c r="Q6963" s="19" t="s">
        <v>516</v>
      </c>
      <c r="R6963" s="19" t="s">
        <v>2760</v>
      </c>
    </row>
    <row r="6964" spans="1:18">
      <c r="A6964" s="13" t="s">
        <v>516</v>
      </c>
      <c r="B6964" s="13" t="s">
        <v>9828</v>
      </c>
      <c r="C6964" s="14" t="s">
        <v>2762</v>
      </c>
      <c r="D6964" s="15" t="s">
        <v>9829</v>
      </c>
      <c r="E6964" s="15" t="s">
        <v>10425</v>
      </c>
      <c r="F6964" s="14" t="s">
        <v>2764</v>
      </c>
      <c r="G6964" s="14" t="s">
        <v>9830</v>
      </c>
      <c r="H6964" s="14" t="s">
        <v>9831</v>
      </c>
      <c r="I6964" s="14" t="s">
        <v>10418</v>
      </c>
      <c r="J6964" s="16" t="s">
        <v>55</v>
      </c>
      <c r="K6964" s="14">
        <v>0</v>
      </c>
      <c r="M6964" s="13" t="s">
        <v>173</v>
      </c>
      <c r="N6964" s="18" t="s">
        <v>9832</v>
      </c>
      <c r="P6964" s="19" t="s">
        <v>69</v>
      </c>
      <c r="Q6964" s="19" t="s">
        <v>516</v>
      </c>
      <c r="R6964" s="19" t="s">
        <v>2760</v>
      </c>
    </row>
    <row r="6965" spans="1:18">
      <c r="A6965" s="13" t="s">
        <v>516</v>
      </c>
      <c r="B6965" s="13" t="s">
        <v>9828</v>
      </c>
      <c r="C6965" s="14" t="s">
        <v>2762</v>
      </c>
      <c r="D6965" s="15" t="s">
        <v>9829</v>
      </c>
      <c r="E6965" s="15" t="s">
        <v>10425</v>
      </c>
      <c r="F6965" s="14" t="s">
        <v>2764</v>
      </c>
      <c r="G6965" s="14" t="s">
        <v>9830</v>
      </c>
      <c r="H6965" s="14" t="s">
        <v>9831</v>
      </c>
      <c r="I6965" s="14" t="s">
        <v>10420</v>
      </c>
      <c r="J6965" s="16" t="s">
        <v>55</v>
      </c>
      <c r="K6965" s="14">
        <v>1059.24</v>
      </c>
      <c r="M6965" s="13" t="s">
        <v>173</v>
      </c>
      <c r="N6965" s="18" t="s">
        <v>9832</v>
      </c>
      <c r="P6965" s="19" t="s">
        <v>69</v>
      </c>
      <c r="Q6965" s="19" t="s">
        <v>516</v>
      </c>
      <c r="R6965" s="19" t="s">
        <v>2760</v>
      </c>
    </row>
    <row r="6966" spans="1:18">
      <c r="A6966" s="13" t="s">
        <v>516</v>
      </c>
      <c r="B6966" s="13" t="s">
        <v>9828</v>
      </c>
      <c r="C6966" s="14" t="s">
        <v>2762</v>
      </c>
      <c r="D6966" s="15" t="s">
        <v>9829</v>
      </c>
      <c r="E6966" s="15" t="s">
        <v>10425</v>
      </c>
      <c r="F6966" s="14" t="s">
        <v>2764</v>
      </c>
      <c r="G6966" s="14" t="s">
        <v>9830</v>
      </c>
      <c r="H6966" s="14" t="s">
        <v>9831</v>
      </c>
      <c r="I6966" s="14" t="s">
        <v>10419</v>
      </c>
      <c r="J6966" s="16" t="s">
        <v>55</v>
      </c>
      <c r="K6966" s="14">
        <v>1205.88</v>
      </c>
      <c r="M6966" s="13" t="s">
        <v>173</v>
      </c>
      <c r="N6966" s="18" t="s">
        <v>9832</v>
      </c>
      <c r="P6966" s="19" t="s">
        <v>69</v>
      </c>
      <c r="Q6966" s="19" t="s">
        <v>516</v>
      </c>
      <c r="R6966" s="19" t="s">
        <v>2760</v>
      </c>
    </row>
    <row r="6967" spans="1:18">
      <c r="A6967" s="13" t="s">
        <v>129</v>
      </c>
      <c r="B6967" s="13" t="s">
        <v>9833</v>
      </c>
      <c r="C6967" s="14" t="s">
        <v>651</v>
      </c>
      <c r="D6967" s="15" t="s">
        <v>9235</v>
      </c>
      <c r="E6967" s="15" t="s">
        <v>10425</v>
      </c>
      <c r="F6967" s="14" t="s">
        <v>9236</v>
      </c>
      <c r="G6967" s="14" t="s">
        <v>9834</v>
      </c>
      <c r="H6967" s="14" t="s">
        <v>9835</v>
      </c>
      <c r="I6967" s="14" t="s">
        <v>10416</v>
      </c>
      <c r="J6967" s="16" t="s">
        <v>55</v>
      </c>
      <c r="K6967" s="14">
        <v>739460</v>
      </c>
      <c r="L6967" s="17">
        <v>784138</v>
      </c>
      <c r="M6967" s="13" t="s">
        <v>173</v>
      </c>
      <c r="N6967" s="18" t="s">
        <v>9837</v>
      </c>
      <c r="P6967" s="19" t="s">
        <v>69</v>
      </c>
      <c r="Q6967" s="19" t="s">
        <v>129</v>
      </c>
      <c r="R6967" s="19" t="s">
        <v>649</v>
      </c>
    </row>
    <row r="6968" spans="1:18">
      <c r="A6968" s="13" t="s">
        <v>129</v>
      </c>
      <c r="B6968" s="13" t="s">
        <v>9833</v>
      </c>
      <c r="C6968" s="14" t="s">
        <v>651</v>
      </c>
      <c r="D6968" s="15" t="s">
        <v>9235</v>
      </c>
      <c r="E6968" s="15" t="s">
        <v>10425</v>
      </c>
      <c r="F6968" s="14" t="s">
        <v>9236</v>
      </c>
      <c r="G6968" s="14" t="s">
        <v>9834</v>
      </c>
      <c r="H6968" s="14" t="s">
        <v>9835</v>
      </c>
      <c r="I6968" s="14" t="s">
        <v>10418</v>
      </c>
      <c r="J6968" s="16" t="s">
        <v>55</v>
      </c>
      <c r="K6968" s="14">
        <v>0</v>
      </c>
      <c r="M6968" s="13" t="s">
        <v>173</v>
      </c>
      <c r="N6968" s="18" t="s">
        <v>9837</v>
      </c>
      <c r="P6968" s="19" t="s">
        <v>69</v>
      </c>
      <c r="Q6968" s="19" t="s">
        <v>129</v>
      </c>
      <c r="R6968" s="19" t="s">
        <v>649</v>
      </c>
    </row>
    <row r="6969" spans="1:18">
      <c r="A6969" s="13" t="s">
        <v>129</v>
      </c>
      <c r="B6969" s="13" t="s">
        <v>9833</v>
      </c>
      <c r="C6969" s="14" t="s">
        <v>651</v>
      </c>
      <c r="D6969" s="15" t="s">
        <v>9235</v>
      </c>
      <c r="E6969" s="15" t="s">
        <v>10425</v>
      </c>
      <c r="F6969" s="14" t="s">
        <v>9236</v>
      </c>
      <c r="G6969" s="14" t="s">
        <v>9834</v>
      </c>
      <c r="H6969" s="14" t="s">
        <v>9835</v>
      </c>
      <c r="I6969" s="14" t="s">
        <v>10420</v>
      </c>
      <c r="J6969" s="16" t="s">
        <v>55</v>
      </c>
      <c r="K6969" s="14">
        <v>9889.4</v>
      </c>
      <c r="M6969" s="13" t="s">
        <v>173</v>
      </c>
      <c r="N6969" s="18" t="s">
        <v>9837</v>
      </c>
      <c r="P6969" s="19" t="s">
        <v>69</v>
      </c>
      <c r="Q6969" s="19" t="s">
        <v>129</v>
      </c>
      <c r="R6969" s="19" t="s">
        <v>649</v>
      </c>
    </row>
    <row r="6970" spans="1:18">
      <c r="A6970" s="13" t="s">
        <v>129</v>
      </c>
      <c r="B6970" s="13" t="s">
        <v>9833</v>
      </c>
      <c r="C6970" s="14" t="s">
        <v>651</v>
      </c>
      <c r="D6970" s="15" t="s">
        <v>9235</v>
      </c>
      <c r="E6970" s="15" t="s">
        <v>10425</v>
      </c>
      <c r="F6970" s="14" t="s">
        <v>9236</v>
      </c>
      <c r="G6970" s="14" t="s">
        <v>9834</v>
      </c>
      <c r="H6970" s="14" t="s">
        <v>9835</v>
      </c>
      <c r="I6970" s="14" t="s">
        <v>10419</v>
      </c>
      <c r="J6970" s="16" t="s">
        <v>55</v>
      </c>
      <c r="K6970" s="14">
        <v>11244.8</v>
      </c>
      <c r="M6970" s="13" t="s">
        <v>173</v>
      </c>
      <c r="N6970" s="18" t="s">
        <v>9837</v>
      </c>
      <c r="P6970" s="19" t="s">
        <v>69</v>
      </c>
      <c r="Q6970" s="19" t="s">
        <v>129</v>
      </c>
      <c r="R6970" s="19" t="s">
        <v>649</v>
      </c>
    </row>
    <row r="6971" spans="1:18">
      <c r="A6971" s="13" t="s">
        <v>200</v>
      </c>
      <c r="B6971" s="13" t="s">
        <v>9839</v>
      </c>
      <c r="C6971" s="14" t="s">
        <v>857</v>
      </c>
      <c r="D6971" s="15" t="s">
        <v>9840</v>
      </c>
      <c r="E6971" s="15" t="s">
        <v>10425</v>
      </c>
      <c r="F6971" s="14" t="s">
        <v>474</v>
      </c>
      <c r="G6971" s="14" t="s">
        <v>9841</v>
      </c>
      <c r="H6971" s="14" t="s">
        <v>9842</v>
      </c>
      <c r="I6971" s="14" t="s">
        <v>10416</v>
      </c>
      <c r="J6971" s="16" t="s">
        <v>55</v>
      </c>
      <c r="K6971" s="14">
        <v>3988499.28</v>
      </c>
      <c r="L6971" s="17">
        <v>4620329.5</v>
      </c>
      <c r="M6971" s="13" t="s">
        <v>1282</v>
      </c>
      <c r="N6971" s="18" t="s">
        <v>9844</v>
      </c>
      <c r="P6971" s="19" t="s">
        <v>69</v>
      </c>
      <c r="Q6971" s="19" t="s">
        <v>200</v>
      </c>
      <c r="R6971" s="19" t="s">
        <v>201</v>
      </c>
    </row>
    <row r="6972" spans="1:18">
      <c r="A6972" s="13" t="s">
        <v>200</v>
      </c>
      <c r="B6972" s="13" t="s">
        <v>9839</v>
      </c>
      <c r="C6972" s="14" t="s">
        <v>857</v>
      </c>
      <c r="D6972" s="15" t="s">
        <v>9840</v>
      </c>
      <c r="E6972" s="15" t="s">
        <v>10425</v>
      </c>
      <c r="F6972" s="14" t="s">
        <v>474</v>
      </c>
      <c r="G6972" s="14" t="s">
        <v>9841</v>
      </c>
      <c r="H6972" s="14" t="s">
        <v>9842</v>
      </c>
      <c r="I6972" s="14" t="s">
        <v>10418</v>
      </c>
      <c r="J6972" s="16" t="s">
        <v>55</v>
      </c>
      <c r="K6972" s="14">
        <v>307057.07</v>
      </c>
      <c r="M6972" s="13" t="s">
        <v>1282</v>
      </c>
      <c r="N6972" s="18" t="s">
        <v>9844</v>
      </c>
      <c r="P6972" s="19" t="s">
        <v>69</v>
      </c>
      <c r="Q6972" s="19" t="s">
        <v>200</v>
      </c>
      <c r="R6972" s="19" t="s">
        <v>201</v>
      </c>
    </row>
    <row r="6973" spans="1:18">
      <c r="A6973" s="13" t="s">
        <v>200</v>
      </c>
      <c r="B6973" s="13" t="s">
        <v>9839</v>
      </c>
      <c r="C6973" s="14" t="s">
        <v>857</v>
      </c>
      <c r="D6973" s="15" t="s">
        <v>9840</v>
      </c>
      <c r="E6973" s="15" t="s">
        <v>10425</v>
      </c>
      <c r="F6973" s="14" t="s">
        <v>474</v>
      </c>
      <c r="G6973" s="14" t="s">
        <v>9841</v>
      </c>
      <c r="H6973" s="14" t="s">
        <v>9842</v>
      </c>
      <c r="I6973" s="14" t="s">
        <v>10420</v>
      </c>
      <c r="J6973" s="16" t="s">
        <v>55</v>
      </c>
      <c r="K6973" s="14">
        <v>51478.92</v>
      </c>
      <c r="M6973" s="13" t="s">
        <v>1282</v>
      </c>
      <c r="N6973" s="18" t="s">
        <v>9844</v>
      </c>
      <c r="P6973" s="19" t="s">
        <v>69</v>
      </c>
      <c r="Q6973" s="19" t="s">
        <v>200</v>
      </c>
      <c r="R6973" s="19" t="s">
        <v>201</v>
      </c>
    </row>
    <row r="6974" spans="1:18">
      <c r="A6974" s="13" t="s">
        <v>200</v>
      </c>
      <c r="B6974" s="13" t="s">
        <v>9839</v>
      </c>
      <c r="C6974" s="14" t="s">
        <v>857</v>
      </c>
      <c r="D6974" s="15" t="s">
        <v>9840</v>
      </c>
      <c r="E6974" s="15" t="s">
        <v>10425</v>
      </c>
      <c r="F6974" s="14" t="s">
        <v>474</v>
      </c>
      <c r="G6974" s="14" t="s">
        <v>9841</v>
      </c>
      <c r="H6974" s="14" t="s">
        <v>9842</v>
      </c>
      <c r="I6974" s="14" t="s">
        <v>10419</v>
      </c>
      <c r="J6974" s="16" t="s">
        <v>55</v>
      </c>
      <c r="K6974" s="14">
        <v>65361.07</v>
      </c>
      <c r="M6974" s="13" t="s">
        <v>1282</v>
      </c>
      <c r="N6974" s="18" t="s">
        <v>9844</v>
      </c>
      <c r="P6974" s="19" t="s">
        <v>69</v>
      </c>
      <c r="Q6974" s="19" t="s">
        <v>200</v>
      </c>
      <c r="R6974" s="19" t="s">
        <v>201</v>
      </c>
    </row>
    <row r="6975" spans="1:18">
      <c r="A6975" s="13" t="e">
        <v>#N/A</v>
      </c>
      <c r="B6975" s="13" t="s">
        <v>11160</v>
      </c>
      <c r="C6975" s="14" t="s">
        <v>11161</v>
      </c>
      <c r="D6975" s="15" t="s">
        <v>11162</v>
      </c>
      <c r="E6975" s="15" t="s">
        <v>10434</v>
      </c>
      <c r="F6975" s="14" t="s">
        <v>11163</v>
      </c>
      <c r="G6975" s="14" t="s">
        <v>11164</v>
      </c>
      <c r="H6975" s="14" t="s">
        <v>11165</v>
      </c>
      <c r="I6975" s="14" t="s">
        <v>10416</v>
      </c>
      <c r="J6975" s="16" t="s">
        <v>9401</v>
      </c>
      <c r="K6975" s="14">
        <v>0</v>
      </c>
      <c r="L6975" s="17">
        <v>70616.8</v>
      </c>
      <c r="M6975" s="13" t="s">
        <v>10967</v>
      </c>
      <c r="N6975" s="18" t="s">
        <v>11166</v>
      </c>
      <c r="P6975" s="19" t="s">
        <v>11080</v>
      </c>
      <c r="Q6975" s="19" t="s">
        <v>11080</v>
      </c>
      <c r="R6975" s="19" t="s">
        <v>11081</v>
      </c>
    </row>
    <row r="6976" spans="1:18">
      <c r="A6976" s="13" t="e">
        <v>#N/A</v>
      </c>
      <c r="B6976" s="13" t="s">
        <v>11160</v>
      </c>
      <c r="C6976" s="14" t="s">
        <v>11161</v>
      </c>
      <c r="D6976" s="15" t="s">
        <v>11162</v>
      </c>
      <c r="E6976" s="15" t="s">
        <v>10434</v>
      </c>
      <c r="F6976" s="14" t="s">
        <v>11163</v>
      </c>
      <c r="G6976" s="14" t="s">
        <v>11164</v>
      </c>
      <c r="H6976" s="14" t="s">
        <v>11165</v>
      </c>
      <c r="I6976" s="14" t="s">
        <v>10418</v>
      </c>
      <c r="J6976" s="16" t="s">
        <v>9401</v>
      </c>
      <c r="K6976" s="14">
        <v>63992.95</v>
      </c>
      <c r="M6976" s="13" t="s">
        <v>10967</v>
      </c>
      <c r="N6976" s="18" t="s">
        <v>11166</v>
      </c>
      <c r="P6976" s="19" t="s">
        <v>11080</v>
      </c>
      <c r="Q6976" s="19" t="s">
        <v>11080</v>
      </c>
      <c r="R6976" s="19" t="s">
        <v>11081</v>
      </c>
    </row>
    <row r="6977" spans="1:18">
      <c r="A6977" s="13" t="e">
        <v>#N/A</v>
      </c>
      <c r="B6977" s="13" t="s">
        <v>11160</v>
      </c>
      <c r="C6977" s="14" t="s">
        <v>11161</v>
      </c>
      <c r="D6977" s="15" t="s">
        <v>11162</v>
      </c>
      <c r="E6977" s="15" t="s">
        <v>10434</v>
      </c>
      <c r="F6977" s="14" t="s">
        <v>11163</v>
      </c>
      <c r="G6977" s="14" t="s">
        <v>11164</v>
      </c>
      <c r="H6977" s="14" t="s">
        <v>11165</v>
      </c>
      <c r="I6977" s="14" t="s">
        <v>10420</v>
      </c>
      <c r="J6977" s="16" t="s">
        <v>9401</v>
      </c>
      <c r="K6977" s="14">
        <v>0</v>
      </c>
      <c r="M6977" s="13" t="s">
        <v>10967</v>
      </c>
      <c r="N6977" s="18" t="s">
        <v>11166</v>
      </c>
      <c r="P6977" s="19" t="s">
        <v>11080</v>
      </c>
      <c r="Q6977" s="19" t="s">
        <v>11080</v>
      </c>
      <c r="R6977" s="19" t="s">
        <v>11081</v>
      </c>
    </row>
    <row r="6978" spans="1:18">
      <c r="A6978" s="13" t="e">
        <v>#N/A</v>
      </c>
      <c r="B6978" s="13" t="s">
        <v>11160</v>
      </c>
      <c r="C6978" s="14" t="s">
        <v>11161</v>
      </c>
      <c r="D6978" s="15" t="s">
        <v>11162</v>
      </c>
      <c r="E6978" s="15" t="s">
        <v>10434</v>
      </c>
      <c r="F6978" s="14" t="s">
        <v>11163</v>
      </c>
      <c r="G6978" s="14" t="s">
        <v>11164</v>
      </c>
      <c r="H6978" s="14" t="s">
        <v>11165</v>
      </c>
      <c r="I6978" s="14" t="s">
        <v>10419</v>
      </c>
      <c r="J6978" s="16" t="s">
        <v>9401</v>
      </c>
      <c r="K6978" s="14">
        <v>974.51</v>
      </c>
      <c r="M6978" s="13" t="s">
        <v>10967</v>
      </c>
      <c r="N6978" s="18" t="s">
        <v>11166</v>
      </c>
      <c r="P6978" s="19" t="s">
        <v>11080</v>
      </c>
      <c r="Q6978" s="19" t="s">
        <v>11080</v>
      </c>
      <c r="R6978" s="19" t="s">
        <v>11081</v>
      </c>
    </row>
    <row r="6979" spans="1:18">
      <c r="A6979" s="13" t="s">
        <v>331</v>
      </c>
      <c r="B6979" s="13" t="s">
        <v>9846</v>
      </c>
      <c r="C6979" s="14" t="s">
        <v>334</v>
      </c>
      <c r="D6979" s="15" t="s">
        <v>9847</v>
      </c>
      <c r="E6979" s="15" t="s">
        <v>10425</v>
      </c>
      <c r="F6979" s="14" t="s">
        <v>9848</v>
      </c>
      <c r="G6979" s="14" t="s">
        <v>9849</v>
      </c>
      <c r="H6979" s="14" t="s">
        <v>9850</v>
      </c>
      <c r="I6979" s="14" t="s">
        <v>10416</v>
      </c>
      <c r="J6979" s="16" t="s">
        <v>55</v>
      </c>
      <c r="K6979" s="14">
        <v>1670378.42</v>
      </c>
      <c r="L6979" s="17">
        <v>1813788.78</v>
      </c>
      <c r="M6979" s="13" t="s">
        <v>140</v>
      </c>
      <c r="N6979" s="18" t="s">
        <v>9852</v>
      </c>
      <c r="P6979" s="19" t="s">
        <v>46</v>
      </c>
      <c r="Q6979" s="19" t="s">
        <v>331</v>
      </c>
      <c r="R6979" s="19" t="s">
        <v>332</v>
      </c>
    </row>
    <row r="6980" spans="1:18">
      <c r="A6980" s="13" t="s">
        <v>331</v>
      </c>
      <c r="B6980" s="13" t="s">
        <v>9846</v>
      </c>
      <c r="C6980" s="14" t="s">
        <v>334</v>
      </c>
      <c r="D6980" s="15" t="s">
        <v>9847</v>
      </c>
      <c r="E6980" s="15" t="s">
        <v>10425</v>
      </c>
      <c r="F6980" s="14" t="s">
        <v>9848</v>
      </c>
      <c r="G6980" s="14" t="s">
        <v>9849</v>
      </c>
      <c r="H6980" s="14" t="s">
        <v>9850</v>
      </c>
      <c r="I6980" s="14" t="s">
        <v>10418</v>
      </c>
      <c r="J6980" s="16" t="s">
        <v>55</v>
      </c>
      <c r="K6980" s="14">
        <v>5586.42</v>
      </c>
      <c r="M6980" s="13" t="s">
        <v>140</v>
      </c>
      <c r="N6980" s="18" t="s">
        <v>9852</v>
      </c>
      <c r="P6980" s="19" t="s">
        <v>46</v>
      </c>
      <c r="Q6980" s="19" t="s">
        <v>331</v>
      </c>
      <c r="R6980" s="19" t="s">
        <v>332</v>
      </c>
    </row>
    <row r="6981" spans="1:18">
      <c r="A6981" s="13" t="s">
        <v>331</v>
      </c>
      <c r="B6981" s="13" t="s">
        <v>9846</v>
      </c>
      <c r="C6981" s="14" t="s">
        <v>334</v>
      </c>
      <c r="D6981" s="15" t="s">
        <v>9847</v>
      </c>
      <c r="E6981" s="15" t="s">
        <v>10425</v>
      </c>
      <c r="F6981" s="14" t="s">
        <v>9848</v>
      </c>
      <c r="G6981" s="14" t="s">
        <v>9849</v>
      </c>
      <c r="H6981" s="14" t="s">
        <v>9850</v>
      </c>
      <c r="I6981" s="14" t="s">
        <v>10420</v>
      </c>
      <c r="J6981" s="16" t="s">
        <v>55</v>
      </c>
      <c r="K6981" s="14">
        <v>20310.48</v>
      </c>
      <c r="M6981" s="13" t="s">
        <v>140</v>
      </c>
      <c r="N6981" s="18" t="s">
        <v>9852</v>
      </c>
      <c r="P6981" s="19" t="s">
        <v>46</v>
      </c>
      <c r="Q6981" s="19" t="s">
        <v>331</v>
      </c>
      <c r="R6981" s="19" t="s">
        <v>332</v>
      </c>
    </row>
    <row r="6982" spans="1:18">
      <c r="A6982" s="13" t="s">
        <v>331</v>
      </c>
      <c r="B6982" s="13" t="s">
        <v>9846</v>
      </c>
      <c r="C6982" s="14" t="s">
        <v>334</v>
      </c>
      <c r="D6982" s="15" t="s">
        <v>9847</v>
      </c>
      <c r="E6982" s="15" t="s">
        <v>10425</v>
      </c>
      <c r="F6982" s="14" t="s">
        <v>9848</v>
      </c>
      <c r="G6982" s="14" t="s">
        <v>9849</v>
      </c>
      <c r="H6982" s="14" t="s">
        <v>9850</v>
      </c>
      <c r="I6982" s="14" t="s">
        <v>10419</v>
      </c>
      <c r="J6982" s="16" t="s">
        <v>55</v>
      </c>
      <c r="K6982" s="14">
        <v>25518.24</v>
      </c>
      <c r="M6982" s="13" t="s">
        <v>140</v>
      </c>
      <c r="N6982" s="18" t="s">
        <v>9852</v>
      </c>
      <c r="P6982" s="19" t="s">
        <v>46</v>
      </c>
      <c r="Q6982" s="19" t="s">
        <v>331</v>
      </c>
      <c r="R6982" s="19" t="s">
        <v>332</v>
      </c>
    </row>
    <row r="6983" spans="1:18">
      <c r="A6983" s="13" t="s">
        <v>181</v>
      </c>
      <c r="B6983" s="13" t="s">
        <v>9854</v>
      </c>
      <c r="C6983" s="14" t="s">
        <v>4427</v>
      </c>
      <c r="D6983" s="15" t="s">
        <v>9855</v>
      </c>
      <c r="E6983" s="15" t="s">
        <v>10429</v>
      </c>
      <c r="F6983" s="14" t="s">
        <v>4873</v>
      </c>
      <c r="G6983" s="14" t="s">
        <v>5931</v>
      </c>
      <c r="H6983" s="14" t="s">
        <v>10890</v>
      </c>
      <c r="I6983" s="14" t="s">
        <v>10416</v>
      </c>
      <c r="J6983" s="16" t="s">
        <v>55</v>
      </c>
      <c r="K6983" s="14">
        <v>3062817.21</v>
      </c>
      <c r="L6983" s="17">
        <v>3205628.14</v>
      </c>
      <c r="M6983" s="13" t="s">
        <v>97</v>
      </c>
      <c r="N6983" s="18" t="s">
        <v>9857</v>
      </c>
      <c r="P6983" s="19" t="s">
        <v>46</v>
      </c>
      <c r="Q6983" s="19" t="s">
        <v>181</v>
      </c>
      <c r="R6983" s="19" t="s">
        <v>182</v>
      </c>
    </row>
    <row r="6984" spans="1:18">
      <c r="A6984" s="13" t="s">
        <v>181</v>
      </c>
      <c r="B6984" s="13" t="s">
        <v>9854</v>
      </c>
      <c r="C6984" s="14" t="s">
        <v>4427</v>
      </c>
      <c r="D6984" s="15" t="s">
        <v>9855</v>
      </c>
      <c r="E6984" s="15" t="s">
        <v>10429</v>
      </c>
      <c r="F6984" s="14" t="s">
        <v>4873</v>
      </c>
      <c r="G6984" s="14" t="s">
        <v>5931</v>
      </c>
      <c r="H6984" s="14" t="s">
        <v>10890</v>
      </c>
      <c r="I6984" s="14" t="s">
        <v>10418</v>
      </c>
      <c r="J6984" s="16" t="s">
        <v>55</v>
      </c>
      <c r="K6984" s="14">
        <v>0</v>
      </c>
      <c r="M6984" s="13" t="s">
        <v>97</v>
      </c>
      <c r="N6984" s="18" t="s">
        <v>9857</v>
      </c>
      <c r="P6984" s="19" t="s">
        <v>46</v>
      </c>
      <c r="Q6984" s="19" t="s">
        <v>181</v>
      </c>
      <c r="R6984" s="19" t="s">
        <v>182</v>
      </c>
    </row>
    <row r="6985" spans="1:18">
      <c r="A6985" s="13" t="s">
        <v>181</v>
      </c>
      <c r="B6985" s="13" t="s">
        <v>9854</v>
      </c>
      <c r="C6985" s="14" t="s">
        <v>4427</v>
      </c>
      <c r="D6985" s="15" t="s">
        <v>9855</v>
      </c>
      <c r="E6985" s="15" t="s">
        <v>10429</v>
      </c>
      <c r="F6985" s="14" t="s">
        <v>4873</v>
      </c>
      <c r="G6985" s="14" t="s">
        <v>5931</v>
      </c>
      <c r="H6985" s="14" t="s">
        <v>10890</v>
      </c>
      <c r="I6985" s="14" t="s">
        <v>10420</v>
      </c>
      <c r="J6985" s="16" t="s">
        <v>55</v>
      </c>
      <c r="K6985" s="14">
        <v>0</v>
      </c>
      <c r="M6985" s="13" t="s">
        <v>97</v>
      </c>
      <c r="N6985" s="18" t="s">
        <v>9857</v>
      </c>
      <c r="P6985" s="19" t="s">
        <v>46</v>
      </c>
      <c r="Q6985" s="19" t="s">
        <v>181</v>
      </c>
      <c r="R6985" s="19" t="s">
        <v>182</v>
      </c>
    </row>
    <row r="6986" spans="1:18">
      <c r="A6986" s="13" t="s">
        <v>181</v>
      </c>
      <c r="B6986" s="13" t="s">
        <v>9854</v>
      </c>
      <c r="C6986" s="14" t="s">
        <v>4427</v>
      </c>
      <c r="D6986" s="15" t="s">
        <v>9855</v>
      </c>
      <c r="E6986" s="15" t="s">
        <v>10429</v>
      </c>
      <c r="F6986" s="14" t="s">
        <v>4873</v>
      </c>
      <c r="G6986" s="14" t="s">
        <v>5931</v>
      </c>
      <c r="H6986" s="14" t="s">
        <v>10890</v>
      </c>
      <c r="I6986" s="14" t="s">
        <v>10419</v>
      </c>
      <c r="J6986" s="16" t="s">
        <v>55</v>
      </c>
      <c r="K6986" s="14">
        <v>46641</v>
      </c>
      <c r="M6986" s="13" t="s">
        <v>97</v>
      </c>
      <c r="N6986" s="18" t="s">
        <v>9857</v>
      </c>
      <c r="P6986" s="19" t="s">
        <v>46</v>
      </c>
      <c r="Q6986" s="19" t="s">
        <v>181</v>
      </c>
      <c r="R6986" s="19" t="s">
        <v>182</v>
      </c>
    </row>
    <row r="6987" spans="1:18">
      <c r="A6987" s="13" t="s">
        <v>181</v>
      </c>
      <c r="B6987" s="13" t="s">
        <v>9854</v>
      </c>
      <c r="C6987" s="14" t="s">
        <v>4427</v>
      </c>
      <c r="D6987" s="15" t="s">
        <v>9855</v>
      </c>
      <c r="E6987" s="15" t="s">
        <v>10429</v>
      </c>
      <c r="F6987" s="14" t="s">
        <v>4873</v>
      </c>
      <c r="G6987" s="14" t="s">
        <v>5931</v>
      </c>
      <c r="H6987" s="14" t="s">
        <v>10891</v>
      </c>
      <c r="I6987" s="14" t="s">
        <v>10416</v>
      </c>
      <c r="J6987" s="16" t="s">
        <v>55</v>
      </c>
      <c r="K6987" s="14">
        <v>0</v>
      </c>
      <c r="L6987" s="17">
        <v>100000</v>
      </c>
      <c r="M6987" s="13" t="s">
        <v>97</v>
      </c>
      <c r="N6987" s="18" t="s">
        <v>9857</v>
      </c>
      <c r="P6987" s="19" t="s">
        <v>46</v>
      </c>
      <c r="Q6987" s="19" t="s">
        <v>181</v>
      </c>
      <c r="R6987" s="19" t="s">
        <v>182</v>
      </c>
    </row>
    <row r="6988" spans="1:18">
      <c r="A6988" s="13" t="s">
        <v>181</v>
      </c>
      <c r="B6988" s="13" t="s">
        <v>9854</v>
      </c>
      <c r="C6988" s="14" t="s">
        <v>4427</v>
      </c>
      <c r="D6988" s="15" t="s">
        <v>9855</v>
      </c>
      <c r="E6988" s="15" t="s">
        <v>10429</v>
      </c>
      <c r="F6988" s="14" t="s">
        <v>4873</v>
      </c>
      <c r="G6988" s="14" t="s">
        <v>5931</v>
      </c>
      <c r="H6988" s="14" t="s">
        <v>10891</v>
      </c>
      <c r="I6988" s="14" t="s">
        <v>10418</v>
      </c>
      <c r="J6988" s="16" t="s">
        <v>55</v>
      </c>
      <c r="K6988" s="14">
        <v>95545</v>
      </c>
      <c r="M6988" s="13" t="s">
        <v>97</v>
      </c>
      <c r="N6988" s="18" t="s">
        <v>9857</v>
      </c>
      <c r="P6988" s="19" t="s">
        <v>46</v>
      </c>
      <c r="Q6988" s="19" t="s">
        <v>181</v>
      </c>
      <c r="R6988" s="19" t="s">
        <v>182</v>
      </c>
    </row>
    <row r="6989" spans="1:18">
      <c r="A6989" s="13" t="s">
        <v>181</v>
      </c>
      <c r="B6989" s="13" t="s">
        <v>9854</v>
      </c>
      <c r="C6989" s="14" t="s">
        <v>4427</v>
      </c>
      <c r="D6989" s="15" t="s">
        <v>9855</v>
      </c>
      <c r="E6989" s="15" t="s">
        <v>10429</v>
      </c>
      <c r="F6989" s="14" t="s">
        <v>4873</v>
      </c>
      <c r="G6989" s="14" t="s">
        <v>5931</v>
      </c>
      <c r="H6989" s="14" t="s">
        <v>10891</v>
      </c>
      <c r="I6989" s="14" t="s">
        <v>10420</v>
      </c>
      <c r="J6989" s="16" t="s">
        <v>55</v>
      </c>
      <c r="K6989" s="14">
        <v>0</v>
      </c>
      <c r="M6989" s="13" t="s">
        <v>97</v>
      </c>
      <c r="N6989" s="18" t="s">
        <v>9857</v>
      </c>
      <c r="P6989" s="19" t="s">
        <v>46</v>
      </c>
      <c r="Q6989" s="19" t="s">
        <v>181</v>
      </c>
      <c r="R6989" s="19" t="s">
        <v>182</v>
      </c>
    </row>
    <row r="6990" spans="1:18">
      <c r="A6990" s="13" t="s">
        <v>181</v>
      </c>
      <c r="B6990" s="13" t="s">
        <v>9854</v>
      </c>
      <c r="C6990" s="14" t="s">
        <v>4427</v>
      </c>
      <c r="D6990" s="15" t="s">
        <v>9855</v>
      </c>
      <c r="E6990" s="15" t="s">
        <v>10429</v>
      </c>
      <c r="F6990" s="14" t="s">
        <v>4873</v>
      </c>
      <c r="G6990" s="14" t="s">
        <v>5931</v>
      </c>
      <c r="H6990" s="14" t="s">
        <v>10891</v>
      </c>
      <c r="I6990" s="14" t="s">
        <v>10419</v>
      </c>
      <c r="J6990" s="16" t="s">
        <v>55</v>
      </c>
      <c r="K6990" s="14">
        <v>1455</v>
      </c>
      <c r="M6990" s="13" t="s">
        <v>97</v>
      </c>
      <c r="N6990" s="18" t="s">
        <v>9857</v>
      </c>
      <c r="P6990" s="19" t="s">
        <v>46</v>
      </c>
      <c r="Q6990" s="19" t="s">
        <v>181</v>
      </c>
      <c r="R6990" s="19" t="s">
        <v>182</v>
      </c>
    </row>
    <row r="6991" spans="1:18">
      <c r="A6991" s="13" t="e">
        <v>#N/A</v>
      </c>
      <c r="B6991" s="13" t="s">
        <v>11167</v>
      </c>
      <c r="C6991" s="14" t="s">
        <v>11053</v>
      </c>
      <c r="D6991" s="15" t="s">
        <v>11168</v>
      </c>
      <c r="E6991" s="15" t="s">
        <v>10425</v>
      </c>
      <c r="F6991" s="14" t="s">
        <v>9359</v>
      </c>
      <c r="G6991" s="14" t="s">
        <v>11169</v>
      </c>
      <c r="H6991" s="14" t="s">
        <v>11170</v>
      </c>
      <c r="I6991" s="14" t="s">
        <v>10416</v>
      </c>
      <c r="J6991" s="16" t="s">
        <v>9401</v>
      </c>
      <c r="K6991" s="14">
        <v>0</v>
      </c>
      <c r="L6991" s="17">
        <v>55319.04</v>
      </c>
      <c r="M6991" s="13" t="s">
        <v>10967</v>
      </c>
      <c r="N6991" s="18" t="s">
        <v>11171</v>
      </c>
      <c r="P6991" s="19" t="s">
        <v>11010</v>
      </c>
      <c r="Q6991" s="19" t="s">
        <v>11010</v>
      </c>
      <c r="R6991" s="19" t="s">
        <v>120</v>
      </c>
    </row>
    <row r="6992" spans="1:18">
      <c r="A6992" s="13" t="e">
        <v>#N/A</v>
      </c>
      <c r="B6992" s="13" t="s">
        <v>11167</v>
      </c>
      <c r="C6992" s="14" t="s">
        <v>11053</v>
      </c>
      <c r="D6992" s="15" t="s">
        <v>11168</v>
      </c>
      <c r="E6992" s="15" t="s">
        <v>10425</v>
      </c>
      <c r="F6992" s="14" t="s">
        <v>9359</v>
      </c>
      <c r="G6992" s="14" t="s">
        <v>11169</v>
      </c>
      <c r="H6992" s="14" t="s">
        <v>11170</v>
      </c>
      <c r="I6992" s="14" t="s">
        <v>10418</v>
      </c>
      <c r="J6992" s="16" t="s">
        <v>9401</v>
      </c>
      <c r="K6992" s="14">
        <v>52854.56</v>
      </c>
      <c r="M6992" s="13" t="s">
        <v>10967</v>
      </c>
      <c r="N6992" s="18" t="s">
        <v>11171</v>
      </c>
      <c r="P6992" s="19" t="s">
        <v>11010</v>
      </c>
      <c r="Q6992" s="19" t="s">
        <v>11010</v>
      </c>
      <c r="R6992" s="19" t="s">
        <v>120</v>
      </c>
    </row>
    <row r="6993" spans="1:18">
      <c r="A6993" s="13" t="e">
        <v>#N/A</v>
      </c>
      <c r="B6993" s="13" t="s">
        <v>11167</v>
      </c>
      <c r="C6993" s="14" t="s">
        <v>11053</v>
      </c>
      <c r="D6993" s="15" t="s">
        <v>11168</v>
      </c>
      <c r="E6993" s="15" t="s">
        <v>10425</v>
      </c>
      <c r="F6993" s="14" t="s">
        <v>9359</v>
      </c>
      <c r="G6993" s="14" t="s">
        <v>11169</v>
      </c>
      <c r="H6993" s="14" t="s">
        <v>11170</v>
      </c>
      <c r="I6993" s="14" t="s">
        <v>10420</v>
      </c>
      <c r="J6993" s="16" t="s">
        <v>9401</v>
      </c>
      <c r="K6993" s="14">
        <v>0</v>
      </c>
      <c r="M6993" s="13" t="s">
        <v>10967</v>
      </c>
      <c r="N6993" s="18" t="s">
        <v>11171</v>
      </c>
      <c r="P6993" s="19" t="s">
        <v>11010</v>
      </c>
      <c r="Q6993" s="19" t="s">
        <v>11010</v>
      </c>
      <c r="R6993" s="19" t="s">
        <v>120</v>
      </c>
    </row>
    <row r="6994" spans="1:18">
      <c r="A6994" s="13" t="e">
        <v>#N/A</v>
      </c>
      <c r="B6994" s="13" t="s">
        <v>11167</v>
      </c>
      <c r="C6994" s="14" t="s">
        <v>11053</v>
      </c>
      <c r="D6994" s="15" t="s">
        <v>11168</v>
      </c>
      <c r="E6994" s="15" t="s">
        <v>10425</v>
      </c>
      <c r="F6994" s="14" t="s">
        <v>9359</v>
      </c>
      <c r="G6994" s="14" t="s">
        <v>11169</v>
      </c>
      <c r="H6994" s="14" t="s">
        <v>11170</v>
      </c>
      <c r="I6994" s="14" t="s">
        <v>10419</v>
      </c>
      <c r="J6994" s="16" t="s">
        <v>9401</v>
      </c>
      <c r="K6994" s="14">
        <v>804.9</v>
      </c>
      <c r="M6994" s="13" t="s">
        <v>10967</v>
      </c>
      <c r="N6994" s="18" t="s">
        <v>11171</v>
      </c>
      <c r="P6994" s="19" t="s">
        <v>11010</v>
      </c>
      <c r="Q6994" s="19" t="s">
        <v>11010</v>
      </c>
      <c r="R6994" s="19" t="s">
        <v>120</v>
      </c>
    </row>
    <row r="6995" spans="1:18">
      <c r="A6995" s="13" t="e">
        <v>#N/A</v>
      </c>
      <c r="B6995" s="13" t="s">
        <v>11172</v>
      </c>
      <c r="C6995" s="14" t="s">
        <v>10962</v>
      </c>
      <c r="D6995" s="15" t="s">
        <v>11173</v>
      </c>
      <c r="E6995" s="15" t="s">
        <v>10425</v>
      </c>
      <c r="F6995" s="14" t="s">
        <v>6082</v>
      </c>
      <c r="G6995" s="14" t="s">
        <v>11174</v>
      </c>
      <c r="H6995" s="14" t="s">
        <v>11175</v>
      </c>
      <c r="I6995" s="14" t="s">
        <v>10416</v>
      </c>
      <c r="J6995" s="16" t="s">
        <v>9401</v>
      </c>
      <c r="K6995" s="14">
        <v>0</v>
      </c>
      <c r="L6995" s="17">
        <v>501745.03</v>
      </c>
      <c r="M6995" s="13" t="s">
        <v>10967</v>
      </c>
      <c r="N6995" s="18" t="s">
        <v>11176</v>
      </c>
      <c r="P6995" s="19" t="s">
        <v>10969</v>
      </c>
      <c r="Q6995" s="19" t="s">
        <v>10969</v>
      </c>
      <c r="R6995" s="19" t="s">
        <v>10970</v>
      </c>
    </row>
    <row r="6996" spans="1:18">
      <c r="A6996" s="13" t="e">
        <v>#N/A</v>
      </c>
      <c r="B6996" s="13" t="s">
        <v>11172</v>
      </c>
      <c r="C6996" s="14" t="s">
        <v>10962</v>
      </c>
      <c r="D6996" s="15" t="s">
        <v>11173</v>
      </c>
      <c r="E6996" s="15" t="s">
        <v>10425</v>
      </c>
      <c r="F6996" s="14" t="s">
        <v>6082</v>
      </c>
      <c r="G6996" s="14" t="s">
        <v>11174</v>
      </c>
      <c r="H6996" s="14" t="s">
        <v>11175</v>
      </c>
      <c r="I6996" s="14" t="s">
        <v>10418</v>
      </c>
      <c r="J6996" s="16" t="s">
        <v>9401</v>
      </c>
      <c r="K6996" s="14">
        <v>479391.99</v>
      </c>
      <c r="M6996" s="13" t="s">
        <v>10967</v>
      </c>
      <c r="N6996" s="18" t="s">
        <v>11176</v>
      </c>
      <c r="P6996" s="19" t="s">
        <v>10969</v>
      </c>
      <c r="Q6996" s="19" t="s">
        <v>10969</v>
      </c>
      <c r="R6996" s="19" t="s">
        <v>10970</v>
      </c>
    </row>
    <row r="6997" spans="1:18">
      <c r="A6997" s="13" t="e">
        <v>#N/A</v>
      </c>
      <c r="B6997" s="13" t="s">
        <v>11172</v>
      </c>
      <c r="C6997" s="14" t="s">
        <v>10962</v>
      </c>
      <c r="D6997" s="15" t="s">
        <v>11173</v>
      </c>
      <c r="E6997" s="15" t="s">
        <v>10425</v>
      </c>
      <c r="F6997" s="14" t="s">
        <v>6082</v>
      </c>
      <c r="G6997" s="14" t="s">
        <v>11174</v>
      </c>
      <c r="H6997" s="14" t="s">
        <v>11175</v>
      </c>
      <c r="I6997" s="14" t="s">
        <v>10420</v>
      </c>
      <c r="J6997" s="16" t="s">
        <v>9401</v>
      </c>
      <c r="K6997" s="14">
        <v>0</v>
      </c>
      <c r="M6997" s="13" t="s">
        <v>10967</v>
      </c>
      <c r="N6997" s="18" t="s">
        <v>11176</v>
      </c>
      <c r="P6997" s="19" t="s">
        <v>10969</v>
      </c>
      <c r="Q6997" s="19" t="s">
        <v>10969</v>
      </c>
      <c r="R6997" s="19" t="s">
        <v>10970</v>
      </c>
    </row>
    <row r="6998" spans="1:18">
      <c r="A6998" s="13" t="e">
        <v>#N/A</v>
      </c>
      <c r="B6998" s="13" t="s">
        <v>11172</v>
      </c>
      <c r="C6998" s="14" t="s">
        <v>10962</v>
      </c>
      <c r="D6998" s="15" t="s">
        <v>11173</v>
      </c>
      <c r="E6998" s="15" t="s">
        <v>10425</v>
      </c>
      <c r="F6998" s="14" t="s">
        <v>6082</v>
      </c>
      <c r="G6998" s="14" t="s">
        <v>11174</v>
      </c>
      <c r="H6998" s="14" t="s">
        <v>11175</v>
      </c>
      <c r="I6998" s="14" t="s">
        <v>10419</v>
      </c>
      <c r="J6998" s="16" t="s">
        <v>9401</v>
      </c>
      <c r="K6998" s="14">
        <v>7300.7</v>
      </c>
      <c r="M6998" s="13" t="s">
        <v>10967</v>
      </c>
      <c r="N6998" s="18" t="s">
        <v>11176</v>
      </c>
      <c r="P6998" s="19" t="s">
        <v>10969</v>
      </c>
      <c r="Q6998" s="19" t="s">
        <v>10969</v>
      </c>
      <c r="R6998" s="19" t="s">
        <v>10970</v>
      </c>
    </row>
    <row r="6999" spans="1:18">
      <c r="A6999" s="13" t="e">
        <v>#N/A</v>
      </c>
      <c r="B6999" s="13" t="s">
        <v>11177</v>
      </c>
      <c r="C6999" s="14" t="s">
        <v>11029</v>
      </c>
      <c r="D6999" s="15" t="s">
        <v>11178</v>
      </c>
      <c r="E6999" s="15" t="s">
        <v>10425</v>
      </c>
      <c r="F6999" s="14" t="s">
        <v>11179</v>
      </c>
      <c r="G6999" s="14" t="s">
        <v>11180</v>
      </c>
      <c r="H6999" s="14" t="s">
        <v>11181</v>
      </c>
      <c r="I6999" s="14" t="s">
        <v>10416</v>
      </c>
      <c r="J6999" s="16" t="s">
        <v>9401</v>
      </c>
      <c r="K6999" s="14">
        <v>0</v>
      </c>
      <c r="L6999" s="17">
        <v>16234.14</v>
      </c>
      <c r="M6999" s="13" t="s">
        <v>10967</v>
      </c>
      <c r="N6999" s="18" t="s">
        <v>11182</v>
      </c>
      <c r="P6999" s="19" t="s">
        <v>10969</v>
      </c>
      <c r="Q6999" s="19" t="s">
        <v>10969</v>
      </c>
      <c r="R6999" s="19" t="s">
        <v>10970</v>
      </c>
    </row>
    <row r="7000" spans="1:18">
      <c r="A7000" s="13" t="e">
        <v>#N/A</v>
      </c>
      <c r="B7000" s="13" t="s">
        <v>11177</v>
      </c>
      <c r="C7000" s="14" t="s">
        <v>11029</v>
      </c>
      <c r="D7000" s="15" t="s">
        <v>11178</v>
      </c>
      <c r="E7000" s="15" t="s">
        <v>10425</v>
      </c>
      <c r="F7000" s="14" t="s">
        <v>11179</v>
      </c>
      <c r="G7000" s="14" t="s">
        <v>11180</v>
      </c>
      <c r="H7000" s="14" t="s">
        <v>11181</v>
      </c>
      <c r="I7000" s="14" t="s">
        <v>10418</v>
      </c>
      <c r="J7000" s="16" t="s">
        <v>9401</v>
      </c>
      <c r="K7000" s="14">
        <v>15510.92</v>
      </c>
      <c r="M7000" s="13" t="s">
        <v>10967</v>
      </c>
      <c r="N7000" s="18" t="s">
        <v>11182</v>
      </c>
      <c r="P7000" s="19" t="s">
        <v>10969</v>
      </c>
      <c r="Q7000" s="19" t="s">
        <v>10969</v>
      </c>
      <c r="R7000" s="19" t="s">
        <v>10970</v>
      </c>
    </row>
    <row r="7001" spans="1:18">
      <c r="A7001" s="13" t="e">
        <v>#N/A</v>
      </c>
      <c r="B7001" s="13" t="s">
        <v>11177</v>
      </c>
      <c r="C7001" s="14" t="s">
        <v>11029</v>
      </c>
      <c r="D7001" s="15" t="s">
        <v>11178</v>
      </c>
      <c r="E7001" s="15" t="s">
        <v>10425</v>
      </c>
      <c r="F7001" s="14" t="s">
        <v>11179</v>
      </c>
      <c r="G7001" s="14" t="s">
        <v>11180</v>
      </c>
      <c r="H7001" s="14" t="s">
        <v>11181</v>
      </c>
      <c r="I7001" s="14" t="s">
        <v>10420</v>
      </c>
      <c r="J7001" s="16" t="s">
        <v>9401</v>
      </c>
      <c r="K7001" s="14">
        <v>0</v>
      </c>
      <c r="M7001" s="13" t="s">
        <v>10967</v>
      </c>
      <c r="N7001" s="18" t="s">
        <v>11182</v>
      </c>
      <c r="P7001" s="19" t="s">
        <v>10969</v>
      </c>
      <c r="Q7001" s="19" t="s">
        <v>10969</v>
      </c>
      <c r="R7001" s="19" t="s">
        <v>10970</v>
      </c>
    </row>
    <row r="7002" spans="1:18">
      <c r="A7002" s="13" t="e">
        <v>#N/A</v>
      </c>
      <c r="B7002" s="13" t="s">
        <v>11177</v>
      </c>
      <c r="C7002" s="14" t="s">
        <v>11029</v>
      </c>
      <c r="D7002" s="15" t="s">
        <v>11178</v>
      </c>
      <c r="E7002" s="15" t="s">
        <v>10425</v>
      </c>
      <c r="F7002" s="14" t="s">
        <v>11179</v>
      </c>
      <c r="G7002" s="14" t="s">
        <v>11180</v>
      </c>
      <c r="H7002" s="14" t="s">
        <v>11181</v>
      </c>
      <c r="I7002" s="14" t="s">
        <v>10419</v>
      </c>
      <c r="J7002" s="16" t="s">
        <v>9401</v>
      </c>
      <c r="K7002" s="14">
        <v>236.2</v>
      </c>
      <c r="M7002" s="13" t="s">
        <v>10967</v>
      </c>
      <c r="N7002" s="18" t="s">
        <v>11182</v>
      </c>
      <c r="P7002" s="19" t="s">
        <v>10969</v>
      </c>
      <c r="Q7002" s="19" t="s">
        <v>10969</v>
      </c>
      <c r="R7002" s="19" t="s">
        <v>10970</v>
      </c>
    </row>
    <row r="7003" spans="1:18">
      <c r="A7003" s="13" t="e">
        <v>#N/A</v>
      </c>
      <c r="B7003" s="13" t="s">
        <v>11177</v>
      </c>
      <c r="C7003" s="14" t="s">
        <v>11029</v>
      </c>
      <c r="D7003" s="15" t="s">
        <v>11178</v>
      </c>
      <c r="E7003" s="15" t="s">
        <v>10425</v>
      </c>
      <c r="F7003" s="14" t="s">
        <v>11179</v>
      </c>
      <c r="G7003" s="14" t="s">
        <v>11180</v>
      </c>
      <c r="H7003" s="14" t="s">
        <v>11183</v>
      </c>
      <c r="I7003" s="14" t="s">
        <v>10416</v>
      </c>
      <c r="J7003" s="16" t="s">
        <v>9401</v>
      </c>
      <c r="K7003" s="14">
        <v>0</v>
      </c>
      <c r="L7003" s="17">
        <v>1371.66</v>
      </c>
      <c r="M7003" s="13" t="s">
        <v>10967</v>
      </c>
      <c r="N7003" s="18" t="s">
        <v>11182</v>
      </c>
      <c r="P7003" s="19" t="s">
        <v>10969</v>
      </c>
      <c r="Q7003" s="19" t="s">
        <v>10969</v>
      </c>
      <c r="R7003" s="19" t="s">
        <v>10970</v>
      </c>
    </row>
    <row r="7004" spans="1:18">
      <c r="A7004" s="13" t="e">
        <v>#N/A</v>
      </c>
      <c r="B7004" s="13" t="s">
        <v>11177</v>
      </c>
      <c r="C7004" s="14" t="s">
        <v>11029</v>
      </c>
      <c r="D7004" s="15" t="s">
        <v>11178</v>
      </c>
      <c r="E7004" s="15" t="s">
        <v>10425</v>
      </c>
      <c r="F7004" s="14" t="s">
        <v>11179</v>
      </c>
      <c r="G7004" s="14" t="s">
        <v>11180</v>
      </c>
      <c r="H7004" s="14" t="s">
        <v>11183</v>
      </c>
      <c r="I7004" s="14" t="s">
        <v>10418</v>
      </c>
      <c r="J7004" s="16" t="s">
        <v>9401</v>
      </c>
      <c r="K7004" s="14">
        <v>1310.58</v>
      </c>
      <c r="M7004" s="13" t="s">
        <v>10967</v>
      </c>
      <c r="N7004" s="18" t="s">
        <v>11182</v>
      </c>
      <c r="P7004" s="19" t="s">
        <v>10969</v>
      </c>
      <c r="Q7004" s="19" t="s">
        <v>10969</v>
      </c>
      <c r="R7004" s="19" t="s">
        <v>10970</v>
      </c>
    </row>
    <row r="7005" spans="1:18">
      <c r="A7005" s="13" t="e">
        <v>#N/A</v>
      </c>
      <c r="B7005" s="13" t="s">
        <v>11177</v>
      </c>
      <c r="C7005" s="14" t="s">
        <v>11029</v>
      </c>
      <c r="D7005" s="15" t="s">
        <v>11178</v>
      </c>
      <c r="E7005" s="15" t="s">
        <v>10425</v>
      </c>
      <c r="F7005" s="14" t="s">
        <v>11179</v>
      </c>
      <c r="G7005" s="14" t="s">
        <v>11180</v>
      </c>
      <c r="H7005" s="14" t="s">
        <v>11183</v>
      </c>
      <c r="I7005" s="14" t="s">
        <v>10420</v>
      </c>
      <c r="J7005" s="16" t="s">
        <v>9401</v>
      </c>
      <c r="K7005" s="14">
        <v>0</v>
      </c>
      <c r="M7005" s="13" t="s">
        <v>10967</v>
      </c>
      <c r="N7005" s="18" t="s">
        <v>11182</v>
      </c>
      <c r="P7005" s="19" t="s">
        <v>10969</v>
      </c>
      <c r="Q7005" s="19" t="s">
        <v>10969</v>
      </c>
      <c r="R7005" s="19" t="s">
        <v>10970</v>
      </c>
    </row>
    <row r="7006" spans="1:18">
      <c r="A7006" s="13" t="e">
        <v>#N/A</v>
      </c>
      <c r="B7006" s="13" t="s">
        <v>11177</v>
      </c>
      <c r="C7006" s="14" t="s">
        <v>11029</v>
      </c>
      <c r="D7006" s="15" t="s">
        <v>11178</v>
      </c>
      <c r="E7006" s="15" t="s">
        <v>10425</v>
      </c>
      <c r="F7006" s="14" t="s">
        <v>11179</v>
      </c>
      <c r="G7006" s="14" t="s">
        <v>11180</v>
      </c>
      <c r="H7006" s="14" t="s">
        <v>11183</v>
      </c>
      <c r="I7006" s="14" t="s">
        <v>10419</v>
      </c>
      <c r="J7006" s="16" t="s">
        <v>9401</v>
      </c>
      <c r="K7006" s="14">
        <v>19.95</v>
      </c>
      <c r="M7006" s="13" t="s">
        <v>10967</v>
      </c>
      <c r="N7006" s="18" t="s">
        <v>11182</v>
      </c>
      <c r="P7006" s="19" t="s">
        <v>10969</v>
      </c>
      <c r="Q7006" s="19" t="s">
        <v>10969</v>
      </c>
      <c r="R7006" s="19" t="s">
        <v>10970</v>
      </c>
    </row>
    <row r="7007" spans="1:18">
      <c r="A7007" s="13" t="s">
        <v>292</v>
      </c>
      <c r="B7007" s="13" t="s">
        <v>9858</v>
      </c>
      <c r="C7007" s="14" t="s">
        <v>1075</v>
      </c>
      <c r="D7007" s="15" t="s">
        <v>9859</v>
      </c>
      <c r="E7007" s="15" t="s">
        <v>10425</v>
      </c>
      <c r="F7007" s="14" t="s">
        <v>4075</v>
      </c>
      <c r="G7007" s="14" t="s">
        <v>9860</v>
      </c>
      <c r="H7007" s="14" t="s">
        <v>9861</v>
      </c>
      <c r="I7007" s="14" t="s">
        <v>10416</v>
      </c>
      <c r="J7007" s="16" t="s">
        <v>55</v>
      </c>
      <c r="K7007" s="14">
        <v>724812.2</v>
      </c>
      <c r="L7007" s="17">
        <v>860648.44</v>
      </c>
      <c r="M7007" s="13" t="s">
        <v>63</v>
      </c>
      <c r="N7007" s="18" t="s">
        <v>9863</v>
      </c>
      <c r="P7007" s="19" t="s">
        <v>69</v>
      </c>
      <c r="Q7007" s="19" t="s">
        <v>292</v>
      </c>
      <c r="R7007" s="19" t="s">
        <v>293</v>
      </c>
    </row>
    <row r="7008" spans="1:18">
      <c r="A7008" s="13" t="s">
        <v>292</v>
      </c>
      <c r="B7008" s="13" t="s">
        <v>9858</v>
      </c>
      <c r="C7008" s="14" t="s">
        <v>1075</v>
      </c>
      <c r="D7008" s="15" t="s">
        <v>9859</v>
      </c>
      <c r="E7008" s="15" t="s">
        <v>10425</v>
      </c>
      <c r="F7008" s="14" t="s">
        <v>4075</v>
      </c>
      <c r="G7008" s="14" t="s">
        <v>9860</v>
      </c>
      <c r="H7008" s="14" t="s">
        <v>9861</v>
      </c>
      <c r="I7008" s="14" t="s">
        <v>10418</v>
      </c>
      <c r="J7008" s="16" t="s">
        <v>55</v>
      </c>
      <c r="K7008" s="14">
        <v>76613.29</v>
      </c>
      <c r="M7008" s="13" t="s">
        <v>63</v>
      </c>
      <c r="N7008" s="18" t="s">
        <v>9863</v>
      </c>
      <c r="P7008" s="19" t="s">
        <v>69</v>
      </c>
      <c r="Q7008" s="19" t="s">
        <v>292</v>
      </c>
      <c r="R7008" s="19" t="s">
        <v>293</v>
      </c>
    </row>
    <row r="7009" spans="1:18">
      <c r="A7009" s="13" t="s">
        <v>292</v>
      </c>
      <c r="B7009" s="13" t="s">
        <v>9858</v>
      </c>
      <c r="C7009" s="14" t="s">
        <v>1075</v>
      </c>
      <c r="D7009" s="15" t="s">
        <v>9859</v>
      </c>
      <c r="E7009" s="15" t="s">
        <v>10425</v>
      </c>
      <c r="F7009" s="14" t="s">
        <v>4075</v>
      </c>
      <c r="G7009" s="14" t="s">
        <v>9860</v>
      </c>
      <c r="H7009" s="14" t="s">
        <v>9861</v>
      </c>
      <c r="I7009" s="14" t="s">
        <v>10420</v>
      </c>
      <c r="J7009" s="16" t="s">
        <v>55</v>
      </c>
      <c r="K7009" s="14">
        <v>8291.05</v>
      </c>
      <c r="M7009" s="13" t="s">
        <v>63</v>
      </c>
      <c r="N7009" s="18" t="s">
        <v>9863</v>
      </c>
      <c r="P7009" s="19" t="s">
        <v>69</v>
      </c>
      <c r="Q7009" s="19" t="s">
        <v>292</v>
      </c>
      <c r="R7009" s="19" t="s">
        <v>293</v>
      </c>
    </row>
    <row r="7010" spans="1:18">
      <c r="A7010" s="13" t="s">
        <v>292</v>
      </c>
      <c r="B7010" s="13" t="s">
        <v>9858</v>
      </c>
      <c r="C7010" s="14" t="s">
        <v>1075</v>
      </c>
      <c r="D7010" s="15" t="s">
        <v>9859</v>
      </c>
      <c r="E7010" s="15" t="s">
        <v>10425</v>
      </c>
      <c r="F7010" s="14" t="s">
        <v>4075</v>
      </c>
      <c r="G7010" s="14" t="s">
        <v>9860</v>
      </c>
      <c r="H7010" s="14" t="s">
        <v>9861</v>
      </c>
      <c r="I7010" s="14" t="s">
        <v>10419</v>
      </c>
      <c r="J7010" s="16" t="s">
        <v>55</v>
      </c>
      <c r="K7010" s="14">
        <v>12202.34</v>
      </c>
      <c r="M7010" s="13" t="s">
        <v>63</v>
      </c>
      <c r="N7010" s="18" t="s">
        <v>9863</v>
      </c>
      <c r="P7010" s="19" t="s">
        <v>69</v>
      </c>
      <c r="Q7010" s="19" t="s">
        <v>292</v>
      </c>
      <c r="R7010" s="19" t="s">
        <v>293</v>
      </c>
    </row>
    <row r="7011" spans="1:18">
      <c r="A7011" s="13" t="e">
        <v>#N/A</v>
      </c>
      <c r="B7011" s="13" t="s">
        <v>11184</v>
      </c>
      <c r="C7011" s="14" t="s">
        <v>10991</v>
      </c>
      <c r="D7011" s="15" t="s">
        <v>11185</v>
      </c>
      <c r="E7011" s="15" t="s">
        <v>10425</v>
      </c>
      <c r="F7011" s="14" t="s">
        <v>11186</v>
      </c>
      <c r="G7011" s="14" t="s">
        <v>11187</v>
      </c>
      <c r="H7011" s="14" t="s">
        <v>11188</v>
      </c>
      <c r="I7011" s="14" t="s">
        <v>10416</v>
      </c>
      <c r="J7011" s="16" t="s">
        <v>9401</v>
      </c>
      <c r="K7011" s="14">
        <v>0</v>
      </c>
      <c r="L7011" s="17">
        <v>835708.2</v>
      </c>
      <c r="M7011" s="13" t="s">
        <v>10967</v>
      </c>
      <c r="N7011" s="18" t="s">
        <v>11189</v>
      </c>
      <c r="P7011" s="19" t="s">
        <v>10996</v>
      </c>
      <c r="Q7011" s="19" t="s">
        <v>10996</v>
      </c>
      <c r="R7011" s="19" t="s">
        <v>10997</v>
      </c>
    </row>
    <row r="7012" spans="1:18">
      <c r="A7012" s="13" t="e">
        <v>#N/A</v>
      </c>
      <c r="B7012" s="13" t="s">
        <v>11184</v>
      </c>
      <c r="C7012" s="14" t="s">
        <v>10991</v>
      </c>
      <c r="D7012" s="15" t="s">
        <v>11185</v>
      </c>
      <c r="E7012" s="15" t="s">
        <v>10425</v>
      </c>
      <c r="F7012" s="14" t="s">
        <v>11186</v>
      </c>
      <c r="G7012" s="14" t="s">
        <v>11187</v>
      </c>
      <c r="H7012" s="14" t="s">
        <v>11188</v>
      </c>
      <c r="I7012" s="14" t="s">
        <v>10418</v>
      </c>
      <c r="J7012" s="16" t="s">
        <v>9401</v>
      </c>
      <c r="K7012" s="14">
        <v>786130.94</v>
      </c>
      <c r="M7012" s="13" t="s">
        <v>10967</v>
      </c>
      <c r="N7012" s="18" t="s">
        <v>11189</v>
      </c>
      <c r="P7012" s="19" t="s">
        <v>10996</v>
      </c>
      <c r="Q7012" s="19" t="s">
        <v>10996</v>
      </c>
      <c r="R7012" s="19" t="s">
        <v>10997</v>
      </c>
    </row>
    <row r="7013" spans="1:18">
      <c r="A7013" s="13" t="e">
        <v>#N/A</v>
      </c>
      <c r="B7013" s="13" t="s">
        <v>11184</v>
      </c>
      <c r="C7013" s="14" t="s">
        <v>10991</v>
      </c>
      <c r="D7013" s="15" t="s">
        <v>11185</v>
      </c>
      <c r="E7013" s="15" t="s">
        <v>10425</v>
      </c>
      <c r="F7013" s="14" t="s">
        <v>11186</v>
      </c>
      <c r="G7013" s="14" t="s">
        <v>11187</v>
      </c>
      <c r="H7013" s="14" t="s">
        <v>11188</v>
      </c>
      <c r="I7013" s="14" t="s">
        <v>10420</v>
      </c>
      <c r="J7013" s="16" t="s">
        <v>9401</v>
      </c>
      <c r="K7013" s="14">
        <v>0</v>
      </c>
      <c r="M7013" s="13" t="s">
        <v>10967</v>
      </c>
      <c r="N7013" s="18" t="s">
        <v>11189</v>
      </c>
      <c r="P7013" s="19" t="s">
        <v>10996</v>
      </c>
      <c r="Q7013" s="19" t="s">
        <v>10996</v>
      </c>
      <c r="R7013" s="19" t="s">
        <v>10997</v>
      </c>
    </row>
    <row r="7014" spans="1:18">
      <c r="A7014" s="13" t="e">
        <v>#N/A</v>
      </c>
      <c r="B7014" s="13" t="s">
        <v>11184</v>
      </c>
      <c r="C7014" s="14" t="s">
        <v>10991</v>
      </c>
      <c r="D7014" s="15" t="s">
        <v>11185</v>
      </c>
      <c r="E7014" s="15" t="s">
        <v>10425</v>
      </c>
      <c r="F7014" s="14" t="s">
        <v>11186</v>
      </c>
      <c r="G7014" s="14" t="s">
        <v>11187</v>
      </c>
      <c r="H7014" s="14" t="s">
        <v>11188</v>
      </c>
      <c r="I7014" s="14" t="s">
        <v>10419</v>
      </c>
      <c r="J7014" s="16" t="s">
        <v>9401</v>
      </c>
      <c r="K7014" s="14">
        <v>11970.95</v>
      </c>
      <c r="M7014" s="13" t="s">
        <v>10967</v>
      </c>
      <c r="N7014" s="18" t="s">
        <v>11189</v>
      </c>
      <c r="P7014" s="19" t="s">
        <v>10996</v>
      </c>
      <c r="Q7014" s="19" t="s">
        <v>10996</v>
      </c>
      <c r="R7014" s="19" t="s">
        <v>10997</v>
      </c>
    </row>
    <row r="7015" spans="1:18">
      <c r="A7015" s="13" t="s">
        <v>163</v>
      </c>
      <c r="B7015" s="13" t="s">
        <v>9865</v>
      </c>
      <c r="C7015" s="14" t="s">
        <v>1229</v>
      </c>
      <c r="D7015" s="15" t="s">
        <v>9866</v>
      </c>
      <c r="E7015" s="15" t="s">
        <v>10434</v>
      </c>
      <c r="F7015" s="14" t="s">
        <v>9412</v>
      </c>
      <c r="G7015" s="14" t="s">
        <v>9867</v>
      </c>
      <c r="H7015" s="14" t="s">
        <v>9868</v>
      </c>
      <c r="I7015" s="14" t="s">
        <v>10416</v>
      </c>
      <c r="J7015" s="16" t="s">
        <v>55</v>
      </c>
      <c r="K7015" s="14">
        <v>859423</v>
      </c>
      <c r="L7015" s="17">
        <v>936352.4</v>
      </c>
      <c r="M7015" s="13" t="s">
        <v>140</v>
      </c>
      <c r="N7015" s="18" t="s">
        <v>9870</v>
      </c>
      <c r="P7015" s="19" t="s">
        <v>46</v>
      </c>
      <c r="Q7015" s="19" t="s">
        <v>163</v>
      </c>
      <c r="R7015" s="19" t="s">
        <v>660</v>
      </c>
    </row>
    <row r="7016" spans="1:18">
      <c r="A7016" s="13" t="s">
        <v>163</v>
      </c>
      <c r="B7016" s="13" t="s">
        <v>9865</v>
      </c>
      <c r="C7016" s="14" t="s">
        <v>1229</v>
      </c>
      <c r="D7016" s="15" t="s">
        <v>9866</v>
      </c>
      <c r="E7016" s="15" t="s">
        <v>10434</v>
      </c>
      <c r="F7016" s="14" t="s">
        <v>9412</v>
      </c>
      <c r="G7016" s="14" t="s">
        <v>9867</v>
      </c>
      <c r="H7016" s="14" t="s">
        <v>9868</v>
      </c>
      <c r="I7016" s="14" t="s">
        <v>10418</v>
      </c>
      <c r="J7016" s="16" t="s">
        <v>55</v>
      </c>
      <c r="K7016" s="14">
        <v>35214.8</v>
      </c>
      <c r="M7016" s="13" t="s">
        <v>140</v>
      </c>
      <c r="N7016" s="18" t="s">
        <v>9870</v>
      </c>
      <c r="P7016" s="19" t="s">
        <v>46</v>
      </c>
      <c r="Q7016" s="19" t="s">
        <v>163</v>
      </c>
      <c r="R7016" s="19" t="s">
        <v>660</v>
      </c>
    </row>
    <row r="7017" spans="1:18">
      <c r="A7017" s="13" t="s">
        <v>163</v>
      </c>
      <c r="B7017" s="13" t="s">
        <v>9865</v>
      </c>
      <c r="C7017" s="14" t="s">
        <v>1229</v>
      </c>
      <c r="D7017" s="15" t="s">
        <v>9866</v>
      </c>
      <c r="E7017" s="15" t="s">
        <v>10434</v>
      </c>
      <c r="F7017" s="14" t="s">
        <v>9412</v>
      </c>
      <c r="G7017" s="14" t="s">
        <v>9867</v>
      </c>
      <c r="H7017" s="14" t="s">
        <v>9868</v>
      </c>
      <c r="I7017" s="14" t="s">
        <v>10420</v>
      </c>
      <c r="J7017" s="16" t="s">
        <v>55</v>
      </c>
      <c r="K7017" s="14">
        <v>0</v>
      </c>
      <c r="M7017" s="13" t="s">
        <v>140</v>
      </c>
      <c r="N7017" s="18" t="s">
        <v>9870</v>
      </c>
      <c r="P7017" s="19" t="s">
        <v>46</v>
      </c>
      <c r="Q7017" s="19" t="s">
        <v>163</v>
      </c>
      <c r="R7017" s="19" t="s">
        <v>660</v>
      </c>
    </row>
    <row r="7018" spans="1:18">
      <c r="A7018" s="13" t="s">
        <v>163</v>
      </c>
      <c r="B7018" s="13" t="s">
        <v>9865</v>
      </c>
      <c r="C7018" s="14" t="s">
        <v>1229</v>
      </c>
      <c r="D7018" s="15" t="s">
        <v>9866</v>
      </c>
      <c r="E7018" s="15" t="s">
        <v>10434</v>
      </c>
      <c r="F7018" s="14" t="s">
        <v>9412</v>
      </c>
      <c r="G7018" s="14" t="s">
        <v>9867</v>
      </c>
      <c r="H7018" s="14" t="s">
        <v>9868</v>
      </c>
      <c r="I7018" s="14" t="s">
        <v>10419</v>
      </c>
      <c r="J7018" s="16" t="s">
        <v>55</v>
      </c>
      <c r="K7018" s="14">
        <v>13624</v>
      </c>
      <c r="M7018" s="13" t="s">
        <v>140</v>
      </c>
      <c r="N7018" s="18" t="s">
        <v>9870</v>
      </c>
      <c r="P7018" s="19" t="s">
        <v>46</v>
      </c>
      <c r="Q7018" s="19" t="s">
        <v>163</v>
      </c>
      <c r="R7018" s="19" t="s">
        <v>660</v>
      </c>
    </row>
    <row r="7019" spans="1:18">
      <c r="A7019" s="13" t="e">
        <v>#N/A</v>
      </c>
      <c r="B7019" s="13" t="s">
        <v>11109</v>
      </c>
      <c r="C7019" s="14" t="s">
        <v>11110</v>
      </c>
      <c r="D7019" s="15" t="s">
        <v>11111</v>
      </c>
      <c r="E7019" s="15" t="s">
        <v>10425</v>
      </c>
      <c r="F7019" s="14" t="s">
        <v>11112</v>
      </c>
      <c r="G7019" s="14" t="s">
        <v>11113</v>
      </c>
      <c r="H7019" s="14" t="s">
        <v>11114</v>
      </c>
      <c r="I7019" s="14" t="s">
        <v>10416</v>
      </c>
      <c r="J7019" s="16" t="s">
        <v>9401</v>
      </c>
      <c r="K7019" s="14">
        <v>0</v>
      </c>
      <c r="L7019" s="17">
        <v>915755.19</v>
      </c>
      <c r="M7019" s="13" t="s">
        <v>10967</v>
      </c>
      <c r="N7019" s="18" t="s">
        <v>11190</v>
      </c>
      <c r="P7019" s="19" t="s">
        <v>10996</v>
      </c>
      <c r="Q7019" s="19" t="s">
        <v>10996</v>
      </c>
      <c r="R7019" s="19" t="s">
        <v>11051</v>
      </c>
    </row>
    <row r="7020" spans="1:18">
      <c r="A7020" s="13" t="e">
        <v>#N/A</v>
      </c>
      <c r="B7020" s="13" t="s">
        <v>11109</v>
      </c>
      <c r="C7020" s="14" t="s">
        <v>11110</v>
      </c>
      <c r="D7020" s="15" t="s">
        <v>11111</v>
      </c>
      <c r="E7020" s="15" t="s">
        <v>10425</v>
      </c>
      <c r="F7020" s="14" t="s">
        <v>11112</v>
      </c>
      <c r="G7020" s="14" t="s">
        <v>11113</v>
      </c>
      <c r="H7020" s="14" t="s">
        <v>11114</v>
      </c>
      <c r="I7020" s="14" t="s">
        <v>10418</v>
      </c>
      <c r="J7020" s="16" t="s">
        <v>9401</v>
      </c>
      <c r="K7020" s="14">
        <v>874958.42</v>
      </c>
      <c r="M7020" s="13" t="s">
        <v>10967</v>
      </c>
      <c r="N7020" s="18" t="s">
        <v>11190</v>
      </c>
      <c r="P7020" s="19" t="s">
        <v>10996</v>
      </c>
      <c r="Q7020" s="19" t="s">
        <v>10996</v>
      </c>
      <c r="R7020" s="19" t="s">
        <v>11051</v>
      </c>
    </row>
    <row r="7021" spans="1:18">
      <c r="A7021" s="13" t="e">
        <v>#N/A</v>
      </c>
      <c r="B7021" s="13" t="s">
        <v>11109</v>
      </c>
      <c r="C7021" s="14" t="s">
        <v>11110</v>
      </c>
      <c r="D7021" s="15" t="s">
        <v>11111</v>
      </c>
      <c r="E7021" s="15" t="s">
        <v>10425</v>
      </c>
      <c r="F7021" s="14" t="s">
        <v>11112</v>
      </c>
      <c r="G7021" s="14" t="s">
        <v>11113</v>
      </c>
      <c r="H7021" s="14" t="s">
        <v>11114</v>
      </c>
      <c r="I7021" s="14" t="s">
        <v>10420</v>
      </c>
      <c r="J7021" s="16" t="s">
        <v>9401</v>
      </c>
      <c r="K7021" s="14">
        <v>0</v>
      </c>
      <c r="M7021" s="13" t="s">
        <v>10967</v>
      </c>
      <c r="N7021" s="18" t="s">
        <v>11190</v>
      </c>
      <c r="P7021" s="19" t="s">
        <v>10996</v>
      </c>
      <c r="Q7021" s="19" t="s">
        <v>10996</v>
      </c>
      <c r="R7021" s="19" t="s">
        <v>11051</v>
      </c>
    </row>
    <row r="7022" spans="1:18">
      <c r="A7022" s="13" t="e">
        <v>#N/A</v>
      </c>
      <c r="B7022" s="13" t="s">
        <v>11109</v>
      </c>
      <c r="C7022" s="14" t="s">
        <v>11110</v>
      </c>
      <c r="D7022" s="15" t="s">
        <v>11111</v>
      </c>
      <c r="E7022" s="15" t="s">
        <v>10425</v>
      </c>
      <c r="F7022" s="14" t="s">
        <v>11112</v>
      </c>
      <c r="G7022" s="14" t="s">
        <v>11113</v>
      </c>
      <c r="H7022" s="14" t="s">
        <v>11114</v>
      </c>
      <c r="I7022" s="14" t="s">
        <v>10419</v>
      </c>
      <c r="J7022" s="16" t="s">
        <v>9401</v>
      </c>
      <c r="K7022" s="14">
        <v>13324.64</v>
      </c>
      <c r="M7022" s="13" t="s">
        <v>10967</v>
      </c>
      <c r="N7022" s="18" t="s">
        <v>11190</v>
      </c>
      <c r="P7022" s="19" t="s">
        <v>10996</v>
      </c>
      <c r="Q7022" s="19" t="s">
        <v>10996</v>
      </c>
      <c r="R7022" s="19" t="s">
        <v>11051</v>
      </c>
    </row>
    <row r="7023" spans="1:18">
      <c r="A7023" s="13" t="e">
        <v>#N/A</v>
      </c>
      <c r="B7023" s="13" t="s">
        <v>11191</v>
      </c>
      <c r="C7023" s="14" t="s">
        <v>11192</v>
      </c>
      <c r="D7023" s="15" t="s">
        <v>11193</v>
      </c>
      <c r="E7023" s="15" t="s">
        <v>10444</v>
      </c>
      <c r="F7023" s="14" t="s">
        <v>11194</v>
      </c>
      <c r="G7023" s="14" t="s">
        <v>11195</v>
      </c>
      <c r="H7023" s="14" t="s">
        <v>11196</v>
      </c>
      <c r="I7023" s="14" t="s">
        <v>10416</v>
      </c>
      <c r="J7023" s="16" t="s">
        <v>9401</v>
      </c>
      <c r="K7023" s="14">
        <v>0</v>
      </c>
      <c r="L7023" s="17">
        <v>252500</v>
      </c>
      <c r="M7023" s="13" t="s">
        <v>10967</v>
      </c>
      <c r="N7023" s="18" t="s">
        <v>11197</v>
      </c>
      <c r="P7023" s="19" t="s">
        <v>11067</v>
      </c>
      <c r="Q7023" s="19" t="s">
        <v>11067</v>
      </c>
      <c r="R7023" s="19" t="s">
        <v>11068</v>
      </c>
    </row>
    <row r="7024" spans="1:18">
      <c r="A7024" s="13" t="e">
        <v>#N/A</v>
      </c>
      <c r="B7024" s="13" t="s">
        <v>11191</v>
      </c>
      <c r="C7024" s="14" t="s">
        <v>11192</v>
      </c>
      <c r="D7024" s="15" t="s">
        <v>11193</v>
      </c>
      <c r="E7024" s="15" t="s">
        <v>10444</v>
      </c>
      <c r="F7024" s="14" t="s">
        <v>11194</v>
      </c>
      <c r="G7024" s="14" t="s">
        <v>11195</v>
      </c>
      <c r="H7024" s="14" t="s">
        <v>11196</v>
      </c>
      <c r="I7024" s="14" t="s">
        <v>10418</v>
      </c>
      <c r="J7024" s="16" t="s">
        <v>9401</v>
      </c>
      <c r="K7024" s="14">
        <v>238246.8</v>
      </c>
      <c r="M7024" s="13" t="s">
        <v>10967</v>
      </c>
      <c r="N7024" s="18" t="s">
        <v>11197</v>
      </c>
      <c r="P7024" s="19" t="s">
        <v>11067</v>
      </c>
      <c r="Q7024" s="19" t="s">
        <v>11067</v>
      </c>
      <c r="R7024" s="19" t="s">
        <v>11068</v>
      </c>
    </row>
    <row r="7025" spans="1:18">
      <c r="A7025" s="13" t="e">
        <v>#N/A</v>
      </c>
      <c r="B7025" s="13" t="s">
        <v>11191</v>
      </c>
      <c r="C7025" s="14" t="s">
        <v>11192</v>
      </c>
      <c r="D7025" s="15" t="s">
        <v>11193</v>
      </c>
      <c r="E7025" s="15" t="s">
        <v>10444</v>
      </c>
      <c r="F7025" s="14" t="s">
        <v>11194</v>
      </c>
      <c r="G7025" s="14" t="s">
        <v>11195</v>
      </c>
      <c r="H7025" s="14" t="s">
        <v>11196</v>
      </c>
      <c r="I7025" s="14" t="s">
        <v>10420</v>
      </c>
      <c r="J7025" s="16" t="s">
        <v>9401</v>
      </c>
      <c r="K7025" s="14">
        <v>0</v>
      </c>
      <c r="M7025" s="13" t="s">
        <v>10967</v>
      </c>
      <c r="N7025" s="18" t="s">
        <v>11197</v>
      </c>
      <c r="P7025" s="19" t="s">
        <v>11067</v>
      </c>
      <c r="Q7025" s="19" t="s">
        <v>11067</v>
      </c>
      <c r="R7025" s="19" t="s">
        <v>11068</v>
      </c>
    </row>
    <row r="7026" spans="1:18">
      <c r="A7026" s="13" t="e">
        <v>#N/A</v>
      </c>
      <c r="B7026" s="13" t="s">
        <v>11191</v>
      </c>
      <c r="C7026" s="14" t="s">
        <v>11192</v>
      </c>
      <c r="D7026" s="15" t="s">
        <v>11193</v>
      </c>
      <c r="E7026" s="15" t="s">
        <v>10444</v>
      </c>
      <c r="F7026" s="14" t="s">
        <v>11194</v>
      </c>
      <c r="G7026" s="14" t="s">
        <v>11195</v>
      </c>
      <c r="H7026" s="14" t="s">
        <v>11196</v>
      </c>
      <c r="I7026" s="14" t="s">
        <v>10419</v>
      </c>
      <c r="J7026" s="16" t="s">
        <v>9401</v>
      </c>
      <c r="K7026" s="14">
        <v>3628.2</v>
      </c>
      <c r="M7026" s="13" t="s">
        <v>10967</v>
      </c>
      <c r="N7026" s="18" t="s">
        <v>11197</v>
      </c>
      <c r="P7026" s="19" t="s">
        <v>11067</v>
      </c>
      <c r="Q7026" s="19" t="s">
        <v>11067</v>
      </c>
      <c r="R7026" s="19" t="s">
        <v>11068</v>
      </c>
    </row>
    <row r="7027" spans="1:18">
      <c r="A7027" s="13" t="s">
        <v>292</v>
      </c>
      <c r="B7027" s="13" t="s">
        <v>9873</v>
      </c>
      <c r="C7027" s="14" t="s">
        <v>1075</v>
      </c>
      <c r="D7027" s="15" t="s">
        <v>9874</v>
      </c>
      <c r="E7027" s="15" t="s">
        <v>10425</v>
      </c>
      <c r="F7027" s="14" t="s">
        <v>4415</v>
      </c>
      <c r="G7027" s="14" t="s">
        <v>9875</v>
      </c>
      <c r="H7027" s="14" t="s">
        <v>9876</v>
      </c>
      <c r="I7027" s="14" t="s">
        <v>10427</v>
      </c>
      <c r="J7027" s="16" t="s">
        <v>55</v>
      </c>
      <c r="K7027" s="14">
        <v>58848.18</v>
      </c>
      <c r="L7027" s="17">
        <v>63822.87</v>
      </c>
      <c r="M7027" s="13" t="s">
        <v>63</v>
      </c>
      <c r="N7027" s="18" t="s">
        <v>9878</v>
      </c>
      <c r="P7027" s="19" t="s">
        <v>69</v>
      </c>
      <c r="Q7027" s="19" t="s">
        <v>292</v>
      </c>
      <c r="R7027" s="19" t="s">
        <v>293</v>
      </c>
    </row>
    <row r="7028" spans="1:18">
      <c r="A7028" s="13" t="s">
        <v>292</v>
      </c>
      <c r="B7028" s="13" t="s">
        <v>9873</v>
      </c>
      <c r="C7028" s="14" t="s">
        <v>1075</v>
      </c>
      <c r="D7028" s="15" t="s">
        <v>9874</v>
      </c>
      <c r="E7028" s="15" t="s">
        <v>10425</v>
      </c>
      <c r="F7028" s="14" t="s">
        <v>4415</v>
      </c>
      <c r="G7028" s="14" t="s">
        <v>9875</v>
      </c>
      <c r="H7028" s="14" t="s">
        <v>9876</v>
      </c>
      <c r="I7028" s="14" t="s">
        <v>10428</v>
      </c>
      <c r="J7028" s="16" t="s">
        <v>55</v>
      </c>
      <c r="K7028" s="14">
        <v>462.81</v>
      </c>
      <c r="M7028" s="13" t="s">
        <v>63</v>
      </c>
      <c r="N7028" s="18" t="s">
        <v>9878</v>
      </c>
      <c r="P7028" s="19" t="s">
        <v>69</v>
      </c>
      <c r="Q7028" s="19" t="s">
        <v>292</v>
      </c>
      <c r="R7028" s="19" t="s">
        <v>293</v>
      </c>
    </row>
    <row r="7029" spans="1:18">
      <c r="A7029" s="13" t="s">
        <v>292</v>
      </c>
      <c r="B7029" s="13" t="s">
        <v>9873</v>
      </c>
      <c r="C7029" s="14" t="s">
        <v>1075</v>
      </c>
      <c r="D7029" s="15" t="s">
        <v>9874</v>
      </c>
      <c r="E7029" s="15" t="s">
        <v>10425</v>
      </c>
      <c r="F7029" s="14" t="s">
        <v>4415</v>
      </c>
      <c r="G7029" s="14" t="s">
        <v>9875</v>
      </c>
      <c r="H7029" s="14" t="s">
        <v>9876</v>
      </c>
      <c r="I7029" s="14" t="s">
        <v>10420</v>
      </c>
      <c r="J7029" s="16" t="s">
        <v>55</v>
      </c>
      <c r="K7029" s="14">
        <v>765.02634</v>
      </c>
      <c r="M7029" s="13" t="s">
        <v>63</v>
      </c>
      <c r="N7029" s="18" t="s">
        <v>9878</v>
      </c>
      <c r="P7029" s="19" t="s">
        <v>69</v>
      </c>
      <c r="Q7029" s="19" t="s">
        <v>292</v>
      </c>
      <c r="R7029" s="19" t="s">
        <v>293</v>
      </c>
    </row>
    <row r="7030" spans="1:18">
      <c r="A7030" s="13" t="s">
        <v>292</v>
      </c>
      <c r="B7030" s="13" t="s">
        <v>9873</v>
      </c>
      <c r="C7030" s="14" t="s">
        <v>1075</v>
      </c>
      <c r="D7030" s="15" t="s">
        <v>9874</v>
      </c>
      <c r="E7030" s="15" t="s">
        <v>10425</v>
      </c>
      <c r="F7030" s="14" t="s">
        <v>4415</v>
      </c>
      <c r="G7030" s="14" t="s">
        <v>9875</v>
      </c>
      <c r="H7030" s="14" t="s">
        <v>9876</v>
      </c>
      <c r="I7030" s="14" t="s">
        <v>10419</v>
      </c>
      <c r="J7030" s="16" t="s">
        <v>55</v>
      </c>
      <c r="K7030" s="14">
        <v>889.66485</v>
      </c>
      <c r="M7030" s="13" t="s">
        <v>63</v>
      </c>
      <c r="N7030" s="18" t="s">
        <v>9878</v>
      </c>
      <c r="P7030" s="19" t="s">
        <v>69</v>
      </c>
      <c r="Q7030" s="19" t="s">
        <v>292</v>
      </c>
      <c r="R7030" s="19" t="s">
        <v>293</v>
      </c>
    </row>
    <row r="7031" spans="1:18">
      <c r="A7031" s="13" t="s">
        <v>70</v>
      </c>
      <c r="B7031" s="13" t="s">
        <v>9879</v>
      </c>
      <c r="C7031" s="14" t="s">
        <v>670</v>
      </c>
      <c r="D7031" s="15" t="s">
        <v>9880</v>
      </c>
      <c r="E7031" s="15" t="s">
        <v>10425</v>
      </c>
      <c r="F7031" s="14" t="s">
        <v>4011</v>
      </c>
      <c r="G7031" s="14" t="s">
        <v>9881</v>
      </c>
      <c r="H7031" s="14" t="s">
        <v>9882</v>
      </c>
      <c r="I7031" s="14" t="s">
        <v>10416</v>
      </c>
      <c r="J7031" s="16" t="s">
        <v>55</v>
      </c>
      <c r="K7031" s="14">
        <v>36547.2</v>
      </c>
      <c r="L7031" s="17">
        <v>39181.8</v>
      </c>
      <c r="M7031" s="13" t="s">
        <v>83</v>
      </c>
      <c r="N7031" s="18" t="s">
        <v>9884</v>
      </c>
      <c r="P7031" s="19" t="s">
        <v>69</v>
      </c>
      <c r="Q7031" s="19" t="s">
        <v>70</v>
      </c>
      <c r="R7031" s="19" t="s">
        <v>70</v>
      </c>
    </row>
    <row r="7032" spans="1:18">
      <c r="A7032" s="13" t="s">
        <v>70</v>
      </c>
      <c r="B7032" s="13" t="s">
        <v>9879</v>
      </c>
      <c r="C7032" s="14" t="s">
        <v>670</v>
      </c>
      <c r="D7032" s="15" t="s">
        <v>9880</v>
      </c>
      <c r="E7032" s="15" t="s">
        <v>10425</v>
      </c>
      <c r="F7032" s="14" t="s">
        <v>4011</v>
      </c>
      <c r="G7032" s="14" t="s">
        <v>9881</v>
      </c>
      <c r="H7032" s="14" t="s">
        <v>9882</v>
      </c>
      <c r="I7032" s="14" t="s">
        <v>10418</v>
      </c>
      <c r="J7032" s="16" t="s">
        <v>55</v>
      </c>
      <c r="K7032" s="14">
        <v>0</v>
      </c>
      <c r="M7032" s="13" t="s">
        <v>83</v>
      </c>
      <c r="N7032" s="18" t="s">
        <v>9884</v>
      </c>
      <c r="P7032" s="19" t="s">
        <v>69</v>
      </c>
      <c r="Q7032" s="19" t="s">
        <v>70</v>
      </c>
      <c r="R7032" s="19" t="s">
        <v>70</v>
      </c>
    </row>
    <row r="7033" spans="1:18">
      <c r="A7033" s="13" t="s">
        <v>70</v>
      </c>
      <c r="B7033" s="13" t="s">
        <v>9879</v>
      </c>
      <c r="C7033" s="14" t="s">
        <v>670</v>
      </c>
      <c r="D7033" s="15" t="s">
        <v>9880</v>
      </c>
      <c r="E7033" s="15" t="s">
        <v>10425</v>
      </c>
      <c r="F7033" s="14" t="s">
        <v>4011</v>
      </c>
      <c r="G7033" s="14" t="s">
        <v>9881</v>
      </c>
      <c r="H7033" s="14" t="s">
        <v>9882</v>
      </c>
      <c r="I7033" s="14" t="s">
        <v>10420</v>
      </c>
      <c r="J7033" s="16" t="s">
        <v>55</v>
      </c>
      <c r="K7033" s="14">
        <v>315</v>
      </c>
      <c r="M7033" s="13" t="s">
        <v>83</v>
      </c>
      <c r="N7033" s="18" t="s">
        <v>9884</v>
      </c>
      <c r="P7033" s="19" t="s">
        <v>69</v>
      </c>
      <c r="Q7033" s="19" t="s">
        <v>70</v>
      </c>
      <c r="R7033" s="19" t="s">
        <v>70</v>
      </c>
    </row>
    <row r="7034" spans="1:18">
      <c r="A7034" s="13" t="s">
        <v>70</v>
      </c>
      <c r="B7034" s="13" t="s">
        <v>9879</v>
      </c>
      <c r="C7034" s="14" t="s">
        <v>670</v>
      </c>
      <c r="D7034" s="15" t="s">
        <v>9880</v>
      </c>
      <c r="E7034" s="15" t="s">
        <v>10425</v>
      </c>
      <c r="F7034" s="14" t="s">
        <v>4011</v>
      </c>
      <c r="G7034" s="14" t="s">
        <v>9881</v>
      </c>
      <c r="H7034" s="14" t="s">
        <v>9882</v>
      </c>
      <c r="I7034" s="14" t="s">
        <v>10419</v>
      </c>
      <c r="J7034" s="16" t="s">
        <v>55</v>
      </c>
      <c r="K7034" s="14">
        <v>556.5</v>
      </c>
      <c r="M7034" s="13" t="s">
        <v>83</v>
      </c>
      <c r="N7034" s="18" t="s">
        <v>9884</v>
      </c>
      <c r="P7034" s="19" t="s">
        <v>69</v>
      </c>
      <c r="Q7034" s="19" t="s">
        <v>70</v>
      </c>
      <c r="R7034" s="19" t="s">
        <v>70</v>
      </c>
    </row>
    <row r="7035" spans="1:18">
      <c r="A7035" s="13" t="s">
        <v>220</v>
      </c>
      <c r="B7035" s="13" t="s">
        <v>9886</v>
      </c>
      <c r="C7035" s="14" t="s">
        <v>501</v>
      </c>
      <c r="D7035" s="15" t="s">
        <v>9887</v>
      </c>
      <c r="E7035" s="15" t="s">
        <v>10425</v>
      </c>
      <c r="F7035" s="14" t="s">
        <v>9888</v>
      </c>
      <c r="G7035" s="14" t="s">
        <v>9889</v>
      </c>
      <c r="H7035" s="14" t="s">
        <v>9890</v>
      </c>
      <c r="I7035" s="14" t="s">
        <v>10416</v>
      </c>
      <c r="J7035" s="16" t="s">
        <v>55</v>
      </c>
      <c r="K7035" s="14">
        <v>255839.78</v>
      </c>
      <c r="L7035" s="17">
        <v>296837.84</v>
      </c>
      <c r="M7035" s="13" t="s">
        <v>1282</v>
      </c>
      <c r="N7035" s="18" t="s">
        <v>9891</v>
      </c>
      <c r="P7035" s="19" t="s">
        <v>69</v>
      </c>
      <c r="Q7035" s="19" t="s">
        <v>220</v>
      </c>
      <c r="R7035" s="19" t="s">
        <v>221</v>
      </c>
    </row>
    <row r="7036" spans="1:18">
      <c r="A7036" s="13" t="s">
        <v>220</v>
      </c>
      <c r="B7036" s="13" t="s">
        <v>9886</v>
      </c>
      <c r="C7036" s="14" t="s">
        <v>501</v>
      </c>
      <c r="D7036" s="15" t="s">
        <v>9887</v>
      </c>
      <c r="E7036" s="15" t="s">
        <v>10425</v>
      </c>
      <c r="F7036" s="14" t="s">
        <v>9888</v>
      </c>
      <c r="G7036" s="14" t="s">
        <v>9889</v>
      </c>
      <c r="H7036" s="14" t="s">
        <v>9890</v>
      </c>
      <c r="I7036" s="14" t="s">
        <v>10418</v>
      </c>
      <c r="J7036" s="16" t="s">
        <v>55</v>
      </c>
      <c r="K7036" s="14">
        <v>20157.91</v>
      </c>
      <c r="M7036" s="13" t="s">
        <v>1282</v>
      </c>
      <c r="N7036" s="18" t="s">
        <v>9891</v>
      </c>
      <c r="P7036" s="19" t="s">
        <v>69</v>
      </c>
      <c r="Q7036" s="19" t="s">
        <v>220</v>
      </c>
      <c r="R7036" s="19" t="s">
        <v>221</v>
      </c>
    </row>
    <row r="7037" spans="1:18">
      <c r="A7037" s="13" t="s">
        <v>220</v>
      </c>
      <c r="B7037" s="13" t="s">
        <v>9886</v>
      </c>
      <c r="C7037" s="14" t="s">
        <v>501</v>
      </c>
      <c r="D7037" s="15" t="s">
        <v>9887</v>
      </c>
      <c r="E7037" s="15" t="s">
        <v>10425</v>
      </c>
      <c r="F7037" s="14" t="s">
        <v>9888</v>
      </c>
      <c r="G7037" s="14" t="s">
        <v>9889</v>
      </c>
      <c r="H7037" s="14" t="s">
        <v>9890</v>
      </c>
      <c r="I7037" s="14" t="s">
        <v>10420</v>
      </c>
      <c r="J7037" s="16" t="s">
        <v>55</v>
      </c>
      <c r="K7037" s="14">
        <v>3279.18</v>
      </c>
      <c r="M7037" s="13" t="s">
        <v>1282</v>
      </c>
      <c r="N7037" s="18" t="s">
        <v>9891</v>
      </c>
      <c r="P7037" s="19" t="s">
        <v>69</v>
      </c>
      <c r="Q7037" s="19" t="s">
        <v>220</v>
      </c>
      <c r="R7037" s="19" t="s">
        <v>221</v>
      </c>
    </row>
    <row r="7038" spans="1:18">
      <c r="A7038" s="13" t="s">
        <v>220</v>
      </c>
      <c r="B7038" s="13" t="s">
        <v>9886</v>
      </c>
      <c r="C7038" s="14" t="s">
        <v>501</v>
      </c>
      <c r="D7038" s="15" t="s">
        <v>9887</v>
      </c>
      <c r="E7038" s="15" t="s">
        <v>10425</v>
      </c>
      <c r="F7038" s="14" t="s">
        <v>9888</v>
      </c>
      <c r="G7038" s="14" t="s">
        <v>9889</v>
      </c>
      <c r="H7038" s="14" t="s">
        <v>9890</v>
      </c>
      <c r="I7038" s="14" t="s">
        <v>10419</v>
      </c>
      <c r="J7038" s="16" t="s">
        <v>55</v>
      </c>
      <c r="K7038" s="14">
        <v>4203.23</v>
      </c>
      <c r="M7038" s="13" t="s">
        <v>1282</v>
      </c>
      <c r="N7038" s="18" t="s">
        <v>9891</v>
      </c>
      <c r="P7038" s="19" t="s">
        <v>69</v>
      </c>
      <c r="Q7038" s="19" t="s">
        <v>220</v>
      </c>
      <c r="R7038" s="19" t="s">
        <v>221</v>
      </c>
    </row>
    <row r="7039" spans="1:18">
      <c r="A7039" s="13" t="e">
        <v>#N/A</v>
      </c>
      <c r="B7039" s="13" t="s">
        <v>11198</v>
      </c>
      <c r="C7039" s="14" t="s">
        <v>11140</v>
      </c>
      <c r="D7039" s="15" t="s">
        <v>11199</v>
      </c>
      <c r="E7039" s="15" t="s">
        <v>10425</v>
      </c>
      <c r="F7039" s="14" t="s">
        <v>11200</v>
      </c>
      <c r="G7039" s="14" t="s">
        <v>11201</v>
      </c>
      <c r="H7039" s="14" t="s">
        <v>11202</v>
      </c>
      <c r="I7039" s="14" t="s">
        <v>10416</v>
      </c>
      <c r="J7039" s="16" t="s">
        <v>9401</v>
      </c>
      <c r="K7039" s="14">
        <v>0</v>
      </c>
      <c r="L7039" s="17">
        <v>50463.33</v>
      </c>
      <c r="M7039" s="13" t="s">
        <v>10967</v>
      </c>
      <c r="N7039" s="18" t="s">
        <v>11203</v>
      </c>
      <c r="P7039" s="19" t="s">
        <v>10969</v>
      </c>
      <c r="Q7039" s="19" t="s">
        <v>10969</v>
      </c>
      <c r="R7039" s="19" t="s">
        <v>11145</v>
      </c>
    </row>
    <row r="7040" spans="1:18">
      <c r="A7040" s="13" t="e">
        <v>#N/A</v>
      </c>
      <c r="B7040" s="13" t="s">
        <v>11198</v>
      </c>
      <c r="C7040" s="14" t="s">
        <v>11140</v>
      </c>
      <c r="D7040" s="15" t="s">
        <v>11199</v>
      </c>
      <c r="E7040" s="15" t="s">
        <v>10425</v>
      </c>
      <c r="F7040" s="14" t="s">
        <v>11200</v>
      </c>
      <c r="G7040" s="14" t="s">
        <v>11201</v>
      </c>
      <c r="H7040" s="14" t="s">
        <v>11202</v>
      </c>
      <c r="I7040" s="14" t="s">
        <v>10418</v>
      </c>
      <c r="J7040" s="16" t="s">
        <v>9401</v>
      </c>
      <c r="K7040" s="14">
        <v>48215.1</v>
      </c>
      <c r="M7040" s="13" t="s">
        <v>10967</v>
      </c>
      <c r="N7040" s="18" t="s">
        <v>11203</v>
      </c>
      <c r="P7040" s="19" t="s">
        <v>10969</v>
      </c>
      <c r="Q7040" s="19" t="s">
        <v>10969</v>
      </c>
      <c r="R7040" s="19" t="s">
        <v>11145</v>
      </c>
    </row>
    <row r="7041" spans="1:18">
      <c r="A7041" s="13" t="e">
        <v>#N/A</v>
      </c>
      <c r="B7041" s="13" t="s">
        <v>11198</v>
      </c>
      <c r="C7041" s="14" t="s">
        <v>11140</v>
      </c>
      <c r="D7041" s="15" t="s">
        <v>11199</v>
      </c>
      <c r="E7041" s="15" t="s">
        <v>10425</v>
      </c>
      <c r="F7041" s="14" t="s">
        <v>11200</v>
      </c>
      <c r="G7041" s="14" t="s">
        <v>11201</v>
      </c>
      <c r="H7041" s="14" t="s">
        <v>11202</v>
      </c>
      <c r="I7041" s="14" t="s">
        <v>10420</v>
      </c>
      <c r="J7041" s="16" t="s">
        <v>9401</v>
      </c>
      <c r="K7041" s="14">
        <v>0</v>
      </c>
      <c r="M7041" s="13" t="s">
        <v>10967</v>
      </c>
      <c r="N7041" s="18" t="s">
        <v>11203</v>
      </c>
      <c r="P7041" s="19" t="s">
        <v>10969</v>
      </c>
      <c r="Q7041" s="19" t="s">
        <v>10969</v>
      </c>
      <c r="R7041" s="19" t="s">
        <v>11145</v>
      </c>
    </row>
    <row r="7042" spans="1:18">
      <c r="A7042" s="13" t="e">
        <v>#N/A</v>
      </c>
      <c r="B7042" s="13" t="s">
        <v>11198</v>
      </c>
      <c r="C7042" s="14" t="s">
        <v>11140</v>
      </c>
      <c r="D7042" s="15" t="s">
        <v>11199</v>
      </c>
      <c r="E7042" s="15" t="s">
        <v>10425</v>
      </c>
      <c r="F7042" s="14" t="s">
        <v>11200</v>
      </c>
      <c r="G7042" s="14" t="s">
        <v>11201</v>
      </c>
      <c r="H7042" s="14" t="s">
        <v>11202</v>
      </c>
      <c r="I7042" s="14" t="s">
        <v>10419</v>
      </c>
      <c r="J7042" s="16" t="s">
        <v>9401</v>
      </c>
      <c r="K7042" s="14">
        <v>734.25</v>
      </c>
      <c r="M7042" s="13" t="s">
        <v>10967</v>
      </c>
      <c r="N7042" s="18" t="s">
        <v>11203</v>
      </c>
      <c r="P7042" s="19" t="s">
        <v>10969</v>
      </c>
      <c r="Q7042" s="19" t="s">
        <v>10969</v>
      </c>
      <c r="R7042" s="19" t="s">
        <v>11145</v>
      </c>
    </row>
    <row r="7043" spans="1:18">
      <c r="A7043" s="13" t="e">
        <v>#N/A</v>
      </c>
      <c r="B7043" s="13" t="s">
        <v>11204</v>
      </c>
      <c r="C7043" s="14" t="s">
        <v>11110</v>
      </c>
      <c r="D7043" s="15" t="s">
        <v>11205</v>
      </c>
      <c r="E7043" s="15" t="s">
        <v>10425</v>
      </c>
      <c r="F7043" s="14" t="s">
        <v>11206</v>
      </c>
      <c r="G7043" s="14" t="s">
        <v>11207</v>
      </c>
      <c r="H7043" s="14" t="s">
        <v>11208</v>
      </c>
      <c r="I7043" s="14" t="s">
        <v>10416</v>
      </c>
      <c r="J7043" s="16" t="s">
        <v>9401</v>
      </c>
      <c r="K7043" s="14">
        <v>0</v>
      </c>
      <c r="L7043" s="17">
        <v>75.9</v>
      </c>
      <c r="M7043" s="13" t="s">
        <v>10967</v>
      </c>
      <c r="N7043" s="18" t="s">
        <v>11209</v>
      </c>
      <c r="P7043" s="19" t="s">
        <v>10996</v>
      </c>
      <c r="Q7043" s="19" t="s">
        <v>10996</v>
      </c>
      <c r="R7043" s="19" t="s">
        <v>11051</v>
      </c>
    </row>
    <row r="7044" spans="1:18">
      <c r="A7044" s="13" t="e">
        <v>#N/A</v>
      </c>
      <c r="B7044" s="13" t="s">
        <v>11204</v>
      </c>
      <c r="C7044" s="14" t="s">
        <v>11110</v>
      </c>
      <c r="D7044" s="15" t="s">
        <v>11205</v>
      </c>
      <c r="E7044" s="15" t="s">
        <v>10425</v>
      </c>
      <c r="F7044" s="14" t="s">
        <v>11206</v>
      </c>
      <c r="G7044" s="14" t="s">
        <v>11207</v>
      </c>
      <c r="H7044" s="14" t="s">
        <v>11208</v>
      </c>
      <c r="I7044" s="14" t="s">
        <v>10418</v>
      </c>
      <c r="J7044" s="16" t="s">
        <v>9401</v>
      </c>
      <c r="K7044" s="14">
        <v>72.52</v>
      </c>
      <c r="M7044" s="13" t="s">
        <v>10967</v>
      </c>
      <c r="N7044" s="18" t="s">
        <v>11209</v>
      </c>
      <c r="P7044" s="19" t="s">
        <v>10996</v>
      </c>
      <c r="Q7044" s="19" t="s">
        <v>10996</v>
      </c>
      <c r="R7044" s="19" t="s">
        <v>11051</v>
      </c>
    </row>
    <row r="7045" spans="1:18">
      <c r="A7045" s="13" t="e">
        <v>#N/A</v>
      </c>
      <c r="B7045" s="13" t="s">
        <v>11204</v>
      </c>
      <c r="C7045" s="14" t="s">
        <v>11110</v>
      </c>
      <c r="D7045" s="15" t="s">
        <v>11205</v>
      </c>
      <c r="E7045" s="15" t="s">
        <v>10425</v>
      </c>
      <c r="F7045" s="14" t="s">
        <v>11206</v>
      </c>
      <c r="G7045" s="14" t="s">
        <v>11207</v>
      </c>
      <c r="H7045" s="14" t="s">
        <v>11208</v>
      </c>
      <c r="I7045" s="14" t="s">
        <v>10420</v>
      </c>
      <c r="J7045" s="16" t="s">
        <v>9401</v>
      </c>
      <c r="K7045" s="14">
        <v>0</v>
      </c>
      <c r="M7045" s="13" t="s">
        <v>10967</v>
      </c>
      <c r="N7045" s="18" t="s">
        <v>11209</v>
      </c>
      <c r="P7045" s="19" t="s">
        <v>10996</v>
      </c>
      <c r="Q7045" s="19" t="s">
        <v>10996</v>
      </c>
      <c r="R7045" s="19" t="s">
        <v>11051</v>
      </c>
    </row>
    <row r="7046" spans="1:18">
      <c r="A7046" s="13" t="e">
        <v>#N/A</v>
      </c>
      <c r="B7046" s="13" t="s">
        <v>11204</v>
      </c>
      <c r="C7046" s="14" t="s">
        <v>11110</v>
      </c>
      <c r="D7046" s="15" t="s">
        <v>11205</v>
      </c>
      <c r="E7046" s="15" t="s">
        <v>10425</v>
      </c>
      <c r="F7046" s="14" t="s">
        <v>11206</v>
      </c>
      <c r="G7046" s="14" t="s">
        <v>11207</v>
      </c>
      <c r="H7046" s="14" t="s">
        <v>11208</v>
      </c>
      <c r="I7046" s="14" t="s">
        <v>10419</v>
      </c>
      <c r="J7046" s="16" t="s">
        <v>9401</v>
      </c>
      <c r="K7046" s="14">
        <v>1.1</v>
      </c>
      <c r="M7046" s="13" t="s">
        <v>10967</v>
      </c>
      <c r="N7046" s="18" t="s">
        <v>11209</v>
      </c>
      <c r="P7046" s="19" t="s">
        <v>10996</v>
      </c>
      <c r="Q7046" s="19" t="s">
        <v>10996</v>
      </c>
      <c r="R7046" s="19" t="s">
        <v>11051</v>
      </c>
    </row>
    <row r="7047" spans="1:18">
      <c r="A7047" s="13" t="s">
        <v>292</v>
      </c>
      <c r="B7047" s="13" t="s">
        <v>9893</v>
      </c>
      <c r="C7047" s="14" t="s">
        <v>1909</v>
      </c>
      <c r="D7047" s="15" t="s">
        <v>9073</v>
      </c>
      <c r="E7047" s="15" t="s">
        <v>10425</v>
      </c>
      <c r="F7047" s="14" t="s">
        <v>9074</v>
      </c>
      <c r="G7047" s="14" t="s">
        <v>9075</v>
      </c>
      <c r="H7047" s="14" t="s">
        <v>9076</v>
      </c>
      <c r="I7047" s="14" t="s">
        <v>10416</v>
      </c>
      <c r="J7047" s="16" t="s">
        <v>55</v>
      </c>
      <c r="K7047" s="14">
        <v>311958</v>
      </c>
      <c r="L7047" s="17">
        <v>336000</v>
      </c>
      <c r="M7047" s="13" t="s">
        <v>63</v>
      </c>
      <c r="N7047" s="18" t="s">
        <v>9895</v>
      </c>
      <c r="P7047" s="19" t="s">
        <v>69</v>
      </c>
      <c r="Q7047" s="19" t="s">
        <v>292</v>
      </c>
      <c r="R7047" s="19" t="s">
        <v>788</v>
      </c>
    </row>
    <row r="7048" spans="1:18">
      <c r="A7048" s="13" t="s">
        <v>292</v>
      </c>
      <c r="B7048" s="13" t="s">
        <v>9893</v>
      </c>
      <c r="C7048" s="14" t="s">
        <v>1909</v>
      </c>
      <c r="D7048" s="15" t="s">
        <v>9073</v>
      </c>
      <c r="E7048" s="15" t="s">
        <v>10425</v>
      </c>
      <c r="F7048" s="14" t="s">
        <v>9074</v>
      </c>
      <c r="G7048" s="14" t="s">
        <v>9075</v>
      </c>
      <c r="H7048" s="14" t="s">
        <v>9076</v>
      </c>
      <c r="I7048" s="14" t="s">
        <v>10418</v>
      </c>
      <c r="J7048" s="16" t="s">
        <v>55</v>
      </c>
      <c r="K7048" s="14">
        <v>0</v>
      </c>
      <c r="M7048" s="13" t="s">
        <v>63</v>
      </c>
      <c r="N7048" s="18" t="s">
        <v>9895</v>
      </c>
      <c r="P7048" s="19" t="s">
        <v>69</v>
      </c>
      <c r="Q7048" s="19" t="s">
        <v>292</v>
      </c>
      <c r="R7048" s="19" t="s">
        <v>788</v>
      </c>
    </row>
    <row r="7049" spans="1:18">
      <c r="A7049" s="13" t="s">
        <v>292</v>
      </c>
      <c r="B7049" s="13" t="s">
        <v>9893</v>
      </c>
      <c r="C7049" s="14" t="s">
        <v>1909</v>
      </c>
      <c r="D7049" s="15" t="s">
        <v>9073</v>
      </c>
      <c r="E7049" s="15" t="s">
        <v>10425</v>
      </c>
      <c r="F7049" s="14" t="s">
        <v>9074</v>
      </c>
      <c r="G7049" s="14" t="s">
        <v>9075</v>
      </c>
      <c r="H7049" s="14" t="s">
        <v>9076</v>
      </c>
      <c r="I7049" s="14" t="s">
        <v>10420</v>
      </c>
      <c r="J7049" s="16" t="s">
        <v>55</v>
      </c>
      <c r="K7049" s="14">
        <v>4171.4</v>
      </c>
      <c r="M7049" s="13" t="s">
        <v>63</v>
      </c>
      <c r="N7049" s="18" t="s">
        <v>9895</v>
      </c>
      <c r="P7049" s="19" t="s">
        <v>69</v>
      </c>
      <c r="Q7049" s="19" t="s">
        <v>292</v>
      </c>
      <c r="R7049" s="19" t="s">
        <v>788</v>
      </c>
    </row>
    <row r="7050" spans="1:18">
      <c r="A7050" s="13" t="s">
        <v>292</v>
      </c>
      <c r="B7050" s="13" t="s">
        <v>9893</v>
      </c>
      <c r="C7050" s="14" t="s">
        <v>1909</v>
      </c>
      <c r="D7050" s="15" t="s">
        <v>9073</v>
      </c>
      <c r="E7050" s="15" t="s">
        <v>10425</v>
      </c>
      <c r="F7050" s="14" t="s">
        <v>9074</v>
      </c>
      <c r="G7050" s="14" t="s">
        <v>9075</v>
      </c>
      <c r="H7050" s="14" t="s">
        <v>9076</v>
      </c>
      <c r="I7050" s="14" t="s">
        <v>10419</v>
      </c>
      <c r="J7050" s="16" t="s">
        <v>55</v>
      </c>
      <c r="K7050" s="14">
        <v>4750.6</v>
      </c>
      <c r="M7050" s="13" t="s">
        <v>63</v>
      </c>
      <c r="N7050" s="18" t="s">
        <v>9895</v>
      </c>
      <c r="P7050" s="19" t="s">
        <v>69</v>
      </c>
      <c r="Q7050" s="19" t="s">
        <v>292</v>
      </c>
      <c r="R7050" s="19" t="s">
        <v>788</v>
      </c>
    </row>
    <row r="7051" spans="1:18">
      <c r="A7051" s="13" t="s">
        <v>108</v>
      </c>
      <c r="B7051" s="13" t="s">
        <v>9897</v>
      </c>
      <c r="C7051" s="14" t="s">
        <v>111</v>
      </c>
      <c r="D7051" s="15" t="s">
        <v>9372</v>
      </c>
      <c r="E7051" s="15" t="s">
        <v>10425</v>
      </c>
      <c r="F7051" s="14" t="s">
        <v>113</v>
      </c>
      <c r="G7051" s="14" t="s">
        <v>9373</v>
      </c>
      <c r="H7051" s="14" t="s">
        <v>9374</v>
      </c>
      <c r="I7051" s="14" t="s">
        <v>10416</v>
      </c>
      <c r="J7051" s="16" t="s">
        <v>55</v>
      </c>
      <c r="K7051" s="14">
        <v>1077040.18</v>
      </c>
      <c r="L7051" s="17">
        <v>1202164.79</v>
      </c>
      <c r="M7051" s="13" t="s">
        <v>97</v>
      </c>
      <c r="N7051" s="18" t="s">
        <v>9898</v>
      </c>
      <c r="P7051" s="19" t="s">
        <v>46</v>
      </c>
      <c r="Q7051" s="19" t="s">
        <v>108</v>
      </c>
      <c r="R7051" s="19" t="s">
        <v>109</v>
      </c>
    </row>
    <row r="7052" spans="1:18">
      <c r="A7052" s="13" t="s">
        <v>108</v>
      </c>
      <c r="B7052" s="13" t="s">
        <v>9897</v>
      </c>
      <c r="C7052" s="14" t="s">
        <v>111</v>
      </c>
      <c r="D7052" s="15" t="s">
        <v>9372</v>
      </c>
      <c r="E7052" s="15" t="s">
        <v>10425</v>
      </c>
      <c r="F7052" s="14" t="s">
        <v>113</v>
      </c>
      <c r="G7052" s="14" t="s">
        <v>9373</v>
      </c>
      <c r="H7052" s="14" t="s">
        <v>9374</v>
      </c>
      <c r="I7052" s="14" t="s">
        <v>10418</v>
      </c>
      <c r="J7052" s="16" t="s">
        <v>55</v>
      </c>
      <c r="K7052" s="14">
        <v>57382.06</v>
      </c>
      <c r="M7052" s="13" t="s">
        <v>97</v>
      </c>
      <c r="N7052" s="18" t="s">
        <v>9898</v>
      </c>
      <c r="P7052" s="19" t="s">
        <v>46</v>
      </c>
      <c r="Q7052" s="19" t="s">
        <v>108</v>
      </c>
      <c r="R7052" s="19" t="s">
        <v>109</v>
      </c>
    </row>
    <row r="7053" spans="1:18">
      <c r="A7053" s="13" t="s">
        <v>108</v>
      </c>
      <c r="B7053" s="13" t="s">
        <v>9897</v>
      </c>
      <c r="C7053" s="14" t="s">
        <v>111</v>
      </c>
      <c r="D7053" s="15" t="s">
        <v>9372</v>
      </c>
      <c r="E7053" s="15" t="s">
        <v>10425</v>
      </c>
      <c r="F7053" s="14" t="s">
        <v>113</v>
      </c>
      <c r="G7053" s="14" t="s">
        <v>9373</v>
      </c>
      <c r="H7053" s="14" t="s">
        <v>9374</v>
      </c>
      <c r="I7053" s="14" t="s">
        <v>10420</v>
      </c>
      <c r="J7053" s="16" t="s">
        <v>55</v>
      </c>
      <c r="K7053" s="14">
        <v>14402.07</v>
      </c>
      <c r="M7053" s="13" t="s">
        <v>97</v>
      </c>
      <c r="N7053" s="18" t="s">
        <v>9898</v>
      </c>
      <c r="P7053" s="19" t="s">
        <v>46</v>
      </c>
      <c r="Q7053" s="19" t="s">
        <v>108</v>
      </c>
      <c r="R7053" s="19" t="s">
        <v>109</v>
      </c>
    </row>
    <row r="7054" spans="1:18">
      <c r="A7054" s="13" t="s">
        <v>108</v>
      </c>
      <c r="B7054" s="13" t="s">
        <v>9897</v>
      </c>
      <c r="C7054" s="14" t="s">
        <v>111</v>
      </c>
      <c r="D7054" s="15" t="s">
        <v>9372</v>
      </c>
      <c r="E7054" s="15" t="s">
        <v>10425</v>
      </c>
      <c r="F7054" s="14" t="s">
        <v>113</v>
      </c>
      <c r="G7054" s="14" t="s">
        <v>9373</v>
      </c>
      <c r="H7054" s="14" t="s">
        <v>9374</v>
      </c>
      <c r="I7054" s="14" t="s">
        <v>10419</v>
      </c>
      <c r="J7054" s="16" t="s">
        <v>55</v>
      </c>
      <c r="K7054" s="14">
        <v>17275.49</v>
      </c>
      <c r="M7054" s="13" t="s">
        <v>97</v>
      </c>
      <c r="N7054" s="18" t="s">
        <v>9898</v>
      </c>
      <c r="P7054" s="19" t="s">
        <v>46</v>
      </c>
      <c r="Q7054" s="19" t="s">
        <v>108</v>
      </c>
      <c r="R7054" s="19" t="s">
        <v>109</v>
      </c>
    </row>
    <row r="7055" spans="1:18">
      <c r="A7055" s="13" t="s">
        <v>85</v>
      </c>
      <c r="B7055" s="13" t="s">
        <v>9899</v>
      </c>
      <c r="C7055" s="14" t="s">
        <v>153</v>
      </c>
      <c r="D7055" s="15" t="s">
        <v>9900</v>
      </c>
      <c r="E7055" s="15" t="s">
        <v>10425</v>
      </c>
      <c r="F7055" s="14" t="s">
        <v>9901</v>
      </c>
      <c r="G7055" s="14" t="s">
        <v>9902</v>
      </c>
      <c r="H7055" s="14" t="s">
        <v>9903</v>
      </c>
      <c r="I7055" s="14" t="s">
        <v>10427</v>
      </c>
      <c r="J7055" s="16" t="s">
        <v>55</v>
      </c>
      <c r="K7055" s="14">
        <v>16929.28</v>
      </c>
      <c r="L7055" s="17">
        <v>17952</v>
      </c>
      <c r="M7055" s="13" t="s">
        <v>83</v>
      </c>
      <c r="N7055" s="18" t="s">
        <v>9905</v>
      </c>
      <c r="P7055" s="19" t="s">
        <v>69</v>
      </c>
      <c r="Q7055" s="19" t="s">
        <v>85</v>
      </c>
      <c r="R7055" s="19" t="s">
        <v>86</v>
      </c>
    </row>
    <row r="7056" spans="1:18">
      <c r="A7056" s="13" t="s">
        <v>85</v>
      </c>
      <c r="B7056" s="13" t="s">
        <v>9899</v>
      </c>
      <c r="C7056" s="14" t="s">
        <v>153</v>
      </c>
      <c r="D7056" s="15" t="s">
        <v>9900</v>
      </c>
      <c r="E7056" s="15" t="s">
        <v>10425</v>
      </c>
      <c r="F7056" s="14" t="s">
        <v>9901</v>
      </c>
      <c r="G7056" s="14" t="s">
        <v>9902</v>
      </c>
      <c r="H7056" s="14" t="s">
        <v>9903</v>
      </c>
      <c r="I7056" s="14" t="s">
        <v>10428</v>
      </c>
      <c r="J7056" s="16" t="s">
        <v>55</v>
      </c>
      <c r="K7056" s="14">
        <v>0</v>
      </c>
      <c r="M7056" s="13" t="s">
        <v>83</v>
      </c>
      <c r="N7056" s="18" t="s">
        <v>9905</v>
      </c>
      <c r="P7056" s="19" t="s">
        <v>69</v>
      </c>
      <c r="Q7056" s="19" t="s">
        <v>85</v>
      </c>
      <c r="R7056" s="19" t="s">
        <v>86</v>
      </c>
    </row>
    <row r="7057" spans="1:18">
      <c r="A7057" s="13" t="s">
        <v>85</v>
      </c>
      <c r="B7057" s="13" t="s">
        <v>9899</v>
      </c>
      <c r="C7057" s="14" t="s">
        <v>153</v>
      </c>
      <c r="D7057" s="15" t="s">
        <v>9900</v>
      </c>
      <c r="E7057" s="15" t="s">
        <v>10425</v>
      </c>
      <c r="F7057" s="14" t="s">
        <v>9901</v>
      </c>
      <c r="G7057" s="14" t="s">
        <v>9902</v>
      </c>
      <c r="H7057" s="14" t="s">
        <v>9903</v>
      </c>
      <c r="I7057" s="14" t="s">
        <v>10420</v>
      </c>
      <c r="J7057" s="16" t="s">
        <v>55</v>
      </c>
      <c r="K7057" s="14">
        <v>220.08064</v>
      </c>
      <c r="M7057" s="13" t="s">
        <v>83</v>
      </c>
      <c r="N7057" s="18" t="s">
        <v>9905</v>
      </c>
      <c r="P7057" s="19" t="s">
        <v>69</v>
      </c>
      <c r="Q7057" s="19" t="s">
        <v>85</v>
      </c>
      <c r="R7057" s="19" t="s">
        <v>86</v>
      </c>
    </row>
    <row r="7058" spans="1:18">
      <c r="A7058" s="13" t="s">
        <v>85</v>
      </c>
      <c r="B7058" s="13" t="s">
        <v>9899</v>
      </c>
      <c r="C7058" s="14" t="s">
        <v>153</v>
      </c>
      <c r="D7058" s="15" t="s">
        <v>9900</v>
      </c>
      <c r="E7058" s="15" t="s">
        <v>10425</v>
      </c>
      <c r="F7058" s="14" t="s">
        <v>9901</v>
      </c>
      <c r="G7058" s="14" t="s">
        <v>9902</v>
      </c>
      <c r="H7058" s="14" t="s">
        <v>9903</v>
      </c>
      <c r="I7058" s="14" t="s">
        <v>10419</v>
      </c>
      <c r="J7058" s="16" t="s">
        <v>55</v>
      </c>
      <c r="K7058" s="14">
        <v>253.9392</v>
      </c>
      <c r="M7058" s="13" t="s">
        <v>83</v>
      </c>
      <c r="N7058" s="18" t="s">
        <v>9905</v>
      </c>
      <c r="P7058" s="19" t="s">
        <v>69</v>
      </c>
      <c r="Q7058" s="19" t="s">
        <v>85</v>
      </c>
      <c r="R7058" s="19" t="s">
        <v>86</v>
      </c>
    </row>
    <row r="7059" spans="1:18">
      <c r="A7059" s="13" t="e">
        <v>#N/A</v>
      </c>
      <c r="B7059" s="13" t="s">
        <v>11210</v>
      </c>
      <c r="C7059" s="14" t="s">
        <v>11037</v>
      </c>
      <c r="D7059" s="15" t="s">
        <v>11211</v>
      </c>
      <c r="E7059" s="15" t="s">
        <v>10429</v>
      </c>
      <c r="F7059" s="14" t="s">
        <v>686</v>
      </c>
      <c r="G7059" s="14" t="s">
        <v>11212</v>
      </c>
      <c r="H7059" s="14" t="s">
        <v>11213</v>
      </c>
      <c r="I7059" s="14" t="s">
        <v>10416</v>
      </c>
      <c r="J7059" s="16" t="s">
        <v>9401</v>
      </c>
      <c r="K7059" s="14">
        <v>0</v>
      </c>
      <c r="L7059" s="17">
        <v>404100</v>
      </c>
      <c r="M7059" s="13" t="s">
        <v>10967</v>
      </c>
      <c r="N7059" s="18" t="s">
        <v>11214</v>
      </c>
      <c r="P7059" s="19" t="s">
        <v>10996</v>
      </c>
      <c r="Q7059" s="19" t="s">
        <v>10996</v>
      </c>
      <c r="R7059" s="19" t="s">
        <v>11043</v>
      </c>
    </row>
    <row r="7060" spans="1:18">
      <c r="A7060" s="13" t="e">
        <v>#N/A</v>
      </c>
      <c r="B7060" s="13" t="s">
        <v>11210</v>
      </c>
      <c r="C7060" s="14" t="s">
        <v>11037</v>
      </c>
      <c r="D7060" s="15" t="s">
        <v>11211</v>
      </c>
      <c r="E7060" s="15" t="s">
        <v>10429</v>
      </c>
      <c r="F7060" s="14" t="s">
        <v>686</v>
      </c>
      <c r="G7060" s="14" t="s">
        <v>11212</v>
      </c>
      <c r="H7060" s="14" t="s">
        <v>11213</v>
      </c>
      <c r="I7060" s="14" t="s">
        <v>10418</v>
      </c>
      <c r="J7060" s="16" t="s">
        <v>9401</v>
      </c>
      <c r="K7060" s="14">
        <v>386097.35</v>
      </c>
      <c r="M7060" s="13" t="s">
        <v>10967</v>
      </c>
      <c r="N7060" s="18" t="s">
        <v>11214</v>
      </c>
      <c r="P7060" s="19" t="s">
        <v>10996</v>
      </c>
      <c r="Q7060" s="19" t="s">
        <v>10996</v>
      </c>
      <c r="R7060" s="19" t="s">
        <v>11043</v>
      </c>
    </row>
    <row r="7061" spans="1:18">
      <c r="A7061" s="13" t="e">
        <v>#N/A</v>
      </c>
      <c r="B7061" s="13" t="s">
        <v>11210</v>
      </c>
      <c r="C7061" s="14" t="s">
        <v>11037</v>
      </c>
      <c r="D7061" s="15" t="s">
        <v>11211</v>
      </c>
      <c r="E7061" s="15" t="s">
        <v>10429</v>
      </c>
      <c r="F7061" s="14" t="s">
        <v>686</v>
      </c>
      <c r="G7061" s="14" t="s">
        <v>11212</v>
      </c>
      <c r="H7061" s="14" t="s">
        <v>11213</v>
      </c>
      <c r="I7061" s="14" t="s">
        <v>10420</v>
      </c>
      <c r="J7061" s="16" t="s">
        <v>9401</v>
      </c>
      <c r="K7061" s="14">
        <v>0</v>
      </c>
      <c r="M7061" s="13" t="s">
        <v>10967</v>
      </c>
      <c r="N7061" s="18" t="s">
        <v>11214</v>
      </c>
      <c r="P7061" s="19" t="s">
        <v>10996</v>
      </c>
      <c r="Q7061" s="19" t="s">
        <v>10996</v>
      </c>
      <c r="R7061" s="19" t="s">
        <v>11043</v>
      </c>
    </row>
    <row r="7062" spans="1:18">
      <c r="A7062" s="13" t="e">
        <v>#N/A</v>
      </c>
      <c r="B7062" s="13" t="s">
        <v>11210</v>
      </c>
      <c r="C7062" s="14" t="s">
        <v>11037</v>
      </c>
      <c r="D7062" s="15" t="s">
        <v>11211</v>
      </c>
      <c r="E7062" s="15" t="s">
        <v>10429</v>
      </c>
      <c r="F7062" s="14" t="s">
        <v>686</v>
      </c>
      <c r="G7062" s="14" t="s">
        <v>11212</v>
      </c>
      <c r="H7062" s="14" t="s">
        <v>11213</v>
      </c>
      <c r="I7062" s="14" t="s">
        <v>10419</v>
      </c>
      <c r="J7062" s="16" t="s">
        <v>9401</v>
      </c>
      <c r="K7062" s="14">
        <v>5879.65</v>
      </c>
      <c r="M7062" s="13" t="s">
        <v>10967</v>
      </c>
      <c r="N7062" s="18" t="s">
        <v>11214</v>
      </c>
      <c r="P7062" s="19" t="s">
        <v>10996</v>
      </c>
      <c r="Q7062" s="19" t="s">
        <v>10996</v>
      </c>
      <c r="R7062" s="19" t="s">
        <v>11043</v>
      </c>
    </row>
    <row r="7063" spans="1:18">
      <c r="A7063" s="13" t="s">
        <v>220</v>
      </c>
      <c r="B7063" s="13" t="s">
        <v>9907</v>
      </c>
      <c r="C7063" s="14" t="s">
        <v>223</v>
      </c>
      <c r="D7063" s="15" t="s">
        <v>9571</v>
      </c>
      <c r="E7063" s="15" t="s">
        <v>10425</v>
      </c>
      <c r="F7063" s="14" t="s">
        <v>2217</v>
      </c>
      <c r="G7063" s="14" t="s">
        <v>9572</v>
      </c>
      <c r="H7063" s="14" t="s">
        <v>9573</v>
      </c>
      <c r="I7063" s="14" t="s">
        <v>10427</v>
      </c>
      <c r="J7063" s="16" t="s">
        <v>55</v>
      </c>
      <c r="K7063" s="14">
        <v>5709.08</v>
      </c>
      <c r="L7063" s="17">
        <v>6674.72</v>
      </c>
      <c r="M7063" s="13" t="s">
        <v>1282</v>
      </c>
      <c r="N7063" s="18" t="s">
        <v>9908</v>
      </c>
      <c r="P7063" s="19" t="s">
        <v>69</v>
      </c>
      <c r="Q7063" s="19" t="s">
        <v>220</v>
      </c>
      <c r="R7063" s="19" t="s">
        <v>221</v>
      </c>
    </row>
    <row r="7064" spans="1:18">
      <c r="A7064" s="13" t="s">
        <v>220</v>
      </c>
      <c r="B7064" s="13" t="s">
        <v>9907</v>
      </c>
      <c r="C7064" s="14" t="s">
        <v>223</v>
      </c>
      <c r="D7064" s="15" t="s">
        <v>9571</v>
      </c>
      <c r="E7064" s="15" t="s">
        <v>10425</v>
      </c>
      <c r="F7064" s="14" t="s">
        <v>2217</v>
      </c>
      <c r="G7064" s="14" t="s">
        <v>9572</v>
      </c>
      <c r="H7064" s="14" t="s">
        <v>9573</v>
      </c>
      <c r="I7064" s="14" t="s">
        <v>10428</v>
      </c>
      <c r="J7064" s="16" t="s">
        <v>55</v>
      </c>
      <c r="K7064" s="14">
        <v>395.84</v>
      </c>
      <c r="M7064" s="13" t="s">
        <v>1282</v>
      </c>
      <c r="N7064" s="18" t="s">
        <v>9908</v>
      </c>
      <c r="P7064" s="19" t="s">
        <v>69</v>
      </c>
      <c r="Q7064" s="19" t="s">
        <v>220</v>
      </c>
      <c r="R7064" s="19" t="s">
        <v>221</v>
      </c>
    </row>
    <row r="7065" spans="1:18">
      <c r="A7065" s="13" t="s">
        <v>220</v>
      </c>
      <c r="B7065" s="13" t="s">
        <v>9907</v>
      </c>
      <c r="C7065" s="14" t="s">
        <v>223</v>
      </c>
      <c r="D7065" s="15" t="s">
        <v>9571</v>
      </c>
      <c r="E7065" s="15" t="s">
        <v>10425</v>
      </c>
      <c r="F7065" s="14" t="s">
        <v>2217</v>
      </c>
      <c r="G7065" s="14" t="s">
        <v>9572</v>
      </c>
      <c r="H7065" s="14" t="s">
        <v>9573</v>
      </c>
      <c r="I7065" s="14" t="s">
        <v>10420</v>
      </c>
      <c r="J7065" s="16" t="s">
        <v>55</v>
      </c>
      <c r="K7065" s="14">
        <v>74.21804</v>
      </c>
      <c r="M7065" s="13" t="s">
        <v>1282</v>
      </c>
      <c r="N7065" s="18" t="s">
        <v>9908</v>
      </c>
      <c r="P7065" s="19" t="s">
        <v>69</v>
      </c>
      <c r="Q7065" s="19" t="s">
        <v>220</v>
      </c>
      <c r="R7065" s="19" t="s">
        <v>221</v>
      </c>
    </row>
    <row r="7066" spans="1:18">
      <c r="A7066" s="13" t="s">
        <v>220</v>
      </c>
      <c r="B7066" s="13" t="s">
        <v>9907</v>
      </c>
      <c r="C7066" s="14" t="s">
        <v>223</v>
      </c>
      <c r="D7066" s="15" t="s">
        <v>9571</v>
      </c>
      <c r="E7066" s="15" t="s">
        <v>10425</v>
      </c>
      <c r="F7066" s="14" t="s">
        <v>2217</v>
      </c>
      <c r="G7066" s="14" t="s">
        <v>9572</v>
      </c>
      <c r="H7066" s="14" t="s">
        <v>9573</v>
      </c>
      <c r="I7066" s="14" t="s">
        <v>10419</v>
      </c>
      <c r="J7066" s="16" t="s">
        <v>55</v>
      </c>
      <c r="K7066" s="14">
        <v>91.5738</v>
      </c>
      <c r="M7066" s="13" t="s">
        <v>1282</v>
      </c>
      <c r="N7066" s="18" t="s">
        <v>9908</v>
      </c>
      <c r="P7066" s="19" t="s">
        <v>69</v>
      </c>
      <c r="Q7066" s="19" t="s">
        <v>220</v>
      </c>
      <c r="R7066" s="19" t="s">
        <v>221</v>
      </c>
    </row>
    <row r="7067" spans="1:18">
      <c r="A7067" s="13" t="e">
        <v>#N/A</v>
      </c>
      <c r="B7067" s="13" t="s">
        <v>11215</v>
      </c>
      <c r="C7067" s="14" t="s">
        <v>11037</v>
      </c>
      <c r="D7067" s="15" t="s">
        <v>11216</v>
      </c>
      <c r="E7067" s="15" t="s">
        <v>10425</v>
      </c>
      <c r="F7067" s="14" t="s">
        <v>962</v>
      </c>
      <c r="G7067" s="14" t="s">
        <v>11217</v>
      </c>
      <c r="H7067" s="14" t="s">
        <v>11218</v>
      </c>
      <c r="I7067" s="14" t="s">
        <v>10416</v>
      </c>
      <c r="J7067" s="16" t="s">
        <v>9401</v>
      </c>
      <c r="K7067" s="14">
        <v>0</v>
      </c>
      <c r="L7067" s="17">
        <v>452.96</v>
      </c>
      <c r="M7067" s="13" t="s">
        <v>10967</v>
      </c>
      <c r="N7067" s="18" t="s">
        <v>11219</v>
      </c>
      <c r="P7067" s="19" t="s">
        <v>10996</v>
      </c>
      <c r="Q7067" s="19" t="s">
        <v>10996</v>
      </c>
      <c r="R7067" s="19" t="s">
        <v>11043</v>
      </c>
    </row>
    <row r="7068" spans="1:18">
      <c r="A7068" s="13" t="e">
        <v>#N/A</v>
      </c>
      <c r="B7068" s="13" t="s">
        <v>11215</v>
      </c>
      <c r="C7068" s="14" t="s">
        <v>11037</v>
      </c>
      <c r="D7068" s="15" t="s">
        <v>11216</v>
      </c>
      <c r="E7068" s="15" t="s">
        <v>10425</v>
      </c>
      <c r="F7068" s="14" t="s">
        <v>962</v>
      </c>
      <c r="G7068" s="14" t="s">
        <v>11217</v>
      </c>
      <c r="H7068" s="14" t="s">
        <v>11218</v>
      </c>
      <c r="I7068" s="14" t="s">
        <v>10418</v>
      </c>
      <c r="J7068" s="16" t="s">
        <v>9401</v>
      </c>
      <c r="K7068" s="14">
        <v>432.78</v>
      </c>
      <c r="M7068" s="13" t="s">
        <v>10967</v>
      </c>
      <c r="N7068" s="18" t="s">
        <v>11219</v>
      </c>
      <c r="P7068" s="19" t="s">
        <v>10996</v>
      </c>
      <c r="Q7068" s="19" t="s">
        <v>10996</v>
      </c>
      <c r="R7068" s="19" t="s">
        <v>11043</v>
      </c>
    </row>
    <row r="7069" spans="1:18">
      <c r="A7069" s="13" t="e">
        <v>#N/A</v>
      </c>
      <c r="B7069" s="13" t="s">
        <v>11215</v>
      </c>
      <c r="C7069" s="14" t="s">
        <v>11037</v>
      </c>
      <c r="D7069" s="15" t="s">
        <v>11216</v>
      </c>
      <c r="E7069" s="15" t="s">
        <v>10425</v>
      </c>
      <c r="F7069" s="14" t="s">
        <v>962</v>
      </c>
      <c r="G7069" s="14" t="s">
        <v>11217</v>
      </c>
      <c r="H7069" s="14" t="s">
        <v>11218</v>
      </c>
      <c r="I7069" s="14" t="s">
        <v>10420</v>
      </c>
      <c r="J7069" s="16" t="s">
        <v>9401</v>
      </c>
      <c r="K7069" s="14">
        <v>0</v>
      </c>
      <c r="M7069" s="13" t="s">
        <v>10967</v>
      </c>
      <c r="N7069" s="18" t="s">
        <v>11219</v>
      </c>
      <c r="P7069" s="19" t="s">
        <v>10996</v>
      </c>
      <c r="Q7069" s="19" t="s">
        <v>10996</v>
      </c>
      <c r="R7069" s="19" t="s">
        <v>11043</v>
      </c>
    </row>
    <row r="7070" spans="1:18">
      <c r="A7070" s="13" t="e">
        <v>#N/A</v>
      </c>
      <c r="B7070" s="13" t="s">
        <v>11215</v>
      </c>
      <c r="C7070" s="14" t="s">
        <v>11037</v>
      </c>
      <c r="D7070" s="15" t="s">
        <v>11216</v>
      </c>
      <c r="E7070" s="15" t="s">
        <v>10425</v>
      </c>
      <c r="F7070" s="14" t="s">
        <v>962</v>
      </c>
      <c r="G7070" s="14" t="s">
        <v>11217</v>
      </c>
      <c r="H7070" s="14" t="s">
        <v>11218</v>
      </c>
      <c r="I7070" s="14" t="s">
        <v>10419</v>
      </c>
      <c r="J7070" s="16" t="s">
        <v>9401</v>
      </c>
      <c r="K7070" s="14">
        <v>6.6</v>
      </c>
      <c r="M7070" s="13" t="s">
        <v>10967</v>
      </c>
      <c r="N7070" s="18" t="s">
        <v>11219</v>
      </c>
      <c r="P7070" s="19" t="s">
        <v>10996</v>
      </c>
      <c r="Q7070" s="19" t="s">
        <v>10996</v>
      </c>
      <c r="R7070" s="19" t="s">
        <v>11043</v>
      </c>
    </row>
    <row r="7071" spans="1:18">
      <c r="A7071" s="13" t="s">
        <v>292</v>
      </c>
      <c r="B7071" s="13" t="s">
        <v>9909</v>
      </c>
      <c r="C7071" s="14" t="s">
        <v>1909</v>
      </c>
      <c r="D7071" s="15" t="s">
        <v>9910</v>
      </c>
      <c r="E7071" s="15" t="s">
        <v>10425</v>
      </c>
      <c r="F7071" s="14" t="s">
        <v>9911</v>
      </c>
      <c r="G7071" s="14" t="s">
        <v>9912</v>
      </c>
      <c r="H7071" s="14" t="s">
        <v>9913</v>
      </c>
      <c r="I7071" s="14" t="s">
        <v>10416</v>
      </c>
      <c r="J7071" s="16" t="s">
        <v>55</v>
      </c>
      <c r="K7071" s="14">
        <v>453544.1</v>
      </c>
      <c r="L7071" s="17">
        <v>517460.96</v>
      </c>
      <c r="M7071" s="13" t="s">
        <v>63</v>
      </c>
      <c r="N7071" s="18" t="s">
        <v>9915</v>
      </c>
      <c r="P7071" s="19" t="s">
        <v>69</v>
      </c>
      <c r="Q7071" s="19" t="s">
        <v>292</v>
      </c>
      <c r="R7071" s="19" t="s">
        <v>788</v>
      </c>
    </row>
    <row r="7072" spans="1:18">
      <c r="A7072" s="13" t="s">
        <v>292</v>
      </c>
      <c r="B7072" s="13" t="s">
        <v>9909</v>
      </c>
      <c r="C7072" s="14" t="s">
        <v>1909</v>
      </c>
      <c r="D7072" s="15" t="s">
        <v>9910</v>
      </c>
      <c r="E7072" s="15" t="s">
        <v>10425</v>
      </c>
      <c r="F7072" s="14" t="s">
        <v>9911</v>
      </c>
      <c r="G7072" s="14" t="s">
        <v>9912</v>
      </c>
      <c r="H7072" s="14" t="s">
        <v>9913</v>
      </c>
      <c r="I7072" s="14" t="s">
        <v>10418</v>
      </c>
      <c r="J7072" s="16" t="s">
        <v>55</v>
      </c>
      <c r="K7072" s="14">
        <v>27354.23</v>
      </c>
      <c r="M7072" s="13" t="s">
        <v>63</v>
      </c>
      <c r="N7072" s="18" t="s">
        <v>9915</v>
      </c>
      <c r="P7072" s="19" t="s">
        <v>69</v>
      </c>
      <c r="Q7072" s="19" t="s">
        <v>292</v>
      </c>
      <c r="R7072" s="19" t="s">
        <v>788</v>
      </c>
    </row>
    <row r="7073" spans="1:18">
      <c r="A7073" s="13" t="s">
        <v>292</v>
      </c>
      <c r="B7073" s="13" t="s">
        <v>9909</v>
      </c>
      <c r="C7073" s="14" t="s">
        <v>1909</v>
      </c>
      <c r="D7073" s="15" t="s">
        <v>9910</v>
      </c>
      <c r="E7073" s="15" t="s">
        <v>10425</v>
      </c>
      <c r="F7073" s="14" t="s">
        <v>9911</v>
      </c>
      <c r="G7073" s="14" t="s">
        <v>9912</v>
      </c>
      <c r="H7073" s="14" t="s">
        <v>9913</v>
      </c>
      <c r="I7073" s="14" t="s">
        <v>10420</v>
      </c>
      <c r="J7073" s="16" t="s">
        <v>55</v>
      </c>
      <c r="K7073" s="14">
        <v>5953.72</v>
      </c>
      <c r="M7073" s="13" t="s">
        <v>63</v>
      </c>
      <c r="N7073" s="18" t="s">
        <v>9915</v>
      </c>
      <c r="P7073" s="19" t="s">
        <v>69</v>
      </c>
      <c r="Q7073" s="19" t="s">
        <v>292</v>
      </c>
      <c r="R7073" s="19" t="s">
        <v>788</v>
      </c>
    </row>
    <row r="7074" spans="1:18">
      <c r="A7074" s="13" t="s">
        <v>292</v>
      </c>
      <c r="B7074" s="13" t="s">
        <v>9909</v>
      </c>
      <c r="C7074" s="14" t="s">
        <v>1909</v>
      </c>
      <c r="D7074" s="15" t="s">
        <v>9910</v>
      </c>
      <c r="E7074" s="15" t="s">
        <v>10425</v>
      </c>
      <c r="F7074" s="14" t="s">
        <v>9911</v>
      </c>
      <c r="G7074" s="14" t="s">
        <v>9912</v>
      </c>
      <c r="H7074" s="14" t="s">
        <v>9913</v>
      </c>
      <c r="I7074" s="14" t="s">
        <v>10419</v>
      </c>
      <c r="J7074" s="16" t="s">
        <v>55</v>
      </c>
      <c r="K7074" s="14">
        <v>7323.15</v>
      </c>
      <c r="M7074" s="13" t="s">
        <v>63</v>
      </c>
      <c r="N7074" s="18" t="s">
        <v>9915</v>
      </c>
      <c r="P7074" s="19" t="s">
        <v>69</v>
      </c>
      <c r="Q7074" s="19" t="s">
        <v>292</v>
      </c>
      <c r="R7074" s="19" t="s">
        <v>788</v>
      </c>
    </row>
    <row r="7075" spans="1:18">
      <c r="A7075" s="13" t="s">
        <v>292</v>
      </c>
      <c r="B7075" s="13" t="s">
        <v>9909</v>
      </c>
      <c r="C7075" s="14" t="s">
        <v>1909</v>
      </c>
      <c r="D7075" s="15" t="s">
        <v>9910</v>
      </c>
      <c r="E7075" s="15" t="s">
        <v>10425</v>
      </c>
      <c r="F7075" s="14" t="s">
        <v>9911</v>
      </c>
      <c r="G7075" s="14" t="s">
        <v>9912</v>
      </c>
      <c r="H7075" s="14" t="s">
        <v>9913</v>
      </c>
      <c r="I7075" s="14" t="s">
        <v>10416</v>
      </c>
      <c r="J7075" s="16" t="s">
        <v>55</v>
      </c>
      <c r="K7075" s="14">
        <v>453544.1</v>
      </c>
      <c r="L7075" s="17">
        <v>517460.96</v>
      </c>
      <c r="M7075" s="13" t="s">
        <v>63</v>
      </c>
      <c r="N7075" s="18" t="s">
        <v>9915</v>
      </c>
      <c r="P7075" s="19" t="s">
        <v>69</v>
      </c>
      <c r="Q7075" s="19" t="s">
        <v>292</v>
      </c>
      <c r="R7075" s="19" t="s">
        <v>788</v>
      </c>
    </row>
    <row r="7076" spans="1:18">
      <c r="A7076" s="13" t="s">
        <v>292</v>
      </c>
      <c r="B7076" s="13" t="s">
        <v>9909</v>
      </c>
      <c r="C7076" s="14" t="s">
        <v>1909</v>
      </c>
      <c r="D7076" s="15" t="s">
        <v>9910</v>
      </c>
      <c r="E7076" s="15" t="s">
        <v>10425</v>
      </c>
      <c r="F7076" s="14" t="s">
        <v>9911</v>
      </c>
      <c r="G7076" s="14" t="s">
        <v>9912</v>
      </c>
      <c r="H7076" s="14" t="s">
        <v>9913</v>
      </c>
      <c r="I7076" s="14" t="s">
        <v>10418</v>
      </c>
      <c r="J7076" s="16" t="s">
        <v>55</v>
      </c>
      <c r="K7076" s="14">
        <v>27354.23</v>
      </c>
      <c r="M7076" s="13" t="s">
        <v>63</v>
      </c>
      <c r="N7076" s="18" t="s">
        <v>9915</v>
      </c>
      <c r="P7076" s="19" t="s">
        <v>69</v>
      </c>
      <c r="Q7076" s="19" t="s">
        <v>292</v>
      </c>
      <c r="R7076" s="19" t="s">
        <v>788</v>
      </c>
    </row>
    <row r="7077" spans="1:18">
      <c r="A7077" s="13" t="s">
        <v>292</v>
      </c>
      <c r="B7077" s="13" t="s">
        <v>9909</v>
      </c>
      <c r="C7077" s="14" t="s">
        <v>1909</v>
      </c>
      <c r="D7077" s="15" t="s">
        <v>9910</v>
      </c>
      <c r="E7077" s="15" t="s">
        <v>10425</v>
      </c>
      <c r="F7077" s="14" t="s">
        <v>9911</v>
      </c>
      <c r="G7077" s="14" t="s">
        <v>9912</v>
      </c>
      <c r="H7077" s="14" t="s">
        <v>9913</v>
      </c>
      <c r="I7077" s="14" t="s">
        <v>10420</v>
      </c>
      <c r="J7077" s="16" t="s">
        <v>55</v>
      </c>
      <c r="K7077" s="14">
        <v>5953.72</v>
      </c>
      <c r="M7077" s="13" t="s">
        <v>63</v>
      </c>
      <c r="N7077" s="18" t="s">
        <v>9915</v>
      </c>
      <c r="P7077" s="19" t="s">
        <v>69</v>
      </c>
      <c r="Q7077" s="19" t="s">
        <v>292</v>
      </c>
      <c r="R7077" s="19" t="s">
        <v>788</v>
      </c>
    </row>
    <row r="7078" spans="1:18">
      <c r="A7078" s="13" t="s">
        <v>292</v>
      </c>
      <c r="B7078" s="13" t="s">
        <v>9909</v>
      </c>
      <c r="C7078" s="14" t="s">
        <v>1909</v>
      </c>
      <c r="D7078" s="15" t="s">
        <v>9910</v>
      </c>
      <c r="E7078" s="15" t="s">
        <v>10425</v>
      </c>
      <c r="F7078" s="14" t="s">
        <v>9911</v>
      </c>
      <c r="G7078" s="14" t="s">
        <v>9912</v>
      </c>
      <c r="H7078" s="14" t="s">
        <v>9913</v>
      </c>
      <c r="I7078" s="14" t="s">
        <v>10419</v>
      </c>
      <c r="J7078" s="16" t="s">
        <v>55</v>
      </c>
      <c r="K7078" s="14">
        <v>7323.15</v>
      </c>
      <c r="M7078" s="13" t="s">
        <v>63</v>
      </c>
      <c r="N7078" s="18" t="s">
        <v>9915</v>
      </c>
      <c r="P7078" s="19" t="s">
        <v>69</v>
      </c>
      <c r="Q7078" s="19" t="s">
        <v>292</v>
      </c>
      <c r="R7078" s="19" t="s">
        <v>788</v>
      </c>
    </row>
    <row r="7079" spans="1:18">
      <c r="A7079" s="13" t="s">
        <v>47</v>
      </c>
      <c r="B7079" s="13" t="s">
        <v>9921</v>
      </c>
      <c r="C7079" s="14" t="s">
        <v>1254</v>
      </c>
      <c r="D7079" s="15" t="s">
        <v>9922</v>
      </c>
      <c r="E7079" s="15" t="s">
        <v>10444</v>
      </c>
      <c r="F7079" s="14" t="s">
        <v>1256</v>
      </c>
      <c r="G7079" s="14" t="s">
        <v>9923</v>
      </c>
      <c r="H7079" s="14" t="s">
        <v>9924</v>
      </c>
      <c r="I7079" s="14" t="s">
        <v>10416</v>
      </c>
      <c r="J7079" s="16" t="s">
        <v>55</v>
      </c>
      <c r="K7079" s="14">
        <v>252999.4</v>
      </c>
      <c r="L7079" s="17">
        <v>316391.59</v>
      </c>
      <c r="M7079" s="13" t="s">
        <v>97</v>
      </c>
      <c r="N7079" s="18" t="s">
        <v>9926</v>
      </c>
      <c r="P7079" s="19" t="s">
        <v>46</v>
      </c>
      <c r="Q7079" s="19" t="s">
        <v>47</v>
      </c>
      <c r="R7079" s="19" t="s">
        <v>1252</v>
      </c>
    </row>
    <row r="7080" spans="1:18">
      <c r="A7080" s="13" t="s">
        <v>47</v>
      </c>
      <c r="B7080" s="13" t="s">
        <v>9921</v>
      </c>
      <c r="C7080" s="14" t="s">
        <v>1254</v>
      </c>
      <c r="D7080" s="15" t="s">
        <v>9922</v>
      </c>
      <c r="E7080" s="15" t="s">
        <v>10444</v>
      </c>
      <c r="F7080" s="14" t="s">
        <v>1256</v>
      </c>
      <c r="G7080" s="14" t="s">
        <v>9923</v>
      </c>
      <c r="H7080" s="14" t="s">
        <v>9924</v>
      </c>
      <c r="I7080" s="14" t="s">
        <v>10418</v>
      </c>
      <c r="J7080" s="16" t="s">
        <v>55</v>
      </c>
      <c r="K7080" s="14">
        <v>41289.94</v>
      </c>
      <c r="M7080" s="13" t="s">
        <v>97</v>
      </c>
      <c r="N7080" s="18" t="s">
        <v>9926</v>
      </c>
      <c r="P7080" s="19" t="s">
        <v>46</v>
      </c>
      <c r="Q7080" s="19" t="s">
        <v>47</v>
      </c>
      <c r="R7080" s="19" t="s">
        <v>1252</v>
      </c>
    </row>
    <row r="7081" spans="1:18">
      <c r="A7081" s="13" t="s">
        <v>47</v>
      </c>
      <c r="B7081" s="13" t="s">
        <v>9921</v>
      </c>
      <c r="C7081" s="14" t="s">
        <v>1254</v>
      </c>
      <c r="D7081" s="15" t="s">
        <v>9922</v>
      </c>
      <c r="E7081" s="15" t="s">
        <v>10444</v>
      </c>
      <c r="F7081" s="14" t="s">
        <v>1256</v>
      </c>
      <c r="G7081" s="14" t="s">
        <v>9923</v>
      </c>
      <c r="H7081" s="14" t="s">
        <v>9924</v>
      </c>
      <c r="I7081" s="14" t="s">
        <v>10420</v>
      </c>
      <c r="J7081" s="16" t="s">
        <v>55</v>
      </c>
      <c r="K7081" s="14">
        <v>3383.02</v>
      </c>
      <c r="M7081" s="13" t="s">
        <v>97</v>
      </c>
      <c r="N7081" s="18" t="s">
        <v>9926</v>
      </c>
      <c r="P7081" s="19" t="s">
        <v>46</v>
      </c>
      <c r="Q7081" s="19" t="s">
        <v>47</v>
      </c>
      <c r="R7081" s="19" t="s">
        <v>1252</v>
      </c>
    </row>
    <row r="7082" spans="1:18">
      <c r="A7082" s="13" t="s">
        <v>47</v>
      </c>
      <c r="B7082" s="13" t="s">
        <v>9921</v>
      </c>
      <c r="C7082" s="14" t="s">
        <v>1254</v>
      </c>
      <c r="D7082" s="15" t="s">
        <v>9922</v>
      </c>
      <c r="E7082" s="15" t="s">
        <v>10444</v>
      </c>
      <c r="F7082" s="14" t="s">
        <v>1256</v>
      </c>
      <c r="G7082" s="14" t="s">
        <v>9923</v>
      </c>
      <c r="H7082" s="14" t="s">
        <v>9924</v>
      </c>
      <c r="I7082" s="14" t="s">
        <v>10419</v>
      </c>
      <c r="J7082" s="16" t="s">
        <v>55</v>
      </c>
      <c r="K7082" s="14">
        <v>4481.47</v>
      </c>
      <c r="M7082" s="13" t="s">
        <v>97</v>
      </c>
      <c r="N7082" s="18" t="s">
        <v>9926</v>
      </c>
      <c r="P7082" s="19" t="s">
        <v>46</v>
      </c>
      <c r="Q7082" s="19" t="s">
        <v>47</v>
      </c>
      <c r="R7082" s="19" t="s">
        <v>1252</v>
      </c>
    </row>
    <row r="7083" spans="1:18">
      <c r="A7083" s="13" t="s">
        <v>292</v>
      </c>
      <c r="B7083" s="13" t="s">
        <v>9927</v>
      </c>
      <c r="C7083" s="14" t="s">
        <v>1075</v>
      </c>
      <c r="D7083" s="15" t="s">
        <v>7728</v>
      </c>
      <c r="E7083" s="15" t="s">
        <v>10425</v>
      </c>
      <c r="F7083" s="14" t="s">
        <v>7729</v>
      </c>
      <c r="G7083" s="14" t="s">
        <v>7730</v>
      </c>
      <c r="H7083" s="14" t="s">
        <v>7731</v>
      </c>
      <c r="I7083" s="14" t="s">
        <v>10416</v>
      </c>
      <c r="J7083" s="16" t="s">
        <v>55</v>
      </c>
      <c r="K7083" s="14">
        <v>642594.61</v>
      </c>
      <c r="L7083" s="17">
        <v>748665.11</v>
      </c>
      <c r="M7083" s="13" t="s">
        <v>63</v>
      </c>
      <c r="N7083" s="18" t="s">
        <v>9929</v>
      </c>
      <c r="P7083" s="19" t="s">
        <v>69</v>
      </c>
      <c r="Q7083" s="19" t="s">
        <v>292</v>
      </c>
      <c r="R7083" s="19" t="s">
        <v>293</v>
      </c>
    </row>
    <row r="7084" spans="1:18">
      <c r="A7084" s="13" t="s">
        <v>292</v>
      </c>
      <c r="B7084" s="13" t="s">
        <v>9927</v>
      </c>
      <c r="C7084" s="14" t="s">
        <v>1075</v>
      </c>
      <c r="D7084" s="15" t="s">
        <v>7728</v>
      </c>
      <c r="E7084" s="15" t="s">
        <v>10425</v>
      </c>
      <c r="F7084" s="14" t="s">
        <v>7729</v>
      </c>
      <c r="G7084" s="14" t="s">
        <v>7730</v>
      </c>
      <c r="H7084" s="14" t="s">
        <v>7731</v>
      </c>
      <c r="I7084" s="14" t="s">
        <v>10418</v>
      </c>
      <c r="J7084" s="16" t="s">
        <v>55</v>
      </c>
      <c r="K7084" s="14">
        <v>53982.1</v>
      </c>
      <c r="M7084" s="13" t="s">
        <v>63</v>
      </c>
      <c r="N7084" s="18" t="s">
        <v>9929</v>
      </c>
      <c r="P7084" s="19" t="s">
        <v>69</v>
      </c>
      <c r="Q7084" s="19" t="s">
        <v>292</v>
      </c>
      <c r="R7084" s="19" t="s">
        <v>293</v>
      </c>
    </row>
    <row r="7085" spans="1:18">
      <c r="A7085" s="13" t="s">
        <v>292</v>
      </c>
      <c r="B7085" s="13" t="s">
        <v>9927</v>
      </c>
      <c r="C7085" s="14" t="s">
        <v>1075</v>
      </c>
      <c r="D7085" s="15" t="s">
        <v>7728</v>
      </c>
      <c r="E7085" s="15" t="s">
        <v>10425</v>
      </c>
      <c r="F7085" s="14" t="s">
        <v>7729</v>
      </c>
      <c r="G7085" s="14" t="s">
        <v>7730</v>
      </c>
      <c r="H7085" s="14" t="s">
        <v>7731</v>
      </c>
      <c r="I7085" s="14" t="s">
        <v>10420</v>
      </c>
      <c r="J7085" s="16" t="s">
        <v>55</v>
      </c>
      <c r="K7085" s="14">
        <v>7789.32</v>
      </c>
      <c r="M7085" s="13" t="s">
        <v>63</v>
      </c>
      <c r="N7085" s="18" t="s">
        <v>9929</v>
      </c>
      <c r="P7085" s="19" t="s">
        <v>69</v>
      </c>
      <c r="Q7085" s="19" t="s">
        <v>292</v>
      </c>
      <c r="R7085" s="19" t="s">
        <v>293</v>
      </c>
    </row>
    <row r="7086" spans="1:18">
      <c r="A7086" s="13" t="s">
        <v>292</v>
      </c>
      <c r="B7086" s="13" t="s">
        <v>9927</v>
      </c>
      <c r="C7086" s="14" t="s">
        <v>1075</v>
      </c>
      <c r="D7086" s="15" t="s">
        <v>7728</v>
      </c>
      <c r="E7086" s="15" t="s">
        <v>10425</v>
      </c>
      <c r="F7086" s="14" t="s">
        <v>7729</v>
      </c>
      <c r="G7086" s="14" t="s">
        <v>7730</v>
      </c>
      <c r="H7086" s="14" t="s">
        <v>7731</v>
      </c>
      <c r="I7086" s="14" t="s">
        <v>10419</v>
      </c>
      <c r="J7086" s="16" t="s">
        <v>55</v>
      </c>
      <c r="K7086" s="14">
        <v>10607.37</v>
      </c>
      <c r="M7086" s="13" t="s">
        <v>63</v>
      </c>
      <c r="N7086" s="18" t="s">
        <v>9929</v>
      </c>
      <c r="P7086" s="19" t="s">
        <v>69</v>
      </c>
      <c r="Q7086" s="19" t="s">
        <v>292</v>
      </c>
      <c r="R7086" s="19" t="s">
        <v>293</v>
      </c>
    </row>
    <row r="7087" spans="1:18">
      <c r="A7087" s="13" t="s">
        <v>70</v>
      </c>
      <c r="B7087" s="13" t="s">
        <v>9931</v>
      </c>
      <c r="C7087" s="14" t="s">
        <v>670</v>
      </c>
      <c r="D7087" s="15" t="s">
        <v>5309</v>
      </c>
      <c r="E7087" s="15" t="s">
        <v>10444</v>
      </c>
      <c r="F7087" s="14" t="s">
        <v>2028</v>
      </c>
      <c r="G7087" s="14" t="s">
        <v>5310</v>
      </c>
      <c r="H7087" s="14" t="s">
        <v>5311</v>
      </c>
      <c r="I7087" s="14" t="s">
        <v>10427</v>
      </c>
      <c r="J7087" s="16" t="s">
        <v>55</v>
      </c>
      <c r="K7087" s="14">
        <v>113869.96</v>
      </c>
      <c r="L7087" s="17">
        <v>127529.76</v>
      </c>
      <c r="M7087" s="13" t="s">
        <v>83</v>
      </c>
      <c r="N7087" s="18" t="s">
        <v>9933</v>
      </c>
      <c r="P7087" s="19" t="s">
        <v>69</v>
      </c>
      <c r="Q7087" s="19" t="s">
        <v>70</v>
      </c>
      <c r="R7087" s="19" t="s">
        <v>70</v>
      </c>
    </row>
    <row r="7088" spans="1:18">
      <c r="A7088" s="13" t="s">
        <v>70</v>
      </c>
      <c r="B7088" s="13" t="s">
        <v>9931</v>
      </c>
      <c r="C7088" s="14" t="s">
        <v>670</v>
      </c>
      <c r="D7088" s="15" t="s">
        <v>5309</v>
      </c>
      <c r="E7088" s="15" t="s">
        <v>10444</v>
      </c>
      <c r="F7088" s="14" t="s">
        <v>2028</v>
      </c>
      <c r="G7088" s="14" t="s">
        <v>5310</v>
      </c>
      <c r="H7088" s="14" t="s">
        <v>5311</v>
      </c>
      <c r="I7088" s="14" t="s">
        <v>10428</v>
      </c>
      <c r="J7088" s="16" t="s">
        <v>55</v>
      </c>
      <c r="K7088" s="14">
        <v>4905.73</v>
      </c>
      <c r="M7088" s="13" t="s">
        <v>83</v>
      </c>
      <c r="N7088" s="18" t="s">
        <v>9933</v>
      </c>
      <c r="P7088" s="19" t="s">
        <v>69</v>
      </c>
      <c r="Q7088" s="19" t="s">
        <v>70</v>
      </c>
      <c r="R7088" s="19" t="s">
        <v>70</v>
      </c>
    </row>
    <row r="7089" spans="1:18">
      <c r="A7089" s="13" t="s">
        <v>70</v>
      </c>
      <c r="B7089" s="13" t="s">
        <v>9931</v>
      </c>
      <c r="C7089" s="14" t="s">
        <v>670</v>
      </c>
      <c r="D7089" s="15" t="s">
        <v>5309</v>
      </c>
      <c r="E7089" s="15" t="s">
        <v>10444</v>
      </c>
      <c r="F7089" s="14" t="s">
        <v>2028</v>
      </c>
      <c r="G7089" s="14" t="s">
        <v>5310</v>
      </c>
      <c r="H7089" s="14" t="s">
        <v>5311</v>
      </c>
      <c r="I7089" s="14" t="s">
        <v>10420</v>
      </c>
      <c r="J7089" s="16" t="s">
        <v>55</v>
      </c>
      <c r="K7089" s="14">
        <v>1480.30948</v>
      </c>
      <c r="M7089" s="13" t="s">
        <v>83</v>
      </c>
      <c r="N7089" s="18" t="s">
        <v>9933</v>
      </c>
      <c r="P7089" s="19" t="s">
        <v>69</v>
      </c>
      <c r="Q7089" s="19" t="s">
        <v>70</v>
      </c>
      <c r="R7089" s="19" t="s">
        <v>70</v>
      </c>
    </row>
    <row r="7090" spans="1:18">
      <c r="A7090" s="13" t="s">
        <v>70</v>
      </c>
      <c r="B7090" s="13" t="s">
        <v>9931</v>
      </c>
      <c r="C7090" s="14" t="s">
        <v>670</v>
      </c>
      <c r="D7090" s="15" t="s">
        <v>5309</v>
      </c>
      <c r="E7090" s="15" t="s">
        <v>10444</v>
      </c>
      <c r="F7090" s="14" t="s">
        <v>2028</v>
      </c>
      <c r="G7090" s="14" t="s">
        <v>5310</v>
      </c>
      <c r="H7090" s="14" t="s">
        <v>5311</v>
      </c>
      <c r="I7090" s="14" t="s">
        <v>10419</v>
      </c>
      <c r="J7090" s="16" t="s">
        <v>55</v>
      </c>
      <c r="K7090" s="14">
        <v>1781.63535</v>
      </c>
      <c r="M7090" s="13" t="s">
        <v>83</v>
      </c>
      <c r="N7090" s="18" t="s">
        <v>9933</v>
      </c>
      <c r="P7090" s="19" t="s">
        <v>69</v>
      </c>
      <c r="Q7090" s="19" t="s">
        <v>70</v>
      </c>
      <c r="R7090" s="19" t="s">
        <v>70</v>
      </c>
    </row>
    <row r="7091" spans="1:18">
      <c r="A7091" s="13" t="s">
        <v>200</v>
      </c>
      <c r="B7091" s="13" t="s">
        <v>9935</v>
      </c>
      <c r="C7091" s="14" t="s">
        <v>1811</v>
      </c>
      <c r="D7091" s="15" t="s">
        <v>9936</v>
      </c>
      <c r="E7091" s="15" t="s">
        <v>10425</v>
      </c>
      <c r="F7091" s="14" t="s">
        <v>1820</v>
      </c>
      <c r="G7091" s="14" t="s">
        <v>9937</v>
      </c>
      <c r="H7091" s="14" t="s">
        <v>9938</v>
      </c>
      <c r="I7091" s="14" t="s">
        <v>10416</v>
      </c>
      <c r="J7091" s="16" t="s">
        <v>55</v>
      </c>
      <c r="K7091" s="14">
        <v>153097.08</v>
      </c>
      <c r="L7091" s="17">
        <v>174594.06</v>
      </c>
      <c r="M7091" s="13" t="s">
        <v>1282</v>
      </c>
      <c r="N7091" s="18" t="s">
        <v>9940</v>
      </c>
      <c r="P7091" s="19" t="s">
        <v>69</v>
      </c>
      <c r="Q7091" s="19" t="s">
        <v>200</v>
      </c>
      <c r="R7091" s="19" t="s">
        <v>256</v>
      </c>
    </row>
    <row r="7092" spans="1:18">
      <c r="A7092" s="13" t="s">
        <v>200</v>
      </c>
      <c r="B7092" s="13" t="s">
        <v>9935</v>
      </c>
      <c r="C7092" s="14" t="s">
        <v>1811</v>
      </c>
      <c r="D7092" s="15" t="s">
        <v>9936</v>
      </c>
      <c r="E7092" s="15" t="s">
        <v>10425</v>
      </c>
      <c r="F7092" s="14" t="s">
        <v>1820</v>
      </c>
      <c r="G7092" s="14" t="s">
        <v>9937</v>
      </c>
      <c r="H7092" s="14" t="s">
        <v>9938</v>
      </c>
      <c r="I7092" s="14" t="s">
        <v>10418</v>
      </c>
      <c r="J7092" s="16" t="s">
        <v>55</v>
      </c>
      <c r="K7092" s="14">
        <v>9223.31</v>
      </c>
      <c r="M7092" s="13" t="s">
        <v>1282</v>
      </c>
      <c r="N7092" s="18" t="s">
        <v>9940</v>
      </c>
      <c r="P7092" s="19" t="s">
        <v>69</v>
      </c>
      <c r="Q7092" s="19" t="s">
        <v>200</v>
      </c>
      <c r="R7092" s="19" t="s">
        <v>256</v>
      </c>
    </row>
    <row r="7093" spans="1:18">
      <c r="A7093" s="13" t="s">
        <v>200</v>
      </c>
      <c r="B7093" s="13" t="s">
        <v>9935</v>
      </c>
      <c r="C7093" s="14" t="s">
        <v>1811</v>
      </c>
      <c r="D7093" s="15" t="s">
        <v>9936</v>
      </c>
      <c r="E7093" s="15" t="s">
        <v>10425</v>
      </c>
      <c r="F7093" s="14" t="s">
        <v>1820</v>
      </c>
      <c r="G7093" s="14" t="s">
        <v>9937</v>
      </c>
      <c r="H7093" s="14" t="s">
        <v>9938</v>
      </c>
      <c r="I7093" s="14" t="s">
        <v>10420</v>
      </c>
      <c r="J7093" s="16" t="s">
        <v>55</v>
      </c>
      <c r="K7093" s="14">
        <v>1944.57</v>
      </c>
      <c r="M7093" s="13" t="s">
        <v>1282</v>
      </c>
      <c r="N7093" s="18" t="s">
        <v>9940</v>
      </c>
      <c r="P7093" s="19" t="s">
        <v>69</v>
      </c>
      <c r="Q7093" s="19" t="s">
        <v>200</v>
      </c>
      <c r="R7093" s="19" t="s">
        <v>256</v>
      </c>
    </row>
    <row r="7094" spans="1:18">
      <c r="A7094" s="13" t="s">
        <v>200</v>
      </c>
      <c r="B7094" s="13" t="s">
        <v>9935</v>
      </c>
      <c r="C7094" s="14" t="s">
        <v>1811</v>
      </c>
      <c r="D7094" s="15" t="s">
        <v>9936</v>
      </c>
      <c r="E7094" s="15" t="s">
        <v>10425</v>
      </c>
      <c r="F7094" s="14" t="s">
        <v>1820</v>
      </c>
      <c r="G7094" s="14" t="s">
        <v>9937</v>
      </c>
      <c r="H7094" s="14" t="s">
        <v>9938</v>
      </c>
      <c r="I7094" s="14" t="s">
        <v>10419</v>
      </c>
      <c r="J7094" s="16" t="s">
        <v>55</v>
      </c>
      <c r="K7094" s="14">
        <v>2472.23</v>
      </c>
      <c r="M7094" s="13" t="s">
        <v>1282</v>
      </c>
      <c r="N7094" s="18" t="s">
        <v>9940</v>
      </c>
      <c r="P7094" s="19" t="s">
        <v>69</v>
      </c>
      <c r="Q7094" s="19" t="s">
        <v>200</v>
      </c>
      <c r="R7094" s="19" t="s">
        <v>256</v>
      </c>
    </row>
    <row r="7095" spans="1:18">
      <c r="A7095" s="13" t="s">
        <v>220</v>
      </c>
      <c r="B7095" s="13" t="s">
        <v>9800</v>
      </c>
      <c r="C7095" s="14" t="s">
        <v>849</v>
      </c>
      <c r="D7095" s="15" t="s">
        <v>8343</v>
      </c>
      <c r="E7095" s="15" t="s">
        <v>10425</v>
      </c>
      <c r="F7095" s="14" t="s">
        <v>1834</v>
      </c>
      <c r="G7095" s="14" t="s">
        <v>8344</v>
      </c>
      <c r="H7095" s="14" t="s">
        <v>8345</v>
      </c>
      <c r="I7095" s="14" t="s">
        <v>10416</v>
      </c>
      <c r="J7095" s="16" t="s">
        <v>55</v>
      </c>
      <c r="K7095" s="14">
        <v>21271345.93</v>
      </c>
      <c r="L7095" s="17">
        <v>28164464.03</v>
      </c>
      <c r="M7095" s="13" t="s">
        <v>1282</v>
      </c>
      <c r="N7095" s="18" t="s">
        <v>9942</v>
      </c>
      <c r="P7095" s="19" t="s">
        <v>69</v>
      </c>
      <c r="Q7095" s="19" t="s">
        <v>220</v>
      </c>
      <c r="R7095" s="19" t="s">
        <v>274</v>
      </c>
    </row>
    <row r="7096" spans="1:18">
      <c r="A7096" s="13" t="s">
        <v>220</v>
      </c>
      <c r="B7096" s="13" t="s">
        <v>9800</v>
      </c>
      <c r="C7096" s="14" t="s">
        <v>849</v>
      </c>
      <c r="D7096" s="15" t="s">
        <v>8343</v>
      </c>
      <c r="E7096" s="15" t="s">
        <v>10425</v>
      </c>
      <c r="F7096" s="14" t="s">
        <v>1834</v>
      </c>
      <c r="G7096" s="14" t="s">
        <v>8344</v>
      </c>
      <c r="H7096" s="14" t="s">
        <v>8345</v>
      </c>
      <c r="I7096" s="14" t="s">
        <v>10418</v>
      </c>
      <c r="J7096" s="16" t="s">
        <v>55</v>
      </c>
      <c r="K7096" s="14">
        <v>5009695.16</v>
      </c>
      <c r="M7096" s="13" t="s">
        <v>1282</v>
      </c>
      <c r="N7096" s="18" t="s">
        <v>9942</v>
      </c>
      <c r="P7096" s="19" t="s">
        <v>69</v>
      </c>
      <c r="Q7096" s="19" t="s">
        <v>220</v>
      </c>
      <c r="R7096" s="19" t="s">
        <v>274</v>
      </c>
    </row>
    <row r="7097" spans="1:18">
      <c r="A7097" s="13" t="s">
        <v>220</v>
      </c>
      <c r="B7097" s="13" t="s">
        <v>9800</v>
      </c>
      <c r="C7097" s="14" t="s">
        <v>849</v>
      </c>
      <c r="D7097" s="15" t="s">
        <v>8343</v>
      </c>
      <c r="E7097" s="15" t="s">
        <v>10425</v>
      </c>
      <c r="F7097" s="14" t="s">
        <v>1834</v>
      </c>
      <c r="G7097" s="14" t="s">
        <v>8344</v>
      </c>
      <c r="H7097" s="14" t="s">
        <v>8345</v>
      </c>
      <c r="I7097" s="14" t="s">
        <v>10420</v>
      </c>
      <c r="J7097" s="16" t="s">
        <v>55</v>
      </c>
      <c r="K7097" s="14">
        <v>233647.93</v>
      </c>
      <c r="M7097" s="13" t="s">
        <v>1282</v>
      </c>
      <c r="N7097" s="18" t="s">
        <v>9942</v>
      </c>
      <c r="P7097" s="19" t="s">
        <v>69</v>
      </c>
      <c r="Q7097" s="19" t="s">
        <v>220</v>
      </c>
      <c r="R7097" s="19" t="s">
        <v>274</v>
      </c>
    </row>
    <row r="7098" spans="1:18">
      <c r="A7098" s="13" t="s">
        <v>220</v>
      </c>
      <c r="B7098" s="13" t="s">
        <v>9800</v>
      </c>
      <c r="C7098" s="14" t="s">
        <v>849</v>
      </c>
      <c r="D7098" s="15" t="s">
        <v>8343</v>
      </c>
      <c r="E7098" s="15" t="s">
        <v>10425</v>
      </c>
      <c r="F7098" s="14" t="s">
        <v>1834</v>
      </c>
      <c r="G7098" s="14" t="s">
        <v>8344</v>
      </c>
      <c r="H7098" s="14" t="s">
        <v>8345</v>
      </c>
      <c r="I7098" s="14" t="s">
        <v>10419</v>
      </c>
      <c r="J7098" s="16" t="s">
        <v>55</v>
      </c>
      <c r="K7098" s="14">
        <v>400225.27</v>
      </c>
      <c r="M7098" s="13" t="s">
        <v>1282</v>
      </c>
      <c r="N7098" s="18" t="s">
        <v>9942</v>
      </c>
      <c r="P7098" s="19" t="s">
        <v>69</v>
      </c>
      <c r="Q7098" s="19" t="s">
        <v>220</v>
      </c>
      <c r="R7098" s="19" t="s">
        <v>274</v>
      </c>
    </row>
    <row r="7099" spans="1:18">
      <c r="A7099" s="13" t="s">
        <v>119</v>
      </c>
      <c r="B7099" s="13" t="s">
        <v>9943</v>
      </c>
      <c r="C7099" s="14" t="s">
        <v>1025</v>
      </c>
      <c r="D7099" s="15" t="s">
        <v>9944</v>
      </c>
      <c r="E7099" s="15" t="s">
        <v>10434</v>
      </c>
      <c r="F7099" s="14" t="s">
        <v>9945</v>
      </c>
      <c r="G7099" s="14" t="s">
        <v>9946</v>
      </c>
      <c r="H7099" s="14" t="s">
        <v>9947</v>
      </c>
      <c r="I7099" s="14" t="s">
        <v>10416</v>
      </c>
      <c r="J7099" s="16" t="s">
        <v>55</v>
      </c>
      <c r="K7099" s="14">
        <v>683660.57</v>
      </c>
      <c r="L7099" s="17">
        <v>766182.03</v>
      </c>
      <c r="M7099" s="13" t="s">
        <v>140</v>
      </c>
      <c r="N7099" s="18" t="s">
        <v>9949</v>
      </c>
      <c r="P7099" s="19" t="s">
        <v>46</v>
      </c>
      <c r="Q7099" s="19" t="s">
        <v>119</v>
      </c>
      <c r="R7099" s="19" t="s">
        <v>191</v>
      </c>
    </row>
    <row r="7100" spans="1:18">
      <c r="A7100" s="13" t="s">
        <v>119</v>
      </c>
      <c r="B7100" s="13" t="s">
        <v>9943</v>
      </c>
      <c r="C7100" s="14" t="s">
        <v>1025</v>
      </c>
      <c r="D7100" s="15" t="s">
        <v>9944</v>
      </c>
      <c r="E7100" s="15" t="s">
        <v>10434</v>
      </c>
      <c r="F7100" s="14" t="s">
        <v>9945</v>
      </c>
      <c r="G7100" s="14" t="s">
        <v>9946</v>
      </c>
      <c r="H7100" s="14" t="s">
        <v>9947</v>
      </c>
      <c r="I7100" s="14" t="s">
        <v>10418</v>
      </c>
      <c r="J7100" s="16" t="s">
        <v>55</v>
      </c>
      <c r="K7100" s="14">
        <v>48386.19</v>
      </c>
      <c r="M7100" s="13" t="s">
        <v>140</v>
      </c>
      <c r="N7100" s="18" t="s">
        <v>9949</v>
      </c>
      <c r="P7100" s="19" t="s">
        <v>46</v>
      </c>
      <c r="Q7100" s="19" t="s">
        <v>119</v>
      </c>
      <c r="R7100" s="19" t="s">
        <v>191</v>
      </c>
    </row>
    <row r="7101" spans="1:18">
      <c r="A7101" s="13" t="s">
        <v>119</v>
      </c>
      <c r="B7101" s="13" t="s">
        <v>9943</v>
      </c>
      <c r="C7101" s="14" t="s">
        <v>1025</v>
      </c>
      <c r="D7101" s="15" t="s">
        <v>9944</v>
      </c>
      <c r="E7101" s="15" t="s">
        <v>10434</v>
      </c>
      <c r="F7101" s="14" t="s">
        <v>9945</v>
      </c>
      <c r="G7101" s="14" t="s">
        <v>9946</v>
      </c>
      <c r="H7101" s="14" t="s">
        <v>9947</v>
      </c>
      <c r="I7101" s="14" t="s">
        <v>10420</v>
      </c>
      <c r="J7101" s="16" t="s">
        <v>55</v>
      </c>
      <c r="K7101" s="14">
        <v>0</v>
      </c>
      <c r="M7101" s="13" t="s">
        <v>140</v>
      </c>
      <c r="N7101" s="18" t="s">
        <v>9949</v>
      </c>
      <c r="P7101" s="19" t="s">
        <v>46</v>
      </c>
      <c r="Q7101" s="19" t="s">
        <v>119</v>
      </c>
      <c r="R7101" s="19" t="s">
        <v>191</v>
      </c>
    </row>
    <row r="7102" spans="1:18">
      <c r="A7102" s="13" t="s">
        <v>119</v>
      </c>
      <c r="B7102" s="13" t="s">
        <v>9943</v>
      </c>
      <c r="C7102" s="14" t="s">
        <v>1025</v>
      </c>
      <c r="D7102" s="15" t="s">
        <v>9944</v>
      </c>
      <c r="E7102" s="15" t="s">
        <v>10434</v>
      </c>
      <c r="F7102" s="14" t="s">
        <v>9945</v>
      </c>
      <c r="G7102" s="14" t="s">
        <v>9946</v>
      </c>
      <c r="H7102" s="14" t="s">
        <v>9947</v>
      </c>
      <c r="I7102" s="14" t="s">
        <v>10419</v>
      </c>
      <c r="J7102" s="16" t="s">
        <v>55</v>
      </c>
      <c r="K7102" s="14">
        <v>11148.33</v>
      </c>
      <c r="M7102" s="13" t="s">
        <v>140</v>
      </c>
      <c r="N7102" s="18" t="s">
        <v>9949</v>
      </c>
      <c r="P7102" s="19" t="s">
        <v>46</v>
      </c>
      <c r="Q7102" s="19" t="s">
        <v>119</v>
      </c>
      <c r="R7102" s="19" t="s">
        <v>191</v>
      </c>
    </row>
    <row r="7103" spans="1:18">
      <c r="A7103" s="13" t="s">
        <v>200</v>
      </c>
      <c r="B7103" s="13" t="s">
        <v>9952</v>
      </c>
      <c r="C7103" s="14" t="s">
        <v>323</v>
      </c>
      <c r="D7103" s="15" t="s">
        <v>9953</v>
      </c>
      <c r="E7103" s="15" t="s">
        <v>10425</v>
      </c>
      <c r="F7103" s="14" t="s">
        <v>1820</v>
      </c>
      <c r="G7103" s="14" t="s">
        <v>9954</v>
      </c>
      <c r="H7103" s="14" t="s">
        <v>9955</v>
      </c>
      <c r="I7103" s="14" t="s">
        <v>10416</v>
      </c>
      <c r="J7103" s="16" t="s">
        <v>55</v>
      </c>
      <c r="K7103" s="14">
        <v>433726.93</v>
      </c>
      <c r="L7103" s="17">
        <v>468138.84</v>
      </c>
      <c r="M7103" s="13" t="s">
        <v>1282</v>
      </c>
      <c r="N7103" s="18" t="s">
        <v>9956</v>
      </c>
      <c r="P7103" s="19" t="s">
        <v>69</v>
      </c>
      <c r="Q7103" s="19" t="s">
        <v>200</v>
      </c>
      <c r="R7103" s="19" t="s">
        <v>256</v>
      </c>
    </row>
    <row r="7104" spans="1:18">
      <c r="A7104" s="13" t="s">
        <v>200</v>
      </c>
      <c r="B7104" s="13" t="s">
        <v>9952</v>
      </c>
      <c r="C7104" s="14" t="s">
        <v>323</v>
      </c>
      <c r="D7104" s="15" t="s">
        <v>9953</v>
      </c>
      <c r="E7104" s="15" t="s">
        <v>10425</v>
      </c>
      <c r="F7104" s="14" t="s">
        <v>1820</v>
      </c>
      <c r="G7104" s="14" t="s">
        <v>9954</v>
      </c>
      <c r="H7104" s="14" t="s">
        <v>9955</v>
      </c>
      <c r="I7104" s="14" t="s">
        <v>10418</v>
      </c>
      <c r="J7104" s="16" t="s">
        <v>55</v>
      </c>
      <c r="K7104" s="14">
        <v>1000.24</v>
      </c>
      <c r="M7104" s="13" t="s">
        <v>1282</v>
      </c>
      <c r="N7104" s="18" t="s">
        <v>9956</v>
      </c>
      <c r="P7104" s="19" t="s">
        <v>69</v>
      </c>
      <c r="Q7104" s="19" t="s">
        <v>200</v>
      </c>
      <c r="R7104" s="19" t="s">
        <v>256</v>
      </c>
    </row>
    <row r="7105" spans="1:18">
      <c r="A7105" s="13" t="s">
        <v>200</v>
      </c>
      <c r="B7105" s="13" t="s">
        <v>9952</v>
      </c>
      <c r="C7105" s="14" t="s">
        <v>323</v>
      </c>
      <c r="D7105" s="15" t="s">
        <v>9953</v>
      </c>
      <c r="E7105" s="15" t="s">
        <v>10425</v>
      </c>
      <c r="F7105" s="14" t="s">
        <v>1820</v>
      </c>
      <c r="G7105" s="14" t="s">
        <v>9954</v>
      </c>
      <c r="H7105" s="14" t="s">
        <v>9955</v>
      </c>
      <c r="I7105" s="14" t="s">
        <v>10420</v>
      </c>
      <c r="J7105" s="16" t="s">
        <v>55</v>
      </c>
      <c r="K7105" s="14">
        <v>5725.28</v>
      </c>
      <c r="M7105" s="13" t="s">
        <v>1282</v>
      </c>
      <c r="N7105" s="18" t="s">
        <v>9956</v>
      </c>
      <c r="P7105" s="19" t="s">
        <v>69</v>
      </c>
      <c r="Q7105" s="19" t="s">
        <v>200</v>
      </c>
      <c r="R7105" s="19" t="s">
        <v>256</v>
      </c>
    </row>
    <row r="7106" spans="1:18">
      <c r="A7106" s="13" t="s">
        <v>200</v>
      </c>
      <c r="B7106" s="13" t="s">
        <v>9952</v>
      </c>
      <c r="C7106" s="14" t="s">
        <v>323</v>
      </c>
      <c r="D7106" s="15" t="s">
        <v>9953</v>
      </c>
      <c r="E7106" s="15" t="s">
        <v>10425</v>
      </c>
      <c r="F7106" s="14" t="s">
        <v>1820</v>
      </c>
      <c r="G7106" s="14" t="s">
        <v>9954</v>
      </c>
      <c r="H7106" s="14" t="s">
        <v>9955</v>
      </c>
      <c r="I7106" s="14" t="s">
        <v>10419</v>
      </c>
      <c r="J7106" s="16" t="s">
        <v>55</v>
      </c>
      <c r="K7106" s="14">
        <v>6620.17</v>
      </c>
      <c r="M7106" s="13" t="s">
        <v>1282</v>
      </c>
      <c r="N7106" s="18" t="s">
        <v>9956</v>
      </c>
      <c r="P7106" s="19" t="s">
        <v>69</v>
      </c>
      <c r="Q7106" s="19" t="s">
        <v>200</v>
      </c>
      <c r="R7106" s="19" t="s">
        <v>256</v>
      </c>
    </row>
    <row r="7107" spans="1:18">
      <c r="A7107" s="13" t="s">
        <v>129</v>
      </c>
      <c r="B7107" s="13" t="s">
        <v>9957</v>
      </c>
      <c r="C7107" s="14" t="s">
        <v>651</v>
      </c>
      <c r="D7107" s="15" t="s">
        <v>9958</v>
      </c>
      <c r="E7107" s="15" t="s">
        <v>10444</v>
      </c>
      <c r="F7107" s="14" t="s">
        <v>9959</v>
      </c>
      <c r="G7107" s="14" t="s">
        <v>9960</v>
      </c>
      <c r="H7107" s="14" t="s">
        <v>9961</v>
      </c>
      <c r="I7107" s="14" t="s">
        <v>10416</v>
      </c>
      <c r="J7107" s="16" t="s">
        <v>55</v>
      </c>
      <c r="K7107" s="14">
        <v>193303.89</v>
      </c>
      <c r="L7107" s="17">
        <v>221667.54</v>
      </c>
      <c r="M7107" s="13" t="s">
        <v>173</v>
      </c>
      <c r="N7107" s="18" t="s">
        <v>9963</v>
      </c>
      <c r="P7107" s="19" t="s">
        <v>69</v>
      </c>
      <c r="Q7107" s="19" t="s">
        <v>129</v>
      </c>
      <c r="R7107" s="19" t="s">
        <v>649</v>
      </c>
    </row>
    <row r="7108" spans="1:18">
      <c r="A7108" s="13" t="s">
        <v>129</v>
      </c>
      <c r="B7108" s="13" t="s">
        <v>9957</v>
      </c>
      <c r="C7108" s="14" t="s">
        <v>651</v>
      </c>
      <c r="D7108" s="15" t="s">
        <v>9958</v>
      </c>
      <c r="E7108" s="15" t="s">
        <v>10444</v>
      </c>
      <c r="F7108" s="14" t="s">
        <v>9959</v>
      </c>
      <c r="G7108" s="14" t="s">
        <v>9960</v>
      </c>
      <c r="H7108" s="14" t="s">
        <v>9961</v>
      </c>
      <c r="I7108" s="14" t="s">
        <v>10418</v>
      </c>
      <c r="J7108" s="16" t="s">
        <v>55</v>
      </c>
      <c r="K7108" s="14">
        <v>13230.8</v>
      </c>
      <c r="M7108" s="13" t="s">
        <v>173</v>
      </c>
      <c r="N7108" s="18" t="s">
        <v>9963</v>
      </c>
      <c r="P7108" s="19" t="s">
        <v>69</v>
      </c>
      <c r="Q7108" s="19" t="s">
        <v>129</v>
      </c>
      <c r="R7108" s="19" t="s">
        <v>649</v>
      </c>
    </row>
    <row r="7109" spans="1:18">
      <c r="A7109" s="13" t="s">
        <v>129</v>
      </c>
      <c r="B7109" s="13" t="s">
        <v>9957</v>
      </c>
      <c r="C7109" s="14" t="s">
        <v>651</v>
      </c>
      <c r="D7109" s="15" t="s">
        <v>9958</v>
      </c>
      <c r="E7109" s="15" t="s">
        <v>10444</v>
      </c>
      <c r="F7109" s="14" t="s">
        <v>9959</v>
      </c>
      <c r="G7109" s="14" t="s">
        <v>9960</v>
      </c>
      <c r="H7109" s="14" t="s">
        <v>9961</v>
      </c>
      <c r="I7109" s="14" t="s">
        <v>10420</v>
      </c>
      <c r="J7109" s="16" t="s">
        <v>55</v>
      </c>
      <c r="K7109" s="14">
        <v>2069.85</v>
      </c>
      <c r="M7109" s="13" t="s">
        <v>173</v>
      </c>
      <c r="N7109" s="18" t="s">
        <v>9963</v>
      </c>
      <c r="P7109" s="19" t="s">
        <v>69</v>
      </c>
      <c r="Q7109" s="19" t="s">
        <v>129</v>
      </c>
      <c r="R7109" s="19" t="s">
        <v>649</v>
      </c>
    </row>
    <row r="7110" spans="1:18">
      <c r="A7110" s="13" t="s">
        <v>129</v>
      </c>
      <c r="B7110" s="13" t="s">
        <v>9957</v>
      </c>
      <c r="C7110" s="14" t="s">
        <v>651</v>
      </c>
      <c r="D7110" s="15" t="s">
        <v>9958</v>
      </c>
      <c r="E7110" s="15" t="s">
        <v>10444</v>
      </c>
      <c r="F7110" s="14" t="s">
        <v>9959</v>
      </c>
      <c r="G7110" s="14" t="s">
        <v>9960</v>
      </c>
      <c r="H7110" s="14" t="s">
        <v>9961</v>
      </c>
      <c r="I7110" s="14" t="s">
        <v>10419</v>
      </c>
      <c r="J7110" s="16" t="s">
        <v>55</v>
      </c>
      <c r="K7110" s="14">
        <v>3145.39</v>
      </c>
      <c r="M7110" s="13" t="s">
        <v>173</v>
      </c>
      <c r="N7110" s="18" t="s">
        <v>9963</v>
      </c>
      <c r="P7110" s="19" t="s">
        <v>69</v>
      </c>
      <c r="Q7110" s="19" t="s">
        <v>129</v>
      </c>
      <c r="R7110" s="19" t="s">
        <v>649</v>
      </c>
    </row>
    <row r="7111" spans="1:18">
      <c r="A7111" s="13" t="e">
        <v>#N/A</v>
      </c>
      <c r="B7111" s="13" t="s">
        <v>11220</v>
      </c>
      <c r="C7111" s="14" t="s">
        <v>11037</v>
      </c>
      <c r="D7111" s="15" t="s">
        <v>11221</v>
      </c>
      <c r="E7111" s="15" t="s">
        <v>10425</v>
      </c>
      <c r="F7111" s="14" t="s">
        <v>774</v>
      </c>
      <c r="G7111" s="14" t="s">
        <v>11222</v>
      </c>
      <c r="H7111" s="14" t="s">
        <v>11223</v>
      </c>
      <c r="I7111" s="14" t="s">
        <v>10416</v>
      </c>
      <c r="J7111" s="16" t="s">
        <v>9401</v>
      </c>
      <c r="K7111" s="14">
        <v>0</v>
      </c>
      <c r="L7111" s="17">
        <v>31658.76</v>
      </c>
      <c r="M7111" s="13" t="s">
        <v>10967</v>
      </c>
      <c r="N7111" s="18" t="s">
        <v>11224</v>
      </c>
      <c r="P7111" s="19" t="s">
        <v>10996</v>
      </c>
      <c r="Q7111" s="19" t="s">
        <v>10996</v>
      </c>
      <c r="R7111" s="19" t="s">
        <v>11043</v>
      </c>
    </row>
    <row r="7112" spans="1:18">
      <c r="A7112" s="13" t="e">
        <v>#N/A</v>
      </c>
      <c r="B7112" s="13" t="s">
        <v>11220</v>
      </c>
      <c r="C7112" s="14" t="s">
        <v>11037</v>
      </c>
      <c r="D7112" s="15" t="s">
        <v>11221</v>
      </c>
      <c r="E7112" s="15" t="s">
        <v>10425</v>
      </c>
      <c r="F7112" s="14" t="s">
        <v>774</v>
      </c>
      <c r="G7112" s="14" t="s">
        <v>11222</v>
      </c>
      <c r="H7112" s="14" t="s">
        <v>11223</v>
      </c>
      <c r="I7112" s="14" t="s">
        <v>10418</v>
      </c>
      <c r="J7112" s="16" t="s">
        <v>9401</v>
      </c>
      <c r="K7112" s="14">
        <v>30248.32</v>
      </c>
      <c r="M7112" s="13" t="s">
        <v>10967</v>
      </c>
      <c r="N7112" s="18" t="s">
        <v>11224</v>
      </c>
      <c r="P7112" s="19" t="s">
        <v>10996</v>
      </c>
      <c r="Q7112" s="19" t="s">
        <v>10996</v>
      </c>
      <c r="R7112" s="19" t="s">
        <v>11043</v>
      </c>
    </row>
    <row r="7113" spans="1:18">
      <c r="A7113" s="13" t="e">
        <v>#N/A</v>
      </c>
      <c r="B7113" s="13" t="s">
        <v>11220</v>
      </c>
      <c r="C7113" s="14" t="s">
        <v>11037</v>
      </c>
      <c r="D7113" s="15" t="s">
        <v>11221</v>
      </c>
      <c r="E7113" s="15" t="s">
        <v>10425</v>
      </c>
      <c r="F7113" s="14" t="s">
        <v>774</v>
      </c>
      <c r="G7113" s="14" t="s">
        <v>11222</v>
      </c>
      <c r="H7113" s="14" t="s">
        <v>11223</v>
      </c>
      <c r="I7113" s="14" t="s">
        <v>10420</v>
      </c>
      <c r="J7113" s="16" t="s">
        <v>9401</v>
      </c>
      <c r="K7113" s="14">
        <v>0</v>
      </c>
      <c r="M7113" s="13" t="s">
        <v>10967</v>
      </c>
      <c r="N7113" s="18" t="s">
        <v>11224</v>
      </c>
      <c r="P7113" s="19" t="s">
        <v>10996</v>
      </c>
      <c r="Q7113" s="19" t="s">
        <v>10996</v>
      </c>
      <c r="R7113" s="19" t="s">
        <v>11043</v>
      </c>
    </row>
    <row r="7114" spans="1:18">
      <c r="A7114" s="13" t="e">
        <v>#N/A</v>
      </c>
      <c r="B7114" s="13" t="s">
        <v>11220</v>
      </c>
      <c r="C7114" s="14" t="s">
        <v>11037</v>
      </c>
      <c r="D7114" s="15" t="s">
        <v>11221</v>
      </c>
      <c r="E7114" s="15" t="s">
        <v>10425</v>
      </c>
      <c r="F7114" s="14" t="s">
        <v>774</v>
      </c>
      <c r="G7114" s="14" t="s">
        <v>11222</v>
      </c>
      <c r="H7114" s="14" t="s">
        <v>11223</v>
      </c>
      <c r="I7114" s="14" t="s">
        <v>10419</v>
      </c>
      <c r="J7114" s="16" t="s">
        <v>9401</v>
      </c>
      <c r="K7114" s="14">
        <v>460.66</v>
      </c>
      <c r="M7114" s="13" t="s">
        <v>10967</v>
      </c>
      <c r="N7114" s="18" t="s">
        <v>11224</v>
      </c>
      <c r="P7114" s="19" t="s">
        <v>10996</v>
      </c>
      <c r="Q7114" s="19" t="s">
        <v>10996</v>
      </c>
      <c r="R7114" s="19" t="s">
        <v>11043</v>
      </c>
    </row>
    <row r="7115" spans="1:18">
      <c r="A7115" s="13" t="s">
        <v>129</v>
      </c>
      <c r="B7115" s="13" t="s">
        <v>9965</v>
      </c>
      <c r="C7115" s="14" t="s">
        <v>1165</v>
      </c>
      <c r="D7115" s="15" t="s">
        <v>9966</v>
      </c>
      <c r="E7115" s="15" t="s">
        <v>10429</v>
      </c>
      <c r="F7115" s="14" t="s">
        <v>134</v>
      </c>
      <c r="G7115" s="14" t="s">
        <v>9967</v>
      </c>
      <c r="H7115" s="14" t="s">
        <v>11225</v>
      </c>
      <c r="I7115" s="14" t="s">
        <v>10416</v>
      </c>
      <c r="J7115" s="16" t="s">
        <v>55</v>
      </c>
      <c r="K7115" s="14">
        <v>0</v>
      </c>
      <c r="L7115" s="17">
        <v>17690.2</v>
      </c>
      <c r="M7115" s="13" t="s">
        <v>173</v>
      </c>
      <c r="N7115" s="18" t="s">
        <v>9970</v>
      </c>
      <c r="P7115" s="19" t="s">
        <v>69</v>
      </c>
      <c r="Q7115" s="19" t="s">
        <v>129</v>
      </c>
      <c r="R7115" s="19" t="s">
        <v>130</v>
      </c>
    </row>
    <row r="7116" spans="1:18">
      <c r="A7116" s="13" t="s">
        <v>129</v>
      </c>
      <c r="B7116" s="13" t="s">
        <v>9965</v>
      </c>
      <c r="C7116" s="14" t="s">
        <v>1165</v>
      </c>
      <c r="D7116" s="15" t="s">
        <v>9966</v>
      </c>
      <c r="E7116" s="15" t="s">
        <v>10429</v>
      </c>
      <c r="F7116" s="14" t="s">
        <v>134</v>
      </c>
      <c r="G7116" s="14" t="s">
        <v>9967</v>
      </c>
      <c r="H7116" s="14" t="s">
        <v>11225</v>
      </c>
      <c r="I7116" s="14" t="s">
        <v>10418</v>
      </c>
      <c r="J7116" s="16" t="s">
        <v>55</v>
      </c>
      <c r="K7116" s="14">
        <v>16902.1</v>
      </c>
      <c r="M7116" s="13" t="s">
        <v>173</v>
      </c>
      <c r="N7116" s="18" t="s">
        <v>9970</v>
      </c>
      <c r="P7116" s="19" t="s">
        <v>69</v>
      </c>
      <c r="Q7116" s="19" t="s">
        <v>129</v>
      </c>
      <c r="R7116" s="19" t="s">
        <v>130</v>
      </c>
    </row>
    <row r="7117" spans="1:18">
      <c r="A7117" s="13" t="s">
        <v>129</v>
      </c>
      <c r="B7117" s="13" t="s">
        <v>9965</v>
      </c>
      <c r="C7117" s="14" t="s">
        <v>1165</v>
      </c>
      <c r="D7117" s="15" t="s">
        <v>9966</v>
      </c>
      <c r="E7117" s="15" t="s">
        <v>10429</v>
      </c>
      <c r="F7117" s="14" t="s">
        <v>134</v>
      </c>
      <c r="G7117" s="14" t="s">
        <v>9967</v>
      </c>
      <c r="H7117" s="14" t="s">
        <v>11225</v>
      </c>
      <c r="I7117" s="14" t="s">
        <v>10420</v>
      </c>
      <c r="J7117" s="16" t="s">
        <v>55</v>
      </c>
      <c r="K7117" s="14">
        <v>0</v>
      </c>
      <c r="M7117" s="13" t="s">
        <v>173</v>
      </c>
      <c r="N7117" s="18" t="s">
        <v>9970</v>
      </c>
      <c r="P7117" s="19" t="s">
        <v>69</v>
      </c>
      <c r="Q7117" s="19" t="s">
        <v>129</v>
      </c>
      <c r="R7117" s="19" t="s">
        <v>130</v>
      </c>
    </row>
    <row r="7118" spans="1:18">
      <c r="A7118" s="13" t="s">
        <v>129</v>
      </c>
      <c r="B7118" s="13" t="s">
        <v>9965</v>
      </c>
      <c r="C7118" s="14" t="s">
        <v>1165</v>
      </c>
      <c r="D7118" s="15" t="s">
        <v>9966</v>
      </c>
      <c r="E7118" s="15" t="s">
        <v>10429</v>
      </c>
      <c r="F7118" s="14" t="s">
        <v>134</v>
      </c>
      <c r="G7118" s="14" t="s">
        <v>9967</v>
      </c>
      <c r="H7118" s="14" t="s">
        <v>11225</v>
      </c>
      <c r="I7118" s="14" t="s">
        <v>10419</v>
      </c>
      <c r="J7118" s="16" t="s">
        <v>55</v>
      </c>
      <c r="K7118" s="14">
        <v>257.39</v>
      </c>
      <c r="M7118" s="13" t="s">
        <v>173</v>
      </c>
      <c r="N7118" s="18" t="s">
        <v>9970</v>
      </c>
      <c r="P7118" s="19" t="s">
        <v>69</v>
      </c>
      <c r="Q7118" s="19" t="s">
        <v>129</v>
      </c>
      <c r="R7118" s="19" t="s">
        <v>130</v>
      </c>
    </row>
    <row r="7119" spans="1:18">
      <c r="A7119" s="13" t="s">
        <v>129</v>
      </c>
      <c r="B7119" s="13" t="s">
        <v>9965</v>
      </c>
      <c r="C7119" s="14" t="s">
        <v>1165</v>
      </c>
      <c r="D7119" s="15" t="s">
        <v>9966</v>
      </c>
      <c r="E7119" s="15" t="s">
        <v>10425</v>
      </c>
      <c r="F7119" s="14" t="s">
        <v>134</v>
      </c>
      <c r="G7119" s="14" t="s">
        <v>9967</v>
      </c>
      <c r="H7119" s="14" t="s">
        <v>11226</v>
      </c>
      <c r="I7119" s="14" t="s">
        <v>10416</v>
      </c>
      <c r="J7119" s="16" t="s">
        <v>55</v>
      </c>
      <c r="K7119" s="14">
        <v>460993.84</v>
      </c>
      <c r="L7119" s="17">
        <v>494289.25</v>
      </c>
      <c r="M7119" s="13" t="s">
        <v>173</v>
      </c>
      <c r="N7119" s="18" t="s">
        <v>9970</v>
      </c>
      <c r="P7119" s="19" t="s">
        <v>69</v>
      </c>
      <c r="Q7119" s="19" t="s">
        <v>129</v>
      </c>
      <c r="R7119" s="19" t="s">
        <v>130</v>
      </c>
    </row>
    <row r="7120" spans="1:18">
      <c r="A7120" s="13" t="s">
        <v>129</v>
      </c>
      <c r="B7120" s="13" t="s">
        <v>9965</v>
      </c>
      <c r="C7120" s="14" t="s">
        <v>1165</v>
      </c>
      <c r="D7120" s="15" t="s">
        <v>9966</v>
      </c>
      <c r="E7120" s="15" t="s">
        <v>10425</v>
      </c>
      <c r="F7120" s="14" t="s">
        <v>134</v>
      </c>
      <c r="G7120" s="14" t="s">
        <v>9967</v>
      </c>
      <c r="H7120" s="14" t="s">
        <v>11226</v>
      </c>
      <c r="I7120" s="14" t="s">
        <v>10418</v>
      </c>
      <c r="J7120" s="16" t="s">
        <v>55</v>
      </c>
      <c r="K7120" s="14">
        <v>0</v>
      </c>
      <c r="M7120" s="13" t="s">
        <v>173</v>
      </c>
      <c r="N7120" s="18" t="s">
        <v>9970</v>
      </c>
      <c r="P7120" s="19" t="s">
        <v>69</v>
      </c>
      <c r="Q7120" s="19" t="s">
        <v>129</v>
      </c>
      <c r="R7120" s="19" t="s">
        <v>130</v>
      </c>
    </row>
    <row r="7121" spans="1:18">
      <c r="A7121" s="13" t="s">
        <v>129</v>
      </c>
      <c r="B7121" s="13" t="s">
        <v>9965</v>
      </c>
      <c r="C7121" s="14" t="s">
        <v>1165</v>
      </c>
      <c r="D7121" s="15" t="s">
        <v>9966</v>
      </c>
      <c r="E7121" s="15" t="s">
        <v>10425</v>
      </c>
      <c r="F7121" s="14" t="s">
        <v>134</v>
      </c>
      <c r="G7121" s="14" t="s">
        <v>9967</v>
      </c>
      <c r="H7121" s="14" t="s">
        <v>11226</v>
      </c>
      <c r="I7121" s="14" t="s">
        <v>10420</v>
      </c>
      <c r="J7121" s="16" t="s">
        <v>55</v>
      </c>
      <c r="K7121" s="14">
        <v>4032.03</v>
      </c>
      <c r="M7121" s="13" t="s">
        <v>173</v>
      </c>
      <c r="N7121" s="18" t="s">
        <v>9970</v>
      </c>
      <c r="P7121" s="19" t="s">
        <v>69</v>
      </c>
      <c r="Q7121" s="19" t="s">
        <v>129</v>
      </c>
      <c r="R7121" s="19" t="s">
        <v>130</v>
      </c>
    </row>
    <row r="7122" spans="1:18">
      <c r="A7122" s="13" t="s">
        <v>129</v>
      </c>
      <c r="B7122" s="13" t="s">
        <v>9965</v>
      </c>
      <c r="C7122" s="14" t="s">
        <v>1165</v>
      </c>
      <c r="D7122" s="15" t="s">
        <v>9966</v>
      </c>
      <c r="E7122" s="15" t="s">
        <v>10425</v>
      </c>
      <c r="F7122" s="14" t="s">
        <v>134</v>
      </c>
      <c r="G7122" s="14" t="s">
        <v>9967</v>
      </c>
      <c r="H7122" s="14" t="s">
        <v>11226</v>
      </c>
      <c r="I7122" s="14" t="s">
        <v>10419</v>
      </c>
      <c r="J7122" s="16" t="s">
        <v>55</v>
      </c>
      <c r="K7122" s="14">
        <v>7019.91</v>
      </c>
      <c r="M7122" s="13" t="s">
        <v>173</v>
      </c>
      <c r="N7122" s="18" t="s">
        <v>9970</v>
      </c>
      <c r="P7122" s="19" t="s">
        <v>69</v>
      </c>
      <c r="Q7122" s="19" t="s">
        <v>129</v>
      </c>
      <c r="R7122" s="19" t="s">
        <v>130</v>
      </c>
    </row>
    <row r="7123" spans="1:18">
      <c r="A7123" s="13" t="s">
        <v>129</v>
      </c>
      <c r="B7123" s="13" t="s">
        <v>9965</v>
      </c>
      <c r="C7123" s="14" t="s">
        <v>1165</v>
      </c>
      <c r="D7123" s="15" t="s">
        <v>9966</v>
      </c>
      <c r="E7123" s="15" t="s">
        <v>10429</v>
      </c>
      <c r="F7123" s="14" t="s">
        <v>134</v>
      </c>
      <c r="G7123" s="14" t="s">
        <v>9967</v>
      </c>
      <c r="H7123" s="14" t="s">
        <v>11227</v>
      </c>
      <c r="I7123" s="14" t="s">
        <v>10416</v>
      </c>
      <c r="J7123" s="16" t="s">
        <v>55</v>
      </c>
      <c r="K7123" s="14">
        <v>10783.41</v>
      </c>
      <c r="L7123" s="17">
        <v>11286.25</v>
      </c>
      <c r="M7123" s="13" t="s">
        <v>173</v>
      </c>
      <c r="N7123" s="18" t="s">
        <v>9970</v>
      </c>
      <c r="P7123" s="19" t="s">
        <v>69</v>
      </c>
      <c r="Q7123" s="19" t="s">
        <v>129</v>
      </c>
      <c r="R7123" s="19" t="s">
        <v>130</v>
      </c>
    </row>
    <row r="7124" spans="1:18">
      <c r="A7124" s="13" t="s">
        <v>129</v>
      </c>
      <c r="B7124" s="13" t="s">
        <v>9965</v>
      </c>
      <c r="C7124" s="14" t="s">
        <v>1165</v>
      </c>
      <c r="D7124" s="15" t="s">
        <v>9966</v>
      </c>
      <c r="E7124" s="15" t="s">
        <v>10429</v>
      </c>
      <c r="F7124" s="14" t="s">
        <v>134</v>
      </c>
      <c r="G7124" s="14" t="s">
        <v>9967</v>
      </c>
      <c r="H7124" s="14" t="s">
        <v>11227</v>
      </c>
      <c r="I7124" s="14" t="s">
        <v>10418</v>
      </c>
      <c r="J7124" s="16" t="s">
        <v>55</v>
      </c>
      <c r="K7124" s="14">
        <v>0</v>
      </c>
      <c r="M7124" s="13" t="s">
        <v>173</v>
      </c>
      <c r="N7124" s="18" t="s">
        <v>9970</v>
      </c>
      <c r="P7124" s="19" t="s">
        <v>69</v>
      </c>
      <c r="Q7124" s="19" t="s">
        <v>129</v>
      </c>
      <c r="R7124" s="19" t="s">
        <v>130</v>
      </c>
    </row>
    <row r="7125" spans="1:18">
      <c r="A7125" s="13" t="s">
        <v>129</v>
      </c>
      <c r="B7125" s="13" t="s">
        <v>9965</v>
      </c>
      <c r="C7125" s="14" t="s">
        <v>1165</v>
      </c>
      <c r="D7125" s="15" t="s">
        <v>9966</v>
      </c>
      <c r="E7125" s="15" t="s">
        <v>10429</v>
      </c>
      <c r="F7125" s="14" t="s">
        <v>134</v>
      </c>
      <c r="G7125" s="14" t="s">
        <v>9967</v>
      </c>
      <c r="H7125" s="14" t="s">
        <v>11227</v>
      </c>
      <c r="I7125" s="14" t="s">
        <v>10420</v>
      </c>
      <c r="J7125" s="16" t="s">
        <v>55</v>
      </c>
      <c r="K7125" s="14">
        <v>0</v>
      </c>
      <c r="M7125" s="13" t="s">
        <v>173</v>
      </c>
      <c r="N7125" s="18" t="s">
        <v>9970</v>
      </c>
      <c r="P7125" s="19" t="s">
        <v>69</v>
      </c>
      <c r="Q7125" s="19" t="s">
        <v>129</v>
      </c>
      <c r="R7125" s="19" t="s">
        <v>130</v>
      </c>
    </row>
    <row r="7126" spans="1:18">
      <c r="A7126" s="13" t="s">
        <v>129</v>
      </c>
      <c r="B7126" s="13" t="s">
        <v>9965</v>
      </c>
      <c r="C7126" s="14" t="s">
        <v>1165</v>
      </c>
      <c r="D7126" s="15" t="s">
        <v>9966</v>
      </c>
      <c r="E7126" s="15" t="s">
        <v>10429</v>
      </c>
      <c r="F7126" s="14" t="s">
        <v>134</v>
      </c>
      <c r="G7126" s="14" t="s">
        <v>9967</v>
      </c>
      <c r="H7126" s="14" t="s">
        <v>11227</v>
      </c>
      <c r="I7126" s="14" t="s">
        <v>10419</v>
      </c>
      <c r="J7126" s="16" t="s">
        <v>55</v>
      </c>
      <c r="K7126" s="14">
        <v>164.2</v>
      </c>
      <c r="M7126" s="13" t="s">
        <v>173</v>
      </c>
      <c r="N7126" s="18" t="s">
        <v>9970</v>
      </c>
      <c r="P7126" s="19" t="s">
        <v>69</v>
      </c>
      <c r="Q7126" s="19" t="s">
        <v>129</v>
      </c>
      <c r="R7126" s="19" t="s">
        <v>130</v>
      </c>
    </row>
    <row r="7127" spans="1:18">
      <c r="A7127" s="13" t="s">
        <v>129</v>
      </c>
      <c r="B7127" s="13" t="s">
        <v>9965</v>
      </c>
      <c r="C7127" s="14" t="s">
        <v>1165</v>
      </c>
      <c r="D7127" s="15" t="s">
        <v>9966</v>
      </c>
      <c r="E7127" s="15" t="s">
        <v>10425</v>
      </c>
      <c r="F7127" s="14" t="s">
        <v>134</v>
      </c>
      <c r="G7127" s="14" t="s">
        <v>9967</v>
      </c>
      <c r="H7127" s="14" t="s">
        <v>11228</v>
      </c>
      <c r="I7127" s="14" t="s">
        <v>10416</v>
      </c>
      <c r="J7127" s="16" t="s">
        <v>55</v>
      </c>
      <c r="K7127" s="14">
        <v>60992.42</v>
      </c>
      <c r="L7127" s="17">
        <v>69537.8</v>
      </c>
      <c r="M7127" s="13" t="s">
        <v>173</v>
      </c>
      <c r="N7127" s="18" t="s">
        <v>9970</v>
      </c>
      <c r="P7127" s="19" t="s">
        <v>69</v>
      </c>
      <c r="Q7127" s="19" t="s">
        <v>129</v>
      </c>
      <c r="R7127" s="19" t="s">
        <v>130</v>
      </c>
    </row>
    <row r="7128" spans="1:18">
      <c r="A7128" s="13" t="s">
        <v>129</v>
      </c>
      <c r="B7128" s="13" t="s">
        <v>9965</v>
      </c>
      <c r="C7128" s="14" t="s">
        <v>1165</v>
      </c>
      <c r="D7128" s="15" t="s">
        <v>9966</v>
      </c>
      <c r="E7128" s="15" t="s">
        <v>10425</v>
      </c>
      <c r="F7128" s="14" t="s">
        <v>134</v>
      </c>
      <c r="G7128" s="14" t="s">
        <v>9967</v>
      </c>
      <c r="H7128" s="14" t="s">
        <v>11228</v>
      </c>
      <c r="I7128" s="14" t="s">
        <v>10418</v>
      </c>
      <c r="J7128" s="16" t="s">
        <v>55</v>
      </c>
      <c r="K7128" s="14">
        <v>3828.88</v>
      </c>
      <c r="M7128" s="13" t="s">
        <v>173</v>
      </c>
      <c r="N7128" s="18" t="s">
        <v>9970</v>
      </c>
      <c r="P7128" s="19" t="s">
        <v>69</v>
      </c>
      <c r="Q7128" s="19" t="s">
        <v>129</v>
      </c>
      <c r="R7128" s="19" t="s">
        <v>130</v>
      </c>
    </row>
    <row r="7129" spans="1:18">
      <c r="A7129" s="13" t="s">
        <v>129</v>
      </c>
      <c r="B7129" s="13" t="s">
        <v>9965</v>
      </c>
      <c r="C7129" s="14" t="s">
        <v>1165</v>
      </c>
      <c r="D7129" s="15" t="s">
        <v>9966</v>
      </c>
      <c r="E7129" s="15" t="s">
        <v>10425</v>
      </c>
      <c r="F7129" s="14" t="s">
        <v>134</v>
      </c>
      <c r="G7129" s="14" t="s">
        <v>9967</v>
      </c>
      <c r="H7129" s="14" t="s">
        <v>11228</v>
      </c>
      <c r="I7129" s="14" t="s">
        <v>10420</v>
      </c>
      <c r="J7129" s="16" t="s">
        <v>55</v>
      </c>
      <c r="K7129" s="14">
        <v>617.6</v>
      </c>
      <c r="M7129" s="13" t="s">
        <v>173</v>
      </c>
      <c r="N7129" s="18" t="s">
        <v>9970</v>
      </c>
      <c r="P7129" s="19" t="s">
        <v>69</v>
      </c>
      <c r="Q7129" s="19" t="s">
        <v>129</v>
      </c>
      <c r="R7129" s="19" t="s">
        <v>130</v>
      </c>
    </row>
    <row r="7130" spans="1:18">
      <c r="A7130" s="13" t="s">
        <v>129</v>
      </c>
      <c r="B7130" s="13" t="s">
        <v>9965</v>
      </c>
      <c r="C7130" s="14" t="s">
        <v>1165</v>
      </c>
      <c r="D7130" s="15" t="s">
        <v>9966</v>
      </c>
      <c r="E7130" s="15" t="s">
        <v>10425</v>
      </c>
      <c r="F7130" s="14" t="s">
        <v>134</v>
      </c>
      <c r="G7130" s="14" t="s">
        <v>9967</v>
      </c>
      <c r="H7130" s="14" t="s">
        <v>11228</v>
      </c>
      <c r="I7130" s="14" t="s">
        <v>10419</v>
      </c>
      <c r="J7130" s="16" t="s">
        <v>55</v>
      </c>
      <c r="K7130" s="14">
        <v>987.15</v>
      </c>
      <c r="M7130" s="13" t="s">
        <v>173</v>
      </c>
      <c r="N7130" s="18" t="s">
        <v>9970</v>
      </c>
      <c r="P7130" s="19" t="s">
        <v>69</v>
      </c>
      <c r="Q7130" s="19" t="s">
        <v>129</v>
      </c>
      <c r="R7130" s="19" t="s">
        <v>130</v>
      </c>
    </row>
    <row r="7131" spans="1:18">
      <c r="A7131" s="13" t="e">
        <v>#N/A</v>
      </c>
      <c r="B7131" s="13" t="s">
        <v>11229</v>
      </c>
      <c r="C7131" s="14" t="s">
        <v>11110</v>
      </c>
      <c r="D7131" s="15" t="s">
        <v>11230</v>
      </c>
      <c r="E7131" s="15" t="s">
        <v>10425</v>
      </c>
      <c r="F7131" s="14" t="s">
        <v>11231</v>
      </c>
      <c r="G7131" s="14" t="s">
        <v>11232</v>
      </c>
      <c r="H7131" s="14" t="s">
        <v>11233</v>
      </c>
      <c r="I7131" s="14" t="s">
        <v>10416</v>
      </c>
      <c r="J7131" s="16" t="s">
        <v>9401</v>
      </c>
      <c r="K7131" s="14">
        <v>0</v>
      </c>
      <c r="L7131" s="17">
        <v>334608.9</v>
      </c>
      <c r="M7131" s="13" t="s">
        <v>10967</v>
      </c>
      <c r="N7131" s="18" t="s">
        <v>11234</v>
      </c>
      <c r="P7131" s="19" t="s">
        <v>10996</v>
      </c>
      <c r="Q7131" s="19" t="s">
        <v>10996</v>
      </c>
      <c r="R7131" s="19" t="s">
        <v>11051</v>
      </c>
    </row>
    <row r="7132" spans="1:18">
      <c r="A7132" s="13" t="e">
        <v>#N/A</v>
      </c>
      <c r="B7132" s="13" t="s">
        <v>11229</v>
      </c>
      <c r="C7132" s="14" t="s">
        <v>11110</v>
      </c>
      <c r="D7132" s="15" t="s">
        <v>11230</v>
      </c>
      <c r="E7132" s="15" t="s">
        <v>10425</v>
      </c>
      <c r="F7132" s="14" t="s">
        <v>11231</v>
      </c>
      <c r="G7132" s="14" t="s">
        <v>11232</v>
      </c>
      <c r="H7132" s="14" t="s">
        <v>11233</v>
      </c>
      <c r="I7132" s="14" t="s">
        <v>10418</v>
      </c>
      <c r="J7132" s="16" t="s">
        <v>9401</v>
      </c>
      <c r="K7132" s="14">
        <v>319702.47</v>
      </c>
      <c r="M7132" s="13" t="s">
        <v>10967</v>
      </c>
      <c r="N7132" s="18" t="s">
        <v>11234</v>
      </c>
      <c r="P7132" s="19" t="s">
        <v>10996</v>
      </c>
      <c r="Q7132" s="19" t="s">
        <v>10996</v>
      </c>
      <c r="R7132" s="19" t="s">
        <v>11051</v>
      </c>
    </row>
    <row r="7133" spans="1:18">
      <c r="A7133" s="13" t="e">
        <v>#N/A</v>
      </c>
      <c r="B7133" s="13" t="s">
        <v>11229</v>
      </c>
      <c r="C7133" s="14" t="s">
        <v>11110</v>
      </c>
      <c r="D7133" s="15" t="s">
        <v>11230</v>
      </c>
      <c r="E7133" s="15" t="s">
        <v>10425</v>
      </c>
      <c r="F7133" s="14" t="s">
        <v>11231</v>
      </c>
      <c r="G7133" s="14" t="s">
        <v>11232</v>
      </c>
      <c r="H7133" s="14" t="s">
        <v>11233</v>
      </c>
      <c r="I7133" s="14" t="s">
        <v>10420</v>
      </c>
      <c r="J7133" s="16" t="s">
        <v>9401</v>
      </c>
      <c r="K7133" s="14">
        <v>0</v>
      </c>
      <c r="M7133" s="13" t="s">
        <v>10967</v>
      </c>
      <c r="N7133" s="18" t="s">
        <v>11234</v>
      </c>
      <c r="P7133" s="19" t="s">
        <v>10996</v>
      </c>
      <c r="Q7133" s="19" t="s">
        <v>10996</v>
      </c>
      <c r="R7133" s="19" t="s">
        <v>11051</v>
      </c>
    </row>
    <row r="7134" spans="1:18">
      <c r="A7134" s="13" t="e">
        <v>#N/A</v>
      </c>
      <c r="B7134" s="13" t="s">
        <v>11229</v>
      </c>
      <c r="C7134" s="14" t="s">
        <v>11110</v>
      </c>
      <c r="D7134" s="15" t="s">
        <v>11230</v>
      </c>
      <c r="E7134" s="15" t="s">
        <v>10425</v>
      </c>
      <c r="F7134" s="14" t="s">
        <v>11231</v>
      </c>
      <c r="G7134" s="14" t="s">
        <v>11232</v>
      </c>
      <c r="H7134" s="14" t="s">
        <v>11233</v>
      </c>
      <c r="I7134" s="14" t="s">
        <v>10419</v>
      </c>
      <c r="J7134" s="16" t="s">
        <v>9401</v>
      </c>
      <c r="K7134" s="14">
        <v>4868.24</v>
      </c>
      <c r="M7134" s="13" t="s">
        <v>10967</v>
      </c>
      <c r="N7134" s="18" t="s">
        <v>11234</v>
      </c>
      <c r="P7134" s="19" t="s">
        <v>10996</v>
      </c>
      <c r="Q7134" s="19" t="s">
        <v>10996</v>
      </c>
      <c r="R7134" s="19" t="s">
        <v>11051</v>
      </c>
    </row>
    <row r="7135" spans="1:18">
      <c r="A7135" s="13" t="e">
        <v>#N/A</v>
      </c>
      <c r="B7135" s="13" t="s">
        <v>11229</v>
      </c>
      <c r="C7135" s="14" t="s">
        <v>11110</v>
      </c>
      <c r="D7135" s="15" t="s">
        <v>11230</v>
      </c>
      <c r="E7135" s="15" t="s">
        <v>10425</v>
      </c>
      <c r="F7135" s="14" t="s">
        <v>11231</v>
      </c>
      <c r="G7135" s="14" t="s">
        <v>11232</v>
      </c>
      <c r="H7135" s="14" t="s">
        <v>11235</v>
      </c>
      <c r="I7135" s="14" t="s">
        <v>10416</v>
      </c>
      <c r="J7135" s="16" t="s">
        <v>9401</v>
      </c>
      <c r="K7135" s="14">
        <v>0</v>
      </c>
      <c r="L7135" s="17">
        <v>65511.25</v>
      </c>
      <c r="M7135" s="13" t="s">
        <v>10967</v>
      </c>
      <c r="N7135" s="18" t="s">
        <v>11234</v>
      </c>
      <c r="P7135" s="19" t="s">
        <v>10996</v>
      </c>
      <c r="Q7135" s="19" t="s">
        <v>10996</v>
      </c>
      <c r="R7135" s="19" t="s">
        <v>11051</v>
      </c>
    </row>
    <row r="7136" spans="1:18">
      <c r="A7136" s="13" t="e">
        <v>#N/A</v>
      </c>
      <c r="B7136" s="13" t="s">
        <v>11229</v>
      </c>
      <c r="C7136" s="14" t="s">
        <v>11110</v>
      </c>
      <c r="D7136" s="15" t="s">
        <v>11230</v>
      </c>
      <c r="E7136" s="15" t="s">
        <v>10425</v>
      </c>
      <c r="F7136" s="14" t="s">
        <v>11231</v>
      </c>
      <c r="G7136" s="14" t="s">
        <v>11232</v>
      </c>
      <c r="H7136" s="14" t="s">
        <v>11235</v>
      </c>
      <c r="I7136" s="14" t="s">
        <v>10418</v>
      </c>
      <c r="J7136" s="16" t="s">
        <v>9401</v>
      </c>
      <c r="K7136" s="14">
        <v>62592.65</v>
      </c>
      <c r="M7136" s="13" t="s">
        <v>10967</v>
      </c>
      <c r="N7136" s="18" t="s">
        <v>11234</v>
      </c>
      <c r="P7136" s="19" t="s">
        <v>10996</v>
      </c>
      <c r="Q7136" s="19" t="s">
        <v>10996</v>
      </c>
      <c r="R7136" s="19" t="s">
        <v>11051</v>
      </c>
    </row>
    <row r="7137" spans="1:18">
      <c r="A7137" s="13" t="e">
        <v>#N/A</v>
      </c>
      <c r="B7137" s="13" t="s">
        <v>11229</v>
      </c>
      <c r="C7137" s="14" t="s">
        <v>11110</v>
      </c>
      <c r="D7137" s="15" t="s">
        <v>11230</v>
      </c>
      <c r="E7137" s="15" t="s">
        <v>10425</v>
      </c>
      <c r="F7137" s="14" t="s">
        <v>11231</v>
      </c>
      <c r="G7137" s="14" t="s">
        <v>11232</v>
      </c>
      <c r="H7137" s="14" t="s">
        <v>11235</v>
      </c>
      <c r="I7137" s="14" t="s">
        <v>10420</v>
      </c>
      <c r="J7137" s="16" t="s">
        <v>9401</v>
      </c>
      <c r="K7137" s="14">
        <v>0</v>
      </c>
      <c r="M7137" s="13" t="s">
        <v>10967</v>
      </c>
      <c r="N7137" s="18" t="s">
        <v>11234</v>
      </c>
      <c r="P7137" s="19" t="s">
        <v>10996</v>
      </c>
      <c r="Q7137" s="19" t="s">
        <v>10996</v>
      </c>
      <c r="R7137" s="19" t="s">
        <v>11051</v>
      </c>
    </row>
    <row r="7138" spans="1:18">
      <c r="A7138" s="13" t="e">
        <v>#N/A</v>
      </c>
      <c r="B7138" s="13" t="s">
        <v>11229</v>
      </c>
      <c r="C7138" s="14" t="s">
        <v>11110</v>
      </c>
      <c r="D7138" s="15" t="s">
        <v>11230</v>
      </c>
      <c r="E7138" s="15" t="s">
        <v>10425</v>
      </c>
      <c r="F7138" s="14" t="s">
        <v>11231</v>
      </c>
      <c r="G7138" s="14" t="s">
        <v>11232</v>
      </c>
      <c r="H7138" s="14" t="s">
        <v>11235</v>
      </c>
      <c r="I7138" s="14" t="s">
        <v>10419</v>
      </c>
      <c r="J7138" s="16" t="s">
        <v>9401</v>
      </c>
      <c r="K7138" s="14">
        <v>953.23</v>
      </c>
      <c r="M7138" s="13" t="s">
        <v>10967</v>
      </c>
      <c r="N7138" s="18" t="s">
        <v>11234</v>
      </c>
      <c r="P7138" s="19" t="s">
        <v>10996</v>
      </c>
      <c r="Q7138" s="19" t="s">
        <v>10996</v>
      </c>
      <c r="R7138" s="19" t="s">
        <v>11051</v>
      </c>
    </row>
    <row r="7139" spans="1:18">
      <c r="A7139" s="13" t="e">
        <v>#N/A</v>
      </c>
      <c r="B7139" s="13" t="s">
        <v>11236</v>
      </c>
      <c r="C7139" s="14" t="s">
        <v>11045</v>
      </c>
      <c r="D7139" s="15" t="s">
        <v>11237</v>
      </c>
      <c r="E7139" s="15" t="s">
        <v>10425</v>
      </c>
      <c r="F7139" s="14" t="s">
        <v>5280</v>
      </c>
      <c r="G7139" s="14" t="s">
        <v>11238</v>
      </c>
      <c r="H7139" s="14" t="s">
        <v>11239</v>
      </c>
      <c r="I7139" s="14" t="s">
        <v>10416</v>
      </c>
      <c r="J7139" s="16" t="s">
        <v>9401</v>
      </c>
      <c r="K7139" s="14">
        <v>0</v>
      </c>
      <c r="L7139" s="17">
        <v>681.6</v>
      </c>
      <c r="M7139" s="13" t="s">
        <v>10967</v>
      </c>
      <c r="N7139" s="18" t="s">
        <v>11240</v>
      </c>
      <c r="P7139" s="19" t="s">
        <v>10996</v>
      </c>
      <c r="Q7139" s="19" t="s">
        <v>10996</v>
      </c>
      <c r="R7139" s="19" t="s">
        <v>11051</v>
      </c>
    </row>
    <row r="7140" spans="1:18">
      <c r="A7140" s="13" t="e">
        <v>#N/A</v>
      </c>
      <c r="B7140" s="13" t="s">
        <v>11236</v>
      </c>
      <c r="C7140" s="14" t="s">
        <v>11045</v>
      </c>
      <c r="D7140" s="15" t="s">
        <v>11237</v>
      </c>
      <c r="E7140" s="15" t="s">
        <v>10425</v>
      </c>
      <c r="F7140" s="14" t="s">
        <v>5280</v>
      </c>
      <c r="G7140" s="14" t="s">
        <v>11238</v>
      </c>
      <c r="H7140" s="14" t="s">
        <v>11239</v>
      </c>
      <c r="I7140" s="14" t="s">
        <v>10418</v>
      </c>
      <c r="J7140" s="16" t="s">
        <v>9401</v>
      </c>
      <c r="K7140" s="14">
        <v>651.23</v>
      </c>
      <c r="M7140" s="13" t="s">
        <v>10967</v>
      </c>
      <c r="N7140" s="18" t="s">
        <v>11240</v>
      </c>
      <c r="P7140" s="19" t="s">
        <v>10996</v>
      </c>
      <c r="Q7140" s="19" t="s">
        <v>10996</v>
      </c>
      <c r="R7140" s="19" t="s">
        <v>11051</v>
      </c>
    </row>
    <row r="7141" spans="1:18">
      <c r="A7141" s="13" t="e">
        <v>#N/A</v>
      </c>
      <c r="B7141" s="13" t="s">
        <v>11236</v>
      </c>
      <c r="C7141" s="14" t="s">
        <v>11045</v>
      </c>
      <c r="D7141" s="15" t="s">
        <v>11237</v>
      </c>
      <c r="E7141" s="15" t="s">
        <v>10425</v>
      </c>
      <c r="F7141" s="14" t="s">
        <v>5280</v>
      </c>
      <c r="G7141" s="14" t="s">
        <v>11238</v>
      </c>
      <c r="H7141" s="14" t="s">
        <v>11239</v>
      </c>
      <c r="I7141" s="14" t="s">
        <v>10420</v>
      </c>
      <c r="J7141" s="16" t="s">
        <v>9401</v>
      </c>
      <c r="K7141" s="14">
        <v>0</v>
      </c>
      <c r="M7141" s="13" t="s">
        <v>10967</v>
      </c>
      <c r="N7141" s="18" t="s">
        <v>11240</v>
      </c>
      <c r="P7141" s="19" t="s">
        <v>10996</v>
      </c>
      <c r="Q7141" s="19" t="s">
        <v>10996</v>
      </c>
      <c r="R7141" s="19" t="s">
        <v>11051</v>
      </c>
    </row>
    <row r="7142" spans="1:18">
      <c r="A7142" s="13" t="e">
        <v>#N/A</v>
      </c>
      <c r="B7142" s="13" t="s">
        <v>11236</v>
      </c>
      <c r="C7142" s="14" t="s">
        <v>11045</v>
      </c>
      <c r="D7142" s="15" t="s">
        <v>11237</v>
      </c>
      <c r="E7142" s="15" t="s">
        <v>10425</v>
      </c>
      <c r="F7142" s="14" t="s">
        <v>5280</v>
      </c>
      <c r="G7142" s="14" t="s">
        <v>11238</v>
      </c>
      <c r="H7142" s="14" t="s">
        <v>11239</v>
      </c>
      <c r="I7142" s="14" t="s">
        <v>10419</v>
      </c>
      <c r="J7142" s="16" t="s">
        <v>9401</v>
      </c>
      <c r="K7142" s="14">
        <v>9.92</v>
      </c>
      <c r="M7142" s="13" t="s">
        <v>10967</v>
      </c>
      <c r="N7142" s="18" t="s">
        <v>11240</v>
      </c>
      <c r="P7142" s="19" t="s">
        <v>10996</v>
      </c>
      <c r="Q7142" s="19" t="s">
        <v>10996</v>
      </c>
      <c r="R7142" s="19" t="s">
        <v>11051</v>
      </c>
    </row>
    <row r="7143" spans="1:18">
      <c r="A7143" s="13" t="e">
        <v>#N/A</v>
      </c>
      <c r="B7143" s="13" t="s">
        <v>11241</v>
      </c>
      <c r="C7143" s="14" t="s">
        <v>11037</v>
      </c>
      <c r="D7143" s="15" t="s">
        <v>11242</v>
      </c>
      <c r="E7143" s="15" t="s">
        <v>10425</v>
      </c>
      <c r="F7143" s="14" t="s">
        <v>5280</v>
      </c>
      <c r="G7143" s="14" t="s">
        <v>11243</v>
      </c>
      <c r="H7143" s="14" t="s">
        <v>11244</v>
      </c>
      <c r="I7143" s="14" t="s">
        <v>10416</v>
      </c>
      <c r="J7143" s="16" t="s">
        <v>9401</v>
      </c>
      <c r="K7143" s="14">
        <v>0</v>
      </c>
      <c r="L7143" s="17">
        <v>315</v>
      </c>
      <c r="M7143" s="13" t="s">
        <v>10967</v>
      </c>
      <c r="N7143" s="18" t="s">
        <v>11245</v>
      </c>
      <c r="P7143" s="19" t="s">
        <v>10996</v>
      </c>
      <c r="Q7143" s="19" t="s">
        <v>10996</v>
      </c>
      <c r="R7143" s="19" t="s">
        <v>11043</v>
      </c>
    </row>
    <row r="7144" spans="1:18">
      <c r="A7144" s="13" t="e">
        <v>#N/A</v>
      </c>
      <c r="B7144" s="13" t="s">
        <v>11241</v>
      </c>
      <c r="C7144" s="14" t="s">
        <v>11037</v>
      </c>
      <c r="D7144" s="15" t="s">
        <v>11242</v>
      </c>
      <c r="E7144" s="15" t="s">
        <v>10425</v>
      </c>
      <c r="F7144" s="14" t="s">
        <v>5280</v>
      </c>
      <c r="G7144" s="14" t="s">
        <v>11243</v>
      </c>
      <c r="H7144" s="14" t="s">
        <v>11244</v>
      </c>
      <c r="I7144" s="14" t="s">
        <v>10418</v>
      </c>
      <c r="J7144" s="16" t="s">
        <v>9401</v>
      </c>
      <c r="K7144" s="14">
        <v>300.97</v>
      </c>
      <c r="M7144" s="13" t="s">
        <v>10967</v>
      </c>
      <c r="N7144" s="18" t="s">
        <v>11245</v>
      </c>
      <c r="P7144" s="19" t="s">
        <v>10996</v>
      </c>
      <c r="Q7144" s="19" t="s">
        <v>10996</v>
      </c>
      <c r="R7144" s="19" t="s">
        <v>11043</v>
      </c>
    </row>
    <row r="7145" spans="1:18">
      <c r="A7145" s="13" t="e">
        <v>#N/A</v>
      </c>
      <c r="B7145" s="13" t="s">
        <v>11241</v>
      </c>
      <c r="C7145" s="14" t="s">
        <v>11037</v>
      </c>
      <c r="D7145" s="15" t="s">
        <v>11242</v>
      </c>
      <c r="E7145" s="15" t="s">
        <v>10425</v>
      </c>
      <c r="F7145" s="14" t="s">
        <v>5280</v>
      </c>
      <c r="G7145" s="14" t="s">
        <v>11243</v>
      </c>
      <c r="H7145" s="14" t="s">
        <v>11244</v>
      </c>
      <c r="I7145" s="14" t="s">
        <v>10420</v>
      </c>
      <c r="J7145" s="16" t="s">
        <v>9401</v>
      </c>
      <c r="K7145" s="14">
        <v>0</v>
      </c>
      <c r="M7145" s="13" t="s">
        <v>10967</v>
      </c>
      <c r="N7145" s="18" t="s">
        <v>11245</v>
      </c>
      <c r="P7145" s="19" t="s">
        <v>10996</v>
      </c>
      <c r="Q7145" s="19" t="s">
        <v>10996</v>
      </c>
      <c r="R7145" s="19" t="s">
        <v>11043</v>
      </c>
    </row>
    <row r="7146" spans="1:18">
      <c r="A7146" s="13" t="e">
        <v>#N/A</v>
      </c>
      <c r="B7146" s="13" t="s">
        <v>11241</v>
      </c>
      <c r="C7146" s="14" t="s">
        <v>11037</v>
      </c>
      <c r="D7146" s="15" t="s">
        <v>11242</v>
      </c>
      <c r="E7146" s="15" t="s">
        <v>10425</v>
      </c>
      <c r="F7146" s="14" t="s">
        <v>5280</v>
      </c>
      <c r="G7146" s="14" t="s">
        <v>11243</v>
      </c>
      <c r="H7146" s="14" t="s">
        <v>11244</v>
      </c>
      <c r="I7146" s="14" t="s">
        <v>10419</v>
      </c>
      <c r="J7146" s="16" t="s">
        <v>9401</v>
      </c>
      <c r="K7146" s="14">
        <v>4.58</v>
      </c>
      <c r="M7146" s="13" t="s">
        <v>10967</v>
      </c>
      <c r="N7146" s="18" t="s">
        <v>11245</v>
      </c>
      <c r="P7146" s="19" t="s">
        <v>10996</v>
      </c>
      <c r="Q7146" s="19" t="s">
        <v>10996</v>
      </c>
      <c r="R7146" s="19" t="s">
        <v>11043</v>
      </c>
    </row>
    <row r="7147" spans="1:18">
      <c r="A7147" s="13" t="s">
        <v>516</v>
      </c>
      <c r="B7147" s="13" t="s">
        <v>9973</v>
      </c>
      <c r="C7147" s="14" t="s">
        <v>621</v>
      </c>
      <c r="D7147" s="15" t="s">
        <v>8238</v>
      </c>
      <c r="E7147" s="15" t="s">
        <v>10425</v>
      </c>
      <c r="F7147" s="14" t="s">
        <v>8239</v>
      </c>
      <c r="G7147" s="14" t="s">
        <v>8240</v>
      </c>
      <c r="H7147" s="14" t="s">
        <v>8241</v>
      </c>
      <c r="I7147" s="14" t="s">
        <v>10416</v>
      </c>
      <c r="J7147" s="16" t="s">
        <v>55</v>
      </c>
      <c r="K7147" s="14">
        <v>1005679.77</v>
      </c>
      <c r="L7147" s="17">
        <v>1124624.33</v>
      </c>
      <c r="M7147" s="13" t="s">
        <v>173</v>
      </c>
      <c r="N7147" s="18" t="s">
        <v>9975</v>
      </c>
      <c r="P7147" s="19" t="s">
        <v>69</v>
      </c>
      <c r="Q7147" s="19" t="s">
        <v>516</v>
      </c>
      <c r="R7147" s="19" t="s">
        <v>619</v>
      </c>
    </row>
    <row r="7148" spans="1:18">
      <c r="A7148" s="13" t="s">
        <v>516</v>
      </c>
      <c r="B7148" s="13" t="s">
        <v>9973</v>
      </c>
      <c r="C7148" s="14" t="s">
        <v>621</v>
      </c>
      <c r="D7148" s="15" t="s">
        <v>8238</v>
      </c>
      <c r="E7148" s="15" t="s">
        <v>10425</v>
      </c>
      <c r="F7148" s="14" t="s">
        <v>8239</v>
      </c>
      <c r="G7148" s="14" t="s">
        <v>8240</v>
      </c>
      <c r="H7148" s="14" t="s">
        <v>8241</v>
      </c>
      <c r="I7148" s="14" t="s">
        <v>10418</v>
      </c>
      <c r="J7148" s="16" t="s">
        <v>55</v>
      </c>
      <c r="K7148" s="14">
        <v>43860.68</v>
      </c>
      <c r="M7148" s="13" t="s">
        <v>173</v>
      </c>
      <c r="N7148" s="18" t="s">
        <v>9975</v>
      </c>
      <c r="P7148" s="19" t="s">
        <v>69</v>
      </c>
      <c r="Q7148" s="19" t="s">
        <v>516</v>
      </c>
      <c r="R7148" s="19" t="s">
        <v>619</v>
      </c>
    </row>
    <row r="7149" spans="1:18">
      <c r="A7149" s="13" t="s">
        <v>516</v>
      </c>
      <c r="B7149" s="13" t="s">
        <v>9973</v>
      </c>
      <c r="C7149" s="14" t="s">
        <v>621</v>
      </c>
      <c r="D7149" s="15" t="s">
        <v>8238</v>
      </c>
      <c r="E7149" s="15" t="s">
        <v>10425</v>
      </c>
      <c r="F7149" s="14" t="s">
        <v>8239</v>
      </c>
      <c r="G7149" s="14" t="s">
        <v>8240</v>
      </c>
      <c r="H7149" s="14" t="s">
        <v>8241</v>
      </c>
      <c r="I7149" s="14" t="s">
        <v>10420</v>
      </c>
      <c r="J7149" s="16" t="s">
        <v>55</v>
      </c>
      <c r="K7149" s="14">
        <v>8492.9</v>
      </c>
      <c r="M7149" s="13" t="s">
        <v>173</v>
      </c>
      <c r="N7149" s="18" t="s">
        <v>9975</v>
      </c>
      <c r="P7149" s="19" t="s">
        <v>69</v>
      </c>
      <c r="Q7149" s="19" t="s">
        <v>516</v>
      </c>
      <c r="R7149" s="19" t="s">
        <v>619</v>
      </c>
    </row>
    <row r="7150" spans="1:18">
      <c r="A7150" s="13" t="s">
        <v>516</v>
      </c>
      <c r="B7150" s="13" t="s">
        <v>9973</v>
      </c>
      <c r="C7150" s="14" t="s">
        <v>621</v>
      </c>
      <c r="D7150" s="15" t="s">
        <v>8238</v>
      </c>
      <c r="E7150" s="15" t="s">
        <v>10425</v>
      </c>
      <c r="F7150" s="14" t="s">
        <v>8239</v>
      </c>
      <c r="G7150" s="14" t="s">
        <v>8240</v>
      </c>
      <c r="H7150" s="14" t="s">
        <v>8241</v>
      </c>
      <c r="I7150" s="14" t="s">
        <v>10419</v>
      </c>
      <c r="J7150" s="16" t="s">
        <v>55</v>
      </c>
      <c r="K7150" s="14">
        <v>15982.8</v>
      </c>
      <c r="M7150" s="13" t="s">
        <v>173</v>
      </c>
      <c r="N7150" s="18" t="s">
        <v>9975</v>
      </c>
      <c r="P7150" s="19" t="s">
        <v>69</v>
      </c>
      <c r="Q7150" s="19" t="s">
        <v>516</v>
      </c>
      <c r="R7150" s="19" t="s">
        <v>619</v>
      </c>
    </row>
    <row r="7151" spans="1:18">
      <c r="A7151" s="13" t="e">
        <v>#N/A</v>
      </c>
      <c r="B7151" s="13" t="s">
        <v>11246</v>
      </c>
      <c r="C7151" s="14" t="s">
        <v>11192</v>
      </c>
      <c r="D7151" s="15" t="s">
        <v>11247</v>
      </c>
      <c r="E7151" s="15" t="s">
        <v>10444</v>
      </c>
      <c r="F7151" s="14" t="s">
        <v>11248</v>
      </c>
      <c r="G7151" s="14" t="s">
        <v>11249</v>
      </c>
      <c r="H7151" s="14" t="s">
        <v>11250</v>
      </c>
      <c r="I7151" s="14" t="s">
        <v>10416</v>
      </c>
      <c r="J7151" s="16" t="s">
        <v>9401</v>
      </c>
      <c r="K7151" s="14">
        <v>0</v>
      </c>
      <c r="L7151" s="17">
        <v>15506.18</v>
      </c>
      <c r="M7151" s="13" t="s">
        <v>10967</v>
      </c>
      <c r="N7151" s="18" t="s">
        <v>11251</v>
      </c>
      <c r="P7151" s="19" t="s">
        <v>11067</v>
      </c>
      <c r="Q7151" s="19" t="s">
        <v>11067</v>
      </c>
      <c r="R7151" s="19" t="s">
        <v>11068</v>
      </c>
    </row>
    <row r="7152" spans="1:18">
      <c r="A7152" s="13" t="e">
        <v>#N/A</v>
      </c>
      <c r="B7152" s="13" t="s">
        <v>11246</v>
      </c>
      <c r="C7152" s="14" t="s">
        <v>11192</v>
      </c>
      <c r="D7152" s="15" t="s">
        <v>11247</v>
      </c>
      <c r="E7152" s="15" t="s">
        <v>10444</v>
      </c>
      <c r="F7152" s="14" t="s">
        <v>11248</v>
      </c>
      <c r="G7152" s="14" t="s">
        <v>11249</v>
      </c>
      <c r="H7152" s="14" t="s">
        <v>11250</v>
      </c>
      <c r="I7152" s="14" t="s">
        <v>10418</v>
      </c>
      <c r="J7152" s="16" t="s">
        <v>9401</v>
      </c>
      <c r="K7152" s="14">
        <v>14815.38</v>
      </c>
      <c r="M7152" s="13" t="s">
        <v>10967</v>
      </c>
      <c r="N7152" s="18" t="s">
        <v>11251</v>
      </c>
      <c r="P7152" s="19" t="s">
        <v>11067</v>
      </c>
      <c r="Q7152" s="19" t="s">
        <v>11067</v>
      </c>
      <c r="R7152" s="19" t="s">
        <v>11068</v>
      </c>
    </row>
    <row r="7153" spans="1:18">
      <c r="A7153" s="13" t="e">
        <v>#N/A</v>
      </c>
      <c r="B7153" s="13" t="s">
        <v>11246</v>
      </c>
      <c r="C7153" s="14" t="s">
        <v>11192</v>
      </c>
      <c r="D7153" s="15" t="s">
        <v>11247</v>
      </c>
      <c r="E7153" s="15" t="s">
        <v>10444</v>
      </c>
      <c r="F7153" s="14" t="s">
        <v>11248</v>
      </c>
      <c r="G7153" s="14" t="s">
        <v>11249</v>
      </c>
      <c r="H7153" s="14" t="s">
        <v>11250</v>
      </c>
      <c r="I7153" s="14" t="s">
        <v>10420</v>
      </c>
      <c r="J7153" s="16" t="s">
        <v>9401</v>
      </c>
      <c r="K7153" s="14">
        <v>0</v>
      </c>
      <c r="M7153" s="13" t="s">
        <v>10967</v>
      </c>
      <c r="N7153" s="18" t="s">
        <v>11251</v>
      </c>
      <c r="P7153" s="19" t="s">
        <v>11067</v>
      </c>
      <c r="Q7153" s="19" t="s">
        <v>11067</v>
      </c>
      <c r="R7153" s="19" t="s">
        <v>11068</v>
      </c>
    </row>
    <row r="7154" spans="1:18">
      <c r="A7154" s="13" t="e">
        <v>#N/A</v>
      </c>
      <c r="B7154" s="13" t="s">
        <v>11246</v>
      </c>
      <c r="C7154" s="14" t="s">
        <v>11192</v>
      </c>
      <c r="D7154" s="15" t="s">
        <v>11247</v>
      </c>
      <c r="E7154" s="15" t="s">
        <v>10444</v>
      </c>
      <c r="F7154" s="14" t="s">
        <v>11248</v>
      </c>
      <c r="G7154" s="14" t="s">
        <v>11249</v>
      </c>
      <c r="H7154" s="14" t="s">
        <v>11250</v>
      </c>
      <c r="I7154" s="14" t="s">
        <v>10419</v>
      </c>
      <c r="J7154" s="16" t="s">
        <v>9401</v>
      </c>
      <c r="K7154" s="14">
        <v>225.62</v>
      </c>
      <c r="M7154" s="13" t="s">
        <v>10967</v>
      </c>
      <c r="N7154" s="18" t="s">
        <v>11251</v>
      </c>
      <c r="P7154" s="19" t="s">
        <v>11067</v>
      </c>
      <c r="Q7154" s="19" t="s">
        <v>11067</v>
      </c>
      <c r="R7154" s="19" t="s">
        <v>11068</v>
      </c>
    </row>
    <row r="7155" spans="1:18">
      <c r="A7155" s="13" t="e">
        <v>#N/A</v>
      </c>
      <c r="B7155" s="13" t="s">
        <v>11252</v>
      </c>
      <c r="C7155" s="14" t="s">
        <v>11253</v>
      </c>
      <c r="D7155" s="15" t="s">
        <v>11254</v>
      </c>
      <c r="E7155" s="15" t="s">
        <v>10425</v>
      </c>
      <c r="F7155" s="14" t="s">
        <v>9911</v>
      </c>
      <c r="G7155" s="14" t="s">
        <v>11255</v>
      </c>
      <c r="H7155" s="14" t="s">
        <v>11256</v>
      </c>
      <c r="I7155" s="14" t="s">
        <v>10416</v>
      </c>
      <c r="J7155" s="16" t="s">
        <v>9401</v>
      </c>
      <c r="K7155" s="14">
        <v>0</v>
      </c>
      <c r="L7155" s="17">
        <v>69648.67</v>
      </c>
      <c r="M7155" s="13" t="s">
        <v>10967</v>
      </c>
      <c r="N7155" s="18" t="s">
        <v>11257</v>
      </c>
      <c r="P7155" s="19" t="s">
        <v>11080</v>
      </c>
      <c r="Q7155" s="19" t="s">
        <v>11080</v>
      </c>
      <c r="R7155" s="19" t="s">
        <v>11081</v>
      </c>
    </row>
    <row r="7156" spans="1:18">
      <c r="A7156" s="13" t="e">
        <v>#N/A</v>
      </c>
      <c r="B7156" s="13" t="s">
        <v>11252</v>
      </c>
      <c r="C7156" s="14" t="s">
        <v>11253</v>
      </c>
      <c r="D7156" s="15" t="s">
        <v>11254</v>
      </c>
      <c r="E7156" s="15" t="s">
        <v>10425</v>
      </c>
      <c r="F7156" s="14" t="s">
        <v>9911</v>
      </c>
      <c r="G7156" s="14" t="s">
        <v>11255</v>
      </c>
      <c r="H7156" s="14" t="s">
        <v>11256</v>
      </c>
      <c r="I7156" s="14" t="s">
        <v>10418</v>
      </c>
      <c r="J7156" s="16" t="s">
        <v>9401</v>
      </c>
      <c r="K7156" s="14">
        <v>66546.49</v>
      </c>
      <c r="M7156" s="13" t="s">
        <v>10967</v>
      </c>
      <c r="N7156" s="18" t="s">
        <v>11257</v>
      </c>
      <c r="P7156" s="19" t="s">
        <v>11080</v>
      </c>
      <c r="Q7156" s="19" t="s">
        <v>11080</v>
      </c>
      <c r="R7156" s="19" t="s">
        <v>11081</v>
      </c>
    </row>
    <row r="7157" spans="1:18">
      <c r="A7157" s="13" t="e">
        <v>#N/A</v>
      </c>
      <c r="B7157" s="13" t="s">
        <v>11252</v>
      </c>
      <c r="C7157" s="14" t="s">
        <v>11253</v>
      </c>
      <c r="D7157" s="15" t="s">
        <v>11254</v>
      </c>
      <c r="E7157" s="15" t="s">
        <v>10425</v>
      </c>
      <c r="F7157" s="14" t="s">
        <v>9911</v>
      </c>
      <c r="G7157" s="14" t="s">
        <v>11255</v>
      </c>
      <c r="H7157" s="14" t="s">
        <v>11256</v>
      </c>
      <c r="I7157" s="14" t="s">
        <v>10420</v>
      </c>
      <c r="J7157" s="16" t="s">
        <v>9401</v>
      </c>
      <c r="K7157" s="14">
        <v>0</v>
      </c>
      <c r="M7157" s="13" t="s">
        <v>10967</v>
      </c>
      <c r="N7157" s="18" t="s">
        <v>11257</v>
      </c>
      <c r="P7157" s="19" t="s">
        <v>11080</v>
      </c>
      <c r="Q7157" s="19" t="s">
        <v>11080</v>
      </c>
      <c r="R7157" s="19" t="s">
        <v>11081</v>
      </c>
    </row>
    <row r="7158" spans="1:18">
      <c r="A7158" s="13" t="e">
        <v>#N/A</v>
      </c>
      <c r="B7158" s="13" t="s">
        <v>11252</v>
      </c>
      <c r="C7158" s="14" t="s">
        <v>11253</v>
      </c>
      <c r="D7158" s="15" t="s">
        <v>11254</v>
      </c>
      <c r="E7158" s="15" t="s">
        <v>10425</v>
      </c>
      <c r="F7158" s="14" t="s">
        <v>9911</v>
      </c>
      <c r="G7158" s="14" t="s">
        <v>11255</v>
      </c>
      <c r="H7158" s="14" t="s">
        <v>11256</v>
      </c>
      <c r="I7158" s="14" t="s">
        <v>10419</v>
      </c>
      <c r="J7158" s="16" t="s">
        <v>9401</v>
      </c>
      <c r="K7158" s="14">
        <v>1012.65</v>
      </c>
      <c r="M7158" s="13" t="s">
        <v>10967</v>
      </c>
      <c r="N7158" s="18" t="s">
        <v>11257</v>
      </c>
      <c r="P7158" s="19" t="s">
        <v>11080</v>
      </c>
      <c r="Q7158" s="19" t="s">
        <v>11080</v>
      </c>
      <c r="R7158" s="19" t="s">
        <v>11081</v>
      </c>
    </row>
    <row r="7159" spans="1:18">
      <c r="A7159" s="13" t="e">
        <v>#N/A</v>
      </c>
      <c r="B7159" s="13" t="s">
        <v>11154</v>
      </c>
      <c r="C7159" s="14" t="s">
        <v>11155</v>
      </c>
      <c r="D7159" s="15" t="s">
        <v>11156</v>
      </c>
      <c r="E7159" s="15" t="s">
        <v>10425</v>
      </c>
      <c r="F7159" s="14" t="s">
        <v>889</v>
      </c>
      <c r="G7159" s="14" t="s">
        <v>11157</v>
      </c>
      <c r="H7159" s="14" t="s">
        <v>11158</v>
      </c>
      <c r="I7159" s="14" t="s">
        <v>10416</v>
      </c>
      <c r="J7159" s="16" t="s">
        <v>55</v>
      </c>
      <c r="K7159" s="14">
        <v>2204.19</v>
      </c>
      <c r="L7159" s="17">
        <v>2331</v>
      </c>
      <c r="M7159" s="13" t="s">
        <v>10967</v>
      </c>
      <c r="N7159" s="18" t="s">
        <v>11258</v>
      </c>
      <c r="P7159" s="19" t="s">
        <v>10996</v>
      </c>
      <c r="Q7159" s="19" t="s">
        <v>10996</v>
      </c>
      <c r="R7159" s="19" t="s">
        <v>11051</v>
      </c>
    </row>
    <row r="7160" spans="1:18">
      <c r="A7160" s="13" t="e">
        <v>#N/A</v>
      </c>
      <c r="B7160" s="13" t="s">
        <v>11154</v>
      </c>
      <c r="C7160" s="14" t="s">
        <v>11155</v>
      </c>
      <c r="D7160" s="15" t="s">
        <v>11156</v>
      </c>
      <c r="E7160" s="15" t="s">
        <v>10425</v>
      </c>
      <c r="F7160" s="14" t="s">
        <v>889</v>
      </c>
      <c r="G7160" s="14" t="s">
        <v>11157</v>
      </c>
      <c r="H7160" s="14" t="s">
        <v>11158</v>
      </c>
      <c r="I7160" s="14" t="s">
        <v>10418</v>
      </c>
      <c r="J7160" s="16" t="s">
        <v>55</v>
      </c>
      <c r="K7160" s="14">
        <v>0</v>
      </c>
      <c r="M7160" s="13" t="s">
        <v>10967</v>
      </c>
      <c r="N7160" s="18" t="s">
        <v>11258</v>
      </c>
      <c r="P7160" s="19" t="s">
        <v>10996</v>
      </c>
      <c r="Q7160" s="19" t="s">
        <v>10996</v>
      </c>
      <c r="R7160" s="19" t="s">
        <v>11051</v>
      </c>
    </row>
    <row r="7161" spans="1:18">
      <c r="A7161" s="13" t="e">
        <v>#N/A</v>
      </c>
      <c r="B7161" s="13" t="s">
        <v>11154</v>
      </c>
      <c r="C7161" s="14" t="s">
        <v>11155</v>
      </c>
      <c r="D7161" s="15" t="s">
        <v>11156</v>
      </c>
      <c r="E7161" s="15" t="s">
        <v>10425</v>
      </c>
      <c r="F7161" s="14" t="s">
        <v>889</v>
      </c>
      <c r="G7161" s="14" t="s">
        <v>11157</v>
      </c>
      <c r="H7161" s="14" t="s">
        <v>11158</v>
      </c>
      <c r="I7161" s="14" t="s">
        <v>10420</v>
      </c>
      <c r="J7161" s="16" t="s">
        <v>55</v>
      </c>
      <c r="K7161" s="14">
        <v>0</v>
      </c>
      <c r="M7161" s="13" t="s">
        <v>10967</v>
      </c>
      <c r="N7161" s="18" t="s">
        <v>11258</v>
      </c>
      <c r="P7161" s="19" t="s">
        <v>10996</v>
      </c>
      <c r="Q7161" s="19" t="s">
        <v>10996</v>
      </c>
      <c r="R7161" s="19" t="s">
        <v>11051</v>
      </c>
    </row>
    <row r="7162" spans="1:18">
      <c r="A7162" s="13" t="e">
        <v>#N/A</v>
      </c>
      <c r="B7162" s="13" t="s">
        <v>11154</v>
      </c>
      <c r="C7162" s="14" t="s">
        <v>11155</v>
      </c>
      <c r="D7162" s="15" t="s">
        <v>11156</v>
      </c>
      <c r="E7162" s="15" t="s">
        <v>10425</v>
      </c>
      <c r="F7162" s="14" t="s">
        <v>889</v>
      </c>
      <c r="G7162" s="14" t="s">
        <v>11157</v>
      </c>
      <c r="H7162" s="14" t="s">
        <v>11158</v>
      </c>
      <c r="I7162" s="14" t="s">
        <v>10419</v>
      </c>
      <c r="J7162" s="16" t="s">
        <v>55</v>
      </c>
      <c r="K7162" s="14">
        <v>33.57</v>
      </c>
      <c r="M7162" s="13" t="s">
        <v>10967</v>
      </c>
      <c r="N7162" s="18" t="s">
        <v>11258</v>
      </c>
      <c r="P7162" s="19" t="s">
        <v>10996</v>
      </c>
      <c r="Q7162" s="19" t="s">
        <v>10996</v>
      </c>
      <c r="R7162" s="19" t="s">
        <v>11051</v>
      </c>
    </row>
    <row r="7163" spans="1:18">
      <c r="A7163" s="13" t="e">
        <v>#N/A</v>
      </c>
      <c r="B7163" s="13" t="s">
        <v>11259</v>
      </c>
      <c r="C7163" s="14" t="s">
        <v>10972</v>
      </c>
      <c r="D7163" s="15" t="s">
        <v>11260</v>
      </c>
      <c r="E7163" s="15" t="s">
        <v>10425</v>
      </c>
      <c r="F7163" s="14" t="s">
        <v>11261</v>
      </c>
      <c r="G7163" s="14" t="s">
        <v>11262</v>
      </c>
      <c r="H7163" s="14" t="s">
        <v>11263</v>
      </c>
      <c r="I7163" s="14" t="s">
        <v>10416</v>
      </c>
      <c r="J7163" s="16" t="s">
        <v>9401</v>
      </c>
      <c r="K7163" s="14">
        <v>0</v>
      </c>
      <c r="L7163" s="17">
        <v>856.8</v>
      </c>
      <c r="M7163" s="13" t="s">
        <v>10967</v>
      </c>
      <c r="N7163" s="18" t="s">
        <v>11264</v>
      </c>
      <c r="P7163" s="19" t="s">
        <v>10978</v>
      </c>
      <c r="Q7163" s="19" t="s">
        <v>10978</v>
      </c>
      <c r="R7163" s="19" t="s">
        <v>10979</v>
      </c>
    </row>
    <row r="7164" spans="1:18">
      <c r="A7164" s="13" t="e">
        <v>#N/A</v>
      </c>
      <c r="B7164" s="13" t="s">
        <v>11259</v>
      </c>
      <c r="C7164" s="14" t="s">
        <v>10972</v>
      </c>
      <c r="D7164" s="15" t="s">
        <v>11260</v>
      </c>
      <c r="E7164" s="15" t="s">
        <v>10425</v>
      </c>
      <c r="F7164" s="14" t="s">
        <v>11261</v>
      </c>
      <c r="G7164" s="14" t="s">
        <v>11262</v>
      </c>
      <c r="H7164" s="14" t="s">
        <v>11263</v>
      </c>
      <c r="I7164" s="14" t="s">
        <v>10418</v>
      </c>
      <c r="J7164" s="16" t="s">
        <v>9401</v>
      </c>
      <c r="K7164" s="14">
        <v>818.63</v>
      </c>
      <c r="M7164" s="13" t="s">
        <v>10967</v>
      </c>
      <c r="N7164" s="18" t="s">
        <v>11264</v>
      </c>
      <c r="P7164" s="19" t="s">
        <v>10978</v>
      </c>
      <c r="Q7164" s="19" t="s">
        <v>10978</v>
      </c>
      <c r="R7164" s="19" t="s">
        <v>10979</v>
      </c>
    </row>
    <row r="7165" spans="1:18">
      <c r="A7165" s="13" t="e">
        <v>#N/A</v>
      </c>
      <c r="B7165" s="13" t="s">
        <v>11259</v>
      </c>
      <c r="C7165" s="14" t="s">
        <v>10972</v>
      </c>
      <c r="D7165" s="15" t="s">
        <v>11260</v>
      </c>
      <c r="E7165" s="15" t="s">
        <v>10425</v>
      </c>
      <c r="F7165" s="14" t="s">
        <v>11261</v>
      </c>
      <c r="G7165" s="14" t="s">
        <v>11262</v>
      </c>
      <c r="H7165" s="14" t="s">
        <v>11263</v>
      </c>
      <c r="I7165" s="14" t="s">
        <v>10420</v>
      </c>
      <c r="J7165" s="16" t="s">
        <v>9401</v>
      </c>
      <c r="K7165" s="14">
        <v>0</v>
      </c>
      <c r="M7165" s="13" t="s">
        <v>10967</v>
      </c>
      <c r="N7165" s="18" t="s">
        <v>11264</v>
      </c>
      <c r="P7165" s="19" t="s">
        <v>10978</v>
      </c>
      <c r="Q7165" s="19" t="s">
        <v>10978</v>
      </c>
      <c r="R7165" s="19" t="s">
        <v>10979</v>
      </c>
    </row>
    <row r="7166" spans="1:18">
      <c r="A7166" s="13" t="e">
        <v>#N/A</v>
      </c>
      <c r="B7166" s="13" t="s">
        <v>11259</v>
      </c>
      <c r="C7166" s="14" t="s">
        <v>10972</v>
      </c>
      <c r="D7166" s="15" t="s">
        <v>11260</v>
      </c>
      <c r="E7166" s="15" t="s">
        <v>10425</v>
      </c>
      <c r="F7166" s="14" t="s">
        <v>11261</v>
      </c>
      <c r="G7166" s="14" t="s">
        <v>11262</v>
      </c>
      <c r="H7166" s="14" t="s">
        <v>11263</v>
      </c>
      <c r="I7166" s="14" t="s">
        <v>10419</v>
      </c>
      <c r="J7166" s="16" t="s">
        <v>9401</v>
      </c>
      <c r="K7166" s="14">
        <v>12.47</v>
      </c>
      <c r="M7166" s="13" t="s">
        <v>10967</v>
      </c>
      <c r="N7166" s="18" t="s">
        <v>11264</v>
      </c>
      <c r="P7166" s="19" t="s">
        <v>10978</v>
      </c>
      <c r="Q7166" s="19" t="s">
        <v>10978</v>
      </c>
      <c r="R7166" s="19" t="s">
        <v>10979</v>
      </c>
    </row>
    <row r="7167" spans="1:18">
      <c r="A7167" s="13" t="e">
        <v>#N/A</v>
      </c>
      <c r="B7167" s="13" t="s">
        <v>11265</v>
      </c>
      <c r="C7167" s="14" t="s">
        <v>11045</v>
      </c>
      <c r="D7167" s="15" t="s">
        <v>11266</v>
      </c>
      <c r="E7167" s="15" t="s">
        <v>10425</v>
      </c>
      <c r="F7167" s="14" t="s">
        <v>11267</v>
      </c>
      <c r="G7167" s="14" t="s">
        <v>11268</v>
      </c>
      <c r="H7167" s="14" t="s">
        <v>11269</v>
      </c>
      <c r="I7167" s="14" t="s">
        <v>10416</v>
      </c>
      <c r="J7167" s="16" t="s">
        <v>9401</v>
      </c>
      <c r="K7167" s="14">
        <v>0</v>
      </c>
      <c r="L7167" s="17">
        <v>45770.52</v>
      </c>
      <c r="M7167" s="13" t="s">
        <v>10967</v>
      </c>
      <c r="N7167" s="18" t="s">
        <v>11270</v>
      </c>
      <c r="P7167" s="19" t="s">
        <v>10996</v>
      </c>
      <c r="Q7167" s="19" t="s">
        <v>10996</v>
      </c>
      <c r="R7167" s="19" t="s">
        <v>11051</v>
      </c>
    </row>
    <row r="7168" spans="1:18">
      <c r="A7168" s="13" t="e">
        <v>#N/A</v>
      </c>
      <c r="B7168" s="13" t="s">
        <v>11265</v>
      </c>
      <c r="C7168" s="14" t="s">
        <v>11045</v>
      </c>
      <c r="D7168" s="15" t="s">
        <v>11266</v>
      </c>
      <c r="E7168" s="15" t="s">
        <v>10425</v>
      </c>
      <c r="F7168" s="14" t="s">
        <v>11267</v>
      </c>
      <c r="G7168" s="14" t="s">
        <v>11268</v>
      </c>
      <c r="H7168" s="14" t="s">
        <v>11269</v>
      </c>
      <c r="I7168" s="14" t="s">
        <v>10418</v>
      </c>
      <c r="J7168" s="16" t="s">
        <v>9401</v>
      </c>
      <c r="K7168" s="14">
        <v>43731.44</v>
      </c>
      <c r="M7168" s="13" t="s">
        <v>10967</v>
      </c>
      <c r="N7168" s="18" t="s">
        <v>11270</v>
      </c>
      <c r="P7168" s="19" t="s">
        <v>10996</v>
      </c>
      <c r="Q7168" s="19" t="s">
        <v>10996</v>
      </c>
      <c r="R7168" s="19" t="s">
        <v>11051</v>
      </c>
    </row>
    <row r="7169" spans="1:18">
      <c r="A7169" s="13" t="e">
        <v>#N/A</v>
      </c>
      <c r="B7169" s="13" t="s">
        <v>11265</v>
      </c>
      <c r="C7169" s="14" t="s">
        <v>11045</v>
      </c>
      <c r="D7169" s="15" t="s">
        <v>11266</v>
      </c>
      <c r="E7169" s="15" t="s">
        <v>10425</v>
      </c>
      <c r="F7169" s="14" t="s">
        <v>11267</v>
      </c>
      <c r="G7169" s="14" t="s">
        <v>11268</v>
      </c>
      <c r="H7169" s="14" t="s">
        <v>11269</v>
      </c>
      <c r="I7169" s="14" t="s">
        <v>10420</v>
      </c>
      <c r="J7169" s="16" t="s">
        <v>9401</v>
      </c>
      <c r="K7169" s="14">
        <v>0</v>
      </c>
      <c r="M7169" s="13" t="s">
        <v>10967</v>
      </c>
      <c r="N7169" s="18" t="s">
        <v>11270</v>
      </c>
      <c r="P7169" s="19" t="s">
        <v>10996</v>
      </c>
      <c r="Q7169" s="19" t="s">
        <v>10996</v>
      </c>
      <c r="R7169" s="19" t="s">
        <v>11051</v>
      </c>
    </row>
    <row r="7170" spans="1:18">
      <c r="A7170" s="13" t="e">
        <v>#N/A</v>
      </c>
      <c r="B7170" s="13" t="s">
        <v>11265</v>
      </c>
      <c r="C7170" s="14" t="s">
        <v>11045</v>
      </c>
      <c r="D7170" s="15" t="s">
        <v>11266</v>
      </c>
      <c r="E7170" s="15" t="s">
        <v>10425</v>
      </c>
      <c r="F7170" s="14" t="s">
        <v>11267</v>
      </c>
      <c r="G7170" s="14" t="s">
        <v>11268</v>
      </c>
      <c r="H7170" s="14" t="s">
        <v>11269</v>
      </c>
      <c r="I7170" s="14" t="s">
        <v>10419</v>
      </c>
      <c r="J7170" s="16" t="s">
        <v>9401</v>
      </c>
      <c r="K7170" s="14">
        <v>665.96</v>
      </c>
      <c r="M7170" s="13" t="s">
        <v>10967</v>
      </c>
      <c r="N7170" s="18" t="s">
        <v>11270</v>
      </c>
      <c r="P7170" s="19" t="s">
        <v>10996</v>
      </c>
      <c r="Q7170" s="19" t="s">
        <v>10996</v>
      </c>
      <c r="R7170" s="19" t="s">
        <v>11051</v>
      </c>
    </row>
    <row r="7171" spans="1:18">
      <c r="A7171" s="13" t="s">
        <v>47</v>
      </c>
      <c r="B7171" s="13" t="s">
        <v>9624</v>
      </c>
      <c r="C7171" s="14" t="s">
        <v>2404</v>
      </c>
      <c r="D7171" s="15" t="s">
        <v>9625</v>
      </c>
      <c r="E7171" s="15" t="s">
        <v>10425</v>
      </c>
      <c r="F7171" s="14" t="s">
        <v>9626</v>
      </c>
      <c r="G7171" s="14" t="s">
        <v>9627</v>
      </c>
      <c r="H7171" s="14" t="s">
        <v>9628</v>
      </c>
      <c r="I7171" s="14" t="s">
        <v>10416</v>
      </c>
      <c r="J7171" s="16" t="s">
        <v>55</v>
      </c>
      <c r="K7171" s="14">
        <v>5356200.78</v>
      </c>
      <c r="L7171" s="17">
        <v>5986644.53</v>
      </c>
      <c r="M7171" s="13" t="s">
        <v>97</v>
      </c>
      <c r="N7171" s="18" t="s">
        <v>9978</v>
      </c>
      <c r="P7171" s="19" t="s">
        <v>46</v>
      </c>
      <c r="Q7171" s="19" t="s">
        <v>47</v>
      </c>
      <c r="R7171" s="19" t="s">
        <v>2402</v>
      </c>
    </row>
    <row r="7172" spans="1:18">
      <c r="A7172" s="13" t="s">
        <v>47</v>
      </c>
      <c r="B7172" s="13" t="s">
        <v>9624</v>
      </c>
      <c r="C7172" s="14" t="s">
        <v>2404</v>
      </c>
      <c r="D7172" s="15" t="s">
        <v>9625</v>
      </c>
      <c r="E7172" s="15" t="s">
        <v>10425</v>
      </c>
      <c r="F7172" s="14" t="s">
        <v>9626</v>
      </c>
      <c r="G7172" s="14" t="s">
        <v>9627</v>
      </c>
      <c r="H7172" s="14" t="s">
        <v>9628</v>
      </c>
      <c r="I7172" s="14" t="s">
        <v>10418</v>
      </c>
      <c r="J7172" s="16" t="s">
        <v>55</v>
      </c>
      <c r="K7172" s="14">
        <v>252183.45</v>
      </c>
      <c r="M7172" s="13" t="s">
        <v>97</v>
      </c>
      <c r="N7172" s="18" t="s">
        <v>9978</v>
      </c>
      <c r="P7172" s="19" t="s">
        <v>46</v>
      </c>
      <c r="Q7172" s="19" t="s">
        <v>47</v>
      </c>
      <c r="R7172" s="19" t="s">
        <v>2402</v>
      </c>
    </row>
    <row r="7173" spans="1:18">
      <c r="A7173" s="13" t="s">
        <v>47</v>
      </c>
      <c r="B7173" s="13" t="s">
        <v>9624</v>
      </c>
      <c r="C7173" s="14" t="s">
        <v>2404</v>
      </c>
      <c r="D7173" s="15" t="s">
        <v>9625</v>
      </c>
      <c r="E7173" s="15" t="s">
        <v>10425</v>
      </c>
      <c r="F7173" s="14" t="s">
        <v>9626</v>
      </c>
      <c r="G7173" s="14" t="s">
        <v>9627</v>
      </c>
      <c r="H7173" s="14" t="s">
        <v>9628</v>
      </c>
      <c r="I7173" s="14" t="s">
        <v>10420</v>
      </c>
      <c r="J7173" s="16" t="s">
        <v>55</v>
      </c>
      <c r="K7173" s="14">
        <v>52999.81</v>
      </c>
      <c r="M7173" s="13" t="s">
        <v>97</v>
      </c>
      <c r="N7173" s="18" t="s">
        <v>9978</v>
      </c>
      <c r="P7173" s="19" t="s">
        <v>46</v>
      </c>
      <c r="Q7173" s="19" t="s">
        <v>47</v>
      </c>
      <c r="R7173" s="19" t="s">
        <v>2402</v>
      </c>
    </row>
    <row r="7174" spans="1:18">
      <c r="A7174" s="13" t="s">
        <v>47</v>
      </c>
      <c r="B7174" s="13" t="s">
        <v>9624</v>
      </c>
      <c r="C7174" s="14" t="s">
        <v>2404</v>
      </c>
      <c r="D7174" s="15" t="s">
        <v>9625</v>
      </c>
      <c r="E7174" s="15" t="s">
        <v>10425</v>
      </c>
      <c r="F7174" s="14" t="s">
        <v>9626</v>
      </c>
      <c r="G7174" s="14" t="s">
        <v>9627</v>
      </c>
      <c r="H7174" s="14" t="s">
        <v>9628</v>
      </c>
      <c r="I7174" s="14" t="s">
        <v>10419</v>
      </c>
      <c r="J7174" s="16" t="s">
        <v>55</v>
      </c>
      <c r="K7174" s="14">
        <v>85390.46</v>
      </c>
      <c r="M7174" s="13" t="s">
        <v>97</v>
      </c>
      <c r="N7174" s="18" t="s">
        <v>9978</v>
      </c>
      <c r="P7174" s="19" t="s">
        <v>46</v>
      </c>
      <c r="Q7174" s="19" t="s">
        <v>47</v>
      </c>
      <c r="R7174" s="19" t="s">
        <v>2402</v>
      </c>
    </row>
    <row r="7175" spans="1:18">
      <c r="A7175" s="13" t="s">
        <v>85</v>
      </c>
      <c r="B7175" s="13" t="s">
        <v>8011</v>
      </c>
      <c r="C7175" s="14" t="s">
        <v>1056</v>
      </c>
      <c r="D7175" s="15" t="s">
        <v>8012</v>
      </c>
      <c r="E7175" s="15" t="s">
        <v>10425</v>
      </c>
      <c r="F7175" s="14" t="s">
        <v>1058</v>
      </c>
      <c r="G7175" s="14" t="s">
        <v>8013</v>
      </c>
      <c r="H7175" s="14" t="s">
        <v>8014</v>
      </c>
      <c r="I7175" s="14" t="s">
        <v>10416</v>
      </c>
      <c r="J7175" s="16" t="s">
        <v>55</v>
      </c>
      <c r="K7175" s="14">
        <v>7115040.38</v>
      </c>
      <c r="L7175" s="17">
        <v>8530241.62</v>
      </c>
      <c r="M7175" s="13" t="s">
        <v>83</v>
      </c>
      <c r="N7175" s="18" t="s">
        <v>9980</v>
      </c>
      <c r="P7175" s="19" t="s">
        <v>69</v>
      </c>
      <c r="Q7175" s="19" t="s">
        <v>85</v>
      </c>
      <c r="R7175" s="19" t="s">
        <v>86</v>
      </c>
    </row>
    <row r="7176" spans="1:18">
      <c r="A7176" s="13" t="s">
        <v>85</v>
      </c>
      <c r="B7176" s="13" t="s">
        <v>8011</v>
      </c>
      <c r="C7176" s="14" t="s">
        <v>1056</v>
      </c>
      <c r="D7176" s="15" t="s">
        <v>8012</v>
      </c>
      <c r="E7176" s="15" t="s">
        <v>10425</v>
      </c>
      <c r="F7176" s="14" t="s">
        <v>1058</v>
      </c>
      <c r="G7176" s="14" t="s">
        <v>8013</v>
      </c>
      <c r="H7176" s="14" t="s">
        <v>8014</v>
      </c>
      <c r="I7176" s="14" t="s">
        <v>10418</v>
      </c>
      <c r="J7176" s="16" t="s">
        <v>55</v>
      </c>
      <c r="K7176" s="14">
        <v>844156.91</v>
      </c>
      <c r="M7176" s="13" t="s">
        <v>83</v>
      </c>
      <c r="N7176" s="18" t="s">
        <v>9980</v>
      </c>
      <c r="P7176" s="19" t="s">
        <v>69</v>
      </c>
      <c r="Q7176" s="19" t="s">
        <v>85</v>
      </c>
      <c r="R7176" s="19" t="s">
        <v>86</v>
      </c>
    </row>
    <row r="7177" spans="1:18">
      <c r="A7177" s="13" t="s">
        <v>85</v>
      </c>
      <c r="B7177" s="13" t="s">
        <v>8011</v>
      </c>
      <c r="C7177" s="14" t="s">
        <v>1056</v>
      </c>
      <c r="D7177" s="15" t="s">
        <v>8012</v>
      </c>
      <c r="E7177" s="15" t="s">
        <v>10425</v>
      </c>
      <c r="F7177" s="14" t="s">
        <v>1058</v>
      </c>
      <c r="G7177" s="14" t="s">
        <v>8013</v>
      </c>
      <c r="H7177" s="14" t="s">
        <v>8014</v>
      </c>
      <c r="I7177" s="14" t="s">
        <v>10420</v>
      </c>
      <c r="J7177" s="16" t="s">
        <v>55</v>
      </c>
      <c r="K7177" s="14">
        <v>65956.06</v>
      </c>
      <c r="M7177" s="13" t="s">
        <v>83</v>
      </c>
      <c r="N7177" s="18" t="s">
        <v>9980</v>
      </c>
      <c r="P7177" s="19" t="s">
        <v>69</v>
      </c>
      <c r="Q7177" s="19" t="s">
        <v>85</v>
      </c>
      <c r="R7177" s="19" t="s">
        <v>86</v>
      </c>
    </row>
    <row r="7178" spans="1:18">
      <c r="A7178" s="13" t="s">
        <v>85</v>
      </c>
      <c r="B7178" s="13" t="s">
        <v>8011</v>
      </c>
      <c r="C7178" s="14" t="s">
        <v>1056</v>
      </c>
      <c r="D7178" s="15" t="s">
        <v>8012</v>
      </c>
      <c r="E7178" s="15" t="s">
        <v>10425</v>
      </c>
      <c r="F7178" s="14" t="s">
        <v>1058</v>
      </c>
      <c r="G7178" s="14" t="s">
        <v>8013</v>
      </c>
      <c r="H7178" s="14" t="s">
        <v>8014</v>
      </c>
      <c r="I7178" s="14" t="s">
        <v>10419</v>
      </c>
      <c r="J7178" s="16" t="s">
        <v>55</v>
      </c>
      <c r="K7178" s="14">
        <v>121222.71</v>
      </c>
      <c r="M7178" s="13" t="s">
        <v>83</v>
      </c>
      <c r="N7178" s="18" t="s">
        <v>9980</v>
      </c>
      <c r="P7178" s="19" t="s">
        <v>69</v>
      </c>
      <c r="Q7178" s="19" t="s">
        <v>85</v>
      </c>
      <c r="R7178" s="19" t="s">
        <v>86</v>
      </c>
    </row>
    <row r="7179" spans="1:18">
      <c r="A7179" s="13" t="s">
        <v>129</v>
      </c>
      <c r="B7179" s="13" t="s">
        <v>9983</v>
      </c>
      <c r="C7179" s="14" t="s">
        <v>132</v>
      </c>
      <c r="D7179" s="15" t="s">
        <v>9984</v>
      </c>
      <c r="E7179" s="15" t="s">
        <v>10425</v>
      </c>
      <c r="F7179" s="14" t="s">
        <v>9985</v>
      </c>
      <c r="G7179" s="14" t="s">
        <v>9986</v>
      </c>
      <c r="H7179" s="14" t="s">
        <v>9987</v>
      </c>
      <c r="I7179" s="14" t="s">
        <v>10416</v>
      </c>
      <c r="J7179" s="16" t="s">
        <v>55</v>
      </c>
      <c r="K7179" s="14">
        <v>180562.31</v>
      </c>
      <c r="L7179" s="17">
        <v>200783.59</v>
      </c>
      <c r="M7179" s="13" t="s">
        <v>173</v>
      </c>
      <c r="N7179" s="18" t="s">
        <v>9988</v>
      </c>
      <c r="P7179" s="19" t="s">
        <v>69</v>
      </c>
      <c r="Q7179" s="19" t="s">
        <v>129</v>
      </c>
      <c r="R7179" s="19" t="s">
        <v>130</v>
      </c>
    </row>
    <row r="7180" spans="1:18">
      <c r="A7180" s="13" t="s">
        <v>129</v>
      </c>
      <c r="B7180" s="13" t="s">
        <v>9983</v>
      </c>
      <c r="C7180" s="14" t="s">
        <v>132</v>
      </c>
      <c r="D7180" s="15" t="s">
        <v>9984</v>
      </c>
      <c r="E7180" s="15" t="s">
        <v>10425</v>
      </c>
      <c r="F7180" s="14" t="s">
        <v>9985</v>
      </c>
      <c r="G7180" s="14" t="s">
        <v>9986</v>
      </c>
      <c r="H7180" s="14" t="s">
        <v>9987</v>
      </c>
      <c r="I7180" s="14" t="s">
        <v>10418</v>
      </c>
      <c r="J7180" s="16" t="s">
        <v>55</v>
      </c>
      <c r="K7180" s="14">
        <v>6144.49</v>
      </c>
      <c r="M7180" s="13" t="s">
        <v>173</v>
      </c>
      <c r="N7180" s="18" t="s">
        <v>9988</v>
      </c>
      <c r="P7180" s="19" t="s">
        <v>69</v>
      </c>
      <c r="Q7180" s="19" t="s">
        <v>129</v>
      </c>
      <c r="R7180" s="19" t="s">
        <v>130</v>
      </c>
    </row>
    <row r="7181" spans="1:18">
      <c r="A7181" s="13" t="s">
        <v>129</v>
      </c>
      <c r="B7181" s="13" t="s">
        <v>9983</v>
      </c>
      <c r="C7181" s="14" t="s">
        <v>132</v>
      </c>
      <c r="D7181" s="15" t="s">
        <v>9984</v>
      </c>
      <c r="E7181" s="15" t="s">
        <v>10425</v>
      </c>
      <c r="F7181" s="14" t="s">
        <v>9985</v>
      </c>
      <c r="G7181" s="14" t="s">
        <v>9986</v>
      </c>
      <c r="H7181" s="14" t="s">
        <v>9987</v>
      </c>
      <c r="I7181" s="14" t="s">
        <v>10420</v>
      </c>
      <c r="J7181" s="16" t="s">
        <v>55</v>
      </c>
      <c r="K7181" s="14">
        <v>2198.22</v>
      </c>
      <c r="M7181" s="13" t="s">
        <v>173</v>
      </c>
      <c r="N7181" s="18" t="s">
        <v>9988</v>
      </c>
      <c r="P7181" s="19" t="s">
        <v>69</v>
      </c>
      <c r="Q7181" s="19" t="s">
        <v>129</v>
      </c>
      <c r="R7181" s="19" t="s">
        <v>130</v>
      </c>
    </row>
    <row r="7182" spans="1:18">
      <c r="A7182" s="13" t="s">
        <v>129</v>
      </c>
      <c r="B7182" s="13" t="s">
        <v>9983</v>
      </c>
      <c r="C7182" s="14" t="s">
        <v>132</v>
      </c>
      <c r="D7182" s="15" t="s">
        <v>9984</v>
      </c>
      <c r="E7182" s="15" t="s">
        <v>10425</v>
      </c>
      <c r="F7182" s="14" t="s">
        <v>9985</v>
      </c>
      <c r="G7182" s="14" t="s">
        <v>9986</v>
      </c>
      <c r="H7182" s="14" t="s">
        <v>9987</v>
      </c>
      <c r="I7182" s="14" t="s">
        <v>10419</v>
      </c>
      <c r="J7182" s="16" t="s">
        <v>55</v>
      </c>
      <c r="K7182" s="14">
        <v>2843.27</v>
      </c>
      <c r="M7182" s="13" t="s">
        <v>173</v>
      </c>
      <c r="N7182" s="18" t="s">
        <v>9988</v>
      </c>
      <c r="P7182" s="19" t="s">
        <v>69</v>
      </c>
      <c r="Q7182" s="19" t="s">
        <v>129</v>
      </c>
      <c r="R7182" s="19" t="s">
        <v>130</v>
      </c>
    </row>
    <row r="7183" spans="1:18">
      <c r="A7183" s="13" t="s">
        <v>516</v>
      </c>
      <c r="B7183" s="13" t="s">
        <v>9989</v>
      </c>
      <c r="C7183" s="14" t="s">
        <v>6472</v>
      </c>
      <c r="D7183" s="15" t="s">
        <v>9990</v>
      </c>
      <c r="E7183" s="15" t="s">
        <v>10444</v>
      </c>
      <c r="F7183" s="14" t="s">
        <v>9991</v>
      </c>
      <c r="G7183" s="14" t="s">
        <v>9992</v>
      </c>
      <c r="H7183" s="14" t="s">
        <v>9993</v>
      </c>
      <c r="I7183" s="14" t="s">
        <v>10416</v>
      </c>
      <c r="J7183" s="16" t="s">
        <v>55</v>
      </c>
      <c r="K7183" s="14">
        <v>2123866.87</v>
      </c>
      <c r="L7183" s="17">
        <v>2525730.21</v>
      </c>
      <c r="M7183" s="13" t="s">
        <v>173</v>
      </c>
      <c r="N7183" s="18" t="s">
        <v>9995</v>
      </c>
      <c r="P7183" s="19" t="s">
        <v>69</v>
      </c>
      <c r="Q7183" s="19" t="s">
        <v>516</v>
      </c>
      <c r="R7183" s="19" t="s">
        <v>517</v>
      </c>
    </row>
    <row r="7184" spans="1:18">
      <c r="A7184" s="13" t="s">
        <v>516</v>
      </c>
      <c r="B7184" s="13" t="s">
        <v>9989</v>
      </c>
      <c r="C7184" s="14" t="s">
        <v>6472</v>
      </c>
      <c r="D7184" s="15" t="s">
        <v>9990</v>
      </c>
      <c r="E7184" s="15" t="s">
        <v>10444</v>
      </c>
      <c r="F7184" s="14" t="s">
        <v>9991</v>
      </c>
      <c r="G7184" s="14" t="s">
        <v>9992</v>
      </c>
      <c r="H7184" s="14" t="s">
        <v>9993</v>
      </c>
      <c r="I7184" s="14" t="s">
        <v>10418</v>
      </c>
      <c r="J7184" s="16" t="s">
        <v>55</v>
      </c>
      <c r="K7184" s="14">
        <v>225943.57</v>
      </c>
      <c r="M7184" s="13" t="s">
        <v>173</v>
      </c>
      <c r="N7184" s="18" t="s">
        <v>9995</v>
      </c>
      <c r="P7184" s="19" t="s">
        <v>69</v>
      </c>
      <c r="Q7184" s="19" t="s">
        <v>516</v>
      </c>
      <c r="R7184" s="19" t="s">
        <v>517</v>
      </c>
    </row>
    <row r="7185" spans="1:18">
      <c r="A7185" s="13" t="s">
        <v>516</v>
      </c>
      <c r="B7185" s="13" t="s">
        <v>9989</v>
      </c>
      <c r="C7185" s="14" t="s">
        <v>6472</v>
      </c>
      <c r="D7185" s="15" t="s">
        <v>9990</v>
      </c>
      <c r="E7185" s="15" t="s">
        <v>10444</v>
      </c>
      <c r="F7185" s="14" t="s">
        <v>9991</v>
      </c>
      <c r="G7185" s="14" t="s">
        <v>9992</v>
      </c>
      <c r="H7185" s="14" t="s">
        <v>9993</v>
      </c>
      <c r="I7185" s="14" t="s">
        <v>10420</v>
      </c>
      <c r="J7185" s="16" t="s">
        <v>55</v>
      </c>
      <c r="K7185" s="14">
        <v>26473.48</v>
      </c>
      <c r="M7185" s="13" t="s">
        <v>173</v>
      </c>
      <c r="N7185" s="18" t="s">
        <v>9995</v>
      </c>
      <c r="P7185" s="19" t="s">
        <v>69</v>
      </c>
      <c r="Q7185" s="19" t="s">
        <v>516</v>
      </c>
      <c r="R7185" s="19" t="s">
        <v>517</v>
      </c>
    </row>
    <row r="7186" spans="1:18">
      <c r="A7186" s="13" t="s">
        <v>516</v>
      </c>
      <c r="B7186" s="13" t="s">
        <v>9989</v>
      </c>
      <c r="C7186" s="14" t="s">
        <v>6472</v>
      </c>
      <c r="D7186" s="15" t="s">
        <v>9990</v>
      </c>
      <c r="E7186" s="15" t="s">
        <v>10444</v>
      </c>
      <c r="F7186" s="14" t="s">
        <v>9991</v>
      </c>
      <c r="G7186" s="14" t="s">
        <v>9992</v>
      </c>
      <c r="H7186" s="14" t="s">
        <v>9993</v>
      </c>
      <c r="I7186" s="14" t="s">
        <v>10419</v>
      </c>
      <c r="J7186" s="16" t="s">
        <v>55</v>
      </c>
      <c r="K7186" s="14">
        <v>35787.29</v>
      </c>
      <c r="M7186" s="13" t="s">
        <v>173</v>
      </c>
      <c r="N7186" s="18" t="s">
        <v>9995</v>
      </c>
      <c r="P7186" s="19" t="s">
        <v>69</v>
      </c>
      <c r="Q7186" s="19" t="s">
        <v>516</v>
      </c>
      <c r="R7186" s="19" t="s">
        <v>517</v>
      </c>
    </row>
    <row r="7187" spans="1:18">
      <c r="A7187" s="13" t="s">
        <v>331</v>
      </c>
      <c r="B7187" s="13" t="s">
        <v>9998</v>
      </c>
      <c r="C7187" s="14" t="s">
        <v>3241</v>
      </c>
      <c r="D7187" s="15" t="s">
        <v>9999</v>
      </c>
      <c r="E7187" s="15" t="s">
        <v>10425</v>
      </c>
      <c r="F7187" s="14" t="s">
        <v>10000</v>
      </c>
      <c r="G7187" s="14" t="s">
        <v>10001</v>
      </c>
      <c r="H7187" s="14" t="s">
        <v>10002</v>
      </c>
      <c r="I7187" s="14" t="s">
        <v>10416</v>
      </c>
      <c r="J7187" s="16" t="s">
        <v>55</v>
      </c>
      <c r="K7187" s="14">
        <v>65601.37</v>
      </c>
      <c r="L7187" s="17">
        <v>78811.47</v>
      </c>
      <c r="M7187" s="13" t="s">
        <v>140</v>
      </c>
      <c r="N7187" s="18" t="s">
        <v>10003</v>
      </c>
      <c r="P7187" s="19" t="s">
        <v>46</v>
      </c>
      <c r="Q7187" s="19" t="s">
        <v>331</v>
      </c>
      <c r="R7187" s="19" t="s">
        <v>574</v>
      </c>
    </row>
    <row r="7188" spans="1:18">
      <c r="A7188" s="13" t="s">
        <v>331</v>
      </c>
      <c r="B7188" s="13" t="s">
        <v>9998</v>
      </c>
      <c r="C7188" s="14" t="s">
        <v>3241</v>
      </c>
      <c r="D7188" s="15" t="s">
        <v>9999</v>
      </c>
      <c r="E7188" s="15" t="s">
        <v>10425</v>
      </c>
      <c r="F7188" s="14" t="s">
        <v>10000</v>
      </c>
      <c r="G7188" s="14" t="s">
        <v>10001</v>
      </c>
      <c r="H7188" s="14" t="s">
        <v>10002</v>
      </c>
      <c r="I7188" s="14" t="s">
        <v>10418</v>
      </c>
      <c r="J7188" s="16" t="s">
        <v>55</v>
      </c>
      <c r="K7188" s="14">
        <v>7868.39</v>
      </c>
      <c r="M7188" s="13" t="s">
        <v>140</v>
      </c>
      <c r="N7188" s="18" t="s">
        <v>10003</v>
      </c>
      <c r="P7188" s="19" t="s">
        <v>46</v>
      </c>
      <c r="Q7188" s="19" t="s">
        <v>331</v>
      </c>
      <c r="R7188" s="19" t="s">
        <v>574</v>
      </c>
    </row>
    <row r="7189" spans="1:18">
      <c r="A7189" s="13" t="s">
        <v>331</v>
      </c>
      <c r="B7189" s="13" t="s">
        <v>9998</v>
      </c>
      <c r="C7189" s="14" t="s">
        <v>3241</v>
      </c>
      <c r="D7189" s="15" t="s">
        <v>9999</v>
      </c>
      <c r="E7189" s="15" t="s">
        <v>10425</v>
      </c>
      <c r="F7189" s="14" t="s">
        <v>10000</v>
      </c>
      <c r="G7189" s="14" t="s">
        <v>10001</v>
      </c>
      <c r="H7189" s="14" t="s">
        <v>10002</v>
      </c>
      <c r="I7189" s="14" t="s">
        <v>10420</v>
      </c>
      <c r="J7189" s="16" t="s">
        <v>55</v>
      </c>
      <c r="K7189" s="14">
        <v>676.38</v>
      </c>
      <c r="M7189" s="13" t="s">
        <v>140</v>
      </c>
      <c r="N7189" s="18" t="s">
        <v>10003</v>
      </c>
      <c r="P7189" s="19" t="s">
        <v>46</v>
      </c>
      <c r="Q7189" s="19" t="s">
        <v>331</v>
      </c>
      <c r="R7189" s="19" t="s">
        <v>574</v>
      </c>
    </row>
    <row r="7190" spans="1:18">
      <c r="A7190" s="13" t="s">
        <v>331</v>
      </c>
      <c r="B7190" s="13" t="s">
        <v>9998</v>
      </c>
      <c r="C7190" s="14" t="s">
        <v>3241</v>
      </c>
      <c r="D7190" s="15" t="s">
        <v>9999</v>
      </c>
      <c r="E7190" s="15" t="s">
        <v>10425</v>
      </c>
      <c r="F7190" s="14" t="s">
        <v>10000</v>
      </c>
      <c r="G7190" s="14" t="s">
        <v>10001</v>
      </c>
      <c r="H7190" s="14" t="s">
        <v>10002</v>
      </c>
      <c r="I7190" s="14" t="s">
        <v>10419</v>
      </c>
      <c r="J7190" s="16" t="s">
        <v>55</v>
      </c>
      <c r="K7190" s="14">
        <v>1118.81</v>
      </c>
      <c r="M7190" s="13" t="s">
        <v>140</v>
      </c>
      <c r="N7190" s="18" t="s">
        <v>10003</v>
      </c>
      <c r="P7190" s="19" t="s">
        <v>46</v>
      </c>
      <c r="Q7190" s="19" t="s">
        <v>331</v>
      </c>
      <c r="R7190" s="19" t="s">
        <v>574</v>
      </c>
    </row>
    <row r="7191" spans="1:18">
      <c r="A7191" s="13" t="s">
        <v>85</v>
      </c>
      <c r="B7191" s="13" t="s">
        <v>9532</v>
      </c>
      <c r="C7191" s="14" t="s">
        <v>1056</v>
      </c>
      <c r="D7191" s="15" t="s">
        <v>9533</v>
      </c>
      <c r="E7191" s="15" t="s">
        <v>10425</v>
      </c>
      <c r="F7191" s="14" t="s">
        <v>1058</v>
      </c>
      <c r="G7191" s="14" t="s">
        <v>9534</v>
      </c>
      <c r="H7191" s="14" t="s">
        <v>9535</v>
      </c>
      <c r="I7191" s="14" t="s">
        <v>10416</v>
      </c>
      <c r="J7191" s="16" t="s">
        <v>55</v>
      </c>
      <c r="K7191" s="14">
        <v>2628532.38</v>
      </c>
      <c r="L7191" s="17">
        <v>3378673.55</v>
      </c>
      <c r="M7191" s="13" t="s">
        <v>83</v>
      </c>
      <c r="N7191" s="18" t="s">
        <v>10006</v>
      </c>
      <c r="P7191" s="19" t="s">
        <v>69</v>
      </c>
      <c r="Q7191" s="19" t="s">
        <v>85</v>
      </c>
      <c r="R7191" s="19" t="s">
        <v>86</v>
      </c>
    </row>
    <row r="7192" spans="1:18">
      <c r="A7192" s="13" t="s">
        <v>85</v>
      </c>
      <c r="B7192" s="13" t="s">
        <v>9532</v>
      </c>
      <c r="C7192" s="14" t="s">
        <v>1056</v>
      </c>
      <c r="D7192" s="15" t="s">
        <v>9533</v>
      </c>
      <c r="E7192" s="15" t="s">
        <v>10425</v>
      </c>
      <c r="F7192" s="14" t="s">
        <v>1058</v>
      </c>
      <c r="G7192" s="14" t="s">
        <v>9534</v>
      </c>
      <c r="H7192" s="14" t="s">
        <v>9535</v>
      </c>
      <c r="I7192" s="14" t="s">
        <v>10418</v>
      </c>
      <c r="J7192" s="16" t="s">
        <v>55</v>
      </c>
      <c r="K7192" s="14">
        <v>520960.53</v>
      </c>
      <c r="M7192" s="13" t="s">
        <v>83</v>
      </c>
      <c r="N7192" s="18" t="s">
        <v>10006</v>
      </c>
      <c r="P7192" s="19" t="s">
        <v>69</v>
      </c>
      <c r="Q7192" s="19" t="s">
        <v>85</v>
      </c>
      <c r="R7192" s="19" t="s">
        <v>86</v>
      </c>
    </row>
    <row r="7193" spans="1:18">
      <c r="A7193" s="13" t="s">
        <v>85</v>
      </c>
      <c r="B7193" s="13" t="s">
        <v>9532</v>
      </c>
      <c r="C7193" s="14" t="s">
        <v>1056</v>
      </c>
      <c r="D7193" s="15" t="s">
        <v>9533</v>
      </c>
      <c r="E7193" s="15" t="s">
        <v>10425</v>
      </c>
      <c r="F7193" s="14" t="s">
        <v>1058</v>
      </c>
      <c r="G7193" s="14" t="s">
        <v>9534</v>
      </c>
      <c r="H7193" s="14" t="s">
        <v>9535</v>
      </c>
      <c r="I7193" s="14" t="s">
        <v>10420</v>
      </c>
      <c r="J7193" s="16" t="s">
        <v>55</v>
      </c>
      <c r="K7193" s="14">
        <v>29339.8</v>
      </c>
      <c r="M7193" s="13" t="s">
        <v>83</v>
      </c>
      <c r="N7193" s="18" t="s">
        <v>10006</v>
      </c>
      <c r="P7193" s="19" t="s">
        <v>69</v>
      </c>
      <c r="Q7193" s="19" t="s">
        <v>85</v>
      </c>
      <c r="R7193" s="19" t="s">
        <v>86</v>
      </c>
    </row>
    <row r="7194" spans="1:18">
      <c r="A7194" s="13" t="s">
        <v>85</v>
      </c>
      <c r="B7194" s="13" t="s">
        <v>9532</v>
      </c>
      <c r="C7194" s="14" t="s">
        <v>1056</v>
      </c>
      <c r="D7194" s="15" t="s">
        <v>9533</v>
      </c>
      <c r="E7194" s="15" t="s">
        <v>10425</v>
      </c>
      <c r="F7194" s="14" t="s">
        <v>1058</v>
      </c>
      <c r="G7194" s="14" t="s">
        <v>9534</v>
      </c>
      <c r="H7194" s="14" t="s">
        <v>9535</v>
      </c>
      <c r="I7194" s="14" t="s">
        <v>10419</v>
      </c>
      <c r="J7194" s="16" t="s">
        <v>55</v>
      </c>
      <c r="K7194" s="14">
        <v>47956.11</v>
      </c>
      <c r="M7194" s="13" t="s">
        <v>83</v>
      </c>
      <c r="N7194" s="18" t="s">
        <v>10006</v>
      </c>
      <c r="P7194" s="19" t="s">
        <v>69</v>
      </c>
      <c r="Q7194" s="19" t="s">
        <v>85</v>
      </c>
      <c r="R7194" s="19" t="s">
        <v>86</v>
      </c>
    </row>
    <row r="7195" spans="1:18">
      <c r="A7195" s="13" t="s">
        <v>331</v>
      </c>
      <c r="B7195" s="13" t="s">
        <v>10009</v>
      </c>
      <c r="C7195" s="14" t="s">
        <v>1172</v>
      </c>
      <c r="D7195" s="15" t="s">
        <v>10010</v>
      </c>
      <c r="E7195" s="15" t="s">
        <v>10425</v>
      </c>
      <c r="F7195" s="14" t="s">
        <v>2998</v>
      </c>
      <c r="G7195" s="14" t="s">
        <v>10011</v>
      </c>
      <c r="H7195" s="14" t="s">
        <v>10012</v>
      </c>
      <c r="I7195" s="14" t="s">
        <v>10416</v>
      </c>
      <c r="J7195" s="16" t="s">
        <v>55</v>
      </c>
      <c r="K7195" s="14">
        <v>1860.64</v>
      </c>
      <c r="L7195" s="17">
        <v>2004</v>
      </c>
      <c r="M7195" s="13" t="s">
        <v>140</v>
      </c>
      <c r="N7195" s="18" t="s">
        <v>10013</v>
      </c>
      <c r="P7195" s="19" t="s">
        <v>46</v>
      </c>
      <c r="Q7195" s="19" t="s">
        <v>331</v>
      </c>
      <c r="R7195" s="19" t="s">
        <v>691</v>
      </c>
    </row>
    <row r="7196" spans="1:18">
      <c r="A7196" s="13" t="s">
        <v>331</v>
      </c>
      <c r="B7196" s="13" t="s">
        <v>10009</v>
      </c>
      <c r="C7196" s="14" t="s">
        <v>1172</v>
      </c>
      <c r="D7196" s="15" t="s">
        <v>10010</v>
      </c>
      <c r="E7196" s="15" t="s">
        <v>10425</v>
      </c>
      <c r="F7196" s="14" t="s">
        <v>2998</v>
      </c>
      <c r="G7196" s="14" t="s">
        <v>10011</v>
      </c>
      <c r="H7196" s="14" t="s">
        <v>10012</v>
      </c>
      <c r="I7196" s="14" t="s">
        <v>10418</v>
      </c>
      <c r="J7196" s="16" t="s">
        <v>55</v>
      </c>
      <c r="K7196" s="14">
        <v>0</v>
      </c>
      <c r="M7196" s="13" t="s">
        <v>140</v>
      </c>
      <c r="N7196" s="18" t="s">
        <v>10013</v>
      </c>
      <c r="P7196" s="19" t="s">
        <v>46</v>
      </c>
      <c r="Q7196" s="19" t="s">
        <v>331</v>
      </c>
      <c r="R7196" s="19" t="s">
        <v>691</v>
      </c>
    </row>
    <row r="7197" spans="1:18">
      <c r="A7197" s="13" t="s">
        <v>331</v>
      </c>
      <c r="B7197" s="13" t="s">
        <v>10009</v>
      </c>
      <c r="C7197" s="14" t="s">
        <v>1172</v>
      </c>
      <c r="D7197" s="15" t="s">
        <v>10010</v>
      </c>
      <c r="E7197" s="15" t="s">
        <v>10425</v>
      </c>
      <c r="F7197" s="14" t="s">
        <v>2998</v>
      </c>
      <c r="G7197" s="14" t="s">
        <v>10011</v>
      </c>
      <c r="H7197" s="14" t="s">
        <v>10012</v>
      </c>
      <c r="I7197" s="14" t="s">
        <v>10420</v>
      </c>
      <c r="J7197" s="16" t="s">
        <v>55</v>
      </c>
      <c r="K7197" s="14">
        <v>24.88</v>
      </c>
      <c r="M7197" s="13" t="s">
        <v>140</v>
      </c>
      <c r="N7197" s="18" t="s">
        <v>10013</v>
      </c>
      <c r="P7197" s="19" t="s">
        <v>46</v>
      </c>
      <c r="Q7197" s="19" t="s">
        <v>331</v>
      </c>
      <c r="R7197" s="19" t="s">
        <v>691</v>
      </c>
    </row>
    <row r="7198" spans="1:18">
      <c r="A7198" s="13" t="s">
        <v>331</v>
      </c>
      <c r="B7198" s="13" t="s">
        <v>10009</v>
      </c>
      <c r="C7198" s="14" t="s">
        <v>1172</v>
      </c>
      <c r="D7198" s="15" t="s">
        <v>10010</v>
      </c>
      <c r="E7198" s="15" t="s">
        <v>10425</v>
      </c>
      <c r="F7198" s="14" t="s">
        <v>2998</v>
      </c>
      <c r="G7198" s="14" t="s">
        <v>10011</v>
      </c>
      <c r="H7198" s="14" t="s">
        <v>10012</v>
      </c>
      <c r="I7198" s="14" t="s">
        <v>10419</v>
      </c>
      <c r="J7198" s="16" t="s">
        <v>55</v>
      </c>
      <c r="K7198" s="14">
        <v>28.32</v>
      </c>
      <c r="M7198" s="13" t="s">
        <v>140</v>
      </c>
      <c r="N7198" s="18" t="s">
        <v>10013</v>
      </c>
      <c r="P7198" s="19" t="s">
        <v>46</v>
      </c>
      <c r="Q7198" s="19" t="s">
        <v>331</v>
      </c>
      <c r="R7198" s="19" t="s">
        <v>691</v>
      </c>
    </row>
    <row r="7199" spans="1:18">
      <c r="A7199" s="13" t="s">
        <v>331</v>
      </c>
      <c r="B7199" s="13" t="s">
        <v>10016</v>
      </c>
      <c r="C7199" s="14" t="s">
        <v>1172</v>
      </c>
      <c r="D7199" s="15" t="s">
        <v>10017</v>
      </c>
      <c r="E7199" s="15" t="s">
        <v>10425</v>
      </c>
      <c r="F7199" s="14" t="s">
        <v>2998</v>
      </c>
      <c r="G7199" s="14" t="s">
        <v>10018</v>
      </c>
      <c r="H7199" s="14" t="s">
        <v>10019</v>
      </c>
      <c r="I7199" s="14" t="s">
        <v>10416</v>
      </c>
      <c r="J7199" s="16" t="s">
        <v>55</v>
      </c>
      <c r="K7199" s="14">
        <v>284252.61</v>
      </c>
      <c r="L7199" s="17">
        <v>331935.36</v>
      </c>
      <c r="M7199" s="13" t="s">
        <v>140</v>
      </c>
      <c r="N7199" s="18" t="s">
        <v>10020</v>
      </c>
      <c r="P7199" s="19" t="s">
        <v>46</v>
      </c>
      <c r="Q7199" s="19" t="s">
        <v>331</v>
      </c>
      <c r="R7199" s="19" t="s">
        <v>691</v>
      </c>
    </row>
    <row r="7200" spans="1:18">
      <c r="A7200" s="13" t="s">
        <v>331</v>
      </c>
      <c r="B7200" s="13" t="s">
        <v>10016</v>
      </c>
      <c r="C7200" s="14" t="s">
        <v>1172</v>
      </c>
      <c r="D7200" s="15" t="s">
        <v>10017</v>
      </c>
      <c r="E7200" s="15" t="s">
        <v>10425</v>
      </c>
      <c r="F7200" s="14" t="s">
        <v>2998</v>
      </c>
      <c r="G7200" s="14" t="s">
        <v>10018</v>
      </c>
      <c r="H7200" s="14" t="s">
        <v>10019</v>
      </c>
      <c r="I7200" s="14" t="s">
        <v>10418</v>
      </c>
      <c r="J7200" s="16" t="s">
        <v>55</v>
      </c>
      <c r="K7200" s="14">
        <v>24378.59</v>
      </c>
      <c r="M7200" s="13" t="s">
        <v>140</v>
      </c>
      <c r="N7200" s="18" t="s">
        <v>10020</v>
      </c>
      <c r="P7200" s="19" t="s">
        <v>46</v>
      </c>
      <c r="Q7200" s="19" t="s">
        <v>331</v>
      </c>
      <c r="R7200" s="19" t="s">
        <v>691</v>
      </c>
    </row>
    <row r="7201" spans="1:18">
      <c r="A7201" s="13" t="s">
        <v>331</v>
      </c>
      <c r="B7201" s="13" t="s">
        <v>10016</v>
      </c>
      <c r="C7201" s="14" t="s">
        <v>1172</v>
      </c>
      <c r="D7201" s="15" t="s">
        <v>10017</v>
      </c>
      <c r="E7201" s="15" t="s">
        <v>10425</v>
      </c>
      <c r="F7201" s="14" t="s">
        <v>2998</v>
      </c>
      <c r="G7201" s="14" t="s">
        <v>10018</v>
      </c>
      <c r="H7201" s="14" t="s">
        <v>10019</v>
      </c>
      <c r="I7201" s="14" t="s">
        <v>10420</v>
      </c>
      <c r="J7201" s="16" t="s">
        <v>55</v>
      </c>
      <c r="K7201" s="14">
        <v>3666.4</v>
      </c>
      <c r="M7201" s="13" t="s">
        <v>140</v>
      </c>
      <c r="N7201" s="18" t="s">
        <v>10020</v>
      </c>
      <c r="P7201" s="19" t="s">
        <v>46</v>
      </c>
      <c r="Q7201" s="19" t="s">
        <v>331</v>
      </c>
      <c r="R7201" s="19" t="s">
        <v>691</v>
      </c>
    </row>
    <row r="7202" spans="1:18">
      <c r="A7202" s="13" t="s">
        <v>331</v>
      </c>
      <c r="B7202" s="13" t="s">
        <v>10016</v>
      </c>
      <c r="C7202" s="14" t="s">
        <v>1172</v>
      </c>
      <c r="D7202" s="15" t="s">
        <v>10017</v>
      </c>
      <c r="E7202" s="15" t="s">
        <v>10425</v>
      </c>
      <c r="F7202" s="14" t="s">
        <v>2998</v>
      </c>
      <c r="G7202" s="14" t="s">
        <v>10018</v>
      </c>
      <c r="H7202" s="14" t="s">
        <v>10019</v>
      </c>
      <c r="I7202" s="14" t="s">
        <v>10419</v>
      </c>
      <c r="J7202" s="16" t="s">
        <v>55</v>
      </c>
      <c r="K7202" s="14">
        <v>4699.78</v>
      </c>
      <c r="M7202" s="13" t="s">
        <v>140</v>
      </c>
      <c r="N7202" s="18" t="s">
        <v>10020</v>
      </c>
      <c r="P7202" s="19" t="s">
        <v>46</v>
      </c>
      <c r="Q7202" s="19" t="s">
        <v>331</v>
      </c>
      <c r="R7202" s="19" t="s">
        <v>691</v>
      </c>
    </row>
    <row r="7203" spans="1:18">
      <c r="A7203" s="13" t="s">
        <v>129</v>
      </c>
      <c r="B7203" s="13" t="s">
        <v>10021</v>
      </c>
      <c r="C7203" s="14" t="s">
        <v>807</v>
      </c>
      <c r="D7203" s="15" t="s">
        <v>10022</v>
      </c>
      <c r="E7203" s="15" t="s">
        <v>10425</v>
      </c>
      <c r="F7203" s="14" t="s">
        <v>1005</v>
      </c>
      <c r="G7203" s="14" t="s">
        <v>10023</v>
      </c>
      <c r="H7203" s="14" t="s">
        <v>10024</v>
      </c>
      <c r="I7203" s="14" t="s">
        <v>10416</v>
      </c>
      <c r="J7203" s="16" t="s">
        <v>55</v>
      </c>
      <c r="K7203" s="14">
        <v>220921.29</v>
      </c>
      <c r="L7203" s="17">
        <v>246967.89</v>
      </c>
      <c r="M7203" s="13" t="s">
        <v>173</v>
      </c>
      <c r="N7203" s="18" t="s">
        <v>10026</v>
      </c>
      <c r="P7203" s="19" t="s">
        <v>69</v>
      </c>
      <c r="Q7203" s="19" t="s">
        <v>129</v>
      </c>
      <c r="R7203" s="19" t="s">
        <v>649</v>
      </c>
    </row>
    <row r="7204" spans="1:18">
      <c r="A7204" s="13" t="s">
        <v>129</v>
      </c>
      <c r="B7204" s="13" t="s">
        <v>10021</v>
      </c>
      <c r="C7204" s="14" t="s">
        <v>807</v>
      </c>
      <c r="D7204" s="15" t="s">
        <v>10022</v>
      </c>
      <c r="E7204" s="15" t="s">
        <v>10425</v>
      </c>
      <c r="F7204" s="14" t="s">
        <v>1005</v>
      </c>
      <c r="G7204" s="14" t="s">
        <v>10023</v>
      </c>
      <c r="H7204" s="14" t="s">
        <v>10024</v>
      </c>
      <c r="I7204" s="14" t="s">
        <v>10418</v>
      </c>
      <c r="J7204" s="16" t="s">
        <v>55</v>
      </c>
      <c r="K7204" s="14">
        <v>8845.26</v>
      </c>
      <c r="M7204" s="13" t="s">
        <v>173</v>
      </c>
      <c r="N7204" s="18" t="s">
        <v>10026</v>
      </c>
      <c r="P7204" s="19" t="s">
        <v>69</v>
      </c>
      <c r="Q7204" s="19" t="s">
        <v>129</v>
      </c>
      <c r="R7204" s="19" t="s">
        <v>649</v>
      </c>
    </row>
    <row r="7205" spans="1:18">
      <c r="A7205" s="13" t="s">
        <v>129</v>
      </c>
      <c r="B7205" s="13" t="s">
        <v>10021</v>
      </c>
      <c r="C7205" s="14" t="s">
        <v>807</v>
      </c>
      <c r="D7205" s="15" t="s">
        <v>10022</v>
      </c>
      <c r="E7205" s="15" t="s">
        <v>10425</v>
      </c>
      <c r="F7205" s="14" t="s">
        <v>1005</v>
      </c>
      <c r="G7205" s="14" t="s">
        <v>10023</v>
      </c>
      <c r="H7205" s="14" t="s">
        <v>10024</v>
      </c>
      <c r="I7205" s="14" t="s">
        <v>10420</v>
      </c>
      <c r="J7205" s="16" t="s">
        <v>55</v>
      </c>
      <c r="K7205" s="14">
        <v>2637.75</v>
      </c>
      <c r="M7205" s="13" t="s">
        <v>173</v>
      </c>
      <c r="N7205" s="18" t="s">
        <v>10026</v>
      </c>
      <c r="P7205" s="19" t="s">
        <v>69</v>
      </c>
      <c r="Q7205" s="19" t="s">
        <v>129</v>
      </c>
      <c r="R7205" s="19" t="s">
        <v>649</v>
      </c>
    </row>
    <row r="7206" spans="1:18">
      <c r="A7206" s="13" t="s">
        <v>129</v>
      </c>
      <c r="B7206" s="13" t="s">
        <v>10021</v>
      </c>
      <c r="C7206" s="14" t="s">
        <v>807</v>
      </c>
      <c r="D7206" s="15" t="s">
        <v>10022</v>
      </c>
      <c r="E7206" s="15" t="s">
        <v>10425</v>
      </c>
      <c r="F7206" s="14" t="s">
        <v>1005</v>
      </c>
      <c r="G7206" s="14" t="s">
        <v>10023</v>
      </c>
      <c r="H7206" s="14" t="s">
        <v>10024</v>
      </c>
      <c r="I7206" s="14" t="s">
        <v>10419</v>
      </c>
      <c r="J7206" s="16" t="s">
        <v>55</v>
      </c>
      <c r="K7206" s="14">
        <v>3499.03</v>
      </c>
      <c r="M7206" s="13" t="s">
        <v>173</v>
      </c>
      <c r="N7206" s="18" t="s">
        <v>10026</v>
      </c>
      <c r="P7206" s="19" t="s">
        <v>69</v>
      </c>
      <c r="Q7206" s="19" t="s">
        <v>129</v>
      </c>
      <c r="R7206" s="19" t="s">
        <v>649</v>
      </c>
    </row>
    <row r="7207" spans="1:18">
      <c r="A7207" s="13" t="e">
        <v>#N/A</v>
      </c>
      <c r="B7207" s="13" t="s">
        <v>11271</v>
      </c>
      <c r="C7207" s="14" t="s">
        <v>11272</v>
      </c>
      <c r="D7207" s="15" t="s">
        <v>11273</v>
      </c>
      <c r="E7207" s="15" t="s">
        <v>10425</v>
      </c>
      <c r="F7207" s="14" t="s">
        <v>1151</v>
      </c>
      <c r="G7207" s="14" t="s">
        <v>11274</v>
      </c>
      <c r="H7207" s="14" t="s">
        <v>11275</v>
      </c>
      <c r="I7207" s="14" t="s">
        <v>10416</v>
      </c>
      <c r="J7207" s="16" t="s">
        <v>55</v>
      </c>
      <c r="K7207" s="14">
        <v>0</v>
      </c>
      <c r="L7207" s="17">
        <v>2973</v>
      </c>
      <c r="M7207" s="13" t="s">
        <v>10967</v>
      </c>
      <c r="N7207" s="18" t="s">
        <v>11276</v>
      </c>
      <c r="P7207" s="19" t="s">
        <v>11067</v>
      </c>
      <c r="Q7207" s="19" t="s">
        <v>11067</v>
      </c>
      <c r="R7207" s="19" t="s">
        <v>11068</v>
      </c>
    </row>
    <row r="7208" spans="1:18">
      <c r="A7208" s="13" t="e">
        <v>#N/A</v>
      </c>
      <c r="B7208" s="13" t="s">
        <v>11271</v>
      </c>
      <c r="C7208" s="14" t="s">
        <v>11272</v>
      </c>
      <c r="D7208" s="15" t="s">
        <v>11273</v>
      </c>
      <c r="E7208" s="15" t="s">
        <v>10425</v>
      </c>
      <c r="F7208" s="14" t="s">
        <v>1151</v>
      </c>
      <c r="G7208" s="14" t="s">
        <v>11274</v>
      </c>
      <c r="H7208" s="14" t="s">
        <v>11275</v>
      </c>
      <c r="I7208" s="14" t="s">
        <v>10418</v>
      </c>
      <c r="J7208" s="16" t="s">
        <v>55</v>
      </c>
      <c r="K7208" s="14">
        <v>2840.55</v>
      </c>
      <c r="M7208" s="13" t="s">
        <v>10967</v>
      </c>
      <c r="N7208" s="18" t="s">
        <v>11276</v>
      </c>
      <c r="P7208" s="19" t="s">
        <v>11067</v>
      </c>
      <c r="Q7208" s="19" t="s">
        <v>11067</v>
      </c>
      <c r="R7208" s="19" t="s">
        <v>11068</v>
      </c>
    </row>
    <row r="7209" spans="1:18">
      <c r="A7209" s="13" t="e">
        <v>#N/A</v>
      </c>
      <c r="B7209" s="13" t="s">
        <v>11271</v>
      </c>
      <c r="C7209" s="14" t="s">
        <v>11272</v>
      </c>
      <c r="D7209" s="15" t="s">
        <v>11273</v>
      </c>
      <c r="E7209" s="15" t="s">
        <v>10425</v>
      </c>
      <c r="F7209" s="14" t="s">
        <v>1151</v>
      </c>
      <c r="G7209" s="14" t="s">
        <v>11274</v>
      </c>
      <c r="H7209" s="14" t="s">
        <v>11275</v>
      </c>
      <c r="I7209" s="14" t="s">
        <v>10420</v>
      </c>
      <c r="J7209" s="16" t="s">
        <v>55</v>
      </c>
      <c r="K7209" s="14">
        <v>0</v>
      </c>
      <c r="M7209" s="13" t="s">
        <v>10967</v>
      </c>
      <c r="N7209" s="18" t="s">
        <v>11276</v>
      </c>
      <c r="P7209" s="19" t="s">
        <v>11067</v>
      </c>
      <c r="Q7209" s="19" t="s">
        <v>11067</v>
      </c>
      <c r="R7209" s="19" t="s">
        <v>11068</v>
      </c>
    </row>
    <row r="7210" spans="1:18">
      <c r="A7210" s="13" t="e">
        <v>#N/A</v>
      </c>
      <c r="B7210" s="13" t="s">
        <v>11271</v>
      </c>
      <c r="C7210" s="14" t="s">
        <v>11272</v>
      </c>
      <c r="D7210" s="15" t="s">
        <v>11273</v>
      </c>
      <c r="E7210" s="15" t="s">
        <v>10425</v>
      </c>
      <c r="F7210" s="14" t="s">
        <v>1151</v>
      </c>
      <c r="G7210" s="14" t="s">
        <v>11274</v>
      </c>
      <c r="H7210" s="14" t="s">
        <v>11275</v>
      </c>
      <c r="I7210" s="14" t="s">
        <v>10419</v>
      </c>
      <c r="J7210" s="16" t="s">
        <v>55</v>
      </c>
      <c r="K7210" s="14">
        <v>43.26</v>
      </c>
      <c r="M7210" s="13" t="s">
        <v>10967</v>
      </c>
      <c r="N7210" s="18" t="s">
        <v>11276</v>
      </c>
      <c r="P7210" s="19" t="s">
        <v>11067</v>
      </c>
      <c r="Q7210" s="19" t="s">
        <v>11067</v>
      </c>
      <c r="R7210" s="19" t="s">
        <v>11068</v>
      </c>
    </row>
    <row r="7211" spans="1:18">
      <c r="A7211" s="13" t="s">
        <v>200</v>
      </c>
      <c r="B7211" s="13" t="s">
        <v>10028</v>
      </c>
      <c r="C7211" s="14" t="s">
        <v>472</v>
      </c>
      <c r="D7211" s="15" t="s">
        <v>10029</v>
      </c>
      <c r="E7211" s="15" t="s">
        <v>10425</v>
      </c>
      <c r="F7211" s="14" t="s">
        <v>10030</v>
      </c>
      <c r="G7211" s="14" t="s">
        <v>10031</v>
      </c>
      <c r="H7211" s="14" t="s">
        <v>10032</v>
      </c>
      <c r="I7211" s="14" t="s">
        <v>10416</v>
      </c>
      <c r="J7211" s="16" t="s">
        <v>55</v>
      </c>
      <c r="K7211" s="14">
        <v>27000.1</v>
      </c>
      <c r="L7211" s="17">
        <v>29033.4</v>
      </c>
      <c r="M7211" s="13" t="s">
        <v>1282</v>
      </c>
      <c r="N7211" s="18" t="s">
        <v>10033</v>
      </c>
      <c r="P7211" s="19" t="s">
        <v>69</v>
      </c>
      <c r="Q7211" s="19" t="s">
        <v>200</v>
      </c>
      <c r="R7211" s="19" t="s">
        <v>201</v>
      </c>
    </row>
    <row r="7212" spans="1:18">
      <c r="A7212" s="13" t="s">
        <v>200</v>
      </c>
      <c r="B7212" s="13" t="s">
        <v>10028</v>
      </c>
      <c r="C7212" s="14" t="s">
        <v>472</v>
      </c>
      <c r="D7212" s="15" t="s">
        <v>10029</v>
      </c>
      <c r="E7212" s="15" t="s">
        <v>10425</v>
      </c>
      <c r="F7212" s="14" t="s">
        <v>10030</v>
      </c>
      <c r="G7212" s="14" t="s">
        <v>10031</v>
      </c>
      <c r="H7212" s="14" t="s">
        <v>10032</v>
      </c>
      <c r="I7212" s="14" t="s">
        <v>10418</v>
      </c>
      <c r="J7212" s="16" t="s">
        <v>55</v>
      </c>
      <c r="K7212" s="14">
        <v>0</v>
      </c>
      <c r="M7212" s="13" t="s">
        <v>1282</v>
      </c>
      <c r="N7212" s="18" t="s">
        <v>10033</v>
      </c>
      <c r="P7212" s="19" t="s">
        <v>69</v>
      </c>
      <c r="Q7212" s="19" t="s">
        <v>200</v>
      </c>
      <c r="R7212" s="19" t="s">
        <v>201</v>
      </c>
    </row>
    <row r="7213" spans="1:18">
      <c r="A7213" s="13" t="s">
        <v>200</v>
      </c>
      <c r="B7213" s="13" t="s">
        <v>10028</v>
      </c>
      <c r="C7213" s="14" t="s">
        <v>472</v>
      </c>
      <c r="D7213" s="15" t="s">
        <v>10029</v>
      </c>
      <c r="E7213" s="15" t="s">
        <v>10425</v>
      </c>
      <c r="F7213" s="14" t="s">
        <v>10030</v>
      </c>
      <c r="G7213" s="14" t="s">
        <v>10031</v>
      </c>
      <c r="H7213" s="14" t="s">
        <v>10032</v>
      </c>
      <c r="I7213" s="14" t="s">
        <v>10420</v>
      </c>
      <c r="J7213" s="16" t="s">
        <v>55</v>
      </c>
      <c r="K7213" s="14">
        <v>315.5</v>
      </c>
      <c r="M7213" s="13" t="s">
        <v>1282</v>
      </c>
      <c r="N7213" s="18" t="s">
        <v>10033</v>
      </c>
      <c r="P7213" s="19" t="s">
        <v>69</v>
      </c>
      <c r="Q7213" s="19" t="s">
        <v>200</v>
      </c>
      <c r="R7213" s="19" t="s">
        <v>201</v>
      </c>
    </row>
    <row r="7214" spans="1:18">
      <c r="A7214" s="13" t="s">
        <v>200</v>
      </c>
      <c r="B7214" s="13" t="s">
        <v>10028</v>
      </c>
      <c r="C7214" s="14" t="s">
        <v>472</v>
      </c>
      <c r="D7214" s="15" t="s">
        <v>10029</v>
      </c>
      <c r="E7214" s="15" t="s">
        <v>10425</v>
      </c>
      <c r="F7214" s="14" t="s">
        <v>10030</v>
      </c>
      <c r="G7214" s="14" t="s">
        <v>10031</v>
      </c>
      <c r="H7214" s="14" t="s">
        <v>10032</v>
      </c>
      <c r="I7214" s="14" t="s">
        <v>10419</v>
      </c>
      <c r="J7214" s="16" t="s">
        <v>55</v>
      </c>
      <c r="K7214" s="14">
        <v>411.2</v>
      </c>
      <c r="M7214" s="13" t="s">
        <v>1282</v>
      </c>
      <c r="N7214" s="18" t="s">
        <v>10033</v>
      </c>
      <c r="P7214" s="19" t="s">
        <v>69</v>
      </c>
      <c r="Q7214" s="19" t="s">
        <v>200</v>
      </c>
      <c r="R7214" s="19" t="s">
        <v>201</v>
      </c>
    </row>
    <row r="7215" spans="1:18">
      <c r="A7215" s="13" t="s">
        <v>108</v>
      </c>
      <c r="B7215" s="13" t="s">
        <v>10035</v>
      </c>
      <c r="C7215" s="14" t="s">
        <v>3277</v>
      </c>
      <c r="D7215" s="15" t="s">
        <v>8086</v>
      </c>
      <c r="E7215" s="15" t="s">
        <v>10425</v>
      </c>
      <c r="F7215" s="14" t="s">
        <v>8087</v>
      </c>
      <c r="G7215" s="14" t="s">
        <v>8088</v>
      </c>
      <c r="H7215" s="14" t="s">
        <v>8089</v>
      </c>
      <c r="I7215" s="14" t="s">
        <v>10427</v>
      </c>
      <c r="J7215" s="16" t="s">
        <v>55</v>
      </c>
      <c r="K7215" s="14">
        <v>2040.72</v>
      </c>
      <c r="L7215" s="17">
        <v>2198</v>
      </c>
      <c r="M7215" s="13" t="s">
        <v>97</v>
      </c>
      <c r="N7215" s="18" t="s">
        <v>10037</v>
      </c>
      <c r="P7215" s="19" t="s">
        <v>46</v>
      </c>
      <c r="Q7215" s="19" t="s">
        <v>108</v>
      </c>
      <c r="R7215" s="19" t="s">
        <v>894</v>
      </c>
    </row>
    <row r="7216" spans="1:18">
      <c r="A7216" s="13" t="s">
        <v>108</v>
      </c>
      <c r="B7216" s="13" t="s">
        <v>10035</v>
      </c>
      <c r="C7216" s="14" t="s">
        <v>3277</v>
      </c>
      <c r="D7216" s="15" t="s">
        <v>8086</v>
      </c>
      <c r="E7216" s="15" t="s">
        <v>10425</v>
      </c>
      <c r="F7216" s="14" t="s">
        <v>8087</v>
      </c>
      <c r="G7216" s="14" t="s">
        <v>8088</v>
      </c>
      <c r="H7216" s="14" t="s">
        <v>8089</v>
      </c>
      <c r="I7216" s="14" t="s">
        <v>10428</v>
      </c>
      <c r="J7216" s="16" t="s">
        <v>55</v>
      </c>
      <c r="K7216" s="14">
        <v>0</v>
      </c>
      <c r="M7216" s="13" t="s">
        <v>97</v>
      </c>
      <c r="N7216" s="18" t="s">
        <v>10037</v>
      </c>
      <c r="P7216" s="19" t="s">
        <v>46</v>
      </c>
      <c r="Q7216" s="19" t="s">
        <v>108</v>
      </c>
      <c r="R7216" s="19" t="s">
        <v>894</v>
      </c>
    </row>
    <row r="7217" spans="1:18">
      <c r="A7217" s="13" t="s">
        <v>108</v>
      </c>
      <c r="B7217" s="13" t="s">
        <v>10035</v>
      </c>
      <c r="C7217" s="14" t="s">
        <v>3277</v>
      </c>
      <c r="D7217" s="15" t="s">
        <v>8086</v>
      </c>
      <c r="E7217" s="15" t="s">
        <v>10425</v>
      </c>
      <c r="F7217" s="14" t="s">
        <v>8087</v>
      </c>
      <c r="G7217" s="14" t="s">
        <v>8088</v>
      </c>
      <c r="H7217" s="14" t="s">
        <v>8089</v>
      </c>
      <c r="I7217" s="14" t="s">
        <v>10420</v>
      </c>
      <c r="J7217" s="16" t="s">
        <v>55</v>
      </c>
      <c r="K7217" s="14">
        <v>26.52936</v>
      </c>
      <c r="M7217" s="13" t="s">
        <v>97</v>
      </c>
      <c r="N7217" s="18" t="s">
        <v>10037</v>
      </c>
      <c r="P7217" s="19" t="s">
        <v>46</v>
      </c>
      <c r="Q7217" s="19" t="s">
        <v>108</v>
      </c>
      <c r="R7217" s="19" t="s">
        <v>894</v>
      </c>
    </row>
    <row r="7218" spans="1:18">
      <c r="A7218" s="13" t="s">
        <v>108</v>
      </c>
      <c r="B7218" s="13" t="s">
        <v>10035</v>
      </c>
      <c r="C7218" s="14" t="s">
        <v>3277</v>
      </c>
      <c r="D7218" s="15" t="s">
        <v>8086</v>
      </c>
      <c r="E7218" s="15" t="s">
        <v>10425</v>
      </c>
      <c r="F7218" s="14" t="s">
        <v>8087</v>
      </c>
      <c r="G7218" s="14" t="s">
        <v>8088</v>
      </c>
      <c r="H7218" s="14" t="s">
        <v>8089</v>
      </c>
      <c r="I7218" s="14" t="s">
        <v>10419</v>
      </c>
      <c r="J7218" s="16" t="s">
        <v>55</v>
      </c>
      <c r="K7218" s="14">
        <v>30.6108</v>
      </c>
      <c r="M7218" s="13" t="s">
        <v>97</v>
      </c>
      <c r="N7218" s="18" t="s">
        <v>10037</v>
      </c>
      <c r="P7218" s="19" t="s">
        <v>46</v>
      </c>
      <c r="Q7218" s="19" t="s">
        <v>108</v>
      </c>
      <c r="R7218" s="19" t="s">
        <v>894</v>
      </c>
    </row>
    <row r="7219" spans="1:18">
      <c r="A7219" s="13" t="e">
        <v>#N/A</v>
      </c>
      <c r="B7219" s="13" t="s">
        <v>11277</v>
      </c>
      <c r="C7219" s="14" t="s">
        <v>11278</v>
      </c>
      <c r="D7219" s="15" t="s">
        <v>11279</v>
      </c>
      <c r="E7219" s="15" t="s">
        <v>10425</v>
      </c>
      <c r="F7219" s="14" t="s">
        <v>11280</v>
      </c>
      <c r="G7219" s="14" t="s">
        <v>11281</v>
      </c>
      <c r="H7219" s="14" t="s">
        <v>11282</v>
      </c>
      <c r="I7219" s="14" t="s">
        <v>10416</v>
      </c>
      <c r="J7219" s="16" t="s">
        <v>9401</v>
      </c>
      <c r="K7219" s="14">
        <v>0</v>
      </c>
      <c r="L7219" s="17">
        <v>23679.52</v>
      </c>
      <c r="M7219" s="13" t="s">
        <v>10967</v>
      </c>
      <c r="N7219" s="18" t="s">
        <v>11283</v>
      </c>
      <c r="P7219" s="19" t="s">
        <v>10989</v>
      </c>
      <c r="Q7219" s="19" t="s">
        <v>10989</v>
      </c>
      <c r="R7219" s="19" t="s">
        <v>120</v>
      </c>
    </row>
    <row r="7220" spans="1:18">
      <c r="A7220" s="13" t="e">
        <v>#N/A</v>
      </c>
      <c r="B7220" s="13" t="s">
        <v>11277</v>
      </c>
      <c r="C7220" s="14" t="s">
        <v>11278</v>
      </c>
      <c r="D7220" s="15" t="s">
        <v>11279</v>
      </c>
      <c r="E7220" s="15" t="s">
        <v>10425</v>
      </c>
      <c r="F7220" s="14" t="s">
        <v>11280</v>
      </c>
      <c r="G7220" s="14" t="s">
        <v>11281</v>
      </c>
      <c r="H7220" s="14" t="s">
        <v>11282</v>
      </c>
      <c r="I7220" s="14" t="s">
        <v>10418</v>
      </c>
      <c r="J7220" s="16" t="s">
        <v>9401</v>
      </c>
      <c r="K7220" s="14">
        <v>22624.56</v>
      </c>
      <c r="M7220" s="13" t="s">
        <v>10967</v>
      </c>
      <c r="N7220" s="18" t="s">
        <v>11283</v>
      </c>
      <c r="P7220" s="19" t="s">
        <v>10989</v>
      </c>
      <c r="Q7220" s="19" t="s">
        <v>10989</v>
      </c>
      <c r="R7220" s="19" t="s">
        <v>120</v>
      </c>
    </row>
    <row r="7221" spans="1:18">
      <c r="A7221" s="13" t="e">
        <v>#N/A</v>
      </c>
      <c r="B7221" s="13" t="s">
        <v>11277</v>
      </c>
      <c r="C7221" s="14" t="s">
        <v>11278</v>
      </c>
      <c r="D7221" s="15" t="s">
        <v>11279</v>
      </c>
      <c r="E7221" s="15" t="s">
        <v>10425</v>
      </c>
      <c r="F7221" s="14" t="s">
        <v>11280</v>
      </c>
      <c r="G7221" s="14" t="s">
        <v>11281</v>
      </c>
      <c r="H7221" s="14" t="s">
        <v>11282</v>
      </c>
      <c r="I7221" s="14" t="s">
        <v>10420</v>
      </c>
      <c r="J7221" s="16" t="s">
        <v>9401</v>
      </c>
      <c r="K7221" s="14">
        <v>0</v>
      </c>
      <c r="M7221" s="13" t="s">
        <v>10967</v>
      </c>
      <c r="N7221" s="18" t="s">
        <v>11283</v>
      </c>
      <c r="P7221" s="19" t="s">
        <v>10989</v>
      </c>
      <c r="Q7221" s="19" t="s">
        <v>10989</v>
      </c>
      <c r="R7221" s="19" t="s">
        <v>120</v>
      </c>
    </row>
    <row r="7222" spans="1:18">
      <c r="A7222" s="13" t="e">
        <v>#N/A</v>
      </c>
      <c r="B7222" s="13" t="s">
        <v>11277</v>
      </c>
      <c r="C7222" s="14" t="s">
        <v>11278</v>
      </c>
      <c r="D7222" s="15" t="s">
        <v>11279</v>
      </c>
      <c r="E7222" s="15" t="s">
        <v>10425</v>
      </c>
      <c r="F7222" s="14" t="s">
        <v>11280</v>
      </c>
      <c r="G7222" s="14" t="s">
        <v>11281</v>
      </c>
      <c r="H7222" s="14" t="s">
        <v>11282</v>
      </c>
      <c r="I7222" s="14" t="s">
        <v>10419</v>
      </c>
      <c r="J7222" s="16" t="s">
        <v>9401</v>
      </c>
      <c r="K7222" s="14">
        <v>344.56</v>
      </c>
      <c r="M7222" s="13" t="s">
        <v>10967</v>
      </c>
      <c r="N7222" s="18" t="s">
        <v>11283</v>
      </c>
      <c r="P7222" s="19" t="s">
        <v>10989</v>
      </c>
      <c r="Q7222" s="19" t="s">
        <v>10989</v>
      </c>
      <c r="R7222" s="19" t="s">
        <v>120</v>
      </c>
    </row>
    <row r="7223" spans="1:18">
      <c r="A7223" s="13" t="e">
        <v>#N/A</v>
      </c>
      <c r="B7223" s="13" t="s">
        <v>11284</v>
      </c>
      <c r="C7223" s="14" t="s">
        <v>11062</v>
      </c>
      <c r="D7223" s="15" t="s">
        <v>11285</v>
      </c>
      <c r="E7223" s="15" t="s">
        <v>10425</v>
      </c>
      <c r="F7223" s="14" t="s">
        <v>11286</v>
      </c>
      <c r="G7223" s="14" t="s">
        <v>11287</v>
      </c>
      <c r="H7223" s="14" t="s">
        <v>11288</v>
      </c>
      <c r="I7223" s="14" t="s">
        <v>10416</v>
      </c>
      <c r="J7223" s="16" t="s">
        <v>9401</v>
      </c>
      <c r="K7223" s="14">
        <v>0</v>
      </c>
      <c r="L7223" s="17">
        <v>13055.2</v>
      </c>
      <c r="M7223" s="13" t="s">
        <v>10967</v>
      </c>
      <c r="N7223" s="18" t="s">
        <v>11289</v>
      </c>
      <c r="P7223" s="19" t="s">
        <v>11067</v>
      </c>
      <c r="Q7223" s="19" t="s">
        <v>11067</v>
      </c>
      <c r="R7223" s="19" t="s">
        <v>11068</v>
      </c>
    </row>
    <row r="7224" spans="1:18">
      <c r="A7224" s="13" t="e">
        <v>#N/A</v>
      </c>
      <c r="B7224" s="13" t="s">
        <v>11284</v>
      </c>
      <c r="C7224" s="14" t="s">
        <v>11062</v>
      </c>
      <c r="D7224" s="15" t="s">
        <v>11285</v>
      </c>
      <c r="E7224" s="15" t="s">
        <v>10425</v>
      </c>
      <c r="F7224" s="14" t="s">
        <v>11286</v>
      </c>
      <c r="G7224" s="14" t="s">
        <v>11287</v>
      </c>
      <c r="H7224" s="14" t="s">
        <v>11288</v>
      </c>
      <c r="I7224" s="14" t="s">
        <v>10418</v>
      </c>
      <c r="J7224" s="16" t="s">
        <v>9401</v>
      </c>
      <c r="K7224" s="14">
        <v>12473.6</v>
      </c>
      <c r="M7224" s="13" t="s">
        <v>10967</v>
      </c>
      <c r="N7224" s="18" t="s">
        <v>11289</v>
      </c>
      <c r="P7224" s="19" t="s">
        <v>11067</v>
      </c>
      <c r="Q7224" s="19" t="s">
        <v>11067</v>
      </c>
      <c r="R7224" s="19" t="s">
        <v>11068</v>
      </c>
    </row>
    <row r="7225" spans="1:18">
      <c r="A7225" s="13" t="e">
        <v>#N/A</v>
      </c>
      <c r="B7225" s="13" t="s">
        <v>11284</v>
      </c>
      <c r="C7225" s="14" t="s">
        <v>11062</v>
      </c>
      <c r="D7225" s="15" t="s">
        <v>11285</v>
      </c>
      <c r="E7225" s="15" t="s">
        <v>10425</v>
      </c>
      <c r="F7225" s="14" t="s">
        <v>11286</v>
      </c>
      <c r="G7225" s="14" t="s">
        <v>11287</v>
      </c>
      <c r="H7225" s="14" t="s">
        <v>11288</v>
      </c>
      <c r="I7225" s="14" t="s">
        <v>10420</v>
      </c>
      <c r="J7225" s="16" t="s">
        <v>9401</v>
      </c>
      <c r="K7225" s="14">
        <v>0</v>
      </c>
      <c r="M7225" s="13" t="s">
        <v>10967</v>
      </c>
      <c r="N7225" s="18" t="s">
        <v>11289</v>
      </c>
      <c r="P7225" s="19" t="s">
        <v>11067</v>
      </c>
      <c r="Q7225" s="19" t="s">
        <v>11067</v>
      </c>
      <c r="R7225" s="19" t="s">
        <v>11068</v>
      </c>
    </row>
    <row r="7226" spans="1:18">
      <c r="A7226" s="13" t="e">
        <v>#N/A</v>
      </c>
      <c r="B7226" s="13" t="s">
        <v>11284</v>
      </c>
      <c r="C7226" s="14" t="s">
        <v>11062</v>
      </c>
      <c r="D7226" s="15" t="s">
        <v>11285</v>
      </c>
      <c r="E7226" s="15" t="s">
        <v>10425</v>
      </c>
      <c r="F7226" s="14" t="s">
        <v>11286</v>
      </c>
      <c r="G7226" s="14" t="s">
        <v>11287</v>
      </c>
      <c r="H7226" s="14" t="s">
        <v>11288</v>
      </c>
      <c r="I7226" s="14" t="s">
        <v>10419</v>
      </c>
      <c r="J7226" s="16" t="s">
        <v>9401</v>
      </c>
      <c r="K7226" s="14">
        <v>189.96</v>
      </c>
      <c r="M7226" s="13" t="s">
        <v>10967</v>
      </c>
      <c r="N7226" s="18" t="s">
        <v>11289</v>
      </c>
      <c r="P7226" s="19" t="s">
        <v>11067</v>
      </c>
      <c r="Q7226" s="19" t="s">
        <v>11067</v>
      </c>
      <c r="R7226" s="19" t="s">
        <v>11068</v>
      </c>
    </row>
    <row r="7227" spans="1:18">
      <c r="A7227" s="13" t="e">
        <v>#N/A</v>
      </c>
      <c r="B7227" s="13" t="s">
        <v>11284</v>
      </c>
      <c r="C7227" s="14" t="s">
        <v>11062</v>
      </c>
      <c r="D7227" s="15" t="s">
        <v>11285</v>
      </c>
      <c r="E7227" s="15" t="s">
        <v>10425</v>
      </c>
      <c r="F7227" s="14" t="s">
        <v>11286</v>
      </c>
      <c r="G7227" s="14" t="s">
        <v>11287</v>
      </c>
      <c r="H7227" s="14" t="s">
        <v>11290</v>
      </c>
      <c r="I7227" s="14" t="s">
        <v>10416</v>
      </c>
      <c r="J7227" s="16" t="s">
        <v>9401</v>
      </c>
      <c r="K7227" s="14">
        <v>0</v>
      </c>
      <c r="L7227" s="17">
        <v>12386.86</v>
      </c>
      <c r="M7227" s="13" t="s">
        <v>10967</v>
      </c>
      <c r="N7227" s="18" t="s">
        <v>11289</v>
      </c>
      <c r="P7227" s="19" t="s">
        <v>11067</v>
      </c>
      <c r="Q7227" s="19" t="s">
        <v>11067</v>
      </c>
      <c r="R7227" s="19" t="s">
        <v>11068</v>
      </c>
    </row>
    <row r="7228" spans="1:18">
      <c r="A7228" s="13" t="e">
        <v>#N/A</v>
      </c>
      <c r="B7228" s="13" t="s">
        <v>11284</v>
      </c>
      <c r="C7228" s="14" t="s">
        <v>11062</v>
      </c>
      <c r="D7228" s="15" t="s">
        <v>11285</v>
      </c>
      <c r="E7228" s="15" t="s">
        <v>10425</v>
      </c>
      <c r="F7228" s="14" t="s">
        <v>11286</v>
      </c>
      <c r="G7228" s="14" t="s">
        <v>11287</v>
      </c>
      <c r="H7228" s="14" t="s">
        <v>11290</v>
      </c>
      <c r="I7228" s="14" t="s">
        <v>10418</v>
      </c>
      <c r="J7228" s="16" t="s">
        <v>9401</v>
      </c>
      <c r="K7228" s="14">
        <v>11835.04</v>
      </c>
      <c r="M7228" s="13" t="s">
        <v>10967</v>
      </c>
      <c r="N7228" s="18" t="s">
        <v>11289</v>
      </c>
      <c r="P7228" s="19" t="s">
        <v>11067</v>
      </c>
      <c r="Q7228" s="19" t="s">
        <v>11067</v>
      </c>
      <c r="R7228" s="19" t="s">
        <v>11068</v>
      </c>
    </row>
    <row r="7229" spans="1:18">
      <c r="A7229" s="13" t="e">
        <v>#N/A</v>
      </c>
      <c r="B7229" s="13" t="s">
        <v>11284</v>
      </c>
      <c r="C7229" s="14" t="s">
        <v>11062</v>
      </c>
      <c r="D7229" s="15" t="s">
        <v>11285</v>
      </c>
      <c r="E7229" s="15" t="s">
        <v>10425</v>
      </c>
      <c r="F7229" s="14" t="s">
        <v>11286</v>
      </c>
      <c r="G7229" s="14" t="s">
        <v>11287</v>
      </c>
      <c r="H7229" s="14" t="s">
        <v>11290</v>
      </c>
      <c r="I7229" s="14" t="s">
        <v>10420</v>
      </c>
      <c r="J7229" s="16" t="s">
        <v>9401</v>
      </c>
      <c r="K7229" s="14">
        <v>0</v>
      </c>
      <c r="M7229" s="13" t="s">
        <v>10967</v>
      </c>
      <c r="N7229" s="18" t="s">
        <v>11289</v>
      </c>
      <c r="P7229" s="19" t="s">
        <v>11067</v>
      </c>
      <c r="Q7229" s="19" t="s">
        <v>11067</v>
      </c>
      <c r="R7229" s="19" t="s">
        <v>11068</v>
      </c>
    </row>
    <row r="7230" spans="1:18">
      <c r="A7230" s="13" t="e">
        <v>#N/A</v>
      </c>
      <c r="B7230" s="13" t="s">
        <v>11284</v>
      </c>
      <c r="C7230" s="14" t="s">
        <v>11062</v>
      </c>
      <c r="D7230" s="15" t="s">
        <v>11285</v>
      </c>
      <c r="E7230" s="15" t="s">
        <v>10425</v>
      </c>
      <c r="F7230" s="14" t="s">
        <v>11286</v>
      </c>
      <c r="G7230" s="14" t="s">
        <v>11287</v>
      </c>
      <c r="H7230" s="14" t="s">
        <v>11290</v>
      </c>
      <c r="I7230" s="14" t="s">
        <v>10419</v>
      </c>
      <c r="J7230" s="16" t="s">
        <v>9401</v>
      </c>
      <c r="K7230" s="14">
        <v>180.22</v>
      </c>
      <c r="M7230" s="13" t="s">
        <v>10967</v>
      </c>
      <c r="N7230" s="18" t="s">
        <v>11289</v>
      </c>
      <c r="P7230" s="19" t="s">
        <v>11067</v>
      </c>
      <c r="Q7230" s="19" t="s">
        <v>11067</v>
      </c>
      <c r="R7230" s="19" t="s">
        <v>11068</v>
      </c>
    </row>
    <row r="7231" spans="1:18">
      <c r="A7231" s="13" t="s">
        <v>163</v>
      </c>
      <c r="B7231" s="13" t="s">
        <v>10038</v>
      </c>
      <c r="C7231" s="14" t="s">
        <v>662</v>
      </c>
      <c r="D7231" s="15" t="s">
        <v>10039</v>
      </c>
      <c r="E7231" s="15" t="s">
        <v>10425</v>
      </c>
      <c r="F7231" s="14" t="s">
        <v>10040</v>
      </c>
      <c r="G7231" s="14" t="s">
        <v>10041</v>
      </c>
      <c r="H7231" s="14" t="s">
        <v>10042</v>
      </c>
      <c r="I7231" s="14" t="s">
        <v>10416</v>
      </c>
      <c r="J7231" s="16" t="s">
        <v>55</v>
      </c>
      <c r="K7231" s="14">
        <v>946442.1</v>
      </c>
      <c r="L7231" s="17">
        <v>1117002.27</v>
      </c>
      <c r="M7231" s="13" t="s">
        <v>140</v>
      </c>
      <c r="N7231" s="18" t="s">
        <v>10044</v>
      </c>
      <c r="P7231" s="19" t="s">
        <v>46</v>
      </c>
      <c r="Q7231" s="19" t="s">
        <v>163</v>
      </c>
      <c r="R7231" s="19" t="s">
        <v>660</v>
      </c>
    </row>
    <row r="7232" spans="1:18">
      <c r="A7232" s="13" t="s">
        <v>163</v>
      </c>
      <c r="B7232" s="13" t="s">
        <v>10038</v>
      </c>
      <c r="C7232" s="14" t="s">
        <v>662</v>
      </c>
      <c r="D7232" s="15" t="s">
        <v>10039</v>
      </c>
      <c r="E7232" s="15" t="s">
        <v>10425</v>
      </c>
      <c r="F7232" s="14" t="s">
        <v>10040</v>
      </c>
      <c r="G7232" s="14" t="s">
        <v>10041</v>
      </c>
      <c r="H7232" s="14" t="s">
        <v>10042</v>
      </c>
      <c r="I7232" s="14" t="s">
        <v>10418</v>
      </c>
      <c r="J7232" s="16" t="s">
        <v>55</v>
      </c>
      <c r="K7232" s="14">
        <v>94742.15</v>
      </c>
      <c r="M7232" s="13" t="s">
        <v>140</v>
      </c>
      <c r="N7232" s="18" t="s">
        <v>10044</v>
      </c>
      <c r="P7232" s="19" t="s">
        <v>46</v>
      </c>
      <c r="Q7232" s="19" t="s">
        <v>163</v>
      </c>
      <c r="R7232" s="19" t="s">
        <v>660</v>
      </c>
    </row>
    <row r="7233" spans="1:18">
      <c r="A7233" s="13" t="s">
        <v>163</v>
      </c>
      <c r="B7233" s="13" t="s">
        <v>10038</v>
      </c>
      <c r="C7233" s="14" t="s">
        <v>662</v>
      </c>
      <c r="D7233" s="15" t="s">
        <v>10039</v>
      </c>
      <c r="E7233" s="15" t="s">
        <v>10425</v>
      </c>
      <c r="F7233" s="14" t="s">
        <v>10040</v>
      </c>
      <c r="G7233" s="14" t="s">
        <v>10041</v>
      </c>
      <c r="H7233" s="14" t="s">
        <v>10042</v>
      </c>
      <c r="I7233" s="14" t="s">
        <v>10420</v>
      </c>
      <c r="J7233" s="16" t="s">
        <v>55</v>
      </c>
      <c r="K7233" s="14">
        <v>9698.76</v>
      </c>
      <c r="M7233" s="13" t="s">
        <v>140</v>
      </c>
      <c r="N7233" s="18" t="s">
        <v>10044</v>
      </c>
      <c r="P7233" s="19" t="s">
        <v>46</v>
      </c>
      <c r="Q7233" s="19" t="s">
        <v>163</v>
      </c>
      <c r="R7233" s="19" t="s">
        <v>660</v>
      </c>
    </row>
    <row r="7234" spans="1:18">
      <c r="A7234" s="13" t="s">
        <v>163</v>
      </c>
      <c r="B7234" s="13" t="s">
        <v>10038</v>
      </c>
      <c r="C7234" s="14" t="s">
        <v>662</v>
      </c>
      <c r="D7234" s="15" t="s">
        <v>10039</v>
      </c>
      <c r="E7234" s="15" t="s">
        <v>10425</v>
      </c>
      <c r="F7234" s="14" t="s">
        <v>10040</v>
      </c>
      <c r="G7234" s="14" t="s">
        <v>10041</v>
      </c>
      <c r="H7234" s="14" t="s">
        <v>10042</v>
      </c>
      <c r="I7234" s="14" t="s">
        <v>10419</v>
      </c>
      <c r="J7234" s="16" t="s">
        <v>55</v>
      </c>
      <c r="K7234" s="14">
        <v>15855.19</v>
      </c>
      <c r="M7234" s="13" t="s">
        <v>140</v>
      </c>
      <c r="N7234" s="18" t="s">
        <v>10044</v>
      </c>
      <c r="P7234" s="19" t="s">
        <v>46</v>
      </c>
      <c r="Q7234" s="19" t="s">
        <v>163</v>
      </c>
      <c r="R7234" s="19" t="s">
        <v>660</v>
      </c>
    </row>
    <row r="7235" spans="1:18">
      <c r="A7235" s="13" t="s">
        <v>200</v>
      </c>
      <c r="B7235" s="13" t="s">
        <v>10046</v>
      </c>
      <c r="C7235" s="14" t="s">
        <v>611</v>
      </c>
      <c r="D7235" s="15" t="s">
        <v>918</v>
      </c>
      <c r="E7235" s="15" t="s">
        <v>10425</v>
      </c>
      <c r="F7235" s="14" t="s">
        <v>613</v>
      </c>
      <c r="G7235" s="14" t="s">
        <v>10047</v>
      </c>
      <c r="H7235" s="14" t="s">
        <v>920</v>
      </c>
      <c r="I7235" s="14" t="s">
        <v>10427</v>
      </c>
      <c r="J7235" s="16" t="s">
        <v>55</v>
      </c>
      <c r="K7235" s="14">
        <v>15252.36</v>
      </c>
      <c r="L7235" s="17">
        <v>17580</v>
      </c>
      <c r="M7235" s="13" t="s">
        <v>1282</v>
      </c>
      <c r="N7235" s="18" t="s">
        <v>10049</v>
      </c>
      <c r="P7235" s="19" t="s">
        <v>69</v>
      </c>
      <c r="Q7235" s="19" t="s">
        <v>200</v>
      </c>
      <c r="R7235" s="19" t="s">
        <v>256</v>
      </c>
    </row>
    <row r="7236" spans="1:18">
      <c r="A7236" s="13" t="s">
        <v>200</v>
      </c>
      <c r="B7236" s="13" t="s">
        <v>10046</v>
      </c>
      <c r="C7236" s="14" t="s">
        <v>611</v>
      </c>
      <c r="D7236" s="15" t="s">
        <v>918</v>
      </c>
      <c r="E7236" s="15" t="s">
        <v>10425</v>
      </c>
      <c r="F7236" s="14" t="s">
        <v>613</v>
      </c>
      <c r="G7236" s="14" t="s">
        <v>10047</v>
      </c>
      <c r="H7236" s="14" t="s">
        <v>920</v>
      </c>
      <c r="I7236" s="14" t="s">
        <v>10428</v>
      </c>
      <c r="J7236" s="16" t="s">
        <v>55</v>
      </c>
      <c r="K7236" s="14">
        <v>1083.68</v>
      </c>
      <c r="M7236" s="13" t="s">
        <v>1282</v>
      </c>
      <c r="N7236" s="18" t="s">
        <v>10049</v>
      </c>
      <c r="P7236" s="19" t="s">
        <v>69</v>
      </c>
      <c r="Q7236" s="19" t="s">
        <v>200</v>
      </c>
      <c r="R7236" s="19" t="s">
        <v>256</v>
      </c>
    </row>
    <row r="7237" spans="1:18">
      <c r="A7237" s="13" t="s">
        <v>200</v>
      </c>
      <c r="B7237" s="13" t="s">
        <v>10046</v>
      </c>
      <c r="C7237" s="14" t="s">
        <v>611</v>
      </c>
      <c r="D7237" s="15" t="s">
        <v>918</v>
      </c>
      <c r="E7237" s="15" t="s">
        <v>10425</v>
      </c>
      <c r="F7237" s="14" t="s">
        <v>613</v>
      </c>
      <c r="G7237" s="14" t="s">
        <v>10047</v>
      </c>
      <c r="H7237" s="14" t="s">
        <v>920</v>
      </c>
      <c r="I7237" s="14" t="s">
        <v>10420</v>
      </c>
      <c r="J7237" s="16" t="s">
        <v>55</v>
      </c>
      <c r="K7237" s="14">
        <v>198.28068</v>
      </c>
      <c r="M7237" s="13" t="s">
        <v>1282</v>
      </c>
      <c r="N7237" s="18" t="s">
        <v>10049</v>
      </c>
      <c r="P7237" s="19" t="s">
        <v>69</v>
      </c>
      <c r="Q7237" s="19" t="s">
        <v>200</v>
      </c>
      <c r="R7237" s="19" t="s">
        <v>256</v>
      </c>
    </row>
    <row r="7238" spans="1:18">
      <c r="A7238" s="13" t="s">
        <v>200</v>
      </c>
      <c r="B7238" s="13" t="s">
        <v>10046</v>
      </c>
      <c r="C7238" s="14" t="s">
        <v>611</v>
      </c>
      <c r="D7238" s="15" t="s">
        <v>918</v>
      </c>
      <c r="E7238" s="15" t="s">
        <v>10425</v>
      </c>
      <c r="F7238" s="14" t="s">
        <v>613</v>
      </c>
      <c r="G7238" s="14" t="s">
        <v>10047</v>
      </c>
      <c r="H7238" s="14" t="s">
        <v>920</v>
      </c>
      <c r="I7238" s="14" t="s">
        <v>10419</v>
      </c>
      <c r="J7238" s="16" t="s">
        <v>55</v>
      </c>
      <c r="K7238" s="14">
        <v>245.0406</v>
      </c>
      <c r="M7238" s="13" t="s">
        <v>1282</v>
      </c>
      <c r="N7238" s="18" t="s">
        <v>10049</v>
      </c>
      <c r="P7238" s="19" t="s">
        <v>69</v>
      </c>
      <c r="Q7238" s="19" t="s">
        <v>200</v>
      </c>
      <c r="R7238" s="19" t="s">
        <v>256</v>
      </c>
    </row>
    <row r="7239" spans="1:18">
      <c r="A7239" s="13" t="s">
        <v>331</v>
      </c>
      <c r="B7239" s="13" t="s">
        <v>10050</v>
      </c>
      <c r="C7239" s="14" t="s">
        <v>1473</v>
      </c>
      <c r="D7239" s="15" t="s">
        <v>10051</v>
      </c>
      <c r="E7239" s="15" t="s">
        <v>10425</v>
      </c>
      <c r="F7239" s="14" t="s">
        <v>2470</v>
      </c>
      <c r="G7239" s="14" t="s">
        <v>10052</v>
      </c>
      <c r="H7239" s="14" t="s">
        <v>10053</v>
      </c>
      <c r="I7239" s="14" t="s">
        <v>10416</v>
      </c>
      <c r="J7239" s="16" t="s">
        <v>55</v>
      </c>
      <c r="K7239" s="14">
        <v>1604.36</v>
      </c>
      <c r="L7239" s="17">
        <v>1728</v>
      </c>
      <c r="M7239" s="13" t="s">
        <v>140</v>
      </c>
      <c r="N7239" s="18" t="s">
        <v>10054</v>
      </c>
      <c r="P7239" s="19" t="s">
        <v>46</v>
      </c>
      <c r="Q7239" s="19" t="s">
        <v>331</v>
      </c>
      <c r="R7239" s="19" t="s">
        <v>691</v>
      </c>
    </row>
    <row r="7240" spans="1:18">
      <c r="A7240" s="13" t="s">
        <v>331</v>
      </c>
      <c r="B7240" s="13" t="s">
        <v>10050</v>
      </c>
      <c r="C7240" s="14" t="s">
        <v>1473</v>
      </c>
      <c r="D7240" s="15" t="s">
        <v>10051</v>
      </c>
      <c r="E7240" s="15" t="s">
        <v>10425</v>
      </c>
      <c r="F7240" s="14" t="s">
        <v>2470</v>
      </c>
      <c r="G7240" s="14" t="s">
        <v>10052</v>
      </c>
      <c r="H7240" s="14" t="s">
        <v>10053</v>
      </c>
      <c r="I7240" s="14" t="s">
        <v>10418</v>
      </c>
      <c r="J7240" s="16" t="s">
        <v>55</v>
      </c>
      <c r="K7240" s="14">
        <v>0</v>
      </c>
      <c r="M7240" s="13" t="s">
        <v>140</v>
      </c>
      <c r="N7240" s="18" t="s">
        <v>10054</v>
      </c>
      <c r="P7240" s="19" t="s">
        <v>46</v>
      </c>
      <c r="Q7240" s="19" t="s">
        <v>331</v>
      </c>
      <c r="R7240" s="19" t="s">
        <v>691</v>
      </c>
    </row>
    <row r="7241" spans="1:18">
      <c r="A7241" s="13" t="s">
        <v>331</v>
      </c>
      <c r="B7241" s="13" t="s">
        <v>10050</v>
      </c>
      <c r="C7241" s="14" t="s">
        <v>1473</v>
      </c>
      <c r="D7241" s="15" t="s">
        <v>10051</v>
      </c>
      <c r="E7241" s="15" t="s">
        <v>10425</v>
      </c>
      <c r="F7241" s="14" t="s">
        <v>2470</v>
      </c>
      <c r="G7241" s="14" t="s">
        <v>10052</v>
      </c>
      <c r="H7241" s="14" t="s">
        <v>10053</v>
      </c>
      <c r="I7241" s="14" t="s">
        <v>10420</v>
      </c>
      <c r="J7241" s="16" t="s">
        <v>55</v>
      </c>
      <c r="K7241" s="14">
        <v>21.45</v>
      </c>
      <c r="M7241" s="13" t="s">
        <v>140</v>
      </c>
      <c r="N7241" s="18" t="s">
        <v>10054</v>
      </c>
      <c r="P7241" s="19" t="s">
        <v>46</v>
      </c>
      <c r="Q7241" s="19" t="s">
        <v>331</v>
      </c>
      <c r="R7241" s="19" t="s">
        <v>691</v>
      </c>
    </row>
    <row r="7242" spans="1:18">
      <c r="A7242" s="13" t="s">
        <v>331</v>
      </c>
      <c r="B7242" s="13" t="s">
        <v>10050</v>
      </c>
      <c r="C7242" s="14" t="s">
        <v>1473</v>
      </c>
      <c r="D7242" s="15" t="s">
        <v>10051</v>
      </c>
      <c r="E7242" s="15" t="s">
        <v>10425</v>
      </c>
      <c r="F7242" s="14" t="s">
        <v>2470</v>
      </c>
      <c r="G7242" s="14" t="s">
        <v>10052</v>
      </c>
      <c r="H7242" s="14" t="s">
        <v>10053</v>
      </c>
      <c r="I7242" s="14" t="s">
        <v>10419</v>
      </c>
      <c r="J7242" s="16" t="s">
        <v>55</v>
      </c>
      <c r="K7242" s="14">
        <v>24.43</v>
      </c>
      <c r="M7242" s="13" t="s">
        <v>140</v>
      </c>
      <c r="N7242" s="18" t="s">
        <v>10054</v>
      </c>
      <c r="P7242" s="19" t="s">
        <v>46</v>
      </c>
      <c r="Q7242" s="19" t="s">
        <v>331</v>
      </c>
      <c r="R7242" s="19" t="s">
        <v>691</v>
      </c>
    </row>
    <row r="7243" spans="1:18">
      <c r="A7243" s="13" t="s">
        <v>163</v>
      </c>
      <c r="B7243" s="13" t="s">
        <v>10055</v>
      </c>
      <c r="C7243" s="14" t="s">
        <v>1229</v>
      </c>
      <c r="D7243" s="15" t="s">
        <v>10056</v>
      </c>
      <c r="E7243" s="15" t="s">
        <v>10444</v>
      </c>
      <c r="F7243" s="14" t="s">
        <v>9052</v>
      </c>
      <c r="G7243" s="14" t="s">
        <v>10057</v>
      </c>
      <c r="H7243" s="14" t="s">
        <v>10058</v>
      </c>
      <c r="I7243" s="14" t="s">
        <v>10416</v>
      </c>
      <c r="J7243" s="16" t="s">
        <v>55</v>
      </c>
      <c r="K7243" s="14">
        <v>365924.17</v>
      </c>
      <c r="L7243" s="17">
        <v>478083.98</v>
      </c>
      <c r="M7243" s="13" t="s">
        <v>140</v>
      </c>
      <c r="N7243" s="18" t="s">
        <v>10060</v>
      </c>
      <c r="P7243" s="19" t="s">
        <v>46</v>
      </c>
      <c r="Q7243" s="19" t="s">
        <v>163</v>
      </c>
      <c r="R7243" s="19" t="s">
        <v>660</v>
      </c>
    </row>
    <row r="7244" spans="1:18">
      <c r="A7244" s="13" t="s">
        <v>163</v>
      </c>
      <c r="B7244" s="13" t="s">
        <v>10055</v>
      </c>
      <c r="C7244" s="14" t="s">
        <v>1229</v>
      </c>
      <c r="D7244" s="15" t="s">
        <v>10056</v>
      </c>
      <c r="E7244" s="15" t="s">
        <v>10444</v>
      </c>
      <c r="F7244" s="14" t="s">
        <v>9052</v>
      </c>
      <c r="G7244" s="14" t="s">
        <v>10057</v>
      </c>
      <c r="H7244" s="14" t="s">
        <v>10058</v>
      </c>
      <c r="I7244" s="14" t="s">
        <v>10418</v>
      </c>
      <c r="J7244" s="16" t="s">
        <v>55</v>
      </c>
      <c r="K7244" s="14">
        <v>79769.62</v>
      </c>
      <c r="M7244" s="13" t="s">
        <v>140</v>
      </c>
      <c r="N7244" s="18" t="s">
        <v>10060</v>
      </c>
      <c r="P7244" s="19" t="s">
        <v>46</v>
      </c>
      <c r="Q7244" s="19" t="s">
        <v>163</v>
      </c>
      <c r="R7244" s="19" t="s">
        <v>660</v>
      </c>
    </row>
    <row r="7245" spans="1:18">
      <c r="A7245" s="13" t="s">
        <v>163</v>
      </c>
      <c r="B7245" s="13" t="s">
        <v>10055</v>
      </c>
      <c r="C7245" s="14" t="s">
        <v>1229</v>
      </c>
      <c r="D7245" s="15" t="s">
        <v>10056</v>
      </c>
      <c r="E7245" s="15" t="s">
        <v>10444</v>
      </c>
      <c r="F7245" s="14" t="s">
        <v>9052</v>
      </c>
      <c r="G7245" s="14" t="s">
        <v>10057</v>
      </c>
      <c r="H7245" s="14" t="s">
        <v>10058</v>
      </c>
      <c r="I7245" s="14" t="s">
        <v>10420</v>
      </c>
      <c r="J7245" s="16" t="s">
        <v>55</v>
      </c>
      <c r="K7245" s="14">
        <v>4119.2</v>
      </c>
      <c r="M7245" s="13" t="s">
        <v>140</v>
      </c>
      <c r="N7245" s="18" t="s">
        <v>10060</v>
      </c>
      <c r="P7245" s="19" t="s">
        <v>46</v>
      </c>
      <c r="Q7245" s="19" t="s">
        <v>163</v>
      </c>
      <c r="R7245" s="19" t="s">
        <v>660</v>
      </c>
    </row>
    <row r="7246" spans="1:18">
      <c r="A7246" s="13" t="s">
        <v>163</v>
      </c>
      <c r="B7246" s="13" t="s">
        <v>10055</v>
      </c>
      <c r="C7246" s="14" t="s">
        <v>1229</v>
      </c>
      <c r="D7246" s="15" t="s">
        <v>10056</v>
      </c>
      <c r="E7246" s="15" t="s">
        <v>10444</v>
      </c>
      <c r="F7246" s="14" t="s">
        <v>9052</v>
      </c>
      <c r="G7246" s="14" t="s">
        <v>10057</v>
      </c>
      <c r="H7246" s="14" t="s">
        <v>10058</v>
      </c>
      <c r="I7246" s="14" t="s">
        <v>10419</v>
      </c>
      <c r="J7246" s="16" t="s">
        <v>55</v>
      </c>
      <c r="K7246" s="14">
        <v>6787.25</v>
      </c>
      <c r="M7246" s="13" t="s">
        <v>140</v>
      </c>
      <c r="N7246" s="18" t="s">
        <v>10060</v>
      </c>
      <c r="P7246" s="19" t="s">
        <v>46</v>
      </c>
      <c r="Q7246" s="19" t="s">
        <v>163</v>
      </c>
      <c r="R7246" s="19" t="s">
        <v>660</v>
      </c>
    </row>
    <row r="7247" spans="1:18">
      <c r="A7247" s="13" t="s">
        <v>200</v>
      </c>
      <c r="B7247" s="13" t="s">
        <v>10062</v>
      </c>
      <c r="C7247" s="14" t="s">
        <v>1811</v>
      </c>
      <c r="D7247" s="15" t="s">
        <v>6692</v>
      </c>
      <c r="E7247" s="15" t="s">
        <v>10429</v>
      </c>
      <c r="F7247" s="14" t="s">
        <v>6591</v>
      </c>
      <c r="G7247" s="14" t="s">
        <v>6693</v>
      </c>
      <c r="H7247" s="14" t="s">
        <v>6694</v>
      </c>
      <c r="I7247" s="14" t="s">
        <v>10416</v>
      </c>
      <c r="J7247" s="16" t="s">
        <v>9401</v>
      </c>
      <c r="K7247" s="14">
        <v>0</v>
      </c>
      <c r="L7247" s="17">
        <v>1504312.04</v>
      </c>
      <c r="M7247" s="13" t="s">
        <v>1282</v>
      </c>
      <c r="N7247" s="18" t="s">
        <v>10064</v>
      </c>
      <c r="P7247" s="19" t="s">
        <v>69</v>
      </c>
      <c r="Q7247" s="19" t="s">
        <v>200</v>
      </c>
      <c r="R7247" s="19" t="s">
        <v>256</v>
      </c>
    </row>
    <row r="7248" spans="1:18">
      <c r="A7248" s="13" t="s">
        <v>200</v>
      </c>
      <c r="B7248" s="13" t="s">
        <v>10062</v>
      </c>
      <c r="C7248" s="14" t="s">
        <v>1811</v>
      </c>
      <c r="D7248" s="15" t="s">
        <v>6692</v>
      </c>
      <c r="E7248" s="15" t="s">
        <v>10429</v>
      </c>
      <c r="F7248" s="14" t="s">
        <v>6591</v>
      </c>
      <c r="G7248" s="14" t="s">
        <v>6693</v>
      </c>
      <c r="H7248" s="14" t="s">
        <v>6694</v>
      </c>
      <c r="I7248" s="14" t="s">
        <v>10418</v>
      </c>
      <c r="J7248" s="16" t="s">
        <v>9401</v>
      </c>
      <c r="K7248" s="14">
        <v>1437294.92</v>
      </c>
      <c r="M7248" s="13" t="s">
        <v>1282</v>
      </c>
      <c r="N7248" s="18" t="s">
        <v>10064</v>
      </c>
      <c r="P7248" s="19" t="s">
        <v>69</v>
      </c>
      <c r="Q7248" s="19" t="s">
        <v>200</v>
      </c>
      <c r="R7248" s="19" t="s">
        <v>256</v>
      </c>
    </row>
    <row r="7249" spans="1:18">
      <c r="A7249" s="13" t="s">
        <v>200</v>
      </c>
      <c r="B7249" s="13" t="s">
        <v>10062</v>
      </c>
      <c r="C7249" s="14" t="s">
        <v>1811</v>
      </c>
      <c r="D7249" s="15" t="s">
        <v>6692</v>
      </c>
      <c r="E7249" s="15" t="s">
        <v>10429</v>
      </c>
      <c r="F7249" s="14" t="s">
        <v>6591</v>
      </c>
      <c r="G7249" s="14" t="s">
        <v>6693</v>
      </c>
      <c r="H7249" s="14" t="s">
        <v>6694</v>
      </c>
      <c r="I7249" s="14" t="s">
        <v>10420</v>
      </c>
      <c r="J7249" s="16" t="s">
        <v>9401</v>
      </c>
      <c r="K7249" s="14">
        <v>0</v>
      </c>
      <c r="M7249" s="13" t="s">
        <v>1282</v>
      </c>
      <c r="N7249" s="18" t="s">
        <v>10064</v>
      </c>
      <c r="P7249" s="19" t="s">
        <v>69</v>
      </c>
      <c r="Q7249" s="19" t="s">
        <v>200</v>
      </c>
      <c r="R7249" s="19" t="s">
        <v>256</v>
      </c>
    </row>
    <row r="7250" spans="1:18">
      <c r="A7250" s="13" t="s">
        <v>200</v>
      </c>
      <c r="B7250" s="13" t="s">
        <v>10062</v>
      </c>
      <c r="C7250" s="14" t="s">
        <v>1811</v>
      </c>
      <c r="D7250" s="15" t="s">
        <v>6692</v>
      </c>
      <c r="E7250" s="15" t="s">
        <v>10429</v>
      </c>
      <c r="F7250" s="14" t="s">
        <v>6591</v>
      </c>
      <c r="G7250" s="14" t="s">
        <v>6693</v>
      </c>
      <c r="H7250" s="14" t="s">
        <v>6694</v>
      </c>
      <c r="I7250" s="14" t="s">
        <v>10419</v>
      </c>
      <c r="J7250" s="16" t="s">
        <v>9401</v>
      </c>
      <c r="K7250" s="14">
        <v>21887.76</v>
      </c>
      <c r="M7250" s="13" t="s">
        <v>1282</v>
      </c>
      <c r="N7250" s="18" t="s">
        <v>10064</v>
      </c>
      <c r="P7250" s="19" t="s">
        <v>69</v>
      </c>
      <c r="Q7250" s="19" t="s">
        <v>200</v>
      </c>
      <c r="R7250" s="19" t="s">
        <v>256</v>
      </c>
    </row>
    <row r="7251" spans="1:18">
      <c r="A7251" s="13" t="s">
        <v>47</v>
      </c>
      <c r="B7251" s="13" t="s">
        <v>10066</v>
      </c>
      <c r="C7251" s="14" t="s">
        <v>2404</v>
      </c>
      <c r="D7251" s="15" t="s">
        <v>9625</v>
      </c>
      <c r="E7251" s="15" t="s">
        <v>10425</v>
      </c>
      <c r="F7251" s="14" t="s">
        <v>9626</v>
      </c>
      <c r="G7251" s="14" t="s">
        <v>9627</v>
      </c>
      <c r="H7251" s="14" t="s">
        <v>9628</v>
      </c>
      <c r="I7251" s="14" t="s">
        <v>10416</v>
      </c>
      <c r="J7251" s="16" t="s">
        <v>55</v>
      </c>
      <c r="K7251" s="14">
        <v>5356200.78</v>
      </c>
      <c r="L7251" s="17">
        <v>5986644.53</v>
      </c>
      <c r="M7251" s="13" t="s">
        <v>97</v>
      </c>
      <c r="N7251" s="18" t="s">
        <v>10067</v>
      </c>
      <c r="P7251" s="19" t="s">
        <v>46</v>
      </c>
      <c r="Q7251" s="19" t="s">
        <v>47</v>
      </c>
      <c r="R7251" s="19" t="s">
        <v>2402</v>
      </c>
    </row>
    <row r="7252" spans="1:18">
      <c r="A7252" s="13" t="s">
        <v>47</v>
      </c>
      <c r="B7252" s="13" t="s">
        <v>10066</v>
      </c>
      <c r="C7252" s="14" t="s">
        <v>2404</v>
      </c>
      <c r="D7252" s="15" t="s">
        <v>9625</v>
      </c>
      <c r="E7252" s="15" t="s">
        <v>10425</v>
      </c>
      <c r="F7252" s="14" t="s">
        <v>9626</v>
      </c>
      <c r="G7252" s="14" t="s">
        <v>9627</v>
      </c>
      <c r="H7252" s="14" t="s">
        <v>9628</v>
      </c>
      <c r="I7252" s="14" t="s">
        <v>10418</v>
      </c>
      <c r="J7252" s="16" t="s">
        <v>55</v>
      </c>
      <c r="K7252" s="14">
        <v>252183.45</v>
      </c>
      <c r="M7252" s="13" t="s">
        <v>97</v>
      </c>
      <c r="N7252" s="18" t="s">
        <v>10067</v>
      </c>
      <c r="P7252" s="19" t="s">
        <v>46</v>
      </c>
      <c r="Q7252" s="19" t="s">
        <v>47</v>
      </c>
      <c r="R7252" s="19" t="s">
        <v>2402</v>
      </c>
    </row>
    <row r="7253" spans="1:18">
      <c r="A7253" s="13" t="s">
        <v>47</v>
      </c>
      <c r="B7253" s="13" t="s">
        <v>10066</v>
      </c>
      <c r="C7253" s="14" t="s">
        <v>2404</v>
      </c>
      <c r="D7253" s="15" t="s">
        <v>9625</v>
      </c>
      <c r="E7253" s="15" t="s">
        <v>10425</v>
      </c>
      <c r="F7253" s="14" t="s">
        <v>9626</v>
      </c>
      <c r="G7253" s="14" t="s">
        <v>9627</v>
      </c>
      <c r="H7253" s="14" t="s">
        <v>9628</v>
      </c>
      <c r="I7253" s="14" t="s">
        <v>10420</v>
      </c>
      <c r="J7253" s="16" t="s">
        <v>55</v>
      </c>
      <c r="K7253" s="14">
        <v>52999.81</v>
      </c>
      <c r="M7253" s="13" t="s">
        <v>97</v>
      </c>
      <c r="N7253" s="18" t="s">
        <v>10067</v>
      </c>
      <c r="P7253" s="19" t="s">
        <v>46</v>
      </c>
      <c r="Q7253" s="19" t="s">
        <v>47</v>
      </c>
      <c r="R7253" s="19" t="s">
        <v>2402</v>
      </c>
    </row>
    <row r="7254" spans="1:18">
      <c r="A7254" s="13" t="s">
        <v>47</v>
      </c>
      <c r="B7254" s="13" t="s">
        <v>10066</v>
      </c>
      <c r="C7254" s="14" t="s">
        <v>2404</v>
      </c>
      <c r="D7254" s="15" t="s">
        <v>9625</v>
      </c>
      <c r="E7254" s="15" t="s">
        <v>10425</v>
      </c>
      <c r="F7254" s="14" t="s">
        <v>9626</v>
      </c>
      <c r="G7254" s="14" t="s">
        <v>9627</v>
      </c>
      <c r="H7254" s="14" t="s">
        <v>9628</v>
      </c>
      <c r="I7254" s="14" t="s">
        <v>10419</v>
      </c>
      <c r="J7254" s="16" t="s">
        <v>55</v>
      </c>
      <c r="K7254" s="14">
        <v>85390.46</v>
      </c>
      <c r="M7254" s="13" t="s">
        <v>97</v>
      </c>
      <c r="N7254" s="18" t="s">
        <v>10067</v>
      </c>
      <c r="P7254" s="19" t="s">
        <v>46</v>
      </c>
      <c r="Q7254" s="19" t="s">
        <v>47</v>
      </c>
      <c r="R7254" s="19" t="s">
        <v>2402</v>
      </c>
    </row>
    <row r="7255" spans="1:18">
      <c r="A7255" s="13" t="s">
        <v>119</v>
      </c>
      <c r="B7255" s="13" t="s">
        <v>10068</v>
      </c>
      <c r="C7255" s="14" t="s">
        <v>431</v>
      </c>
      <c r="D7255" s="15" t="s">
        <v>8566</v>
      </c>
      <c r="E7255" s="15" t="s">
        <v>10425</v>
      </c>
      <c r="F7255" s="14" t="s">
        <v>5986</v>
      </c>
      <c r="G7255" s="14" t="s">
        <v>10069</v>
      </c>
      <c r="H7255" s="14" t="s">
        <v>10070</v>
      </c>
      <c r="I7255" s="14" t="s">
        <v>10416</v>
      </c>
      <c r="J7255" s="16" t="s">
        <v>55</v>
      </c>
      <c r="K7255" s="14">
        <v>361927.65</v>
      </c>
      <c r="L7255" s="17">
        <v>398454.02</v>
      </c>
      <c r="M7255" s="13" t="s">
        <v>140</v>
      </c>
      <c r="N7255" s="18" t="s">
        <v>10072</v>
      </c>
      <c r="P7255" s="19" t="s">
        <v>46</v>
      </c>
      <c r="Q7255" s="19" t="s">
        <v>119</v>
      </c>
      <c r="R7255" s="19" t="s">
        <v>429</v>
      </c>
    </row>
    <row r="7256" spans="1:18">
      <c r="A7256" s="13" t="s">
        <v>119</v>
      </c>
      <c r="B7256" s="13" t="s">
        <v>10068</v>
      </c>
      <c r="C7256" s="14" t="s">
        <v>431</v>
      </c>
      <c r="D7256" s="15" t="s">
        <v>8566</v>
      </c>
      <c r="E7256" s="15" t="s">
        <v>10425</v>
      </c>
      <c r="F7256" s="14" t="s">
        <v>5986</v>
      </c>
      <c r="G7256" s="14" t="s">
        <v>10069</v>
      </c>
      <c r="H7256" s="14" t="s">
        <v>10070</v>
      </c>
      <c r="I7256" s="14" t="s">
        <v>10418</v>
      </c>
      <c r="J7256" s="16" t="s">
        <v>55</v>
      </c>
      <c r="K7256" s="14">
        <v>8297.9</v>
      </c>
      <c r="M7256" s="13" t="s">
        <v>140</v>
      </c>
      <c r="N7256" s="18" t="s">
        <v>10072</v>
      </c>
      <c r="P7256" s="19" t="s">
        <v>46</v>
      </c>
      <c r="Q7256" s="19" t="s">
        <v>119</v>
      </c>
      <c r="R7256" s="19" t="s">
        <v>429</v>
      </c>
    </row>
    <row r="7257" spans="1:18">
      <c r="A7257" s="13" t="s">
        <v>119</v>
      </c>
      <c r="B7257" s="13" t="s">
        <v>10068</v>
      </c>
      <c r="C7257" s="14" t="s">
        <v>431</v>
      </c>
      <c r="D7257" s="15" t="s">
        <v>8566</v>
      </c>
      <c r="E7257" s="15" t="s">
        <v>10425</v>
      </c>
      <c r="F7257" s="14" t="s">
        <v>5986</v>
      </c>
      <c r="G7257" s="14" t="s">
        <v>10069</v>
      </c>
      <c r="H7257" s="14" t="s">
        <v>10070</v>
      </c>
      <c r="I7257" s="14" t="s">
        <v>10420</v>
      </c>
      <c r="J7257" s="16" t="s">
        <v>55</v>
      </c>
      <c r="K7257" s="14">
        <v>4660.07</v>
      </c>
      <c r="M7257" s="13" t="s">
        <v>140</v>
      </c>
      <c r="N7257" s="18" t="s">
        <v>10072</v>
      </c>
      <c r="P7257" s="19" t="s">
        <v>46</v>
      </c>
      <c r="Q7257" s="19" t="s">
        <v>119</v>
      </c>
      <c r="R7257" s="19" t="s">
        <v>429</v>
      </c>
    </row>
    <row r="7258" spans="1:18">
      <c r="A7258" s="13" t="s">
        <v>119</v>
      </c>
      <c r="B7258" s="13" t="s">
        <v>10068</v>
      </c>
      <c r="C7258" s="14" t="s">
        <v>431</v>
      </c>
      <c r="D7258" s="15" t="s">
        <v>8566</v>
      </c>
      <c r="E7258" s="15" t="s">
        <v>10425</v>
      </c>
      <c r="F7258" s="14" t="s">
        <v>5986</v>
      </c>
      <c r="G7258" s="14" t="s">
        <v>10069</v>
      </c>
      <c r="H7258" s="14" t="s">
        <v>10070</v>
      </c>
      <c r="I7258" s="14" t="s">
        <v>10419</v>
      </c>
      <c r="J7258" s="16" t="s">
        <v>55</v>
      </c>
      <c r="K7258" s="14">
        <v>5637.96</v>
      </c>
      <c r="M7258" s="13" t="s">
        <v>140</v>
      </c>
      <c r="N7258" s="18" t="s">
        <v>10072</v>
      </c>
      <c r="P7258" s="19" t="s">
        <v>46</v>
      </c>
      <c r="Q7258" s="19" t="s">
        <v>119</v>
      </c>
      <c r="R7258" s="19" t="s">
        <v>429</v>
      </c>
    </row>
    <row r="7259" spans="1:18">
      <c r="A7259" s="13" t="e">
        <v>#N/A</v>
      </c>
      <c r="B7259" s="13" t="s">
        <v>11291</v>
      </c>
      <c r="C7259" s="14" t="s">
        <v>11161</v>
      </c>
      <c r="D7259" s="15" t="s">
        <v>11292</v>
      </c>
      <c r="E7259" s="15" t="s">
        <v>10434</v>
      </c>
      <c r="F7259" s="14" t="s">
        <v>11293</v>
      </c>
      <c r="G7259" s="14" t="s">
        <v>11294</v>
      </c>
      <c r="H7259" s="14" t="s">
        <v>11295</v>
      </c>
      <c r="I7259" s="14" t="s">
        <v>10416</v>
      </c>
      <c r="J7259" s="16" t="s">
        <v>9401</v>
      </c>
      <c r="K7259" s="14">
        <v>0</v>
      </c>
      <c r="L7259" s="17">
        <v>11996.32</v>
      </c>
      <c r="M7259" s="13" t="s">
        <v>10967</v>
      </c>
      <c r="N7259" s="18" t="s">
        <v>11296</v>
      </c>
      <c r="P7259" s="19" t="s">
        <v>11080</v>
      </c>
      <c r="Q7259" s="19" t="s">
        <v>11080</v>
      </c>
      <c r="R7259" s="19" t="s">
        <v>11081</v>
      </c>
    </row>
    <row r="7260" spans="1:18">
      <c r="A7260" s="13" t="e">
        <v>#N/A</v>
      </c>
      <c r="B7260" s="13" t="s">
        <v>11291</v>
      </c>
      <c r="C7260" s="14" t="s">
        <v>11161</v>
      </c>
      <c r="D7260" s="15" t="s">
        <v>11292</v>
      </c>
      <c r="E7260" s="15" t="s">
        <v>10434</v>
      </c>
      <c r="F7260" s="14" t="s">
        <v>11293</v>
      </c>
      <c r="G7260" s="14" t="s">
        <v>11294</v>
      </c>
      <c r="H7260" s="14" t="s">
        <v>11295</v>
      </c>
      <c r="I7260" s="14" t="s">
        <v>10418</v>
      </c>
      <c r="J7260" s="16" t="s">
        <v>9401</v>
      </c>
      <c r="K7260" s="14">
        <v>10871.06</v>
      </c>
      <c r="M7260" s="13" t="s">
        <v>10967</v>
      </c>
      <c r="N7260" s="18" t="s">
        <v>11296</v>
      </c>
      <c r="P7260" s="19" t="s">
        <v>11080</v>
      </c>
      <c r="Q7260" s="19" t="s">
        <v>11080</v>
      </c>
      <c r="R7260" s="19" t="s">
        <v>11081</v>
      </c>
    </row>
    <row r="7261" spans="1:18">
      <c r="A7261" s="13" t="e">
        <v>#N/A</v>
      </c>
      <c r="B7261" s="13" t="s">
        <v>11291</v>
      </c>
      <c r="C7261" s="14" t="s">
        <v>11161</v>
      </c>
      <c r="D7261" s="15" t="s">
        <v>11292</v>
      </c>
      <c r="E7261" s="15" t="s">
        <v>10434</v>
      </c>
      <c r="F7261" s="14" t="s">
        <v>11293</v>
      </c>
      <c r="G7261" s="14" t="s">
        <v>11294</v>
      </c>
      <c r="H7261" s="14" t="s">
        <v>11295</v>
      </c>
      <c r="I7261" s="14" t="s">
        <v>10420</v>
      </c>
      <c r="J7261" s="16" t="s">
        <v>9401</v>
      </c>
      <c r="K7261" s="14">
        <v>0</v>
      </c>
      <c r="M7261" s="13" t="s">
        <v>10967</v>
      </c>
      <c r="N7261" s="18" t="s">
        <v>11296</v>
      </c>
      <c r="P7261" s="19" t="s">
        <v>11080</v>
      </c>
      <c r="Q7261" s="19" t="s">
        <v>11080</v>
      </c>
      <c r="R7261" s="19" t="s">
        <v>11081</v>
      </c>
    </row>
    <row r="7262" spans="1:18">
      <c r="A7262" s="13" t="e">
        <v>#N/A</v>
      </c>
      <c r="B7262" s="13" t="s">
        <v>11291</v>
      </c>
      <c r="C7262" s="14" t="s">
        <v>11161</v>
      </c>
      <c r="D7262" s="15" t="s">
        <v>11292</v>
      </c>
      <c r="E7262" s="15" t="s">
        <v>10434</v>
      </c>
      <c r="F7262" s="14" t="s">
        <v>11293</v>
      </c>
      <c r="G7262" s="14" t="s">
        <v>11294</v>
      </c>
      <c r="H7262" s="14" t="s">
        <v>11295</v>
      </c>
      <c r="I7262" s="14" t="s">
        <v>10419</v>
      </c>
      <c r="J7262" s="16" t="s">
        <v>9401</v>
      </c>
      <c r="K7262" s="14">
        <v>165.55</v>
      </c>
      <c r="M7262" s="13" t="s">
        <v>10967</v>
      </c>
      <c r="N7262" s="18" t="s">
        <v>11296</v>
      </c>
      <c r="P7262" s="19" t="s">
        <v>11080</v>
      </c>
      <c r="Q7262" s="19" t="s">
        <v>11080</v>
      </c>
      <c r="R7262" s="19" t="s">
        <v>11081</v>
      </c>
    </row>
    <row r="7263" spans="1:18">
      <c r="A7263" s="13" t="s">
        <v>119</v>
      </c>
      <c r="B7263" s="13" t="s">
        <v>10074</v>
      </c>
      <c r="C7263" s="14" t="s">
        <v>481</v>
      </c>
      <c r="D7263" s="15" t="s">
        <v>10075</v>
      </c>
      <c r="E7263" s="15" t="s">
        <v>10425</v>
      </c>
      <c r="F7263" s="14" t="s">
        <v>4727</v>
      </c>
      <c r="G7263" s="14" t="s">
        <v>10076</v>
      </c>
      <c r="H7263" s="14" t="s">
        <v>11297</v>
      </c>
      <c r="I7263" s="14" t="s">
        <v>10416</v>
      </c>
      <c r="J7263" s="16" t="s">
        <v>55</v>
      </c>
      <c r="K7263" s="14">
        <v>139373.49</v>
      </c>
      <c r="L7263" s="17">
        <v>149108.79</v>
      </c>
      <c r="M7263" s="13" t="s">
        <v>140</v>
      </c>
      <c r="N7263" s="18" t="s">
        <v>10079</v>
      </c>
      <c r="P7263" s="19" t="s">
        <v>46</v>
      </c>
      <c r="Q7263" s="19" t="s">
        <v>119</v>
      </c>
      <c r="R7263" s="19" t="s">
        <v>429</v>
      </c>
    </row>
    <row r="7264" spans="1:18">
      <c r="A7264" s="13" t="s">
        <v>119</v>
      </c>
      <c r="B7264" s="13" t="s">
        <v>10074</v>
      </c>
      <c r="C7264" s="14" t="s">
        <v>481</v>
      </c>
      <c r="D7264" s="15" t="s">
        <v>10075</v>
      </c>
      <c r="E7264" s="15" t="s">
        <v>10425</v>
      </c>
      <c r="F7264" s="14" t="s">
        <v>4727</v>
      </c>
      <c r="G7264" s="14" t="s">
        <v>10076</v>
      </c>
      <c r="H7264" s="14" t="s">
        <v>11297</v>
      </c>
      <c r="I7264" s="14" t="s">
        <v>10418</v>
      </c>
      <c r="J7264" s="16" t="s">
        <v>55</v>
      </c>
      <c r="K7264" s="14">
        <v>1410.56</v>
      </c>
      <c r="M7264" s="13" t="s">
        <v>140</v>
      </c>
      <c r="N7264" s="18" t="s">
        <v>10079</v>
      </c>
      <c r="P7264" s="19" t="s">
        <v>46</v>
      </c>
      <c r="Q7264" s="19" t="s">
        <v>119</v>
      </c>
      <c r="R7264" s="19" t="s">
        <v>429</v>
      </c>
    </row>
    <row r="7265" spans="1:18">
      <c r="A7265" s="13" t="s">
        <v>119</v>
      </c>
      <c r="B7265" s="13" t="s">
        <v>10074</v>
      </c>
      <c r="C7265" s="14" t="s">
        <v>481</v>
      </c>
      <c r="D7265" s="15" t="s">
        <v>10075</v>
      </c>
      <c r="E7265" s="15" t="s">
        <v>10425</v>
      </c>
      <c r="F7265" s="14" t="s">
        <v>4727</v>
      </c>
      <c r="G7265" s="14" t="s">
        <v>10076</v>
      </c>
      <c r="H7265" s="14" t="s">
        <v>11297</v>
      </c>
      <c r="I7265" s="14" t="s">
        <v>10420</v>
      </c>
      <c r="J7265" s="16" t="s">
        <v>55</v>
      </c>
      <c r="K7265" s="14">
        <v>1707.52</v>
      </c>
      <c r="M7265" s="13" t="s">
        <v>140</v>
      </c>
      <c r="N7265" s="18" t="s">
        <v>10079</v>
      </c>
      <c r="P7265" s="19" t="s">
        <v>46</v>
      </c>
      <c r="Q7265" s="19" t="s">
        <v>119</v>
      </c>
      <c r="R7265" s="19" t="s">
        <v>429</v>
      </c>
    </row>
    <row r="7266" spans="1:18">
      <c r="A7266" s="13" t="s">
        <v>119</v>
      </c>
      <c r="B7266" s="13" t="s">
        <v>10074</v>
      </c>
      <c r="C7266" s="14" t="s">
        <v>481</v>
      </c>
      <c r="D7266" s="15" t="s">
        <v>10075</v>
      </c>
      <c r="E7266" s="15" t="s">
        <v>10425</v>
      </c>
      <c r="F7266" s="14" t="s">
        <v>4727</v>
      </c>
      <c r="G7266" s="14" t="s">
        <v>10076</v>
      </c>
      <c r="H7266" s="14" t="s">
        <v>11297</v>
      </c>
      <c r="I7266" s="14" t="s">
        <v>10419</v>
      </c>
      <c r="J7266" s="16" t="s">
        <v>55</v>
      </c>
      <c r="K7266" s="14">
        <v>2143.93</v>
      </c>
      <c r="M7266" s="13" t="s">
        <v>140</v>
      </c>
      <c r="N7266" s="18" t="s">
        <v>10079</v>
      </c>
      <c r="P7266" s="19" t="s">
        <v>46</v>
      </c>
      <c r="Q7266" s="19" t="s">
        <v>119</v>
      </c>
      <c r="R7266" s="19" t="s">
        <v>429</v>
      </c>
    </row>
    <row r="7267" spans="1:18">
      <c r="A7267" s="13" t="s">
        <v>119</v>
      </c>
      <c r="B7267" s="13" t="s">
        <v>10074</v>
      </c>
      <c r="C7267" s="14" t="s">
        <v>481</v>
      </c>
      <c r="D7267" s="15" t="s">
        <v>10075</v>
      </c>
      <c r="E7267" s="15" t="s">
        <v>10425</v>
      </c>
      <c r="F7267" s="14" t="s">
        <v>4727</v>
      </c>
      <c r="G7267" s="14" t="s">
        <v>10076</v>
      </c>
      <c r="H7267" s="14" t="s">
        <v>11298</v>
      </c>
      <c r="I7267" s="14" t="s">
        <v>10416</v>
      </c>
      <c r="J7267" s="16" t="s">
        <v>55</v>
      </c>
      <c r="K7267" s="14">
        <v>139373.49</v>
      </c>
      <c r="L7267" s="17">
        <v>149108.79</v>
      </c>
      <c r="M7267" s="13" t="s">
        <v>140</v>
      </c>
      <c r="N7267" s="18" t="s">
        <v>10079</v>
      </c>
      <c r="P7267" s="19" t="s">
        <v>46</v>
      </c>
      <c r="Q7267" s="19" t="s">
        <v>119</v>
      </c>
      <c r="R7267" s="19" t="s">
        <v>429</v>
      </c>
    </row>
    <row r="7268" spans="1:18">
      <c r="A7268" s="13" t="s">
        <v>119</v>
      </c>
      <c r="B7268" s="13" t="s">
        <v>10074</v>
      </c>
      <c r="C7268" s="14" t="s">
        <v>481</v>
      </c>
      <c r="D7268" s="15" t="s">
        <v>10075</v>
      </c>
      <c r="E7268" s="15" t="s">
        <v>10425</v>
      </c>
      <c r="F7268" s="14" t="s">
        <v>4727</v>
      </c>
      <c r="G7268" s="14" t="s">
        <v>10076</v>
      </c>
      <c r="H7268" s="14" t="s">
        <v>11298</v>
      </c>
      <c r="I7268" s="14" t="s">
        <v>10418</v>
      </c>
      <c r="J7268" s="16" t="s">
        <v>55</v>
      </c>
      <c r="K7268" s="14">
        <v>1410.56</v>
      </c>
      <c r="M7268" s="13" t="s">
        <v>140</v>
      </c>
      <c r="N7268" s="18" t="s">
        <v>10079</v>
      </c>
      <c r="P7268" s="19" t="s">
        <v>46</v>
      </c>
      <c r="Q7268" s="19" t="s">
        <v>119</v>
      </c>
      <c r="R7268" s="19" t="s">
        <v>429</v>
      </c>
    </row>
    <row r="7269" spans="1:18">
      <c r="A7269" s="13" t="s">
        <v>119</v>
      </c>
      <c r="B7269" s="13" t="s">
        <v>10074</v>
      </c>
      <c r="C7269" s="14" t="s">
        <v>481</v>
      </c>
      <c r="D7269" s="15" t="s">
        <v>10075</v>
      </c>
      <c r="E7269" s="15" t="s">
        <v>10425</v>
      </c>
      <c r="F7269" s="14" t="s">
        <v>4727</v>
      </c>
      <c r="G7269" s="14" t="s">
        <v>10076</v>
      </c>
      <c r="H7269" s="14" t="s">
        <v>11298</v>
      </c>
      <c r="I7269" s="14" t="s">
        <v>10420</v>
      </c>
      <c r="J7269" s="16" t="s">
        <v>55</v>
      </c>
      <c r="K7269" s="14">
        <v>1707.52</v>
      </c>
      <c r="M7269" s="13" t="s">
        <v>140</v>
      </c>
      <c r="N7269" s="18" t="s">
        <v>10079</v>
      </c>
      <c r="P7269" s="19" t="s">
        <v>46</v>
      </c>
      <c r="Q7269" s="19" t="s">
        <v>119</v>
      </c>
      <c r="R7269" s="19" t="s">
        <v>429</v>
      </c>
    </row>
    <row r="7270" spans="1:18">
      <c r="A7270" s="13" t="s">
        <v>119</v>
      </c>
      <c r="B7270" s="13" t="s">
        <v>10074</v>
      </c>
      <c r="C7270" s="14" t="s">
        <v>481</v>
      </c>
      <c r="D7270" s="15" t="s">
        <v>10075</v>
      </c>
      <c r="E7270" s="15" t="s">
        <v>10425</v>
      </c>
      <c r="F7270" s="14" t="s">
        <v>4727</v>
      </c>
      <c r="G7270" s="14" t="s">
        <v>10076</v>
      </c>
      <c r="H7270" s="14" t="s">
        <v>11298</v>
      </c>
      <c r="I7270" s="14" t="s">
        <v>10419</v>
      </c>
      <c r="J7270" s="16" t="s">
        <v>55</v>
      </c>
      <c r="K7270" s="14">
        <v>2143.93</v>
      </c>
      <c r="M7270" s="13" t="s">
        <v>140</v>
      </c>
      <c r="N7270" s="18" t="s">
        <v>10079</v>
      </c>
      <c r="P7270" s="19" t="s">
        <v>46</v>
      </c>
      <c r="Q7270" s="19" t="s">
        <v>119</v>
      </c>
      <c r="R7270" s="19" t="s">
        <v>429</v>
      </c>
    </row>
    <row r="7271" spans="1:18">
      <c r="A7271" s="13" t="s">
        <v>181</v>
      </c>
      <c r="B7271" s="13" t="s">
        <v>10080</v>
      </c>
      <c r="C7271" s="14" t="s">
        <v>631</v>
      </c>
      <c r="D7271" s="15" t="s">
        <v>9411</v>
      </c>
      <c r="E7271" s="15" t="s">
        <v>10434</v>
      </c>
      <c r="F7271" s="14" t="s">
        <v>9412</v>
      </c>
      <c r="G7271" s="14" t="s">
        <v>9413</v>
      </c>
      <c r="H7271" s="14" t="s">
        <v>9414</v>
      </c>
      <c r="I7271" s="14" t="s">
        <v>10416</v>
      </c>
      <c r="J7271" s="16" t="s">
        <v>55</v>
      </c>
      <c r="K7271" s="14">
        <v>311370.62</v>
      </c>
      <c r="L7271" s="17">
        <v>347987.18</v>
      </c>
      <c r="M7271" s="13" t="s">
        <v>97</v>
      </c>
      <c r="N7271" s="18" t="s">
        <v>10081</v>
      </c>
      <c r="P7271" s="19" t="s">
        <v>46</v>
      </c>
      <c r="Q7271" s="19" t="s">
        <v>181</v>
      </c>
      <c r="R7271" s="19" t="s">
        <v>629</v>
      </c>
    </row>
    <row r="7272" spans="1:18">
      <c r="A7272" s="13" t="s">
        <v>181</v>
      </c>
      <c r="B7272" s="13" t="s">
        <v>10080</v>
      </c>
      <c r="C7272" s="14" t="s">
        <v>631</v>
      </c>
      <c r="D7272" s="15" t="s">
        <v>9411</v>
      </c>
      <c r="E7272" s="15" t="s">
        <v>10434</v>
      </c>
      <c r="F7272" s="14" t="s">
        <v>9412</v>
      </c>
      <c r="G7272" s="14" t="s">
        <v>9413</v>
      </c>
      <c r="H7272" s="14" t="s">
        <v>9414</v>
      </c>
      <c r="I7272" s="14" t="s">
        <v>10418</v>
      </c>
      <c r="J7272" s="16" t="s">
        <v>55</v>
      </c>
      <c r="K7272" s="14">
        <v>21113.96</v>
      </c>
      <c r="M7272" s="13" t="s">
        <v>97</v>
      </c>
      <c r="N7272" s="18" t="s">
        <v>10081</v>
      </c>
      <c r="P7272" s="19" t="s">
        <v>46</v>
      </c>
      <c r="Q7272" s="19" t="s">
        <v>181</v>
      </c>
      <c r="R7272" s="19" t="s">
        <v>629</v>
      </c>
    </row>
    <row r="7273" spans="1:18">
      <c r="A7273" s="13" t="s">
        <v>181</v>
      </c>
      <c r="B7273" s="13" t="s">
        <v>10080</v>
      </c>
      <c r="C7273" s="14" t="s">
        <v>631</v>
      </c>
      <c r="D7273" s="15" t="s">
        <v>9411</v>
      </c>
      <c r="E7273" s="15" t="s">
        <v>10434</v>
      </c>
      <c r="F7273" s="14" t="s">
        <v>9412</v>
      </c>
      <c r="G7273" s="14" t="s">
        <v>9413</v>
      </c>
      <c r="H7273" s="14" t="s">
        <v>9414</v>
      </c>
      <c r="I7273" s="14" t="s">
        <v>10420</v>
      </c>
      <c r="J7273" s="16" t="s">
        <v>55</v>
      </c>
      <c r="K7273" s="14">
        <v>0</v>
      </c>
      <c r="M7273" s="13" t="s">
        <v>97</v>
      </c>
      <c r="N7273" s="18" t="s">
        <v>10081</v>
      </c>
      <c r="P7273" s="19" t="s">
        <v>46</v>
      </c>
      <c r="Q7273" s="19" t="s">
        <v>181</v>
      </c>
      <c r="R7273" s="19" t="s">
        <v>629</v>
      </c>
    </row>
    <row r="7274" spans="1:18">
      <c r="A7274" s="13" t="s">
        <v>181</v>
      </c>
      <c r="B7274" s="13" t="s">
        <v>10080</v>
      </c>
      <c r="C7274" s="14" t="s">
        <v>631</v>
      </c>
      <c r="D7274" s="15" t="s">
        <v>9411</v>
      </c>
      <c r="E7274" s="15" t="s">
        <v>10434</v>
      </c>
      <c r="F7274" s="14" t="s">
        <v>9412</v>
      </c>
      <c r="G7274" s="14" t="s">
        <v>9413</v>
      </c>
      <c r="H7274" s="14" t="s">
        <v>9414</v>
      </c>
      <c r="I7274" s="14" t="s">
        <v>10419</v>
      </c>
      <c r="J7274" s="16" t="s">
        <v>55</v>
      </c>
      <c r="K7274" s="14">
        <v>5062.96</v>
      </c>
      <c r="M7274" s="13" t="s">
        <v>97</v>
      </c>
      <c r="N7274" s="18" t="s">
        <v>10081</v>
      </c>
      <c r="P7274" s="19" t="s">
        <v>46</v>
      </c>
      <c r="Q7274" s="19" t="s">
        <v>181</v>
      </c>
      <c r="R7274" s="19" t="s">
        <v>629</v>
      </c>
    </row>
    <row r="7275" spans="1:18">
      <c r="A7275" s="13" t="s">
        <v>108</v>
      </c>
      <c r="B7275" s="13" t="s">
        <v>10035</v>
      </c>
      <c r="C7275" s="14" t="s">
        <v>3277</v>
      </c>
      <c r="D7275" s="15" t="s">
        <v>8086</v>
      </c>
      <c r="E7275" s="15" t="s">
        <v>10425</v>
      </c>
      <c r="F7275" s="14" t="s">
        <v>8087</v>
      </c>
      <c r="G7275" s="14" t="s">
        <v>8088</v>
      </c>
      <c r="H7275" s="14" t="s">
        <v>8089</v>
      </c>
      <c r="I7275" s="14" t="s">
        <v>10427</v>
      </c>
      <c r="J7275" s="16" t="s">
        <v>55</v>
      </c>
      <c r="K7275" s="14">
        <v>2040.72</v>
      </c>
      <c r="L7275" s="17">
        <v>2198</v>
      </c>
      <c r="M7275" s="13" t="s">
        <v>97</v>
      </c>
      <c r="N7275" s="18" t="s">
        <v>10083</v>
      </c>
      <c r="P7275" s="19" t="s">
        <v>46</v>
      </c>
      <c r="Q7275" s="19" t="s">
        <v>108</v>
      </c>
      <c r="R7275" s="19" t="s">
        <v>894</v>
      </c>
    </row>
    <row r="7276" spans="1:18">
      <c r="A7276" s="13" t="s">
        <v>108</v>
      </c>
      <c r="B7276" s="13" t="s">
        <v>10035</v>
      </c>
      <c r="C7276" s="14" t="s">
        <v>3277</v>
      </c>
      <c r="D7276" s="15" t="s">
        <v>8086</v>
      </c>
      <c r="E7276" s="15" t="s">
        <v>10425</v>
      </c>
      <c r="F7276" s="14" t="s">
        <v>8087</v>
      </c>
      <c r="G7276" s="14" t="s">
        <v>8088</v>
      </c>
      <c r="H7276" s="14" t="s">
        <v>8089</v>
      </c>
      <c r="I7276" s="14" t="s">
        <v>10428</v>
      </c>
      <c r="J7276" s="16" t="s">
        <v>55</v>
      </c>
      <c r="K7276" s="14">
        <v>0</v>
      </c>
      <c r="M7276" s="13" t="s">
        <v>97</v>
      </c>
      <c r="N7276" s="18" t="s">
        <v>10083</v>
      </c>
      <c r="P7276" s="19" t="s">
        <v>46</v>
      </c>
      <c r="Q7276" s="19" t="s">
        <v>108</v>
      </c>
      <c r="R7276" s="19" t="s">
        <v>894</v>
      </c>
    </row>
    <row r="7277" spans="1:18">
      <c r="A7277" s="13" t="s">
        <v>108</v>
      </c>
      <c r="B7277" s="13" t="s">
        <v>10035</v>
      </c>
      <c r="C7277" s="14" t="s">
        <v>3277</v>
      </c>
      <c r="D7277" s="15" t="s">
        <v>8086</v>
      </c>
      <c r="E7277" s="15" t="s">
        <v>10425</v>
      </c>
      <c r="F7277" s="14" t="s">
        <v>8087</v>
      </c>
      <c r="G7277" s="14" t="s">
        <v>8088</v>
      </c>
      <c r="H7277" s="14" t="s">
        <v>8089</v>
      </c>
      <c r="I7277" s="14" t="s">
        <v>10420</v>
      </c>
      <c r="J7277" s="16" t="s">
        <v>55</v>
      </c>
      <c r="K7277" s="14">
        <v>26.52936</v>
      </c>
      <c r="M7277" s="13" t="s">
        <v>97</v>
      </c>
      <c r="N7277" s="18" t="s">
        <v>10083</v>
      </c>
      <c r="P7277" s="19" t="s">
        <v>46</v>
      </c>
      <c r="Q7277" s="19" t="s">
        <v>108</v>
      </c>
      <c r="R7277" s="19" t="s">
        <v>894</v>
      </c>
    </row>
    <row r="7278" spans="1:18">
      <c r="A7278" s="13" t="s">
        <v>108</v>
      </c>
      <c r="B7278" s="13" t="s">
        <v>10035</v>
      </c>
      <c r="C7278" s="14" t="s">
        <v>3277</v>
      </c>
      <c r="D7278" s="15" t="s">
        <v>8086</v>
      </c>
      <c r="E7278" s="15" t="s">
        <v>10425</v>
      </c>
      <c r="F7278" s="14" t="s">
        <v>8087</v>
      </c>
      <c r="G7278" s="14" t="s">
        <v>8088</v>
      </c>
      <c r="H7278" s="14" t="s">
        <v>8089</v>
      </c>
      <c r="I7278" s="14" t="s">
        <v>10419</v>
      </c>
      <c r="J7278" s="16" t="s">
        <v>55</v>
      </c>
      <c r="K7278" s="14">
        <v>30.6108</v>
      </c>
      <c r="M7278" s="13" t="s">
        <v>97</v>
      </c>
      <c r="N7278" s="18" t="s">
        <v>10083</v>
      </c>
      <c r="P7278" s="19" t="s">
        <v>46</v>
      </c>
      <c r="Q7278" s="19" t="s">
        <v>108</v>
      </c>
      <c r="R7278" s="19" t="s">
        <v>894</v>
      </c>
    </row>
    <row r="7279" spans="1:18">
      <c r="A7279" s="13" t="s">
        <v>220</v>
      </c>
      <c r="B7279" s="13" t="s">
        <v>10085</v>
      </c>
      <c r="C7279" s="14" t="s">
        <v>501</v>
      </c>
      <c r="D7279" s="15" t="s">
        <v>9887</v>
      </c>
      <c r="E7279" s="15" t="s">
        <v>10425</v>
      </c>
      <c r="F7279" s="14" t="s">
        <v>9888</v>
      </c>
      <c r="G7279" s="14" t="s">
        <v>9889</v>
      </c>
      <c r="H7279" s="14" t="s">
        <v>9890</v>
      </c>
      <c r="I7279" s="14" t="s">
        <v>10416</v>
      </c>
      <c r="J7279" s="16" t="s">
        <v>55</v>
      </c>
      <c r="K7279" s="14">
        <v>255839.78</v>
      </c>
      <c r="L7279" s="17">
        <v>296837.84</v>
      </c>
      <c r="M7279" s="13" t="s">
        <v>1282</v>
      </c>
      <c r="N7279" s="18" t="s">
        <v>10086</v>
      </c>
      <c r="P7279" s="19" t="s">
        <v>69</v>
      </c>
      <c r="Q7279" s="19" t="s">
        <v>220</v>
      </c>
      <c r="R7279" s="19" t="s">
        <v>221</v>
      </c>
    </row>
    <row r="7280" spans="1:18">
      <c r="A7280" s="13" t="s">
        <v>220</v>
      </c>
      <c r="B7280" s="13" t="s">
        <v>10085</v>
      </c>
      <c r="C7280" s="14" t="s">
        <v>501</v>
      </c>
      <c r="D7280" s="15" t="s">
        <v>9887</v>
      </c>
      <c r="E7280" s="15" t="s">
        <v>10425</v>
      </c>
      <c r="F7280" s="14" t="s">
        <v>9888</v>
      </c>
      <c r="G7280" s="14" t="s">
        <v>9889</v>
      </c>
      <c r="H7280" s="14" t="s">
        <v>9890</v>
      </c>
      <c r="I7280" s="14" t="s">
        <v>10418</v>
      </c>
      <c r="J7280" s="16" t="s">
        <v>55</v>
      </c>
      <c r="K7280" s="14">
        <v>20157.91</v>
      </c>
      <c r="M7280" s="13" t="s">
        <v>1282</v>
      </c>
      <c r="N7280" s="18" t="s">
        <v>10086</v>
      </c>
      <c r="P7280" s="19" t="s">
        <v>69</v>
      </c>
      <c r="Q7280" s="19" t="s">
        <v>220</v>
      </c>
      <c r="R7280" s="19" t="s">
        <v>221</v>
      </c>
    </row>
    <row r="7281" spans="1:18">
      <c r="A7281" s="13" t="s">
        <v>220</v>
      </c>
      <c r="B7281" s="13" t="s">
        <v>10085</v>
      </c>
      <c r="C7281" s="14" t="s">
        <v>501</v>
      </c>
      <c r="D7281" s="15" t="s">
        <v>9887</v>
      </c>
      <c r="E7281" s="15" t="s">
        <v>10425</v>
      </c>
      <c r="F7281" s="14" t="s">
        <v>9888</v>
      </c>
      <c r="G7281" s="14" t="s">
        <v>9889</v>
      </c>
      <c r="H7281" s="14" t="s">
        <v>9890</v>
      </c>
      <c r="I7281" s="14" t="s">
        <v>10420</v>
      </c>
      <c r="J7281" s="16" t="s">
        <v>55</v>
      </c>
      <c r="K7281" s="14">
        <v>3279.18</v>
      </c>
      <c r="M7281" s="13" t="s">
        <v>1282</v>
      </c>
      <c r="N7281" s="18" t="s">
        <v>10086</v>
      </c>
      <c r="P7281" s="19" t="s">
        <v>69</v>
      </c>
      <c r="Q7281" s="19" t="s">
        <v>220</v>
      </c>
      <c r="R7281" s="19" t="s">
        <v>221</v>
      </c>
    </row>
    <row r="7282" spans="1:18">
      <c r="A7282" s="13" t="s">
        <v>220</v>
      </c>
      <c r="B7282" s="13" t="s">
        <v>10085</v>
      </c>
      <c r="C7282" s="14" t="s">
        <v>501</v>
      </c>
      <c r="D7282" s="15" t="s">
        <v>9887</v>
      </c>
      <c r="E7282" s="15" t="s">
        <v>10425</v>
      </c>
      <c r="F7282" s="14" t="s">
        <v>9888</v>
      </c>
      <c r="G7282" s="14" t="s">
        <v>9889</v>
      </c>
      <c r="H7282" s="14" t="s">
        <v>9890</v>
      </c>
      <c r="I7282" s="14" t="s">
        <v>10419</v>
      </c>
      <c r="J7282" s="16" t="s">
        <v>55</v>
      </c>
      <c r="K7282" s="14">
        <v>4203.23</v>
      </c>
      <c r="M7282" s="13" t="s">
        <v>1282</v>
      </c>
      <c r="N7282" s="18" t="s">
        <v>10086</v>
      </c>
      <c r="P7282" s="19" t="s">
        <v>69</v>
      </c>
      <c r="Q7282" s="19" t="s">
        <v>220</v>
      </c>
      <c r="R7282" s="19" t="s">
        <v>221</v>
      </c>
    </row>
    <row r="7283" spans="1:18">
      <c r="A7283" s="13" t="s">
        <v>200</v>
      </c>
      <c r="B7283" s="13" t="s">
        <v>10087</v>
      </c>
      <c r="C7283" s="14" t="s">
        <v>410</v>
      </c>
      <c r="D7283" s="15" t="s">
        <v>10088</v>
      </c>
      <c r="E7283" s="15" t="s">
        <v>10425</v>
      </c>
      <c r="F7283" s="14" t="s">
        <v>10089</v>
      </c>
      <c r="G7283" s="14" t="s">
        <v>10090</v>
      </c>
      <c r="H7283" s="14" t="s">
        <v>10091</v>
      </c>
      <c r="I7283" s="14" t="s">
        <v>10416</v>
      </c>
      <c r="J7283" s="16" t="s">
        <v>55</v>
      </c>
      <c r="K7283" s="14">
        <v>4474738.67</v>
      </c>
      <c r="L7283" s="17">
        <v>6552154.63</v>
      </c>
      <c r="M7283" s="13" t="s">
        <v>1282</v>
      </c>
      <c r="N7283" s="18" t="s">
        <v>10094</v>
      </c>
      <c r="P7283" s="19" t="s">
        <v>69</v>
      </c>
      <c r="Q7283" s="19" t="s">
        <v>200</v>
      </c>
      <c r="R7283" s="19" t="s">
        <v>201</v>
      </c>
    </row>
    <row r="7284" spans="1:18">
      <c r="A7284" s="13" t="s">
        <v>200</v>
      </c>
      <c r="B7284" s="13" t="s">
        <v>10087</v>
      </c>
      <c r="C7284" s="14" t="s">
        <v>410</v>
      </c>
      <c r="D7284" s="15" t="s">
        <v>10088</v>
      </c>
      <c r="E7284" s="15" t="s">
        <v>10425</v>
      </c>
      <c r="F7284" s="14" t="s">
        <v>10089</v>
      </c>
      <c r="G7284" s="14" t="s">
        <v>10090</v>
      </c>
      <c r="H7284" s="14" t="s">
        <v>10091</v>
      </c>
      <c r="I7284" s="14" t="s">
        <v>10418</v>
      </c>
      <c r="J7284" s="16" t="s">
        <v>55</v>
      </c>
      <c r="K7284" s="14">
        <v>1652636.64</v>
      </c>
      <c r="M7284" s="13" t="s">
        <v>1282</v>
      </c>
      <c r="N7284" s="18" t="s">
        <v>10094</v>
      </c>
      <c r="P7284" s="19" t="s">
        <v>69</v>
      </c>
      <c r="Q7284" s="19" t="s">
        <v>200</v>
      </c>
      <c r="R7284" s="19" t="s">
        <v>201</v>
      </c>
    </row>
    <row r="7285" spans="1:18">
      <c r="A7285" s="13" t="s">
        <v>200</v>
      </c>
      <c r="B7285" s="13" t="s">
        <v>10087</v>
      </c>
      <c r="C7285" s="14" t="s">
        <v>410</v>
      </c>
      <c r="D7285" s="15" t="s">
        <v>10088</v>
      </c>
      <c r="E7285" s="15" t="s">
        <v>10425</v>
      </c>
      <c r="F7285" s="14" t="s">
        <v>10089</v>
      </c>
      <c r="G7285" s="14" t="s">
        <v>10090</v>
      </c>
      <c r="H7285" s="14" t="s">
        <v>10091</v>
      </c>
      <c r="I7285" s="14" t="s">
        <v>10420</v>
      </c>
      <c r="J7285" s="16" t="s">
        <v>55</v>
      </c>
      <c r="K7285" s="14">
        <v>51198.89</v>
      </c>
      <c r="M7285" s="13" t="s">
        <v>1282</v>
      </c>
      <c r="N7285" s="18" t="s">
        <v>10094</v>
      </c>
      <c r="P7285" s="19" t="s">
        <v>69</v>
      </c>
      <c r="Q7285" s="19" t="s">
        <v>200</v>
      </c>
      <c r="R7285" s="19" t="s">
        <v>201</v>
      </c>
    </row>
    <row r="7286" spans="1:18">
      <c r="A7286" s="13" t="s">
        <v>200</v>
      </c>
      <c r="B7286" s="13" t="s">
        <v>10087</v>
      </c>
      <c r="C7286" s="14" t="s">
        <v>410</v>
      </c>
      <c r="D7286" s="15" t="s">
        <v>10088</v>
      </c>
      <c r="E7286" s="15" t="s">
        <v>10425</v>
      </c>
      <c r="F7286" s="14" t="s">
        <v>10089</v>
      </c>
      <c r="G7286" s="14" t="s">
        <v>10090</v>
      </c>
      <c r="H7286" s="14" t="s">
        <v>10091</v>
      </c>
      <c r="I7286" s="14" t="s">
        <v>10419</v>
      </c>
      <c r="J7286" s="16" t="s">
        <v>55</v>
      </c>
      <c r="K7286" s="14">
        <v>93312.58</v>
      </c>
      <c r="M7286" s="13" t="s">
        <v>1282</v>
      </c>
      <c r="N7286" s="18" t="s">
        <v>10094</v>
      </c>
      <c r="P7286" s="19" t="s">
        <v>69</v>
      </c>
      <c r="Q7286" s="19" t="s">
        <v>200</v>
      </c>
      <c r="R7286" s="19" t="s">
        <v>201</v>
      </c>
    </row>
    <row r="7287" spans="1:18">
      <c r="A7287" s="13" t="e">
        <v>#N/A</v>
      </c>
      <c r="B7287" s="13" t="s">
        <v>11299</v>
      </c>
      <c r="C7287" s="14" t="s">
        <v>10962</v>
      </c>
      <c r="D7287" s="15" t="s">
        <v>11300</v>
      </c>
      <c r="E7287" s="15" t="s">
        <v>10425</v>
      </c>
      <c r="F7287" s="14" t="s">
        <v>11301</v>
      </c>
      <c r="G7287" s="14" t="s">
        <v>11302</v>
      </c>
      <c r="H7287" s="14" t="s">
        <v>11303</v>
      </c>
      <c r="I7287" s="14" t="s">
        <v>10416</v>
      </c>
      <c r="J7287" s="16" t="s">
        <v>9401</v>
      </c>
      <c r="K7287" s="14">
        <v>0</v>
      </c>
      <c r="L7287" s="17">
        <v>1010.1</v>
      </c>
      <c r="M7287" s="13" t="s">
        <v>10967</v>
      </c>
      <c r="N7287" s="18" t="s">
        <v>11304</v>
      </c>
      <c r="P7287" s="19" t="s">
        <v>10969</v>
      </c>
      <c r="Q7287" s="19" t="s">
        <v>10969</v>
      </c>
      <c r="R7287" s="19" t="s">
        <v>10970</v>
      </c>
    </row>
    <row r="7288" spans="1:18">
      <c r="A7288" s="13" t="e">
        <v>#N/A</v>
      </c>
      <c r="B7288" s="13" t="s">
        <v>11299</v>
      </c>
      <c r="C7288" s="14" t="s">
        <v>10962</v>
      </c>
      <c r="D7288" s="15" t="s">
        <v>11300</v>
      </c>
      <c r="E7288" s="15" t="s">
        <v>10425</v>
      </c>
      <c r="F7288" s="14" t="s">
        <v>11301</v>
      </c>
      <c r="G7288" s="14" t="s">
        <v>11302</v>
      </c>
      <c r="H7288" s="14" t="s">
        <v>11303</v>
      </c>
      <c r="I7288" s="14" t="s">
        <v>10418</v>
      </c>
      <c r="J7288" s="16" t="s">
        <v>9401</v>
      </c>
      <c r="K7288" s="14">
        <v>965.09</v>
      </c>
      <c r="M7288" s="13" t="s">
        <v>10967</v>
      </c>
      <c r="N7288" s="18" t="s">
        <v>11304</v>
      </c>
      <c r="P7288" s="19" t="s">
        <v>10969</v>
      </c>
      <c r="Q7288" s="19" t="s">
        <v>10969</v>
      </c>
      <c r="R7288" s="19" t="s">
        <v>10970</v>
      </c>
    </row>
    <row r="7289" spans="1:18">
      <c r="A7289" s="13" t="e">
        <v>#N/A</v>
      </c>
      <c r="B7289" s="13" t="s">
        <v>11299</v>
      </c>
      <c r="C7289" s="14" t="s">
        <v>10962</v>
      </c>
      <c r="D7289" s="15" t="s">
        <v>11300</v>
      </c>
      <c r="E7289" s="15" t="s">
        <v>10425</v>
      </c>
      <c r="F7289" s="14" t="s">
        <v>11301</v>
      </c>
      <c r="G7289" s="14" t="s">
        <v>11302</v>
      </c>
      <c r="H7289" s="14" t="s">
        <v>11303</v>
      </c>
      <c r="I7289" s="14" t="s">
        <v>10420</v>
      </c>
      <c r="J7289" s="16" t="s">
        <v>9401</v>
      </c>
      <c r="K7289" s="14">
        <v>0</v>
      </c>
      <c r="M7289" s="13" t="s">
        <v>10967</v>
      </c>
      <c r="N7289" s="18" t="s">
        <v>11304</v>
      </c>
      <c r="P7289" s="19" t="s">
        <v>10969</v>
      </c>
      <c r="Q7289" s="19" t="s">
        <v>10969</v>
      </c>
      <c r="R7289" s="19" t="s">
        <v>10970</v>
      </c>
    </row>
    <row r="7290" spans="1:18">
      <c r="A7290" s="13" t="e">
        <v>#N/A</v>
      </c>
      <c r="B7290" s="13" t="s">
        <v>11299</v>
      </c>
      <c r="C7290" s="14" t="s">
        <v>10962</v>
      </c>
      <c r="D7290" s="15" t="s">
        <v>11300</v>
      </c>
      <c r="E7290" s="15" t="s">
        <v>10425</v>
      </c>
      <c r="F7290" s="14" t="s">
        <v>11301</v>
      </c>
      <c r="G7290" s="14" t="s">
        <v>11302</v>
      </c>
      <c r="H7290" s="14" t="s">
        <v>11303</v>
      </c>
      <c r="I7290" s="14" t="s">
        <v>10419</v>
      </c>
      <c r="J7290" s="16" t="s">
        <v>9401</v>
      </c>
      <c r="K7290" s="14">
        <v>14.7</v>
      </c>
      <c r="M7290" s="13" t="s">
        <v>10967</v>
      </c>
      <c r="N7290" s="18" t="s">
        <v>11304</v>
      </c>
      <c r="P7290" s="19" t="s">
        <v>10969</v>
      </c>
      <c r="Q7290" s="19" t="s">
        <v>10969</v>
      </c>
      <c r="R7290" s="19" t="s">
        <v>10970</v>
      </c>
    </row>
    <row r="7291" spans="1:18">
      <c r="A7291" s="13" t="e">
        <v>#N/A</v>
      </c>
      <c r="B7291" s="13" t="s">
        <v>11299</v>
      </c>
      <c r="C7291" s="14" t="s">
        <v>10962</v>
      </c>
      <c r="D7291" s="15" t="s">
        <v>11300</v>
      </c>
      <c r="E7291" s="15" t="s">
        <v>10425</v>
      </c>
      <c r="F7291" s="14" t="s">
        <v>11301</v>
      </c>
      <c r="G7291" s="14" t="s">
        <v>11302</v>
      </c>
      <c r="H7291" s="14" t="s">
        <v>11305</v>
      </c>
      <c r="I7291" s="14" t="s">
        <v>10416</v>
      </c>
      <c r="J7291" s="16" t="s">
        <v>9401</v>
      </c>
      <c r="K7291" s="14">
        <v>0</v>
      </c>
      <c r="L7291" s="17">
        <v>142136.57</v>
      </c>
      <c r="M7291" s="13" t="s">
        <v>10967</v>
      </c>
      <c r="N7291" s="18" t="s">
        <v>11304</v>
      </c>
      <c r="P7291" s="19" t="s">
        <v>10969</v>
      </c>
      <c r="Q7291" s="19" t="s">
        <v>10969</v>
      </c>
      <c r="R7291" s="19" t="s">
        <v>10970</v>
      </c>
    </row>
    <row r="7292" spans="1:18">
      <c r="A7292" s="13" t="e">
        <v>#N/A</v>
      </c>
      <c r="B7292" s="13" t="s">
        <v>11299</v>
      </c>
      <c r="C7292" s="14" t="s">
        <v>10962</v>
      </c>
      <c r="D7292" s="15" t="s">
        <v>11300</v>
      </c>
      <c r="E7292" s="15" t="s">
        <v>10425</v>
      </c>
      <c r="F7292" s="14" t="s">
        <v>11301</v>
      </c>
      <c r="G7292" s="14" t="s">
        <v>11302</v>
      </c>
      <c r="H7292" s="14" t="s">
        <v>11305</v>
      </c>
      <c r="I7292" s="14" t="s">
        <v>10418</v>
      </c>
      <c r="J7292" s="16" t="s">
        <v>9401</v>
      </c>
      <c r="K7292" s="14">
        <v>135804.38</v>
      </c>
      <c r="M7292" s="13" t="s">
        <v>10967</v>
      </c>
      <c r="N7292" s="18" t="s">
        <v>11304</v>
      </c>
      <c r="P7292" s="19" t="s">
        <v>10969</v>
      </c>
      <c r="Q7292" s="19" t="s">
        <v>10969</v>
      </c>
      <c r="R7292" s="19" t="s">
        <v>10970</v>
      </c>
    </row>
    <row r="7293" spans="1:18">
      <c r="A7293" s="13" t="e">
        <v>#N/A</v>
      </c>
      <c r="B7293" s="13" t="s">
        <v>11299</v>
      </c>
      <c r="C7293" s="14" t="s">
        <v>10962</v>
      </c>
      <c r="D7293" s="15" t="s">
        <v>11300</v>
      </c>
      <c r="E7293" s="15" t="s">
        <v>10425</v>
      </c>
      <c r="F7293" s="14" t="s">
        <v>11301</v>
      </c>
      <c r="G7293" s="14" t="s">
        <v>11302</v>
      </c>
      <c r="H7293" s="14" t="s">
        <v>11305</v>
      </c>
      <c r="I7293" s="14" t="s">
        <v>10420</v>
      </c>
      <c r="J7293" s="16" t="s">
        <v>9401</v>
      </c>
      <c r="K7293" s="14">
        <v>0</v>
      </c>
      <c r="M7293" s="13" t="s">
        <v>10967</v>
      </c>
      <c r="N7293" s="18" t="s">
        <v>11304</v>
      </c>
      <c r="P7293" s="19" t="s">
        <v>10969</v>
      </c>
      <c r="Q7293" s="19" t="s">
        <v>10969</v>
      </c>
      <c r="R7293" s="19" t="s">
        <v>10970</v>
      </c>
    </row>
    <row r="7294" spans="1:18">
      <c r="A7294" s="13" t="e">
        <v>#N/A</v>
      </c>
      <c r="B7294" s="13" t="s">
        <v>11299</v>
      </c>
      <c r="C7294" s="14" t="s">
        <v>10962</v>
      </c>
      <c r="D7294" s="15" t="s">
        <v>11300</v>
      </c>
      <c r="E7294" s="15" t="s">
        <v>10425</v>
      </c>
      <c r="F7294" s="14" t="s">
        <v>11301</v>
      </c>
      <c r="G7294" s="14" t="s">
        <v>11302</v>
      </c>
      <c r="H7294" s="14" t="s">
        <v>11305</v>
      </c>
      <c r="I7294" s="14" t="s">
        <v>10419</v>
      </c>
      <c r="J7294" s="16" t="s">
        <v>9401</v>
      </c>
      <c r="K7294" s="14">
        <v>2068.04</v>
      </c>
      <c r="M7294" s="13" t="s">
        <v>10967</v>
      </c>
      <c r="N7294" s="18" t="s">
        <v>11304</v>
      </c>
      <c r="P7294" s="19" t="s">
        <v>10969</v>
      </c>
      <c r="Q7294" s="19" t="s">
        <v>10969</v>
      </c>
      <c r="R7294" s="19" t="s">
        <v>10970</v>
      </c>
    </row>
    <row r="7295" spans="1:18">
      <c r="A7295" s="13" t="s">
        <v>85</v>
      </c>
      <c r="B7295" s="13" t="s">
        <v>10095</v>
      </c>
      <c r="C7295" s="14" t="s">
        <v>100</v>
      </c>
      <c r="D7295" s="15" t="s">
        <v>10096</v>
      </c>
      <c r="E7295" s="15" t="s">
        <v>10434</v>
      </c>
      <c r="F7295" s="14" t="s">
        <v>3364</v>
      </c>
      <c r="G7295" s="14" t="s">
        <v>10097</v>
      </c>
      <c r="H7295" s="14" t="s">
        <v>10098</v>
      </c>
      <c r="I7295" s="14" t="s">
        <v>10416</v>
      </c>
      <c r="J7295" s="16" t="s">
        <v>55</v>
      </c>
      <c r="K7295" s="14">
        <v>1171.38</v>
      </c>
      <c r="L7295" s="17">
        <v>1226</v>
      </c>
      <c r="M7295" s="13" t="s">
        <v>83</v>
      </c>
      <c r="N7295" s="18" t="s">
        <v>10100</v>
      </c>
      <c r="P7295" s="19" t="s">
        <v>69</v>
      </c>
      <c r="Q7295" s="19" t="s">
        <v>85</v>
      </c>
      <c r="R7295" s="19" t="s">
        <v>86</v>
      </c>
    </row>
    <row r="7296" spans="1:18">
      <c r="A7296" s="13" t="s">
        <v>85</v>
      </c>
      <c r="B7296" s="13" t="s">
        <v>10095</v>
      </c>
      <c r="C7296" s="14" t="s">
        <v>100</v>
      </c>
      <c r="D7296" s="15" t="s">
        <v>10096</v>
      </c>
      <c r="E7296" s="15" t="s">
        <v>10434</v>
      </c>
      <c r="F7296" s="14" t="s">
        <v>3364</v>
      </c>
      <c r="G7296" s="14" t="s">
        <v>10097</v>
      </c>
      <c r="H7296" s="14" t="s">
        <v>10098</v>
      </c>
      <c r="I7296" s="14" t="s">
        <v>10418</v>
      </c>
      <c r="J7296" s="16" t="s">
        <v>55</v>
      </c>
      <c r="K7296" s="14">
        <v>0</v>
      </c>
      <c r="M7296" s="13" t="s">
        <v>83</v>
      </c>
      <c r="N7296" s="18" t="s">
        <v>10100</v>
      </c>
      <c r="P7296" s="19" t="s">
        <v>69</v>
      </c>
      <c r="Q7296" s="19" t="s">
        <v>85</v>
      </c>
      <c r="R7296" s="19" t="s">
        <v>86</v>
      </c>
    </row>
    <row r="7297" spans="1:18">
      <c r="A7297" s="13" t="s">
        <v>85</v>
      </c>
      <c r="B7297" s="13" t="s">
        <v>10095</v>
      </c>
      <c r="C7297" s="14" t="s">
        <v>100</v>
      </c>
      <c r="D7297" s="15" t="s">
        <v>10096</v>
      </c>
      <c r="E7297" s="15" t="s">
        <v>10434</v>
      </c>
      <c r="F7297" s="14" t="s">
        <v>3364</v>
      </c>
      <c r="G7297" s="14" t="s">
        <v>10097</v>
      </c>
      <c r="H7297" s="14" t="s">
        <v>10098</v>
      </c>
      <c r="I7297" s="14" t="s">
        <v>10420</v>
      </c>
      <c r="J7297" s="16" t="s">
        <v>55</v>
      </c>
      <c r="K7297" s="14">
        <v>0</v>
      </c>
      <c r="M7297" s="13" t="s">
        <v>83</v>
      </c>
      <c r="N7297" s="18" t="s">
        <v>10100</v>
      </c>
      <c r="P7297" s="19" t="s">
        <v>69</v>
      </c>
      <c r="Q7297" s="19" t="s">
        <v>85</v>
      </c>
      <c r="R7297" s="19" t="s">
        <v>86</v>
      </c>
    </row>
    <row r="7298" spans="1:18">
      <c r="A7298" s="13" t="s">
        <v>85</v>
      </c>
      <c r="B7298" s="13" t="s">
        <v>10095</v>
      </c>
      <c r="C7298" s="14" t="s">
        <v>100</v>
      </c>
      <c r="D7298" s="15" t="s">
        <v>10096</v>
      </c>
      <c r="E7298" s="15" t="s">
        <v>10434</v>
      </c>
      <c r="F7298" s="14" t="s">
        <v>3364</v>
      </c>
      <c r="G7298" s="14" t="s">
        <v>10097</v>
      </c>
      <c r="H7298" s="14" t="s">
        <v>10098</v>
      </c>
      <c r="I7298" s="14" t="s">
        <v>10419</v>
      </c>
      <c r="J7298" s="16" t="s">
        <v>55</v>
      </c>
      <c r="K7298" s="14">
        <v>17.84</v>
      </c>
      <c r="M7298" s="13" t="s">
        <v>83</v>
      </c>
      <c r="N7298" s="18" t="s">
        <v>10100</v>
      </c>
      <c r="P7298" s="19" t="s">
        <v>69</v>
      </c>
      <c r="Q7298" s="19" t="s">
        <v>85</v>
      </c>
      <c r="R7298" s="19" t="s">
        <v>86</v>
      </c>
    </row>
    <row r="7299" spans="1:18">
      <c r="A7299" s="13" t="s">
        <v>85</v>
      </c>
      <c r="B7299" s="13" t="s">
        <v>9532</v>
      </c>
      <c r="C7299" s="14" t="s">
        <v>1056</v>
      </c>
      <c r="D7299" s="15" t="s">
        <v>9533</v>
      </c>
      <c r="E7299" s="15" t="s">
        <v>10425</v>
      </c>
      <c r="F7299" s="14" t="s">
        <v>1058</v>
      </c>
      <c r="G7299" s="14" t="s">
        <v>9534</v>
      </c>
      <c r="H7299" s="14" t="s">
        <v>9535</v>
      </c>
      <c r="I7299" s="14" t="s">
        <v>10416</v>
      </c>
      <c r="J7299" s="16" t="s">
        <v>55</v>
      </c>
      <c r="K7299" s="14">
        <v>2628532.38</v>
      </c>
      <c r="L7299" s="17">
        <v>3378673.55</v>
      </c>
      <c r="M7299" s="13" t="s">
        <v>83</v>
      </c>
      <c r="N7299" s="18" t="s">
        <v>10103</v>
      </c>
      <c r="P7299" s="19" t="s">
        <v>69</v>
      </c>
      <c r="Q7299" s="19" t="s">
        <v>85</v>
      </c>
      <c r="R7299" s="19" t="s">
        <v>86</v>
      </c>
    </row>
    <row r="7300" spans="1:18">
      <c r="A7300" s="13" t="s">
        <v>85</v>
      </c>
      <c r="B7300" s="13" t="s">
        <v>9532</v>
      </c>
      <c r="C7300" s="14" t="s">
        <v>1056</v>
      </c>
      <c r="D7300" s="15" t="s">
        <v>9533</v>
      </c>
      <c r="E7300" s="15" t="s">
        <v>10425</v>
      </c>
      <c r="F7300" s="14" t="s">
        <v>1058</v>
      </c>
      <c r="G7300" s="14" t="s">
        <v>9534</v>
      </c>
      <c r="H7300" s="14" t="s">
        <v>9535</v>
      </c>
      <c r="I7300" s="14" t="s">
        <v>10418</v>
      </c>
      <c r="J7300" s="16" t="s">
        <v>55</v>
      </c>
      <c r="K7300" s="14">
        <v>520960.53</v>
      </c>
      <c r="M7300" s="13" t="s">
        <v>83</v>
      </c>
      <c r="N7300" s="18" t="s">
        <v>10103</v>
      </c>
      <c r="P7300" s="19" t="s">
        <v>69</v>
      </c>
      <c r="Q7300" s="19" t="s">
        <v>85</v>
      </c>
      <c r="R7300" s="19" t="s">
        <v>86</v>
      </c>
    </row>
    <row r="7301" spans="1:18">
      <c r="A7301" s="13" t="s">
        <v>85</v>
      </c>
      <c r="B7301" s="13" t="s">
        <v>9532</v>
      </c>
      <c r="C7301" s="14" t="s">
        <v>1056</v>
      </c>
      <c r="D7301" s="15" t="s">
        <v>9533</v>
      </c>
      <c r="E7301" s="15" t="s">
        <v>10425</v>
      </c>
      <c r="F7301" s="14" t="s">
        <v>1058</v>
      </c>
      <c r="G7301" s="14" t="s">
        <v>9534</v>
      </c>
      <c r="H7301" s="14" t="s">
        <v>9535</v>
      </c>
      <c r="I7301" s="14" t="s">
        <v>10420</v>
      </c>
      <c r="J7301" s="16" t="s">
        <v>55</v>
      </c>
      <c r="K7301" s="14">
        <v>29339.8</v>
      </c>
      <c r="M7301" s="13" t="s">
        <v>83</v>
      </c>
      <c r="N7301" s="18" t="s">
        <v>10103</v>
      </c>
      <c r="P7301" s="19" t="s">
        <v>69</v>
      </c>
      <c r="Q7301" s="19" t="s">
        <v>85</v>
      </c>
      <c r="R7301" s="19" t="s">
        <v>86</v>
      </c>
    </row>
    <row r="7302" spans="1:18">
      <c r="A7302" s="13" t="s">
        <v>85</v>
      </c>
      <c r="B7302" s="13" t="s">
        <v>9532</v>
      </c>
      <c r="C7302" s="14" t="s">
        <v>1056</v>
      </c>
      <c r="D7302" s="15" t="s">
        <v>9533</v>
      </c>
      <c r="E7302" s="15" t="s">
        <v>10425</v>
      </c>
      <c r="F7302" s="14" t="s">
        <v>1058</v>
      </c>
      <c r="G7302" s="14" t="s">
        <v>9534</v>
      </c>
      <c r="H7302" s="14" t="s">
        <v>9535</v>
      </c>
      <c r="I7302" s="14" t="s">
        <v>10419</v>
      </c>
      <c r="J7302" s="16" t="s">
        <v>55</v>
      </c>
      <c r="K7302" s="14">
        <v>47956.11</v>
      </c>
      <c r="M7302" s="13" t="s">
        <v>83</v>
      </c>
      <c r="N7302" s="18" t="s">
        <v>10103</v>
      </c>
      <c r="P7302" s="19" t="s">
        <v>69</v>
      </c>
      <c r="Q7302" s="19" t="s">
        <v>85</v>
      </c>
      <c r="R7302" s="19" t="s">
        <v>86</v>
      </c>
    </row>
    <row r="7303" spans="1:18">
      <c r="A7303" s="13" t="s">
        <v>85</v>
      </c>
      <c r="B7303" s="13" t="s">
        <v>8011</v>
      </c>
      <c r="C7303" s="14" t="s">
        <v>1056</v>
      </c>
      <c r="D7303" s="15" t="s">
        <v>8012</v>
      </c>
      <c r="E7303" s="15" t="s">
        <v>10425</v>
      </c>
      <c r="F7303" s="14" t="s">
        <v>1058</v>
      </c>
      <c r="G7303" s="14" t="s">
        <v>8013</v>
      </c>
      <c r="H7303" s="14" t="s">
        <v>8014</v>
      </c>
      <c r="I7303" s="14" t="s">
        <v>10416</v>
      </c>
      <c r="J7303" s="16" t="s">
        <v>55</v>
      </c>
      <c r="K7303" s="14">
        <v>7115040.38</v>
      </c>
      <c r="L7303" s="17">
        <v>8530241.62</v>
      </c>
      <c r="M7303" s="13" t="s">
        <v>83</v>
      </c>
      <c r="N7303" s="18" t="s">
        <v>10104</v>
      </c>
      <c r="P7303" s="19" t="s">
        <v>69</v>
      </c>
      <c r="Q7303" s="19" t="s">
        <v>85</v>
      </c>
      <c r="R7303" s="19" t="s">
        <v>86</v>
      </c>
    </row>
    <row r="7304" spans="1:18">
      <c r="A7304" s="13" t="s">
        <v>85</v>
      </c>
      <c r="B7304" s="13" t="s">
        <v>8011</v>
      </c>
      <c r="C7304" s="14" t="s">
        <v>1056</v>
      </c>
      <c r="D7304" s="15" t="s">
        <v>8012</v>
      </c>
      <c r="E7304" s="15" t="s">
        <v>10425</v>
      </c>
      <c r="F7304" s="14" t="s">
        <v>1058</v>
      </c>
      <c r="G7304" s="14" t="s">
        <v>8013</v>
      </c>
      <c r="H7304" s="14" t="s">
        <v>8014</v>
      </c>
      <c r="I7304" s="14" t="s">
        <v>10418</v>
      </c>
      <c r="J7304" s="16" t="s">
        <v>55</v>
      </c>
      <c r="K7304" s="14">
        <v>844156.91</v>
      </c>
      <c r="M7304" s="13" t="s">
        <v>83</v>
      </c>
      <c r="N7304" s="18" t="s">
        <v>10104</v>
      </c>
      <c r="P7304" s="19" t="s">
        <v>69</v>
      </c>
      <c r="Q7304" s="19" t="s">
        <v>85</v>
      </c>
      <c r="R7304" s="19" t="s">
        <v>86</v>
      </c>
    </row>
    <row r="7305" spans="1:18">
      <c r="A7305" s="13" t="s">
        <v>85</v>
      </c>
      <c r="B7305" s="13" t="s">
        <v>8011</v>
      </c>
      <c r="C7305" s="14" t="s">
        <v>1056</v>
      </c>
      <c r="D7305" s="15" t="s">
        <v>8012</v>
      </c>
      <c r="E7305" s="15" t="s">
        <v>10425</v>
      </c>
      <c r="F7305" s="14" t="s">
        <v>1058</v>
      </c>
      <c r="G7305" s="14" t="s">
        <v>8013</v>
      </c>
      <c r="H7305" s="14" t="s">
        <v>8014</v>
      </c>
      <c r="I7305" s="14" t="s">
        <v>10420</v>
      </c>
      <c r="J7305" s="16" t="s">
        <v>55</v>
      </c>
      <c r="K7305" s="14">
        <v>65956.06</v>
      </c>
      <c r="M7305" s="13" t="s">
        <v>83</v>
      </c>
      <c r="N7305" s="18" t="s">
        <v>10104</v>
      </c>
      <c r="P7305" s="19" t="s">
        <v>69</v>
      </c>
      <c r="Q7305" s="19" t="s">
        <v>85</v>
      </c>
      <c r="R7305" s="19" t="s">
        <v>86</v>
      </c>
    </row>
    <row r="7306" spans="1:18">
      <c r="A7306" s="13" t="s">
        <v>85</v>
      </c>
      <c r="B7306" s="13" t="s">
        <v>8011</v>
      </c>
      <c r="C7306" s="14" t="s">
        <v>1056</v>
      </c>
      <c r="D7306" s="15" t="s">
        <v>8012</v>
      </c>
      <c r="E7306" s="15" t="s">
        <v>10425</v>
      </c>
      <c r="F7306" s="14" t="s">
        <v>1058</v>
      </c>
      <c r="G7306" s="14" t="s">
        <v>8013</v>
      </c>
      <c r="H7306" s="14" t="s">
        <v>8014</v>
      </c>
      <c r="I7306" s="14" t="s">
        <v>10419</v>
      </c>
      <c r="J7306" s="16" t="s">
        <v>55</v>
      </c>
      <c r="K7306" s="14">
        <v>121222.71</v>
      </c>
      <c r="M7306" s="13" t="s">
        <v>83</v>
      </c>
      <c r="N7306" s="18" t="s">
        <v>10104</v>
      </c>
      <c r="P7306" s="19" t="s">
        <v>69</v>
      </c>
      <c r="Q7306" s="19" t="s">
        <v>85</v>
      </c>
      <c r="R7306" s="19" t="s">
        <v>86</v>
      </c>
    </row>
    <row r="7307" spans="1:18">
      <c r="A7307" s="13" t="e">
        <v>#N/A</v>
      </c>
      <c r="B7307" s="13" t="s">
        <v>11306</v>
      </c>
      <c r="C7307" s="14" t="s">
        <v>11037</v>
      </c>
      <c r="D7307" s="15" t="s">
        <v>11307</v>
      </c>
      <c r="E7307" s="15" t="s">
        <v>10425</v>
      </c>
      <c r="F7307" s="14" t="s">
        <v>672</v>
      </c>
      <c r="G7307" s="14" t="s">
        <v>11308</v>
      </c>
      <c r="H7307" s="14" t="s">
        <v>11309</v>
      </c>
      <c r="I7307" s="14" t="s">
        <v>10416</v>
      </c>
      <c r="J7307" s="16" t="s">
        <v>9401</v>
      </c>
      <c r="K7307" s="14">
        <v>0</v>
      </c>
      <c r="L7307" s="17">
        <v>84210</v>
      </c>
      <c r="M7307" s="13" t="s">
        <v>10967</v>
      </c>
      <c r="N7307" s="18" t="s">
        <v>11310</v>
      </c>
      <c r="P7307" s="19" t="s">
        <v>10996</v>
      </c>
      <c r="Q7307" s="19" t="s">
        <v>10996</v>
      </c>
      <c r="R7307" s="19" t="s">
        <v>11043</v>
      </c>
    </row>
    <row r="7308" spans="1:18">
      <c r="A7308" s="13" t="e">
        <v>#N/A</v>
      </c>
      <c r="B7308" s="13" t="s">
        <v>11306</v>
      </c>
      <c r="C7308" s="14" t="s">
        <v>11037</v>
      </c>
      <c r="D7308" s="15" t="s">
        <v>11307</v>
      </c>
      <c r="E7308" s="15" t="s">
        <v>10425</v>
      </c>
      <c r="F7308" s="14" t="s">
        <v>672</v>
      </c>
      <c r="G7308" s="14" t="s">
        <v>11308</v>
      </c>
      <c r="H7308" s="14" t="s">
        <v>11309</v>
      </c>
      <c r="I7308" s="14" t="s">
        <v>10418</v>
      </c>
      <c r="J7308" s="16" t="s">
        <v>9401</v>
      </c>
      <c r="K7308" s="14">
        <v>80458.46</v>
      </c>
      <c r="M7308" s="13" t="s">
        <v>10967</v>
      </c>
      <c r="N7308" s="18" t="s">
        <v>11310</v>
      </c>
      <c r="P7308" s="19" t="s">
        <v>10996</v>
      </c>
      <c r="Q7308" s="19" t="s">
        <v>10996</v>
      </c>
      <c r="R7308" s="19" t="s">
        <v>11043</v>
      </c>
    </row>
    <row r="7309" spans="1:18">
      <c r="A7309" s="13" t="e">
        <v>#N/A</v>
      </c>
      <c r="B7309" s="13" t="s">
        <v>11306</v>
      </c>
      <c r="C7309" s="14" t="s">
        <v>11037</v>
      </c>
      <c r="D7309" s="15" t="s">
        <v>11307</v>
      </c>
      <c r="E7309" s="15" t="s">
        <v>10425</v>
      </c>
      <c r="F7309" s="14" t="s">
        <v>672</v>
      </c>
      <c r="G7309" s="14" t="s">
        <v>11308</v>
      </c>
      <c r="H7309" s="14" t="s">
        <v>11309</v>
      </c>
      <c r="I7309" s="14" t="s">
        <v>10420</v>
      </c>
      <c r="J7309" s="16" t="s">
        <v>9401</v>
      </c>
      <c r="K7309" s="14">
        <v>0</v>
      </c>
      <c r="M7309" s="13" t="s">
        <v>10967</v>
      </c>
      <c r="N7309" s="18" t="s">
        <v>11310</v>
      </c>
      <c r="P7309" s="19" t="s">
        <v>10996</v>
      </c>
      <c r="Q7309" s="19" t="s">
        <v>10996</v>
      </c>
      <c r="R7309" s="19" t="s">
        <v>11043</v>
      </c>
    </row>
    <row r="7310" spans="1:18">
      <c r="A7310" s="13" t="e">
        <v>#N/A</v>
      </c>
      <c r="B7310" s="13" t="s">
        <v>11306</v>
      </c>
      <c r="C7310" s="14" t="s">
        <v>11037</v>
      </c>
      <c r="D7310" s="15" t="s">
        <v>11307</v>
      </c>
      <c r="E7310" s="15" t="s">
        <v>10425</v>
      </c>
      <c r="F7310" s="14" t="s">
        <v>672</v>
      </c>
      <c r="G7310" s="14" t="s">
        <v>11308</v>
      </c>
      <c r="H7310" s="14" t="s">
        <v>11309</v>
      </c>
      <c r="I7310" s="14" t="s">
        <v>10419</v>
      </c>
      <c r="J7310" s="16" t="s">
        <v>9401</v>
      </c>
      <c r="K7310" s="14">
        <v>1225.26</v>
      </c>
      <c r="M7310" s="13" t="s">
        <v>10967</v>
      </c>
      <c r="N7310" s="18" t="s">
        <v>11310</v>
      </c>
      <c r="P7310" s="19" t="s">
        <v>10996</v>
      </c>
      <c r="Q7310" s="19" t="s">
        <v>10996</v>
      </c>
      <c r="R7310" s="19" t="s">
        <v>11043</v>
      </c>
    </row>
    <row r="7311" spans="1:18">
      <c r="A7311" s="13" t="s">
        <v>163</v>
      </c>
      <c r="B7311" s="13" t="s">
        <v>10105</v>
      </c>
      <c r="C7311" s="14" t="s">
        <v>1229</v>
      </c>
      <c r="D7311" s="15" t="s">
        <v>10106</v>
      </c>
      <c r="E7311" s="15" t="s">
        <v>10425</v>
      </c>
      <c r="F7311" s="14" t="s">
        <v>10107</v>
      </c>
      <c r="G7311" s="14" t="s">
        <v>10108</v>
      </c>
      <c r="H7311" s="14" t="s">
        <v>10109</v>
      </c>
      <c r="I7311" s="14" t="s">
        <v>10416</v>
      </c>
      <c r="J7311" s="16" t="s">
        <v>55</v>
      </c>
      <c r="K7311" s="14">
        <v>706506.85</v>
      </c>
      <c r="L7311" s="17">
        <v>884969.37</v>
      </c>
      <c r="M7311" s="13" t="s">
        <v>140</v>
      </c>
      <c r="N7311" s="18" t="s">
        <v>10110</v>
      </c>
      <c r="P7311" s="19" t="s">
        <v>46</v>
      </c>
      <c r="Q7311" s="19" t="s">
        <v>163</v>
      </c>
      <c r="R7311" s="19" t="s">
        <v>660</v>
      </c>
    </row>
    <row r="7312" spans="1:18">
      <c r="A7312" s="13" t="s">
        <v>163</v>
      </c>
      <c r="B7312" s="13" t="s">
        <v>10105</v>
      </c>
      <c r="C7312" s="14" t="s">
        <v>1229</v>
      </c>
      <c r="D7312" s="15" t="s">
        <v>10106</v>
      </c>
      <c r="E7312" s="15" t="s">
        <v>10425</v>
      </c>
      <c r="F7312" s="14" t="s">
        <v>10107</v>
      </c>
      <c r="G7312" s="14" t="s">
        <v>10108</v>
      </c>
      <c r="H7312" s="14" t="s">
        <v>10109</v>
      </c>
      <c r="I7312" s="14" t="s">
        <v>10418</v>
      </c>
      <c r="J7312" s="16" t="s">
        <v>55</v>
      </c>
      <c r="K7312" s="14">
        <v>117055.55</v>
      </c>
      <c r="M7312" s="13" t="s">
        <v>140</v>
      </c>
      <c r="N7312" s="18" t="s">
        <v>10110</v>
      </c>
      <c r="P7312" s="19" t="s">
        <v>46</v>
      </c>
      <c r="Q7312" s="19" t="s">
        <v>163</v>
      </c>
      <c r="R7312" s="19" t="s">
        <v>660</v>
      </c>
    </row>
    <row r="7313" spans="1:18">
      <c r="A7313" s="13" t="s">
        <v>163</v>
      </c>
      <c r="B7313" s="13" t="s">
        <v>10105</v>
      </c>
      <c r="C7313" s="14" t="s">
        <v>1229</v>
      </c>
      <c r="D7313" s="15" t="s">
        <v>10106</v>
      </c>
      <c r="E7313" s="15" t="s">
        <v>10425</v>
      </c>
      <c r="F7313" s="14" t="s">
        <v>10107</v>
      </c>
      <c r="G7313" s="14" t="s">
        <v>10108</v>
      </c>
      <c r="H7313" s="14" t="s">
        <v>10109</v>
      </c>
      <c r="I7313" s="14" t="s">
        <v>10420</v>
      </c>
      <c r="J7313" s="16" t="s">
        <v>55</v>
      </c>
      <c r="K7313" s="14">
        <v>9041.76</v>
      </c>
      <c r="M7313" s="13" t="s">
        <v>140</v>
      </c>
      <c r="N7313" s="18" t="s">
        <v>10110</v>
      </c>
      <c r="P7313" s="19" t="s">
        <v>46</v>
      </c>
      <c r="Q7313" s="19" t="s">
        <v>163</v>
      </c>
      <c r="R7313" s="19" t="s">
        <v>660</v>
      </c>
    </row>
    <row r="7314" spans="1:18">
      <c r="A7314" s="13" t="s">
        <v>163</v>
      </c>
      <c r="B7314" s="13" t="s">
        <v>10105</v>
      </c>
      <c r="C7314" s="14" t="s">
        <v>1229</v>
      </c>
      <c r="D7314" s="15" t="s">
        <v>10106</v>
      </c>
      <c r="E7314" s="15" t="s">
        <v>10425</v>
      </c>
      <c r="F7314" s="14" t="s">
        <v>10107</v>
      </c>
      <c r="G7314" s="14" t="s">
        <v>10108</v>
      </c>
      <c r="H7314" s="14" t="s">
        <v>10109</v>
      </c>
      <c r="I7314" s="14" t="s">
        <v>10419</v>
      </c>
      <c r="J7314" s="16" t="s">
        <v>55</v>
      </c>
      <c r="K7314" s="14">
        <v>12541.63</v>
      </c>
      <c r="M7314" s="13" t="s">
        <v>140</v>
      </c>
      <c r="N7314" s="18" t="s">
        <v>10110</v>
      </c>
      <c r="P7314" s="19" t="s">
        <v>46</v>
      </c>
      <c r="Q7314" s="19" t="s">
        <v>163</v>
      </c>
      <c r="R7314" s="19" t="s">
        <v>660</v>
      </c>
    </row>
    <row r="7315" spans="1:18">
      <c r="A7315" s="13" t="e">
        <v>#N/A</v>
      </c>
      <c r="B7315" s="13" t="s">
        <v>11311</v>
      </c>
      <c r="C7315" s="14" t="s">
        <v>11012</v>
      </c>
      <c r="D7315" s="15" t="s">
        <v>11312</v>
      </c>
      <c r="E7315" s="15" t="s">
        <v>10425</v>
      </c>
      <c r="F7315" s="14" t="s">
        <v>2093</v>
      </c>
      <c r="G7315" s="14" t="s">
        <v>11313</v>
      </c>
      <c r="H7315" s="14" t="s">
        <v>11314</v>
      </c>
      <c r="I7315" s="14" t="s">
        <v>10416</v>
      </c>
      <c r="J7315" s="16" t="s">
        <v>9401</v>
      </c>
      <c r="K7315" s="14">
        <v>0</v>
      </c>
      <c r="L7315" s="17">
        <v>36750</v>
      </c>
      <c r="M7315" s="13" t="s">
        <v>10967</v>
      </c>
      <c r="N7315" s="18" t="s">
        <v>11315</v>
      </c>
      <c r="P7315" s="19" t="s">
        <v>11018</v>
      </c>
      <c r="Q7315" s="19" t="s">
        <v>11018</v>
      </c>
      <c r="R7315" s="19" t="s">
        <v>120</v>
      </c>
    </row>
    <row r="7316" spans="1:18">
      <c r="A7316" s="13" t="e">
        <v>#N/A</v>
      </c>
      <c r="B7316" s="13" t="s">
        <v>11311</v>
      </c>
      <c r="C7316" s="14" t="s">
        <v>11012</v>
      </c>
      <c r="D7316" s="15" t="s">
        <v>11312</v>
      </c>
      <c r="E7316" s="15" t="s">
        <v>10425</v>
      </c>
      <c r="F7316" s="14" t="s">
        <v>2093</v>
      </c>
      <c r="G7316" s="14" t="s">
        <v>11313</v>
      </c>
      <c r="H7316" s="14" t="s">
        <v>11314</v>
      </c>
      <c r="I7316" s="14" t="s">
        <v>10418</v>
      </c>
      <c r="J7316" s="16" t="s">
        <v>9401</v>
      </c>
      <c r="K7316" s="14">
        <v>34569.75</v>
      </c>
      <c r="M7316" s="13" t="s">
        <v>10967</v>
      </c>
      <c r="N7316" s="18" t="s">
        <v>11315</v>
      </c>
      <c r="P7316" s="19" t="s">
        <v>11018</v>
      </c>
      <c r="Q7316" s="19" t="s">
        <v>11018</v>
      </c>
      <c r="R7316" s="19" t="s">
        <v>120</v>
      </c>
    </row>
    <row r="7317" spans="1:18">
      <c r="A7317" s="13" t="e">
        <v>#N/A</v>
      </c>
      <c r="B7317" s="13" t="s">
        <v>11311</v>
      </c>
      <c r="C7317" s="14" t="s">
        <v>11012</v>
      </c>
      <c r="D7317" s="15" t="s">
        <v>11312</v>
      </c>
      <c r="E7317" s="15" t="s">
        <v>10425</v>
      </c>
      <c r="F7317" s="14" t="s">
        <v>2093</v>
      </c>
      <c r="G7317" s="14" t="s">
        <v>11313</v>
      </c>
      <c r="H7317" s="14" t="s">
        <v>11314</v>
      </c>
      <c r="I7317" s="14" t="s">
        <v>10420</v>
      </c>
      <c r="J7317" s="16" t="s">
        <v>9401</v>
      </c>
      <c r="K7317" s="14">
        <v>0</v>
      </c>
      <c r="M7317" s="13" t="s">
        <v>10967</v>
      </c>
      <c r="N7317" s="18" t="s">
        <v>11315</v>
      </c>
      <c r="P7317" s="19" t="s">
        <v>11018</v>
      </c>
      <c r="Q7317" s="19" t="s">
        <v>11018</v>
      </c>
      <c r="R7317" s="19" t="s">
        <v>120</v>
      </c>
    </row>
    <row r="7318" spans="1:18">
      <c r="A7318" s="13" t="e">
        <v>#N/A</v>
      </c>
      <c r="B7318" s="13" t="s">
        <v>11311</v>
      </c>
      <c r="C7318" s="14" t="s">
        <v>11012</v>
      </c>
      <c r="D7318" s="15" t="s">
        <v>11312</v>
      </c>
      <c r="E7318" s="15" t="s">
        <v>10425</v>
      </c>
      <c r="F7318" s="14" t="s">
        <v>2093</v>
      </c>
      <c r="G7318" s="14" t="s">
        <v>11313</v>
      </c>
      <c r="H7318" s="14" t="s">
        <v>11314</v>
      </c>
      <c r="I7318" s="14" t="s">
        <v>10419</v>
      </c>
      <c r="J7318" s="16" t="s">
        <v>9401</v>
      </c>
      <c r="K7318" s="14">
        <v>526.5</v>
      </c>
      <c r="M7318" s="13" t="s">
        <v>10967</v>
      </c>
      <c r="N7318" s="18" t="s">
        <v>11315</v>
      </c>
      <c r="P7318" s="19" t="s">
        <v>11018</v>
      </c>
      <c r="Q7318" s="19" t="s">
        <v>11018</v>
      </c>
      <c r="R7318" s="19" t="s">
        <v>120</v>
      </c>
    </row>
    <row r="7319" spans="1:18">
      <c r="A7319" s="13" t="s">
        <v>47</v>
      </c>
      <c r="B7319" s="13" t="s">
        <v>10066</v>
      </c>
      <c r="C7319" s="14" t="s">
        <v>2404</v>
      </c>
      <c r="D7319" s="15" t="s">
        <v>9625</v>
      </c>
      <c r="E7319" s="15" t="s">
        <v>10425</v>
      </c>
      <c r="F7319" s="14" t="s">
        <v>9626</v>
      </c>
      <c r="G7319" s="14" t="s">
        <v>9627</v>
      </c>
      <c r="H7319" s="14" t="s">
        <v>9628</v>
      </c>
      <c r="I7319" s="14" t="s">
        <v>10416</v>
      </c>
      <c r="J7319" s="16" t="s">
        <v>55</v>
      </c>
      <c r="K7319" s="14">
        <v>5356200.78</v>
      </c>
      <c r="L7319" s="17">
        <v>5986644.53</v>
      </c>
      <c r="M7319" s="13" t="s">
        <v>97</v>
      </c>
      <c r="N7319" s="18" t="s">
        <v>10112</v>
      </c>
      <c r="P7319" s="19" t="s">
        <v>46</v>
      </c>
      <c r="Q7319" s="19" t="s">
        <v>47</v>
      </c>
      <c r="R7319" s="19" t="s">
        <v>2402</v>
      </c>
    </row>
    <row r="7320" spans="1:18">
      <c r="A7320" s="13" t="s">
        <v>47</v>
      </c>
      <c r="B7320" s="13" t="s">
        <v>10066</v>
      </c>
      <c r="C7320" s="14" t="s">
        <v>2404</v>
      </c>
      <c r="D7320" s="15" t="s">
        <v>9625</v>
      </c>
      <c r="E7320" s="15" t="s">
        <v>10425</v>
      </c>
      <c r="F7320" s="14" t="s">
        <v>9626</v>
      </c>
      <c r="G7320" s="14" t="s">
        <v>9627</v>
      </c>
      <c r="H7320" s="14" t="s">
        <v>9628</v>
      </c>
      <c r="I7320" s="14" t="s">
        <v>10418</v>
      </c>
      <c r="J7320" s="16" t="s">
        <v>55</v>
      </c>
      <c r="K7320" s="14">
        <v>252183.45</v>
      </c>
      <c r="M7320" s="13" t="s">
        <v>97</v>
      </c>
      <c r="N7320" s="18" t="s">
        <v>10112</v>
      </c>
      <c r="P7320" s="19" t="s">
        <v>46</v>
      </c>
      <c r="Q7320" s="19" t="s">
        <v>47</v>
      </c>
      <c r="R7320" s="19" t="s">
        <v>2402</v>
      </c>
    </row>
    <row r="7321" spans="1:18">
      <c r="A7321" s="13" t="s">
        <v>47</v>
      </c>
      <c r="B7321" s="13" t="s">
        <v>10066</v>
      </c>
      <c r="C7321" s="14" t="s">
        <v>2404</v>
      </c>
      <c r="D7321" s="15" t="s">
        <v>9625</v>
      </c>
      <c r="E7321" s="15" t="s">
        <v>10425</v>
      </c>
      <c r="F7321" s="14" t="s">
        <v>9626</v>
      </c>
      <c r="G7321" s="14" t="s">
        <v>9627</v>
      </c>
      <c r="H7321" s="14" t="s">
        <v>9628</v>
      </c>
      <c r="I7321" s="14" t="s">
        <v>10420</v>
      </c>
      <c r="J7321" s="16" t="s">
        <v>55</v>
      </c>
      <c r="K7321" s="14">
        <v>52999.81</v>
      </c>
      <c r="M7321" s="13" t="s">
        <v>97</v>
      </c>
      <c r="N7321" s="18" t="s">
        <v>10112</v>
      </c>
      <c r="P7321" s="19" t="s">
        <v>46</v>
      </c>
      <c r="Q7321" s="19" t="s">
        <v>47</v>
      </c>
      <c r="R7321" s="19" t="s">
        <v>2402</v>
      </c>
    </row>
    <row r="7322" spans="1:18">
      <c r="A7322" s="13" t="s">
        <v>47</v>
      </c>
      <c r="B7322" s="13" t="s">
        <v>10066</v>
      </c>
      <c r="C7322" s="14" t="s">
        <v>2404</v>
      </c>
      <c r="D7322" s="15" t="s">
        <v>9625</v>
      </c>
      <c r="E7322" s="15" t="s">
        <v>10425</v>
      </c>
      <c r="F7322" s="14" t="s">
        <v>9626</v>
      </c>
      <c r="G7322" s="14" t="s">
        <v>9627</v>
      </c>
      <c r="H7322" s="14" t="s">
        <v>9628</v>
      </c>
      <c r="I7322" s="14" t="s">
        <v>10419</v>
      </c>
      <c r="J7322" s="16" t="s">
        <v>55</v>
      </c>
      <c r="K7322" s="14">
        <v>85390.46</v>
      </c>
      <c r="M7322" s="13" t="s">
        <v>97</v>
      </c>
      <c r="N7322" s="18" t="s">
        <v>10112</v>
      </c>
      <c r="P7322" s="19" t="s">
        <v>46</v>
      </c>
      <c r="Q7322" s="19" t="s">
        <v>47</v>
      </c>
      <c r="R7322" s="19" t="s">
        <v>2402</v>
      </c>
    </row>
    <row r="7323" spans="1:18">
      <c r="A7323" s="13" t="e">
        <v>#N/A</v>
      </c>
      <c r="B7323" s="13" t="s">
        <v>11316</v>
      </c>
      <c r="C7323" s="14" t="s">
        <v>11317</v>
      </c>
      <c r="D7323" s="15" t="s">
        <v>11318</v>
      </c>
      <c r="E7323" s="15" t="s">
        <v>10425</v>
      </c>
      <c r="F7323" s="14" t="s">
        <v>11319</v>
      </c>
      <c r="G7323" s="14" t="s">
        <v>11320</v>
      </c>
      <c r="H7323" s="14" t="s">
        <v>11321</v>
      </c>
      <c r="I7323" s="14" t="s">
        <v>10416</v>
      </c>
      <c r="J7323" s="16" t="s">
        <v>9401</v>
      </c>
      <c r="K7323" s="14">
        <v>0</v>
      </c>
      <c r="L7323" s="17">
        <v>291243.71</v>
      </c>
      <c r="M7323" s="13" t="s">
        <v>10967</v>
      </c>
      <c r="N7323" s="18" t="s">
        <v>11322</v>
      </c>
      <c r="P7323" s="19" t="s">
        <v>10989</v>
      </c>
      <c r="Q7323" s="19" t="s">
        <v>10989</v>
      </c>
      <c r="R7323" s="19" t="s">
        <v>120</v>
      </c>
    </row>
    <row r="7324" spans="1:18">
      <c r="A7324" s="13" t="e">
        <v>#N/A</v>
      </c>
      <c r="B7324" s="13" t="s">
        <v>11316</v>
      </c>
      <c r="C7324" s="14" t="s">
        <v>11317</v>
      </c>
      <c r="D7324" s="15" t="s">
        <v>11318</v>
      </c>
      <c r="E7324" s="15" t="s">
        <v>10425</v>
      </c>
      <c r="F7324" s="14" t="s">
        <v>11319</v>
      </c>
      <c r="G7324" s="14" t="s">
        <v>11320</v>
      </c>
      <c r="H7324" s="14" t="s">
        <v>11321</v>
      </c>
      <c r="I7324" s="14" t="s">
        <v>10418</v>
      </c>
      <c r="J7324" s="16" t="s">
        <v>9401</v>
      </c>
      <c r="K7324" s="14">
        <v>278270.81</v>
      </c>
      <c r="M7324" s="13" t="s">
        <v>10967</v>
      </c>
      <c r="N7324" s="18" t="s">
        <v>11322</v>
      </c>
      <c r="P7324" s="19" t="s">
        <v>10989</v>
      </c>
      <c r="Q7324" s="19" t="s">
        <v>10989</v>
      </c>
      <c r="R7324" s="19" t="s">
        <v>120</v>
      </c>
    </row>
    <row r="7325" spans="1:18">
      <c r="A7325" s="13" t="e">
        <v>#N/A</v>
      </c>
      <c r="B7325" s="13" t="s">
        <v>11316</v>
      </c>
      <c r="C7325" s="14" t="s">
        <v>11317</v>
      </c>
      <c r="D7325" s="15" t="s">
        <v>11318</v>
      </c>
      <c r="E7325" s="15" t="s">
        <v>10425</v>
      </c>
      <c r="F7325" s="14" t="s">
        <v>11319</v>
      </c>
      <c r="G7325" s="14" t="s">
        <v>11320</v>
      </c>
      <c r="H7325" s="14" t="s">
        <v>11321</v>
      </c>
      <c r="I7325" s="14" t="s">
        <v>10420</v>
      </c>
      <c r="J7325" s="16" t="s">
        <v>9401</v>
      </c>
      <c r="K7325" s="14">
        <v>0</v>
      </c>
      <c r="M7325" s="13" t="s">
        <v>10967</v>
      </c>
      <c r="N7325" s="18" t="s">
        <v>11322</v>
      </c>
      <c r="P7325" s="19" t="s">
        <v>10989</v>
      </c>
      <c r="Q7325" s="19" t="s">
        <v>10989</v>
      </c>
      <c r="R7325" s="19" t="s">
        <v>120</v>
      </c>
    </row>
    <row r="7326" spans="1:18">
      <c r="A7326" s="13" t="e">
        <v>#N/A</v>
      </c>
      <c r="B7326" s="13" t="s">
        <v>11316</v>
      </c>
      <c r="C7326" s="14" t="s">
        <v>11317</v>
      </c>
      <c r="D7326" s="15" t="s">
        <v>11318</v>
      </c>
      <c r="E7326" s="15" t="s">
        <v>10425</v>
      </c>
      <c r="F7326" s="14" t="s">
        <v>11319</v>
      </c>
      <c r="G7326" s="14" t="s">
        <v>11320</v>
      </c>
      <c r="H7326" s="14" t="s">
        <v>11321</v>
      </c>
      <c r="I7326" s="14" t="s">
        <v>10419</v>
      </c>
      <c r="J7326" s="16" t="s">
        <v>9401</v>
      </c>
      <c r="K7326" s="14">
        <v>4236.67</v>
      </c>
      <c r="M7326" s="13" t="s">
        <v>10967</v>
      </c>
      <c r="N7326" s="18" t="s">
        <v>11322</v>
      </c>
      <c r="P7326" s="19" t="s">
        <v>10989</v>
      </c>
      <c r="Q7326" s="19" t="s">
        <v>10989</v>
      </c>
      <c r="R7326" s="19" t="s">
        <v>120</v>
      </c>
    </row>
    <row r="7327" spans="1:18">
      <c r="A7327" s="13" t="s">
        <v>292</v>
      </c>
      <c r="B7327" s="13" t="s">
        <v>10113</v>
      </c>
      <c r="C7327" s="14" t="s">
        <v>2144</v>
      </c>
      <c r="D7327" s="15" t="s">
        <v>10114</v>
      </c>
      <c r="E7327" s="15" t="s">
        <v>10425</v>
      </c>
      <c r="F7327" s="14" t="s">
        <v>10115</v>
      </c>
      <c r="G7327" s="14" t="s">
        <v>10116</v>
      </c>
      <c r="H7327" s="14" t="s">
        <v>10117</v>
      </c>
      <c r="I7327" s="14" t="s">
        <v>10416</v>
      </c>
      <c r="J7327" s="16" t="s">
        <v>55</v>
      </c>
      <c r="K7327" s="14">
        <v>252301.95</v>
      </c>
      <c r="L7327" s="17">
        <v>272790.26</v>
      </c>
      <c r="M7327" s="13" t="s">
        <v>63</v>
      </c>
      <c r="N7327" s="18" t="s">
        <v>10119</v>
      </c>
      <c r="P7327" s="19" t="s">
        <v>69</v>
      </c>
      <c r="Q7327" s="19" t="s">
        <v>292</v>
      </c>
      <c r="R7327" s="19" t="s">
        <v>1526</v>
      </c>
    </row>
    <row r="7328" spans="1:18">
      <c r="A7328" s="13" t="s">
        <v>292</v>
      </c>
      <c r="B7328" s="13" t="s">
        <v>10113</v>
      </c>
      <c r="C7328" s="14" t="s">
        <v>2144</v>
      </c>
      <c r="D7328" s="15" t="s">
        <v>10114</v>
      </c>
      <c r="E7328" s="15" t="s">
        <v>10425</v>
      </c>
      <c r="F7328" s="14" t="s">
        <v>10115</v>
      </c>
      <c r="G7328" s="14" t="s">
        <v>10116</v>
      </c>
      <c r="H7328" s="14" t="s">
        <v>10117</v>
      </c>
      <c r="I7328" s="14" t="s">
        <v>10418</v>
      </c>
      <c r="J7328" s="16" t="s">
        <v>55</v>
      </c>
      <c r="K7328" s="14">
        <v>1983.07</v>
      </c>
      <c r="M7328" s="13" t="s">
        <v>63</v>
      </c>
      <c r="N7328" s="18" t="s">
        <v>10119</v>
      </c>
      <c r="P7328" s="19" t="s">
        <v>69</v>
      </c>
      <c r="Q7328" s="19" t="s">
        <v>292</v>
      </c>
      <c r="R7328" s="19" t="s">
        <v>1526</v>
      </c>
    </row>
    <row r="7329" spans="1:18">
      <c r="A7329" s="13" t="s">
        <v>292</v>
      </c>
      <c r="B7329" s="13" t="s">
        <v>10113</v>
      </c>
      <c r="C7329" s="14" t="s">
        <v>2144</v>
      </c>
      <c r="D7329" s="15" t="s">
        <v>10114</v>
      </c>
      <c r="E7329" s="15" t="s">
        <v>10425</v>
      </c>
      <c r="F7329" s="14" t="s">
        <v>10115</v>
      </c>
      <c r="G7329" s="14" t="s">
        <v>10116</v>
      </c>
      <c r="H7329" s="14" t="s">
        <v>10117</v>
      </c>
      <c r="I7329" s="14" t="s">
        <v>10420</v>
      </c>
      <c r="J7329" s="16" t="s">
        <v>55</v>
      </c>
      <c r="K7329" s="14">
        <v>2355</v>
      </c>
      <c r="M7329" s="13" t="s">
        <v>63</v>
      </c>
      <c r="N7329" s="18" t="s">
        <v>10119</v>
      </c>
      <c r="P7329" s="19" t="s">
        <v>69</v>
      </c>
      <c r="Q7329" s="19" t="s">
        <v>292</v>
      </c>
      <c r="R7329" s="19" t="s">
        <v>1526</v>
      </c>
    </row>
    <row r="7330" spans="1:18">
      <c r="A7330" s="13" t="s">
        <v>292</v>
      </c>
      <c r="B7330" s="13" t="s">
        <v>10113</v>
      </c>
      <c r="C7330" s="14" t="s">
        <v>2144</v>
      </c>
      <c r="D7330" s="15" t="s">
        <v>10114</v>
      </c>
      <c r="E7330" s="15" t="s">
        <v>10425</v>
      </c>
      <c r="F7330" s="14" t="s">
        <v>10115</v>
      </c>
      <c r="G7330" s="14" t="s">
        <v>10116</v>
      </c>
      <c r="H7330" s="14" t="s">
        <v>10117</v>
      </c>
      <c r="I7330" s="14" t="s">
        <v>10419</v>
      </c>
      <c r="J7330" s="16" t="s">
        <v>55</v>
      </c>
      <c r="K7330" s="14">
        <v>3873.65</v>
      </c>
      <c r="M7330" s="13" t="s">
        <v>63</v>
      </c>
      <c r="N7330" s="18" t="s">
        <v>10119</v>
      </c>
      <c r="P7330" s="19" t="s">
        <v>69</v>
      </c>
      <c r="Q7330" s="19" t="s">
        <v>292</v>
      </c>
      <c r="R7330" s="19" t="s">
        <v>1526</v>
      </c>
    </row>
    <row r="7331" spans="1:18">
      <c r="A7331" s="13" t="e">
        <v>#N/A</v>
      </c>
      <c r="B7331" s="13" t="s">
        <v>11323</v>
      </c>
      <c r="C7331" s="14" t="s">
        <v>11088</v>
      </c>
      <c r="D7331" s="15" t="s">
        <v>11324</v>
      </c>
      <c r="E7331" s="15" t="s">
        <v>10425</v>
      </c>
      <c r="F7331" s="14" t="s">
        <v>11325</v>
      </c>
      <c r="G7331" s="14" t="s">
        <v>11326</v>
      </c>
      <c r="H7331" s="14" t="s">
        <v>11327</v>
      </c>
      <c r="I7331" s="14" t="s">
        <v>10416</v>
      </c>
      <c r="J7331" s="16" t="s">
        <v>9401</v>
      </c>
      <c r="K7331" s="14">
        <v>0</v>
      </c>
      <c r="L7331" s="17">
        <v>14919.84</v>
      </c>
      <c r="M7331" s="13" t="s">
        <v>10967</v>
      </c>
      <c r="N7331" s="18" t="s">
        <v>11328</v>
      </c>
      <c r="P7331" s="19" t="s">
        <v>10969</v>
      </c>
      <c r="Q7331" s="19" t="s">
        <v>10969</v>
      </c>
      <c r="R7331" s="19" t="s">
        <v>201</v>
      </c>
    </row>
    <row r="7332" spans="1:18">
      <c r="A7332" s="13" t="e">
        <v>#N/A</v>
      </c>
      <c r="B7332" s="13" t="s">
        <v>11323</v>
      </c>
      <c r="C7332" s="14" t="s">
        <v>11088</v>
      </c>
      <c r="D7332" s="15" t="s">
        <v>11324</v>
      </c>
      <c r="E7332" s="15" t="s">
        <v>10425</v>
      </c>
      <c r="F7332" s="14" t="s">
        <v>11325</v>
      </c>
      <c r="G7332" s="14" t="s">
        <v>11326</v>
      </c>
      <c r="H7332" s="14" t="s">
        <v>11327</v>
      </c>
      <c r="I7332" s="14" t="s">
        <v>10418</v>
      </c>
      <c r="J7332" s="16" t="s">
        <v>9401</v>
      </c>
      <c r="K7332" s="14">
        <v>14255.16</v>
      </c>
      <c r="M7332" s="13" t="s">
        <v>10967</v>
      </c>
      <c r="N7332" s="18" t="s">
        <v>11328</v>
      </c>
      <c r="P7332" s="19" t="s">
        <v>10969</v>
      </c>
      <c r="Q7332" s="19" t="s">
        <v>10969</v>
      </c>
      <c r="R7332" s="19" t="s">
        <v>201</v>
      </c>
    </row>
    <row r="7333" spans="1:18">
      <c r="A7333" s="13" t="e">
        <v>#N/A</v>
      </c>
      <c r="B7333" s="13" t="s">
        <v>11323</v>
      </c>
      <c r="C7333" s="14" t="s">
        <v>11088</v>
      </c>
      <c r="D7333" s="15" t="s">
        <v>11324</v>
      </c>
      <c r="E7333" s="15" t="s">
        <v>10425</v>
      </c>
      <c r="F7333" s="14" t="s">
        <v>11325</v>
      </c>
      <c r="G7333" s="14" t="s">
        <v>11326</v>
      </c>
      <c r="H7333" s="14" t="s">
        <v>11327</v>
      </c>
      <c r="I7333" s="14" t="s">
        <v>10420</v>
      </c>
      <c r="J7333" s="16" t="s">
        <v>9401</v>
      </c>
      <c r="K7333" s="14">
        <v>0</v>
      </c>
      <c r="M7333" s="13" t="s">
        <v>10967</v>
      </c>
      <c r="N7333" s="18" t="s">
        <v>11328</v>
      </c>
      <c r="P7333" s="19" t="s">
        <v>10969</v>
      </c>
      <c r="Q7333" s="19" t="s">
        <v>10969</v>
      </c>
      <c r="R7333" s="19" t="s">
        <v>201</v>
      </c>
    </row>
    <row r="7334" spans="1:18">
      <c r="A7334" s="13" t="e">
        <v>#N/A</v>
      </c>
      <c r="B7334" s="13" t="s">
        <v>11323</v>
      </c>
      <c r="C7334" s="14" t="s">
        <v>11088</v>
      </c>
      <c r="D7334" s="15" t="s">
        <v>11324</v>
      </c>
      <c r="E7334" s="15" t="s">
        <v>10425</v>
      </c>
      <c r="F7334" s="14" t="s">
        <v>11325</v>
      </c>
      <c r="G7334" s="14" t="s">
        <v>11326</v>
      </c>
      <c r="H7334" s="14" t="s">
        <v>11327</v>
      </c>
      <c r="I7334" s="14" t="s">
        <v>10419</v>
      </c>
      <c r="J7334" s="16" t="s">
        <v>9401</v>
      </c>
      <c r="K7334" s="14">
        <v>217.08</v>
      </c>
      <c r="M7334" s="13" t="s">
        <v>10967</v>
      </c>
      <c r="N7334" s="18" t="s">
        <v>11328</v>
      </c>
      <c r="P7334" s="19" t="s">
        <v>10969</v>
      </c>
      <c r="Q7334" s="19" t="s">
        <v>10969</v>
      </c>
      <c r="R7334" s="19" t="s">
        <v>201</v>
      </c>
    </row>
    <row r="7335" spans="1:18">
      <c r="A7335" s="13" t="e">
        <v>#N/A</v>
      </c>
      <c r="B7335" s="13" t="s">
        <v>11329</v>
      </c>
      <c r="C7335" s="14" t="s">
        <v>11045</v>
      </c>
      <c r="D7335" s="15" t="s">
        <v>11330</v>
      </c>
      <c r="E7335" s="15" t="s">
        <v>10425</v>
      </c>
      <c r="F7335" s="14" t="s">
        <v>5280</v>
      </c>
      <c r="G7335" s="14" t="s">
        <v>11331</v>
      </c>
      <c r="H7335" s="14" t="s">
        <v>11332</v>
      </c>
      <c r="I7335" s="14" t="s">
        <v>10416</v>
      </c>
      <c r="J7335" s="16" t="s">
        <v>9401</v>
      </c>
      <c r="K7335" s="14">
        <v>0</v>
      </c>
      <c r="L7335" s="17">
        <v>23759.35</v>
      </c>
      <c r="M7335" s="13" t="s">
        <v>10967</v>
      </c>
      <c r="N7335" s="18" t="s">
        <v>11333</v>
      </c>
      <c r="P7335" s="19" t="s">
        <v>10996</v>
      </c>
      <c r="Q7335" s="19" t="s">
        <v>10996</v>
      </c>
      <c r="R7335" s="19" t="s">
        <v>11051</v>
      </c>
    </row>
    <row r="7336" spans="1:18">
      <c r="A7336" s="13" t="e">
        <v>#N/A</v>
      </c>
      <c r="B7336" s="13" t="s">
        <v>11329</v>
      </c>
      <c r="C7336" s="14" t="s">
        <v>11045</v>
      </c>
      <c r="D7336" s="15" t="s">
        <v>11330</v>
      </c>
      <c r="E7336" s="15" t="s">
        <v>10425</v>
      </c>
      <c r="F7336" s="14" t="s">
        <v>5280</v>
      </c>
      <c r="G7336" s="14" t="s">
        <v>11331</v>
      </c>
      <c r="H7336" s="14" t="s">
        <v>11332</v>
      </c>
      <c r="I7336" s="14" t="s">
        <v>10418</v>
      </c>
      <c r="J7336" s="16" t="s">
        <v>9401</v>
      </c>
      <c r="K7336" s="14">
        <v>22700.87</v>
      </c>
      <c r="M7336" s="13" t="s">
        <v>10967</v>
      </c>
      <c r="N7336" s="18" t="s">
        <v>11333</v>
      </c>
      <c r="P7336" s="19" t="s">
        <v>10996</v>
      </c>
      <c r="Q7336" s="19" t="s">
        <v>10996</v>
      </c>
      <c r="R7336" s="19" t="s">
        <v>11051</v>
      </c>
    </row>
    <row r="7337" spans="1:18">
      <c r="A7337" s="13" t="e">
        <v>#N/A</v>
      </c>
      <c r="B7337" s="13" t="s">
        <v>11329</v>
      </c>
      <c r="C7337" s="14" t="s">
        <v>11045</v>
      </c>
      <c r="D7337" s="15" t="s">
        <v>11330</v>
      </c>
      <c r="E7337" s="15" t="s">
        <v>10425</v>
      </c>
      <c r="F7337" s="14" t="s">
        <v>5280</v>
      </c>
      <c r="G7337" s="14" t="s">
        <v>11331</v>
      </c>
      <c r="H7337" s="14" t="s">
        <v>11332</v>
      </c>
      <c r="I7337" s="14" t="s">
        <v>10420</v>
      </c>
      <c r="J7337" s="16" t="s">
        <v>9401</v>
      </c>
      <c r="K7337" s="14">
        <v>0</v>
      </c>
      <c r="M7337" s="13" t="s">
        <v>10967</v>
      </c>
      <c r="N7337" s="18" t="s">
        <v>11333</v>
      </c>
      <c r="P7337" s="19" t="s">
        <v>10996</v>
      </c>
      <c r="Q7337" s="19" t="s">
        <v>10996</v>
      </c>
      <c r="R7337" s="19" t="s">
        <v>11051</v>
      </c>
    </row>
    <row r="7338" spans="1:18">
      <c r="A7338" s="13" t="e">
        <v>#N/A</v>
      </c>
      <c r="B7338" s="13" t="s">
        <v>11329</v>
      </c>
      <c r="C7338" s="14" t="s">
        <v>11045</v>
      </c>
      <c r="D7338" s="15" t="s">
        <v>11330</v>
      </c>
      <c r="E7338" s="15" t="s">
        <v>10425</v>
      </c>
      <c r="F7338" s="14" t="s">
        <v>5280</v>
      </c>
      <c r="G7338" s="14" t="s">
        <v>11331</v>
      </c>
      <c r="H7338" s="14" t="s">
        <v>11332</v>
      </c>
      <c r="I7338" s="14" t="s">
        <v>10419</v>
      </c>
      <c r="J7338" s="16" t="s">
        <v>9401</v>
      </c>
      <c r="K7338" s="14">
        <v>345.71</v>
      </c>
      <c r="M7338" s="13" t="s">
        <v>10967</v>
      </c>
      <c r="N7338" s="18" t="s">
        <v>11333</v>
      </c>
      <c r="P7338" s="19" t="s">
        <v>10996</v>
      </c>
      <c r="Q7338" s="19" t="s">
        <v>10996</v>
      </c>
      <c r="R7338" s="19" t="s">
        <v>11051</v>
      </c>
    </row>
    <row r="7339" spans="1:18">
      <c r="A7339" s="13" t="e">
        <v>#N/A</v>
      </c>
      <c r="B7339" s="13" t="s">
        <v>11334</v>
      </c>
      <c r="C7339" s="14" t="s">
        <v>11272</v>
      </c>
      <c r="D7339" s="15" t="s">
        <v>11335</v>
      </c>
      <c r="E7339" s="15" t="s">
        <v>10425</v>
      </c>
      <c r="F7339" s="14" t="s">
        <v>1151</v>
      </c>
      <c r="G7339" s="14" t="s">
        <v>11336</v>
      </c>
      <c r="H7339" s="14" t="s">
        <v>11337</v>
      </c>
      <c r="I7339" s="14" t="s">
        <v>10416</v>
      </c>
      <c r="J7339" s="16" t="s">
        <v>9401</v>
      </c>
      <c r="K7339" s="14">
        <v>0</v>
      </c>
      <c r="L7339" s="17">
        <v>19046</v>
      </c>
      <c r="M7339" s="13" t="s">
        <v>10967</v>
      </c>
      <c r="N7339" s="18" t="s">
        <v>11338</v>
      </c>
      <c r="P7339" s="19" t="s">
        <v>11067</v>
      </c>
      <c r="Q7339" s="19" t="s">
        <v>11067</v>
      </c>
      <c r="R7339" s="19" t="s">
        <v>11068</v>
      </c>
    </row>
    <row r="7340" spans="1:18">
      <c r="A7340" s="13" t="e">
        <v>#N/A</v>
      </c>
      <c r="B7340" s="13" t="s">
        <v>11334</v>
      </c>
      <c r="C7340" s="14" t="s">
        <v>11272</v>
      </c>
      <c r="D7340" s="15" t="s">
        <v>11335</v>
      </c>
      <c r="E7340" s="15" t="s">
        <v>10425</v>
      </c>
      <c r="F7340" s="14" t="s">
        <v>1151</v>
      </c>
      <c r="G7340" s="14" t="s">
        <v>11336</v>
      </c>
      <c r="H7340" s="14" t="s">
        <v>11337</v>
      </c>
      <c r="I7340" s="14" t="s">
        <v>10418</v>
      </c>
      <c r="J7340" s="16" t="s">
        <v>9401</v>
      </c>
      <c r="K7340" s="14">
        <v>17916.1</v>
      </c>
      <c r="M7340" s="13" t="s">
        <v>10967</v>
      </c>
      <c r="N7340" s="18" t="s">
        <v>11338</v>
      </c>
      <c r="P7340" s="19" t="s">
        <v>11067</v>
      </c>
      <c r="Q7340" s="19" t="s">
        <v>11067</v>
      </c>
      <c r="R7340" s="19" t="s">
        <v>11068</v>
      </c>
    </row>
    <row r="7341" spans="1:18">
      <c r="A7341" s="13" t="e">
        <v>#N/A</v>
      </c>
      <c r="B7341" s="13" t="s">
        <v>11334</v>
      </c>
      <c r="C7341" s="14" t="s">
        <v>11272</v>
      </c>
      <c r="D7341" s="15" t="s">
        <v>11335</v>
      </c>
      <c r="E7341" s="15" t="s">
        <v>10425</v>
      </c>
      <c r="F7341" s="14" t="s">
        <v>1151</v>
      </c>
      <c r="G7341" s="14" t="s">
        <v>11336</v>
      </c>
      <c r="H7341" s="14" t="s">
        <v>11337</v>
      </c>
      <c r="I7341" s="14" t="s">
        <v>10420</v>
      </c>
      <c r="J7341" s="16" t="s">
        <v>9401</v>
      </c>
      <c r="K7341" s="14">
        <v>0</v>
      </c>
      <c r="M7341" s="13" t="s">
        <v>10967</v>
      </c>
      <c r="N7341" s="18" t="s">
        <v>11338</v>
      </c>
      <c r="P7341" s="19" t="s">
        <v>11067</v>
      </c>
      <c r="Q7341" s="19" t="s">
        <v>11067</v>
      </c>
      <c r="R7341" s="19" t="s">
        <v>11068</v>
      </c>
    </row>
    <row r="7342" spans="1:18">
      <c r="A7342" s="13" t="e">
        <v>#N/A</v>
      </c>
      <c r="B7342" s="13" t="s">
        <v>11334</v>
      </c>
      <c r="C7342" s="14" t="s">
        <v>11272</v>
      </c>
      <c r="D7342" s="15" t="s">
        <v>11335</v>
      </c>
      <c r="E7342" s="15" t="s">
        <v>10425</v>
      </c>
      <c r="F7342" s="14" t="s">
        <v>1151</v>
      </c>
      <c r="G7342" s="14" t="s">
        <v>11336</v>
      </c>
      <c r="H7342" s="14" t="s">
        <v>11337</v>
      </c>
      <c r="I7342" s="14" t="s">
        <v>10419</v>
      </c>
      <c r="J7342" s="16" t="s">
        <v>9401</v>
      </c>
      <c r="K7342" s="14">
        <v>272.83</v>
      </c>
      <c r="M7342" s="13" t="s">
        <v>10967</v>
      </c>
      <c r="N7342" s="18" t="s">
        <v>11338</v>
      </c>
      <c r="P7342" s="19" t="s">
        <v>11067</v>
      </c>
      <c r="Q7342" s="19" t="s">
        <v>11067</v>
      </c>
      <c r="R7342" s="19" t="s">
        <v>11068</v>
      </c>
    </row>
    <row r="7343" spans="1:18">
      <c r="A7343" s="13" t="e">
        <v>#N/A</v>
      </c>
      <c r="B7343" s="13" t="s">
        <v>11339</v>
      </c>
      <c r="C7343" s="14" t="s">
        <v>11272</v>
      </c>
      <c r="D7343" s="15" t="s">
        <v>11340</v>
      </c>
      <c r="E7343" s="15" t="s">
        <v>10425</v>
      </c>
      <c r="F7343" s="14" t="s">
        <v>1151</v>
      </c>
      <c r="G7343" s="14" t="s">
        <v>11341</v>
      </c>
      <c r="H7343" s="14" t="s">
        <v>11342</v>
      </c>
      <c r="I7343" s="14" t="s">
        <v>10416</v>
      </c>
      <c r="J7343" s="16" t="s">
        <v>9401</v>
      </c>
      <c r="K7343" s="14">
        <v>0</v>
      </c>
      <c r="L7343" s="17">
        <v>80953.85</v>
      </c>
      <c r="M7343" s="13" t="s">
        <v>10967</v>
      </c>
      <c r="N7343" s="18" t="s">
        <v>11343</v>
      </c>
      <c r="P7343" s="19" t="s">
        <v>11067</v>
      </c>
      <c r="Q7343" s="19" t="s">
        <v>11067</v>
      </c>
      <c r="R7343" s="19" t="s">
        <v>11068</v>
      </c>
    </row>
    <row r="7344" spans="1:18">
      <c r="A7344" s="13" t="e">
        <v>#N/A</v>
      </c>
      <c r="B7344" s="13" t="s">
        <v>11339</v>
      </c>
      <c r="C7344" s="14" t="s">
        <v>11272</v>
      </c>
      <c r="D7344" s="15" t="s">
        <v>11340</v>
      </c>
      <c r="E7344" s="15" t="s">
        <v>10425</v>
      </c>
      <c r="F7344" s="14" t="s">
        <v>1151</v>
      </c>
      <c r="G7344" s="14" t="s">
        <v>11341</v>
      </c>
      <c r="H7344" s="14" t="s">
        <v>11342</v>
      </c>
      <c r="I7344" s="14" t="s">
        <v>10418</v>
      </c>
      <c r="J7344" s="16" t="s">
        <v>9401</v>
      </c>
      <c r="K7344" s="14">
        <v>77347.38</v>
      </c>
      <c r="M7344" s="13" t="s">
        <v>10967</v>
      </c>
      <c r="N7344" s="18" t="s">
        <v>11343</v>
      </c>
      <c r="P7344" s="19" t="s">
        <v>11067</v>
      </c>
      <c r="Q7344" s="19" t="s">
        <v>11067</v>
      </c>
      <c r="R7344" s="19" t="s">
        <v>11068</v>
      </c>
    </row>
    <row r="7345" spans="1:18">
      <c r="A7345" s="13" t="e">
        <v>#N/A</v>
      </c>
      <c r="B7345" s="13" t="s">
        <v>11339</v>
      </c>
      <c r="C7345" s="14" t="s">
        <v>11272</v>
      </c>
      <c r="D7345" s="15" t="s">
        <v>11340</v>
      </c>
      <c r="E7345" s="15" t="s">
        <v>10425</v>
      </c>
      <c r="F7345" s="14" t="s">
        <v>1151</v>
      </c>
      <c r="G7345" s="14" t="s">
        <v>11341</v>
      </c>
      <c r="H7345" s="14" t="s">
        <v>11342</v>
      </c>
      <c r="I7345" s="14" t="s">
        <v>10420</v>
      </c>
      <c r="J7345" s="16" t="s">
        <v>9401</v>
      </c>
      <c r="K7345" s="14">
        <v>0</v>
      </c>
      <c r="M7345" s="13" t="s">
        <v>10967</v>
      </c>
      <c r="N7345" s="18" t="s">
        <v>11343</v>
      </c>
      <c r="P7345" s="19" t="s">
        <v>11067</v>
      </c>
      <c r="Q7345" s="19" t="s">
        <v>11067</v>
      </c>
      <c r="R7345" s="19" t="s">
        <v>11068</v>
      </c>
    </row>
    <row r="7346" spans="1:18">
      <c r="A7346" s="13" t="e">
        <v>#N/A</v>
      </c>
      <c r="B7346" s="13" t="s">
        <v>11339</v>
      </c>
      <c r="C7346" s="14" t="s">
        <v>11272</v>
      </c>
      <c r="D7346" s="15" t="s">
        <v>11340</v>
      </c>
      <c r="E7346" s="15" t="s">
        <v>10425</v>
      </c>
      <c r="F7346" s="14" t="s">
        <v>1151</v>
      </c>
      <c r="G7346" s="14" t="s">
        <v>11341</v>
      </c>
      <c r="H7346" s="14" t="s">
        <v>11342</v>
      </c>
      <c r="I7346" s="14" t="s">
        <v>10419</v>
      </c>
      <c r="J7346" s="16" t="s">
        <v>9401</v>
      </c>
      <c r="K7346" s="14">
        <v>1177.88</v>
      </c>
      <c r="M7346" s="13" t="s">
        <v>10967</v>
      </c>
      <c r="N7346" s="18" t="s">
        <v>11343</v>
      </c>
      <c r="P7346" s="19" t="s">
        <v>11067</v>
      </c>
      <c r="Q7346" s="19" t="s">
        <v>11067</v>
      </c>
      <c r="R7346" s="19" t="s">
        <v>11068</v>
      </c>
    </row>
    <row r="7347" spans="1:18">
      <c r="A7347" s="13" t="e">
        <v>#N/A</v>
      </c>
      <c r="B7347" s="13" t="s">
        <v>11344</v>
      </c>
      <c r="C7347" s="14" t="s">
        <v>11053</v>
      </c>
      <c r="D7347" s="15" t="s">
        <v>11345</v>
      </c>
      <c r="E7347" s="15" t="s">
        <v>10425</v>
      </c>
      <c r="F7347" s="14" t="s">
        <v>11346</v>
      </c>
      <c r="G7347" s="14" t="s">
        <v>11347</v>
      </c>
      <c r="H7347" s="14" t="s">
        <v>11348</v>
      </c>
      <c r="I7347" s="14" t="s">
        <v>10416</v>
      </c>
      <c r="J7347" s="16" t="s">
        <v>9401</v>
      </c>
      <c r="K7347" s="14">
        <v>0</v>
      </c>
      <c r="L7347" s="17">
        <v>133294.35</v>
      </c>
      <c r="M7347" s="13" t="s">
        <v>10967</v>
      </c>
      <c r="N7347" s="18" t="s">
        <v>11349</v>
      </c>
      <c r="P7347" s="19" t="s">
        <v>11010</v>
      </c>
      <c r="Q7347" s="19" t="s">
        <v>11010</v>
      </c>
      <c r="R7347" s="19" t="s">
        <v>120</v>
      </c>
    </row>
    <row r="7348" spans="1:18">
      <c r="A7348" s="13" t="e">
        <v>#N/A</v>
      </c>
      <c r="B7348" s="13" t="s">
        <v>11344</v>
      </c>
      <c r="C7348" s="14" t="s">
        <v>11053</v>
      </c>
      <c r="D7348" s="15" t="s">
        <v>11345</v>
      </c>
      <c r="E7348" s="15" t="s">
        <v>10425</v>
      </c>
      <c r="F7348" s="14" t="s">
        <v>11346</v>
      </c>
      <c r="G7348" s="14" t="s">
        <v>11347</v>
      </c>
      <c r="H7348" s="14" t="s">
        <v>11348</v>
      </c>
      <c r="I7348" s="14" t="s">
        <v>10418</v>
      </c>
      <c r="J7348" s="16" t="s">
        <v>9401</v>
      </c>
      <c r="K7348" s="14">
        <v>127356.04</v>
      </c>
      <c r="M7348" s="13" t="s">
        <v>10967</v>
      </c>
      <c r="N7348" s="18" t="s">
        <v>11349</v>
      </c>
      <c r="P7348" s="19" t="s">
        <v>11010</v>
      </c>
      <c r="Q7348" s="19" t="s">
        <v>11010</v>
      </c>
      <c r="R7348" s="19" t="s">
        <v>120</v>
      </c>
    </row>
    <row r="7349" spans="1:18">
      <c r="A7349" s="13" t="e">
        <v>#N/A</v>
      </c>
      <c r="B7349" s="13" t="s">
        <v>11344</v>
      </c>
      <c r="C7349" s="14" t="s">
        <v>11053</v>
      </c>
      <c r="D7349" s="15" t="s">
        <v>11345</v>
      </c>
      <c r="E7349" s="15" t="s">
        <v>10425</v>
      </c>
      <c r="F7349" s="14" t="s">
        <v>11346</v>
      </c>
      <c r="G7349" s="14" t="s">
        <v>11347</v>
      </c>
      <c r="H7349" s="14" t="s">
        <v>11348</v>
      </c>
      <c r="I7349" s="14" t="s">
        <v>10420</v>
      </c>
      <c r="J7349" s="16" t="s">
        <v>9401</v>
      </c>
      <c r="K7349" s="14">
        <v>0</v>
      </c>
      <c r="M7349" s="13" t="s">
        <v>10967</v>
      </c>
      <c r="N7349" s="18" t="s">
        <v>11349</v>
      </c>
      <c r="P7349" s="19" t="s">
        <v>11010</v>
      </c>
      <c r="Q7349" s="19" t="s">
        <v>11010</v>
      </c>
      <c r="R7349" s="19" t="s">
        <v>120</v>
      </c>
    </row>
    <row r="7350" spans="1:18">
      <c r="A7350" s="13" t="e">
        <v>#N/A</v>
      </c>
      <c r="B7350" s="13" t="s">
        <v>11344</v>
      </c>
      <c r="C7350" s="14" t="s">
        <v>11053</v>
      </c>
      <c r="D7350" s="15" t="s">
        <v>11345</v>
      </c>
      <c r="E7350" s="15" t="s">
        <v>10425</v>
      </c>
      <c r="F7350" s="14" t="s">
        <v>11346</v>
      </c>
      <c r="G7350" s="14" t="s">
        <v>11347</v>
      </c>
      <c r="H7350" s="14" t="s">
        <v>11348</v>
      </c>
      <c r="I7350" s="14" t="s">
        <v>10419</v>
      </c>
      <c r="J7350" s="16" t="s">
        <v>9401</v>
      </c>
      <c r="K7350" s="14">
        <v>1939.44</v>
      </c>
      <c r="M7350" s="13" t="s">
        <v>10967</v>
      </c>
      <c r="N7350" s="18" t="s">
        <v>11349</v>
      </c>
      <c r="P7350" s="19" t="s">
        <v>11010</v>
      </c>
      <c r="Q7350" s="19" t="s">
        <v>11010</v>
      </c>
      <c r="R7350" s="19" t="s">
        <v>120</v>
      </c>
    </row>
    <row r="7351" spans="1:18">
      <c r="A7351" s="13" t="e">
        <v>#N/A</v>
      </c>
      <c r="B7351" s="13" t="s">
        <v>11350</v>
      </c>
      <c r="C7351" s="14" t="s">
        <v>11075</v>
      </c>
      <c r="D7351" s="15" t="s">
        <v>11351</v>
      </c>
      <c r="E7351" s="15" t="s">
        <v>10434</v>
      </c>
      <c r="F7351" s="14" t="s">
        <v>11352</v>
      </c>
      <c r="G7351" s="14" t="s">
        <v>11353</v>
      </c>
      <c r="H7351" s="14" t="s">
        <v>11354</v>
      </c>
      <c r="I7351" s="14" t="s">
        <v>10416</v>
      </c>
      <c r="J7351" s="16" t="s">
        <v>9401</v>
      </c>
      <c r="K7351" s="14">
        <v>0</v>
      </c>
      <c r="L7351" s="17">
        <v>4752</v>
      </c>
      <c r="M7351" s="13" t="s">
        <v>10967</v>
      </c>
      <c r="N7351" s="18" t="s">
        <v>11355</v>
      </c>
      <c r="P7351" s="19" t="s">
        <v>11080</v>
      </c>
      <c r="Q7351" s="19" t="s">
        <v>11080</v>
      </c>
      <c r="R7351" s="19" t="s">
        <v>11081</v>
      </c>
    </row>
    <row r="7352" spans="1:18">
      <c r="A7352" s="13" t="e">
        <v>#N/A</v>
      </c>
      <c r="B7352" s="13" t="s">
        <v>11350</v>
      </c>
      <c r="C7352" s="14" t="s">
        <v>11075</v>
      </c>
      <c r="D7352" s="15" t="s">
        <v>11351</v>
      </c>
      <c r="E7352" s="15" t="s">
        <v>10434</v>
      </c>
      <c r="F7352" s="14" t="s">
        <v>11352</v>
      </c>
      <c r="G7352" s="14" t="s">
        <v>11353</v>
      </c>
      <c r="H7352" s="14" t="s">
        <v>11354</v>
      </c>
      <c r="I7352" s="14" t="s">
        <v>10418</v>
      </c>
      <c r="J7352" s="16" t="s">
        <v>9401</v>
      </c>
      <c r="K7352" s="14">
        <v>4306.26</v>
      </c>
      <c r="M7352" s="13" t="s">
        <v>10967</v>
      </c>
      <c r="N7352" s="18" t="s">
        <v>11355</v>
      </c>
      <c r="P7352" s="19" t="s">
        <v>11080</v>
      </c>
      <c r="Q7352" s="19" t="s">
        <v>11080</v>
      </c>
      <c r="R7352" s="19" t="s">
        <v>11081</v>
      </c>
    </row>
    <row r="7353" spans="1:18">
      <c r="A7353" s="13" t="e">
        <v>#N/A</v>
      </c>
      <c r="B7353" s="13" t="s">
        <v>11350</v>
      </c>
      <c r="C7353" s="14" t="s">
        <v>11075</v>
      </c>
      <c r="D7353" s="15" t="s">
        <v>11351</v>
      </c>
      <c r="E7353" s="15" t="s">
        <v>10434</v>
      </c>
      <c r="F7353" s="14" t="s">
        <v>11352</v>
      </c>
      <c r="G7353" s="14" t="s">
        <v>11353</v>
      </c>
      <c r="H7353" s="14" t="s">
        <v>11354</v>
      </c>
      <c r="I7353" s="14" t="s">
        <v>10420</v>
      </c>
      <c r="J7353" s="16" t="s">
        <v>9401</v>
      </c>
      <c r="K7353" s="14">
        <v>0</v>
      </c>
      <c r="M7353" s="13" t="s">
        <v>10967</v>
      </c>
      <c r="N7353" s="18" t="s">
        <v>11355</v>
      </c>
      <c r="P7353" s="19" t="s">
        <v>11080</v>
      </c>
      <c r="Q7353" s="19" t="s">
        <v>11080</v>
      </c>
      <c r="R7353" s="19" t="s">
        <v>11081</v>
      </c>
    </row>
    <row r="7354" spans="1:18">
      <c r="A7354" s="13" t="e">
        <v>#N/A</v>
      </c>
      <c r="B7354" s="13" t="s">
        <v>11350</v>
      </c>
      <c r="C7354" s="14" t="s">
        <v>11075</v>
      </c>
      <c r="D7354" s="15" t="s">
        <v>11351</v>
      </c>
      <c r="E7354" s="15" t="s">
        <v>10434</v>
      </c>
      <c r="F7354" s="14" t="s">
        <v>11352</v>
      </c>
      <c r="G7354" s="14" t="s">
        <v>11353</v>
      </c>
      <c r="H7354" s="14" t="s">
        <v>11354</v>
      </c>
      <c r="I7354" s="14" t="s">
        <v>10419</v>
      </c>
      <c r="J7354" s="16" t="s">
        <v>9401</v>
      </c>
      <c r="K7354" s="14">
        <v>65.58</v>
      </c>
      <c r="M7354" s="13" t="s">
        <v>10967</v>
      </c>
      <c r="N7354" s="18" t="s">
        <v>11355</v>
      </c>
      <c r="P7354" s="19" t="s">
        <v>11080</v>
      </c>
      <c r="Q7354" s="19" t="s">
        <v>11080</v>
      </c>
      <c r="R7354" s="19" t="s">
        <v>11081</v>
      </c>
    </row>
    <row r="7355" spans="1:18">
      <c r="A7355" s="13" t="e">
        <v>#N/A</v>
      </c>
      <c r="B7355" s="13" t="s">
        <v>11356</v>
      </c>
      <c r="C7355" s="14" t="s">
        <v>11088</v>
      </c>
      <c r="D7355" s="15" t="s">
        <v>11357</v>
      </c>
      <c r="E7355" s="15" t="s">
        <v>10434</v>
      </c>
      <c r="F7355" s="14" t="s">
        <v>7818</v>
      </c>
      <c r="G7355" s="14" t="s">
        <v>11358</v>
      </c>
      <c r="H7355" s="14" t="s">
        <v>11359</v>
      </c>
      <c r="I7355" s="14" t="s">
        <v>10416</v>
      </c>
      <c r="J7355" s="16" t="s">
        <v>9401</v>
      </c>
      <c r="K7355" s="14">
        <v>0</v>
      </c>
      <c r="L7355" s="17">
        <v>78307.9</v>
      </c>
      <c r="M7355" s="13" t="s">
        <v>10967</v>
      </c>
      <c r="N7355" s="18" t="s">
        <v>11360</v>
      </c>
      <c r="P7355" s="19" t="s">
        <v>10969</v>
      </c>
      <c r="Q7355" s="19" t="s">
        <v>10969</v>
      </c>
      <c r="R7355" s="19" t="s">
        <v>201</v>
      </c>
    </row>
    <row r="7356" spans="1:18">
      <c r="A7356" s="13" t="e">
        <v>#N/A</v>
      </c>
      <c r="B7356" s="13" t="s">
        <v>11356</v>
      </c>
      <c r="C7356" s="14" t="s">
        <v>11088</v>
      </c>
      <c r="D7356" s="15" t="s">
        <v>11357</v>
      </c>
      <c r="E7356" s="15" t="s">
        <v>10434</v>
      </c>
      <c r="F7356" s="14" t="s">
        <v>7818</v>
      </c>
      <c r="G7356" s="14" t="s">
        <v>11358</v>
      </c>
      <c r="H7356" s="14" t="s">
        <v>11359</v>
      </c>
      <c r="I7356" s="14" t="s">
        <v>10418</v>
      </c>
      <c r="J7356" s="16" t="s">
        <v>9401</v>
      </c>
      <c r="K7356" s="14">
        <v>70962.6</v>
      </c>
      <c r="M7356" s="13" t="s">
        <v>10967</v>
      </c>
      <c r="N7356" s="18" t="s">
        <v>11360</v>
      </c>
      <c r="P7356" s="19" t="s">
        <v>10969</v>
      </c>
      <c r="Q7356" s="19" t="s">
        <v>10969</v>
      </c>
      <c r="R7356" s="19" t="s">
        <v>201</v>
      </c>
    </row>
    <row r="7357" spans="1:18">
      <c r="A7357" s="13" t="e">
        <v>#N/A</v>
      </c>
      <c r="B7357" s="13" t="s">
        <v>11356</v>
      </c>
      <c r="C7357" s="14" t="s">
        <v>11088</v>
      </c>
      <c r="D7357" s="15" t="s">
        <v>11357</v>
      </c>
      <c r="E7357" s="15" t="s">
        <v>10434</v>
      </c>
      <c r="F7357" s="14" t="s">
        <v>7818</v>
      </c>
      <c r="G7357" s="14" t="s">
        <v>11358</v>
      </c>
      <c r="H7357" s="14" t="s">
        <v>11359</v>
      </c>
      <c r="I7357" s="14" t="s">
        <v>10420</v>
      </c>
      <c r="J7357" s="16" t="s">
        <v>9401</v>
      </c>
      <c r="K7357" s="14">
        <v>0</v>
      </c>
      <c r="M7357" s="13" t="s">
        <v>10967</v>
      </c>
      <c r="N7357" s="18" t="s">
        <v>11360</v>
      </c>
      <c r="P7357" s="19" t="s">
        <v>10969</v>
      </c>
      <c r="Q7357" s="19" t="s">
        <v>10969</v>
      </c>
      <c r="R7357" s="19" t="s">
        <v>201</v>
      </c>
    </row>
    <row r="7358" spans="1:18">
      <c r="A7358" s="13" t="e">
        <v>#N/A</v>
      </c>
      <c r="B7358" s="13" t="s">
        <v>11356</v>
      </c>
      <c r="C7358" s="14" t="s">
        <v>11088</v>
      </c>
      <c r="D7358" s="15" t="s">
        <v>11357</v>
      </c>
      <c r="E7358" s="15" t="s">
        <v>10434</v>
      </c>
      <c r="F7358" s="14" t="s">
        <v>7818</v>
      </c>
      <c r="G7358" s="14" t="s">
        <v>11358</v>
      </c>
      <c r="H7358" s="14" t="s">
        <v>11359</v>
      </c>
      <c r="I7358" s="14" t="s">
        <v>10419</v>
      </c>
      <c r="J7358" s="16" t="s">
        <v>9401</v>
      </c>
      <c r="K7358" s="14">
        <v>1080.68</v>
      </c>
      <c r="M7358" s="13" t="s">
        <v>10967</v>
      </c>
      <c r="N7358" s="18" t="s">
        <v>11360</v>
      </c>
      <c r="P7358" s="19" t="s">
        <v>10969</v>
      </c>
      <c r="Q7358" s="19" t="s">
        <v>10969</v>
      </c>
      <c r="R7358" s="19" t="s">
        <v>201</v>
      </c>
    </row>
    <row r="7359" spans="1:18">
      <c r="A7359" s="13" t="s">
        <v>85</v>
      </c>
      <c r="B7359" s="13" t="s">
        <v>8011</v>
      </c>
      <c r="C7359" s="14" t="s">
        <v>1056</v>
      </c>
      <c r="D7359" s="15" t="s">
        <v>8012</v>
      </c>
      <c r="E7359" s="15" t="s">
        <v>10425</v>
      </c>
      <c r="F7359" s="14" t="s">
        <v>1058</v>
      </c>
      <c r="G7359" s="14" t="s">
        <v>8013</v>
      </c>
      <c r="H7359" s="14" t="s">
        <v>8014</v>
      </c>
      <c r="I7359" s="14" t="s">
        <v>10416</v>
      </c>
      <c r="J7359" s="16" t="s">
        <v>55</v>
      </c>
      <c r="K7359" s="14">
        <v>7115040.38</v>
      </c>
      <c r="L7359" s="17">
        <v>8530241.62</v>
      </c>
      <c r="M7359" s="13" t="s">
        <v>83</v>
      </c>
      <c r="N7359" s="18" t="s">
        <v>10122</v>
      </c>
      <c r="P7359" s="19" t="s">
        <v>69</v>
      </c>
      <c r="Q7359" s="19" t="s">
        <v>85</v>
      </c>
      <c r="R7359" s="19" t="s">
        <v>86</v>
      </c>
    </row>
    <row r="7360" spans="1:18">
      <c r="A7360" s="13" t="s">
        <v>85</v>
      </c>
      <c r="B7360" s="13" t="s">
        <v>8011</v>
      </c>
      <c r="C7360" s="14" t="s">
        <v>1056</v>
      </c>
      <c r="D7360" s="15" t="s">
        <v>8012</v>
      </c>
      <c r="E7360" s="15" t="s">
        <v>10425</v>
      </c>
      <c r="F7360" s="14" t="s">
        <v>1058</v>
      </c>
      <c r="G7360" s="14" t="s">
        <v>8013</v>
      </c>
      <c r="H7360" s="14" t="s">
        <v>8014</v>
      </c>
      <c r="I7360" s="14" t="s">
        <v>10418</v>
      </c>
      <c r="J7360" s="16" t="s">
        <v>55</v>
      </c>
      <c r="K7360" s="14">
        <v>844156.91</v>
      </c>
      <c r="M7360" s="13" t="s">
        <v>83</v>
      </c>
      <c r="N7360" s="18" t="s">
        <v>10122</v>
      </c>
      <c r="P7360" s="19" t="s">
        <v>69</v>
      </c>
      <c r="Q7360" s="19" t="s">
        <v>85</v>
      </c>
      <c r="R7360" s="19" t="s">
        <v>86</v>
      </c>
    </row>
    <row r="7361" spans="1:18">
      <c r="A7361" s="13" t="s">
        <v>85</v>
      </c>
      <c r="B7361" s="13" t="s">
        <v>8011</v>
      </c>
      <c r="C7361" s="14" t="s">
        <v>1056</v>
      </c>
      <c r="D7361" s="15" t="s">
        <v>8012</v>
      </c>
      <c r="E7361" s="15" t="s">
        <v>10425</v>
      </c>
      <c r="F7361" s="14" t="s">
        <v>1058</v>
      </c>
      <c r="G7361" s="14" t="s">
        <v>8013</v>
      </c>
      <c r="H7361" s="14" t="s">
        <v>8014</v>
      </c>
      <c r="I7361" s="14" t="s">
        <v>10420</v>
      </c>
      <c r="J7361" s="16" t="s">
        <v>55</v>
      </c>
      <c r="K7361" s="14">
        <v>65956.06</v>
      </c>
      <c r="M7361" s="13" t="s">
        <v>83</v>
      </c>
      <c r="N7361" s="18" t="s">
        <v>10122</v>
      </c>
      <c r="P7361" s="19" t="s">
        <v>69</v>
      </c>
      <c r="Q7361" s="19" t="s">
        <v>85</v>
      </c>
      <c r="R7361" s="19" t="s">
        <v>86</v>
      </c>
    </row>
    <row r="7362" spans="1:18">
      <c r="A7362" s="13" t="s">
        <v>85</v>
      </c>
      <c r="B7362" s="13" t="s">
        <v>8011</v>
      </c>
      <c r="C7362" s="14" t="s">
        <v>1056</v>
      </c>
      <c r="D7362" s="15" t="s">
        <v>8012</v>
      </c>
      <c r="E7362" s="15" t="s">
        <v>10425</v>
      </c>
      <c r="F7362" s="14" t="s">
        <v>1058</v>
      </c>
      <c r="G7362" s="14" t="s">
        <v>8013</v>
      </c>
      <c r="H7362" s="14" t="s">
        <v>8014</v>
      </c>
      <c r="I7362" s="14" t="s">
        <v>10419</v>
      </c>
      <c r="J7362" s="16" t="s">
        <v>55</v>
      </c>
      <c r="K7362" s="14">
        <v>121222.71</v>
      </c>
      <c r="M7362" s="13" t="s">
        <v>83</v>
      </c>
      <c r="N7362" s="18" t="s">
        <v>10122</v>
      </c>
      <c r="P7362" s="19" t="s">
        <v>69</v>
      </c>
      <c r="Q7362" s="19" t="s">
        <v>85</v>
      </c>
      <c r="R7362" s="19" t="s">
        <v>86</v>
      </c>
    </row>
    <row r="7363" spans="1:18">
      <c r="A7363" s="13" t="s">
        <v>85</v>
      </c>
      <c r="B7363" s="13" t="s">
        <v>9532</v>
      </c>
      <c r="C7363" s="14" t="s">
        <v>1056</v>
      </c>
      <c r="D7363" s="15" t="s">
        <v>9533</v>
      </c>
      <c r="E7363" s="15" t="s">
        <v>10425</v>
      </c>
      <c r="F7363" s="14" t="s">
        <v>1058</v>
      </c>
      <c r="G7363" s="14" t="s">
        <v>9534</v>
      </c>
      <c r="H7363" s="14" t="s">
        <v>9535</v>
      </c>
      <c r="I7363" s="14" t="s">
        <v>10416</v>
      </c>
      <c r="J7363" s="16" t="s">
        <v>55</v>
      </c>
      <c r="K7363" s="14">
        <v>2628532.38</v>
      </c>
      <c r="L7363" s="17">
        <v>3378673.55</v>
      </c>
      <c r="M7363" s="13" t="s">
        <v>83</v>
      </c>
      <c r="N7363" s="18" t="s">
        <v>10123</v>
      </c>
      <c r="P7363" s="19" t="s">
        <v>69</v>
      </c>
      <c r="Q7363" s="19" t="s">
        <v>85</v>
      </c>
      <c r="R7363" s="19" t="s">
        <v>86</v>
      </c>
    </row>
    <row r="7364" spans="1:18">
      <c r="A7364" s="13" t="s">
        <v>85</v>
      </c>
      <c r="B7364" s="13" t="s">
        <v>9532</v>
      </c>
      <c r="C7364" s="14" t="s">
        <v>1056</v>
      </c>
      <c r="D7364" s="15" t="s">
        <v>9533</v>
      </c>
      <c r="E7364" s="15" t="s">
        <v>10425</v>
      </c>
      <c r="F7364" s="14" t="s">
        <v>1058</v>
      </c>
      <c r="G7364" s="14" t="s">
        <v>9534</v>
      </c>
      <c r="H7364" s="14" t="s">
        <v>9535</v>
      </c>
      <c r="I7364" s="14" t="s">
        <v>10418</v>
      </c>
      <c r="J7364" s="16" t="s">
        <v>55</v>
      </c>
      <c r="K7364" s="14">
        <v>520960.53</v>
      </c>
      <c r="M7364" s="13" t="s">
        <v>83</v>
      </c>
      <c r="N7364" s="18" t="s">
        <v>10123</v>
      </c>
      <c r="P7364" s="19" t="s">
        <v>69</v>
      </c>
      <c r="Q7364" s="19" t="s">
        <v>85</v>
      </c>
      <c r="R7364" s="19" t="s">
        <v>86</v>
      </c>
    </row>
    <row r="7365" spans="1:18">
      <c r="A7365" s="13" t="s">
        <v>85</v>
      </c>
      <c r="B7365" s="13" t="s">
        <v>9532</v>
      </c>
      <c r="C7365" s="14" t="s">
        <v>1056</v>
      </c>
      <c r="D7365" s="15" t="s">
        <v>9533</v>
      </c>
      <c r="E7365" s="15" t="s">
        <v>10425</v>
      </c>
      <c r="F7365" s="14" t="s">
        <v>1058</v>
      </c>
      <c r="G7365" s="14" t="s">
        <v>9534</v>
      </c>
      <c r="H7365" s="14" t="s">
        <v>9535</v>
      </c>
      <c r="I7365" s="14" t="s">
        <v>10420</v>
      </c>
      <c r="J7365" s="16" t="s">
        <v>55</v>
      </c>
      <c r="K7365" s="14">
        <v>29339.8</v>
      </c>
      <c r="M7365" s="13" t="s">
        <v>83</v>
      </c>
      <c r="N7365" s="18" t="s">
        <v>10123</v>
      </c>
      <c r="P7365" s="19" t="s">
        <v>69</v>
      </c>
      <c r="Q7365" s="19" t="s">
        <v>85</v>
      </c>
      <c r="R7365" s="19" t="s">
        <v>86</v>
      </c>
    </row>
    <row r="7366" spans="1:18">
      <c r="A7366" s="13" t="s">
        <v>85</v>
      </c>
      <c r="B7366" s="13" t="s">
        <v>9532</v>
      </c>
      <c r="C7366" s="14" t="s">
        <v>1056</v>
      </c>
      <c r="D7366" s="15" t="s">
        <v>9533</v>
      </c>
      <c r="E7366" s="15" t="s">
        <v>10425</v>
      </c>
      <c r="F7366" s="14" t="s">
        <v>1058</v>
      </c>
      <c r="G7366" s="14" t="s">
        <v>9534</v>
      </c>
      <c r="H7366" s="14" t="s">
        <v>9535</v>
      </c>
      <c r="I7366" s="14" t="s">
        <v>10419</v>
      </c>
      <c r="J7366" s="16" t="s">
        <v>55</v>
      </c>
      <c r="K7366" s="14">
        <v>47956.11</v>
      </c>
      <c r="M7366" s="13" t="s">
        <v>83</v>
      </c>
      <c r="N7366" s="18" t="s">
        <v>10123</v>
      </c>
      <c r="P7366" s="19" t="s">
        <v>69</v>
      </c>
      <c r="Q7366" s="19" t="s">
        <v>85</v>
      </c>
      <c r="R7366" s="19" t="s">
        <v>86</v>
      </c>
    </row>
    <row r="7367" spans="1:18">
      <c r="A7367" s="13" t="s">
        <v>85</v>
      </c>
      <c r="B7367" s="13" t="s">
        <v>10124</v>
      </c>
      <c r="C7367" s="14" t="s">
        <v>3777</v>
      </c>
      <c r="D7367" s="15" t="s">
        <v>10125</v>
      </c>
      <c r="E7367" s="15" t="s">
        <v>10425</v>
      </c>
      <c r="F7367" s="14" t="s">
        <v>10126</v>
      </c>
      <c r="G7367" s="14" t="s">
        <v>10127</v>
      </c>
      <c r="H7367" s="14" t="s">
        <v>10128</v>
      </c>
      <c r="I7367" s="14" t="s">
        <v>10416</v>
      </c>
      <c r="J7367" s="16" t="s">
        <v>55</v>
      </c>
      <c r="K7367" s="14">
        <v>325906.89</v>
      </c>
      <c r="L7367" s="17">
        <v>533676.1</v>
      </c>
      <c r="M7367" s="13" t="s">
        <v>83</v>
      </c>
      <c r="N7367" s="18" t="s">
        <v>10130</v>
      </c>
      <c r="P7367" s="19" t="s">
        <v>69</v>
      </c>
      <c r="Q7367" s="19" t="s">
        <v>85</v>
      </c>
      <c r="R7367" s="19" t="s">
        <v>86</v>
      </c>
    </row>
    <row r="7368" spans="1:18">
      <c r="A7368" s="13" t="s">
        <v>85</v>
      </c>
      <c r="B7368" s="13" t="s">
        <v>10124</v>
      </c>
      <c r="C7368" s="14" t="s">
        <v>3777</v>
      </c>
      <c r="D7368" s="15" t="s">
        <v>10125</v>
      </c>
      <c r="E7368" s="15" t="s">
        <v>10425</v>
      </c>
      <c r="F7368" s="14" t="s">
        <v>10126</v>
      </c>
      <c r="G7368" s="14" t="s">
        <v>10127</v>
      </c>
      <c r="H7368" s="14" t="s">
        <v>10128</v>
      </c>
      <c r="I7368" s="14" t="s">
        <v>10418</v>
      </c>
      <c r="J7368" s="16" t="s">
        <v>55</v>
      </c>
      <c r="K7368" s="14">
        <v>172496.67</v>
      </c>
      <c r="M7368" s="13" t="s">
        <v>83</v>
      </c>
      <c r="N7368" s="18" t="s">
        <v>10130</v>
      </c>
      <c r="P7368" s="19" t="s">
        <v>69</v>
      </c>
      <c r="Q7368" s="19" t="s">
        <v>85</v>
      </c>
      <c r="R7368" s="19" t="s">
        <v>86</v>
      </c>
    </row>
    <row r="7369" spans="1:18">
      <c r="A7369" s="13" t="s">
        <v>85</v>
      </c>
      <c r="B7369" s="13" t="s">
        <v>10124</v>
      </c>
      <c r="C7369" s="14" t="s">
        <v>3777</v>
      </c>
      <c r="D7369" s="15" t="s">
        <v>10125</v>
      </c>
      <c r="E7369" s="15" t="s">
        <v>10425</v>
      </c>
      <c r="F7369" s="14" t="s">
        <v>10126</v>
      </c>
      <c r="G7369" s="14" t="s">
        <v>10127</v>
      </c>
      <c r="H7369" s="14" t="s">
        <v>10128</v>
      </c>
      <c r="I7369" s="14" t="s">
        <v>10420</v>
      </c>
      <c r="J7369" s="16" t="s">
        <v>55</v>
      </c>
      <c r="K7369" s="14">
        <v>3667.18</v>
      </c>
      <c r="M7369" s="13" t="s">
        <v>83</v>
      </c>
      <c r="N7369" s="18" t="s">
        <v>10130</v>
      </c>
      <c r="P7369" s="19" t="s">
        <v>69</v>
      </c>
      <c r="Q7369" s="19" t="s">
        <v>85</v>
      </c>
      <c r="R7369" s="19" t="s">
        <v>86</v>
      </c>
    </row>
    <row r="7370" spans="1:18">
      <c r="A7370" s="13" t="s">
        <v>85</v>
      </c>
      <c r="B7370" s="13" t="s">
        <v>10124</v>
      </c>
      <c r="C7370" s="14" t="s">
        <v>3777</v>
      </c>
      <c r="D7370" s="15" t="s">
        <v>10125</v>
      </c>
      <c r="E7370" s="15" t="s">
        <v>10425</v>
      </c>
      <c r="F7370" s="14" t="s">
        <v>10126</v>
      </c>
      <c r="G7370" s="14" t="s">
        <v>10127</v>
      </c>
      <c r="H7370" s="14" t="s">
        <v>10128</v>
      </c>
      <c r="I7370" s="14" t="s">
        <v>10419</v>
      </c>
      <c r="J7370" s="16" t="s">
        <v>55</v>
      </c>
      <c r="K7370" s="14">
        <v>7589.86</v>
      </c>
      <c r="M7370" s="13" t="s">
        <v>83</v>
      </c>
      <c r="N7370" s="18" t="s">
        <v>10130</v>
      </c>
      <c r="P7370" s="19" t="s">
        <v>69</v>
      </c>
      <c r="Q7370" s="19" t="s">
        <v>85</v>
      </c>
      <c r="R7370" s="19" t="s">
        <v>86</v>
      </c>
    </row>
    <row r="7371" spans="1:18">
      <c r="A7371" s="13" t="s">
        <v>85</v>
      </c>
      <c r="B7371" s="13" t="s">
        <v>10124</v>
      </c>
      <c r="C7371" s="14" t="s">
        <v>3777</v>
      </c>
      <c r="D7371" s="15" t="s">
        <v>10125</v>
      </c>
      <c r="E7371" s="15" t="s">
        <v>10425</v>
      </c>
      <c r="F7371" s="14" t="s">
        <v>10126</v>
      </c>
      <c r="G7371" s="14" t="s">
        <v>10127</v>
      </c>
      <c r="H7371" s="14" t="s">
        <v>10128</v>
      </c>
      <c r="I7371" s="14" t="s">
        <v>10416</v>
      </c>
      <c r="J7371" s="16" t="s">
        <v>55</v>
      </c>
      <c r="K7371" s="14">
        <v>325906.89</v>
      </c>
      <c r="L7371" s="17">
        <v>533676.1</v>
      </c>
      <c r="M7371" s="13" t="s">
        <v>83</v>
      </c>
      <c r="N7371" s="18" t="s">
        <v>10132</v>
      </c>
      <c r="P7371" s="19" t="s">
        <v>69</v>
      </c>
      <c r="Q7371" s="19" t="s">
        <v>85</v>
      </c>
      <c r="R7371" s="19" t="s">
        <v>86</v>
      </c>
    </row>
    <row r="7372" spans="1:18">
      <c r="A7372" s="13" t="s">
        <v>85</v>
      </c>
      <c r="B7372" s="13" t="s">
        <v>10124</v>
      </c>
      <c r="C7372" s="14" t="s">
        <v>3777</v>
      </c>
      <c r="D7372" s="15" t="s">
        <v>10125</v>
      </c>
      <c r="E7372" s="15" t="s">
        <v>10425</v>
      </c>
      <c r="F7372" s="14" t="s">
        <v>10126</v>
      </c>
      <c r="G7372" s="14" t="s">
        <v>10127</v>
      </c>
      <c r="H7372" s="14" t="s">
        <v>10128</v>
      </c>
      <c r="I7372" s="14" t="s">
        <v>10418</v>
      </c>
      <c r="J7372" s="16" t="s">
        <v>55</v>
      </c>
      <c r="K7372" s="14">
        <v>172496.67</v>
      </c>
      <c r="M7372" s="13" t="s">
        <v>83</v>
      </c>
      <c r="N7372" s="18" t="s">
        <v>10132</v>
      </c>
      <c r="P7372" s="19" t="s">
        <v>69</v>
      </c>
      <c r="Q7372" s="19" t="s">
        <v>85</v>
      </c>
      <c r="R7372" s="19" t="s">
        <v>86</v>
      </c>
    </row>
    <row r="7373" spans="1:18">
      <c r="A7373" s="13" t="s">
        <v>85</v>
      </c>
      <c r="B7373" s="13" t="s">
        <v>10124</v>
      </c>
      <c r="C7373" s="14" t="s">
        <v>3777</v>
      </c>
      <c r="D7373" s="15" t="s">
        <v>10125</v>
      </c>
      <c r="E7373" s="15" t="s">
        <v>10425</v>
      </c>
      <c r="F7373" s="14" t="s">
        <v>10126</v>
      </c>
      <c r="G7373" s="14" t="s">
        <v>10127</v>
      </c>
      <c r="H7373" s="14" t="s">
        <v>10128</v>
      </c>
      <c r="I7373" s="14" t="s">
        <v>10420</v>
      </c>
      <c r="J7373" s="16" t="s">
        <v>55</v>
      </c>
      <c r="K7373" s="14">
        <v>3667.18</v>
      </c>
      <c r="M7373" s="13" t="s">
        <v>83</v>
      </c>
      <c r="N7373" s="18" t="s">
        <v>10132</v>
      </c>
      <c r="P7373" s="19" t="s">
        <v>69</v>
      </c>
      <c r="Q7373" s="19" t="s">
        <v>85</v>
      </c>
      <c r="R7373" s="19" t="s">
        <v>86</v>
      </c>
    </row>
    <row r="7374" spans="1:18">
      <c r="A7374" s="13" t="s">
        <v>85</v>
      </c>
      <c r="B7374" s="13" t="s">
        <v>10124</v>
      </c>
      <c r="C7374" s="14" t="s">
        <v>3777</v>
      </c>
      <c r="D7374" s="15" t="s">
        <v>10125</v>
      </c>
      <c r="E7374" s="15" t="s">
        <v>10425</v>
      </c>
      <c r="F7374" s="14" t="s">
        <v>10126</v>
      </c>
      <c r="G7374" s="14" t="s">
        <v>10127</v>
      </c>
      <c r="H7374" s="14" t="s">
        <v>10128</v>
      </c>
      <c r="I7374" s="14" t="s">
        <v>10419</v>
      </c>
      <c r="J7374" s="16" t="s">
        <v>55</v>
      </c>
      <c r="K7374" s="14">
        <v>7589.86</v>
      </c>
      <c r="M7374" s="13" t="s">
        <v>83</v>
      </c>
      <c r="N7374" s="18" t="s">
        <v>10132</v>
      </c>
      <c r="P7374" s="19" t="s">
        <v>69</v>
      </c>
      <c r="Q7374" s="19" t="s">
        <v>85</v>
      </c>
      <c r="R7374" s="19" t="s">
        <v>86</v>
      </c>
    </row>
    <row r="7375" spans="1:18">
      <c r="A7375" s="13" t="s">
        <v>119</v>
      </c>
      <c r="B7375" s="13" t="s">
        <v>10133</v>
      </c>
      <c r="C7375" s="14" t="s">
        <v>1266</v>
      </c>
      <c r="D7375" s="15" t="s">
        <v>10134</v>
      </c>
      <c r="E7375" s="15" t="s">
        <v>10425</v>
      </c>
      <c r="F7375" s="14" t="s">
        <v>8858</v>
      </c>
      <c r="G7375" s="14" t="s">
        <v>8859</v>
      </c>
      <c r="H7375" s="14" t="s">
        <v>10135</v>
      </c>
      <c r="I7375" s="14" t="s">
        <v>10416</v>
      </c>
      <c r="J7375" s="16" t="s">
        <v>55</v>
      </c>
      <c r="K7375" s="14">
        <v>3533.72</v>
      </c>
      <c r="L7375" s="17">
        <v>3800</v>
      </c>
      <c r="M7375" s="13" t="s">
        <v>140</v>
      </c>
      <c r="N7375" s="18" t="s">
        <v>10136</v>
      </c>
      <c r="P7375" s="19" t="s">
        <v>46</v>
      </c>
      <c r="Q7375" s="19" t="s">
        <v>119</v>
      </c>
      <c r="R7375" s="19" t="s">
        <v>191</v>
      </c>
    </row>
    <row r="7376" spans="1:18">
      <c r="A7376" s="13" t="s">
        <v>119</v>
      </c>
      <c r="B7376" s="13" t="s">
        <v>10133</v>
      </c>
      <c r="C7376" s="14" t="s">
        <v>1266</v>
      </c>
      <c r="D7376" s="15" t="s">
        <v>10134</v>
      </c>
      <c r="E7376" s="15" t="s">
        <v>10425</v>
      </c>
      <c r="F7376" s="14" t="s">
        <v>8858</v>
      </c>
      <c r="G7376" s="14" t="s">
        <v>8859</v>
      </c>
      <c r="H7376" s="14" t="s">
        <v>10135</v>
      </c>
      <c r="I7376" s="14" t="s">
        <v>10418</v>
      </c>
      <c r="J7376" s="16" t="s">
        <v>55</v>
      </c>
      <c r="K7376" s="14">
        <v>0</v>
      </c>
      <c r="M7376" s="13" t="s">
        <v>140</v>
      </c>
      <c r="N7376" s="18" t="s">
        <v>10136</v>
      </c>
      <c r="P7376" s="19" t="s">
        <v>46</v>
      </c>
      <c r="Q7376" s="19" t="s">
        <v>119</v>
      </c>
      <c r="R7376" s="19" t="s">
        <v>191</v>
      </c>
    </row>
    <row r="7377" spans="1:18">
      <c r="A7377" s="13" t="s">
        <v>119</v>
      </c>
      <c r="B7377" s="13" t="s">
        <v>10133</v>
      </c>
      <c r="C7377" s="14" t="s">
        <v>1266</v>
      </c>
      <c r="D7377" s="15" t="s">
        <v>10134</v>
      </c>
      <c r="E7377" s="15" t="s">
        <v>10425</v>
      </c>
      <c r="F7377" s="14" t="s">
        <v>8858</v>
      </c>
      <c r="G7377" s="14" t="s">
        <v>8859</v>
      </c>
      <c r="H7377" s="14" t="s">
        <v>10135</v>
      </c>
      <c r="I7377" s="14" t="s">
        <v>10420</v>
      </c>
      <c r="J7377" s="16" t="s">
        <v>55</v>
      </c>
      <c r="K7377" s="14">
        <v>41.48</v>
      </c>
      <c r="M7377" s="13" t="s">
        <v>140</v>
      </c>
      <c r="N7377" s="18" t="s">
        <v>10136</v>
      </c>
      <c r="P7377" s="19" t="s">
        <v>46</v>
      </c>
      <c r="Q7377" s="19" t="s">
        <v>119</v>
      </c>
      <c r="R7377" s="19" t="s">
        <v>191</v>
      </c>
    </row>
    <row r="7378" spans="1:18">
      <c r="A7378" s="13" t="s">
        <v>119</v>
      </c>
      <c r="B7378" s="13" t="s">
        <v>10133</v>
      </c>
      <c r="C7378" s="14" t="s">
        <v>1266</v>
      </c>
      <c r="D7378" s="15" t="s">
        <v>10134</v>
      </c>
      <c r="E7378" s="15" t="s">
        <v>10425</v>
      </c>
      <c r="F7378" s="14" t="s">
        <v>8858</v>
      </c>
      <c r="G7378" s="14" t="s">
        <v>8859</v>
      </c>
      <c r="H7378" s="14" t="s">
        <v>10135</v>
      </c>
      <c r="I7378" s="14" t="s">
        <v>10419</v>
      </c>
      <c r="J7378" s="16" t="s">
        <v>55</v>
      </c>
      <c r="K7378" s="14">
        <v>53.8</v>
      </c>
      <c r="M7378" s="13" t="s">
        <v>140</v>
      </c>
      <c r="N7378" s="18" t="s">
        <v>10136</v>
      </c>
      <c r="P7378" s="19" t="s">
        <v>46</v>
      </c>
      <c r="Q7378" s="19" t="s">
        <v>119</v>
      </c>
      <c r="R7378" s="19" t="s">
        <v>191</v>
      </c>
    </row>
    <row r="7379" spans="1:18">
      <c r="A7379" s="13" t="s">
        <v>119</v>
      </c>
      <c r="B7379" s="13" t="s">
        <v>10137</v>
      </c>
      <c r="C7379" s="14" t="s">
        <v>996</v>
      </c>
      <c r="D7379" s="15" t="s">
        <v>10138</v>
      </c>
      <c r="E7379" s="15" t="s">
        <v>10425</v>
      </c>
      <c r="F7379" s="14" t="s">
        <v>2524</v>
      </c>
      <c r="G7379" s="14" t="s">
        <v>10139</v>
      </c>
      <c r="H7379" s="14" t="s">
        <v>10140</v>
      </c>
      <c r="I7379" s="14" t="s">
        <v>10416</v>
      </c>
      <c r="J7379" s="16" t="s">
        <v>55</v>
      </c>
      <c r="K7379" s="14">
        <v>29780.73</v>
      </c>
      <c r="L7379" s="17">
        <v>32076</v>
      </c>
      <c r="M7379" s="13" t="s">
        <v>140</v>
      </c>
      <c r="N7379" s="18" t="s">
        <v>10141</v>
      </c>
      <c r="P7379" s="19" t="s">
        <v>46</v>
      </c>
      <c r="Q7379" s="19" t="s">
        <v>119</v>
      </c>
      <c r="R7379" s="19" t="s">
        <v>120</v>
      </c>
    </row>
    <row r="7380" spans="1:18">
      <c r="A7380" s="13" t="s">
        <v>119</v>
      </c>
      <c r="B7380" s="13" t="s">
        <v>10137</v>
      </c>
      <c r="C7380" s="14" t="s">
        <v>996</v>
      </c>
      <c r="D7380" s="15" t="s">
        <v>10138</v>
      </c>
      <c r="E7380" s="15" t="s">
        <v>10425</v>
      </c>
      <c r="F7380" s="14" t="s">
        <v>2524</v>
      </c>
      <c r="G7380" s="14" t="s">
        <v>10139</v>
      </c>
      <c r="H7380" s="14" t="s">
        <v>10140</v>
      </c>
      <c r="I7380" s="14" t="s">
        <v>10418</v>
      </c>
      <c r="J7380" s="16" t="s">
        <v>55</v>
      </c>
      <c r="K7380" s="14">
        <v>0</v>
      </c>
      <c r="M7380" s="13" t="s">
        <v>140</v>
      </c>
      <c r="N7380" s="18" t="s">
        <v>10141</v>
      </c>
      <c r="P7380" s="19" t="s">
        <v>46</v>
      </c>
      <c r="Q7380" s="19" t="s">
        <v>119</v>
      </c>
      <c r="R7380" s="19" t="s">
        <v>120</v>
      </c>
    </row>
    <row r="7381" spans="1:18">
      <c r="A7381" s="13" t="s">
        <v>119</v>
      </c>
      <c r="B7381" s="13" t="s">
        <v>10137</v>
      </c>
      <c r="C7381" s="14" t="s">
        <v>996</v>
      </c>
      <c r="D7381" s="15" t="s">
        <v>10138</v>
      </c>
      <c r="E7381" s="15" t="s">
        <v>10425</v>
      </c>
      <c r="F7381" s="14" t="s">
        <v>2524</v>
      </c>
      <c r="G7381" s="14" t="s">
        <v>10139</v>
      </c>
      <c r="H7381" s="14" t="s">
        <v>10140</v>
      </c>
      <c r="I7381" s="14" t="s">
        <v>10420</v>
      </c>
      <c r="J7381" s="16" t="s">
        <v>55</v>
      </c>
      <c r="K7381" s="14">
        <v>398.25</v>
      </c>
      <c r="M7381" s="13" t="s">
        <v>140</v>
      </c>
      <c r="N7381" s="18" t="s">
        <v>10141</v>
      </c>
      <c r="P7381" s="19" t="s">
        <v>46</v>
      </c>
      <c r="Q7381" s="19" t="s">
        <v>119</v>
      </c>
      <c r="R7381" s="19" t="s">
        <v>120</v>
      </c>
    </row>
    <row r="7382" spans="1:18">
      <c r="A7382" s="13" t="s">
        <v>119</v>
      </c>
      <c r="B7382" s="13" t="s">
        <v>10137</v>
      </c>
      <c r="C7382" s="14" t="s">
        <v>996</v>
      </c>
      <c r="D7382" s="15" t="s">
        <v>10138</v>
      </c>
      <c r="E7382" s="15" t="s">
        <v>10425</v>
      </c>
      <c r="F7382" s="14" t="s">
        <v>2524</v>
      </c>
      <c r="G7382" s="14" t="s">
        <v>10139</v>
      </c>
      <c r="H7382" s="14" t="s">
        <v>10140</v>
      </c>
      <c r="I7382" s="14" t="s">
        <v>10419</v>
      </c>
      <c r="J7382" s="16" t="s">
        <v>55</v>
      </c>
      <c r="K7382" s="14">
        <v>453.6</v>
      </c>
      <c r="M7382" s="13" t="s">
        <v>140</v>
      </c>
      <c r="N7382" s="18" t="s">
        <v>10141</v>
      </c>
      <c r="P7382" s="19" t="s">
        <v>46</v>
      </c>
      <c r="Q7382" s="19" t="s">
        <v>119</v>
      </c>
      <c r="R7382" s="19" t="s">
        <v>120</v>
      </c>
    </row>
    <row r="7383" spans="1:18">
      <c r="A7383" s="13" t="s">
        <v>163</v>
      </c>
      <c r="B7383" s="13" t="s">
        <v>10143</v>
      </c>
      <c r="C7383" s="14" t="s">
        <v>1420</v>
      </c>
      <c r="D7383" s="15" t="s">
        <v>9772</v>
      </c>
      <c r="E7383" s="15" t="s">
        <v>10429</v>
      </c>
      <c r="F7383" s="14" t="s">
        <v>1620</v>
      </c>
      <c r="G7383" s="14" t="s">
        <v>9773</v>
      </c>
      <c r="H7383" s="14" t="s">
        <v>11099</v>
      </c>
      <c r="I7383" s="14" t="s">
        <v>10416</v>
      </c>
      <c r="J7383" s="16" t="s">
        <v>55</v>
      </c>
      <c r="K7383" s="14">
        <v>2387562.16</v>
      </c>
      <c r="L7383" s="17">
        <v>2498890.85</v>
      </c>
      <c r="M7383" s="13" t="s">
        <v>140</v>
      </c>
      <c r="N7383" s="18" t="s">
        <v>10145</v>
      </c>
      <c r="P7383" s="19" t="s">
        <v>46</v>
      </c>
      <c r="Q7383" s="19" t="s">
        <v>163</v>
      </c>
      <c r="R7383" s="19" t="s">
        <v>164</v>
      </c>
    </row>
    <row r="7384" spans="1:18">
      <c r="A7384" s="13" t="s">
        <v>163</v>
      </c>
      <c r="B7384" s="13" t="s">
        <v>10143</v>
      </c>
      <c r="C7384" s="14" t="s">
        <v>1420</v>
      </c>
      <c r="D7384" s="15" t="s">
        <v>9772</v>
      </c>
      <c r="E7384" s="15" t="s">
        <v>10429</v>
      </c>
      <c r="F7384" s="14" t="s">
        <v>1620</v>
      </c>
      <c r="G7384" s="14" t="s">
        <v>9773</v>
      </c>
      <c r="H7384" s="14" t="s">
        <v>11099</v>
      </c>
      <c r="I7384" s="14" t="s">
        <v>10418</v>
      </c>
      <c r="J7384" s="16" t="s">
        <v>55</v>
      </c>
      <c r="K7384" s="14">
        <v>0</v>
      </c>
      <c r="M7384" s="13" t="s">
        <v>140</v>
      </c>
      <c r="N7384" s="18" t="s">
        <v>10145</v>
      </c>
      <c r="P7384" s="19" t="s">
        <v>46</v>
      </c>
      <c r="Q7384" s="19" t="s">
        <v>163</v>
      </c>
      <c r="R7384" s="19" t="s">
        <v>164</v>
      </c>
    </row>
    <row r="7385" spans="1:18">
      <c r="A7385" s="13" t="s">
        <v>163</v>
      </c>
      <c r="B7385" s="13" t="s">
        <v>10143</v>
      </c>
      <c r="C7385" s="14" t="s">
        <v>1420</v>
      </c>
      <c r="D7385" s="15" t="s">
        <v>9772</v>
      </c>
      <c r="E7385" s="15" t="s">
        <v>10429</v>
      </c>
      <c r="F7385" s="14" t="s">
        <v>1620</v>
      </c>
      <c r="G7385" s="14" t="s">
        <v>9773</v>
      </c>
      <c r="H7385" s="14" t="s">
        <v>11099</v>
      </c>
      <c r="I7385" s="14" t="s">
        <v>10420</v>
      </c>
      <c r="J7385" s="16" t="s">
        <v>55</v>
      </c>
      <c r="K7385" s="14">
        <v>0</v>
      </c>
      <c r="M7385" s="13" t="s">
        <v>140</v>
      </c>
      <c r="N7385" s="18" t="s">
        <v>10145</v>
      </c>
      <c r="P7385" s="19" t="s">
        <v>46</v>
      </c>
      <c r="Q7385" s="19" t="s">
        <v>163</v>
      </c>
      <c r="R7385" s="19" t="s">
        <v>164</v>
      </c>
    </row>
    <row r="7386" spans="1:18">
      <c r="A7386" s="13" t="s">
        <v>163</v>
      </c>
      <c r="B7386" s="13" t="s">
        <v>10143</v>
      </c>
      <c r="C7386" s="14" t="s">
        <v>1420</v>
      </c>
      <c r="D7386" s="15" t="s">
        <v>9772</v>
      </c>
      <c r="E7386" s="15" t="s">
        <v>10429</v>
      </c>
      <c r="F7386" s="14" t="s">
        <v>1620</v>
      </c>
      <c r="G7386" s="14" t="s">
        <v>9773</v>
      </c>
      <c r="H7386" s="14" t="s">
        <v>11099</v>
      </c>
      <c r="I7386" s="14" t="s">
        <v>10419</v>
      </c>
      <c r="J7386" s="16" t="s">
        <v>55</v>
      </c>
      <c r="K7386" s="14">
        <v>36361.24</v>
      </c>
      <c r="M7386" s="13" t="s">
        <v>140</v>
      </c>
      <c r="N7386" s="18" t="s">
        <v>10145</v>
      </c>
      <c r="P7386" s="19" t="s">
        <v>46</v>
      </c>
      <c r="Q7386" s="19" t="s">
        <v>163</v>
      </c>
      <c r="R7386" s="19" t="s">
        <v>164</v>
      </c>
    </row>
    <row r="7387" spans="1:18">
      <c r="A7387" s="13" t="s">
        <v>163</v>
      </c>
      <c r="B7387" s="13" t="s">
        <v>10143</v>
      </c>
      <c r="C7387" s="14" t="s">
        <v>1420</v>
      </c>
      <c r="D7387" s="15" t="s">
        <v>9772</v>
      </c>
      <c r="E7387" s="15" t="s">
        <v>10429</v>
      </c>
      <c r="F7387" s="14" t="s">
        <v>1620</v>
      </c>
      <c r="G7387" s="14" t="s">
        <v>9773</v>
      </c>
      <c r="H7387" s="14" t="s">
        <v>11100</v>
      </c>
      <c r="I7387" s="14" t="s">
        <v>10416</v>
      </c>
      <c r="J7387" s="16" t="s">
        <v>55</v>
      </c>
      <c r="K7387" s="14">
        <v>36771.08</v>
      </c>
      <c r="L7387" s="17">
        <v>1118887.16</v>
      </c>
      <c r="M7387" s="13" t="s">
        <v>140</v>
      </c>
      <c r="N7387" s="18" t="s">
        <v>10145</v>
      </c>
      <c r="P7387" s="19" t="s">
        <v>46</v>
      </c>
      <c r="Q7387" s="19" t="s">
        <v>163</v>
      </c>
      <c r="R7387" s="19" t="s">
        <v>164</v>
      </c>
    </row>
    <row r="7388" spans="1:18">
      <c r="A7388" s="13" t="s">
        <v>163</v>
      </c>
      <c r="B7388" s="13" t="s">
        <v>10143</v>
      </c>
      <c r="C7388" s="14" t="s">
        <v>1420</v>
      </c>
      <c r="D7388" s="15" t="s">
        <v>9772</v>
      </c>
      <c r="E7388" s="15" t="s">
        <v>10429</v>
      </c>
      <c r="F7388" s="14" t="s">
        <v>1620</v>
      </c>
      <c r="G7388" s="14" t="s">
        <v>9773</v>
      </c>
      <c r="H7388" s="14" t="s">
        <v>11100</v>
      </c>
      <c r="I7388" s="14" t="s">
        <v>10418</v>
      </c>
      <c r="J7388" s="16" t="s">
        <v>55</v>
      </c>
      <c r="K7388" s="14">
        <v>1021248.45</v>
      </c>
      <c r="M7388" s="13" t="s">
        <v>140</v>
      </c>
      <c r="N7388" s="18" t="s">
        <v>10145</v>
      </c>
      <c r="P7388" s="19" t="s">
        <v>46</v>
      </c>
      <c r="Q7388" s="19" t="s">
        <v>163</v>
      </c>
      <c r="R7388" s="19" t="s">
        <v>164</v>
      </c>
    </row>
    <row r="7389" spans="1:18">
      <c r="A7389" s="13" t="s">
        <v>163</v>
      </c>
      <c r="B7389" s="13" t="s">
        <v>10143</v>
      </c>
      <c r="C7389" s="14" t="s">
        <v>1420</v>
      </c>
      <c r="D7389" s="15" t="s">
        <v>9772</v>
      </c>
      <c r="E7389" s="15" t="s">
        <v>10429</v>
      </c>
      <c r="F7389" s="14" t="s">
        <v>1620</v>
      </c>
      <c r="G7389" s="14" t="s">
        <v>9773</v>
      </c>
      <c r="H7389" s="14" t="s">
        <v>11100</v>
      </c>
      <c r="I7389" s="14" t="s">
        <v>10420</v>
      </c>
      <c r="J7389" s="16" t="s">
        <v>55</v>
      </c>
      <c r="K7389" s="14">
        <v>0</v>
      </c>
      <c r="M7389" s="13" t="s">
        <v>140</v>
      </c>
      <c r="N7389" s="18" t="s">
        <v>10145</v>
      </c>
      <c r="P7389" s="19" t="s">
        <v>46</v>
      </c>
      <c r="Q7389" s="19" t="s">
        <v>163</v>
      </c>
      <c r="R7389" s="19" t="s">
        <v>164</v>
      </c>
    </row>
    <row r="7390" spans="1:18">
      <c r="A7390" s="13" t="s">
        <v>163</v>
      </c>
      <c r="B7390" s="13" t="s">
        <v>10143</v>
      </c>
      <c r="C7390" s="14" t="s">
        <v>1420</v>
      </c>
      <c r="D7390" s="15" t="s">
        <v>9772</v>
      </c>
      <c r="E7390" s="15" t="s">
        <v>10429</v>
      </c>
      <c r="F7390" s="14" t="s">
        <v>1620</v>
      </c>
      <c r="G7390" s="14" t="s">
        <v>9773</v>
      </c>
      <c r="H7390" s="14" t="s">
        <v>11100</v>
      </c>
      <c r="I7390" s="14" t="s">
        <v>10419</v>
      </c>
      <c r="J7390" s="16" t="s">
        <v>55</v>
      </c>
      <c r="K7390" s="14">
        <v>16112.05</v>
      </c>
      <c r="M7390" s="13" t="s">
        <v>140</v>
      </c>
      <c r="N7390" s="18" t="s">
        <v>10145</v>
      </c>
      <c r="P7390" s="19" t="s">
        <v>46</v>
      </c>
      <c r="Q7390" s="19" t="s">
        <v>163</v>
      </c>
      <c r="R7390" s="19" t="s">
        <v>164</v>
      </c>
    </row>
    <row r="7391" spans="1:18">
      <c r="A7391" s="13" t="s">
        <v>163</v>
      </c>
      <c r="B7391" s="13" t="s">
        <v>10143</v>
      </c>
      <c r="C7391" s="14" t="s">
        <v>1420</v>
      </c>
      <c r="D7391" s="15" t="s">
        <v>9772</v>
      </c>
      <c r="E7391" s="15" t="s">
        <v>10429</v>
      </c>
      <c r="F7391" s="14" t="s">
        <v>1620</v>
      </c>
      <c r="G7391" s="14" t="s">
        <v>9773</v>
      </c>
      <c r="H7391" s="14" t="s">
        <v>11101</v>
      </c>
      <c r="I7391" s="14" t="s">
        <v>10416</v>
      </c>
      <c r="J7391" s="16" t="s">
        <v>55</v>
      </c>
      <c r="K7391" s="14">
        <v>0</v>
      </c>
      <c r="L7391" s="17">
        <v>2098190.67</v>
      </c>
      <c r="M7391" s="13" t="s">
        <v>140</v>
      </c>
      <c r="N7391" s="18" t="s">
        <v>10145</v>
      </c>
      <c r="P7391" s="19" t="s">
        <v>46</v>
      </c>
      <c r="Q7391" s="19" t="s">
        <v>163</v>
      </c>
      <c r="R7391" s="19" t="s">
        <v>164</v>
      </c>
    </row>
    <row r="7392" spans="1:18">
      <c r="A7392" s="13" t="s">
        <v>163</v>
      </c>
      <c r="B7392" s="13" t="s">
        <v>10143</v>
      </c>
      <c r="C7392" s="14" t="s">
        <v>1420</v>
      </c>
      <c r="D7392" s="15" t="s">
        <v>9772</v>
      </c>
      <c r="E7392" s="15" t="s">
        <v>10429</v>
      </c>
      <c r="F7392" s="14" t="s">
        <v>1620</v>
      </c>
      <c r="G7392" s="14" t="s">
        <v>9773</v>
      </c>
      <c r="H7392" s="14" t="s">
        <v>11101</v>
      </c>
      <c r="I7392" s="14" t="s">
        <v>10418</v>
      </c>
      <c r="J7392" s="16" t="s">
        <v>55</v>
      </c>
      <c r="K7392" s="14">
        <v>2004716.73</v>
      </c>
      <c r="M7392" s="13" t="s">
        <v>140</v>
      </c>
      <c r="N7392" s="18" t="s">
        <v>10145</v>
      </c>
      <c r="P7392" s="19" t="s">
        <v>46</v>
      </c>
      <c r="Q7392" s="19" t="s">
        <v>163</v>
      </c>
      <c r="R7392" s="19" t="s">
        <v>164</v>
      </c>
    </row>
    <row r="7393" spans="1:18">
      <c r="A7393" s="13" t="s">
        <v>163</v>
      </c>
      <c r="B7393" s="13" t="s">
        <v>10143</v>
      </c>
      <c r="C7393" s="14" t="s">
        <v>1420</v>
      </c>
      <c r="D7393" s="15" t="s">
        <v>9772</v>
      </c>
      <c r="E7393" s="15" t="s">
        <v>10429</v>
      </c>
      <c r="F7393" s="14" t="s">
        <v>1620</v>
      </c>
      <c r="G7393" s="14" t="s">
        <v>9773</v>
      </c>
      <c r="H7393" s="14" t="s">
        <v>11101</v>
      </c>
      <c r="I7393" s="14" t="s">
        <v>10420</v>
      </c>
      <c r="J7393" s="16" t="s">
        <v>55</v>
      </c>
      <c r="K7393" s="14">
        <v>0</v>
      </c>
      <c r="M7393" s="13" t="s">
        <v>140</v>
      </c>
      <c r="N7393" s="18" t="s">
        <v>10145</v>
      </c>
      <c r="P7393" s="19" t="s">
        <v>46</v>
      </c>
      <c r="Q7393" s="19" t="s">
        <v>163</v>
      </c>
      <c r="R7393" s="19" t="s">
        <v>164</v>
      </c>
    </row>
    <row r="7394" spans="1:18">
      <c r="A7394" s="13" t="s">
        <v>163</v>
      </c>
      <c r="B7394" s="13" t="s">
        <v>10143</v>
      </c>
      <c r="C7394" s="14" t="s">
        <v>1420</v>
      </c>
      <c r="D7394" s="15" t="s">
        <v>9772</v>
      </c>
      <c r="E7394" s="15" t="s">
        <v>10429</v>
      </c>
      <c r="F7394" s="14" t="s">
        <v>1620</v>
      </c>
      <c r="G7394" s="14" t="s">
        <v>9773</v>
      </c>
      <c r="H7394" s="14" t="s">
        <v>11101</v>
      </c>
      <c r="I7394" s="14" t="s">
        <v>10419</v>
      </c>
      <c r="J7394" s="16" t="s">
        <v>55</v>
      </c>
      <c r="K7394" s="14">
        <v>30528.21</v>
      </c>
      <c r="M7394" s="13" t="s">
        <v>140</v>
      </c>
      <c r="N7394" s="18" t="s">
        <v>10145</v>
      </c>
      <c r="P7394" s="19" t="s">
        <v>46</v>
      </c>
      <c r="Q7394" s="19" t="s">
        <v>163</v>
      </c>
      <c r="R7394" s="19" t="s">
        <v>164</v>
      </c>
    </row>
    <row r="7395" spans="1:18">
      <c r="A7395" s="13" t="e">
        <v>#N/A</v>
      </c>
      <c r="B7395" s="13" t="s">
        <v>11361</v>
      </c>
      <c r="C7395" s="14" t="s">
        <v>10962</v>
      </c>
      <c r="D7395" s="15" t="s">
        <v>11173</v>
      </c>
      <c r="E7395" s="15" t="s">
        <v>10425</v>
      </c>
      <c r="F7395" s="14" t="s">
        <v>6082</v>
      </c>
      <c r="G7395" s="14" t="s">
        <v>11174</v>
      </c>
      <c r="H7395" s="14" t="s">
        <v>11362</v>
      </c>
      <c r="I7395" s="14" t="s">
        <v>10416</v>
      </c>
      <c r="J7395" s="16" t="s">
        <v>9401</v>
      </c>
      <c r="K7395" s="14">
        <v>0</v>
      </c>
      <c r="L7395" s="17">
        <v>171490.67</v>
      </c>
      <c r="M7395" s="13" t="s">
        <v>10967</v>
      </c>
      <c r="N7395" s="18" t="s">
        <v>11363</v>
      </c>
      <c r="P7395" s="19" t="s">
        <v>10969</v>
      </c>
      <c r="Q7395" s="19" t="s">
        <v>10969</v>
      </c>
      <c r="R7395" s="19" t="s">
        <v>10970</v>
      </c>
    </row>
    <row r="7396" spans="1:18">
      <c r="A7396" s="13" t="e">
        <v>#N/A</v>
      </c>
      <c r="B7396" s="13" t="s">
        <v>11361</v>
      </c>
      <c r="C7396" s="14" t="s">
        <v>10962</v>
      </c>
      <c r="D7396" s="15" t="s">
        <v>11173</v>
      </c>
      <c r="E7396" s="15" t="s">
        <v>10425</v>
      </c>
      <c r="F7396" s="14" t="s">
        <v>6082</v>
      </c>
      <c r="G7396" s="14" t="s">
        <v>11174</v>
      </c>
      <c r="H7396" s="14" t="s">
        <v>11362</v>
      </c>
      <c r="I7396" s="14" t="s">
        <v>10418</v>
      </c>
      <c r="J7396" s="16" t="s">
        <v>9401</v>
      </c>
      <c r="K7396" s="14">
        <v>163850.56</v>
      </c>
      <c r="M7396" s="13" t="s">
        <v>10967</v>
      </c>
      <c r="N7396" s="18" t="s">
        <v>11363</v>
      </c>
      <c r="P7396" s="19" t="s">
        <v>10969</v>
      </c>
      <c r="Q7396" s="19" t="s">
        <v>10969</v>
      </c>
      <c r="R7396" s="19" t="s">
        <v>10970</v>
      </c>
    </row>
    <row r="7397" spans="1:18">
      <c r="A7397" s="13" t="e">
        <v>#N/A</v>
      </c>
      <c r="B7397" s="13" t="s">
        <v>11361</v>
      </c>
      <c r="C7397" s="14" t="s">
        <v>10962</v>
      </c>
      <c r="D7397" s="15" t="s">
        <v>11173</v>
      </c>
      <c r="E7397" s="15" t="s">
        <v>10425</v>
      </c>
      <c r="F7397" s="14" t="s">
        <v>6082</v>
      </c>
      <c r="G7397" s="14" t="s">
        <v>11174</v>
      </c>
      <c r="H7397" s="14" t="s">
        <v>11362</v>
      </c>
      <c r="I7397" s="14" t="s">
        <v>10420</v>
      </c>
      <c r="J7397" s="16" t="s">
        <v>9401</v>
      </c>
      <c r="K7397" s="14">
        <v>0</v>
      </c>
      <c r="M7397" s="13" t="s">
        <v>10967</v>
      </c>
      <c r="N7397" s="18" t="s">
        <v>11363</v>
      </c>
      <c r="P7397" s="19" t="s">
        <v>10969</v>
      </c>
      <c r="Q7397" s="19" t="s">
        <v>10969</v>
      </c>
      <c r="R7397" s="19" t="s">
        <v>10970</v>
      </c>
    </row>
    <row r="7398" spans="1:18">
      <c r="A7398" s="13" t="e">
        <v>#N/A</v>
      </c>
      <c r="B7398" s="13" t="s">
        <v>11361</v>
      </c>
      <c r="C7398" s="14" t="s">
        <v>10962</v>
      </c>
      <c r="D7398" s="15" t="s">
        <v>11173</v>
      </c>
      <c r="E7398" s="15" t="s">
        <v>10425</v>
      </c>
      <c r="F7398" s="14" t="s">
        <v>6082</v>
      </c>
      <c r="G7398" s="14" t="s">
        <v>11174</v>
      </c>
      <c r="H7398" s="14" t="s">
        <v>11362</v>
      </c>
      <c r="I7398" s="14" t="s">
        <v>10419</v>
      </c>
      <c r="J7398" s="16" t="s">
        <v>9401</v>
      </c>
      <c r="K7398" s="14">
        <v>2495.06</v>
      </c>
      <c r="M7398" s="13" t="s">
        <v>10967</v>
      </c>
      <c r="N7398" s="18" t="s">
        <v>11363</v>
      </c>
      <c r="P7398" s="19" t="s">
        <v>10969</v>
      </c>
      <c r="Q7398" s="19" t="s">
        <v>10969</v>
      </c>
      <c r="R7398" s="19" t="s">
        <v>10970</v>
      </c>
    </row>
    <row r="7399" spans="1:18">
      <c r="A7399" s="13" t="s">
        <v>163</v>
      </c>
      <c r="B7399" s="13" t="s">
        <v>10146</v>
      </c>
      <c r="C7399" s="14" t="s">
        <v>662</v>
      </c>
      <c r="D7399" s="15" t="s">
        <v>10147</v>
      </c>
      <c r="E7399" s="15" t="s">
        <v>10425</v>
      </c>
      <c r="F7399" s="14" t="s">
        <v>3279</v>
      </c>
      <c r="G7399" s="14" t="s">
        <v>10148</v>
      </c>
      <c r="H7399" s="14" t="s">
        <v>10149</v>
      </c>
      <c r="I7399" s="14" t="s">
        <v>10416</v>
      </c>
      <c r="J7399" s="16" t="s">
        <v>55</v>
      </c>
      <c r="K7399" s="14">
        <v>77462.05</v>
      </c>
      <c r="L7399" s="17">
        <v>92344.7</v>
      </c>
      <c r="M7399" s="13" t="s">
        <v>140</v>
      </c>
      <c r="N7399" s="18" t="s">
        <v>10150</v>
      </c>
      <c r="P7399" s="19" t="s">
        <v>46</v>
      </c>
      <c r="Q7399" s="19" t="s">
        <v>163</v>
      </c>
      <c r="R7399" s="19" t="s">
        <v>660</v>
      </c>
    </row>
    <row r="7400" spans="1:18">
      <c r="A7400" s="13" t="s">
        <v>163</v>
      </c>
      <c r="B7400" s="13" t="s">
        <v>10146</v>
      </c>
      <c r="C7400" s="14" t="s">
        <v>662</v>
      </c>
      <c r="D7400" s="15" t="s">
        <v>10147</v>
      </c>
      <c r="E7400" s="15" t="s">
        <v>10425</v>
      </c>
      <c r="F7400" s="14" t="s">
        <v>3279</v>
      </c>
      <c r="G7400" s="14" t="s">
        <v>10148</v>
      </c>
      <c r="H7400" s="14" t="s">
        <v>10149</v>
      </c>
      <c r="I7400" s="14" t="s">
        <v>10418</v>
      </c>
      <c r="J7400" s="16" t="s">
        <v>55</v>
      </c>
      <c r="K7400" s="14">
        <v>8573.99</v>
      </c>
      <c r="M7400" s="13" t="s">
        <v>140</v>
      </c>
      <c r="N7400" s="18" t="s">
        <v>10150</v>
      </c>
      <c r="P7400" s="19" t="s">
        <v>46</v>
      </c>
      <c r="Q7400" s="19" t="s">
        <v>163</v>
      </c>
      <c r="R7400" s="19" t="s">
        <v>660</v>
      </c>
    </row>
    <row r="7401" spans="1:18">
      <c r="A7401" s="13" t="s">
        <v>163</v>
      </c>
      <c r="B7401" s="13" t="s">
        <v>10146</v>
      </c>
      <c r="C7401" s="14" t="s">
        <v>662</v>
      </c>
      <c r="D7401" s="15" t="s">
        <v>10147</v>
      </c>
      <c r="E7401" s="15" t="s">
        <v>10425</v>
      </c>
      <c r="F7401" s="14" t="s">
        <v>3279</v>
      </c>
      <c r="G7401" s="14" t="s">
        <v>10148</v>
      </c>
      <c r="H7401" s="14" t="s">
        <v>10149</v>
      </c>
      <c r="I7401" s="14" t="s">
        <v>10420</v>
      </c>
      <c r="J7401" s="16" t="s">
        <v>55</v>
      </c>
      <c r="K7401" s="14">
        <v>842.98</v>
      </c>
      <c r="M7401" s="13" t="s">
        <v>140</v>
      </c>
      <c r="N7401" s="18" t="s">
        <v>10150</v>
      </c>
      <c r="P7401" s="19" t="s">
        <v>46</v>
      </c>
      <c r="Q7401" s="19" t="s">
        <v>163</v>
      </c>
      <c r="R7401" s="19" t="s">
        <v>660</v>
      </c>
    </row>
    <row r="7402" spans="1:18">
      <c r="A7402" s="13" t="s">
        <v>163</v>
      </c>
      <c r="B7402" s="13" t="s">
        <v>10146</v>
      </c>
      <c r="C7402" s="14" t="s">
        <v>662</v>
      </c>
      <c r="D7402" s="15" t="s">
        <v>10147</v>
      </c>
      <c r="E7402" s="15" t="s">
        <v>10425</v>
      </c>
      <c r="F7402" s="14" t="s">
        <v>3279</v>
      </c>
      <c r="G7402" s="14" t="s">
        <v>10148</v>
      </c>
      <c r="H7402" s="14" t="s">
        <v>10149</v>
      </c>
      <c r="I7402" s="14" t="s">
        <v>10419</v>
      </c>
      <c r="J7402" s="16" t="s">
        <v>55</v>
      </c>
      <c r="K7402" s="14">
        <v>1310.19</v>
      </c>
      <c r="M7402" s="13" t="s">
        <v>140</v>
      </c>
      <c r="N7402" s="18" t="s">
        <v>10150</v>
      </c>
      <c r="P7402" s="19" t="s">
        <v>46</v>
      </c>
      <c r="Q7402" s="19" t="s">
        <v>163</v>
      </c>
      <c r="R7402" s="19" t="s">
        <v>660</v>
      </c>
    </row>
    <row r="7403" spans="1:18">
      <c r="A7403" s="13" t="s">
        <v>200</v>
      </c>
      <c r="B7403" s="13" t="s">
        <v>10152</v>
      </c>
      <c r="C7403" s="14" t="s">
        <v>410</v>
      </c>
      <c r="D7403" s="15" t="s">
        <v>10088</v>
      </c>
      <c r="E7403" s="15" t="s">
        <v>10425</v>
      </c>
      <c r="F7403" s="14" t="s">
        <v>10089</v>
      </c>
      <c r="G7403" s="14" t="s">
        <v>10090</v>
      </c>
      <c r="H7403" s="14" t="s">
        <v>10091</v>
      </c>
      <c r="I7403" s="14" t="s">
        <v>10416</v>
      </c>
      <c r="J7403" s="16" t="s">
        <v>55</v>
      </c>
      <c r="K7403" s="14">
        <v>4474738.67</v>
      </c>
      <c r="L7403" s="17">
        <v>6552154.63</v>
      </c>
      <c r="M7403" s="13" t="s">
        <v>1282</v>
      </c>
      <c r="N7403" s="18" t="s">
        <v>10154</v>
      </c>
      <c r="P7403" s="19" t="s">
        <v>69</v>
      </c>
      <c r="Q7403" s="19" t="s">
        <v>200</v>
      </c>
      <c r="R7403" s="19" t="s">
        <v>201</v>
      </c>
    </row>
    <row r="7404" spans="1:18">
      <c r="A7404" s="13" t="s">
        <v>200</v>
      </c>
      <c r="B7404" s="13" t="s">
        <v>10152</v>
      </c>
      <c r="C7404" s="14" t="s">
        <v>410</v>
      </c>
      <c r="D7404" s="15" t="s">
        <v>10088</v>
      </c>
      <c r="E7404" s="15" t="s">
        <v>10425</v>
      </c>
      <c r="F7404" s="14" t="s">
        <v>10089</v>
      </c>
      <c r="G7404" s="14" t="s">
        <v>10090</v>
      </c>
      <c r="H7404" s="14" t="s">
        <v>10091</v>
      </c>
      <c r="I7404" s="14" t="s">
        <v>10418</v>
      </c>
      <c r="J7404" s="16" t="s">
        <v>55</v>
      </c>
      <c r="K7404" s="14">
        <v>1652636.64</v>
      </c>
      <c r="M7404" s="13" t="s">
        <v>1282</v>
      </c>
      <c r="N7404" s="18" t="s">
        <v>10154</v>
      </c>
      <c r="P7404" s="19" t="s">
        <v>69</v>
      </c>
      <c r="Q7404" s="19" t="s">
        <v>200</v>
      </c>
      <c r="R7404" s="19" t="s">
        <v>201</v>
      </c>
    </row>
    <row r="7405" spans="1:18">
      <c r="A7405" s="13" t="s">
        <v>200</v>
      </c>
      <c r="B7405" s="13" t="s">
        <v>10152</v>
      </c>
      <c r="C7405" s="14" t="s">
        <v>410</v>
      </c>
      <c r="D7405" s="15" t="s">
        <v>10088</v>
      </c>
      <c r="E7405" s="15" t="s">
        <v>10425</v>
      </c>
      <c r="F7405" s="14" t="s">
        <v>10089</v>
      </c>
      <c r="G7405" s="14" t="s">
        <v>10090</v>
      </c>
      <c r="H7405" s="14" t="s">
        <v>10091</v>
      </c>
      <c r="I7405" s="14" t="s">
        <v>10420</v>
      </c>
      <c r="J7405" s="16" t="s">
        <v>55</v>
      </c>
      <c r="K7405" s="14">
        <v>51198.89</v>
      </c>
      <c r="M7405" s="13" t="s">
        <v>1282</v>
      </c>
      <c r="N7405" s="18" t="s">
        <v>10154</v>
      </c>
      <c r="P7405" s="19" t="s">
        <v>69</v>
      </c>
      <c r="Q7405" s="19" t="s">
        <v>200</v>
      </c>
      <c r="R7405" s="19" t="s">
        <v>201</v>
      </c>
    </row>
    <row r="7406" spans="1:18">
      <c r="A7406" s="13" t="s">
        <v>200</v>
      </c>
      <c r="B7406" s="13" t="s">
        <v>10152</v>
      </c>
      <c r="C7406" s="14" t="s">
        <v>410</v>
      </c>
      <c r="D7406" s="15" t="s">
        <v>10088</v>
      </c>
      <c r="E7406" s="15" t="s">
        <v>10425</v>
      </c>
      <c r="F7406" s="14" t="s">
        <v>10089</v>
      </c>
      <c r="G7406" s="14" t="s">
        <v>10090</v>
      </c>
      <c r="H7406" s="14" t="s">
        <v>10091</v>
      </c>
      <c r="I7406" s="14" t="s">
        <v>10419</v>
      </c>
      <c r="J7406" s="16" t="s">
        <v>55</v>
      </c>
      <c r="K7406" s="14">
        <v>93312.58</v>
      </c>
      <c r="M7406" s="13" t="s">
        <v>1282</v>
      </c>
      <c r="N7406" s="18" t="s">
        <v>10154</v>
      </c>
      <c r="P7406" s="19" t="s">
        <v>69</v>
      </c>
      <c r="Q7406" s="19" t="s">
        <v>200</v>
      </c>
      <c r="R7406" s="19" t="s">
        <v>201</v>
      </c>
    </row>
    <row r="7407" spans="1:18">
      <c r="A7407" s="13" t="s">
        <v>163</v>
      </c>
      <c r="B7407" s="13" t="s">
        <v>10143</v>
      </c>
      <c r="C7407" s="14" t="s">
        <v>1420</v>
      </c>
      <c r="D7407" s="15" t="s">
        <v>9772</v>
      </c>
      <c r="E7407" s="15" t="s">
        <v>10429</v>
      </c>
      <c r="F7407" s="14" t="s">
        <v>1620</v>
      </c>
      <c r="G7407" s="14" t="s">
        <v>9773</v>
      </c>
      <c r="H7407" s="14" t="s">
        <v>11099</v>
      </c>
      <c r="I7407" s="14" t="s">
        <v>10416</v>
      </c>
      <c r="J7407" s="16" t="s">
        <v>55</v>
      </c>
      <c r="K7407" s="14">
        <v>2387562.16</v>
      </c>
      <c r="L7407" s="17">
        <v>2498890.85</v>
      </c>
      <c r="M7407" s="13" t="s">
        <v>140</v>
      </c>
      <c r="N7407" s="18" t="s">
        <v>10157</v>
      </c>
      <c r="P7407" s="19" t="s">
        <v>46</v>
      </c>
      <c r="Q7407" s="19" t="s">
        <v>163</v>
      </c>
      <c r="R7407" s="19" t="s">
        <v>164</v>
      </c>
    </row>
    <row r="7408" spans="1:18">
      <c r="A7408" s="13" t="s">
        <v>163</v>
      </c>
      <c r="B7408" s="13" t="s">
        <v>10143</v>
      </c>
      <c r="C7408" s="14" t="s">
        <v>1420</v>
      </c>
      <c r="D7408" s="15" t="s">
        <v>9772</v>
      </c>
      <c r="E7408" s="15" t="s">
        <v>10429</v>
      </c>
      <c r="F7408" s="14" t="s">
        <v>1620</v>
      </c>
      <c r="G7408" s="14" t="s">
        <v>9773</v>
      </c>
      <c r="H7408" s="14" t="s">
        <v>11099</v>
      </c>
      <c r="I7408" s="14" t="s">
        <v>10418</v>
      </c>
      <c r="J7408" s="16" t="s">
        <v>55</v>
      </c>
      <c r="K7408" s="14">
        <v>0</v>
      </c>
      <c r="M7408" s="13" t="s">
        <v>140</v>
      </c>
      <c r="N7408" s="18" t="s">
        <v>10157</v>
      </c>
      <c r="P7408" s="19" t="s">
        <v>46</v>
      </c>
      <c r="Q7408" s="19" t="s">
        <v>163</v>
      </c>
      <c r="R7408" s="19" t="s">
        <v>164</v>
      </c>
    </row>
    <row r="7409" spans="1:18">
      <c r="A7409" s="13" t="s">
        <v>163</v>
      </c>
      <c r="B7409" s="13" t="s">
        <v>10143</v>
      </c>
      <c r="C7409" s="14" t="s">
        <v>1420</v>
      </c>
      <c r="D7409" s="15" t="s">
        <v>9772</v>
      </c>
      <c r="E7409" s="15" t="s">
        <v>10429</v>
      </c>
      <c r="F7409" s="14" t="s">
        <v>1620</v>
      </c>
      <c r="G7409" s="14" t="s">
        <v>9773</v>
      </c>
      <c r="H7409" s="14" t="s">
        <v>11099</v>
      </c>
      <c r="I7409" s="14" t="s">
        <v>10420</v>
      </c>
      <c r="J7409" s="16" t="s">
        <v>55</v>
      </c>
      <c r="K7409" s="14">
        <v>0</v>
      </c>
      <c r="M7409" s="13" t="s">
        <v>140</v>
      </c>
      <c r="N7409" s="18" t="s">
        <v>10157</v>
      </c>
      <c r="P7409" s="19" t="s">
        <v>46</v>
      </c>
      <c r="Q7409" s="19" t="s">
        <v>163</v>
      </c>
      <c r="R7409" s="19" t="s">
        <v>164</v>
      </c>
    </row>
    <row r="7410" spans="1:18">
      <c r="A7410" s="13" t="s">
        <v>163</v>
      </c>
      <c r="B7410" s="13" t="s">
        <v>10143</v>
      </c>
      <c r="C7410" s="14" t="s">
        <v>1420</v>
      </c>
      <c r="D7410" s="15" t="s">
        <v>9772</v>
      </c>
      <c r="E7410" s="15" t="s">
        <v>10429</v>
      </c>
      <c r="F7410" s="14" t="s">
        <v>1620</v>
      </c>
      <c r="G7410" s="14" t="s">
        <v>9773</v>
      </c>
      <c r="H7410" s="14" t="s">
        <v>11099</v>
      </c>
      <c r="I7410" s="14" t="s">
        <v>10419</v>
      </c>
      <c r="J7410" s="16" t="s">
        <v>55</v>
      </c>
      <c r="K7410" s="14">
        <v>36361.24</v>
      </c>
      <c r="M7410" s="13" t="s">
        <v>140</v>
      </c>
      <c r="N7410" s="18" t="s">
        <v>10157</v>
      </c>
      <c r="P7410" s="19" t="s">
        <v>46</v>
      </c>
      <c r="Q7410" s="19" t="s">
        <v>163</v>
      </c>
      <c r="R7410" s="19" t="s">
        <v>164</v>
      </c>
    </row>
    <row r="7411" spans="1:18">
      <c r="A7411" s="13" t="s">
        <v>163</v>
      </c>
      <c r="B7411" s="13" t="s">
        <v>10143</v>
      </c>
      <c r="C7411" s="14" t="s">
        <v>1420</v>
      </c>
      <c r="D7411" s="15" t="s">
        <v>9772</v>
      </c>
      <c r="E7411" s="15" t="s">
        <v>10429</v>
      </c>
      <c r="F7411" s="14" t="s">
        <v>1620</v>
      </c>
      <c r="G7411" s="14" t="s">
        <v>9773</v>
      </c>
      <c r="H7411" s="14" t="s">
        <v>11100</v>
      </c>
      <c r="I7411" s="14" t="s">
        <v>10416</v>
      </c>
      <c r="J7411" s="16" t="s">
        <v>55</v>
      </c>
      <c r="K7411" s="14">
        <v>36771.08</v>
      </c>
      <c r="L7411" s="17">
        <v>1118887.16</v>
      </c>
      <c r="M7411" s="13" t="s">
        <v>140</v>
      </c>
      <c r="N7411" s="18" t="s">
        <v>10157</v>
      </c>
      <c r="P7411" s="19" t="s">
        <v>46</v>
      </c>
      <c r="Q7411" s="19" t="s">
        <v>163</v>
      </c>
      <c r="R7411" s="19" t="s">
        <v>164</v>
      </c>
    </row>
    <row r="7412" spans="1:18">
      <c r="A7412" s="13" t="s">
        <v>163</v>
      </c>
      <c r="B7412" s="13" t="s">
        <v>10143</v>
      </c>
      <c r="C7412" s="14" t="s">
        <v>1420</v>
      </c>
      <c r="D7412" s="15" t="s">
        <v>9772</v>
      </c>
      <c r="E7412" s="15" t="s">
        <v>10429</v>
      </c>
      <c r="F7412" s="14" t="s">
        <v>1620</v>
      </c>
      <c r="G7412" s="14" t="s">
        <v>9773</v>
      </c>
      <c r="H7412" s="14" t="s">
        <v>11100</v>
      </c>
      <c r="I7412" s="14" t="s">
        <v>10418</v>
      </c>
      <c r="J7412" s="16" t="s">
        <v>55</v>
      </c>
      <c r="K7412" s="14">
        <v>1021248.45</v>
      </c>
      <c r="M7412" s="13" t="s">
        <v>140</v>
      </c>
      <c r="N7412" s="18" t="s">
        <v>10157</v>
      </c>
      <c r="P7412" s="19" t="s">
        <v>46</v>
      </c>
      <c r="Q7412" s="19" t="s">
        <v>163</v>
      </c>
      <c r="R7412" s="19" t="s">
        <v>164</v>
      </c>
    </row>
    <row r="7413" spans="1:18">
      <c r="A7413" s="13" t="s">
        <v>163</v>
      </c>
      <c r="B7413" s="13" t="s">
        <v>10143</v>
      </c>
      <c r="C7413" s="14" t="s">
        <v>1420</v>
      </c>
      <c r="D7413" s="15" t="s">
        <v>9772</v>
      </c>
      <c r="E7413" s="15" t="s">
        <v>10429</v>
      </c>
      <c r="F7413" s="14" t="s">
        <v>1620</v>
      </c>
      <c r="G7413" s="14" t="s">
        <v>9773</v>
      </c>
      <c r="H7413" s="14" t="s">
        <v>11100</v>
      </c>
      <c r="I7413" s="14" t="s">
        <v>10420</v>
      </c>
      <c r="J7413" s="16" t="s">
        <v>55</v>
      </c>
      <c r="K7413" s="14">
        <v>0</v>
      </c>
      <c r="M7413" s="13" t="s">
        <v>140</v>
      </c>
      <c r="N7413" s="18" t="s">
        <v>10157</v>
      </c>
      <c r="P7413" s="19" t="s">
        <v>46</v>
      </c>
      <c r="Q7413" s="19" t="s">
        <v>163</v>
      </c>
      <c r="R7413" s="19" t="s">
        <v>164</v>
      </c>
    </row>
    <row r="7414" spans="1:18">
      <c r="A7414" s="13" t="s">
        <v>163</v>
      </c>
      <c r="B7414" s="13" t="s">
        <v>10143</v>
      </c>
      <c r="C7414" s="14" t="s">
        <v>1420</v>
      </c>
      <c r="D7414" s="15" t="s">
        <v>9772</v>
      </c>
      <c r="E7414" s="15" t="s">
        <v>10429</v>
      </c>
      <c r="F7414" s="14" t="s">
        <v>1620</v>
      </c>
      <c r="G7414" s="14" t="s">
        <v>9773</v>
      </c>
      <c r="H7414" s="14" t="s">
        <v>11100</v>
      </c>
      <c r="I7414" s="14" t="s">
        <v>10419</v>
      </c>
      <c r="J7414" s="16" t="s">
        <v>55</v>
      </c>
      <c r="K7414" s="14">
        <v>16112.05</v>
      </c>
      <c r="M7414" s="13" t="s">
        <v>140</v>
      </c>
      <c r="N7414" s="18" t="s">
        <v>10157</v>
      </c>
      <c r="P7414" s="19" t="s">
        <v>46</v>
      </c>
      <c r="Q7414" s="19" t="s">
        <v>163</v>
      </c>
      <c r="R7414" s="19" t="s">
        <v>164</v>
      </c>
    </row>
    <row r="7415" spans="1:18">
      <c r="A7415" s="13" t="s">
        <v>163</v>
      </c>
      <c r="B7415" s="13" t="s">
        <v>10143</v>
      </c>
      <c r="C7415" s="14" t="s">
        <v>1420</v>
      </c>
      <c r="D7415" s="15" t="s">
        <v>9772</v>
      </c>
      <c r="E7415" s="15" t="s">
        <v>10429</v>
      </c>
      <c r="F7415" s="14" t="s">
        <v>1620</v>
      </c>
      <c r="G7415" s="14" t="s">
        <v>9773</v>
      </c>
      <c r="H7415" s="14" t="s">
        <v>11101</v>
      </c>
      <c r="I7415" s="14" t="s">
        <v>10416</v>
      </c>
      <c r="J7415" s="16" t="s">
        <v>55</v>
      </c>
      <c r="K7415" s="14">
        <v>0</v>
      </c>
      <c r="L7415" s="17">
        <v>2098190.67</v>
      </c>
      <c r="M7415" s="13" t="s">
        <v>140</v>
      </c>
      <c r="N7415" s="18" t="s">
        <v>10157</v>
      </c>
      <c r="P7415" s="19" t="s">
        <v>46</v>
      </c>
      <c r="Q7415" s="19" t="s">
        <v>163</v>
      </c>
      <c r="R7415" s="19" t="s">
        <v>164</v>
      </c>
    </row>
    <row r="7416" spans="1:18">
      <c r="A7416" s="13" t="s">
        <v>163</v>
      </c>
      <c r="B7416" s="13" t="s">
        <v>10143</v>
      </c>
      <c r="C7416" s="14" t="s">
        <v>1420</v>
      </c>
      <c r="D7416" s="15" t="s">
        <v>9772</v>
      </c>
      <c r="E7416" s="15" t="s">
        <v>10429</v>
      </c>
      <c r="F7416" s="14" t="s">
        <v>1620</v>
      </c>
      <c r="G7416" s="14" t="s">
        <v>9773</v>
      </c>
      <c r="H7416" s="14" t="s">
        <v>11101</v>
      </c>
      <c r="I7416" s="14" t="s">
        <v>10418</v>
      </c>
      <c r="J7416" s="16" t="s">
        <v>55</v>
      </c>
      <c r="K7416" s="14">
        <v>2004716.73</v>
      </c>
      <c r="M7416" s="13" t="s">
        <v>140</v>
      </c>
      <c r="N7416" s="18" t="s">
        <v>10157</v>
      </c>
      <c r="P7416" s="19" t="s">
        <v>46</v>
      </c>
      <c r="Q7416" s="19" t="s">
        <v>163</v>
      </c>
      <c r="R7416" s="19" t="s">
        <v>164</v>
      </c>
    </row>
    <row r="7417" spans="1:18">
      <c r="A7417" s="13" t="s">
        <v>163</v>
      </c>
      <c r="B7417" s="13" t="s">
        <v>10143</v>
      </c>
      <c r="C7417" s="14" t="s">
        <v>1420</v>
      </c>
      <c r="D7417" s="15" t="s">
        <v>9772</v>
      </c>
      <c r="E7417" s="15" t="s">
        <v>10429</v>
      </c>
      <c r="F7417" s="14" t="s">
        <v>1620</v>
      </c>
      <c r="G7417" s="14" t="s">
        <v>9773</v>
      </c>
      <c r="H7417" s="14" t="s">
        <v>11101</v>
      </c>
      <c r="I7417" s="14" t="s">
        <v>10420</v>
      </c>
      <c r="J7417" s="16" t="s">
        <v>55</v>
      </c>
      <c r="K7417" s="14">
        <v>0</v>
      </c>
      <c r="M7417" s="13" t="s">
        <v>140</v>
      </c>
      <c r="N7417" s="18" t="s">
        <v>10157</v>
      </c>
      <c r="P7417" s="19" t="s">
        <v>46</v>
      </c>
      <c r="Q7417" s="19" t="s">
        <v>163</v>
      </c>
      <c r="R7417" s="19" t="s">
        <v>164</v>
      </c>
    </row>
    <row r="7418" spans="1:18">
      <c r="A7418" s="13" t="s">
        <v>163</v>
      </c>
      <c r="B7418" s="13" t="s">
        <v>10143</v>
      </c>
      <c r="C7418" s="14" t="s">
        <v>1420</v>
      </c>
      <c r="D7418" s="15" t="s">
        <v>9772</v>
      </c>
      <c r="E7418" s="15" t="s">
        <v>10429</v>
      </c>
      <c r="F7418" s="14" t="s">
        <v>1620</v>
      </c>
      <c r="G7418" s="14" t="s">
        <v>9773</v>
      </c>
      <c r="H7418" s="14" t="s">
        <v>11101</v>
      </c>
      <c r="I7418" s="14" t="s">
        <v>10419</v>
      </c>
      <c r="J7418" s="16" t="s">
        <v>55</v>
      </c>
      <c r="K7418" s="14">
        <v>30528.21</v>
      </c>
      <c r="M7418" s="13" t="s">
        <v>140</v>
      </c>
      <c r="N7418" s="18" t="s">
        <v>10157</v>
      </c>
      <c r="P7418" s="19" t="s">
        <v>46</v>
      </c>
      <c r="Q7418" s="19" t="s">
        <v>163</v>
      </c>
      <c r="R7418" s="19" t="s">
        <v>164</v>
      </c>
    </row>
    <row r="7419" spans="1:18">
      <c r="A7419" s="13" t="s">
        <v>292</v>
      </c>
      <c r="B7419" s="13" t="s">
        <v>10158</v>
      </c>
      <c r="C7419" s="14" t="s">
        <v>1133</v>
      </c>
      <c r="D7419" s="15" t="s">
        <v>10159</v>
      </c>
      <c r="E7419" s="15" t="s">
        <v>10425</v>
      </c>
      <c r="F7419" s="14" t="s">
        <v>10160</v>
      </c>
      <c r="G7419" s="14" t="s">
        <v>10161</v>
      </c>
      <c r="H7419" s="14" t="s">
        <v>10162</v>
      </c>
      <c r="I7419" s="14" t="s">
        <v>10416</v>
      </c>
      <c r="J7419" s="16" t="s">
        <v>55</v>
      </c>
      <c r="K7419" s="14">
        <v>156822.15</v>
      </c>
      <c r="L7419" s="17">
        <v>223987.85</v>
      </c>
      <c r="M7419" s="13" t="s">
        <v>63</v>
      </c>
      <c r="N7419" s="18" t="s">
        <v>10164</v>
      </c>
      <c r="P7419" s="19" t="s">
        <v>69</v>
      </c>
      <c r="Q7419" s="19" t="s">
        <v>292</v>
      </c>
      <c r="R7419" s="19" t="s">
        <v>1131</v>
      </c>
    </row>
    <row r="7420" spans="1:18">
      <c r="A7420" s="13" t="s">
        <v>292</v>
      </c>
      <c r="B7420" s="13" t="s">
        <v>10158</v>
      </c>
      <c r="C7420" s="14" t="s">
        <v>1133</v>
      </c>
      <c r="D7420" s="15" t="s">
        <v>10159</v>
      </c>
      <c r="E7420" s="15" t="s">
        <v>10425</v>
      </c>
      <c r="F7420" s="14" t="s">
        <v>10160</v>
      </c>
      <c r="G7420" s="14" t="s">
        <v>10161</v>
      </c>
      <c r="H7420" s="14" t="s">
        <v>10162</v>
      </c>
      <c r="I7420" s="14" t="s">
        <v>10418</v>
      </c>
      <c r="J7420" s="16" t="s">
        <v>55</v>
      </c>
      <c r="K7420" s="14">
        <v>51955.54</v>
      </c>
      <c r="M7420" s="13" t="s">
        <v>63</v>
      </c>
      <c r="N7420" s="18" t="s">
        <v>10164</v>
      </c>
      <c r="P7420" s="19" t="s">
        <v>69</v>
      </c>
      <c r="Q7420" s="19" t="s">
        <v>292</v>
      </c>
      <c r="R7420" s="19" t="s">
        <v>1131</v>
      </c>
    </row>
    <row r="7421" spans="1:18">
      <c r="A7421" s="13" t="s">
        <v>292</v>
      </c>
      <c r="B7421" s="13" t="s">
        <v>10158</v>
      </c>
      <c r="C7421" s="14" t="s">
        <v>1133</v>
      </c>
      <c r="D7421" s="15" t="s">
        <v>10159</v>
      </c>
      <c r="E7421" s="15" t="s">
        <v>10425</v>
      </c>
      <c r="F7421" s="14" t="s">
        <v>10160</v>
      </c>
      <c r="G7421" s="14" t="s">
        <v>10161</v>
      </c>
      <c r="H7421" s="14" t="s">
        <v>10162</v>
      </c>
      <c r="I7421" s="14" t="s">
        <v>10420</v>
      </c>
      <c r="J7421" s="16" t="s">
        <v>55</v>
      </c>
      <c r="K7421" s="14">
        <v>1950.73</v>
      </c>
      <c r="M7421" s="13" t="s">
        <v>63</v>
      </c>
      <c r="N7421" s="18" t="s">
        <v>10164</v>
      </c>
      <c r="P7421" s="19" t="s">
        <v>69</v>
      </c>
      <c r="Q7421" s="19" t="s">
        <v>292</v>
      </c>
      <c r="R7421" s="19" t="s">
        <v>1131</v>
      </c>
    </row>
    <row r="7422" spans="1:18">
      <c r="A7422" s="13" t="s">
        <v>292</v>
      </c>
      <c r="B7422" s="13" t="s">
        <v>10158</v>
      </c>
      <c r="C7422" s="14" t="s">
        <v>1133</v>
      </c>
      <c r="D7422" s="15" t="s">
        <v>10159</v>
      </c>
      <c r="E7422" s="15" t="s">
        <v>10425</v>
      </c>
      <c r="F7422" s="14" t="s">
        <v>10160</v>
      </c>
      <c r="G7422" s="14" t="s">
        <v>10161</v>
      </c>
      <c r="H7422" s="14" t="s">
        <v>10162</v>
      </c>
      <c r="I7422" s="14" t="s">
        <v>10419</v>
      </c>
      <c r="J7422" s="16" t="s">
        <v>55</v>
      </c>
      <c r="K7422" s="14">
        <v>3179.99</v>
      </c>
      <c r="M7422" s="13" t="s">
        <v>63</v>
      </c>
      <c r="N7422" s="18" t="s">
        <v>10164</v>
      </c>
      <c r="P7422" s="19" t="s">
        <v>69</v>
      </c>
      <c r="Q7422" s="19" t="s">
        <v>292</v>
      </c>
      <c r="R7422" s="19" t="s">
        <v>1131</v>
      </c>
    </row>
    <row r="7423" spans="1:18">
      <c r="A7423" s="13" t="s">
        <v>200</v>
      </c>
      <c r="B7423" s="13" t="s">
        <v>10168</v>
      </c>
      <c r="C7423" s="14" t="s">
        <v>2315</v>
      </c>
      <c r="D7423" s="15" t="s">
        <v>10169</v>
      </c>
      <c r="E7423" s="15" t="s">
        <v>10425</v>
      </c>
      <c r="F7423" s="14" t="s">
        <v>10170</v>
      </c>
      <c r="G7423" s="14" t="s">
        <v>10171</v>
      </c>
      <c r="H7423" s="14" t="s">
        <v>10172</v>
      </c>
      <c r="I7423" s="14" t="s">
        <v>10416</v>
      </c>
      <c r="J7423" s="16" t="s">
        <v>55</v>
      </c>
      <c r="K7423" s="14">
        <v>75203.64</v>
      </c>
      <c r="L7423" s="17">
        <v>86104.7</v>
      </c>
      <c r="M7423" s="13" t="s">
        <v>1282</v>
      </c>
      <c r="N7423" s="18" t="s">
        <v>10173</v>
      </c>
      <c r="P7423" s="19" t="s">
        <v>69</v>
      </c>
      <c r="Q7423" s="19" t="s">
        <v>200</v>
      </c>
      <c r="R7423" s="19" t="s">
        <v>201</v>
      </c>
    </row>
    <row r="7424" spans="1:18">
      <c r="A7424" s="13" t="s">
        <v>200</v>
      </c>
      <c r="B7424" s="13" t="s">
        <v>10168</v>
      </c>
      <c r="C7424" s="14" t="s">
        <v>2315</v>
      </c>
      <c r="D7424" s="15" t="s">
        <v>10169</v>
      </c>
      <c r="E7424" s="15" t="s">
        <v>10425</v>
      </c>
      <c r="F7424" s="14" t="s">
        <v>10170</v>
      </c>
      <c r="G7424" s="14" t="s">
        <v>10171</v>
      </c>
      <c r="H7424" s="14" t="s">
        <v>10172</v>
      </c>
      <c r="I7424" s="14" t="s">
        <v>10418</v>
      </c>
      <c r="J7424" s="16" t="s">
        <v>55</v>
      </c>
      <c r="K7424" s="14">
        <v>4862.91</v>
      </c>
      <c r="M7424" s="13" t="s">
        <v>1282</v>
      </c>
      <c r="N7424" s="18" t="s">
        <v>10173</v>
      </c>
      <c r="P7424" s="19" t="s">
        <v>69</v>
      </c>
      <c r="Q7424" s="19" t="s">
        <v>200</v>
      </c>
      <c r="R7424" s="19" t="s">
        <v>201</v>
      </c>
    </row>
    <row r="7425" spans="1:18">
      <c r="A7425" s="13" t="s">
        <v>200</v>
      </c>
      <c r="B7425" s="13" t="s">
        <v>10168</v>
      </c>
      <c r="C7425" s="14" t="s">
        <v>2315</v>
      </c>
      <c r="D7425" s="15" t="s">
        <v>10169</v>
      </c>
      <c r="E7425" s="15" t="s">
        <v>10425</v>
      </c>
      <c r="F7425" s="14" t="s">
        <v>10170</v>
      </c>
      <c r="G7425" s="14" t="s">
        <v>10171</v>
      </c>
      <c r="H7425" s="14" t="s">
        <v>10172</v>
      </c>
      <c r="I7425" s="14" t="s">
        <v>10420</v>
      </c>
      <c r="J7425" s="16" t="s">
        <v>55</v>
      </c>
      <c r="K7425" s="14">
        <v>943.97</v>
      </c>
      <c r="M7425" s="13" t="s">
        <v>1282</v>
      </c>
      <c r="N7425" s="18" t="s">
        <v>10173</v>
      </c>
      <c r="P7425" s="19" t="s">
        <v>69</v>
      </c>
      <c r="Q7425" s="19" t="s">
        <v>200</v>
      </c>
      <c r="R7425" s="19" t="s">
        <v>201</v>
      </c>
    </row>
    <row r="7426" spans="1:18">
      <c r="A7426" s="13" t="s">
        <v>200</v>
      </c>
      <c r="B7426" s="13" t="s">
        <v>10168</v>
      </c>
      <c r="C7426" s="14" t="s">
        <v>2315</v>
      </c>
      <c r="D7426" s="15" t="s">
        <v>10169</v>
      </c>
      <c r="E7426" s="15" t="s">
        <v>10425</v>
      </c>
      <c r="F7426" s="14" t="s">
        <v>10170</v>
      </c>
      <c r="G7426" s="14" t="s">
        <v>10171</v>
      </c>
      <c r="H7426" s="14" t="s">
        <v>10172</v>
      </c>
      <c r="I7426" s="14" t="s">
        <v>10419</v>
      </c>
      <c r="J7426" s="16" t="s">
        <v>55</v>
      </c>
      <c r="K7426" s="14">
        <v>1219.43</v>
      </c>
      <c r="M7426" s="13" t="s">
        <v>1282</v>
      </c>
      <c r="N7426" s="18" t="s">
        <v>10173</v>
      </c>
      <c r="P7426" s="19" t="s">
        <v>69</v>
      </c>
      <c r="Q7426" s="19" t="s">
        <v>200</v>
      </c>
      <c r="R7426" s="19" t="s">
        <v>201</v>
      </c>
    </row>
    <row r="7427" spans="1:18">
      <c r="A7427" s="13" t="s">
        <v>119</v>
      </c>
      <c r="B7427" s="13" t="s">
        <v>10174</v>
      </c>
      <c r="C7427" s="14" t="s">
        <v>1266</v>
      </c>
      <c r="D7427" s="15" t="s">
        <v>10175</v>
      </c>
      <c r="E7427" s="15" t="s">
        <v>10425</v>
      </c>
      <c r="F7427" s="14" t="s">
        <v>10176</v>
      </c>
      <c r="G7427" s="14" t="s">
        <v>10177</v>
      </c>
      <c r="H7427" s="14" t="s">
        <v>10178</v>
      </c>
      <c r="I7427" s="14" t="s">
        <v>10416</v>
      </c>
      <c r="J7427" s="16" t="s">
        <v>55</v>
      </c>
      <c r="K7427" s="14">
        <v>12893.44</v>
      </c>
      <c r="L7427" s="17">
        <v>14886.2</v>
      </c>
      <c r="M7427" s="13" t="s">
        <v>140</v>
      </c>
      <c r="N7427" s="18" t="s">
        <v>10180</v>
      </c>
      <c r="P7427" s="19" t="s">
        <v>46</v>
      </c>
      <c r="Q7427" s="19" t="s">
        <v>119</v>
      </c>
      <c r="R7427" s="19" t="s">
        <v>191</v>
      </c>
    </row>
    <row r="7428" spans="1:18">
      <c r="A7428" s="13" t="s">
        <v>119</v>
      </c>
      <c r="B7428" s="13" t="s">
        <v>10174</v>
      </c>
      <c r="C7428" s="14" t="s">
        <v>1266</v>
      </c>
      <c r="D7428" s="15" t="s">
        <v>10175</v>
      </c>
      <c r="E7428" s="15" t="s">
        <v>10425</v>
      </c>
      <c r="F7428" s="14" t="s">
        <v>10176</v>
      </c>
      <c r="G7428" s="14" t="s">
        <v>10177</v>
      </c>
      <c r="H7428" s="14" t="s">
        <v>10178</v>
      </c>
      <c r="I7428" s="14" t="s">
        <v>10418</v>
      </c>
      <c r="J7428" s="16" t="s">
        <v>55</v>
      </c>
      <c r="K7428" s="14">
        <v>956.01</v>
      </c>
      <c r="M7428" s="13" t="s">
        <v>140</v>
      </c>
      <c r="N7428" s="18" t="s">
        <v>10180</v>
      </c>
      <c r="P7428" s="19" t="s">
        <v>46</v>
      </c>
      <c r="Q7428" s="19" t="s">
        <v>119</v>
      </c>
      <c r="R7428" s="19" t="s">
        <v>191</v>
      </c>
    </row>
    <row r="7429" spans="1:18">
      <c r="A7429" s="13" t="s">
        <v>119</v>
      </c>
      <c r="B7429" s="13" t="s">
        <v>10174</v>
      </c>
      <c r="C7429" s="14" t="s">
        <v>1266</v>
      </c>
      <c r="D7429" s="15" t="s">
        <v>10175</v>
      </c>
      <c r="E7429" s="15" t="s">
        <v>10425</v>
      </c>
      <c r="F7429" s="14" t="s">
        <v>10176</v>
      </c>
      <c r="G7429" s="14" t="s">
        <v>10177</v>
      </c>
      <c r="H7429" s="14" t="s">
        <v>10178</v>
      </c>
      <c r="I7429" s="14" t="s">
        <v>10420</v>
      </c>
      <c r="J7429" s="16" t="s">
        <v>55</v>
      </c>
      <c r="K7429" s="14">
        <v>155.89</v>
      </c>
      <c r="M7429" s="13" t="s">
        <v>140</v>
      </c>
      <c r="N7429" s="18" t="s">
        <v>10180</v>
      </c>
      <c r="P7429" s="19" t="s">
        <v>46</v>
      </c>
      <c r="Q7429" s="19" t="s">
        <v>119</v>
      </c>
      <c r="R7429" s="19" t="s">
        <v>191</v>
      </c>
    </row>
    <row r="7430" spans="1:18">
      <c r="A7430" s="13" t="s">
        <v>119</v>
      </c>
      <c r="B7430" s="13" t="s">
        <v>10174</v>
      </c>
      <c r="C7430" s="14" t="s">
        <v>1266</v>
      </c>
      <c r="D7430" s="15" t="s">
        <v>10175</v>
      </c>
      <c r="E7430" s="15" t="s">
        <v>10425</v>
      </c>
      <c r="F7430" s="14" t="s">
        <v>10176</v>
      </c>
      <c r="G7430" s="14" t="s">
        <v>10177</v>
      </c>
      <c r="H7430" s="14" t="s">
        <v>10178</v>
      </c>
      <c r="I7430" s="14" t="s">
        <v>10419</v>
      </c>
      <c r="J7430" s="16" t="s">
        <v>55</v>
      </c>
      <c r="K7430" s="14">
        <v>210.93</v>
      </c>
      <c r="M7430" s="13" t="s">
        <v>140</v>
      </c>
      <c r="N7430" s="18" t="s">
        <v>10180</v>
      </c>
      <c r="P7430" s="19" t="s">
        <v>46</v>
      </c>
      <c r="Q7430" s="19" t="s">
        <v>119</v>
      </c>
      <c r="R7430" s="19" t="s">
        <v>191</v>
      </c>
    </row>
    <row r="7431" spans="1:18">
      <c r="A7431" s="13" t="s">
        <v>181</v>
      </c>
      <c r="B7431" s="13" t="s">
        <v>10181</v>
      </c>
      <c r="C7431" s="14" t="s">
        <v>2091</v>
      </c>
      <c r="D7431" s="15" t="s">
        <v>10182</v>
      </c>
      <c r="E7431" s="15" t="s">
        <v>10425</v>
      </c>
      <c r="F7431" s="14" t="s">
        <v>5366</v>
      </c>
      <c r="G7431" s="14" t="s">
        <v>10183</v>
      </c>
      <c r="H7431" s="14" t="s">
        <v>10184</v>
      </c>
      <c r="I7431" s="14" t="s">
        <v>10416</v>
      </c>
      <c r="J7431" s="16" t="s">
        <v>55</v>
      </c>
      <c r="K7431" s="14">
        <v>191743.34</v>
      </c>
      <c r="L7431" s="17">
        <v>209251.18</v>
      </c>
      <c r="M7431" s="13" t="s">
        <v>97</v>
      </c>
      <c r="N7431" s="18" t="s">
        <v>10185</v>
      </c>
      <c r="P7431" s="19" t="s">
        <v>46</v>
      </c>
      <c r="Q7431" s="19" t="s">
        <v>181</v>
      </c>
      <c r="R7431" s="19" t="s">
        <v>1765</v>
      </c>
    </row>
    <row r="7432" spans="1:18">
      <c r="A7432" s="13" t="s">
        <v>181</v>
      </c>
      <c r="B7432" s="13" t="s">
        <v>10181</v>
      </c>
      <c r="C7432" s="14" t="s">
        <v>2091</v>
      </c>
      <c r="D7432" s="15" t="s">
        <v>10182</v>
      </c>
      <c r="E7432" s="15" t="s">
        <v>10425</v>
      </c>
      <c r="F7432" s="14" t="s">
        <v>5366</v>
      </c>
      <c r="G7432" s="14" t="s">
        <v>10183</v>
      </c>
      <c r="H7432" s="14" t="s">
        <v>10184</v>
      </c>
      <c r="I7432" s="14" t="s">
        <v>10418</v>
      </c>
      <c r="J7432" s="16" t="s">
        <v>55</v>
      </c>
      <c r="K7432" s="14">
        <v>2908.92</v>
      </c>
      <c r="M7432" s="13" t="s">
        <v>97</v>
      </c>
      <c r="N7432" s="18" t="s">
        <v>10185</v>
      </c>
      <c r="P7432" s="19" t="s">
        <v>46</v>
      </c>
      <c r="Q7432" s="19" t="s">
        <v>181</v>
      </c>
      <c r="R7432" s="19" t="s">
        <v>1765</v>
      </c>
    </row>
    <row r="7433" spans="1:18">
      <c r="A7433" s="13" t="s">
        <v>181</v>
      </c>
      <c r="B7433" s="13" t="s">
        <v>10181</v>
      </c>
      <c r="C7433" s="14" t="s">
        <v>2091</v>
      </c>
      <c r="D7433" s="15" t="s">
        <v>10182</v>
      </c>
      <c r="E7433" s="15" t="s">
        <v>10425</v>
      </c>
      <c r="F7433" s="14" t="s">
        <v>5366</v>
      </c>
      <c r="G7433" s="14" t="s">
        <v>10183</v>
      </c>
      <c r="H7433" s="14" t="s">
        <v>10184</v>
      </c>
      <c r="I7433" s="14" t="s">
        <v>10420</v>
      </c>
      <c r="J7433" s="16" t="s">
        <v>55</v>
      </c>
      <c r="K7433" s="14">
        <v>2218.52</v>
      </c>
      <c r="M7433" s="13" t="s">
        <v>97</v>
      </c>
      <c r="N7433" s="18" t="s">
        <v>10185</v>
      </c>
      <c r="P7433" s="19" t="s">
        <v>46</v>
      </c>
      <c r="Q7433" s="19" t="s">
        <v>181</v>
      </c>
      <c r="R7433" s="19" t="s">
        <v>1765</v>
      </c>
    </row>
    <row r="7434" spans="1:18">
      <c r="A7434" s="13" t="s">
        <v>181</v>
      </c>
      <c r="B7434" s="13" t="s">
        <v>10181</v>
      </c>
      <c r="C7434" s="14" t="s">
        <v>2091</v>
      </c>
      <c r="D7434" s="15" t="s">
        <v>10182</v>
      </c>
      <c r="E7434" s="15" t="s">
        <v>10425</v>
      </c>
      <c r="F7434" s="14" t="s">
        <v>5366</v>
      </c>
      <c r="G7434" s="14" t="s">
        <v>10183</v>
      </c>
      <c r="H7434" s="14" t="s">
        <v>10184</v>
      </c>
      <c r="I7434" s="14" t="s">
        <v>10419</v>
      </c>
      <c r="J7434" s="16" t="s">
        <v>55</v>
      </c>
      <c r="K7434" s="14">
        <v>2964.15</v>
      </c>
      <c r="M7434" s="13" t="s">
        <v>97</v>
      </c>
      <c r="N7434" s="18" t="s">
        <v>10185</v>
      </c>
      <c r="P7434" s="19" t="s">
        <v>46</v>
      </c>
      <c r="Q7434" s="19" t="s">
        <v>181</v>
      </c>
      <c r="R7434" s="19" t="s">
        <v>1765</v>
      </c>
    </row>
    <row r="7435" spans="1:18">
      <c r="A7435" s="13" t="s">
        <v>200</v>
      </c>
      <c r="B7435" s="13" t="s">
        <v>10186</v>
      </c>
      <c r="C7435" s="14" t="s">
        <v>472</v>
      </c>
      <c r="D7435" s="15" t="s">
        <v>10187</v>
      </c>
      <c r="E7435" s="15" t="s">
        <v>10434</v>
      </c>
      <c r="F7435" s="14" t="s">
        <v>10188</v>
      </c>
      <c r="G7435" s="14" t="s">
        <v>10189</v>
      </c>
      <c r="H7435" s="14" t="s">
        <v>10190</v>
      </c>
      <c r="I7435" s="14" t="s">
        <v>10416</v>
      </c>
      <c r="J7435" s="16" t="s">
        <v>55</v>
      </c>
      <c r="K7435" s="14">
        <v>30012668.02</v>
      </c>
      <c r="L7435" s="17">
        <v>32124174.71</v>
      </c>
      <c r="M7435" s="13" t="s">
        <v>1282</v>
      </c>
      <c r="N7435" s="18" t="s">
        <v>10192</v>
      </c>
      <c r="P7435" s="19" t="s">
        <v>69</v>
      </c>
      <c r="Q7435" s="19" t="s">
        <v>200</v>
      </c>
      <c r="R7435" s="19" t="s">
        <v>201</v>
      </c>
    </row>
    <row r="7436" spans="1:18">
      <c r="A7436" s="13" t="s">
        <v>200</v>
      </c>
      <c r="B7436" s="13" t="s">
        <v>10186</v>
      </c>
      <c r="C7436" s="14" t="s">
        <v>472</v>
      </c>
      <c r="D7436" s="15" t="s">
        <v>10187</v>
      </c>
      <c r="E7436" s="15" t="s">
        <v>10434</v>
      </c>
      <c r="F7436" s="14" t="s">
        <v>10188</v>
      </c>
      <c r="G7436" s="14" t="s">
        <v>10189</v>
      </c>
      <c r="H7436" s="14" t="s">
        <v>10190</v>
      </c>
      <c r="I7436" s="14" t="s">
        <v>10418</v>
      </c>
      <c r="J7436" s="16" t="s">
        <v>55</v>
      </c>
      <c r="K7436" s="14">
        <v>680376.41</v>
      </c>
      <c r="M7436" s="13" t="s">
        <v>1282</v>
      </c>
      <c r="N7436" s="18" t="s">
        <v>10192</v>
      </c>
      <c r="P7436" s="19" t="s">
        <v>69</v>
      </c>
      <c r="Q7436" s="19" t="s">
        <v>200</v>
      </c>
      <c r="R7436" s="19" t="s">
        <v>201</v>
      </c>
    </row>
    <row r="7437" spans="1:18">
      <c r="A7437" s="13" t="s">
        <v>200</v>
      </c>
      <c r="B7437" s="13" t="s">
        <v>10186</v>
      </c>
      <c r="C7437" s="14" t="s">
        <v>472</v>
      </c>
      <c r="D7437" s="15" t="s">
        <v>10187</v>
      </c>
      <c r="E7437" s="15" t="s">
        <v>10434</v>
      </c>
      <c r="F7437" s="14" t="s">
        <v>10188</v>
      </c>
      <c r="G7437" s="14" t="s">
        <v>10189</v>
      </c>
      <c r="H7437" s="14" t="s">
        <v>10190</v>
      </c>
      <c r="I7437" s="14" t="s">
        <v>10420</v>
      </c>
      <c r="J7437" s="16" t="s">
        <v>55</v>
      </c>
      <c r="K7437" s="14">
        <v>0</v>
      </c>
      <c r="M7437" s="13" t="s">
        <v>1282</v>
      </c>
      <c r="N7437" s="18" t="s">
        <v>10192</v>
      </c>
      <c r="P7437" s="19" t="s">
        <v>69</v>
      </c>
      <c r="Q7437" s="19" t="s">
        <v>200</v>
      </c>
      <c r="R7437" s="19" t="s">
        <v>201</v>
      </c>
    </row>
    <row r="7438" spans="1:18">
      <c r="A7438" s="13" t="s">
        <v>200</v>
      </c>
      <c r="B7438" s="13" t="s">
        <v>10186</v>
      </c>
      <c r="C7438" s="14" t="s">
        <v>472</v>
      </c>
      <c r="D7438" s="15" t="s">
        <v>10187</v>
      </c>
      <c r="E7438" s="15" t="s">
        <v>10434</v>
      </c>
      <c r="F7438" s="14" t="s">
        <v>10188</v>
      </c>
      <c r="G7438" s="14" t="s">
        <v>10189</v>
      </c>
      <c r="H7438" s="14" t="s">
        <v>10190</v>
      </c>
      <c r="I7438" s="14" t="s">
        <v>10419</v>
      </c>
      <c r="J7438" s="16" t="s">
        <v>55</v>
      </c>
      <c r="K7438" s="14">
        <v>467400.67</v>
      </c>
      <c r="M7438" s="13" t="s">
        <v>1282</v>
      </c>
      <c r="N7438" s="18" t="s">
        <v>10192</v>
      </c>
      <c r="P7438" s="19" t="s">
        <v>69</v>
      </c>
      <c r="Q7438" s="19" t="s">
        <v>200</v>
      </c>
      <c r="R7438" s="19" t="s">
        <v>201</v>
      </c>
    </row>
    <row r="7439" spans="1:18">
      <c r="A7439" s="13" t="s">
        <v>119</v>
      </c>
      <c r="B7439" s="13" t="s">
        <v>10195</v>
      </c>
      <c r="C7439" s="14" t="s">
        <v>996</v>
      </c>
      <c r="D7439" s="15" t="s">
        <v>10138</v>
      </c>
      <c r="E7439" s="15" t="s">
        <v>10425</v>
      </c>
      <c r="F7439" s="14" t="s">
        <v>2524</v>
      </c>
      <c r="G7439" s="14" t="s">
        <v>10139</v>
      </c>
      <c r="H7439" s="14" t="s">
        <v>10140</v>
      </c>
      <c r="I7439" s="14" t="s">
        <v>10416</v>
      </c>
      <c r="J7439" s="16" t="s">
        <v>55</v>
      </c>
      <c r="K7439" s="14">
        <v>29780.73</v>
      </c>
      <c r="L7439" s="17">
        <v>32076</v>
      </c>
      <c r="M7439" s="13" t="s">
        <v>140</v>
      </c>
      <c r="N7439" s="18" t="s">
        <v>10197</v>
      </c>
      <c r="P7439" s="19" t="s">
        <v>46</v>
      </c>
      <c r="Q7439" s="19" t="s">
        <v>119</v>
      </c>
      <c r="R7439" s="19" t="s">
        <v>120</v>
      </c>
    </row>
    <row r="7440" spans="1:18">
      <c r="A7440" s="13" t="s">
        <v>119</v>
      </c>
      <c r="B7440" s="13" t="s">
        <v>10195</v>
      </c>
      <c r="C7440" s="14" t="s">
        <v>996</v>
      </c>
      <c r="D7440" s="15" t="s">
        <v>10138</v>
      </c>
      <c r="E7440" s="15" t="s">
        <v>10425</v>
      </c>
      <c r="F7440" s="14" t="s">
        <v>2524</v>
      </c>
      <c r="G7440" s="14" t="s">
        <v>10139</v>
      </c>
      <c r="H7440" s="14" t="s">
        <v>10140</v>
      </c>
      <c r="I7440" s="14" t="s">
        <v>10418</v>
      </c>
      <c r="J7440" s="16" t="s">
        <v>55</v>
      </c>
      <c r="K7440" s="14">
        <v>0</v>
      </c>
      <c r="M7440" s="13" t="s">
        <v>140</v>
      </c>
      <c r="N7440" s="18" t="s">
        <v>10197</v>
      </c>
      <c r="P7440" s="19" t="s">
        <v>46</v>
      </c>
      <c r="Q7440" s="19" t="s">
        <v>119</v>
      </c>
      <c r="R7440" s="19" t="s">
        <v>120</v>
      </c>
    </row>
    <row r="7441" spans="1:18">
      <c r="A7441" s="13" t="s">
        <v>119</v>
      </c>
      <c r="B7441" s="13" t="s">
        <v>10195</v>
      </c>
      <c r="C7441" s="14" t="s">
        <v>996</v>
      </c>
      <c r="D7441" s="15" t="s">
        <v>10138</v>
      </c>
      <c r="E7441" s="15" t="s">
        <v>10425</v>
      </c>
      <c r="F7441" s="14" t="s">
        <v>2524</v>
      </c>
      <c r="G7441" s="14" t="s">
        <v>10139</v>
      </c>
      <c r="H7441" s="14" t="s">
        <v>10140</v>
      </c>
      <c r="I7441" s="14" t="s">
        <v>10420</v>
      </c>
      <c r="J7441" s="16" t="s">
        <v>55</v>
      </c>
      <c r="K7441" s="14">
        <v>398.25</v>
      </c>
      <c r="M7441" s="13" t="s">
        <v>140</v>
      </c>
      <c r="N7441" s="18" t="s">
        <v>10197</v>
      </c>
      <c r="P7441" s="19" t="s">
        <v>46</v>
      </c>
      <c r="Q7441" s="19" t="s">
        <v>119</v>
      </c>
      <c r="R7441" s="19" t="s">
        <v>120</v>
      </c>
    </row>
    <row r="7442" spans="1:18">
      <c r="A7442" s="13" t="s">
        <v>119</v>
      </c>
      <c r="B7442" s="13" t="s">
        <v>10195</v>
      </c>
      <c r="C7442" s="14" t="s">
        <v>996</v>
      </c>
      <c r="D7442" s="15" t="s">
        <v>10138</v>
      </c>
      <c r="E7442" s="15" t="s">
        <v>10425</v>
      </c>
      <c r="F7442" s="14" t="s">
        <v>2524</v>
      </c>
      <c r="G7442" s="14" t="s">
        <v>10139</v>
      </c>
      <c r="H7442" s="14" t="s">
        <v>10140</v>
      </c>
      <c r="I7442" s="14" t="s">
        <v>10419</v>
      </c>
      <c r="J7442" s="16" t="s">
        <v>55</v>
      </c>
      <c r="K7442" s="14">
        <v>453.6</v>
      </c>
      <c r="M7442" s="13" t="s">
        <v>140</v>
      </c>
      <c r="N7442" s="18" t="s">
        <v>10197</v>
      </c>
      <c r="P7442" s="19" t="s">
        <v>46</v>
      </c>
      <c r="Q7442" s="19" t="s">
        <v>119</v>
      </c>
      <c r="R7442" s="19" t="s">
        <v>120</v>
      </c>
    </row>
    <row r="7443" spans="1:14">
      <c r="A7443" s="13" t="e">
        <v>#N/A</v>
      </c>
      <c r="B7443" s="13" t="s">
        <v>10198</v>
      </c>
      <c r="C7443" s="14" t="s">
        <v>10199</v>
      </c>
      <c r="D7443" s="15" t="s">
        <v>10200</v>
      </c>
      <c r="E7443" s="15" t="s">
        <v>10425</v>
      </c>
      <c r="F7443" s="14" t="s">
        <v>5225</v>
      </c>
      <c r="G7443" s="14" t="s">
        <v>10201</v>
      </c>
      <c r="H7443" s="14" t="s">
        <v>10202</v>
      </c>
      <c r="I7443" s="14" t="s">
        <v>10416</v>
      </c>
      <c r="J7443" s="16" t="s">
        <v>55</v>
      </c>
      <c r="K7443" s="14">
        <v>34761.02</v>
      </c>
      <c r="L7443" s="17">
        <v>37440</v>
      </c>
      <c r="M7443" s="13" t="s">
        <v>63</v>
      </c>
      <c r="N7443" s="18" t="s">
        <v>10204</v>
      </c>
    </row>
    <row r="7444" spans="1:14">
      <c r="A7444" s="13" t="e">
        <v>#N/A</v>
      </c>
      <c r="B7444" s="13" t="s">
        <v>10198</v>
      </c>
      <c r="C7444" s="14" t="s">
        <v>10199</v>
      </c>
      <c r="D7444" s="15" t="s">
        <v>10200</v>
      </c>
      <c r="E7444" s="15" t="s">
        <v>10425</v>
      </c>
      <c r="F7444" s="14" t="s">
        <v>5225</v>
      </c>
      <c r="G7444" s="14" t="s">
        <v>10201</v>
      </c>
      <c r="H7444" s="14" t="s">
        <v>10202</v>
      </c>
      <c r="I7444" s="14" t="s">
        <v>10418</v>
      </c>
      <c r="J7444" s="16" t="s">
        <v>55</v>
      </c>
      <c r="K7444" s="14">
        <v>0</v>
      </c>
      <c r="M7444" s="13" t="s">
        <v>63</v>
      </c>
      <c r="N7444" s="18" t="s">
        <v>10204</v>
      </c>
    </row>
    <row r="7445" spans="1:14">
      <c r="A7445" s="13" t="e">
        <v>#N/A</v>
      </c>
      <c r="B7445" s="13" t="s">
        <v>10198</v>
      </c>
      <c r="C7445" s="14" t="s">
        <v>10199</v>
      </c>
      <c r="D7445" s="15" t="s">
        <v>10200</v>
      </c>
      <c r="E7445" s="15" t="s">
        <v>10425</v>
      </c>
      <c r="F7445" s="14" t="s">
        <v>5225</v>
      </c>
      <c r="G7445" s="14" t="s">
        <v>10201</v>
      </c>
      <c r="H7445" s="14" t="s">
        <v>10202</v>
      </c>
      <c r="I7445" s="14" t="s">
        <v>10420</v>
      </c>
      <c r="J7445" s="16" t="s">
        <v>55</v>
      </c>
      <c r="K7445" s="14">
        <v>464.82</v>
      </c>
      <c r="M7445" s="13" t="s">
        <v>63</v>
      </c>
      <c r="N7445" s="18" t="s">
        <v>10204</v>
      </c>
    </row>
    <row r="7446" spans="1:14">
      <c r="A7446" s="13" t="e">
        <v>#N/A</v>
      </c>
      <c r="B7446" s="13" t="s">
        <v>10198</v>
      </c>
      <c r="C7446" s="14" t="s">
        <v>10199</v>
      </c>
      <c r="D7446" s="15" t="s">
        <v>10200</v>
      </c>
      <c r="E7446" s="15" t="s">
        <v>10425</v>
      </c>
      <c r="F7446" s="14" t="s">
        <v>5225</v>
      </c>
      <c r="G7446" s="14" t="s">
        <v>10201</v>
      </c>
      <c r="H7446" s="14" t="s">
        <v>10202</v>
      </c>
      <c r="I7446" s="14" t="s">
        <v>10419</v>
      </c>
      <c r="J7446" s="16" t="s">
        <v>55</v>
      </c>
      <c r="K7446" s="14">
        <v>529.36</v>
      </c>
      <c r="M7446" s="13" t="s">
        <v>63</v>
      </c>
      <c r="N7446" s="18" t="s">
        <v>10204</v>
      </c>
    </row>
    <row r="7447" spans="1:18">
      <c r="A7447" s="13" t="s">
        <v>129</v>
      </c>
      <c r="B7447" s="13" t="s">
        <v>10205</v>
      </c>
      <c r="C7447" s="14" t="s">
        <v>1165</v>
      </c>
      <c r="D7447" s="15" t="s">
        <v>10206</v>
      </c>
      <c r="E7447" s="15" t="s">
        <v>10425</v>
      </c>
      <c r="F7447" s="14" t="s">
        <v>3903</v>
      </c>
      <c r="G7447" s="14" t="s">
        <v>10207</v>
      </c>
      <c r="H7447" s="14" t="s">
        <v>10208</v>
      </c>
      <c r="I7447" s="14" t="s">
        <v>10416</v>
      </c>
      <c r="J7447" s="16" t="s">
        <v>55</v>
      </c>
      <c r="K7447" s="14">
        <v>759604.45</v>
      </c>
      <c r="L7447" s="17">
        <v>825495.48</v>
      </c>
      <c r="M7447" s="13" t="s">
        <v>173</v>
      </c>
      <c r="N7447" s="18" t="s">
        <v>10210</v>
      </c>
      <c r="P7447" s="19" t="s">
        <v>69</v>
      </c>
      <c r="Q7447" s="19" t="s">
        <v>129</v>
      </c>
      <c r="R7447" s="19" t="s">
        <v>130</v>
      </c>
    </row>
    <row r="7448" spans="1:18">
      <c r="A7448" s="13" t="s">
        <v>129</v>
      </c>
      <c r="B7448" s="13" t="s">
        <v>10205</v>
      </c>
      <c r="C7448" s="14" t="s">
        <v>1165</v>
      </c>
      <c r="D7448" s="15" t="s">
        <v>10206</v>
      </c>
      <c r="E7448" s="15" t="s">
        <v>10425</v>
      </c>
      <c r="F7448" s="14" t="s">
        <v>3903</v>
      </c>
      <c r="G7448" s="14" t="s">
        <v>10207</v>
      </c>
      <c r="H7448" s="14" t="s">
        <v>10208</v>
      </c>
      <c r="I7448" s="14" t="s">
        <v>10418</v>
      </c>
      <c r="J7448" s="16" t="s">
        <v>55</v>
      </c>
      <c r="K7448" s="14">
        <v>7459.04</v>
      </c>
      <c r="M7448" s="13" t="s">
        <v>173</v>
      </c>
      <c r="N7448" s="18" t="s">
        <v>10210</v>
      </c>
      <c r="P7448" s="19" t="s">
        <v>69</v>
      </c>
      <c r="Q7448" s="19" t="s">
        <v>129</v>
      </c>
      <c r="R7448" s="19" t="s">
        <v>130</v>
      </c>
    </row>
    <row r="7449" spans="1:18">
      <c r="A7449" s="13" t="s">
        <v>129</v>
      </c>
      <c r="B7449" s="13" t="s">
        <v>10205</v>
      </c>
      <c r="C7449" s="14" t="s">
        <v>1165</v>
      </c>
      <c r="D7449" s="15" t="s">
        <v>10206</v>
      </c>
      <c r="E7449" s="15" t="s">
        <v>10425</v>
      </c>
      <c r="F7449" s="14" t="s">
        <v>3903</v>
      </c>
      <c r="G7449" s="14" t="s">
        <v>10207</v>
      </c>
      <c r="H7449" s="14" t="s">
        <v>10208</v>
      </c>
      <c r="I7449" s="14" t="s">
        <v>10420</v>
      </c>
      <c r="J7449" s="16" t="s">
        <v>55</v>
      </c>
      <c r="K7449" s="14">
        <v>9602.83</v>
      </c>
      <c r="M7449" s="13" t="s">
        <v>173</v>
      </c>
      <c r="N7449" s="18" t="s">
        <v>10210</v>
      </c>
      <c r="P7449" s="19" t="s">
        <v>69</v>
      </c>
      <c r="Q7449" s="19" t="s">
        <v>129</v>
      </c>
      <c r="R7449" s="19" t="s">
        <v>130</v>
      </c>
    </row>
    <row r="7450" spans="1:18">
      <c r="A7450" s="13" t="s">
        <v>129</v>
      </c>
      <c r="B7450" s="13" t="s">
        <v>10205</v>
      </c>
      <c r="C7450" s="14" t="s">
        <v>1165</v>
      </c>
      <c r="D7450" s="15" t="s">
        <v>10206</v>
      </c>
      <c r="E7450" s="15" t="s">
        <v>10425</v>
      </c>
      <c r="F7450" s="14" t="s">
        <v>3903</v>
      </c>
      <c r="G7450" s="14" t="s">
        <v>10207</v>
      </c>
      <c r="H7450" s="14" t="s">
        <v>10208</v>
      </c>
      <c r="I7450" s="14" t="s">
        <v>10419</v>
      </c>
      <c r="J7450" s="16" t="s">
        <v>55</v>
      </c>
      <c r="K7450" s="14">
        <v>11681.44</v>
      </c>
      <c r="M7450" s="13" t="s">
        <v>173</v>
      </c>
      <c r="N7450" s="18" t="s">
        <v>10210</v>
      </c>
      <c r="P7450" s="19" t="s">
        <v>69</v>
      </c>
      <c r="Q7450" s="19" t="s">
        <v>129</v>
      </c>
      <c r="R7450" s="19" t="s">
        <v>130</v>
      </c>
    </row>
    <row r="7451" spans="1:18">
      <c r="A7451" s="13" t="s">
        <v>200</v>
      </c>
      <c r="B7451" s="13" t="s">
        <v>10211</v>
      </c>
      <c r="C7451" s="14" t="s">
        <v>323</v>
      </c>
      <c r="D7451" s="15" t="s">
        <v>9953</v>
      </c>
      <c r="E7451" s="15" t="s">
        <v>10425</v>
      </c>
      <c r="F7451" s="14" t="s">
        <v>1820</v>
      </c>
      <c r="G7451" s="14" t="s">
        <v>9954</v>
      </c>
      <c r="H7451" s="14" t="s">
        <v>9955</v>
      </c>
      <c r="I7451" s="14" t="s">
        <v>10416</v>
      </c>
      <c r="J7451" s="16" t="s">
        <v>55</v>
      </c>
      <c r="K7451" s="14">
        <v>433726.93</v>
      </c>
      <c r="L7451" s="17">
        <v>468138.84</v>
      </c>
      <c r="M7451" s="13" t="s">
        <v>1282</v>
      </c>
      <c r="N7451" s="18" t="s">
        <v>10213</v>
      </c>
      <c r="P7451" s="19" t="s">
        <v>69</v>
      </c>
      <c r="Q7451" s="19" t="s">
        <v>200</v>
      </c>
      <c r="R7451" s="19" t="s">
        <v>256</v>
      </c>
    </row>
    <row r="7452" spans="1:18">
      <c r="A7452" s="13" t="s">
        <v>200</v>
      </c>
      <c r="B7452" s="13" t="s">
        <v>10211</v>
      </c>
      <c r="C7452" s="14" t="s">
        <v>323</v>
      </c>
      <c r="D7452" s="15" t="s">
        <v>9953</v>
      </c>
      <c r="E7452" s="15" t="s">
        <v>10425</v>
      </c>
      <c r="F7452" s="14" t="s">
        <v>1820</v>
      </c>
      <c r="G7452" s="14" t="s">
        <v>9954</v>
      </c>
      <c r="H7452" s="14" t="s">
        <v>9955</v>
      </c>
      <c r="I7452" s="14" t="s">
        <v>10418</v>
      </c>
      <c r="J7452" s="16" t="s">
        <v>55</v>
      </c>
      <c r="K7452" s="14">
        <v>1000.24</v>
      </c>
      <c r="M7452" s="13" t="s">
        <v>1282</v>
      </c>
      <c r="N7452" s="18" t="s">
        <v>10213</v>
      </c>
      <c r="P7452" s="19" t="s">
        <v>69</v>
      </c>
      <c r="Q7452" s="19" t="s">
        <v>200</v>
      </c>
      <c r="R7452" s="19" t="s">
        <v>256</v>
      </c>
    </row>
    <row r="7453" spans="1:18">
      <c r="A7453" s="13" t="s">
        <v>200</v>
      </c>
      <c r="B7453" s="13" t="s">
        <v>10211</v>
      </c>
      <c r="C7453" s="14" t="s">
        <v>323</v>
      </c>
      <c r="D7453" s="15" t="s">
        <v>9953</v>
      </c>
      <c r="E7453" s="15" t="s">
        <v>10425</v>
      </c>
      <c r="F7453" s="14" t="s">
        <v>1820</v>
      </c>
      <c r="G7453" s="14" t="s">
        <v>9954</v>
      </c>
      <c r="H7453" s="14" t="s">
        <v>9955</v>
      </c>
      <c r="I7453" s="14" t="s">
        <v>10420</v>
      </c>
      <c r="J7453" s="16" t="s">
        <v>55</v>
      </c>
      <c r="K7453" s="14">
        <v>5725.28</v>
      </c>
      <c r="M7453" s="13" t="s">
        <v>1282</v>
      </c>
      <c r="N7453" s="18" t="s">
        <v>10213</v>
      </c>
      <c r="P7453" s="19" t="s">
        <v>69</v>
      </c>
      <c r="Q7453" s="19" t="s">
        <v>200</v>
      </c>
      <c r="R7453" s="19" t="s">
        <v>256</v>
      </c>
    </row>
    <row r="7454" spans="1:18">
      <c r="A7454" s="13" t="s">
        <v>200</v>
      </c>
      <c r="B7454" s="13" t="s">
        <v>10211</v>
      </c>
      <c r="C7454" s="14" t="s">
        <v>323</v>
      </c>
      <c r="D7454" s="15" t="s">
        <v>9953</v>
      </c>
      <c r="E7454" s="15" t="s">
        <v>10425</v>
      </c>
      <c r="F7454" s="14" t="s">
        <v>1820</v>
      </c>
      <c r="G7454" s="14" t="s">
        <v>9954</v>
      </c>
      <c r="H7454" s="14" t="s">
        <v>9955</v>
      </c>
      <c r="I7454" s="14" t="s">
        <v>10419</v>
      </c>
      <c r="J7454" s="16" t="s">
        <v>55</v>
      </c>
      <c r="K7454" s="14">
        <v>6620.17</v>
      </c>
      <c r="M7454" s="13" t="s">
        <v>1282</v>
      </c>
      <c r="N7454" s="18" t="s">
        <v>10213</v>
      </c>
      <c r="P7454" s="19" t="s">
        <v>69</v>
      </c>
      <c r="Q7454" s="19" t="s">
        <v>200</v>
      </c>
      <c r="R7454" s="19" t="s">
        <v>256</v>
      </c>
    </row>
    <row r="7455" spans="1:18">
      <c r="A7455" s="13" t="s">
        <v>516</v>
      </c>
      <c r="B7455" s="13" t="s">
        <v>10215</v>
      </c>
      <c r="C7455" s="14" t="s">
        <v>621</v>
      </c>
      <c r="D7455" s="15" t="s">
        <v>10216</v>
      </c>
      <c r="E7455" s="15" t="s">
        <v>10425</v>
      </c>
      <c r="F7455" s="14" t="s">
        <v>889</v>
      </c>
      <c r="G7455" s="14" t="s">
        <v>10217</v>
      </c>
      <c r="H7455" s="14" t="s">
        <v>10218</v>
      </c>
      <c r="I7455" s="14" t="s">
        <v>10416</v>
      </c>
      <c r="J7455" s="16" t="s">
        <v>55</v>
      </c>
      <c r="K7455" s="14">
        <v>448124.1</v>
      </c>
      <c r="L7455" s="17">
        <v>479559.35</v>
      </c>
      <c r="M7455" s="13" t="s">
        <v>173</v>
      </c>
      <c r="N7455" s="18" t="s">
        <v>10220</v>
      </c>
      <c r="P7455" s="19" t="s">
        <v>69</v>
      </c>
      <c r="Q7455" s="19" t="s">
        <v>516</v>
      </c>
      <c r="R7455" s="19" t="s">
        <v>619</v>
      </c>
    </row>
    <row r="7456" spans="1:18">
      <c r="A7456" s="13" t="s">
        <v>516</v>
      </c>
      <c r="B7456" s="13" t="s">
        <v>10215</v>
      </c>
      <c r="C7456" s="14" t="s">
        <v>621</v>
      </c>
      <c r="D7456" s="15" t="s">
        <v>10216</v>
      </c>
      <c r="E7456" s="15" t="s">
        <v>10425</v>
      </c>
      <c r="F7456" s="14" t="s">
        <v>889</v>
      </c>
      <c r="G7456" s="14" t="s">
        <v>10217</v>
      </c>
      <c r="H7456" s="14" t="s">
        <v>10218</v>
      </c>
      <c r="I7456" s="14" t="s">
        <v>10418</v>
      </c>
      <c r="J7456" s="16" t="s">
        <v>55</v>
      </c>
      <c r="K7456" s="14">
        <v>4158.61</v>
      </c>
      <c r="M7456" s="13" t="s">
        <v>173</v>
      </c>
      <c r="N7456" s="18" t="s">
        <v>10220</v>
      </c>
      <c r="P7456" s="19" t="s">
        <v>69</v>
      </c>
      <c r="Q7456" s="19" t="s">
        <v>516</v>
      </c>
      <c r="R7456" s="19" t="s">
        <v>619</v>
      </c>
    </row>
    <row r="7457" spans="1:18">
      <c r="A7457" s="13" t="s">
        <v>516</v>
      </c>
      <c r="B7457" s="13" t="s">
        <v>10215</v>
      </c>
      <c r="C7457" s="14" t="s">
        <v>621</v>
      </c>
      <c r="D7457" s="15" t="s">
        <v>10216</v>
      </c>
      <c r="E7457" s="15" t="s">
        <v>10425</v>
      </c>
      <c r="F7457" s="14" t="s">
        <v>889</v>
      </c>
      <c r="G7457" s="14" t="s">
        <v>10217</v>
      </c>
      <c r="H7457" s="14" t="s">
        <v>10218</v>
      </c>
      <c r="I7457" s="14" t="s">
        <v>10420</v>
      </c>
      <c r="J7457" s="16" t="s">
        <v>55</v>
      </c>
      <c r="K7457" s="14">
        <v>5664.23</v>
      </c>
      <c r="M7457" s="13" t="s">
        <v>173</v>
      </c>
      <c r="N7457" s="18" t="s">
        <v>10220</v>
      </c>
      <c r="P7457" s="19" t="s">
        <v>69</v>
      </c>
      <c r="Q7457" s="19" t="s">
        <v>516</v>
      </c>
      <c r="R7457" s="19" t="s">
        <v>619</v>
      </c>
    </row>
    <row r="7458" spans="1:18">
      <c r="A7458" s="13" t="s">
        <v>516</v>
      </c>
      <c r="B7458" s="13" t="s">
        <v>10215</v>
      </c>
      <c r="C7458" s="14" t="s">
        <v>621</v>
      </c>
      <c r="D7458" s="15" t="s">
        <v>10216</v>
      </c>
      <c r="E7458" s="15" t="s">
        <v>10425</v>
      </c>
      <c r="F7458" s="14" t="s">
        <v>889</v>
      </c>
      <c r="G7458" s="14" t="s">
        <v>10217</v>
      </c>
      <c r="H7458" s="14" t="s">
        <v>10218</v>
      </c>
      <c r="I7458" s="14" t="s">
        <v>10419</v>
      </c>
      <c r="J7458" s="16" t="s">
        <v>55</v>
      </c>
      <c r="K7458" s="14">
        <v>6884.69</v>
      </c>
      <c r="M7458" s="13" t="s">
        <v>173</v>
      </c>
      <c r="N7458" s="18" t="s">
        <v>10220</v>
      </c>
      <c r="P7458" s="19" t="s">
        <v>69</v>
      </c>
      <c r="Q7458" s="19" t="s">
        <v>516</v>
      </c>
      <c r="R7458" s="19" t="s">
        <v>619</v>
      </c>
    </row>
    <row r="7459" spans="1:18">
      <c r="A7459" s="13" t="s">
        <v>70</v>
      </c>
      <c r="B7459" s="13" t="s">
        <v>10221</v>
      </c>
      <c r="C7459" s="14" t="s">
        <v>143</v>
      </c>
      <c r="D7459" s="15" t="s">
        <v>10222</v>
      </c>
      <c r="E7459" s="15" t="s">
        <v>10425</v>
      </c>
      <c r="F7459" s="14" t="s">
        <v>2028</v>
      </c>
      <c r="G7459" s="14" t="s">
        <v>10223</v>
      </c>
      <c r="H7459" s="14" t="s">
        <v>10224</v>
      </c>
      <c r="I7459" s="14" t="s">
        <v>10416</v>
      </c>
      <c r="J7459" s="16" t="s">
        <v>55</v>
      </c>
      <c r="K7459" s="14">
        <v>3169.45</v>
      </c>
      <c r="L7459" s="17">
        <v>3685.18</v>
      </c>
      <c r="M7459" s="13" t="s">
        <v>83</v>
      </c>
      <c r="N7459" s="18" t="s">
        <v>10226</v>
      </c>
      <c r="P7459" s="19" t="s">
        <v>69</v>
      </c>
      <c r="Q7459" s="19" t="s">
        <v>70</v>
      </c>
      <c r="R7459" s="19" t="s">
        <v>70</v>
      </c>
    </row>
    <row r="7460" spans="1:18">
      <c r="A7460" s="13" t="s">
        <v>70</v>
      </c>
      <c r="B7460" s="13" t="s">
        <v>10221</v>
      </c>
      <c r="C7460" s="14" t="s">
        <v>143</v>
      </c>
      <c r="D7460" s="15" t="s">
        <v>10222</v>
      </c>
      <c r="E7460" s="15" t="s">
        <v>10425</v>
      </c>
      <c r="F7460" s="14" t="s">
        <v>2028</v>
      </c>
      <c r="G7460" s="14" t="s">
        <v>10223</v>
      </c>
      <c r="H7460" s="14" t="s">
        <v>10224</v>
      </c>
      <c r="I7460" s="14" t="s">
        <v>10418</v>
      </c>
      <c r="J7460" s="16" t="s">
        <v>55</v>
      </c>
      <c r="K7460" s="14">
        <v>257.91</v>
      </c>
      <c r="M7460" s="13" t="s">
        <v>83</v>
      </c>
      <c r="N7460" s="18" t="s">
        <v>10226</v>
      </c>
      <c r="P7460" s="19" t="s">
        <v>69</v>
      </c>
      <c r="Q7460" s="19" t="s">
        <v>70</v>
      </c>
      <c r="R7460" s="19" t="s">
        <v>70</v>
      </c>
    </row>
    <row r="7461" spans="1:18">
      <c r="A7461" s="13" t="s">
        <v>70</v>
      </c>
      <c r="B7461" s="13" t="s">
        <v>10221</v>
      </c>
      <c r="C7461" s="14" t="s">
        <v>143</v>
      </c>
      <c r="D7461" s="15" t="s">
        <v>10222</v>
      </c>
      <c r="E7461" s="15" t="s">
        <v>10425</v>
      </c>
      <c r="F7461" s="14" t="s">
        <v>2028</v>
      </c>
      <c r="G7461" s="14" t="s">
        <v>10223</v>
      </c>
      <c r="H7461" s="14" t="s">
        <v>10224</v>
      </c>
      <c r="I7461" s="14" t="s">
        <v>10420</v>
      </c>
      <c r="J7461" s="16" t="s">
        <v>55</v>
      </c>
      <c r="K7461" s="14">
        <v>39.78</v>
      </c>
      <c r="M7461" s="13" t="s">
        <v>83</v>
      </c>
      <c r="N7461" s="18" t="s">
        <v>10226</v>
      </c>
      <c r="P7461" s="19" t="s">
        <v>69</v>
      </c>
      <c r="Q7461" s="19" t="s">
        <v>70</v>
      </c>
      <c r="R7461" s="19" t="s">
        <v>70</v>
      </c>
    </row>
    <row r="7462" spans="1:18">
      <c r="A7462" s="13" t="s">
        <v>70</v>
      </c>
      <c r="B7462" s="13" t="s">
        <v>10221</v>
      </c>
      <c r="C7462" s="14" t="s">
        <v>143</v>
      </c>
      <c r="D7462" s="15" t="s">
        <v>10222</v>
      </c>
      <c r="E7462" s="15" t="s">
        <v>10425</v>
      </c>
      <c r="F7462" s="14" t="s">
        <v>2028</v>
      </c>
      <c r="G7462" s="14" t="s">
        <v>10223</v>
      </c>
      <c r="H7462" s="14" t="s">
        <v>10224</v>
      </c>
      <c r="I7462" s="14" t="s">
        <v>10419</v>
      </c>
      <c r="J7462" s="16" t="s">
        <v>55</v>
      </c>
      <c r="K7462" s="14">
        <v>52.2</v>
      </c>
      <c r="M7462" s="13" t="s">
        <v>83</v>
      </c>
      <c r="N7462" s="18" t="s">
        <v>10226</v>
      </c>
      <c r="P7462" s="19" t="s">
        <v>69</v>
      </c>
      <c r="Q7462" s="19" t="s">
        <v>70</v>
      </c>
      <c r="R7462" s="19" t="s">
        <v>70</v>
      </c>
    </row>
    <row r="7463" spans="1:18">
      <c r="A7463" s="13" t="s">
        <v>220</v>
      </c>
      <c r="B7463" s="13" t="s">
        <v>10227</v>
      </c>
      <c r="C7463" s="14" t="s">
        <v>223</v>
      </c>
      <c r="D7463" s="15" t="s">
        <v>10228</v>
      </c>
      <c r="E7463" s="15" t="s">
        <v>10434</v>
      </c>
      <c r="F7463" s="14" t="s">
        <v>10229</v>
      </c>
      <c r="G7463" s="14" t="s">
        <v>10230</v>
      </c>
      <c r="H7463" s="14" t="s">
        <v>10231</v>
      </c>
      <c r="I7463" s="14" t="s">
        <v>10416</v>
      </c>
      <c r="J7463" s="16" t="s">
        <v>55</v>
      </c>
      <c r="K7463" s="14">
        <v>37954.87</v>
      </c>
      <c r="L7463" s="17">
        <v>71225.8</v>
      </c>
      <c r="M7463" s="13" t="s">
        <v>1282</v>
      </c>
      <c r="N7463" s="18" t="s">
        <v>10233</v>
      </c>
      <c r="P7463" s="19" t="s">
        <v>69</v>
      </c>
      <c r="Q7463" s="19" t="s">
        <v>220</v>
      </c>
      <c r="R7463" s="19" t="s">
        <v>221</v>
      </c>
    </row>
    <row r="7464" spans="1:18">
      <c r="A7464" s="13" t="s">
        <v>220</v>
      </c>
      <c r="B7464" s="13" t="s">
        <v>10227</v>
      </c>
      <c r="C7464" s="14" t="s">
        <v>223</v>
      </c>
      <c r="D7464" s="15" t="s">
        <v>10228</v>
      </c>
      <c r="E7464" s="15" t="s">
        <v>10434</v>
      </c>
      <c r="F7464" s="14" t="s">
        <v>10229</v>
      </c>
      <c r="G7464" s="14" t="s">
        <v>10230</v>
      </c>
      <c r="H7464" s="14" t="s">
        <v>10231</v>
      </c>
      <c r="I7464" s="14" t="s">
        <v>10418</v>
      </c>
      <c r="J7464" s="16" t="s">
        <v>55</v>
      </c>
      <c r="K7464" s="14">
        <v>30097.84</v>
      </c>
      <c r="M7464" s="13" t="s">
        <v>1282</v>
      </c>
      <c r="N7464" s="18" t="s">
        <v>10233</v>
      </c>
      <c r="P7464" s="19" t="s">
        <v>69</v>
      </c>
      <c r="Q7464" s="19" t="s">
        <v>220</v>
      </c>
      <c r="R7464" s="19" t="s">
        <v>221</v>
      </c>
    </row>
    <row r="7465" spans="1:18">
      <c r="A7465" s="13" t="s">
        <v>220</v>
      </c>
      <c r="B7465" s="13" t="s">
        <v>10227</v>
      </c>
      <c r="C7465" s="14" t="s">
        <v>223</v>
      </c>
      <c r="D7465" s="15" t="s">
        <v>10228</v>
      </c>
      <c r="E7465" s="15" t="s">
        <v>10434</v>
      </c>
      <c r="F7465" s="14" t="s">
        <v>10229</v>
      </c>
      <c r="G7465" s="14" t="s">
        <v>10230</v>
      </c>
      <c r="H7465" s="14" t="s">
        <v>10231</v>
      </c>
      <c r="I7465" s="14" t="s">
        <v>10420</v>
      </c>
      <c r="J7465" s="16" t="s">
        <v>55</v>
      </c>
      <c r="K7465" s="14">
        <v>0</v>
      </c>
      <c r="M7465" s="13" t="s">
        <v>1282</v>
      </c>
      <c r="N7465" s="18" t="s">
        <v>10233</v>
      </c>
      <c r="P7465" s="19" t="s">
        <v>69</v>
      </c>
      <c r="Q7465" s="19" t="s">
        <v>220</v>
      </c>
      <c r="R7465" s="19" t="s">
        <v>221</v>
      </c>
    </row>
    <row r="7466" spans="1:18">
      <c r="A7466" s="13" t="s">
        <v>220</v>
      </c>
      <c r="B7466" s="13" t="s">
        <v>10227</v>
      </c>
      <c r="C7466" s="14" t="s">
        <v>223</v>
      </c>
      <c r="D7466" s="15" t="s">
        <v>10228</v>
      </c>
      <c r="E7466" s="15" t="s">
        <v>10434</v>
      </c>
      <c r="F7466" s="14" t="s">
        <v>10229</v>
      </c>
      <c r="G7466" s="14" t="s">
        <v>10230</v>
      </c>
      <c r="H7466" s="14" t="s">
        <v>10231</v>
      </c>
      <c r="I7466" s="14" t="s">
        <v>10419</v>
      </c>
      <c r="J7466" s="16" t="s">
        <v>55</v>
      </c>
      <c r="K7466" s="14">
        <v>1036.33</v>
      </c>
      <c r="M7466" s="13" t="s">
        <v>1282</v>
      </c>
      <c r="N7466" s="18" t="s">
        <v>10233</v>
      </c>
      <c r="P7466" s="19" t="s">
        <v>69</v>
      </c>
      <c r="Q7466" s="19" t="s">
        <v>220</v>
      </c>
      <c r="R7466" s="19" t="s">
        <v>221</v>
      </c>
    </row>
    <row r="7467" spans="1:18">
      <c r="A7467" s="13" t="e">
        <v>#N/A</v>
      </c>
      <c r="B7467" s="13" t="s">
        <v>11364</v>
      </c>
      <c r="C7467" s="14" t="s">
        <v>11365</v>
      </c>
      <c r="D7467" s="15" t="s">
        <v>11366</v>
      </c>
      <c r="E7467" s="15" t="s">
        <v>10425</v>
      </c>
      <c r="F7467" s="14" t="s">
        <v>11367</v>
      </c>
      <c r="G7467" s="14" t="s">
        <v>11368</v>
      </c>
      <c r="H7467" s="14" t="s">
        <v>11369</v>
      </c>
      <c r="I7467" s="14" t="s">
        <v>10416</v>
      </c>
      <c r="J7467" s="16" t="s">
        <v>55</v>
      </c>
      <c r="K7467" s="14">
        <v>0</v>
      </c>
      <c r="L7467" s="17">
        <v>2973</v>
      </c>
      <c r="M7467" s="13" t="s">
        <v>10967</v>
      </c>
      <c r="N7467" s="18" t="s">
        <v>11370</v>
      </c>
      <c r="P7467" s="19" t="s">
        <v>11080</v>
      </c>
      <c r="Q7467" s="19" t="s">
        <v>11080</v>
      </c>
      <c r="R7467" s="19" t="s">
        <v>11081</v>
      </c>
    </row>
    <row r="7468" spans="1:18">
      <c r="A7468" s="13" t="e">
        <v>#N/A</v>
      </c>
      <c r="B7468" s="13" t="s">
        <v>11364</v>
      </c>
      <c r="C7468" s="14" t="s">
        <v>11365</v>
      </c>
      <c r="D7468" s="15" t="s">
        <v>11366</v>
      </c>
      <c r="E7468" s="15" t="s">
        <v>10425</v>
      </c>
      <c r="F7468" s="14" t="s">
        <v>11367</v>
      </c>
      <c r="G7468" s="14" t="s">
        <v>11368</v>
      </c>
      <c r="H7468" s="14" t="s">
        <v>11369</v>
      </c>
      <c r="I7468" s="14" t="s">
        <v>10418</v>
      </c>
      <c r="J7468" s="16" t="s">
        <v>55</v>
      </c>
      <c r="K7468" s="14">
        <v>2840.55</v>
      </c>
      <c r="M7468" s="13" t="s">
        <v>10967</v>
      </c>
      <c r="N7468" s="18" t="s">
        <v>11370</v>
      </c>
      <c r="P7468" s="19" t="s">
        <v>11080</v>
      </c>
      <c r="Q7468" s="19" t="s">
        <v>11080</v>
      </c>
      <c r="R7468" s="19" t="s">
        <v>11081</v>
      </c>
    </row>
    <row r="7469" spans="1:18">
      <c r="A7469" s="13" t="e">
        <v>#N/A</v>
      </c>
      <c r="B7469" s="13" t="s">
        <v>11364</v>
      </c>
      <c r="C7469" s="14" t="s">
        <v>11365</v>
      </c>
      <c r="D7469" s="15" t="s">
        <v>11366</v>
      </c>
      <c r="E7469" s="15" t="s">
        <v>10425</v>
      </c>
      <c r="F7469" s="14" t="s">
        <v>11367</v>
      </c>
      <c r="G7469" s="14" t="s">
        <v>11368</v>
      </c>
      <c r="H7469" s="14" t="s">
        <v>11369</v>
      </c>
      <c r="I7469" s="14" t="s">
        <v>10420</v>
      </c>
      <c r="J7469" s="16" t="s">
        <v>55</v>
      </c>
      <c r="K7469" s="14">
        <v>0</v>
      </c>
      <c r="M7469" s="13" t="s">
        <v>10967</v>
      </c>
      <c r="N7469" s="18" t="s">
        <v>11370</v>
      </c>
      <c r="P7469" s="19" t="s">
        <v>11080</v>
      </c>
      <c r="Q7469" s="19" t="s">
        <v>11080</v>
      </c>
      <c r="R7469" s="19" t="s">
        <v>11081</v>
      </c>
    </row>
    <row r="7470" spans="1:18">
      <c r="A7470" s="13" t="e">
        <v>#N/A</v>
      </c>
      <c r="B7470" s="13" t="s">
        <v>11364</v>
      </c>
      <c r="C7470" s="14" t="s">
        <v>11365</v>
      </c>
      <c r="D7470" s="15" t="s">
        <v>11366</v>
      </c>
      <c r="E7470" s="15" t="s">
        <v>10425</v>
      </c>
      <c r="F7470" s="14" t="s">
        <v>11367</v>
      </c>
      <c r="G7470" s="14" t="s">
        <v>11368</v>
      </c>
      <c r="H7470" s="14" t="s">
        <v>11369</v>
      </c>
      <c r="I7470" s="14" t="s">
        <v>10419</v>
      </c>
      <c r="J7470" s="16" t="s">
        <v>55</v>
      </c>
      <c r="K7470" s="14">
        <v>43.26</v>
      </c>
      <c r="M7470" s="13" t="s">
        <v>10967</v>
      </c>
      <c r="N7470" s="18" t="s">
        <v>11370</v>
      </c>
      <c r="P7470" s="19" t="s">
        <v>11080</v>
      </c>
      <c r="Q7470" s="19" t="s">
        <v>11080</v>
      </c>
      <c r="R7470" s="19" t="s">
        <v>11081</v>
      </c>
    </row>
    <row r="7471" spans="1:18">
      <c r="A7471" s="13" t="s">
        <v>85</v>
      </c>
      <c r="B7471" s="13" t="s">
        <v>10234</v>
      </c>
      <c r="C7471" s="14" t="s">
        <v>1437</v>
      </c>
      <c r="D7471" s="15" t="s">
        <v>10235</v>
      </c>
      <c r="E7471" s="15" t="s">
        <v>10425</v>
      </c>
      <c r="F7471" s="14" t="s">
        <v>4115</v>
      </c>
      <c r="G7471" s="14" t="s">
        <v>10236</v>
      </c>
      <c r="H7471" s="14" t="s">
        <v>10237</v>
      </c>
      <c r="I7471" s="14" t="s">
        <v>10416</v>
      </c>
      <c r="J7471" s="16" t="s">
        <v>55</v>
      </c>
      <c r="K7471" s="14">
        <v>228465.23</v>
      </c>
      <c r="L7471" s="17">
        <v>316637</v>
      </c>
      <c r="M7471" s="13" t="s">
        <v>83</v>
      </c>
      <c r="N7471" s="18" t="s">
        <v>10239</v>
      </c>
      <c r="P7471" s="19" t="s">
        <v>69</v>
      </c>
      <c r="Q7471" s="19" t="s">
        <v>85</v>
      </c>
      <c r="R7471" s="19" t="s">
        <v>1243</v>
      </c>
    </row>
    <row r="7472" spans="1:18">
      <c r="A7472" s="13" t="s">
        <v>85</v>
      </c>
      <c r="B7472" s="13" t="s">
        <v>10234</v>
      </c>
      <c r="C7472" s="14" t="s">
        <v>1437</v>
      </c>
      <c r="D7472" s="15" t="s">
        <v>10235</v>
      </c>
      <c r="E7472" s="15" t="s">
        <v>10425</v>
      </c>
      <c r="F7472" s="14" t="s">
        <v>4115</v>
      </c>
      <c r="G7472" s="14" t="s">
        <v>10236</v>
      </c>
      <c r="H7472" s="14" t="s">
        <v>10237</v>
      </c>
      <c r="I7472" s="14" t="s">
        <v>10418</v>
      </c>
      <c r="J7472" s="16" t="s">
        <v>55</v>
      </c>
      <c r="K7472" s="14">
        <v>71056.33</v>
      </c>
      <c r="M7472" s="13" t="s">
        <v>83</v>
      </c>
      <c r="N7472" s="18" t="s">
        <v>10239</v>
      </c>
      <c r="P7472" s="19" t="s">
        <v>69</v>
      </c>
      <c r="Q7472" s="19" t="s">
        <v>85</v>
      </c>
      <c r="R7472" s="19" t="s">
        <v>1243</v>
      </c>
    </row>
    <row r="7473" spans="1:18">
      <c r="A7473" s="13" t="s">
        <v>85</v>
      </c>
      <c r="B7473" s="13" t="s">
        <v>10234</v>
      </c>
      <c r="C7473" s="14" t="s">
        <v>1437</v>
      </c>
      <c r="D7473" s="15" t="s">
        <v>10235</v>
      </c>
      <c r="E7473" s="15" t="s">
        <v>10425</v>
      </c>
      <c r="F7473" s="14" t="s">
        <v>4115</v>
      </c>
      <c r="G7473" s="14" t="s">
        <v>10236</v>
      </c>
      <c r="H7473" s="14" t="s">
        <v>10237</v>
      </c>
      <c r="I7473" s="14" t="s">
        <v>10420</v>
      </c>
      <c r="J7473" s="16" t="s">
        <v>55</v>
      </c>
      <c r="K7473" s="14">
        <v>3054.91</v>
      </c>
      <c r="M7473" s="13" t="s">
        <v>83</v>
      </c>
      <c r="N7473" s="18" t="s">
        <v>10239</v>
      </c>
      <c r="P7473" s="19" t="s">
        <v>69</v>
      </c>
      <c r="Q7473" s="19" t="s">
        <v>85</v>
      </c>
      <c r="R7473" s="19" t="s">
        <v>1243</v>
      </c>
    </row>
    <row r="7474" spans="1:18">
      <c r="A7474" s="13" t="s">
        <v>85</v>
      </c>
      <c r="B7474" s="13" t="s">
        <v>10234</v>
      </c>
      <c r="C7474" s="14" t="s">
        <v>1437</v>
      </c>
      <c r="D7474" s="15" t="s">
        <v>10235</v>
      </c>
      <c r="E7474" s="15" t="s">
        <v>10425</v>
      </c>
      <c r="F7474" s="14" t="s">
        <v>4115</v>
      </c>
      <c r="G7474" s="14" t="s">
        <v>10236</v>
      </c>
      <c r="H7474" s="14" t="s">
        <v>10237</v>
      </c>
      <c r="I7474" s="14" t="s">
        <v>10419</v>
      </c>
      <c r="J7474" s="16" t="s">
        <v>55</v>
      </c>
      <c r="K7474" s="14">
        <v>4561.27</v>
      </c>
      <c r="M7474" s="13" t="s">
        <v>83</v>
      </c>
      <c r="N7474" s="18" t="s">
        <v>10239</v>
      </c>
      <c r="P7474" s="19" t="s">
        <v>69</v>
      </c>
      <c r="Q7474" s="19" t="s">
        <v>85</v>
      </c>
      <c r="R7474" s="19" t="s">
        <v>1243</v>
      </c>
    </row>
    <row r="7475" spans="1:18">
      <c r="A7475" s="13" t="s">
        <v>181</v>
      </c>
      <c r="B7475" s="13" t="s">
        <v>10241</v>
      </c>
      <c r="C7475" s="14" t="s">
        <v>631</v>
      </c>
      <c r="D7475" s="15" t="s">
        <v>10242</v>
      </c>
      <c r="E7475" s="15" t="s">
        <v>10429</v>
      </c>
      <c r="F7475" s="14" t="s">
        <v>10243</v>
      </c>
      <c r="G7475" s="14" t="s">
        <v>10244</v>
      </c>
      <c r="H7475" s="14" t="s">
        <v>10245</v>
      </c>
      <c r="I7475" s="14" t="s">
        <v>10416</v>
      </c>
      <c r="J7475" s="16" t="s">
        <v>55</v>
      </c>
      <c r="K7475" s="14">
        <v>1402520.11</v>
      </c>
      <c r="L7475" s="17">
        <v>1467910.47</v>
      </c>
      <c r="M7475" s="13" t="s">
        <v>97</v>
      </c>
      <c r="N7475" s="18" t="s">
        <v>10247</v>
      </c>
      <c r="P7475" s="19" t="s">
        <v>46</v>
      </c>
      <c r="Q7475" s="19" t="s">
        <v>181</v>
      </c>
      <c r="R7475" s="19" t="s">
        <v>629</v>
      </c>
    </row>
    <row r="7476" spans="1:18">
      <c r="A7476" s="13" t="s">
        <v>181</v>
      </c>
      <c r="B7476" s="13" t="s">
        <v>10241</v>
      </c>
      <c r="C7476" s="14" t="s">
        <v>631</v>
      </c>
      <c r="D7476" s="15" t="s">
        <v>10242</v>
      </c>
      <c r="E7476" s="15" t="s">
        <v>10429</v>
      </c>
      <c r="F7476" s="14" t="s">
        <v>10243</v>
      </c>
      <c r="G7476" s="14" t="s">
        <v>10244</v>
      </c>
      <c r="H7476" s="14" t="s">
        <v>10245</v>
      </c>
      <c r="I7476" s="14" t="s">
        <v>10418</v>
      </c>
      <c r="J7476" s="16" t="s">
        <v>55</v>
      </c>
      <c r="K7476" s="14">
        <v>0</v>
      </c>
      <c r="M7476" s="13" t="s">
        <v>97</v>
      </c>
      <c r="N7476" s="18" t="s">
        <v>10247</v>
      </c>
      <c r="P7476" s="19" t="s">
        <v>46</v>
      </c>
      <c r="Q7476" s="19" t="s">
        <v>181</v>
      </c>
      <c r="R7476" s="19" t="s">
        <v>629</v>
      </c>
    </row>
    <row r="7477" spans="1:18">
      <c r="A7477" s="13" t="s">
        <v>181</v>
      </c>
      <c r="B7477" s="13" t="s">
        <v>10241</v>
      </c>
      <c r="C7477" s="14" t="s">
        <v>631</v>
      </c>
      <c r="D7477" s="15" t="s">
        <v>10242</v>
      </c>
      <c r="E7477" s="15" t="s">
        <v>10429</v>
      </c>
      <c r="F7477" s="14" t="s">
        <v>10243</v>
      </c>
      <c r="G7477" s="14" t="s">
        <v>10244</v>
      </c>
      <c r="H7477" s="14" t="s">
        <v>10245</v>
      </c>
      <c r="I7477" s="14" t="s">
        <v>10420</v>
      </c>
      <c r="J7477" s="16" t="s">
        <v>55</v>
      </c>
      <c r="K7477" s="14">
        <v>0</v>
      </c>
      <c r="M7477" s="13" t="s">
        <v>97</v>
      </c>
      <c r="N7477" s="18" t="s">
        <v>10247</v>
      </c>
      <c r="P7477" s="19" t="s">
        <v>46</v>
      </c>
      <c r="Q7477" s="19" t="s">
        <v>181</v>
      </c>
      <c r="R7477" s="19" t="s">
        <v>629</v>
      </c>
    </row>
    <row r="7478" spans="1:18">
      <c r="A7478" s="13" t="s">
        <v>181</v>
      </c>
      <c r="B7478" s="13" t="s">
        <v>10241</v>
      </c>
      <c r="C7478" s="14" t="s">
        <v>631</v>
      </c>
      <c r="D7478" s="15" t="s">
        <v>10242</v>
      </c>
      <c r="E7478" s="15" t="s">
        <v>10429</v>
      </c>
      <c r="F7478" s="14" t="s">
        <v>10243</v>
      </c>
      <c r="G7478" s="14" t="s">
        <v>10244</v>
      </c>
      <c r="H7478" s="14" t="s">
        <v>10245</v>
      </c>
      <c r="I7478" s="14" t="s">
        <v>10419</v>
      </c>
      <c r="J7478" s="16" t="s">
        <v>55</v>
      </c>
      <c r="K7478" s="14">
        <v>21348.17</v>
      </c>
      <c r="M7478" s="13" t="s">
        <v>97</v>
      </c>
      <c r="N7478" s="18" t="s">
        <v>10247</v>
      </c>
      <c r="P7478" s="19" t="s">
        <v>46</v>
      </c>
      <c r="Q7478" s="19" t="s">
        <v>181</v>
      </c>
      <c r="R7478" s="19" t="s">
        <v>629</v>
      </c>
    </row>
    <row r="7479" spans="1:18">
      <c r="A7479" s="13" t="s">
        <v>129</v>
      </c>
      <c r="B7479" s="13" t="s">
        <v>10205</v>
      </c>
      <c r="C7479" s="14" t="s">
        <v>1165</v>
      </c>
      <c r="D7479" s="15" t="s">
        <v>10206</v>
      </c>
      <c r="E7479" s="15" t="s">
        <v>10425</v>
      </c>
      <c r="F7479" s="14" t="s">
        <v>3903</v>
      </c>
      <c r="G7479" s="14" t="s">
        <v>10207</v>
      </c>
      <c r="H7479" s="14" t="s">
        <v>10208</v>
      </c>
      <c r="I7479" s="14" t="s">
        <v>10416</v>
      </c>
      <c r="J7479" s="16" t="s">
        <v>55</v>
      </c>
      <c r="K7479" s="14">
        <v>765485.53</v>
      </c>
      <c r="L7479" s="17">
        <v>832137.08</v>
      </c>
      <c r="M7479" s="13" t="s">
        <v>173</v>
      </c>
      <c r="N7479" s="18" t="s">
        <v>10248</v>
      </c>
      <c r="P7479" s="19" t="s">
        <v>69</v>
      </c>
      <c r="Q7479" s="19" t="s">
        <v>129</v>
      </c>
      <c r="R7479" s="19" t="s">
        <v>130</v>
      </c>
    </row>
    <row r="7480" spans="1:18">
      <c r="A7480" s="13" t="s">
        <v>129</v>
      </c>
      <c r="B7480" s="13" t="s">
        <v>10205</v>
      </c>
      <c r="C7480" s="14" t="s">
        <v>1165</v>
      </c>
      <c r="D7480" s="15" t="s">
        <v>10206</v>
      </c>
      <c r="E7480" s="15" t="s">
        <v>10425</v>
      </c>
      <c r="F7480" s="14" t="s">
        <v>3903</v>
      </c>
      <c r="G7480" s="14" t="s">
        <v>10207</v>
      </c>
      <c r="H7480" s="14" t="s">
        <v>10208</v>
      </c>
      <c r="I7480" s="14" t="s">
        <v>10418</v>
      </c>
      <c r="J7480" s="16" t="s">
        <v>55</v>
      </c>
      <c r="K7480" s="14">
        <v>7748</v>
      </c>
      <c r="M7480" s="13" t="s">
        <v>173</v>
      </c>
      <c r="N7480" s="18" t="s">
        <v>10248</v>
      </c>
      <c r="P7480" s="19" t="s">
        <v>69</v>
      </c>
      <c r="Q7480" s="19" t="s">
        <v>129</v>
      </c>
      <c r="R7480" s="19" t="s">
        <v>130</v>
      </c>
    </row>
    <row r="7481" spans="1:18">
      <c r="A7481" s="13" t="s">
        <v>129</v>
      </c>
      <c r="B7481" s="13" t="s">
        <v>10205</v>
      </c>
      <c r="C7481" s="14" t="s">
        <v>1165</v>
      </c>
      <c r="D7481" s="15" t="s">
        <v>10206</v>
      </c>
      <c r="E7481" s="15" t="s">
        <v>10425</v>
      </c>
      <c r="F7481" s="14" t="s">
        <v>3903</v>
      </c>
      <c r="G7481" s="14" t="s">
        <v>10207</v>
      </c>
      <c r="H7481" s="14" t="s">
        <v>10208</v>
      </c>
      <c r="I7481" s="14" t="s">
        <v>10420</v>
      </c>
      <c r="J7481" s="16" t="s">
        <v>55</v>
      </c>
      <c r="K7481" s="14">
        <v>9681.51</v>
      </c>
      <c r="M7481" s="13" t="s">
        <v>173</v>
      </c>
      <c r="N7481" s="18" t="s">
        <v>10248</v>
      </c>
      <c r="P7481" s="19" t="s">
        <v>69</v>
      </c>
      <c r="Q7481" s="19" t="s">
        <v>129</v>
      </c>
      <c r="R7481" s="19" t="s">
        <v>130</v>
      </c>
    </row>
    <row r="7482" spans="1:18">
      <c r="A7482" s="13" t="s">
        <v>129</v>
      </c>
      <c r="B7482" s="13" t="s">
        <v>10205</v>
      </c>
      <c r="C7482" s="14" t="s">
        <v>1165</v>
      </c>
      <c r="D7482" s="15" t="s">
        <v>10206</v>
      </c>
      <c r="E7482" s="15" t="s">
        <v>10425</v>
      </c>
      <c r="F7482" s="14" t="s">
        <v>3903</v>
      </c>
      <c r="G7482" s="14" t="s">
        <v>10207</v>
      </c>
      <c r="H7482" s="14" t="s">
        <v>10208</v>
      </c>
      <c r="I7482" s="14" t="s">
        <v>10419</v>
      </c>
      <c r="J7482" s="16" t="s">
        <v>55</v>
      </c>
      <c r="K7482" s="14">
        <v>11775.4</v>
      </c>
      <c r="M7482" s="13" t="s">
        <v>173</v>
      </c>
      <c r="N7482" s="18" t="s">
        <v>10248</v>
      </c>
      <c r="P7482" s="19" t="s">
        <v>69</v>
      </c>
      <c r="Q7482" s="19" t="s">
        <v>129</v>
      </c>
      <c r="R7482" s="19" t="s">
        <v>130</v>
      </c>
    </row>
    <row r="7483" spans="1:18">
      <c r="A7483" s="13" t="s">
        <v>108</v>
      </c>
      <c r="B7483" s="13" t="s">
        <v>10249</v>
      </c>
      <c r="C7483" s="14" t="s">
        <v>3197</v>
      </c>
      <c r="D7483" s="15" t="s">
        <v>10250</v>
      </c>
      <c r="E7483" s="15" t="s">
        <v>10444</v>
      </c>
      <c r="F7483" s="14" t="s">
        <v>5777</v>
      </c>
      <c r="G7483" s="14" t="s">
        <v>9710</v>
      </c>
      <c r="H7483" s="14" t="s">
        <v>9711</v>
      </c>
      <c r="I7483" s="14" t="s">
        <v>10416</v>
      </c>
      <c r="J7483" s="16" t="s">
        <v>55</v>
      </c>
      <c r="K7483" s="14">
        <v>325124.93</v>
      </c>
      <c r="L7483" s="17">
        <v>377971.75</v>
      </c>
      <c r="M7483" s="13" t="s">
        <v>97</v>
      </c>
      <c r="N7483" s="18" t="s">
        <v>10251</v>
      </c>
      <c r="P7483" s="19" t="s">
        <v>46</v>
      </c>
      <c r="Q7483" s="19" t="s">
        <v>108</v>
      </c>
      <c r="R7483" s="19" t="s">
        <v>109</v>
      </c>
    </row>
    <row r="7484" spans="1:18">
      <c r="A7484" s="13" t="s">
        <v>108</v>
      </c>
      <c r="B7484" s="13" t="s">
        <v>10249</v>
      </c>
      <c r="C7484" s="14" t="s">
        <v>3197</v>
      </c>
      <c r="D7484" s="15" t="s">
        <v>10250</v>
      </c>
      <c r="E7484" s="15" t="s">
        <v>10444</v>
      </c>
      <c r="F7484" s="14" t="s">
        <v>5777</v>
      </c>
      <c r="G7484" s="14" t="s">
        <v>9710</v>
      </c>
      <c r="H7484" s="14" t="s">
        <v>9711</v>
      </c>
      <c r="I7484" s="14" t="s">
        <v>10418</v>
      </c>
      <c r="J7484" s="16" t="s">
        <v>55</v>
      </c>
      <c r="K7484" s="14">
        <v>26283.74</v>
      </c>
      <c r="M7484" s="13" t="s">
        <v>97</v>
      </c>
      <c r="N7484" s="18" t="s">
        <v>10251</v>
      </c>
      <c r="P7484" s="19" t="s">
        <v>46</v>
      </c>
      <c r="Q7484" s="19" t="s">
        <v>108</v>
      </c>
      <c r="R7484" s="19" t="s">
        <v>109</v>
      </c>
    </row>
    <row r="7485" spans="1:18">
      <c r="A7485" s="13" t="s">
        <v>108</v>
      </c>
      <c r="B7485" s="13" t="s">
        <v>10249</v>
      </c>
      <c r="C7485" s="14" t="s">
        <v>3197</v>
      </c>
      <c r="D7485" s="15" t="s">
        <v>10250</v>
      </c>
      <c r="E7485" s="15" t="s">
        <v>10444</v>
      </c>
      <c r="F7485" s="14" t="s">
        <v>5777</v>
      </c>
      <c r="G7485" s="14" t="s">
        <v>9710</v>
      </c>
      <c r="H7485" s="14" t="s">
        <v>9711</v>
      </c>
      <c r="I7485" s="14" t="s">
        <v>10420</v>
      </c>
      <c r="J7485" s="16" t="s">
        <v>55</v>
      </c>
      <c r="K7485" s="14">
        <v>4203.3</v>
      </c>
      <c r="M7485" s="13" t="s">
        <v>97</v>
      </c>
      <c r="N7485" s="18" t="s">
        <v>10251</v>
      </c>
      <c r="P7485" s="19" t="s">
        <v>46</v>
      </c>
      <c r="Q7485" s="19" t="s">
        <v>108</v>
      </c>
      <c r="R7485" s="19" t="s">
        <v>109</v>
      </c>
    </row>
    <row r="7486" spans="1:18">
      <c r="A7486" s="13" t="s">
        <v>108</v>
      </c>
      <c r="B7486" s="13" t="s">
        <v>10249</v>
      </c>
      <c r="C7486" s="14" t="s">
        <v>3197</v>
      </c>
      <c r="D7486" s="15" t="s">
        <v>10250</v>
      </c>
      <c r="E7486" s="15" t="s">
        <v>10444</v>
      </c>
      <c r="F7486" s="14" t="s">
        <v>5777</v>
      </c>
      <c r="G7486" s="14" t="s">
        <v>9710</v>
      </c>
      <c r="H7486" s="14" t="s">
        <v>9711</v>
      </c>
      <c r="I7486" s="14" t="s">
        <v>10419</v>
      </c>
      <c r="J7486" s="16" t="s">
        <v>55</v>
      </c>
      <c r="K7486" s="14">
        <v>5351.01</v>
      </c>
      <c r="M7486" s="13" t="s">
        <v>97</v>
      </c>
      <c r="N7486" s="18" t="s">
        <v>10251</v>
      </c>
      <c r="P7486" s="19" t="s">
        <v>46</v>
      </c>
      <c r="Q7486" s="19" t="s">
        <v>108</v>
      </c>
      <c r="R7486" s="19" t="s">
        <v>109</v>
      </c>
    </row>
    <row r="7487" spans="1:18">
      <c r="A7487" s="13" t="s">
        <v>129</v>
      </c>
      <c r="B7487" s="13" t="s">
        <v>10252</v>
      </c>
      <c r="C7487" s="14" t="s">
        <v>1165</v>
      </c>
      <c r="D7487" s="15" t="s">
        <v>10253</v>
      </c>
      <c r="E7487" s="15" t="s">
        <v>10425</v>
      </c>
      <c r="F7487" s="14" t="s">
        <v>10254</v>
      </c>
      <c r="G7487" s="14" t="s">
        <v>10255</v>
      </c>
      <c r="H7487" s="14" t="s">
        <v>10208</v>
      </c>
      <c r="I7487" s="14" t="s">
        <v>10416</v>
      </c>
      <c r="J7487" s="16" t="s">
        <v>55</v>
      </c>
      <c r="K7487" s="14">
        <v>765485.53</v>
      </c>
      <c r="L7487" s="17">
        <v>832137.08</v>
      </c>
      <c r="M7487" s="13" t="s">
        <v>173</v>
      </c>
      <c r="N7487" s="18" t="s">
        <v>10257</v>
      </c>
      <c r="P7487" s="19" t="s">
        <v>69</v>
      </c>
      <c r="Q7487" s="19" t="s">
        <v>129</v>
      </c>
      <c r="R7487" s="19" t="s">
        <v>130</v>
      </c>
    </row>
    <row r="7488" spans="1:18">
      <c r="A7488" s="13" t="s">
        <v>129</v>
      </c>
      <c r="B7488" s="13" t="s">
        <v>10252</v>
      </c>
      <c r="C7488" s="14" t="s">
        <v>1165</v>
      </c>
      <c r="D7488" s="15" t="s">
        <v>10253</v>
      </c>
      <c r="E7488" s="15" t="s">
        <v>10425</v>
      </c>
      <c r="F7488" s="14" t="s">
        <v>10254</v>
      </c>
      <c r="G7488" s="14" t="s">
        <v>10255</v>
      </c>
      <c r="H7488" s="14" t="s">
        <v>10208</v>
      </c>
      <c r="I7488" s="14" t="s">
        <v>10418</v>
      </c>
      <c r="J7488" s="16" t="s">
        <v>55</v>
      </c>
      <c r="K7488" s="14">
        <v>7748</v>
      </c>
      <c r="M7488" s="13" t="s">
        <v>173</v>
      </c>
      <c r="N7488" s="18" t="s">
        <v>10257</v>
      </c>
      <c r="P7488" s="19" t="s">
        <v>69</v>
      </c>
      <c r="Q7488" s="19" t="s">
        <v>129</v>
      </c>
      <c r="R7488" s="19" t="s">
        <v>130</v>
      </c>
    </row>
    <row r="7489" spans="1:18">
      <c r="A7489" s="13" t="s">
        <v>129</v>
      </c>
      <c r="B7489" s="13" t="s">
        <v>10252</v>
      </c>
      <c r="C7489" s="14" t="s">
        <v>1165</v>
      </c>
      <c r="D7489" s="15" t="s">
        <v>10253</v>
      </c>
      <c r="E7489" s="15" t="s">
        <v>10425</v>
      </c>
      <c r="F7489" s="14" t="s">
        <v>10254</v>
      </c>
      <c r="G7489" s="14" t="s">
        <v>10255</v>
      </c>
      <c r="H7489" s="14" t="s">
        <v>10208</v>
      </c>
      <c r="I7489" s="14" t="s">
        <v>10420</v>
      </c>
      <c r="J7489" s="16" t="s">
        <v>55</v>
      </c>
      <c r="K7489" s="14">
        <v>9681.51</v>
      </c>
      <c r="M7489" s="13" t="s">
        <v>173</v>
      </c>
      <c r="N7489" s="18" t="s">
        <v>10257</v>
      </c>
      <c r="P7489" s="19" t="s">
        <v>69</v>
      </c>
      <c r="Q7489" s="19" t="s">
        <v>129</v>
      </c>
      <c r="R7489" s="19" t="s">
        <v>130</v>
      </c>
    </row>
    <row r="7490" spans="1:18">
      <c r="A7490" s="13" t="s">
        <v>129</v>
      </c>
      <c r="B7490" s="13" t="s">
        <v>10252</v>
      </c>
      <c r="C7490" s="14" t="s">
        <v>1165</v>
      </c>
      <c r="D7490" s="15" t="s">
        <v>10253</v>
      </c>
      <c r="E7490" s="15" t="s">
        <v>10425</v>
      </c>
      <c r="F7490" s="14" t="s">
        <v>10254</v>
      </c>
      <c r="G7490" s="14" t="s">
        <v>10255</v>
      </c>
      <c r="H7490" s="14" t="s">
        <v>10208</v>
      </c>
      <c r="I7490" s="14" t="s">
        <v>10419</v>
      </c>
      <c r="J7490" s="16" t="s">
        <v>55</v>
      </c>
      <c r="K7490" s="14">
        <v>11775.4</v>
      </c>
      <c r="M7490" s="13" t="s">
        <v>173</v>
      </c>
      <c r="N7490" s="18" t="s">
        <v>10257</v>
      </c>
      <c r="P7490" s="19" t="s">
        <v>69</v>
      </c>
      <c r="Q7490" s="19" t="s">
        <v>129</v>
      </c>
      <c r="R7490" s="19" t="s">
        <v>130</v>
      </c>
    </row>
    <row r="7491" spans="1:18">
      <c r="A7491" s="13" t="s">
        <v>129</v>
      </c>
      <c r="B7491" s="13" t="s">
        <v>10259</v>
      </c>
      <c r="C7491" s="14" t="s">
        <v>10260</v>
      </c>
      <c r="D7491" s="15" t="s">
        <v>10261</v>
      </c>
      <c r="E7491" s="15" t="s">
        <v>10425</v>
      </c>
      <c r="F7491" s="14" t="s">
        <v>10262</v>
      </c>
      <c r="G7491" s="14" t="s">
        <v>10263</v>
      </c>
      <c r="H7491" s="14" t="s">
        <v>10264</v>
      </c>
      <c r="I7491" s="14" t="s">
        <v>10416</v>
      </c>
      <c r="J7491" s="16" t="s">
        <v>55</v>
      </c>
      <c r="K7491" s="14">
        <v>15676.85</v>
      </c>
      <c r="L7491" s="17">
        <v>16931.56</v>
      </c>
      <c r="M7491" s="13" t="s">
        <v>173</v>
      </c>
      <c r="N7491" s="18" t="s">
        <v>10266</v>
      </c>
      <c r="P7491" s="19" t="s">
        <v>69</v>
      </c>
      <c r="Q7491" s="19" t="s">
        <v>129</v>
      </c>
      <c r="R7491" s="19" t="s">
        <v>649</v>
      </c>
    </row>
    <row r="7492" spans="1:18">
      <c r="A7492" s="13" t="s">
        <v>129</v>
      </c>
      <c r="B7492" s="13" t="s">
        <v>10259</v>
      </c>
      <c r="C7492" s="14" t="s">
        <v>10260</v>
      </c>
      <c r="D7492" s="15" t="s">
        <v>10261</v>
      </c>
      <c r="E7492" s="15" t="s">
        <v>10425</v>
      </c>
      <c r="F7492" s="14" t="s">
        <v>10262</v>
      </c>
      <c r="G7492" s="14" t="s">
        <v>10263</v>
      </c>
      <c r="H7492" s="14" t="s">
        <v>10264</v>
      </c>
      <c r="I7492" s="14" t="s">
        <v>10418</v>
      </c>
      <c r="J7492" s="16" t="s">
        <v>55</v>
      </c>
      <c r="K7492" s="14">
        <v>0</v>
      </c>
      <c r="M7492" s="13" t="s">
        <v>173</v>
      </c>
      <c r="N7492" s="18" t="s">
        <v>10266</v>
      </c>
      <c r="P7492" s="19" t="s">
        <v>69</v>
      </c>
      <c r="Q7492" s="19" t="s">
        <v>129</v>
      </c>
      <c r="R7492" s="19" t="s">
        <v>649</v>
      </c>
    </row>
    <row r="7493" spans="1:18">
      <c r="A7493" s="13" t="s">
        <v>129</v>
      </c>
      <c r="B7493" s="13" t="s">
        <v>10259</v>
      </c>
      <c r="C7493" s="14" t="s">
        <v>10260</v>
      </c>
      <c r="D7493" s="15" t="s">
        <v>10261</v>
      </c>
      <c r="E7493" s="15" t="s">
        <v>10425</v>
      </c>
      <c r="F7493" s="14" t="s">
        <v>10262</v>
      </c>
      <c r="G7493" s="14" t="s">
        <v>10263</v>
      </c>
      <c r="H7493" s="14" t="s">
        <v>10264</v>
      </c>
      <c r="I7493" s="14" t="s">
        <v>10420</v>
      </c>
      <c r="J7493" s="16" t="s">
        <v>55</v>
      </c>
      <c r="K7493" s="14">
        <v>0</v>
      </c>
      <c r="M7493" s="13" t="s">
        <v>173</v>
      </c>
      <c r="N7493" s="18" t="s">
        <v>10266</v>
      </c>
      <c r="P7493" s="19" t="s">
        <v>69</v>
      </c>
      <c r="Q7493" s="19" t="s">
        <v>129</v>
      </c>
      <c r="R7493" s="19" t="s">
        <v>649</v>
      </c>
    </row>
    <row r="7494" spans="1:18">
      <c r="A7494" s="13" t="s">
        <v>129</v>
      </c>
      <c r="B7494" s="13" t="s">
        <v>10259</v>
      </c>
      <c r="C7494" s="14" t="s">
        <v>10260</v>
      </c>
      <c r="D7494" s="15" t="s">
        <v>10261</v>
      </c>
      <c r="E7494" s="15" t="s">
        <v>10425</v>
      </c>
      <c r="F7494" s="14" t="s">
        <v>10262</v>
      </c>
      <c r="G7494" s="14" t="s">
        <v>10263</v>
      </c>
      <c r="H7494" s="14" t="s">
        <v>10264</v>
      </c>
      <c r="I7494" s="14" t="s">
        <v>10419</v>
      </c>
      <c r="J7494" s="16" t="s">
        <v>55</v>
      </c>
      <c r="K7494" s="14">
        <v>238.76</v>
      </c>
      <c r="M7494" s="13" t="s">
        <v>173</v>
      </c>
      <c r="N7494" s="18" t="s">
        <v>10266</v>
      </c>
      <c r="P7494" s="19" t="s">
        <v>69</v>
      </c>
      <c r="Q7494" s="19" t="s">
        <v>129</v>
      </c>
      <c r="R7494" s="19" t="s">
        <v>649</v>
      </c>
    </row>
    <row r="7495" spans="1:18">
      <c r="A7495" s="13" t="s">
        <v>129</v>
      </c>
      <c r="B7495" s="13" t="s">
        <v>10268</v>
      </c>
      <c r="C7495" s="14" t="s">
        <v>807</v>
      </c>
      <c r="D7495" s="15" t="s">
        <v>10022</v>
      </c>
      <c r="E7495" s="15" t="s">
        <v>10425</v>
      </c>
      <c r="F7495" s="14" t="s">
        <v>1005</v>
      </c>
      <c r="G7495" s="14" t="s">
        <v>10023</v>
      </c>
      <c r="H7495" s="14" t="s">
        <v>10024</v>
      </c>
      <c r="I7495" s="14" t="s">
        <v>10416</v>
      </c>
      <c r="J7495" s="16" t="s">
        <v>55</v>
      </c>
      <c r="K7495" s="14">
        <v>220921.29</v>
      </c>
      <c r="L7495" s="17">
        <v>246967.89</v>
      </c>
      <c r="M7495" s="13" t="s">
        <v>173</v>
      </c>
      <c r="N7495" s="18" t="s">
        <v>10270</v>
      </c>
      <c r="P7495" s="19" t="s">
        <v>69</v>
      </c>
      <c r="Q7495" s="19" t="s">
        <v>129</v>
      </c>
      <c r="R7495" s="19" t="s">
        <v>649</v>
      </c>
    </row>
    <row r="7496" spans="1:18">
      <c r="A7496" s="13" t="s">
        <v>129</v>
      </c>
      <c r="B7496" s="13" t="s">
        <v>10268</v>
      </c>
      <c r="C7496" s="14" t="s">
        <v>807</v>
      </c>
      <c r="D7496" s="15" t="s">
        <v>10022</v>
      </c>
      <c r="E7496" s="15" t="s">
        <v>10425</v>
      </c>
      <c r="F7496" s="14" t="s">
        <v>1005</v>
      </c>
      <c r="G7496" s="14" t="s">
        <v>10023</v>
      </c>
      <c r="H7496" s="14" t="s">
        <v>10024</v>
      </c>
      <c r="I7496" s="14" t="s">
        <v>10418</v>
      </c>
      <c r="J7496" s="16" t="s">
        <v>55</v>
      </c>
      <c r="K7496" s="14">
        <v>8845.26</v>
      </c>
      <c r="M7496" s="13" t="s">
        <v>173</v>
      </c>
      <c r="N7496" s="18" t="s">
        <v>10270</v>
      </c>
      <c r="P7496" s="19" t="s">
        <v>69</v>
      </c>
      <c r="Q7496" s="19" t="s">
        <v>129</v>
      </c>
      <c r="R7496" s="19" t="s">
        <v>649</v>
      </c>
    </row>
    <row r="7497" spans="1:18">
      <c r="A7497" s="13" t="s">
        <v>129</v>
      </c>
      <c r="B7497" s="13" t="s">
        <v>10268</v>
      </c>
      <c r="C7497" s="14" t="s">
        <v>807</v>
      </c>
      <c r="D7497" s="15" t="s">
        <v>10022</v>
      </c>
      <c r="E7497" s="15" t="s">
        <v>10425</v>
      </c>
      <c r="F7497" s="14" t="s">
        <v>1005</v>
      </c>
      <c r="G7497" s="14" t="s">
        <v>10023</v>
      </c>
      <c r="H7497" s="14" t="s">
        <v>10024</v>
      </c>
      <c r="I7497" s="14" t="s">
        <v>10420</v>
      </c>
      <c r="J7497" s="16" t="s">
        <v>55</v>
      </c>
      <c r="K7497" s="14">
        <v>2637.75</v>
      </c>
      <c r="M7497" s="13" t="s">
        <v>173</v>
      </c>
      <c r="N7497" s="18" t="s">
        <v>10270</v>
      </c>
      <c r="P7497" s="19" t="s">
        <v>69</v>
      </c>
      <c r="Q7497" s="19" t="s">
        <v>129</v>
      </c>
      <c r="R7497" s="19" t="s">
        <v>649</v>
      </c>
    </row>
    <row r="7498" spans="1:18">
      <c r="A7498" s="13" t="s">
        <v>129</v>
      </c>
      <c r="B7498" s="13" t="s">
        <v>10268</v>
      </c>
      <c r="C7498" s="14" t="s">
        <v>807</v>
      </c>
      <c r="D7498" s="15" t="s">
        <v>10022</v>
      </c>
      <c r="E7498" s="15" t="s">
        <v>10425</v>
      </c>
      <c r="F7498" s="14" t="s">
        <v>1005</v>
      </c>
      <c r="G7498" s="14" t="s">
        <v>10023</v>
      </c>
      <c r="H7498" s="14" t="s">
        <v>10024</v>
      </c>
      <c r="I7498" s="14" t="s">
        <v>10419</v>
      </c>
      <c r="J7498" s="16" t="s">
        <v>55</v>
      </c>
      <c r="K7498" s="14">
        <v>3499.03</v>
      </c>
      <c r="M7498" s="13" t="s">
        <v>173</v>
      </c>
      <c r="N7498" s="18" t="s">
        <v>10270</v>
      </c>
      <c r="P7498" s="19" t="s">
        <v>69</v>
      </c>
      <c r="Q7498" s="19" t="s">
        <v>129</v>
      </c>
      <c r="R7498" s="19" t="s">
        <v>649</v>
      </c>
    </row>
    <row r="7499" spans="1:18">
      <c r="A7499" s="13" t="s">
        <v>200</v>
      </c>
      <c r="B7499" s="13" t="s">
        <v>10272</v>
      </c>
      <c r="C7499" s="14" t="s">
        <v>703</v>
      </c>
      <c r="D7499" s="15" t="s">
        <v>10273</v>
      </c>
      <c r="E7499" s="15" t="s">
        <v>10425</v>
      </c>
      <c r="F7499" s="14" t="s">
        <v>9130</v>
      </c>
      <c r="G7499" s="14" t="s">
        <v>10274</v>
      </c>
      <c r="H7499" s="14" t="s">
        <v>10275</v>
      </c>
      <c r="I7499" s="14" t="s">
        <v>10416</v>
      </c>
      <c r="J7499" s="16" t="s">
        <v>55</v>
      </c>
      <c r="K7499" s="14">
        <v>19475.51</v>
      </c>
      <c r="L7499" s="17">
        <v>22000.06</v>
      </c>
      <c r="M7499" s="13" t="s">
        <v>1282</v>
      </c>
      <c r="N7499" s="18" t="s">
        <v>10277</v>
      </c>
      <c r="P7499" s="19" t="s">
        <v>69</v>
      </c>
      <c r="Q7499" s="19" t="s">
        <v>200</v>
      </c>
      <c r="R7499" s="19" t="s">
        <v>201</v>
      </c>
    </row>
    <row r="7500" spans="1:18">
      <c r="A7500" s="13" t="s">
        <v>200</v>
      </c>
      <c r="B7500" s="13" t="s">
        <v>10272</v>
      </c>
      <c r="C7500" s="14" t="s">
        <v>703</v>
      </c>
      <c r="D7500" s="15" t="s">
        <v>10273</v>
      </c>
      <c r="E7500" s="15" t="s">
        <v>10425</v>
      </c>
      <c r="F7500" s="14" t="s">
        <v>9130</v>
      </c>
      <c r="G7500" s="14" t="s">
        <v>10274</v>
      </c>
      <c r="H7500" s="14" t="s">
        <v>10275</v>
      </c>
      <c r="I7500" s="14" t="s">
        <v>10418</v>
      </c>
      <c r="J7500" s="16" t="s">
        <v>55</v>
      </c>
      <c r="K7500" s="14">
        <v>980.01</v>
      </c>
      <c r="M7500" s="13" t="s">
        <v>1282</v>
      </c>
      <c r="N7500" s="18" t="s">
        <v>10277</v>
      </c>
      <c r="P7500" s="19" t="s">
        <v>69</v>
      </c>
      <c r="Q7500" s="19" t="s">
        <v>200</v>
      </c>
      <c r="R7500" s="19" t="s">
        <v>201</v>
      </c>
    </row>
    <row r="7501" spans="1:18">
      <c r="A7501" s="13" t="s">
        <v>200</v>
      </c>
      <c r="B7501" s="13" t="s">
        <v>10272</v>
      </c>
      <c r="C7501" s="14" t="s">
        <v>703</v>
      </c>
      <c r="D7501" s="15" t="s">
        <v>10273</v>
      </c>
      <c r="E7501" s="15" t="s">
        <v>10425</v>
      </c>
      <c r="F7501" s="14" t="s">
        <v>9130</v>
      </c>
      <c r="G7501" s="14" t="s">
        <v>10274</v>
      </c>
      <c r="H7501" s="14" t="s">
        <v>10275</v>
      </c>
      <c r="I7501" s="14" t="s">
        <v>10420</v>
      </c>
      <c r="J7501" s="16" t="s">
        <v>55</v>
      </c>
      <c r="K7501" s="14">
        <v>242.88</v>
      </c>
      <c r="M7501" s="13" t="s">
        <v>1282</v>
      </c>
      <c r="N7501" s="18" t="s">
        <v>10277</v>
      </c>
      <c r="P7501" s="19" t="s">
        <v>69</v>
      </c>
      <c r="Q7501" s="19" t="s">
        <v>200</v>
      </c>
      <c r="R7501" s="19" t="s">
        <v>201</v>
      </c>
    </row>
    <row r="7502" spans="1:18">
      <c r="A7502" s="13" t="s">
        <v>200</v>
      </c>
      <c r="B7502" s="13" t="s">
        <v>10272</v>
      </c>
      <c r="C7502" s="14" t="s">
        <v>703</v>
      </c>
      <c r="D7502" s="15" t="s">
        <v>10273</v>
      </c>
      <c r="E7502" s="15" t="s">
        <v>10425</v>
      </c>
      <c r="F7502" s="14" t="s">
        <v>9130</v>
      </c>
      <c r="G7502" s="14" t="s">
        <v>10274</v>
      </c>
      <c r="H7502" s="14" t="s">
        <v>10275</v>
      </c>
      <c r="I7502" s="14" t="s">
        <v>10419</v>
      </c>
      <c r="J7502" s="16" t="s">
        <v>55</v>
      </c>
      <c r="K7502" s="14">
        <v>311.54</v>
      </c>
      <c r="M7502" s="13" t="s">
        <v>1282</v>
      </c>
      <c r="N7502" s="18" t="s">
        <v>10277</v>
      </c>
      <c r="P7502" s="19" t="s">
        <v>69</v>
      </c>
      <c r="Q7502" s="19" t="s">
        <v>200</v>
      </c>
      <c r="R7502" s="19" t="s">
        <v>201</v>
      </c>
    </row>
    <row r="7503" spans="1:18">
      <c r="A7503" s="13" t="s">
        <v>181</v>
      </c>
      <c r="B7503" s="13" t="s">
        <v>10241</v>
      </c>
      <c r="C7503" s="14" t="s">
        <v>631</v>
      </c>
      <c r="D7503" s="15" t="s">
        <v>10242</v>
      </c>
      <c r="E7503" s="15" t="s">
        <v>10429</v>
      </c>
      <c r="F7503" s="14" t="s">
        <v>10243</v>
      </c>
      <c r="G7503" s="14" t="s">
        <v>10244</v>
      </c>
      <c r="H7503" s="14" t="s">
        <v>10245</v>
      </c>
      <c r="I7503" s="14" t="s">
        <v>10416</v>
      </c>
      <c r="J7503" s="16" t="s">
        <v>55</v>
      </c>
      <c r="K7503" s="14">
        <v>1402520.11</v>
      </c>
      <c r="L7503" s="17">
        <v>1467910.47</v>
      </c>
      <c r="M7503" s="13" t="s">
        <v>97</v>
      </c>
      <c r="N7503" s="18" t="s">
        <v>10279</v>
      </c>
      <c r="P7503" s="19" t="s">
        <v>46</v>
      </c>
      <c r="Q7503" s="19" t="s">
        <v>181</v>
      </c>
      <c r="R7503" s="19" t="s">
        <v>629</v>
      </c>
    </row>
    <row r="7504" spans="1:18">
      <c r="A7504" s="13" t="s">
        <v>181</v>
      </c>
      <c r="B7504" s="13" t="s">
        <v>10241</v>
      </c>
      <c r="C7504" s="14" t="s">
        <v>631</v>
      </c>
      <c r="D7504" s="15" t="s">
        <v>10242</v>
      </c>
      <c r="E7504" s="15" t="s">
        <v>10429</v>
      </c>
      <c r="F7504" s="14" t="s">
        <v>10243</v>
      </c>
      <c r="G7504" s="14" t="s">
        <v>10244</v>
      </c>
      <c r="H7504" s="14" t="s">
        <v>10245</v>
      </c>
      <c r="I7504" s="14" t="s">
        <v>10418</v>
      </c>
      <c r="J7504" s="16" t="s">
        <v>55</v>
      </c>
      <c r="K7504" s="14">
        <v>0</v>
      </c>
      <c r="M7504" s="13" t="s">
        <v>97</v>
      </c>
      <c r="N7504" s="18" t="s">
        <v>10279</v>
      </c>
      <c r="P7504" s="19" t="s">
        <v>46</v>
      </c>
      <c r="Q7504" s="19" t="s">
        <v>181</v>
      </c>
      <c r="R7504" s="19" t="s">
        <v>629</v>
      </c>
    </row>
    <row r="7505" spans="1:18">
      <c r="A7505" s="13" t="s">
        <v>181</v>
      </c>
      <c r="B7505" s="13" t="s">
        <v>10241</v>
      </c>
      <c r="C7505" s="14" t="s">
        <v>631</v>
      </c>
      <c r="D7505" s="15" t="s">
        <v>10242</v>
      </c>
      <c r="E7505" s="15" t="s">
        <v>10429</v>
      </c>
      <c r="F7505" s="14" t="s">
        <v>10243</v>
      </c>
      <c r="G7505" s="14" t="s">
        <v>10244</v>
      </c>
      <c r="H7505" s="14" t="s">
        <v>10245</v>
      </c>
      <c r="I7505" s="14" t="s">
        <v>10420</v>
      </c>
      <c r="J7505" s="16" t="s">
        <v>55</v>
      </c>
      <c r="K7505" s="14">
        <v>0</v>
      </c>
      <c r="M7505" s="13" t="s">
        <v>97</v>
      </c>
      <c r="N7505" s="18" t="s">
        <v>10279</v>
      </c>
      <c r="P7505" s="19" t="s">
        <v>46</v>
      </c>
      <c r="Q7505" s="19" t="s">
        <v>181</v>
      </c>
      <c r="R7505" s="19" t="s">
        <v>629</v>
      </c>
    </row>
    <row r="7506" spans="1:18">
      <c r="A7506" s="13" t="s">
        <v>181</v>
      </c>
      <c r="B7506" s="13" t="s">
        <v>10241</v>
      </c>
      <c r="C7506" s="14" t="s">
        <v>631</v>
      </c>
      <c r="D7506" s="15" t="s">
        <v>10242</v>
      </c>
      <c r="E7506" s="15" t="s">
        <v>10429</v>
      </c>
      <c r="F7506" s="14" t="s">
        <v>10243</v>
      </c>
      <c r="G7506" s="14" t="s">
        <v>10244</v>
      </c>
      <c r="H7506" s="14" t="s">
        <v>10245</v>
      </c>
      <c r="I7506" s="14" t="s">
        <v>10419</v>
      </c>
      <c r="J7506" s="16" t="s">
        <v>55</v>
      </c>
      <c r="K7506" s="14">
        <v>21348.17</v>
      </c>
      <c r="M7506" s="13" t="s">
        <v>97</v>
      </c>
      <c r="N7506" s="18" t="s">
        <v>10279</v>
      </c>
      <c r="P7506" s="19" t="s">
        <v>46</v>
      </c>
      <c r="Q7506" s="19" t="s">
        <v>181</v>
      </c>
      <c r="R7506" s="19" t="s">
        <v>629</v>
      </c>
    </row>
    <row r="7507" spans="1:18">
      <c r="A7507" s="13" t="e">
        <v>#N/A</v>
      </c>
      <c r="B7507" s="13" t="s">
        <v>11371</v>
      </c>
      <c r="C7507" s="14" t="s">
        <v>11155</v>
      </c>
      <c r="D7507" s="15" t="s">
        <v>11372</v>
      </c>
      <c r="E7507" s="15" t="s">
        <v>10425</v>
      </c>
      <c r="F7507" s="14" t="s">
        <v>11373</v>
      </c>
      <c r="G7507" s="14" t="s">
        <v>11374</v>
      </c>
      <c r="H7507" s="14" t="s">
        <v>11375</v>
      </c>
      <c r="I7507" s="14" t="s">
        <v>10416</v>
      </c>
      <c r="J7507" s="16" t="s">
        <v>9401</v>
      </c>
      <c r="K7507" s="14">
        <v>0</v>
      </c>
      <c r="L7507" s="17">
        <v>29121.36</v>
      </c>
      <c r="M7507" s="13" t="s">
        <v>10967</v>
      </c>
      <c r="N7507" s="18" t="s">
        <v>11376</v>
      </c>
      <c r="P7507" s="19" t="s">
        <v>10996</v>
      </c>
      <c r="Q7507" s="19" t="s">
        <v>10996</v>
      </c>
      <c r="R7507" s="19" t="s">
        <v>11051</v>
      </c>
    </row>
    <row r="7508" spans="1:18">
      <c r="A7508" s="13" t="e">
        <v>#N/A</v>
      </c>
      <c r="B7508" s="13" t="s">
        <v>11371</v>
      </c>
      <c r="C7508" s="14" t="s">
        <v>11155</v>
      </c>
      <c r="D7508" s="15" t="s">
        <v>11372</v>
      </c>
      <c r="E7508" s="15" t="s">
        <v>10425</v>
      </c>
      <c r="F7508" s="14" t="s">
        <v>11373</v>
      </c>
      <c r="G7508" s="14" t="s">
        <v>11374</v>
      </c>
      <c r="H7508" s="14" t="s">
        <v>11375</v>
      </c>
      <c r="I7508" s="14" t="s">
        <v>10418</v>
      </c>
      <c r="J7508" s="16" t="s">
        <v>9401</v>
      </c>
      <c r="K7508" s="14">
        <v>28397.67</v>
      </c>
      <c r="M7508" s="13" t="s">
        <v>10967</v>
      </c>
      <c r="N7508" s="18" t="s">
        <v>11376</v>
      </c>
      <c r="P7508" s="19" t="s">
        <v>10996</v>
      </c>
      <c r="Q7508" s="19" t="s">
        <v>10996</v>
      </c>
      <c r="R7508" s="19" t="s">
        <v>11051</v>
      </c>
    </row>
    <row r="7509" spans="1:18">
      <c r="A7509" s="13" t="e">
        <v>#N/A</v>
      </c>
      <c r="B7509" s="13" t="s">
        <v>11371</v>
      </c>
      <c r="C7509" s="14" t="s">
        <v>11155</v>
      </c>
      <c r="D7509" s="15" t="s">
        <v>11372</v>
      </c>
      <c r="E7509" s="15" t="s">
        <v>10425</v>
      </c>
      <c r="F7509" s="14" t="s">
        <v>11373</v>
      </c>
      <c r="G7509" s="14" t="s">
        <v>11374</v>
      </c>
      <c r="H7509" s="14" t="s">
        <v>11375</v>
      </c>
      <c r="I7509" s="14" t="s">
        <v>10420</v>
      </c>
      <c r="J7509" s="16" t="s">
        <v>9401</v>
      </c>
      <c r="K7509" s="14">
        <v>0</v>
      </c>
      <c r="M7509" s="13" t="s">
        <v>10967</v>
      </c>
      <c r="N7509" s="18" t="s">
        <v>11376</v>
      </c>
      <c r="P7509" s="19" t="s">
        <v>10996</v>
      </c>
      <c r="Q7509" s="19" t="s">
        <v>10996</v>
      </c>
      <c r="R7509" s="19" t="s">
        <v>11051</v>
      </c>
    </row>
    <row r="7510" spans="1:18">
      <c r="A7510" s="13" t="e">
        <v>#N/A</v>
      </c>
      <c r="B7510" s="13" t="s">
        <v>11371</v>
      </c>
      <c r="C7510" s="14" t="s">
        <v>11155</v>
      </c>
      <c r="D7510" s="15" t="s">
        <v>11372</v>
      </c>
      <c r="E7510" s="15" t="s">
        <v>10425</v>
      </c>
      <c r="F7510" s="14" t="s">
        <v>11373</v>
      </c>
      <c r="G7510" s="14" t="s">
        <v>11374</v>
      </c>
      <c r="H7510" s="14" t="s">
        <v>11375</v>
      </c>
      <c r="I7510" s="14" t="s">
        <v>10419</v>
      </c>
      <c r="J7510" s="16" t="s">
        <v>9401</v>
      </c>
      <c r="K7510" s="14">
        <v>432.47</v>
      </c>
      <c r="M7510" s="13" t="s">
        <v>10967</v>
      </c>
      <c r="N7510" s="18" t="s">
        <v>11376</v>
      </c>
      <c r="P7510" s="19" t="s">
        <v>10996</v>
      </c>
      <c r="Q7510" s="19" t="s">
        <v>10996</v>
      </c>
      <c r="R7510" s="19" t="s">
        <v>11051</v>
      </c>
    </row>
    <row r="7511" spans="1:18">
      <c r="A7511" s="13" t="e">
        <v>#N/A</v>
      </c>
      <c r="B7511" s="13" t="s">
        <v>11377</v>
      </c>
      <c r="C7511" s="14" t="s">
        <v>11365</v>
      </c>
      <c r="D7511" s="15" t="s">
        <v>11378</v>
      </c>
      <c r="E7511" s="15" t="s">
        <v>10425</v>
      </c>
      <c r="F7511" s="14" t="s">
        <v>11367</v>
      </c>
      <c r="G7511" s="14" t="s">
        <v>11379</v>
      </c>
      <c r="H7511" s="14" t="s">
        <v>11380</v>
      </c>
      <c r="I7511" s="14" t="s">
        <v>10416</v>
      </c>
      <c r="J7511" s="16" t="s">
        <v>9401</v>
      </c>
      <c r="K7511" s="14">
        <v>0</v>
      </c>
      <c r="L7511" s="17">
        <v>403.2</v>
      </c>
      <c r="M7511" s="13" t="s">
        <v>10967</v>
      </c>
      <c r="N7511" s="18" t="s">
        <v>11381</v>
      </c>
      <c r="P7511" s="19" t="s">
        <v>11080</v>
      </c>
      <c r="Q7511" s="19" t="s">
        <v>11080</v>
      </c>
      <c r="R7511" s="19" t="s">
        <v>11081</v>
      </c>
    </row>
    <row r="7512" spans="1:18">
      <c r="A7512" s="13" t="e">
        <v>#N/A</v>
      </c>
      <c r="B7512" s="13" t="s">
        <v>11377</v>
      </c>
      <c r="C7512" s="14" t="s">
        <v>11365</v>
      </c>
      <c r="D7512" s="15" t="s">
        <v>11378</v>
      </c>
      <c r="E7512" s="15" t="s">
        <v>10425</v>
      </c>
      <c r="F7512" s="14" t="s">
        <v>11367</v>
      </c>
      <c r="G7512" s="14" t="s">
        <v>11379</v>
      </c>
      <c r="H7512" s="14" t="s">
        <v>11380</v>
      </c>
      <c r="I7512" s="14" t="s">
        <v>10418</v>
      </c>
      <c r="J7512" s="16" t="s">
        <v>9401</v>
      </c>
      <c r="K7512" s="14">
        <v>385.23</v>
      </c>
      <c r="M7512" s="13" t="s">
        <v>10967</v>
      </c>
      <c r="N7512" s="18" t="s">
        <v>11381</v>
      </c>
      <c r="P7512" s="19" t="s">
        <v>11080</v>
      </c>
      <c r="Q7512" s="19" t="s">
        <v>11080</v>
      </c>
      <c r="R7512" s="19" t="s">
        <v>11081</v>
      </c>
    </row>
    <row r="7513" spans="1:18">
      <c r="A7513" s="13" t="e">
        <v>#N/A</v>
      </c>
      <c r="B7513" s="13" t="s">
        <v>11377</v>
      </c>
      <c r="C7513" s="14" t="s">
        <v>11365</v>
      </c>
      <c r="D7513" s="15" t="s">
        <v>11378</v>
      </c>
      <c r="E7513" s="15" t="s">
        <v>10425</v>
      </c>
      <c r="F7513" s="14" t="s">
        <v>11367</v>
      </c>
      <c r="G7513" s="14" t="s">
        <v>11379</v>
      </c>
      <c r="H7513" s="14" t="s">
        <v>11380</v>
      </c>
      <c r="I7513" s="14" t="s">
        <v>10420</v>
      </c>
      <c r="J7513" s="16" t="s">
        <v>9401</v>
      </c>
      <c r="K7513" s="14">
        <v>0</v>
      </c>
      <c r="M7513" s="13" t="s">
        <v>10967</v>
      </c>
      <c r="N7513" s="18" t="s">
        <v>11381</v>
      </c>
      <c r="P7513" s="19" t="s">
        <v>11080</v>
      </c>
      <c r="Q7513" s="19" t="s">
        <v>11080</v>
      </c>
      <c r="R7513" s="19" t="s">
        <v>11081</v>
      </c>
    </row>
    <row r="7514" spans="1:18">
      <c r="A7514" s="13" t="e">
        <v>#N/A</v>
      </c>
      <c r="B7514" s="13" t="s">
        <v>11377</v>
      </c>
      <c r="C7514" s="14" t="s">
        <v>11365</v>
      </c>
      <c r="D7514" s="15" t="s">
        <v>11378</v>
      </c>
      <c r="E7514" s="15" t="s">
        <v>10425</v>
      </c>
      <c r="F7514" s="14" t="s">
        <v>11367</v>
      </c>
      <c r="G7514" s="14" t="s">
        <v>11379</v>
      </c>
      <c r="H7514" s="14" t="s">
        <v>11380</v>
      </c>
      <c r="I7514" s="14" t="s">
        <v>10419</v>
      </c>
      <c r="J7514" s="16" t="s">
        <v>9401</v>
      </c>
      <c r="K7514" s="14">
        <v>5.87</v>
      </c>
      <c r="M7514" s="13" t="s">
        <v>10967</v>
      </c>
      <c r="N7514" s="18" t="s">
        <v>11381</v>
      </c>
      <c r="P7514" s="19" t="s">
        <v>11080</v>
      </c>
      <c r="Q7514" s="19" t="s">
        <v>11080</v>
      </c>
      <c r="R7514" s="19" t="s">
        <v>11081</v>
      </c>
    </row>
    <row r="7515" spans="1:18">
      <c r="A7515" s="13" t="s">
        <v>163</v>
      </c>
      <c r="B7515" s="13" t="s">
        <v>10280</v>
      </c>
      <c r="C7515" s="14" t="s">
        <v>166</v>
      </c>
      <c r="D7515" s="15" t="s">
        <v>10281</v>
      </c>
      <c r="E7515" s="15" t="s">
        <v>10434</v>
      </c>
      <c r="F7515" s="14" t="s">
        <v>2552</v>
      </c>
      <c r="G7515" s="14" t="s">
        <v>10282</v>
      </c>
      <c r="H7515" s="14" t="s">
        <v>10283</v>
      </c>
      <c r="I7515" s="14" t="s">
        <v>10416</v>
      </c>
      <c r="J7515" s="16" t="s">
        <v>55</v>
      </c>
      <c r="K7515" s="14">
        <v>167237.53</v>
      </c>
      <c r="L7515" s="17">
        <v>238016.96</v>
      </c>
      <c r="M7515" s="13" t="s">
        <v>140</v>
      </c>
      <c r="N7515" s="18" t="s">
        <v>10284</v>
      </c>
      <c r="P7515" s="19" t="s">
        <v>46</v>
      </c>
      <c r="Q7515" s="19" t="s">
        <v>163</v>
      </c>
      <c r="R7515" s="19" t="s">
        <v>164</v>
      </c>
    </row>
    <row r="7516" spans="1:18">
      <c r="A7516" s="13" t="s">
        <v>163</v>
      </c>
      <c r="B7516" s="13" t="s">
        <v>10280</v>
      </c>
      <c r="C7516" s="14" t="s">
        <v>166</v>
      </c>
      <c r="D7516" s="15" t="s">
        <v>10281</v>
      </c>
      <c r="E7516" s="15" t="s">
        <v>10434</v>
      </c>
      <c r="F7516" s="14" t="s">
        <v>2552</v>
      </c>
      <c r="G7516" s="14" t="s">
        <v>10282</v>
      </c>
      <c r="H7516" s="14" t="s">
        <v>10283</v>
      </c>
      <c r="I7516" s="14" t="s">
        <v>10418</v>
      </c>
      <c r="J7516" s="16" t="s">
        <v>55</v>
      </c>
      <c r="K7516" s="14">
        <v>60175.76</v>
      </c>
      <c r="M7516" s="13" t="s">
        <v>140</v>
      </c>
      <c r="N7516" s="18" t="s">
        <v>10284</v>
      </c>
      <c r="P7516" s="19" t="s">
        <v>46</v>
      </c>
      <c r="Q7516" s="19" t="s">
        <v>163</v>
      </c>
      <c r="R7516" s="19" t="s">
        <v>164</v>
      </c>
    </row>
    <row r="7517" spans="1:18">
      <c r="A7517" s="13" t="s">
        <v>163</v>
      </c>
      <c r="B7517" s="13" t="s">
        <v>10280</v>
      </c>
      <c r="C7517" s="14" t="s">
        <v>166</v>
      </c>
      <c r="D7517" s="15" t="s">
        <v>10281</v>
      </c>
      <c r="E7517" s="15" t="s">
        <v>10434</v>
      </c>
      <c r="F7517" s="14" t="s">
        <v>2552</v>
      </c>
      <c r="G7517" s="14" t="s">
        <v>10282</v>
      </c>
      <c r="H7517" s="14" t="s">
        <v>10283</v>
      </c>
      <c r="I7517" s="14" t="s">
        <v>10420</v>
      </c>
      <c r="J7517" s="16" t="s">
        <v>55</v>
      </c>
      <c r="K7517" s="14">
        <v>0</v>
      </c>
      <c r="M7517" s="13" t="s">
        <v>140</v>
      </c>
      <c r="N7517" s="18" t="s">
        <v>10284</v>
      </c>
      <c r="P7517" s="19" t="s">
        <v>46</v>
      </c>
      <c r="Q7517" s="19" t="s">
        <v>163</v>
      </c>
      <c r="R7517" s="19" t="s">
        <v>164</v>
      </c>
    </row>
    <row r="7518" spans="1:18">
      <c r="A7518" s="13" t="s">
        <v>163</v>
      </c>
      <c r="B7518" s="13" t="s">
        <v>10280</v>
      </c>
      <c r="C7518" s="14" t="s">
        <v>166</v>
      </c>
      <c r="D7518" s="15" t="s">
        <v>10281</v>
      </c>
      <c r="E7518" s="15" t="s">
        <v>10434</v>
      </c>
      <c r="F7518" s="14" t="s">
        <v>2552</v>
      </c>
      <c r="G7518" s="14" t="s">
        <v>10282</v>
      </c>
      <c r="H7518" s="14" t="s">
        <v>10283</v>
      </c>
      <c r="I7518" s="14" t="s">
        <v>10419</v>
      </c>
      <c r="J7518" s="16" t="s">
        <v>55</v>
      </c>
      <c r="K7518" s="14">
        <v>3463.16</v>
      </c>
      <c r="M7518" s="13" t="s">
        <v>140</v>
      </c>
      <c r="N7518" s="18" t="s">
        <v>10284</v>
      </c>
      <c r="P7518" s="19" t="s">
        <v>46</v>
      </c>
      <c r="Q7518" s="19" t="s">
        <v>163</v>
      </c>
      <c r="R7518" s="19" t="s">
        <v>164</v>
      </c>
    </row>
    <row r="7519" spans="1:18">
      <c r="A7519" s="13" t="e">
        <v>#N/A</v>
      </c>
      <c r="B7519" s="13" t="s">
        <v>11382</v>
      </c>
      <c r="C7519" s="14" t="s">
        <v>11272</v>
      </c>
      <c r="D7519" s="15" t="s">
        <v>11383</v>
      </c>
      <c r="E7519" s="15" t="s">
        <v>10425</v>
      </c>
      <c r="F7519" s="14" t="s">
        <v>1151</v>
      </c>
      <c r="G7519" s="14" t="s">
        <v>11384</v>
      </c>
      <c r="H7519" s="14" t="s">
        <v>11385</v>
      </c>
      <c r="I7519" s="14" t="s">
        <v>10416</v>
      </c>
      <c r="J7519" s="16" t="s">
        <v>9401</v>
      </c>
      <c r="K7519" s="14">
        <v>0</v>
      </c>
      <c r="L7519" s="17">
        <v>1949.14</v>
      </c>
      <c r="M7519" s="13" t="s">
        <v>10967</v>
      </c>
      <c r="N7519" s="18" t="s">
        <v>11386</v>
      </c>
      <c r="P7519" s="19" t="s">
        <v>11067</v>
      </c>
      <c r="Q7519" s="19" t="s">
        <v>11067</v>
      </c>
      <c r="R7519" s="19" t="s">
        <v>11068</v>
      </c>
    </row>
    <row r="7520" spans="1:18">
      <c r="A7520" s="13" t="e">
        <v>#N/A</v>
      </c>
      <c r="B7520" s="13" t="s">
        <v>11382</v>
      </c>
      <c r="C7520" s="14" t="s">
        <v>11272</v>
      </c>
      <c r="D7520" s="15" t="s">
        <v>11383</v>
      </c>
      <c r="E7520" s="15" t="s">
        <v>10425</v>
      </c>
      <c r="F7520" s="14" t="s">
        <v>1151</v>
      </c>
      <c r="G7520" s="14" t="s">
        <v>11384</v>
      </c>
      <c r="H7520" s="14" t="s">
        <v>11385</v>
      </c>
      <c r="I7520" s="14" t="s">
        <v>10418</v>
      </c>
      <c r="J7520" s="16" t="s">
        <v>9401</v>
      </c>
      <c r="K7520" s="14">
        <v>1848.97</v>
      </c>
      <c r="M7520" s="13" t="s">
        <v>10967</v>
      </c>
      <c r="N7520" s="18" t="s">
        <v>11386</v>
      </c>
      <c r="P7520" s="19" t="s">
        <v>11067</v>
      </c>
      <c r="Q7520" s="19" t="s">
        <v>11067</v>
      </c>
      <c r="R7520" s="19" t="s">
        <v>11068</v>
      </c>
    </row>
    <row r="7521" spans="1:18">
      <c r="A7521" s="13" t="e">
        <v>#N/A</v>
      </c>
      <c r="B7521" s="13" t="s">
        <v>11382</v>
      </c>
      <c r="C7521" s="14" t="s">
        <v>11272</v>
      </c>
      <c r="D7521" s="15" t="s">
        <v>11383</v>
      </c>
      <c r="E7521" s="15" t="s">
        <v>10425</v>
      </c>
      <c r="F7521" s="14" t="s">
        <v>1151</v>
      </c>
      <c r="G7521" s="14" t="s">
        <v>11384</v>
      </c>
      <c r="H7521" s="14" t="s">
        <v>11385</v>
      </c>
      <c r="I7521" s="14" t="s">
        <v>10420</v>
      </c>
      <c r="J7521" s="16" t="s">
        <v>9401</v>
      </c>
      <c r="K7521" s="14">
        <v>0</v>
      </c>
      <c r="M7521" s="13" t="s">
        <v>10967</v>
      </c>
      <c r="N7521" s="18" t="s">
        <v>11386</v>
      </c>
      <c r="P7521" s="19" t="s">
        <v>11067</v>
      </c>
      <c r="Q7521" s="19" t="s">
        <v>11067</v>
      </c>
      <c r="R7521" s="19" t="s">
        <v>11068</v>
      </c>
    </row>
    <row r="7522" spans="1:18">
      <c r="A7522" s="13" t="e">
        <v>#N/A</v>
      </c>
      <c r="B7522" s="13" t="s">
        <v>11382</v>
      </c>
      <c r="C7522" s="14" t="s">
        <v>11272</v>
      </c>
      <c r="D7522" s="15" t="s">
        <v>11383</v>
      </c>
      <c r="E7522" s="15" t="s">
        <v>10425</v>
      </c>
      <c r="F7522" s="14" t="s">
        <v>1151</v>
      </c>
      <c r="G7522" s="14" t="s">
        <v>11384</v>
      </c>
      <c r="H7522" s="14" t="s">
        <v>11385</v>
      </c>
      <c r="I7522" s="14" t="s">
        <v>10419</v>
      </c>
      <c r="J7522" s="16" t="s">
        <v>9401</v>
      </c>
      <c r="K7522" s="14">
        <v>28.16</v>
      </c>
      <c r="M7522" s="13" t="s">
        <v>10967</v>
      </c>
      <c r="N7522" s="18" t="s">
        <v>11386</v>
      </c>
      <c r="P7522" s="19" t="s">
        <v>11067</v>
      </c>
      <c r="Q7522" s="19" t="s">
        <v>11067</v>
      </c>
      <c r="R7522" s="19" t="s">
        <v>11068</v>
      </c>
    </row>
    <row r="7523" spans="1:18">
      <c r="A7523" s="13" t="s">
        <v>85</v>
      </c>
      <c r="B7523" s="13" t="s">
        <v>10286</v>
      </c>
      <c r="C7523" s="14" t="s">
        <v>1437</v>
      </c>
      <c r="D7523" s="15" t="s">
        <v>10235</v>
      </c>
      <c r="E7523" s="15" t="s">
        <v>10425</v>
      </c>
      <c r="F7523" s="14" t="s">
        <v>4115</v>
      </c>
      <c r="G7523" s="14" t="s">
        <v>10236</v>
      </c>
      <c r="H7523" s="14" t="s">
        <v>10237</v>
      </c>
      <c r="I7523" s="14" t="s">
        <v>10416</v>
      </c>
      <c r="J7523" s="16" t="s">
        <v>55</v>
      </c>
      <c r="K7523" s="14">
        <v>228465.23</v>
      </c>
      <c r="L7523" s="17">
        <v>316637</v>
      </c>
      <c r="M7523" s="13" t="s">
        <v>83</v>
      </c>
      <c r="N7523" s="18" t="s">
        <v>10288</v>
      </c>
      <c r="P7523" s="19" t="s">
        <v>69</v>
      </c>
      <c r="Q7523" s="19" t="s">
        <v>85</v>
      </c>
      <c r="R7523" s="19" t="s">
        <v>1243</v>
      </c>
    </row>
    <row r="7524" spans="1:18">
      <c r="A7524" s="13" t="s">
        <v>85</v>
      </c>
      <c r="B7524" s="13" t="s">
        <v>10286</v>
      </c>
      <c r="C7524" s="14" t="s">
        <v>1437</v>
      </c>
      <c r="D7524" s="15" t="s">
        <v>10235</v>
      </c>
      <c r="E7524" s="15" t="s">
        <v>10425</v>
      </c>
      <c r="F7524" s="14" t="s">
        <v>4115</v>
      </c>
      <c r="G7524" s="14" t="s">
        <v>10236</v>
      </c>
      <c r="H7524" s="14" t="s">
        <v>10237</v>
      </c>
      <c r="I7524" s="14" t="s">
        <v>10418</v>
      </c>
      <c r="J7524" s="16" t="s">
        <v>55</v>
      </c>
      <c r="K7524" s="14">
        <v>71056.33</v>
      </c>
      <c r="M7524" s="13" t="s">
        <v>83</v>
      </c>
      <c r="N7524" s="18" t="s">
        <v>10288</v>
      </c>
      <c r="P7524" s="19" t="s">
        <v>69</v>
      </c>
      <c r="Q7524" s="19" t="s">
        <v>85</v>
      </c>
      <c r="R7524" s="19" t="s">
        <v>1243</v>
      </c>
    </row>
    <row r="7525" spans="1:18">
      <c r="A7525" s="13" t="s">
        <v>85</v>
      </c>
      <c r="B7525" s="13" t="s">
        <v>10286</v>
      </c>
      <c r="C7525" s="14" t="s">
        <v>1437</v>
      </c>
      <c r="D7525" s="15" t="s">
        <v>10235</v>
      </c>
      <c r="E7525" s="15" t="s">
        <v>10425</v>
      </c>
      <c r="F7525" s="14" t="s">
        <v>4115</v>
      </c>
      <c r="G7525" s="14" t="s">
        <v>10236</v>
      </c>
      <c r="H7525" s="14" t="s">
        <v>10237</v>
      </c>
      <c r="I7525" s="14" t="s">
        <v>10420</v>
      </c>
      <c r="J7525" s="16" t="s">
        <v>55</v>
      </c>
      <c r="K7525" s="14">
        <v>3054.91</v>
      </c>
      <c r="M7525" s="13" t="s">
        <v>83</v>
      </c>
      <c r="N7525" s="18" t="s">
        <v>10288</v>
      </c>
      <c r="P7525" s="19" t="s">
        <v>69</v>
      </c>
      <c r="Q7525" s="19" t="s">
        <v>85</v>
      </c>
      <c r="R7525" s="19" t="s">
        <v>1243</v>
      </c>
    </row>
    <row r="7526" spans="1:18">
      <c r="A7526" s="13" t="s">
        <v>85</v>
      </c>
      <c r="B7526" s="13" t="s">
        <v>10286</v>
      </c>
      <c r="C7526" s="14" t="s">
        <v>1437</v>
      </c>
      <c r="D7526" s="15" t="s">
        <v>10235</v>
      </c>
      <c r="E7526" s="15" t="s">
        <v>10425</v>
      </c>
      <c r="F7526" s="14" t="s">
        <v>4115</v>
      </c>
      <c r="G7526" s="14" t="s">
        <v>10236</v>
      </c>
      <c r="H7526" s="14" t="s">
        <v>10237</v>
      </c>
      <c r="I7526" s="14" t="s">
        <v>10419</v>
      </c>
      <c r="J7526" s="16" t="s">
        <v>55</v>
      </c>
      <c r="K7526" s="14">
        <v>4561.27</v>
      </c>
      <c r="M7526" s="13" t="s">
        <v>83</v>
      </c>
      <c r="N7526" s="18" t="s">
        <v>10288</v>
      </c>
      <c r="P7526" s="19" t="s">
        <v>69</v>
      </c>
      <c r="Q7526" s="19" t="s">
        <v>85</v>
      </c>
      <c r="R7526" s="19" t="s">
        <v>1243</v>
      </c>
    </row>
    <row r="7527" spans="1:18">
      <c r="A7527" s="13" t="s">
        <v>331</v>
      </c>
      <c r="B7527" s="13" t="s">
        <v>10289</v>
      </c>
      <c r="C7527" s="14" t="s">
        <v>693</v>
      </c>
      <c r="D7527" s="15" t="s">
        <v>10290</v>
      </c>
      <c r="E7527" s="15" t="s">
        <v>10425</v>
      </c>
      <c r="F7527" s="14" t="s">
        <v>10291</v>
      </c>
      <c r="G7527" s="14" t="s">
        <v>10292</v>
      </c>
      <c r="H7527" s="14" t="s">
        <v>10293</v>
      </c>
      <c r="I7527" s="14" t="s">
        <v>10416</v>
      </c>
      <c r="J7527" s="16" t="s">
        <v>55</v>
      </c>
      <c r="K7527" s="14">
        <v>5700.7</v>
      </c>
      <c r="L7527" s="17">
        <v>5966.5</v>
      </c>
      <c r="M7527" s="13" t="s">
        <v>140</v>
      </c>
      <c r="N7527" s="18" t="s">
        <v>10294</v>
      </c>
      <c r="P7527" s="19" t="s">
        <v>46</v>
      </c>
      <c r="Q7527" s="19" t="s">
        <v>331</v>
      </c>
      <c r="R7527" s="19" t="s">
        <v>691</v>
      </c>
    </row>
    <row r="7528" spans="1:18">
      <c r="A7528" s="13" t="s">
        <v>331</v>
      </c>
      <c r="B7528" s="13" t="s">
        <v>10289</v>
      </c>
      <c r="C7528" s="14" t="s">
        <v>693</v>
      </c>
      <c r="D7528" s="15" t="s">
        <v>10290</v>
      </c>
      <c r="E7528" s="15" t="s">
        <v>10425</v>
      </c>
      <c r="F7528" s="14" t="s">
        <v>10291</v>
      </c>
      <c r="G7528" s="14" t="s">
        <v>10292</v>
      </c>
      <c r="H7528" s="14" t="s">
        <v>10293</v>
      </c>
      <c r="I7528" s="14" t="s">
        <v>10418</v>
      </c>
      <c r="J7528" s="16" t="s">
        <v>55</v>
      </c>
      <c r="K7528" s="14">
        <v>0</v>
      </c>
      <c r="M7528" s="13" t="s">
        <v>140</v>
      </c>
      <c r="N7528" s="18" t="s">
        <v>10294</v>
      </c>
      <c r="P7528" s="19" t="s">
        <v>46</v>
      </c>
      <c r="Q7528" s="19" t="s">
        <v>331</v>
      </c>
      <c r="R7528" s="19" t="s">
        <v>691</v>
      </c>
    </row>
    <row r="7529" spans="1:18">
      <c r="A7529" s="13" t="s">
        <v>331</v>
      </c>
      <c r="B7529" s="13" t="s">
        <v>10289</v>
      </c>
      <c r="C7529" s="14" t="s">
        <v>693</v>
      </c>
      <c r="D7529" s="15" t="s">
        <v>10290</v>
      </c>
      <c r="E7529" s="15" t="s">
        <v>10425</v>
      </c>
      <c r="F7529" s="14" t="s">
        <v>10291</v>
      </c>
      <c r="G7529" s="14" t="s">
        <v>10292</v>
      </c>
      <c r="H7529" s="14" t="s">
        <v>10293</v>
      </c>
      <c r="I7529" s="14" t="s">
        <v>10420</v>
      </c>
      <c r="J7529" s="16" t="s">
        <v>55</v>
      </c>
      <c r="K7529" s="14">
        <v>0</v>
      </c>
      <c r="M7529" s="13" t="s">
        <v>140</v>
      </c>
      <c r="N7529" s="18" t="s">
        <v>10294</v>
      </c>
      <c r="P7529" s="19" t="s">
        <v>46</v>
      </c>
      <c r="Q7529" s="19" t="s">
        <v>331</v>
      </c>
      <c r="R7529" s="19" t="s">
        <v>691</v>
      </c>
    </row>
    <row r="7530" spans="1:18">
      <c r="A7530" s="13" t="s">
        <v>331</v>
      </c>
      <c r="B7530" s="13" t="s">
        <v>10289</v>
      </c>
      <c r="C7530" s="14" t="s">
        <v>693</v>
      </c>
      <c r="D7530" s="15" t="s">
        <v>10290</v>
      </c>
      <c r="E7530" s="15" t="s">
        <v>10425</v>
      </c>
      <c r="F7530" s="14" t="s">
        <v>10291</v>
      </c>
      <c r="G7530" s="14" t="s">
        <v>10292</v>
      </c>
      <c r="H7530" s="14" t="s">
        <v>10293</v>
      </c>
      <c r="I7530" s="14" t="s">
        <v>10419</v>
      </c>
      <c r="J7530" s="16" t="s">
        <v>55</v>
      </c>
      <c r="K7530" s="14">
        <v>86.8</v>
      </c>
      <c r="M7530" s="13" t="s">
        <v>140</v>
      </c>
      <c r="N7530" s="18" t="s">
        <v>10294</v>
      </c>
      <c r="P7530" s="19" t="s">
        <v>46</v>
      </c>
      <c r="Q7530" s="19" t="s">
        <v>331</v>
      </c>
      <c r="R7530" s="19" t="s">
        <v>691</v>
      </c>
    </row>
    <row r="7531" spans="1:18">
      <c r="A7531" s="13" t="s">
        <v>163</v>
      </c>
      <c r="B7531" s="13" t="s">
        <v>10295</v>
      </c>
      <c r="C7531" s="14" t="s">
        <v>166</v>
      </c>
      <c r="D7531" s="15" t="s">
        <v>10296</v>
      </c>
      <c r="E7531" s="15" t="s">
        <v>10434</v>
      </c>
      <c r="F7531" s="14" t="s">
        <v>10297</v>
      </c>
      <c r="G7531" s="14" t="s">
        <v>10298</v>
      </c>
      <c r="H7531" s="14" t="s">
        <v>10299</v>
      </c>
      <c r="I7531" s="14" t="s">
        <v>10416</v>
      </c>
      <c r="J7531" s="16" t="s">
        <v>55</v>
      </c>
      <c r="K7531" s="14">
        <v>305303.1</v>
      </c>
      <c r="L7531" s="17">
        <v>319544.5</v>
      </c>
      <c r="M7531" s="13" t="s">
        <v>140</v>
      </c>
      <c r="N7531" s="18" t="s">
        <v>10300</v>
      </c>
      <c r="P7531" s="19" t="s">
        <v>46</v>
      </c>
      <c r="Q7531" s="19" t="s">
        <v>163</v>
      </c>
      <c r="R7531" s="19" t="s">
        <v>164</v>
      </c>
    </row>
    <row r="7532" spans="1:18">
      <c r="A7532" s="13" t="s">
        <v>163</v>
      </c>
      <c r="B7532" s="13" t="s">
        <v>10295</v>
      </c>
      <c r="C7532" s="14" t="s">
        <v>166</v>
      </c>
      <c r="D7532" s="15" t="s">
        <v>10296</v>
      </c>
      <c r="E7532" s="15" t="s">
        <v>10434</v>
      </c>
      <c r="F7532" s="14" t="s">
        <v>10297</v>
      </c>
      <c r="G7532" s="14" t="s">
        <v>10298</v>
      </c>
      <c r="H7532" s="14" t="s">
        <v>10299</v>
      </c>
      <c r="I7532" s="14" t="s">
        <v>10418</v>
      </c>
      <c r="J7532" s="16" t="s">
        <v>55</v>
      </c>
      <c r="K7532" s="14">
        <v>0</v>
      </c>
      <c r="M7532" s="13" t="s">
        <v>140</v>
      </c>
      <c r="N7532" s="18" t="s">
        <v>10300</v>
      </c>
      <c r="P7532" s="19" t="s">
        <v>46</v>
      </c>
      <c r="Q7532" s="19" t="s">
        <v>163</v>
      </c>
      <c r="R7532" s="19" t="s">
        <v>164</v>
      </c>
    </row>
    <row r="7533" spans="1:18">
      <c r="A7533" s="13" t="s">
        <v>163</v>
      </c>
      <c r="B7533" s="13" t="s">
        <v>10295</v>
      </c>
      <c r="C7533" s="14" t="s">
        <v>166</v>
      </c>
      <c r="D7533" s="15" t="s">
        <v>10296</v>
      </c>
      <c r="E7533" s="15" t="s">
        <v>10434</v>
      </c>
      <c r="F7533" s="14" t="s">
        <v>10297</v>
      </c>
      <c r="G7533" s="14" t="s">
        <v>10298</v>
      </c>
      <c r="H7533" s="14" t="s">
        <v>10299</v>
      </c>
      <c r="I7533" s="14" t="s">
        <v>10420</v>
      </c>
      <c r="J7533" s="16" t="s">
        <v>55</v>
      </c>
      <c r="K7533" s="14">
        <v>0</v>
      </c>
      <c r="M7533" s="13" t="s">
        <v>140</v>
      </c>
      <c r="N7533" s="18" t="s">
        <v>10300</v>
      </c>
      <c r="P7533" s="19" t="s">
        <v>46</v>
      </c>
      <c r="Q7533" s="19" t="s">
        <v>163</v>
      </c>
      <c r="R7533" s="19" t="s">
        <v>164</v>
      </c>
    </row>
    <row r="7534" spans="1:18">
      <c r="A7534" s="13" t="s">
        <v>163</v>
      </c>
      <c r="B7534" s="13" t="s">
        <v>10295</v>
      </c>
      <c r="C7534" s="14" t="s">
        <v>166</v>
      </c>
      <c r="D7534" s="15" t="s">
        <v>10296</v>
      </c>
      <c r="E7534" s="15" t="s">
        <v>10434</v>
      </c>
      <c r="F7534" s="14" t="s">
        <v>10297</v>
      </c>
      <c r="G7534" s="14" t="s">
        <v>10298</v>
      </c>
      <c r="H7534" s="14" t="s">
        <v>10299</v>
      </c>
      <c r="I7534" s="14" t="s">
        <v>10419</v>
      </c>
      <c r="J7534" s="16" t="s">
        <v>55</v>
      </c>
      <c r="K7534" s="14">
        <v>4647.98</v>
      </c>
      <c r="M7534" s="13" t="s">
        <v>140</v>
      </c>
      <c r="N7534" s="18" t="s">
        <v>10300</v>
      </c>
      <c r="P7534" s="19" t="s">
        <v>46</v>
      </c>
      <c r="Q7534" s="19" t="s">
        <v>163</v>
      </c>
      <c r="R7534" s="19" t="s">
        <v>164</v>
      </c>
    </row>
    <row r="7535" spans="1:18">
      <c r="A7535" s="13" t="s">
        <v>181</v>
      </c>
      <c r="B7535" s="13" t="s">
        <v>10301</v>
      </c>
      <c r="C7535" s="14" t="s">
        <v>1397</v>
      </c>
      <c r="D7535" s="15" t="s">
        <v>10302</v>
      </c>
      <c r="E7535" s="15" t="s">
        <v>10444</v>
      </c>
      <c r="F7535" s="14" t="s">
        <v>10303</v>
      </c>
      <c r="G7535" s="14" t="s">
        <v>10304</v>
      </c>
      <c r="H7535" s="14" t="s">
        <v>10305</v>
      </c>
      <c r="I7535" s="14" t="s">
        <v>10427</v>
      </c>
      <c r="J7535" s="16" t="s">
        <v>55</v>
      </c>
      <c r="K7535" s="14">
        <v>222632.2</v>
      </c>
      <c r="L7535" s="17">
        <v>236082</v>
      </c>
      <c r="M7535" s="13" t="s">
        <v>97</v>
      </c>
      <c r="N7535" s="18" t="s">
        <v>10306</v>
      </c>
      <c r="P7535" s="19" t="s">
        <v>46</v>
      </c>
      <c r="Q7535" s="19" t="s">
        <v>181</v>
      </c>
      <c r="R7535" s="19" t="s">
        <v>629</v>
      </c>
    </row>
    <row r="7536" spans="1:18">
      <c r="A7536" s="13" t="s">
        <v>181</v>
      </c>
      <c r="B7536" s="13" t="s">
        <v>10301</v>
      </c>
      <c r="C7536" s="14" t="s">
        <v>1397</v>
      </c>
      <c r="D7536" s="15" t="s">
        <v>10302</v>
      </c>
      <c r="E7536" s="15" t="s">
        <v>10444</v>
      </c>
      <c r="F7536" s="14" t="s">
        <v>10303</v>
      </c>
      <c r="G7536" s="14" t="s">
        <v>10304</v>
      </c>
      <c r="H7536" s="14" t="s">
        <v>10305</v>
      </c>
      <c r="I7536" s="14" t="s">
        <v>10428</v>
      </c>
      <c r="J7536" s="16" t="s">
        <v>55</v>
      </c>
      <c r="K7536" s="14">
        <v>0</v>
      </c>
      <c r="M7536" s="13" t="s">
        <v>97</v>
      </c>
      <c r="N7536" s="18" t="s">
        <v>10306</v>
      </c>
      <c r="P7536" s="19" t="s">
        <v>46</v>
      </c>
      <c r="Q7536" s="19" t="s">
        <v>181</v>
      </c>
      <c r="R7536" s="19" t="s">
        <v>629</v>
      </c>
    </row>
    <row r="7537" spans="1:18">
      <c r="A7537" s="13" t="s">
        <v>181</v>
      </c>
      <c r="B7537" s="13" t="s">
        <v>10301</v>
      </c>
      <c r="C7537" s="14" t="s">
        <v>1397</v>
      </c>
      <c r="D7537" s="15" t="s">
        <v>10302</v>
      </c>
      <c r="E7537" s="15" t="s">
        <v>10444</v>
      </c>
      <c r="F7537" s="14" t="s">
        <v>10303</v>
      </c>
      <c r="G7537" s="14" t="s">
        <v>10304</v>
      </c>
      <c r="H7537" s="14" t="s">
        <v>10305</v>
      </c>
      <c r="I7537" s="14" t="s">
        <v>10420</v>
      </c>
      <c r="J7537" s="16" t="s">
        <v>55</v>
      </c>
      <c r="K7537" s="14">
        <v>2894.2186</v>
      </c>
      <c r="M7537" s="13" t="s">
        <v>97</v>
      </c>
      <c r="N7537" s="18" t="s">
        <v>10306</v>
      </c>
      <c r="P7537" s="19" t="s">
        <v>46</v>
      </c>
      <c r="Q7537" s="19" t="s">
        <v>181</v>
      </c>
      <c r="R7537" s="19" t="s">
        <v>629</v>
      </c>
    </row>
    <row r="7538" spans="1:18">
      <c r="A7538" s="13" t="s">
        <v>181</v>
      </c>
      <c r="B7538" s="13" t="s">
        <v>10301</v>
      </c>
      <c r="C7538" s="14" t="s">
        <v>1397</v>
      </c>
      <c r="D7538" s="15" t="s">
        <v>10302</v>
      </c>
      <c r="E7538" s="15" t="s">
        <v>10444</v>
      </c>
      <c r="F7538" s="14" t="s">
        <v>10303</v>
      </c>
      <c r="G7538" s="14" t="s">
        <v>10304</v>
      </c>
      <c r="H7538" s="14" t="s">
        <v>10305</v>
      </c>
      <c r="I7538" s="14" t="s">
        <v>10419</v>
      </c>
      <c r="J7538" s="16" t="s">
        <v>55</v>
      </c>
      <c r="K7538" s="14">
        <v>3339.483</v>
      </c>
      <c r="M7538" s="13" t="s">
        <v>97</v>
      </c>
      <c r="N7538" s="18" t="s">
        <v>10306</v>
      </c>
      <c r="P7538" s="19" t="s">
        <v>46</v>
      </c>
      <c r="Q7538" s="19" t="s">
        <v>181</v>
      </c>
      <c r="R7538" s="19" t="s">
        <v>629</v>
      </c>
    </row>
    <row r="7539" spans="1:18">
      <c r="A7539" s="13" t="e">
        <v>#N/A</v>
      </c>
      <c r="B7539" s="13" t="s">
        <v>11074</v>
      </c>
      <c r="C7539" s="14" t="s">
        <v>11075</v>
      </c>
      <c r="D7539" s="15" t="s">
        <v>11076</v>
      </c>
      <c r="E7539" s="15" t="s">
        <v>10425</v>
      </c>
      <c r="F7539" s="14" t="s">
        <v>7574</v>
      </c>
      <c r="G7539" s="14" t="s">
        <v>11077</v>
      </c>
      <c r="H7539" s="14" t="s">
        <v>11078</v>
      </c>
      <c r="I7539" s="14" t="s">
        <v>10416</v>
      </c>
      <c r="J7539" s="16" t="s">
        <v>9401</v>
      </c>
      <c r="K7539" s="14">
        <v>0</v>
      </c>
      <c r="L7539" s="17">
        <v>2190.65</v>
      </c>
      <c r="M7539" s="13" t="s">
        <v>10967</v>
      </c>
      <c r="N7539" s="18" t="s">
        <v>11387</v>
      </c>
      <c r="P7539" s="19" t="s">
        <v>11080</v>
      </c>
      <c r="Q7539" s="19" t="s">
        <v>11080</v>
      </c>
      <c r="R7539" s="19" t="s">
        <v>11081</v>
      </c>
    </row>
    <row r="7540" spans="1:18">
      <c r="A7540" s="13" t="e">
        <v>#N/A</v>
      </c>
      <c r="B7540" s="13" t="s">
        <v>11074</v>
      </c>
      <c r="C7540" s="14" t="s">
        <v>11075</v>
      </c>
      <c r="D7540" s="15" t="s">
        <v>11076</v>
      </c>
      <c r="E7540" s="15" t="s">
        <v>10425</v>
      </c>
      <c r="F7540" s="14" t="s">
        <v>7574</v>
      </c>
      <c r="G7540" s="14" t="s">
        <v>11077</v>
      </c>
      <c r="H7540" s="14" t="s">
        <v>11078</v>
      </c>
      <c r="I7540" s="14" t="s">
        <v>10418</v>
      </c>
      <c r="J7540" s="16" t="s">
        <v>9401</v>
      </c>
      <c r="K7540" s="14">
        <v>2136.21</v>
      </c>
      <c r="M7540" s="13" t="s">
        <v>10967</v>
      </c>
      <c r="N7540" s="18" t="s">
        <v>11387</v>
      </c>
      <c r="P7540" s="19" t="s">
        <v>11080</v>
      </c>
      <c r="Q7540" s="19" t="s">
        <v>11080</v>
      </c>
      <c r="R7540" s="19" t="s">
        <v>11081</v>
      </c>
    </row>
    <row r="7541" spans="1:18">
      <c r="A7541" s="13" t="e">
        <v>#N/A</v>
      </c>
      <c r="B7541" s="13" t="s">
        <v>11074</v>
      </c>
      <c r="C7541" s="14" t="s">
        <v>11075</v>
      </c>
      <c r="D7541" s="15" t="s">
        <v>11076</v>
      </c>
      <c r="E7541" s="15" t="s">
        <v>10425</v>
      </c>
      <c r="F7541" s="14" t="s">
        <v>7574</v>
      </c>
      <c r="G7541" s="14" t="s">
        <v>11077</v>
      </c>
      <c r="H7541" s="14" t="s">
        <v>11078</v>
      </c>
      <c r="I7541" s="14" t="s">
        <v>10420</v>
      </c>
      <c r="J7541" s="16" t="s">
        <v>9401</v>
      </c>
      <c r="K7541" s="14">
        <v>0</v>
      </c>
      <c r="M7541" s="13" t="s">
        <v>10967</v>
      </c>
      <c r="N7541" s="18" t="s">
        <v>11387</v>
      </c>
      <c r="P7541" s="19" t="s">
        <v>11080</v>
      </c>
      <c r="Q7541" s="19" t="s">
        <v>11080</v>
      </c>
      <c r="R7541" s="19" t="s">
        <v>11081</v>
      </c>
    </row>
    <row r="7542" spans="1:18">
      <c r="A7542" s="13" t="e">
        <v>#N/A</v>
      </c>
      <c r="B7542" s="13" t="s">
        <v>11074</v>
      </c>
      <c r="C7542" s="14" t="s">
        <v>11075</v>
      </c>
      <c r="D7542" s="15" t="s">
        <v>11076</v>
      </c>
      <c r="E7542" s="15" t="s">
        <v>10425</v>
      </c>
      <c r="F7542" s="14" t="s">
        <v>7574</v>
      </c>
      <c r="G7542" s="14" t="s">
        <v>11077</v>
      </c>
      <c r="H7542" s="14" t="s">
        <v>11078</v>
      </c>
      <c r="I7542" s="14" t="s">
        <v>10419</v>
      </c>
      <c r="J7542" s="16" t="s">
        <v>9401</v>
      </c>
      <c r="K7542" s="14">
        <v>32.53</v>
      </c>
      <c r="M7542" s="13" t="s">
        <v>10967</v>
      </c>
      <c r="N7542" s="18" t="s">
        <v>11387</v>
      </c>
      <c r="P7542" s="19" t="s">
        <v>11080</v>
      </c>
      <c r="Q7542" s="19" t="s">
        <v>11080</v>
      </c>
      <c r="R7542" s="19" t="s">
        <v>11081</v>
      </c>
    </row>
    <row r="7543" spans="1:18">
      <c r="A7543" s="13" t="e">
        <v>#N/A</v>
      </c>
      <c r="B7543" s="13" t="s">
        <v>11388</v>
      </c>
      <c r="C7543" s="14" t="s">
        <v>11110</v>
      </c>
      <c r="D7543" s="15" t="s">
        <v>11389</v>
      </c>
      <c r="E7543" s="15" t="s">
        <v>10425</v>
      </c>
      <c r="F7543" s="14" t="s">
        <v>11095</v>
      </c>
      <c r="G7543" s="14" t="s">
        <v>11390</v>
      </c>
      <c r="H7543" s="14" t="s">
        <v>11391</v>
      </c>
      <c r="I7543" s="14" t="s">
        <v>10416</v>
      </c>
      <c r="J7543" s="16" t="s">
        <v>9401</v>
      </c>
      <c r="K7543" s="14">
        <v>0</v>
      </c>
      <c r="L7543" s="17">
        <v>3432</v>
      </c>
      <c r="M7543" s="13" t="s">
        <v>10967</v>
      </c>
      <c r="N7543" s="18" t="s">
        <v>11392</v>
      </c>
      <c r="P7543" s="19" t="s">
        <v>10996</v>
      </c>
      <c r="Q7543" s="19" t="s">
        <v>10996</v>
      </c>
      <c r="R7543" s="19" t="s">
        <v>11051</v>
      </c>
    </row>
    <row r="7544" spans="1:18">
      <c r="A7544" s="13" t="e">
        <v>#N/A</v>
      </c>
      <c r="B7544" s="13" t="s">
        <v>11388</v>
      </c>
      <c r="C7544" s="14" t="s">
        <v>11110</v>
      </c>
      <c r="D7544" s="15" t="s">
        <v>11389</v>
      </c>
      <c r="E7544" s="15" t="s">
        <v>10425</v>
      </c>
      <c r="F7544" s="14" t="s">
        <v>11095</v>
      </c>
      <c r="G7544" s="14" t="s">
        <v>11390</v>
      </c>
      <c r="H7544" s="14" t="s">
        <v>11391</v>
      </c>
      <c r="I7544" s="14" t="s">
        <v>10418</v>
      </c>
      <c r="J7544" s="16" t="s">
        <v>9401</v>
      </c>
      <c r="K7544" s="14">
        <v>3279.1</v>
      </c>
      <c r="M7544" s="13" t="s">
        <v>10967</v>
      </c>
      <c r="N7544" s="18" t="s">
        <v>11392</v>
      </c>
      <c r="P7544" s="19" t="s">
        <v>10996</v>
      </c>
      <c r="Q7544" s="19" t="s">
        <v>10996</v>
      </c>
      <c r="R7544" s="19" t="s">
        <v>11051</v>
      </c>
    </row>
    <row r="7545" spans="1:18">
      <c r="A7545" s="13" t="e">
        <v>#N/A</v>
      </c>
      <c r="B7545" s="13" t="s">
        <v>11388</v>
      </c>
      <c r="C7545" s="14" t="s">
        <v>11110</v>
      </c>
      <c r="D7545" s="15" t="s">
        <v>11389</v>
      </c>
      <c r="E7545" s="15" t="s">
        <v>10425</v>
      </c>
      <c r="F7545" s="14" t="s">
        <v>11095</v>
      </c>
      <c r="G7545" s="14" t="s">
        <v>11390</v>
      </c>
      <c r="H7545" s="14" t="s">
        <v>11391</v>
      </c>
      <c r="I7545" s="14" t="s">
        <v>10420</v>
      </c>
      <c r="J7545" s="16" t="s">
        <v>9401</v>
      </c>
      <c r="K7545" s="14">
        <v>0</v>
      </c>
      <c r="M7545" s="13" t="s">
        <v>10967</v>
      </c>
      <c r="N7545" s="18" t="s">
        <v>11392</v>
      </c>
      <c r="P7545" s="19" t="s">
        <v>10996</v>
      </c>
      <c r="Q7545" s="19" t="s">
        <v>10996</v>
      </c>
      <c r="R7545" s="19" t="s">
        <v>11051</v>
      </c>
    </row>
    <row r="7546" spans="1:18">
      <c r="A7546" s="13" t="e">
        <v>#N/A</v>
      </c>
      <c r="B7546" s="13" t="s">
        <v>11388</v>
      </c>
      <c r="C7546" s="14" t="s">
        <v>11110</v>
      </c>
      <c r="D7546" s="15" t="s">
        <v>11389</v>
      </c>
      <c r="E7546" s="15" t="s">
        <v>10425</v>
      </c>
      <c r="F7546" s="14" t="s">
        <v>11095</v>
      </c>
      <c r="G7546" s="14" t="s">
        <v>11390</v>
      </c>
      <c r="H7546" s="14" t="s">
        <v>11391</v>
      </c>
      <c r="I7546" s="14" t="s">
        <v>10419</v>
      </c>
      <c r="J7546" s="16" t="s">
        <v>9401</v>
      </c>
      <c r="K7546" s="14">
        <v>49.94</v>
      </c>
      <c r="M7546" s="13" t="s">
        <v>10967</v>
      </c>
      <c r="N7546" s="18" t="s">
        <v>11392</v>
      </c>
      <c r="P7546" s="19" t="s">
        <v>10996</v>
      </c>
      <c r="Q7546" s="19" t="s">
        <v>10996</v>
      </c>
      <c r="R7546" s="19" t="s">
        <v>11051</v>
      </c>
    </row>
    <row r="7547" spans="1:18">
      <c r="A7547" s="13" t="s">
        <v>70</v>
      </c>
      <c r="B7547" s="13" t="s">
        <v>10307</v>
      </c>
      <c r="C7547" s="14" t="s">
        <v>143</v>
      </c>
      <c r="D7547" s="15" t="s">
        <v>10308</v>
      </c>
      <c r="E7547" s="15" t="s">
        <v>10425</v>
      </c>
      <c r="F7547" s="14" t="s">
        <v>10309</v>
      </c>
      <c r="G7547" s="14" t="s">
        <v>10310</v>
      </c>
      <c r="H7547" s="14" t="s">
        <v>10311</v>
      </c>
      <c r="I7547" s="14" t="s">
        <v>10416</v>
      </c>
      <c r="J7547" s="16" t="s">
        <v>55</v>
      </c>
      <c r="K7547" s="14">
        <v>40659.6</v>
      </c>
      <c r="L7547" s="17">
        <v>44023.8</v>
      </c>
      <c r="M7547" s="13" t="s">
        <v>83</v>
      </c>
      <c r="N7547" s="18" t="s">
        <v>10313</v>
      </c>
      <c r="P7547" s="19" t="s">
        <v>69</v>
      </c>
      <c r="Q7547" s="19" t="s">
        <v>70</v>
      </c>
      <c r="R7547" s="19" t="s">
        <v>70</v>
      </c>
    </row>
    <row r="7548" spans="1:18">
      <c r="A7548" s="13" t="s">
        <v>70</v>
      </c>
      <c r="B7548" s="13" t="s">
        <v>10307</v>
      </c>
      <c r="C7548" s="14" t="s">
        <v>143</v>
      </c>
      <c r="D7548" s="15" t="s">
        <v>10308</v>
      </c>
      <c r="E7548" s="15" t="s">
        <v>10425</v>
      </c>
      <c r="F7548" s="14" t="s">
        <v>10309</v>
      </c>
      <c r="G7548" s="14" t="s">
        <v>10310</v>
      </c>
      <c r="H7548" s="14" t="s">
        <v>10311</v>
      </c>
      <c r="I7548" s="14" t="s">
        <v>10418</v>
      </c>
      <c r="J7548" s="16" t="s">
        <v>55</v>
      </c>
      <c r="K7548" s="14">
        <v>0</v>
      </c>
      <c r="M7548" s="13" t="s">
        <v>83</v>
      </c>
      <c r="N7548" s="18" t="s">
        <v>10313</v>
      </c>
      <c r="P7548" s="19" t="s">
        <v>69</v>
      </c>
      <c r="Q7548" s="19" t="s">
        <v>70</v>
      </c>
      <c r="R7548" s="19" t="s">
        <v>70</v>
      </c>
    </row>
    <row r="7549" spans="1:18">
      <c r="A7549" s="13" t="s">
        <v>70</v>
      </c>
      <c r="B7549" s="13" t="s">
        <v>10307</v>
      </c>
      <c r="C7549" s="14" t="s">
        <v>143</v>
      </c>
      <c r="D7549" s="15" t="s">
        <v>10308</v>
      </c>
      <c r="E7549" s="15" t="s">
        <v>10425</v>
      </c>
      <c r="F7549" s="14" t="s">
        <v>10309</v>
      </c>
      <c r="G7549" s="14" t="s">
        <v>10310</v>
      </c>
      <c r="H7549" s="14" t="s">
        <v>10311</v>
      </c>
      <c r="I7549" s="14" t="s">
        <v>10420</v>
      </c>
      <c r="J7549" s="16" t="s">
        <v>55</v>
      </c>
      <c r="K7549" s="14">
        <v>543.6</v>
      </c>
      <c r="M7549" s="13" t="s">
        <v>83</v>
      </c>
      <c r="N7549" s="18" t="s">
        <v>10313</v>
      </c>
      <c r="P7549" s="19" t="s">
        <v>69</v>
      </c>
      <c r="Q7549" s="19" t="s">
        <v>70</v>
      </c>
      <c r="R7549" s="19" t="s">
        <v>70</v>
      </c>
    </row>
    <row r="7550" spans="1:18">
      <c r="A7550" s="13" t="s">
        <v>70</v>
      </c>
      <c r="B7550" s="13" t="s">
        <v>10307</v>
      </c>
      <c r="C7550" s="14" t="s">
        <v>143</v>
      </c>
      <c r="D7550" s="15" t="s">
        <v>10308</v>
      </c>
      <c r="E7550" s="15" t="s">
        <v>10425</v>
      </c>
      <c r="F7550" s="14" t="s">
        <v>10309</v>
      </c>
      <c r="G7550" s="14" t="s">
        <v>10310</v>
      </c>
      <c r="H7550" s="14" t="s">
        <v>10311</v>
      </c>
      <c r="I7550" s="14" t="s">
        <v>10419</v>
      </c>
      <c r="J7550" s="16" t="s">
        <v>55</v>
      </c>
      <c r="K7550" s="14">
        <v>619.2</v>
      </c>
      <c r="M7550" s="13" t="s">
        <v>83</v>
      </c>
      <c r="N7550" s="18" t="s">
        <v>10313</v>
      </c>
      <c r="P7550" s="19" t="s">
        <v>69</v>
      </c>
      <c r="Q7550" s="19" t="s">
        <v>70</v>
      </c>
      <c r="R7550" s="19" t="s">
        <v>70</v>
      </c>
    </row>
    <row r="7551" spans="1:18">
      <c r="A7551" s="13" t="s">
        <v>200</v>
      </c>
      <c r="B7551" s="13" t="s">
        <v>10314</v>
      </c>
      <c r="C7551" s="14" t="s">
        <v>857</v>
      </c>
      <c r="D7551" s="15" t="s">
        <v>10315</v>
      </c>
      <c r="E7551" s="15" t="s">
        <v>10425</v>
      </c>
      <c r="F7551" s="14" t="s">
        <v>10316</v>
      </c>
      <c r="G7551" s="14" t="s">
        <v>10317</v>
      </c>
      <c r="H7551" s="14" t="s">
        <v>10318</v>
      </c>
      <c r="I7551" s="14" t="s">
        <v>10416</v>
      </c>
      <c r="J7551" s="16" t="s">
        <v>55</v>
      </c>
      <c r="K7551" s="14">
        <v>401872.72</v>
      </c>
      <c r="L7551" s="17">
        <v>612106.96</v>
      </c>
      <c r="M7551" s="13" t="s">
        <v>1282</v>
      </c>
      <c r="N7551" s="18" t="s">
        <v>10319</v>
      </c>
      <c r="P7551" s="19" t="s">
        <v>69</v>
      </c>
      <c r="Q7551" s="19" t="s">
        <v>200</v>
      </c>
      <c r="R7551" s="19" t="s">
        <v>201</v>
      </c>
    </row>
    <row r="7552" spans="1:18">
      <c r="A7552" s="13" t="s">
        <v>200</v>
      </c>
      <c r="B7552" s="13" t="s">
        <v>10314</v>
      </c>
      <c r="C7552" s="14" t="s">
        <v>857</v>
      </c>
      <c r="D7552" s="15" t="s">
        <v>10315</v>
      </c>
      <c r="E7552" s="15" t="s">
        <v>10425</v>
      </c>
      <c r="F7552" s="14" t="s">
        <v>10316</v>
      </c>
      <c r="G7552" s="14" t="s">
        <v>10317</v>
      </c>
      <c r="H7552" s="14" t="s">
        <v>10318</v>
      </c>
      <c r="I7552" s="14" t="s">
        <v>10418</v>
      </c>
      <c r="J7552" s="16" t="s">
        <v>55</v>
      </c>
      <c r="K7552" s="14">
        <v>169628.12</v>
      </c>
      <c r="M7552" s="13" t="s">
        <v>1282</v>
      </c>
      <c r="N7552" s="18" t="s">
        <v>10319</v>
      </c>
      <c r="P7552" s="19" t="s">
        <v>69</v>
      </c>
      <c r="Q7552" s="19" t="s">
        <v>200</v>
      </c>
      <c r="R7552" s="19" t="s">
        <v>201</v>
      </c>
    </row>
    <row r="7553" spans="1:18">
      <c r="A7553" s="13" t="s">
        <v>200</v>
      </c>
      <c r="B7553" s="13" t="s">
        <v>10314</v>
      </c>
      <c r="C7553" s="14" t="s">
        <v>857</v>
      </c>
      <c r="D7553" s="15" t="s">
        <v>10315</v>
      </c>
      <c r="E7553" s="15" t="s">
        <v>10425</v>
      </c>
      <c r="F7553" s="14" t="s">
        <v>10316</v>
      </c>
      <c r="G7553" s="14" t="s">
        <v>10317</v>
      </c>
      <c r="H7553" s="14" t="s">
        <v>10318</v>
      </c>
      <c r="I7553" s="14" t="s">
        <v>10420</v>
      </c>
      <c r="J7553" s="16" t="s">
        <v>55</v>
      </c>
      <c r="K7553" s="14">
        <v>4358.19</v>
      </c>
      <c r="M7553" s="13" t="s">
        <v>1282</v>
      </c>
      <c r="N7553" s="18" t="s">
        <v>10319</v>
      </c>
      <c r="P7553" s="19" t="s">
        <v>69</v>
      </c>
      <c r="Q7553" s="19" t="s">
        <v>200</v>
      </c>
      <c r="R7553" s="19" t="s">
        <v>201</v>
      </c>
    </row>
    <row r="7554" spans="1:18">
      <c r="A7554" s="13" t="s">
        <v>200</v>
      </c>
      <c r="B7554" s="13" t="s">
        <v>10314</v>
      </c>
      <c r="C7554" s="14" t="s">
        <v>857</v>
      </c>
      <c r="D7554" s="15" t="s">
        <v>10315</v>
      </c>
      <c r="E7554" s="15" t="s">
        <v>10425</v>
      </c>
      <c r="F7554" s="14" t="s">
        <v>10316</v>
      </c>
      <c r="G7554" s="14" t="s">
        <v>10317</v>
      </c>
      <c r="H7554" s="14" t="s">
        <v>10318</v>
      </c>
      <c r="I7554" s="14" t="s">
        <v>10419</v>
      </c>
      <c r="J7554" s="16" t="s">
        <v>55</v>
      </c>
      <c r="K7554" s="14">
        <v>8703.32</v>
      </c>
      <c r="M7554" s="13" t="s">
        <v>1282</v>
      </c>
      <c r="N7554" s="18" t="s">
        <v>10319</v>
      </c>
      <c r="P7554" s="19" t="s">
        <v>69</v>
      </c>
      <c r="Q7554" s="19" t="s">
        <v>200</v>
      </c>
      <c r="R7554" s="19" t="s">
        <v>201</v>
      </c>
    </row>
    <row r="7555" spans="1:18">
      <c r="A7555" s="13" t="s">
        <v>200</v>
      </c>
      <c r="B7555" s="13" t="s">
        <v>10046</v>
      </c>
      <c r="C7555" s="14" t="s">
        <v>611</v>
      </c>
      <c r="D7555" s="15" t="s">
        <v>918</v>
      </c>
      <c r="E7555" s="15" t="s">
        <v>10425</v>
      </c>
      <c r="F7555" s="14" t="s">
        <v>613</v>
      </c>
      <c r="G7555" s="14" t="s">
        <v>10047</v>
      </c>
      <c r="H7555" s="14" t="s">
        <v>920</v>
      </c>
      <c r="I7555" s="14" t="s">
        <v>10427</v>
      </c>
      <c r="J7555" s="16" t="s">
        <v>55</v>
      </c>
      <c r="K7555" s="14">
        <v>15252.36</v>
      </c>
      <c r="L7555" s="17">
        <v>17580</v>
      </c>
      <c r="M7555" s="13" t="s">
        <v>1282</v>
      </c>
      <c r="N7555" s="18" t="s">
        <v>10321</v>
      </c>
      <c r="P7555" s="19" t="s">
        <v>69</v>
      </c>
      <c r="Q7555" s="19" t="s">
        <v>200</v>
      </c>
      <c r="R7555" s="19" t="s">
        <v>256</v>
      </c>
    </row>
    <row r="7556" spans="1:18">
      <c r="A7556" s="13" t="s">
        <v>200</v>
      </c>
      <c r="B7556" s="13" t="s">
        <v>10046</v>
      </c>
      <c r="C7556" s="14" t="s">
        <v>611</v>
      </c>
      <c r="D7556" s="15" t="s">
        <v>918</v>
      </c>
      <c r="E7556" s="15" t="s">
        <v>10425</v>
      </c>
      <c r="F7556" s="14" t="s">
        <v>613</v>
      </c>
      <c r="G7556" s="14" t="s">
        <v>10047</v>
      </c>
      <c r="H7556" s="14" t="s">
        <v>920</v>
      </c>
      <c r="I7556" s="14" t="s">
        <v>10428</v>
      </c>
      <c r="J7556" s="16" t="s">
        <v>55</v>
      </c>
      <c r="K7556" s="14">
        <v>1083.68</v>
      </c>
      <c r="M7556" s="13" t="s">
        <v>1282</v>
      </c>
      <c r="N7556" s="18" t="s">
        <v>10321</v>
      </c>
      <c r="P7556" s="19" t="s">
        <v>69</v>
      </c>
      <c r="Q7556" s="19" t="s">
        <v>200</v>
      </c>
      <c r="R7556" s="19" t="s">
        <v>256</v>
      </c>
    </row>
    <row r="7557" spans="1:18">
      <c r="A7557" s="13" t="s">
        <v>200</v>
      </c>
      <c r="B7557" s="13" t="s">
        <v>10046</v>
      </c>
      <c r="C7557" s="14" t="s">
        <v>611</v>
      </c>
      <c r="D7557" s="15" t="s">
        <v>918</v>
      </c>
      <c r="E7557" s="15" t="s">
        <v>10425</v>
      </c>
      <c r="F7557" s="14" t="s">
        <v>613</v>
      </c>
      <c r="G7557" s="14" t="s">
        <v>10047</v>
      </c>
      <c r="H7557" s="14" t="s">
        <v>920</v>
      </c>
      <c r="I7557" s="14" t="s">
        <v>10420</v>
      </c>
      <c r="J7557" s="16" t="s">
        <v>55</v>
      </c>
      <c r="K7557" s="14">
        <v>198.28068</v>
      </c>
      <c r="M7557" s="13" t="s">
        <v>1282</v>
      </c>
      <c r="N7557" s="18" t="s">
        <v>10321</v>
      </c>
      <c r="P7557" s="19" t="s">
        <v>69</v>
      </c>
      <c r="Q7557" s="19" t="s">
        <v>200</v>
      </c>
      <c r="R7557" s="19" t="s">
        <v>256</v>
      </c>
    </row>
    <row r="7558" spans="1:18">
      <c r="A7558" s="13" t="s">
        <v>200</v>
      </c>
      <c r="B7558" s="13" t="s">
        <v>10046</v>
      </c>
      <c r="C7558" s="14" t="s">
        <v>611</v>
      </c>
      <c r="D7558" s="15" t="s">
        <v>918</v>
      </c>
      <c r="E7558" s="15" t="s">
        <v>10425</v>
      </c>
      <c r="F7558" s="14" t="s">
        <v>613</v>
      </c>
      <c r="G7558" s="14" t="s">
        <v>10047</v>
      </c>
      <c r="H7558" s="14" t="s">
        <v>920</v>
      </c>
      <c r="I7558" s="14" t="s">
        <v>10419</v>
      </c>
      <c r="J7558" s="16" t="s">
        <v>55</v>
      </c>
      <c r="K7558" s="14">
        <v>245.0406</v>
      </c>
      <c r="M7558" s="13" t="s">
        <v>1282</v>
      </c>
      <c r="N7558" s="18" t="s">
        <v>10321</v>
      </c>
      <c r="P7558" s="19" t="s">
        <v>69</v>
      </c>
      <c r="Q7558" s="19" t="s">
        <v>200</v>
      </c>
      <c r="R7558" s="19" t="s">
        <v>256</v>
      </c>
    </row>
    <row r="7559" spans="1:18">
      <c r="A7559" s="13" t="s">
        <v>200</v>
      </c>
      <c r="B7559" s="13" t="s">
        <v>10322</v>
      </c>
      <c r="C7559" s="14" t="s">
        <v>323</v>
      </c>
      <c r="D7559" s="15" t="s">
        <v>9526</v>
      </c>
      <c r="E7559" s="15" t="s">
        <v>10425</v>
      </c>
      <c r="F7559" s="14" t="s">
        <v>1820</v>
      </c>
      <c r="G7559" s="14" t="s">
        <v>9527</v>
      </c>
      <c r="H7559" s="14" t="s">
        <v>9528</v>
      </c>
      <c r="I7559" s="14" t="s">
        <v>10416</v>
      </c>
      <c r="J7559" s="16" t="s">
        <v>55</v>
      </c>
      <c r="K7559" s="14">
        <v>85790.83</v>
      </c>
      <c r="L7559" s="17">
        <v>98220.98</v>
      </c>
      <c r="M7559" s="13" t="s">
        <v>1282</v>
      </c>
      <c r="N7559" s="18" t="s">
        <v>10324</v>
      </c>
      <c r="P7559" s="19" t="s">
        <v>69</v>
      </c>
      <c r="Q7559" s="19" t="s">
        <v>200</v>
      </c>
      <c r="R7559" s="19" t="s">
        <v>256</v>
      </c>
    </row>
    <row r="7560" spans="1:18">
      <c r="A7560" s="13" t="s">
        <v>200</v>
      </c>
      <c r="B7560" s="13" t="s">
        <v>10322</v>
      </c>
      <c r="C7560" s="14" t="s">
        <v>323</v>
      </c>
      <c r="D7560" s="15" t="s">
        <v>9526</v>
      </c>
      <c r="E7560" s="15" t="s">
        <v>10425</v>
      </c>
      <c r="F7560" s="14" t="s">
        <v>1820</v>
      </c>
      <c r="G7560" s="14" t="s">
        <v>9527</v>
      </c>
      <c r="H7560" s="14" t="s">
        <v>9528</v>
      </c>
      <c r="I7560" s="14" t="s">
        <v>10418</v>
      </c>
      <c r="J7560" s="16" t="s">
        <v>55</v>
      </c>
      <c r="K7560" s="14">
        <v>5473.16</v>
      </c>
      <c r="M7560" s="13" t="s">
        <v>1282</v>
      </c>
      <c r="N7560" s="18" t="s">
        <v>10324</v>
      </c>
      <c r="P7560" s="19" t="s">
        <v>69</v>
      </c>
      <c r="Q7560" s="19" t="s">
        <v>200</v>
      </c>
      <c r="R7560" s="19" t="s">
        <v>256</v>
      </c>
    </row>
    <row r="7561" spans="1:18">
      <c r="A7561" s="13" t="s">
        <v>200</v>
      </c>
      <c r="B7561" s="13" t="s">
        <v>10322</v>
      </c>
      <c r="C7561" s="14" t="s">
        <v>323</v>
      </c>
      <c r="D7561" s="15" t="s">
        <v>9526</v>
      </c>
      <c r="E7561" s="15" t="s">
        <v>10425</v>
      </c>
      <c r="F7561" s="14" t="s">
        <v>1820</v>
      </c>
      <c r="G7561" s="14" t="s">
        <v>9527</v>
      </c>
      <c r="H7561" s="14" t="s">
        <v>9528</v>
      </c>
      <c r="I7561" s="14" t="s">
        <v>10420</v>
      </c>
      <c r="J7561" s="16" t="s">
        <v>55</v>
      </c>
      <c r="K7561" s="14">
        <v>1147.18</v>
      </c>
      <c r="M7561" s="13" t="s">
        <v>1282</v>
      </c>
      <c r="N7561" s="18" t="s">
        <v>10324</v>
      </c>
      <c r="P7561" s="19" t="s">
        <v>69</v>
      </c>
      <c r="Q7561" s="19" t="s">
        <v>200</v>
      </c>
      <c r="R7561" s="19" t="s">
        <v>256</v>
      </c>
    </row>
    <row r="7562" spans="1:18">
      <c r="A7562" s="13" t="s">
        <v>200</v>
      </c>
      <c r="B7562" s="13" t="s">
        <v>10322</v>
      </c>
      <c r="C7562" s="14" t="s">
        <v>323</v>
      </c>
      <c r="D7562" s="15" t="s">
        <v>9526</v>
      </c>
      <c r="E7562" s="15" t="s">
        <v>10425</v>
      </c>
      <c r="F7562" s="14" t="s">
        <v>1820</v>
      </c>
      <c r="G7562" s="14" t="s">
        <v>9527</v>
      </c>
      <c r="H7562" s="14" t="s">
        <v>9528</v>
      </c>
      <c r="I7562" s="14" t="s">
        <v>10419</v>
      </c>
      <c r="J7562" s="16" t="s">
        <v>55</v>
      </c>
      <c r="K7562" s="14">
        <v>1389.85</v>
      </c>
      <c r="M7562" s="13" t="s">
        <v>1282</v>
      </c>
      <c r="N7562" s="18" t="s">
        <v>10324</v>
      </c>
      <c r="P7562" s="19" t="s">
        <v>69</v>
      </c>
      <c r="Q7562" s="19" t="s">
        <v>200</v>
      </c>
      <c r="R7562" s="19" t="s">
        <v>256</v>
      </c>
    </row>
    <row r="7563" spans="1:18">
      <c r="A7563" s="13" t="s">
        <v>292</v>
      </c>
      <c r="B7563" s="13" t="s">
        <v>10326</v>
      </c>
      <c r="C7563" s="14" t="s">
        <v>1751</v>
      </c>
      <c r="D7563" s="15" t="s">
        <v>10327</v>
      </c>
      <c r="E7563" s="15" t="s">
        <v>10425</v>
      </c>
      <c r="F7563" s="14" t="s">
        <v>2904</v>
      </c>
      <c r="G7563" s="14" t="s">
        <v>10328</v>
      </c>
      <c r="H7563" s="14" t="s">
        <v>11393</v>
      </c>
      <c r="I7563" s="14" t="s">
        <v>10416</v>
      </c>
      <c r="J7563" s="16" t="s">
        <v>55</v>
      </c>
      <c r="K7563" s="14">
        <v>21377.04</v>
      </c>
      <c r="L7563" s="17">
        <v>22373.8</v>
      </c>
      <c r="M7563" s="13" t="s">
        <v>63</v>
      </c>
      <c r="N7563" s="18" t="s">
        <v>10331</v>
      </c>
      <c r="P7563" s="19" t="s">
        <v>69</v>
      </c>
      <c r="Q7563" s="19" t="s">
        <v>292</v>
      </c>
      <c r="R7563" s="19" t="s">
        <v>293</v>
      </c>
    </row>
    <row r="7564" spans="1:18">
      <c r="A7564" s="13" t="s">
        <v>292</v>
      </c>
      <c r="B7564" s="13" t="s">
        <v>10326</v>
      </c>
      <c r="C7564" s="14" t="s">
        <v>1751</v>
      </c>
      <c r="D7564" s="15" t="s">
        <v>10327</v>
      </c>
      <c r="E7564" s="15" t="s">
        <v>10425</v>
      </c>
      <c r="F7564" s="14" t="s">
        <v>2904</v>
      </c>
      <c r="G7564" s="14" t="s">
        <v>10328</v>
      </c>
      <c r="H7564" s="14" t="s">
        <v>11393</v>
      </c>
      <c r="I7564" s="14" t="s">
        <v>10418</v>
      </c>
      <c r="J7564" s="16" t="s">
        <v>55</v>
      </c>
      <c r="K7564" s="14">
        <v>0</v>
      </c>
      <c r="M7564" s="13" t="s">
        <v>63</v>
      </c>
      <c r="N7564" s="18" t="s">
        <v>10331</v>
      </c>
      <c r="P7564" s="19" t="s">
        <v>69</v>
      </c>
      <c r="Q7564" s="19" t="s">
        <v>292</v>
      </c>
      <c r="R7564" s="19" t="s">
        <v>293</v>
      </c>
    </row>
    <row r="7565" spans="1:18">
      <c r="A7565" s="13" t="s">
        <v>292</v>
      </c>
      <c r="B7565" s="13" t="s">
        <v>10326</v>
      </c>
      <c r="C7565" s="14" t="s">
        <v>1751</v>
      </c>
      <c r="D7565" s="15" t="s">
        <v>10327</v>
      </c>
      <c r="E7565" s="15" t="s">
        <v>10425</v>
      </c>
      <c r="F7565" s="14" t="s">
        <v>2904</v>
      </c>
      <c r="G7565" s="14" t="s">
        <v>10328</v>
      </c>
      <c r="H7565" s="14" t="s">
        <v>11393</v>
      </c>
      <c r="I7565" s="14" t="s">
        <v>10420</v>
      </c>
      <c r="J7565" s="16" t="s">
        <v>55</v>
      </c>
      <c r="K7565" s="14">
        <v>0</v>
      </c>
      <c r="M7565" s="13" t="s">
        <v>63</v>
      </c>
      <c r="N7565" s="18" t="s">
        <v>10331</v>
      </c>
      <c r="P7565" s="19" t="s">
        <v>69</v>
      </c>
      <c r="Q7565" s="19" t="s">
        <v>292</v>
      </c>
      <c r="R7565" s="19" t="s">
        <v>293</v>
      </c>
    </row>
    <row r="7566" spans="1:18">
      <c r="A7566" s="13" t="s">
        <v>292</v>
      </c>
      <c r="B7566" s="13" t="s">
        <v>10326</v>
      </c>
      <c r="C7566" s="14" t="s">
        <v>1751</v>
      </c>
      <c r="D7566" s="15" t="s">
        <v>10327</v>
      </c>
      <c r="E7566" s="15" t="s">
        <v>10425</v>
      </c>
      <c r="F7566" s="14" t="s">
        <v>2904</v>
      </c>
      <c r="G7566" s="14" t="s">
        <v>10328</v>
      </c>
      <c r="H7566" s="14" t="s">
        <v>11393</v>
      </c>
      <c r="I7566" s="14" t="s">
        <v>10419</v>
      </c>
      <c r="J7566" s="16" t="s">
        <v>55</v>
      </c>
      <c r="K7566" s="14">
        <v>325.56</v>
      </c>
      <c r="M7566" s="13" t="s">
        <v>63</v>
      </c>
      <c r="N7566" s="18" t="s">
        <v>10331</v>
      </c>
      <c r="P7566" s="19" t="s">
        <v>69</v>
      </c>
      <c r="Q7566" s="19" t="s">
        <v>292</v>
      </c>
      <c r="R7566" s="19" t="s">
        <v>293</v>
      </c>
    </row>
    <row r="7567" spans="1:18">
      <c r="A7567" s="13" t="s">
        <v>292</v>
      </c>
      <c r="B7567" s="13" t="s">
        <v>10326</v>
      </c>
      <c r="C7567" s="14" t="s">
        <v>1751</v>
      </c>
      <c r="D7567" s="15" t="s">
        <v>10327</v>
      </c>
      <c r="E7567" s="15" t="s">
        <v>10425</v>
      </c>
      <c r="F7567" s="14" t="s">
        <v>2904</v>
      </c>
      <c r="G7567" s="14" t="s">
        <v>10328</v>
      </c>
      <c r="H7567" s="14" t="s">
        <v>11394</v>
      </c>
      <c r="I7567" s="14" t="s">
        <v>10416</v>
      </c>
      <c r="J7567" s="16" t="s">
        <v>55</v>
      </c>
      <c r="K7567" s="14">
        <v>599.15</v>
      </c>
      <c r="L7567" s="17">
        <v>633.6</v>
      </c>
      <c r="M7567" s="13" t="s">
        <v>63</v>
      </c>
      <c r="N7567" s="18" t="s">
        <v>10331</v>
      </c>
      <c r="P7567" s="19" t="s">
        <v>69</v>
      </c>
      <c r="Q7567" s="19" t="s">
        <v>292</v>
      </c>
      <c r="R7567" s="19" t="s">
        <v>293</v>
      </c>
    </row>
    <row r="7568" spans="1:18">
      <c r="A7568" s="13" t="s">
        <v>292</v>
      </c>
      <c r="B7568" s="13" t="s">
        <v>10326</v>
      </c>
      <c r="C7568" s="14" t="s">
        <v>1751</v>
      </c>
      <c r="D7568" s="15" t="s">
        <v>10327</v>
      </c>
      <c r="E7568" s="15" t="s">
        <v>10425</v>
      </c>
      <c r="F7568" s="14" t="s">
        <v>2904</v>
      </c>
      <c r="G7568" s="14" t="s">
        <v>10328</v>
      </c>
      <c r="H7568" s="14" t="s">
        <v>11394</v>
      </c>
      <c r="I7568" s="14" t="s">
        <v>10418</v>
      </c>
      <c r="J7568" s="16" t="s">
        <v>55</v>
      </c>
      <c r="K7568" s="14">
        <v>0</v>
      </c>
      <c r="M7568" s="13" t="s">
        <v>63</v>
      </c>
      <c r="N7568" s="18" t="s">
        <v>10331</v>
      </c>
      <c r="P7568" s="19" t="s">
        <v>69</v>
      </c>
      <c r="Q7568" s="19" t="s">
        <v>292</v>
      </c>
      <c r="R7568" s="19" t="s">
        <v>293</v>
      </c>
    </row>
    <row r="7569" spans="1:18">
      <c r="A7569" s="13" t="s">
        <v>292</v>
      </c>
      <c r="B7569" s="13" t="s">
        <v>10326</v>
      </c>
      <c r="C7569" s="14" t="s">
        <v>1751</v>
      </c>
      <c r="D7569" s="15" t="s">
        <v>10327</v>
      </c>
      <c r="E7569" s="15" t="s">
        <v>10425</v>
      </c>
      <c r="F7569" s="14" t="s">
        <v>2904</v>
      </c>
      <c r="G7569" s="14" t="s">
        <v>10328</v>
      </c>
      <c r="H7569" s="14" t="s">
        <v>11394</v>
      </c>
      <c r="I7569" s="14" t="s">
        <v>10420</v>
      </c>
      <c r="J7569" s="16" t="s">
        <v>55</v>
      </c>
      <c r="K7569" s="14">
        <v>0</v>
      </c>
      <c r="M7569" s="13" t="s">
        <v>63</v>
      </c>
      <c r="N7569" s="18" t="s">
        <v>10331</v>
      </c>
      <c r="P7569" s="19" t="s">
        <v>69</v>
      </c>
      <c r="Q7569" s="19" t="s">
        <v>292</v>
      </c>
      <c r="R7569" s="19" t="s">
        <v>293</v>
      </c>
    </row>
    <row r="7570" spans="1:18">
      <c r="A7570" s="13" t="s">
        <v>292</v>
      </c>
      <c r="B7570" s="13" t="s">
        <v>10326</v>
      </c>
      <c r="C7570" s="14" t="s">
        <v>1751</v>
      </c>
      <c r="D7570" s="15" t="s">
        <v>10327</v>
      </c>
      <c r="E7570" s="15" t="s">
        <v>10425</v>
      </c>
      <c r="F7570" s="14" t="s">
        <v>2904</v>
      </c>
      <c r="G7570" s="14" t="s">
        <v>10328</v>
      </c>
      <c r="H7570" s="14" t="s">
        <v>11394</v>
      </c>
      <c r="I7570" s="14" t="s">
        <v>10419</v>
      </c>
      <c r="J7570" s="16" t="s">
        <v>55</v>
      </c>
      <c r="K7570" s="14">
        <v>9.11</v>
      </c>
      <c r="M7570" s="13" t="s">
        <v>63</v>
      </c>
      <c r="N7570" s="18" t="s">
        <v>10331</v>
      </c>
      <c r="P7570" s="19" t="s">
        <v>69</v>
      </c>
      <c r="Q7570" s="19" t="s">
        <v>292</v>
      </c>
      <c r="R7570" s="19" t="s">
        <v>293</v>
      </c>
    </row>
    <row r="7571" spans="1:18">
      <c r="A7571" s="13" t="s">
        <v>108</v>
      </c>
      <c r="B7571" s="13" t="s">
        <v>10332</v>
      </c>
      <c r="C7571" s="14" t="s">
        <v>3277</v>
      </c>
      <c r="D7571" s="15" t="s">
        <v>10333</v>
      </c>
      <c r="E7571" s="15" t="s">
        <v>10425</v>
      </c>
      <c r="F7571" s="14" t="s">
        <v>3965</v>
      </c>
      <c r="G7571" s="14" t="s">
        <v>10334</v>
      </c>
      <c r="H7571" s="14" t="s">
        <v>10335</v>
      </c>
      <c r="I7571" s="14" t="s">
        <v>10416</v>
      </c>
      <c r="J7571" s="16" t="s">
        <v>55</v>
      </c>
      <c r="K7571" s="14">
        <v>517429.4</v>
      </c>
      <c r="L7571" s="17">
        <v>659334.17</v>
      </c>
      <c r="M7571" s="13" t="s">
        <v>97</v>
      </c>
      <c r="N7571" s="18" t="s">
        <v>10337</v>
      </c>
      <c r="P7571" s="19" t="s">
        <v>46</v>
      </c>
      <c r="Q7571" s="19" t="s">
        <v>108</v>
      </c>
      <c r="R7571" s="19" t="s">
        <v>894</v>
      </c>
    </row>
    <row r="7572" spans="1:18">
      <c r="A7572" s="13" t="s">
        <v>108</v>
      </c>
      <c r="B7572" s="13" t="s">
        <v>10332</v>
      </c>
      <c r="C7572" s="14" t="s">
        <v>3277</v>
      </c>
      <c r="D7572" s="15" t="s">
        <v>10333</v>
      </c>
      <c r="E7572" s="15" t="s">
        <v>10425</v>
      </c>
      <c r="F7572" s="14" t="s">
        <v>3965</v>
      </c>
      <c r="G7572" s="14" t="s">
        <v>10334</v>
      </c>
      <c r="H7572" s="14" t="s">
        <v>10335</v>
      </c>
      <c r="I7572" s="14" t="s">
        <v>10418</v>
      </c>
      <c r="J7572" s="16" t="s">
        <v>55</v>
      </c>
      <c r="K7572" s="14">
        <v>96648.61</v>
      </c>
      <c r="M7572" s="13" t="s">
        <v>97</v>
      </c>
      <c r="N7572" s="18" t="s">
        <v>10337</v>
      </c>
      <c r="P7572" s="19" t="s">
        <v>46</v>
      </c>
      <c r="Q7572" s="19" t="s">
        <v>108</v>
      </c>
      <c r="R7572" s="19" t="s">
        <v>894</v>
      </c>
    </row>
    <row r="7573" spans="1:18">
      <c r="A7573" s="13" t="s">
        <v>108</v>
      </c>
      <c r="B7573" s="13" t="s">
        <v>10332</v>
      </c>
      <c r="C7573" s="14" t="s">
        <v>3277</v>
      </c>
      <c r="D7573" s="15" t="s">
        <v>10333</v>
      </c>
      <c r="E7573" s="15" t="s">
        <v>10425</v>
      </c>
      <c r="F7573" s="14" t="s">
        <v>3965</v>
      </c>
      <c r="G7573" s="14" t="s">
        <v>10334</v>
      </c>
      <c r="H7573" s="14" t="s">
        <v>10335</v>
      </c>
      <c r="I7573" s="14" t="s">
        <v>10420</v>
      </c>
      <c r="J7573" s="16" t="s">
        <v>55</v>
      </c>
      <c r="K7573" s="14">
        <v>6234.43</v>
      </c>
      <c r="M7573" s="13" t="s">
        <v>97</v>
      </c>
      <c r="N7573" s="18" t="s">
        <v>10337</v>
      </c>
      <c r="P7573" s="19" t="s">
        <v>46</v>
      </c>
      <c r="Q7573" s="19" t="s">
        <v>108</v>
      </c>
      <c r="R7573" s="19" t="s">
        <v>894</v>
      </c>
    </row>
    <row r="7574" spans="1:18">
      <c r="A7574" s="13" t="s">
        <v>108</v>
      </c>
      <c r="B7574" s="13" t="s">
        <v>10332</v>
      </c>
      <c r="C7574" s="14" t="s">
        <v>3277</v>
      </c>
      <c r="D7574" s="15" t="s">
        <v>10333</v>
      </c>
      <c r="E7574" s="15" t="s">
        <v>10425</v>
      </c>
      <c r="F7574" s="14" t="s">
        <v>3965</v>
      </c>
      <c r="G7574" s="14" t="s">
        <v>10334</v>
      </c>
      <c r="H7574" s="14" t="s">
        <v>10335</v>
      </c>
      <c r="I7574" s="14" t="s">
        <v>10419</v>
      </c>
      <c r="J7574" s="16" t="s">
        <v>55</v>
      </c>
      <c r="K7574" s="14">
        <v>9351.41</v>
      </c>
      <c r="M7574" s="13" t="s">
        <v>97</v>
      </c>
      <c r="N7574" s="18" t="s">
        <v>10337</v>
      </c>
      <c r="P7574" s="19" t="s">
        <v>46</v>
      </c>
      <c r="Q7574" s="19" t="s">
        <v>108</v>
      </c>
      <c r="R7574" s="19" t="s">
        <v>894</v>
      </c>
    </row>
    <row r="7575" spans="1:18">
      <c r="A7575" s="13" t="s">
        <v>163</v>
      </c>
      <c r="B7575" s="13" t="s">
        <v>10339</v>
      </c>
      <c r="C7575" s="14" t="s">
        <v>166</v>
      </c>
      <c r="D7575" s="15" t="s">
        <v>3909</v>
      </c>
      <c r="E7575" s="15" t="s">
        <v>10425</v>
      </c>
      <c r="F7575" s="14" t="s">
        <v>3910</v>
      </c>
      <c r="G7575" s="14" t="s">
        <v>3911</v>
      </c>
      <c r="H7575" s="14" t="s">
        <v>3912</v>
      </c>
      <c r="I7575" s="14" t="s">
        <v>10427</v>
      </c>
      <c r="J7575" s="16" t="s">
        <v>55</v>
      </c>
      <c r="K7575" s="14">
        <v>8.35</v>
      </c>
      <c r="L7575" s="17">
        <v>9</v>
      </c>
      <c r="M7575" s="13" t="s">
        <v>140</v>
      </c>
      <c r="N7575" s="18" t="s">
        <v>10341</v>
      </c>
      <c r="P7575" s="19" t="s">
        <v>46</v>
      </c>
      <c r="Q7575" s="19" t="s">
        <v>163</v>
      </c>
      <c r="R7575" s="19" t="s">
        <v>164</v>
      </c>
    </row>
    <row r="7576" spans="1:18">
      <c r="A7576" s="13" t="s">
        <v>163</v>
      </c>
      <c r="B7576" s="13" t="s">
        <v>10339</v>
      </c>
      <c r="C7576" s="14" t="s">
        <v>166</v>
      </c>
      <c r="D7576" s="15" t="s">
        <v>3909</v>
      </c>
      <c r="E7576" s="15" t="s">
        <v>10425</v>
      </c>
      <c r="F7576" s="14" t="s">
        <v>3910</v>
      </c>
      <c r="G7576" s="14" t="s">
        <v>3911</v>
      </c>
      <c r="H7576" s="14" t="s">
        <v>3912</v>
      </c>
      <c r="I7576" s="14" t="s">
        <v>10428</v>
      </c>
      <c r="J7576" s="16" t="s">
        <v>55</v>
      </c>
      <c r="K7576" s="14">
        <v>0</v>
      </c>
      <c r="M7576" s="13" t="s">
        <v>140</v>
      </c>
      <c r="N7576" s="18" t="s">
        <v>10341</v>
      </c>
      <c r="P7576" s="19" t="s">
        <v>46</v>
      </c>
      <c r="Q7576" s="19" t="s">
        <v>163</v>
      </c>
      <c r="R7576" s="19" t="s">
        <v>164</v>
      </c>
    </row>
    <row r="7577" spans="1:18">
      <c r="A7577" s="13" t="s">
        <v>163</v>
      </c>
      <c r="B7577" s="13" t="s">
        <v>10339</v>
      </c>
      <c r="C7577" s="14" t="s">
        <v>166</v>
      </c>
      <c r="D7577" s="15" t="s">
        <v>3909</v>
      </c>
      <c r="E7577" s="15" t="s">
        <v>10425</v>
      </c>
      <c r="F7577" s="14" t="s">
        <v>3910</v>
      </c>
      <c r="G7577" s="14" t="s">
        <v>3911</v>
      </c>
      <c r="H7577" s="14" t="s">
        <v>3912</v>
      </c>
      <c r="I7577" s="14" t="s">
        <v>10420</v>
      </c>
      <c r="J7577" s="16" t="s">
        <v>55</v>
      </c>
      <c r="K7577" s="14">
        <v>0.10855</v>
      </c>
      <c r="M7577" s="13" t="s">
        <v>140</v>
      </c>
      <c r="N7577" s="18" t="s">
        <v>10341</v>
      </c>
      <c r="P7577" s="19" t="s">
        <v>46</v>
      </c>
      <c r="Q7577" s="19" t="s">
        <v>163</v>
      </c>
      <c r="R7577" s="19" t="s">
        <v>164</v>
      </c>
    </row>
    <row r="7578" spans="1:18">
      <c r="A7578" s="13" t="s">
        <v>163</v>
      </c>
      <c r="B7578" s="13" t="s">
        <v>10339</v>
      </c>
      <c r="C7578" s="14" t="s">
        <v>166</v>
      </c>
      <c r="D7578" s="15" t="s">
        <v>3909</v>
      </c>
      <c r="E7578" s="15" t="s">
        <v>10425</v>
      </c>
      <c r="F7578" s="14" t="s">
        <v>3910</v>
      </c>
      <c r="G7578" s="14" t="s">
        <v>3911</v>
      </c>
      <c r="H7578" s="14" t="s">
        <v>3912</v>
      </c>
      <c r="I7578" s="14" t="s">
        <v>10419</v>
      </c>
      <c r="J7578" s="16" t="s">
        <v>55</v>
      </c>
      <c r="K7578" s="14">
        <v>0.12525</v>
      </c>
      <c r="M7578" s="13" t="s">
        <v>140</v>
      </c>
      <c r="N7578" s="18" t="s">
        <v>10341</v>
      </c>
      <c r="P7578" s="19" t="s">
        <v>46</v>
      </c>
      <c r="Q7578" s="19" t="s">
        <v>163</v>
      </c>
      <c r="R7578" s="19" t="s">
        <v>164</v>
      </c>
    </row>
    <row r="7579" spans="1:18">
      <c r="A7579" s="13" t="e">
        <v>#N/A</v>
      </c>
      <c r="B7579" s="13" t="s">
        <v>11395</v>
      </c>
      <c r="C7579" s="14" t="s">
        <v>11045</v>
      </c>
      <c r="D7579" s="15" t="s">
        <v>11396</v>
      </c>
      <c r="E7579" s="15" t="s">
        <v>10425</v>
      </c>
      <c r="F7579" s="14" t="s">
        <v>11397</v>
      </c>
      <c r="G7579" s="14" t="s">
        <v>11398</v>
      </c>
      <c r="H7579" s="14" t="s">
        <v>11399</v>
      </c>
      <c r="I7579" s="14" t="s">
        <v>10416</v>
      </c>
      <c r="J7579" s="16" t="s">
        <v>9401</v>
      </c>
      <c r="K7579" s="14">
        <v>0</v>
      </c>
      <c r="L7579" s="17">
        <v>17414.4</v>
      </c>
      <c r="M7579" s="13" t="s">
        <v>10967</v>
      </c>
      <c r="N7579" s="18" t="s">
        <v>11400</v>
      </c>
      <c r="P7579" s="19" t="s">
        <v>10996</v>
      </c>
      <c r="Q7579" s="19" t="s">
        <v>10996</v>
      </c>
      <c r="R7579" s="19" t="s">
        <v>11051</v>
      </c>
    </row>
    <row r="7580" spans="1:18">
      <c r="A7580" s="13" t="e">
        <v>#N/A</v>
      </c>
      <c r="B7580" s="13" t="s">
        <v>11395</v>
      </c>
      <c r="C7580" s="14" t="s">
        <v>11045</v>
      </c>
      <c r="D7580" s="15" t="s">
        <v>11396</v>
      </c>
      <c r="E7580" s="15" t="s">
        <v>10425</v>
      </c>
      <c r="F7580" s="14" t="s">
        <v>11397</v>
      </c>
      <c r="G7580" s="14" t="s">
        <v>11398</v>
      </c>
      <c r="H7580" s="14" t="s">
        <v>11399</v>
      </c>
      <c r="I7580" s="14" t="s">
        <v>10418</v>
      </c>
      <c r="J7580" s="16" t="s">
        <v>9401</v>
      </c>
      <c r="K7580" s="14">
        <v>16638.7</v>
      </c>
      <c r="M7580" s="13" t="s">
        <v>10967</v>
      </c>
      <c r="N7580" s="18" t="s">
        <v>11400</v>
      </c>
      <c r="P7580" s="19" t="s">
        <v>10996</v>
      </c>
      <c r="Q7580" s="19" t="s">
        <v>10996</v>
      </c>
      <c r="R7580" s="19" t="s">
        <v>11051</v>
      </c>
    </row>
    <row r="7581" spans="1:18">
      <c r="A7581" s="13" t="e">
        <v>#N/A</v>
      </c>
      <c r="B7581" s="13" t="s">
        <v>11395</v>
      </c>
      <c r="C7581" s="14" t="s">
        <v>11045</v>
      </c>
      <c r="D7581" s="15" t="s">
        <v>11396</v>
      </c>
      <c r="E7581" s="15" t="s">
        <v>10425</v>
      </c>
      <c r="F7581" s="14" t="s">
        <v>11397</v>
      </c>
      <c r="G7581" s="14" t="s">
        <v>11398</v>
      </c>
      <c r="H7581" s="14" t="s">
        <v>11399</v>
      </c>
      <c r="I7581" s="14" t="s">
        <v>10420</v>
      </c>
      <c r="J7581" s="16" t="s">
        <v>9401</v>
      </c>
      <c r="K7581" s="14">
        <v>0</v>
      </c>
      <c r="M7581" s="13" t="s">
        <v>10967</v>
      </c>
      <c r="N7581" s="18" t="s">
        <v>11400</v>
      </c>
      <c r="P7581" s="19" t="s">
        <v>10996</v>
      </c>
      <c r="Q7581" s="19" t="s">
        <v>10996</v>
      </c>
      <c r="R7581" s="19" t="s">
        <v>11051</v>
      </c>
    </row>
    <row r="7582" spans="1:18">
      <c r="A7582" s="13" t="e">
        <v>#N/A</v>
      </c>
      <c r="B7582" s="13" t="s">
        <v>11395</v>
      </c>
      <c r="C7582" s="14" t="s">
        <v>11045</v>
      </c>
      <c r="D7582" s="15" t="s">
        <v>11396</v>
      </c>
      <c r="E7582" s="15" t="s">
        <v>10425</v>
      </c>
      <c r="F7582" s="14" t="s">
        <v>11397</v>
      </c>
      <c r="G7582" s="14" t="s">
        <v>11398</v>
      </c>
      <c r="H7582" s="14" t="s">
        <v>11399</v>
      </c>
      <c r="I7582" s="14" t="s">
        <v>10419</v>
      </c>
      <c r="J7582" s="16" t="s">
        <v>9401</v>
      </c>
      <c r="K7582" s="14">
        <v>253.26</v>
      </c>
      <c r="M7582" s="13" t="s">
        <v>10967</v>
      </c>
      <c r="N7582" s="18" t="s">
        <v>11400</v>
      </c>
      <c r="P7582" s="19" t="s">
        <v>10996</v>
      </c>
      <c r="Q7582" s="19" t="s">
        <v>10996</v>
      </c>
      <c r="R7582" s="19" t="s">
        <v>11051</v>
      </c>
    </row>
    <row r="7583" spans="1:18">
      <c r="A7583" s="13" t="s">
        <v>331</v>
      </c>
      <c r="B7583" s="13" t="s">
        <v>10342</v>
      </c>
      <c r="C7583" s="14" t="s">
        <v>1172</v>
      </c>
      <c r="D7583" s="15" t="s">
        <v>10343</v>
      </c>
      <c r="E7583" s="15" t="s">
        <v>10425</v>
      </c>
      <c r="F7583" s="14" t="s">
        <v>1174</v>
      </c>
      <c r="G7583" s="14" t="s">
        <v>10344</v>
      </c>
      <c r="H7583" s="14" t="s">
        <v>10345</v>
      </c>
      <c r="I7583" s="14" t="s">
        <v>10416</v>
      </c>
      <c r="J7583" s="16" t="s">
        <v>55</v>
      </c>
      <c r="K7583" s="14">
        <v>38864.76</v>
      </c>
      <c r="L7583" s="17">
        <v>45892.39</v>
      </c>
      <c r="M7583" s="13" t="s">
        <v>140</v>
      </c>
      <c r="N7583" s="18" t="s">
        <v>10346</v>
      </c>
      <c r="P7583" s="19" t="s">
        <v>46</v>
      </c>
      <c r="Q7583" s="19" t="s">
        <v>331</v>
      </c>
      <c r="R7583" s="19" t="s">
        <v>691</v>
      </c>
    </row>
    <row r="7584" spans="1:18">
      <c r="A7584" s="13" t="s">
        <v>331</v>
      </c>
      <c r="B7584" s="13" t="s">
        <v>10342</v>
      </c>
      <c r="C7584" s="14" t="s">
        <v>1172</v>
      </c>
      <c r="D7584" s="15" t="s">
        <v>10343</v>
      </c>
      <c r="E7584" s="15" t="s">
        <v>10425</v>
      </c>
      <c r="F7584" s="14" t="s">
        <v>1174</v>
      </c>
      <c r="G7584" s="14" t="s">
        <v>10344</v>
      </c>
      <c r="H7584" s="14" t="s">
        <v>10345</v>
      </c>
      <c r="I7584" s="14" t="s">
        <v>10418</v>
      </c>
      <c r="J7584" s="16" t="s">
        <v>55</v>
      </c>
      <c r="K7584" s="14">
        <v>3793.17</v>
      </c>
      <c r="M7584" s="13" t="s">
        <v>140</v>
      </c>
      <c r="N7584" s="18" t="s">
        <v>10346</v>
      </c>
      <c r="P7584" s="19" t="s">
        <v>46</v>
      </c>
      <c r="Q7584" s="19" t="s">
        <v>331</v>
      </c>
      <c r="R7584" s="19" t="s">
        <v>691</v>
      </c>
    </row>
    <row r="7585" spans="1:18">
      <c r="A7585" s="13" t="s">
        <v>331</v>
      </c>
      <c r="B7585" s="13" t="s">
        <v>10342</v>
      </c>
      <c r="C7585" s="14" t="s">
        <v>1172</v>
      </c>
      <c r="D7585" s="15" t="s">
        <v>10343</v>
      </c>
      <c r="E7585" s="15" t="s">
        <v>10425</v>
      </c>
      <c r="F7585" s="14" t="s">
        <v>1174</v>
      </c>
      <c r="G7585" s="14" t="s">
        <v>10344</v>
      </c>
      <c r="H7585" s="14" t="s">
        <v>10345</v>
      </c>
      <c r="I7585" s="14" t="s">
        <v>10420</v>
      </c>
      <c r="J7585" s="16" t="s">
        <v>55</v>
      </c>
      <c r="K7585" s="14">
        <v>519.69</v>
      </c>
      <c r="M7585" s="13" t="s">
        <v>140</v>
      </c>
      <c r="N7585" s="18" t="s">
        <v>10346</v>
      </c>
      <c r="P7585" s="19" t="s">
        <v>46</v>
      </c>
      <c r="Q7585" s="19" t="s">
        <v>331</v>
      </c>
      <c r="R7585" s="19" t="s">
        <v>691</v>
      </c>
    </row>
    <row r="7586" spans="1:18">
      <c r="A7586" s="13" t="s">
        <v>331</v>
      </c>
      <c r="B7586" s="13" t="s">
        <v>10342</v>
      </c>
      <c r="C7586" s="14" t="s">
        <v>1172</v>
      </c>
      <c r="D7586" s="15" t="s">
        <v>10343</v>
      </c>
      <c r="E7586" s="15" t="s">
        <v>10425</v>
      </c>
      <c r="F7586" s="14" t="s">
        <v>1174</v>
      </c>
      <c r="G7586" s="14" t="s">
        <v>10344</v>
      </c>
      <c r="H7586" s="14" t="s">
        <v>10345</v>
      </c>
      <c r="I7586" s="14" t="s">
        <v>10419</v>
      </c>
      <c r="J7586" s="16" t="s">
        <v>55</v>
      </c>
      <c r="K7586" s="14">
        <v>649.61</v>
      </c>
      <c r="M7586" s="13" t="s">
        <v>140</v>
      </c>
      <c r="N7586" s="18" t="s">
        <v>10346</v>
      </c>
      <c r="P7586" s="19" t="s">
        <v>46</v>
      </c>
      <c r="Q7586" s="19" t="s">
        <v>331</v>
      </c>
      <c r="R7586" s="19" t="s">
        <v>691</v>
      </c>
    </row>
    <row r="7587" spans="1:18">
      <c r="A7587" s="13" t="s">
        <v>119</v>
      </c>
      <c r="B7587" s="13" t="s">
        <v>10348</v>
      </c>
      <c r="C7587" s="14" t="s">
        <v>1429</v>
      </c>
      <c r="D7587" s="15" t="s">
        <v>8800</v>
      </c>
      <c r="E7587" s="15" t="s">
        <v>10425</v>
      </c>
      <c r="F7587" s="14" t="s">
        <v>1562</v>
      </c>
      <c r="G7587" s="14" t="s">
        <v>8801</v>
      </c>
      <c r="H7587" s="14" t="s">
        <v>8802</v>
      </c>
      <c r="I7587" s="14" t="s">
        <v>10416</v>
      </c>
      <c r="J7587" s="16" t="s">
        <v>55</v>
      </c>
      <c r="K7587" s="14">
        <v>201015.16</v>
      </c>
      <c r="L7587" s="17">
        <v>224561.58</v>
      </c>
      <c r="M7587" s="13" t="s">
        <v>140</v>
      </c>
      <c r="N7587" s="18" t="s">
        <v>10350</v>
      </c>
      <c r="P7587" s="19" t="s">
        <v>46</v>
      </c>
      <c r="Q7587" s="19" t="s">
        <v>119</v>
      </c>
      <c r="R7587" s="19" t="s">
        <v>120</v>
      </c>
    </row>
    <row r="7588" spans="1:18">
      <c r="A7588" s="13" t="s">
        <v>119</v>
      </c>
      <c r="B7588" s="13" t="s">
        <v>10348</v>
      </c>
      <c r="C7588" s="14" t="s">
        <v>1429</v>
      </c>
      <c r="D7588" s="15" t="s">
        <v>8800</v>
      </c>
      <c r="E7588" s="15" t="s">
        <v>10425</v>
      </c>
      <c r="F7588" s="14" t="s">
        <v>1562</v>
      </c>
      <c r="G7588" s="14" t="s">
        <v>8801</v>
      </c>
      <c r="H7588" s="14" t="s">
        <v>8802</v>
      </c>
      <c r="I7588" s="14" t="s">
        <v>10418</v>
      </c>
      <c r="J7588" s="16" t="s">
        <v>55</v>
      </c>
      <c r="K7588" s="14">
        <v>8426.54</v>
      </c>
      <c r="M7588" s="13" t="s">
        <v>140</v>
      </c>
      <c r="N7588" s="18" t="s">
        <v>10350</v>
      </c>
      <c r="P7588" s="19" t="s">
        <v>46</v>
      </c>
      <c r="Q7588" s="19" t="s">
        <v>119</v>
      </c>
      <c r="R7588" s="19" t="s">
        <v>120</v>
      </c>
    </row>
    <row r="7589" spans="1:18">
      <c r="A7589" s="13" t="s">
        <v>119</v>
      </c>
      <c r="B7589" s="13" t="s">
        <v>10348</v>
      </c>
      <c r="C7589" s="14" t="s">
        <v>1429</v>
      </c>
      <c r="D7589" s="15" t="s">
        <v>8800</v>
      </c>
      <c r="E7589" s="15" t="s">
        <v>10425</v>
      </c>
      <c r="F7589" s="14" t="s">
        <v>1562</v>
      </c>
      <c r="G7589" s="14" t="s">
        <v>8801</v>
      </c>
      <c r="H7589" s="14" t="s">
        <v>8802</v>
      </c>
      <c r="I7589" s="14" t="s">
        <v>10420</v>
      </c>
      <c r="J7589" s="16" t="s">
        <v>55</v>
      </c>
      <c r="K7589" s="14">
        <v>1824.82</v>
      </c>
      <c r="M7589" s="13" t="s">
        <v>140</v>
      </c>
      <c r="N7589" s="18" t="s">
        <v>10350</v>
      </c>
      <c r="P7589" s="19" t="s">
        <v>46</v>
      </c>
      <c r="Q7589" s="19" t="s">
        <v>119</v>
      </c>
      <c r="R7589" s="19" t="s">
        <v>120</v>
      </c>
    </row>
    <row r="7590" spans="1:18">
      <c r="A7590" s="13" t="s">
        <v>119</v>
      </c>
      <c r="B7590" s="13" t="s">
        <v>10348</v>
      </c>
      <c r="C7590" s="14" t="s">
        <v>1429</v>
      </c>
      <c r="D7590" s="15" t="s">
        <v>8800</v>
      </c>
      <c r="E7590" s="15" t="s">
        <v>10425</v>
      </c>
      <c r="F7590" s="14" t="s">
        <v>1562</v>
      </c>
      <c r="G7590" s="14" t="s">
        <v>8801</v>
      </c>
      <c r="H7590" s="14" t="s">
        <v>8802</v>
      </c>
      <c r="I7590" s="14" t="s">
        <v>10419</v>
      </c>
      <c r="J7590" s="16" t="s">
        <v>55</v>
      </c>
      <c r="K7590" s="14">
        <v>3189.78</v>
      </c>
      <c r="M7590" s="13" t="s">
        <v>140</v>
      </c>
      <c r="N7590" s="18" t="s">
        <v>10350</v>
      </c>
      <c r="P7590" s="19" t="s">
        <v>46</v>
      </c>
      <c r="Q7590" s="19" t="s">
        <v>119</v>
      </c>
      <c r="R7590" s="19" t="s">
        <v>120</v>
      </c>
    </row>
    <row r="7591" spans="1:18">
      <c r="A7591" s="13" t="e">
        <v>#N/A</v>
      </c>
      <c r="B7591" s="13" t="s">
        <v>11401</v>
      </c>
      <c r="C7591" s="14" t="s">
        <v>11110</v>
      </c>
      <c r="D7591" s="15" t="s">
        <v>11402</v>
      </c>
      <c r="E7591" s="15" t="s">
        <v>10425</v>
      </c>
      <c r="F7591" s="14" t="s">
        <v>9901</v>
      </c>
      <c r="G7591" s="14" t="s">
        <v>11403</v>
      </c>
      <c r="H7591" s="14" t="s">
        <v>11404</v>
      </c>
      <c r="I7591" s="14" t="s">
        <v>10416</v>
      </c>
      <c r="J7591" s="16" t="s">
        <v>9401</v>
      </c>
      <c r="K7591" s="14">
        <v>0</v>
      </c>
      <c r="L7591" s="17">
        <v>2840.08</v>
      </c>
      <c r="M7591" s="13" t="s">
        <v>10967</v>
      </c>
      <c r="N7591" s="18" t="s">
        <v>11405</v>
      </c>
      <c r="P7591" s="19" t="s">
        <v>10996</v>
      </c>
      <c r="Q7591" s="19" t="s">
        <v>10996</v>
      </c>
      <c r="R7591" s="19" t="s">
        <v>11051</v>
      </c>
    </row>
    <row r="7592" spans="1:18">
      <c r="A7592" s="13" t="e">
        <v>#N/A</v>
      </c>
      <c r="B7592" s="13" t="s">
        <v>11401</v>
      </c>
      <c r="C7592" s="14" t="s">
        <v>11110</v>
      </c>
      <c r="D7592" s="15" t="s">
        <v>11402</v>
      </c>
      <c r="E7592" s="15" t="s">
        <v>10425</v>
      </c>
      <c r="F7592" s="14" t="s">
        <v>9901</v>
      </c>
      <c r="G7592" s="14" t="s">
        <v>11403</v>
      </c>
      <c r="H7592" s="14" t="s">
        <v>11404</v>
      </c>
      <c r="I7592" s="14" t="s">
        <v>10418</v>
      </c>
      <c r="J7592" s="16" t="s">
        <v>9401</v>
      </c>
      <c r="K7592" s="14">
        <v>2713.56</v>
      </c>
      <c r="M7592" s="13" t="s">
        <v>10967</v>
      </c>
      <c r="N7592" s="18" t="s">
        <v>11405</v>
      </c>
      <c r="P7592" s="19" t="s">
        <v>10996</v>
      </c>
      <c r="Q7592" s="19" t="s">
        <v>10996</v>
      </c>
      <c r="R7592" s="19" t="s">
        <v>11051</v>
      </c>
    </row>
    <row r="7593" spans="1:18">
      <c r="A7593" s="13" t="e">
        <v>#N/A</v>
      </c>
      <c r="B7593" s="13" t="s">
        <v>11401</v>
      </c>
      <c r="C7593" s="14" t="s">
        <v>11110</v>
      </c>
      <c r="D7593" s="15" t="s">
        <v>11402</v>
      </c>
      <c r="E7593" s="15" t="s">
        <v>10425</v>
      </c>
      <c r="F7593" s="14" t="s">
        <v>9901</v>
      </c>
      <c r="G7593" s="14" t="s">
        <v>11403</v>
      </c>
      <c r="H7593" s="14" t="s">
        <v>11404</v>
      </c>
      <c r="I7593" s="14" t="s">
        <v>10420</v>
      </c>
      <c r="J7593" s="16" t="s">
        <v>9401</v>
      </c>
      <c r="K7593" s="14">
        <v>0</v>
      </c>
      <c r="M7593" s="13" t="s">
        <v>10967</v>
      </c>
      <c r="N7593" s="18" t="s">
        <v>11405</v>
      </c>
      <c r="P7593" s="19" t="s">
        <v>10996</v>
      </c>
      <c r="Q7593" s="19" t="s">
        <v>10996</v>
      </c>
      <c r="R7593" s="19" t="s">
        <v>11051</v>
      </c>
    </row>
    <row r="7594" spans="1:18">
      <c r="A7594" s="13" t="e">
        <v>#N/A</v>
      </c>
      <c r="B7594" s="13" t="s">
        <v>11401</v>
      </c>
      <c r="C7594" s="14" t="s">
        <v>11110</v>
      </c>
      <c r="D7594" s="15" t="s">
        <v>11402</v>
      </c>
      <c r="E7594" s="15" t="s">
        <v>10425</v>
      </c>
      <c r="F7594" s="14" t="s">
        <v>9901</v>
      </c>
      <c r="G7594" s="14" t="s">
        <v>11403</v>
      </c>
      <c r="H7594" s="14" t="s">
        <v>11404</v>
      </c>
      <c r="I7594" s="14" t="s">
        <v>10419</v>
      </c>
      <c r="J7594" s="16" t="s">
        <v>9401</v>
      </c>
      <c r="K7594" s="14">
        <v>41.32</v>
      </c>
      <c r="M7594" s="13" t="s">
        <v>10967</v>
      </c>
      <c r="N7594" s="18" t="s">
        <v>11405</v>
      </c>
      <c r="P7594" s="19" t="s">
        <v>10996</v>
      </c>
      <c r="Q7594" s="19" t="s">
        <v>10996</v>
      </c>
      <c r="R7594" s="19" t="s">
        <v>11051</v>
      </c>
    </row>
    <row r="7595" spans="1:18">
      <c r="A7595" s="13" t="e">
        <v>#N/A</v>
      </c>
      <c r="B7595" s="13" t="s">
        <v>11406</v>
      </c>
      <c r="C7595" s="14" t="s">
        <v>11075</v>
      </c>
      <c r="D7595" s="15" t="s">
        <v>11407</v>
      </c>
      <c r="E7595" s="15" t="s">
        <v>10429</v>
      </c>
      <c r="F7595" s="14" t="s">
        <v>11408</v>
      </c>
      <c r="G7595" s="14" t="s">
        <v>11409</v>
      </c>
      <c r="H7595" s="14" t="s">
        <v>11410</v>
      </c>
      <c r="I7595" s="14" t="s">
        <v>10416</v>
      </c>
      <c r="J7595" s="16" t="s">
        <v>9401</v>
      </c>
      <c r="K7595" s="14">
        <v>0</v>
      </c>
      <c r="L7595" s="17">
        <v>499103</v>
      </c>
      <c r="M7595" s="13" t="s">
        <v>10967</v>
      </c>
      <c r="N7595" s="18" t="s">
        <v>11411</v>
      </c>
      <c r="P7595" s="19" t="s">
        <v>11080</v>
      </c>
      <c r="Q7595" s="19" t="s">
        <v>11080</v>
      </c>
      <c r="R7595" s="19" t="s">
        <v>11081</v>
      </c>
    </row>
    <row r="7596" spans="1:18">
      <c r="A7596" s="13" t="e">
        <v>#N/A</v>
      </c>
      <c r="B7596" s="13" t="s">
        <v>11406</v>
      </c>
      <c r="C7596" s="14" t="s">
        <v>11075</v>
      </c>
      <c r="D7596" s="15" t="s">
        <v>11407</v>
      </c>
      <c r="E7596" s="15" t="s">
        <v>10429</v>
      </c>
      <c r="F7596" s="14" t="s">
        <v>11408</v>
      </c>
      <c r="G7596" s="14" t="s">
        <v>11409</v>
      </c>
      <c r="H7596" s="14" t="s">
        <v>11410</v>
      </c>
      <c r="I7596" s="14" t="s">
        <v>10418</v>
      </c>
      <c r="J7596" s="16" t="s">
        <v>9401</v>
      </c>
      <c r="K7596" s="14">
        <v>476867.65</v>
      </c>
      <c r="M7596" s="13" t="s">
        <v>10967</v>
      </c>
      <c r="N7596" s="18" t="s">
        <v>11411</v>
      </c>
      <c r="P7596" s="19" t="s">
        <v>11080</v>
      </c>
      <c r="Q7596" s="19" t="s">
        <v>11080</v>
      </c>
      <c r="R7596" s="19" t="s">
        <v>11081</v>
      </c>
    </row>
    <row r="7597" spans="1:18">
      <c r="A7597" s="13" t="e">
        <v>#N/A</v>
      </c>
      <c r="B7597" s="13" t="s">
        <v>11406</v>
      </c>
      <c r="C7597" s="14" t="s">
        <v>11075</v>
      </c>
      <c r="D7597" s="15" t="s">
        <v>11407</v>
      </c>
      <c r="E7597" s="15" t="s">
        <v>10429</v>
      </c>
      <c r="F7597" s="14" t="s">
        <v>11408</v>
      </c>
      <c r="G7597" s="14" t="s">
        <v>11409</v>
      </c>
      <c r="H7597" s="14" t="s">
        <v>11410</v>
      </c>
      <c r="I7597" s="14" t="s">
        <v>10420</v>
      </c>
      <c r="J7597" s="16" t="s">
        <v>9401</v>
      </c>
      <c r="K7597" s="14">
        <v>0</v>
      </c>
      <c r="M7597" s="13" t="s">
        <v>10967</v>
      </c>
      <c r="N7597" s="18" t="s">
        <v>11411</v>
      </c>
      <c r="P7597" s="19" t="s">
        <v>11080</v>
      </c>
      <c r="Q7597" s="19" t="s">
        <v>11080</v>
      </c>
      <c r="R7597" s="19" t="s">
        <v>11081</v>
      </c>
    </row>
    <row r="7598" spans="1:18">
      <c r="A7598" s="13" t="e">
        <v>#N/A</v>
      </c>
      <c r="B7598" s="13" t="s">
        <v>11406</v>
      </c>
      <c r="C7598" s="14" t="s">
        <v>11075</v>
      </c>
      <c r="D7598" s="15" t="s">
        <v>11407</v>
      </c>
      <c r="E7598" s="15" t="s">
        <v>10429</v>
      </c>
      <c r="F7598" s="14" t="s">
        <v>11408</v>
      </c>
      <c r="G7598" s="14" t="s">
        <v>11409</v>
      </c>
      <c r="H7598" s="14" t="s">
        <v>11410</v>
      </c>
      <c r="I7598" s="14" t="s">
        <v>10419</v>
      </c>
      <c r="J7598" s="16" t="s">
        <v>9401</v>
      </c>
      <c r="K7598" s="14">
        <v>7262</v>
      </c>
      <c r="M7598" s="13" t="s">
        <v>10967</v>
      </c>
      <c r="N7598" s="18" t="s">
        <v>11411</v>
      </c>
      <c r="P7598" s="19" t="s">
        <v>11080</v>
      </c>
      <c r="Q7598" s="19" t="s">
        <v>11080</v>
      </c>
      <c r="R7598" s="19" t="s">
        <v>11081</v>
      </c>
    </row>
    <row r="7599" spans="1:18">
      <c r="A7599" s="13" t="e">
        <v>#N/A</v>
      </c>
      <c r="B7599" s="13" t="s">
        <v>11412</v>
      </c>
      <c r="C7599" s="14" t="s">
        <v>10991</v>
      </c>
      <c r="D7599" s="15" t="s">
        <v>11413</v>
      </c>
      <c r="E7599" s="15" t="s">
        <v>10425</v>
      </c>
      <c r="F7599" s="14" t="s">
        <v>233</v>
      </c>
      <c r="G7599" s="14" t="s">
        <v>11414</v>
      </c>
      <c r="H7599" s="14" t="s">
        <v>11415</v>
      </c>
      <c r="I7599" s="14" t="s">
        <v>10416</v>
      </c>
      <c r="J7599" s="16" t="s">
        <v>9401</v>
      </c>
      <c r="K7599" s="14">
        <v>0</v>
      </c>
      <c r="L7599" s="17">
        <v>14174.05</v>
      </c>
      <c r="M7599" s="13" t="s">
        <v>10967</v>
      </c>
      <c r="N7599" s="18" t="s">
        <v>11416</v>
      </c>
      <c r="P7599" s="19" t="s">
        <v>10996</v>
      </c>
      <c r="Q7599" s="19" t="s">
        <v>10996</v>
      </c>
      <c r="R7599" s="19" t="s">
        <v>10997</v>
      </c>
    </row>
    <row r="7600" spans="1:18">
      <c r="A7600" s="13" t="e">
        <v>#N/A</v>
      </c>
      <c r="B7600" s="13" t="s">
        <v>11412</v>
      </c>
      <c r="C7600" s="14" t="s">
        <v>10991</v>
      </c>
      <c r="D7600" s="15" t="s">
        <v>11413</v>
      </c>
      <c r="E7600" s="15" t="s">
        <v>10425</v>
      </c>
      <c r="F7600" s="14" t="s">
        <v>233</v>
      </c>
      <c r="G7600" s="14" t="s">
        <v>11414</v>
      </c>
      <c r="H7600" s="14" t="s">
        <v>11415</v>
      </c>
      <c r="I7600" s="14" t="s">
        <v>10418</v>
      </c>
      <c r="J7600" s="16" t="s">
        <v>9401</v>
      </c>
      <c r="K7600" s="14">
        <v>13542.6</v>
      </c>
      <c r="M7600" s="13" t="s">
        <v>10967</v>
      </c>
      <c r="N7600" s="18" t="s">
        <v>11416</v>
      </c>
      <c r="P7600" s="19" t="s">
        <v>10996</v>
      </c>
      <c r="Q7600" s="19" t="s">
        <v>10996</v>
      </c>
      <c r="R7600" s="19" t="s">
        <v>10997</v>
      </c>
    </row>
    <row r="7601" spans="1:18">
      <c r="A7601" s="13" t="e">
        <v>#N/A</v>
      </c>
      <c r="B7601" s="13" t="s">
        <v>11412</v>
      </c>
      <c r="C7601" s="14" t="s">
        <v>10991</v>
      </c>
      <c r="D7601" s="15" t="s">
        <v>11413</v>
      </c>
      <c r="E7601" s="15" t="s">
        <v>10425</v>
      </c>
      <c r="F7601" s="14" t="s">
        <v>233</v>
      </c>
      <c r="G7601" s="14" t="s">
        <v>11414</v>
      </c>
      <c r="H7601" s="14" t="s">
        <v>11415</v>
      </c>
      <c r="I7601" s="14" t="s">
        <v>10420</v>
      </c>
      <c r="J7601" s="16" t="s">
        <v>9401</v>
      </c>
      <c r="K7601" s="14">
        <v>0</v>
      </c>
      <c r="M7601" s="13" t="s">
        <v>10967</v>
      </c>
      <c r="N7601" s="18" t="s">
        <v>11416</v>
      </c>
      <c r="P7601" s="19" t="s">
        <v>10996</v>
      </c>
      <c r="Q7601" s="19" t="s">
        <v>10996</v>
      </c>
      <c r="R7601" s="19" t="s">
        <v>10997</v>
      </c>
    </row>
    <row r="7602" spans="1:18">
      <c r="A7602" s="13" t="e">
        <v>#N/A</v>
      </c>
      <c r="B7602" s="13" t="s">
        <v>11412</v>
      </c>
      <c r="C7602" s="14" t="s">
        <v>10991</v>
      </c>
      <c r="D7602" s="15" t="s">
        <v>11413</v>
      </c>
      <c r="E7602" s="15" t="s">
        <v>10425</v>
      </c>
      <c r="F7602" s="14" t="s">
        <v>233</v>
      </c>
      <c r="G7602" s="14" t="s">
        <v>11414</v>
      </c>
      <c r="H7602" s="14" t="s">
        <v>11415</v>
      </c>
      <c r="I7602" s="14" t="s">
        <v>10419</v>
      </c>
      <c r="J7602" s="16" t="s">
        <v>9401</v>
      </c>
      <c r="K7602" s="14">
        <v>206.23</v>
      </c>
      <c r="M7602" s="13" t="s">
        <v>10967</v>
      </c>
      <c r="N7602" s="18" t="s">
        <v>11416</v>
      </c>
      <c r="P7602" s="19" t="s">
        <v>10996</v>
      </c>
      <c r="Q7602" s="19" t="s">
        <v>10996</v>
      </c>
      <c r="R7602" s="19" t="s">
        <v>10997</v>
      </c>
    </row>
    <row r="7603" spans="1:18">
      <c r="A7603" s="13" t="e">
        <v>#N/A</v>
      </c>
      <c r="B7603" s="13" t="s">
        <v>11417</v>
      </c>
      <c r="C7603" s="14" t="s">
        <v>11075</v>
      </c>
      <c r="D7603" s="15" t="s">
        <v>11351</v>
      </c>
      <c r="E7603" s="15" t="s">
        <v>10434</v>
      </c>
      <c r="F7603" s="14" t="s">
        <v>11352</v>
      </c>
      <c r="G7603" s="14" t="s">
        <v>11353</v>
      </c>
      <c r="H7603" s="14" t="s">
        <v>11354</v>
      </c>
      <c r="I7603" s="14" t="s">
        <v>10416</v>
      </c>
      <c r="J7603" s="16" t="s">
        <v>9401</v>
      </c>
      <c r="K7603" s="14">
        <v>0</v>
      </c>
      <c r="L7603" s="17">
        <v>4752</v>
      </c>
      <c r="M7603" s="13" t="s">
        <v>10967</v>
      </c>
      <c r="N7603" s="18" t="s">
        <v>11418</v>
      </c>
      <c r="P7603" s="19" t="s">
        <v>11080</v>
      </c>
      <c r="Q7603" s="19" t="s">
        <v>11080</v>
      </c>
      <c r="R7603" s="19" t="s">
        <v>11081</v>
      </c>
    </row>
    <row r="7604" spans="1:18">
      <c r="A7604" s="13" t="e">
        <v>#N/A</v>
      </c>
      <c r="B7604" s="13" t="s">
        <v>11417</v>
      </c>
      <c r="C7604" s="14" t="s">
        <v>11075</v>
      </c>
      <c r="D7604" s="15" t="s">
        <v>11351</v>
      </c>
      <c r="E7604" s="15" t="s">
        <v>10434</v>
      </c>
      <c r="F7604" s="14" t="s">
        <v>11352</v>
      </c>
      <c r="G7604" s="14" t="s">
        <v>11353</v>
      </c>
      <c r="H7604" s="14" t="s">
        <v>11354</v>
      </c>
      <c r="I7604" s="14" t="s">
        <v>10418</v>
      </c>
      <c r="J7604" s="16" t="s">
        <v>9401</v>
      </c>
      <c r="K7604" s="14">
        <v>4306.26</v>
      </c>
      <c r="M7604" s="13" t="s">
        <v>10967</v>
      </c>
      <c r="N7604" s="18" t="s">
        <v>11418</v>
      </c>
      <c r="P7604" s="19" t="s">
        <v>11080</v>
      </c>
      <c r="Q7604" s="19" t="s">
        <v>11080</v>
      </c>
      <c r="R7604" s="19" t="s">
        <v>11081</v>
      </c>
    </row>
    <row r="7605" spans="1:18">
      <c r="A7605" s="13" t="e">
        <v>#N/A</v>
      </c>
      <c r="B7605" s="13" t="s">
        <v>11417</v>
      </c>
      <c r="C7605" s="14" t="s">
        <v>11075</v>
      </c>
      <c r="D7605" s="15" t="s">
        <v>11351</v>
      </c>
      <c r="E7605" s="15" t="s">
        <v>10434</v>
      </c>
      <c r="F7605" s="14" t="s">
        <v>11352</v>
      </c>
      <c r="G7605" s="14" t="s">
        <v>11353</v>
      </c>
      <c r="H7605" s="14" t="s">
        <v>11354</v>
      </c>
      <c r="I7605" s="14" t="s">
        <v>10420</v>
      </c>
      <c r="J7605" s="16" t="s">
        <v>9401</v>
      </c>
      <c r="K7605" s="14">
        <v>0</v>
      </c>
      <c r="M7605" s="13" t="s">
        <v>10967</v>
      </c>
      <c r="N7605" s="18" t="s">
        <v>11418</v>
      </c>
      <c r="P7605" s="19" t="s">
        <v>11080</v>
      </c>
      <c r="Q7605" s="19" t="s">
        <v>11080</v>
      </c>
      <c r="R7605" s="19" t="s">
        <v>11081</v>
      </c>
    </row>
    <row r="7606" spans="1:18">
      <c r="A7606" s="13" t="e">
        <v>#N/A</v>
      </c>
      <c r="B7606" s="13" t="s">
        <v>11417</v>
      </c>
      <c r="C7606" s="14" t="s">
        <v>11075</v>
      </c>
      <c r="D7606" s="15" t="s">
        <v>11351</v>
      </c>
      <c r="E7606" s="15" t="s">
        <v>10434</v>
      </c>
      <c r="F7606" s="14" t="s">
        <v>11352</v>
      </c>
      <c r="G7606" s="14" t="s">
        <v>11353</v>
      </c>
      <c r="H7606" s="14" t="s">
        <v>11354</v>
      </c>
      <c r="I7606" s="14" t="s">
        <v>10419</v>
      </c>
      <c r="J7606" s="16" t="s">
        <v>9401</v>
      </c>
      <c r="K7606" s="14">
        <v>65.58</v>
      </c>
      <c r="M7606" s="13" t="s">
        <v>10967</v>
      </c>
      <c r="N7606" s="18" t="s">
        <v>11418</v>
      </c>
      <c r="P7606" s="19" t="s">
        <v>11080</v>
      </c>
      <c r="Q7606" s="19" t="s">
        <v>11080</v>
      </c>
      <c r="R7606" s="19" t="s">
        <v>11081</v>
      </c>
    </row>
    <row r="7607" spans="1:18">
      <c r="A7607" s="13" t="e">
        <v>#N/A</v>
      </c>
      <c r="B7607" s="13" t="s">
        <v>11419</v>
      </c>
      <c r="C7607" s="14" t="s">
        <v>10962</v>
      </c>
      <c r="D7607" s="15" t="s">
        <v>11420</v>
      </c>
      <c r="E7607" s="15" t="s">
        <v>10425</v>
      </c>
      <c r="F7607" s="14" t="s">
        <v>11421</v>
      </c>
      <c r="G7607" s="14" t="s">
        <v>11422</v>
      </c>
      <c r="H7607" s="14" t="s">
        <v>11423</v>
      </c>
      <c r="I7607" s="14" t="s">
        <v>10416</v>
      </c>
      <c r="J7607" s="16" t="s">
        <v>9401</v>
      </c>
      <c r="K7607" s="14">
        <v>0</v>
      </c>
      <c r="L7607" s="17">
        <v>243.58</v>
      </c>
      <c r="M7607" s="13" t="s">
        <v>10967</v>
      </c>
      <c r="N7607" s="18" t="s">
        <v>11424</v>
      </c>
      <c r="P7607" s="19" t="s">
        <v>10969</v>
      </c>
      <c r="Q7607" s="19" t="s">
        <v>10969</v>
      </c>
      <c r="R7607" s="19" t="s">
        <v>10970</v>
      </c>
    </row>
    <row r="7608" spans="1:18">
      <c r="A7608" s="13" t="e">
        <v>#N/A</v>
      </c>
      <c r="B7608" s="13" t="s">
        <v>11419</v>
      </c>
      <c r="C7608" s="14" t="s">
        <v>10962</v>
      </c>
      <c r="D7608" s="15" t="s">
        <v>11420</v>
      </c>
      <c r="E7608" s="15" t="s">
        <v>10425</v>
      </c>
      <c r="F7608" s="14" t="s">
        <v>11421</v>
      </c>
      <c r="G7608" s="14" t="s">
        <v>11422</v>
      </c>
      <c r="H7608" s="14" t="s">
        <v>11423</v>
      </c>
      <c r="I7608" s="14" t="s">
        <v>10418</v>
      </c>
      <c r="J7608" s="16" t="s">
        <v>9401</v>
      </c>
      <c r="K7608" s="14">
        <v>232.73</v>
      </c>
      <c r="M7608" s="13" t="s">
        <v>10967</v>
      </c>
      <c r="N7608" s="18" t="s">
        <v>11424</v>
      </c>
      <c r="P7608" s="19" t="s">
        <v>10969</v>
      </c>
      <c r="Q7608" s="19" t="s">
        <v>10969</v>
      </c>
      <c r="R7608" s="19" t="s">
        <v>10970</v>
      </c>
    </row>
    <row r="7609" spans="1:18">
      <c r="A7609" s="13" t="e">
        <v>#N/A</v>
      </c>
      <c r="B7609" s="13" t="s">
        <v>11419</v>
      </c>
      <c r="C7609" s="14" t="s">
        <v>10962</v>
      </c>
      <c r="D7609" s="15" t="s">
        <v>11420</v>
      </c>
      <c r="E7609" s="15" t="s">
        <v>10425</v>
      </c>
      <c r="F7609" s="14" t="s">
        <v>11421</v>
      </c>
      <c r="G7609" s="14" t="s">
        <v>11422</v>
      </c>
      <c r="H7609" s="14" t="s">
        <v>11423</v>
      </c>
      <c r="I7609" s="14" t="s">
        <v>10420</v>
      </c>
      <c r="J7609" s="16" t="s">
        <v>9401</v>
      </c>
      <c r="K7609" s="14">
        <v>0</v>
      </c>
      <c r="M7609" s="13" t="s">
        <v>10967</v>
      </c>
      <c r="N7609" s="18" t="s">
        <v>11424</v>
      </c>
      <c r="P7609" s="19" t="s">
        <v>10969</v>
      </c>
      <c r="Q7609" s="19" t="s">
        <v>10969</v>
      </c>
      <c r="R7609" s="19" t="s">
        <v>10970</v>
      </c>
    </row>
    <row r="7610" spans="1:18">
      <c r="A7610" s="13" t="e">
        <v>#N/A</v>
      </c>
      <c r="B7610" s="13" t="s">
        <v>11419</v>
      </c>
      <c r="C7610" s="14" t="s">
        <v>10962</v>
      </c>
      <c r="D7610" s="15" t="s">
        <v>11420</v>
      </c>
      <c r="E7610" s="15" t="s">
        <v>10425</v>
      </c>
      <c r="F7610" s="14" t="s">
        <v>11421</v>
      </c>
      <c r="G7610" s="14" t="s">
        <v>11422</v>
      </c>
      <c r="H7610" s="14" t="s">
        <v>11423</v>
      </c>
      <c r="I7610" s="14" t="s">
        <v>10419</v>
      </c>
      <c r="J7610" s="16" t="s">
        <v>9401</v>
      </c>
      <c r="K7610" s="14">
        <v>3.54</v>
      </c>
      <c r="M7610" s="13" t="s">
        <v>10967</v>
      </c>
      <c r="N7610" s="18" t="s">
        <v>11424</v>
      </c>
      <c r="P7610" s="19" t="s">
        <v>10969</v>
      </c>
      <c r="Q7610" s="19" t="s">
        <v>10969</v>
      </c>
      <c r="R7610" s="19" t="s">
        <v>10970</v>
      </c>
    </row>
    <row r="7611" spans="1:18">
      <c r="A7611" s="13" t="e">
        <v>#N/A</v>
      </c>
      <c r="B7611" s="13" t="s">
        <v>11419</v>
      </c>
      <c r="C7611" s="14" t="s">
        <v>10962</v>
      </c>
      <c r="D7611" s="15" t="s">
        <v>11420</v>
      </c>
      <c r="E7611" s="15" t="s">
        <v>10425</v>
      </c>
      <c r="F7611" s="14" t="s">
        <v>11421</v>
      </c>
      <c r="G7611" s="14" t="s">
        <v>11422</v>
      </c>
      <c r="H7611" s="14" t="s">
        <v>11425</v>
      </c>
      <c r="I7611" s="14" t="s">
        <v>10416</v>
      </c>
      <c r="J7611" s="16" t="s">
        <v>9401</v>
      </c>
      <c r="K7611" s="14">
        <v>0</v>
      </c>
      <c r="L7611" s="17">
        <v>194.44</v>
      </c>
      <c r="M7611" s="13" t="s">
        <v>10967</v>
      </c>
      <c r="N7611" s="18" t="s">
        <v>11424</v>
      </c>
      <c r="P7611" s="19" t="s">
        <v>10969</v>
      </c>
      <c r="Q7611" s="19" t="s">
        <v>10969</v>
      </c>
      <c r="R7611" s="19" t="s">
        <v>10970</v>
      </c>
    </row>
    <row r="7612" spans="1:18">
      <c r="A7612" s="13" t="e">
        <v>#N/A</v>
      </c>
      <c r="B7612" s="13" t="s">
        <v>11419</v>
      </c>
      <c r="C7612" s="14" t="s">
        <v>10962</v>
      </c>
      <c r="D7612" s="15" t="s">
        <v>11420</v>
      </c>
      <c r="E7612" s="15" t="s">
        <v>10425</v>
      </c>
      <c r="F7612" s="14" t="s">
        <v>11421</v>
      </c>
      <c r="G7612" s="14" t="s">
        <v>11422</v>
      </c>
      <c r="H7612" s="14" t="s">
        <v>11425</v>
      </c>
      <c r="I7612" s="14" t="s">
        <v>10418</v>
      </c>
      <c r="J7612" s="16" t="s">
        <v>9401</v>
      </c>
      <c r="K7612" s="14">
        <v>185.78</v>
      </c>
      <c r="M7612" s="13" t="s">
        <v>10967</v>
      </c>
      <c r="N7612" s="18" t="s">
        <v>11424</v>
      </c>
      <c r="P7612" s="19" t="s">
        <v>10969</v>
      </c>
      <c r="Q7612" s="19" t="s">
        <v>10969</v>
      </c>
      <c r="R7612" s="19" t="s">
        <v>10970</v>
      </c>
    </row>
    <row r="7613" spans="1:18">
      <c r="A7613" s="13" t="e">
        <v>#N/A</v>
      </c>
      <c r="B7613" s="13" t="s">
        <v>11419</v>
      </c>
      <c r="C7613" s="14" t="s">
        <v>10962</v>
      </c>
      <c r="D7613" s="15" t="s">
        <v>11420</v>
      </c>
      <c r="E7613" s="15" t="s">
        <v>10425</v>
      </c>
      <c r="F7613" s="14" t="s">
        <v>11421</v>
      </c>
      <c r="G7613" s="14" t="s">
        <v>11422</v>
      </c>
      <c r="H7613" s="14" t="s">
        <v>11425</v>
      </c>
      <c r="I7613" s="14" t="s">
        <v>10420</v>
      </c>
      <c r="J7613" s="16" t="s">
        <v>9401</v>
      </c>
      <c r="K7613" s="14">
        <v>0</v>
      </c>
      <c r="M7613" s="13" t="s">
        <v>10967</v>
      </c>
      <c r="N7613" s="18" t="s">
        <v>11424</v>
      </c>
      <c r="P7613" s="19" t="s">
        <v>10969</v>
      </c>
      <c r="Q7613" s="19" t="s">
        <v>10969</v>
      </c>
      <c r="R7613" s="19" t="s">
        <v>10970</v>
      </c>
    </row>
    <row r="7614" spans="1:18">
      <c r="A7614" s="13" t="e">
        <v>#N/A</v>
      </c>
      <c r="B7614" s="13" t="s">
        <v>11419</v>
      </c>
      <c r="C7614" s="14" t="s">
        <v>10962</v>
      </c>
      <c r="D7614" s="15" t="s">
        <v>11420</v>
      </c>
      <c r="E7614" s="15" t="s">
        <v>10425</v>
      </c>
      <c r="F7614" s="14" t="s">
        <v>11421</v>
      </c>
      <c r="G7614" s="14" t="s">
        <v>11422</v>
      </c>
      <c r="H7614" s="14" t="s">
        <v>11425</v>
      </c>
      <c r="I7614" s="14" t="s">
        <v>10419</v>
      </c>
      <c r="J7614" s="16" t="s">
        <v>9401</v>
      </c>
      <c r="K7614" s="14">
        <v>2.83</v>
      </c>
      <c r="M7614" s="13" t="s">
        <v>10967</v>
      </c>
      <c r="N7614" s="18" t="s">
        <v>11424</v>
      </c>
      <c r="P7614" s="19" t="s">
        <v>10969</v>
      </c>
      <c r="Q7614" s="19" t="s">
        <v>10969</v>
      </c>
      <c r="R7614" s="19" t="s">
        <v>10970</v>
      </c>
    </row>
    <row r="7615" spans="1:18">
      <c r="A7615" s="13" t="e">
        <v>#N/A</v>
      </c>
      <c r="B7615" s="13" t="s">
        <v>11426</v>
      </c>
      <c r="C7615" s="14" t="s">
        <v>11004</v>
      </c>
      <c r="D7615" s="15" t="s">
        <v>11427</v>
      </c>
      <c r="E7615" s="15" t="s">
        <v>10429</v>
      </c>
      <c r="F7615" s="14" t="s">
        <v>379</v>
      </c>
      <c r="G7615" s="14" t="s">
        <v>11428</v>
      </c>
      <c r="H7615" s="14" t="s">
        <v>11429</v>
      </c>
      <c r="I7615" s="14" t="s">
        <v>10416</v>
      </c>
      <c r="J7615" s="16" t="s">
        <v>9401</v>
      </c>
      <c r="K7615" s="14">
        <v>0</v>
      </c>
      <c r="L7615" s="17">
        <v>765972</v>
      </c>
      <c r="M7615" s="13" t="s">
        <v>10967</v>
      </c>
      <c r="N7615" s="18" t="s">
        <v>11430</v>
      </c>
      <c r="P7615" s="19" t="s">
        <v>11010</v>
      </c>
      <c r="Q7615" s="19" t="s">
        <v>11010</v>
      </c>
      <c r="R7615" s="19" t="s">
        <v>120</v>
      </c>
    </row>
    <row r="7616" spans="1:18">
      <c r="A7616" s="13" t="e">
        <v>#N/A</v>
      </c>
      <c r="B7616" s="13" t="s">
        <v>11426</v>
      </c>
      <c r="C7616" s="14" t="s">
        <v>11004</v>
      </c>
      <c r="D7616" s="15" t="s">
        <v>11427</v>
      </c>
      <c r="E7616" s="15" t="s">
        <v>10429</v>
      </c>
      <c r="F7616" s="14" t="s">
        <v>379</v>
      </c>
      <c r="G7616" s="14" t="s">
        <v>11428</v>
      </c>
      <c r="H7616" s="14" t="s">
        <v>11429</v>
      </c>
      <c r="I7616" s="14" t="s">
        <v>10418</v>
      </c>
      <c r="J7616" s="16" t="s">
        <v>9401</v>
      </c>
      <c r="K7616" s="14">
        <v>731847.95</v>
      </c>
      <c r="M7616" s="13" t="s">
        <v>10967</v>
      </c>
      <c r="N7616" s="18" t="s">
        <v>11430</v>
      </c>
      <c r="P7616" s="19" t="s">
        <v>11010</v>
      </c>
      <c r="Q7616" s="19" t="s">
        <v>11010</v>
      </c>
      <c r="R7616" s="19" t="s">
        <v>120</v>
      </c>
    </row>
    <row r="7617" spans="1:18">
      <c r="A7617" s="13" t="e">
        <v>#N/A</v>
      </c>
      <c r="B7617" s="13" t="s">
        <v>11426</v>
      </c>
      <c r="C7617" s="14" t="s">
        <v>11004</v>
      </c>
      <c r="D7617" s="15" t="s">
        <v>11427</v>
      </c>
      <c r="E7617" s="15" t="s">
        <v>10429</v>
      </c>
      <c r="F7617" s="14" t="s">
        <v>379</v>
      </c>
      <c r="G7617" s="14" t="s">
        <v>11428</v>
      </c>
      <c r="H7617" s="14" t="s">
        <v>11429</v>
      </c>
      <c r="I7617" s="14" t="s">
        <v>10420</v>
      </c>
      <c r="J7617" s="16" t="s">
        <v>9401</v>
      </c>
      <c r="K7617" s="14">
        <v>0</v>
      </c>
      <c r="M7617" s="13" t="s">
        <v>10967</v>
      </c>
      <c r="N7617" s="18" t="s">
        <v>11430</v>
      </c>
      <c r="P7617" s="19" t="s">
        <v>11010</v>
      </c>
      <c r="Q7617" s="19" t="s">
        <v>11010</v>
      </c>
      <c r="R7617" s="19" t="s">
        <v>120</v>
      </c>
    </row>
    <row r="7618" spans="1:18">
      <c r="A7618" s="13" t="e">
        <v>#N/A</v>
      </c>
      <c r="B7618" s="13" t="s">
        <v>11426</v>
      </c>
      <c r="C7618" s="14" t="s">
        <v>11004</v>
      </c>
      <c r="D7618" s="15" t="s">
        <v>11427</v>
      </c>
      <c r="E7618" s="15" t="s">
        <v>10429</v>
      </c>
      <c r="F7618" s="14" t="s">
        <v>379</v>
      </c>
      <c r="G7618" s="14" t="s">
        <v>11428</v>
      </c>
      <c r="H7618" s="14" t="s">
        <v>11429</v>
      </c>
      <c r="I7618" s="14" t="s">
        <v>10419</v>
      </c>
      <c r="J7618" s="16" t="s">
        <v>9401</v>
      </c>
      <c r="K7618" s="14">
        <v>11144.89</v>
      </c>
      <c r="M7618" s="13" t="s">
        <v>10967</v>
      </c>
      <c r="N7618" s="18" t="s">
        <v>11430</v>
      </c>
      <c r="P7618" s="19" t="s">
        <v>11010</v>
      </c>
      <c r="Q7618" s="19" t="s">
        <v>11010</v>
      </c>
      <c r="R7618" s="19" t="s">
        <v>120</v>
      </c>
    </row>
    <row r="7619" spans="1:18">
      <c r="A7619" s="13" t="e">
        <v>#N/A</v>
      </c>
      <c r="B7619" s="13" t="s">
        <v>11426</v>
      </c>
      <c r="C7619" s="14" t="s">
        <v>11004</v>
      </c>
      <c r="D7619" s="15" t="s">
        <v>11427</v>
      </c>
      <c r="E7619" s="15" t="s">
        <v>10425</v>
      </c>
      <c r="F7619" s="14" t="s">
        <v>379</v>
      </c>
      <c r="G7619" s="14" t="s">
        <v>11428</v>
      </c>
      <c r="H7619" s="14" t="s">
        <v>11431</v>
      </c>
      <c r="I7619" s="14" t="s">
        <v>10416</v>
      </c>
      <c r="J7619" s="16" t="s">
        <v>9401</v>
      </c>
      <c r="K7619" s="14">
        <v>0</v>
      </c>
      <c r="L7619" s="17">
        <v>232750</v>
      </c>
      <c r="M7619" s="13" t="s">
        <v>10967</v>
      </c>
      <c r="N7619" s="18" t="s">
        <v>11430</v>
      </c>
      <c r="P7619" s="19" t="s">
        <v>11010</v>
      </c>
      <c r="Q7619" s="19" t="s">
        <v>11010</v>
      </c>
      <c r="R7619" s="19" t="s">
        <v>120</v>
      </c>
    </row>
    <row r="7620" spans="1:18">
      <c r="A7620" s="13" t="e">
        <v>#N/A</v>
      </c>
      <c r="B7620" s="13" t="s">
        <v>11426</v>
      </c>
      <c r="C7620" s="14" t="s">
        <v>11004</v>
      </c>
      <c r="D7620" s="15" t="s">
        <v>11427</v>
      </c>
      <c r="E7620" s="15" t="s">
        <v>10425</v>
      </c>
      <c r="F7620" s="14" t="s">
        <v>379</v>
      </c>
      <c r="G7620" s="14" t="s">
        <v>11428</v>
      </c>
      <c r="H7620" s="14" t="s">
        <v>11431</v>
      </c>
      <c r="I7620" s="14" t="s">
        <v>10418</v>
      </c>
      <c r="J7620" s="16" t="s">
        <v>9401</v>
      </c>
      <c r="K7620" s="14">
        <v>217795.81</v>
      </c>
      <c r="M7620" s="13" t="s">
        <v>10967</v>
      </c>
      <c r="N7620" s="18" t="s">
        <v>11430</v>
      </c>
      <c r="P7620" s="19" t="s">
        <v>11010</v>
      </c>
      <c r="Q7620" s="19" t="s">
        <v>11010</v>
      </c>
      <c r="R7620" s="19" t="s">
        <v>120</v>
      </c>
    </row>
    <row r="7621" spans="1:18">
      <c r="A7621" s="13" t="e">
        <v>#N/A</v>
      </c>
      <c r="B7621" s="13" t="s">
        <v>11426</v>
      </c>
      <c r="C7621" s="14" t="s">
        <v>11004</v>
      </c>
      <c r="D7621" s="15" t="s">
        <v>11427</v>
      </c>
      <c r="E7621" s="15" t="s">
        <v>10425</v>
      </c>
      <c r="F7621" s="14" t="s">
        <v>379</v>
      </c>
      <c r="G7621" s="14" t="s">
        <v>11428</v>
      </c>
      <c r="H7621" s="14" t="s">
        <v>11431</v>
      </c>
      <c r="I7621" s="14" t="s">
        <v>10420</v>
      </c>
      <c r="J7621" s="16" t="s">
        <v>9401</v>
      </c>
      <c r="K7621" s="14">
        <v>0</v>
      </c>
      <c r="M7621" s="13" t="s">
        <v>10967</v>
      </c>
      <c r="N7621" s="18" t="s">
        <v>11430</v>
      </c>
      <c r="P7621" s="19" t="s">
        <v>11010</v>
      </c>
      <c r="Q7621" s="19" t="s">
        <v>11010</v>
      </c>
      <c r="R7621" s="19" t="s">
        <v>120</v>
      </c>
    </row>
    <row r="7622" spans="1:18">
      <c r="A7622" s="13" t="e">
        <v>#N/A</v>
      </c>
      <c r="B7622" s="13" t="s">
        <v>11426</v>
      </c>
      <c r="C7622" s="14" t="s">
        <v>11004</v>
      </c>
      <c r="D7622" s="15" t="s">
        <v>11427</v>
      </c>
      <c r="E7622" s="15" t="s">
        <v>10425</v>
      </c>
      <c r="F7622" s="14" t="s">
        <v>379</v>
      </c>
      <c r="G7622" s="14" t="s">
        <v>11428</v>
      </c>
      <c r="H7622" s="14" t="s">
        <v>11431</v>
      </c>
      <c r="I7622" s="14" t="s">
        <v>10419</v>
      </c>
      <c r="J7622" s="16" t="s">
        <v>9401</v>
      </c>
      <c r="K7622" s="14">
        <v>3316.69</v>
      </c>
      <c r="M7622" s="13" t="s">
        <v>10967</v>
      </c>
      <c r="N7622" s="18" t="s">
        <v>11430</v>
      </c>
      <c r="P7622" s="19" t="s">
        <v>11010</v>
      </c>
      <c r="Q7622" s="19" t="s">
        <v>11010</v>
      </c>
      <c r="R7622" s="19" t="s">
        <v>120</v>
      </c>
    </row>
    <row r="7623" spans="1:18">
      <c r="A7623" s="13" t="e">
        <v>#N/A</v>
      </c>
      <c r="B7623" s="13" t="s">
        <v>11432</v>
      </c>
      <c r="C7623" s="14" t="s">
        <v>10991</v>
      </c>
      <c r="D7623" s="15" t="s">
        <v>11433</v>
      </c>
      <c r="E7623" s="15" t="s">
        <v>10434</v>
      </c>
      <c r="F7623" s="14" t="s">
        <v>3270</v>
      </c>
      <c r="G7623" s="14" t="s">
        <v>11434</v>
      </c>
      <c r="H7623" s="14" t="s">
        <v>11435</v>
      </c>
      <c r="I7623" s="14" t="s">
        <v>10416</v>
      </c>
      <c r="J7623" s="16" t="s">
        <v>9401</v>
      </c>
      <c r="K7623" s="14">
        <v>0</v>
      </c>
      <c r="L7623" s="17">
        <v>5042.97</v>
      </c>
      <c r="M7623" s="13" t="s">
        <v>10967</v>
      </c>
      <c r="N7623" s="18" t="s">
        <v>11436</v>
      </c>
      <c r="P7623" s="19" t="s">
        <v>10996</v>
      </c>
      <c r="Q7623" s="19" t="s">
        <v>10996</v>
      </c>
      <c r="R7623" s="19" t="s">
        <v>10997</v>
      </c>
    </row>
    <row r="7624" spans="1:18">
      <c r="A7624" s="13" t="e">
        <v>#N/A</v>
      </c>
      <c r="B7624" s="13" t="s">
        <v>11432</v>
      </c>
      <c r="C7624" s="14" t="s">
        <v>10991</v>
      </c>
      <c r="D7624" s="15" t="s">
        <v>11433</v>
      </c>
      <c r="E7624" s="15" t="s">
        <v>10434</v>
      </c>
      <c r="F7624" s="14" t="s">
        <v>3270</v>
      </c>
      <c r="G7624" s="14" t="s">
        <v>11434</v>
      </c>
      <c r="H7624" s="14" t="s">
        <v>11435</v>
      </c>
      <c r="I7624" s="14" t="s">
        <v>10418</v>
      </c>
      <c r="J7624" s="16" t="s">
        <v>9401</v>
      </c>
      <c r="K7624" s="14">
        <v>4569.93</v>
      </c>
      <c r="M7624" s="13" t="s">
        <v>10967</v>
      </c>
      <c r="N7624" s="18" t="s">
        <v>11436</v>
      </c>
      <c r="P7624" s="19" t="s">
        <v>10996</v>
      </c>
      <c r="Q7624" s="19" t="s">
        <v>10996</v>
      </c>
      <c r="R7624" s="19" t="s">
        <v>10997</v>
      </c>
    </row>
    <row r="7625" spans="1:18">
      <c r="A7625" s="13" t="e">
        <v>#N/A</v>
      </c>
      <c r="B7625" s="13" t="s">
        <v>11432</v>
      </c>
      <c r="C7625" s="14" t="s">
        <v>10991</v>
      </c>
      <c r="D7625" s="15" t="s">
        <v>11433</v>
      </c>
      <c r="E7625" s="15" t="s">
        <v>10434</v>
      </c>
      <c r="F7625" s="14" t="s">
        <v>3270</v>
      </c>
      <c r="G7625" s="14" t="s">
        <v>11434</v>
      </c>
      <c r="H7625" s="14" t="s">
        <v>11435</v>
      </c>
      <c r="I7625" s="14" t="s">
        <v>10420</v>
      </c>
      <c r="J7625" s="16" t="s">
        <v>9401</v>
      </c>
      <c r="K7625" s="14">
        <v>0</v>
      </c>
      <c r="M7625" s="13" t="s">
        <v>10967</v>
      </c>
      <c r="N7625" s="18" t="s">
        <v>11436</v>
      </c>
      <c r="P7625" s="19" t="s">
        <v>10996</v>
      </c>
      <c r="Q7625" s="19" t="s">
        <v>10996</v>
      </c>
      <c r="R7625" s="19" t="s">
        <v>10997</v>
      </c>
    </row>
    <row r="7626" spans="1:18">
      <c r="A7626" s="13" t="e">
        <v>#N/A</v>
      </c>
      <c r="B7626" s="13" t="s">
        <v>11432</v>
      </c>
      <c r="C7626" s="14" t="s">
        <v>10991</v>
      </c>
      <c r="D7626" s="15" t="s">
        <v>11433</v>
      </c>
      <c r="E7626" s="15" t="s">
        <v>10434</v>
      </c>
      <c r="F7626" s="14" t="s">
        <v>3270</v>
      </c>
      <c r="G7626" s="14" t="s">
        <v>11434</v>
      </c>
      <c r="H7626" s="14" t="s">
        <v>11435</v>
      </c>
      <c r="I7626" s="14" t="s">
        <v>10419</v>
      </c>
      <c r="J7626" s="16" t="s">
        <v>9401</v>
      </c>
      <c r="K7626" s="14">
        <v>69.6</v>
      </c>
      <c r="M7626" s="13" t="s">
        <v>10967</v>
      </c>
      <c r="N7626" s="18" t="s">
        <v>11436</v>
      </c>
      <c r="P7626" s="19" t="s">
        <v>10996</v>
      </c>
      <c r="Q7626" s="19" t="s">
        <v>10996</v>
      </c>
      <c r="R7626" s="19" t="s">
        <v>10997</v>
      </c>
    </row>
    <row r="7627" spans="1:18">
      <c r="A7627" s="13" t="s">
        <v>108</v>
      </c>
      <c r="B7627" s="13" t="s">
        <v>10352</v>
      </c>
      <c r="C7627" s="14" t="s">
        <v>896</v>
      </c>
      <c r="D7627" s="15" t="s">
        <v>10353</v>
      </c>
      <c r="E7627" s="15" t="s">
        <v>10425</v>
      </c>
      <c r="F7627" s="14" t="s">
        <v>10354</v>
      </c>
      <c r="G7627" s="14" t="s">
        <v>10355</v>
      </c>
      <c r="H7627" s="14" t="s">
        <v>10356</v>
      </c>
      <c r="I7627" s="14" t="s">
        <v>10416</v>
      </c>
      <c r="J7627" s="16" t="s">
        <v>55</v>
      </c>
      <c r="K7627" s="14">
        <v>14000400</v>
      </c>
      <c r="L7627" s="17">
        <v>14400800</v>
      </c>
      <c r="M7627" s="13" t="s">
        <v>97</v>
      </c>
      <c r="N7627" s="18" t="s">
        <v>10358</v>
      </c>
      <c r="P7627" s="19" t="s">
        <v>46</v>
      </c>
      <c r="Q7627" s="19" t="s">
        <v>108</v>
      </c>
      <c r="R7627" s="19" t="s">
        <v>894</v>
      </c>
    </row>
    <row r="7628" spans="1:18">
      <c r="A7628" s="13" t="s">
        <v>108</v>
      </c>
      <c r="B7628" s="13" t="s">
        <v>10352</v>
      </c>
      <c r="C7628" s="14" t="s">
        <v>896</v>
      </c>
      <c r="D7628" s="15" t="s">
        <v>10353</v>
      </c>
      <c r="E7628" s="15" t="s">
        <v>10425</v>
      </c>
      <c r="F7628" s="14" t="s">
        <v>10354</v>
      </c>
      <c r="G7628" s="14" t="s">
        <v>10355</v>
      </c>
      <c r="H7628" s="14" t="s">
        <v>10356</v>
      </c>
      <c r="I7628" s="14" t="s">
        <v>10418</v>
      </c>
      <c r="J7628" s="16" t="s">
        <v>55</v>
      </c>
      <c r="K7628" s="14">
        <v>0</v>
      </c>
      <c r="M7628" s="13" t="s">
        <v>97</v>
      </c>
      <c r="N7628" s="18" t="s">
        <v>10358</v>
      </c>
      <c r="P7628" s="19" t="s">
        <v>46</v>
      </c>
      <c r="Q7628" s="19" t="s">
        <v>108</v>
      </c>
      <c r="R7628" s="19" t="s">
        <v>894</v>
      </c>
    </row>
    <row r="7629" spans="1:18">
      <c r="A7629" s="13" t="s">
        <v>108</v>
      </c>
      <c r="B7629" s="13" t="s">
        <v>10352</v>
      </c>
      <c r="C7629" s="14" t="s">
        <v>896</v>
      </c>
      <c r="D7629" s="15" t="s">
        <v>10353</v>
      </c>
      <c r="E7629" s="15" t="s">
        <v>10425</v>
      </c>
      <c r="F7629" s="14" t="s">
        <v>10354</v>
      </c>
      <c r="G7629" s="14" t="s">
        <v>10355</v>
      </c>
      <c r="H7629" s="14" t="s">
        <v>10356</v>
      </c>
      <c r="I7629" s="14" t="s">
        <v>10420</v>
      </c>
      <c r="J7629" s="16" t="s">
        <v>55</v>
      </c>
      <c r="K7629" s="14">
        <v>187200</v>
      </c>
      <c r="M7629" s="13" t="s">
        <v>97</v>
      </c>
      <c r="N7629" s="18" t="s">
        <v>10358</v>
      </c>
      <c r="P7629" s="19" t="s">
        <v>46</v>
      </c>
      <c r="Q7629" s="19" t="s">
        <v>108</v>
      </c>
      <c r="R7629" s="19" t="s">
        <v>894</v>
      </c>
    </row>
    <row r="7630" spans="1:18">
      <c r="A7630" s="13" t="s">
        <v>108</v>
      </c>
      <c r="B7630" s="13" t="s">
        <v>10352</v>
      </c>
      <c r="C7630" s="14" t="s">
        <v>896</v>
      </c>
      <c r="D7630" s="15" t="s">
        <v>10353</v>
      </c>
      <c r="E7630" s="15" t="s">
        <v>10425</v>
      </c>
      <c r="F7630" s="14" t="s">
        <v>10354</v>
      </c>
      <c r="G7630" s="14" t="s">
        <v>10355</v>
      </c>
      <c r="H7630" s="14" t="s">
        <v>10356</v>
      </c>
      <c r="I7630" s="14" t="s">
        <v>10419</v>
      </c>
      <c r="J7630" s="16" t="s">
        <v>55</v>
      </c>
      <c r="K7630" s="14">
        <v>213200</v>
      </c>
      <c r="M7630" s="13" t="s">
        <v>97</v>
      </c>
      <c r="N7630" s="18" t="s">
        <v>10358</v>
      </c>
      <c r="P7630" s="19" t="s">
        <v>46</v>
      </c>
      <c r="Q7630" s="19" t="s">
        <v>108</v>
      </c>
      <c r="R7630" s="19" t="s">
        <v>894</v>
      </c>
    </row>
    <row r="7631" spans="1:18">
      <c r="A7631" s="13" t="s">
        <v>70</v>
      </c>
      <c r="B7631" s="13" t="s">
        <v>10360</v>
      </c>
      <c r="C7631" s="14" t="s">
        <v>143</v>
      </c>
      <c r="D7631" s="15" t="s">
        <v>10361</v>
      </c>
      <c r="E7631" s="15" t="s">
        <v>10425</v>
      </c>
      <c r="F7631" s="14" t="s">
        <v>595</v>
      </c>
      <c r="G7631" s="14" t="s">
        <v>10362</v>
      </c>
      <c r="H7631" s="14" t="s">
        <v>10363</v>
      </c>
      <c r="I7631" s="14" t="s">
        <v>10416</v>
      </c>
      <c r="J7631" s="16" t="s">
        <v>55</v>
      </c>
      <c r="K7631" s="14">
        <v>286641.86</v>
      </c>
      <c r="L7631" s="17">
        <v>314197.64</v>
      </c>
      <c r="M7631" s="13" t="s">
        <v>83</v>
      </c>
      <c r="N7631" s="18" t="s">
        <v>10364</v>
      </c>
      <c r="P7631" s="19" t="s">
        <v>69</v>
      </c>
      <c r="Q7631" s="19" t="s">
        <v>70</v>
      </c>
      <c r="R7631" s="19" t="s">
        <v>70</v>
      </c>
    </row>
    <row r="7632" spans="1:18">
      <c r="A7632" s="13" t="s">
        <v>70</v>
      </c>
      <c r="B7632" s="13" t="s">
        <v>10360</v>
      </c>
      <c r="C7632" s="14" t="s">
        <v>143</v>
      </c>
      <c r="D7632" s="15" t="s">
        <v>10361</v>
      </c>
      <c r="E7632" s="15" t="s">
        <v>10425</v>
      </c>
      <c r="F7632" s="14" t="s">
        <v>595</v>
      </c>
      <c r="G7632" s="14" t="s">
        <v>10362</v>
      </c>
      <c r="H7632" s="14" t="s">
        <v>10363</v>
      </c>
      <c r="I7632" s="14" t="s">
        <v>10418</v>
      </c>
      <c r="J7632" s="16" t="s">
        <v>55</v>
      </c>
      <c r="K7632" s="14">
        <v>5795.26</v>
      </c>
      <c r="M7632" s="13" t="s">
        <v>83</v>
      </c>
      <c r="N7632" s="18" t="s">
        <v>10364</v>
      </c>
      <c r="P7632" s="19" t="s">
        <v>69</v>
      </c>
      <c r="Q7632" s="19" t="s">
        <v>70</v>
      </c>
      <c r="R7632" s="19" t="s">
        <v>70</v>
      </c>
    </row>
    <row r="7633" spans="1:18">
      <c r="A7633" s="13" t="s">
        <v>70</v>
      </c>
      <c r="B7633" s="13" t="s">
        <v>10360</v>
      </c>
      <c r="C7633" s="14" t="s">
        <v>143</v>
      </c>
      <c r="D7633" s="15" t="s">
        <v>10361</v>
      </c>
      <c r="E7633" s="15" t="s">
        <v>10425</v>
      </c>
      <c r="F7633" s="14" t="s">
        <v>595</v>
      </c>
      <c r="G7633" s="14" t="s">
        <v>10362</v>
      </c>
      <c r="H7633" s="14" t="s">
        <v>10363</v>
      </c>
      <c r="I7633" s="14" t="s">
        <v>10420</v>
      </c>
      <c r="J7633" s="16" t="s">
        <v>55</v>
      </c>
      <c r="K7633" s="14">
        <v>3168.12</v>
      </c>
      <c r="M7633" s="13" t="s">
        <v>83</v>
      </c>
      <c r="N7633" s="18" t="s">
        <v>10364</v>
      </c>
      <c r="P7633" s="19" t="s">
        <v>69</v>
      </c>
      <c r="Q7633" s="19" t="s">
        <v>70</v>
      </c>
      <c r="R7633" s="19" t="s">
        <v>70</v>
      </c>
    </row>
    <row r="7634" spans="1:18">
      <c r="A7634" s="13" t="s">
        <v>70</v>
      </c>
      <c r="B7634" s="13" t="s">
        <v>10360</v>
      </c>
      <c r="C7634" s="14" t="s">
        <v>143</v>
      </c>
      <c r="D7634" s="15" t="s">
        <v>10361</v>
      </c>
      <c r="E7634" s="15" t="s">
        <v>10425</v>
      </c>
      <c r="F7634" s="14" t="s">
        <v>595</v>
      </c>
      <c r="G7634" s="14" t="s">
        <v>10362</v>
      </c>
      <c r="H7634" s="14" t="s">
        <v>10363</v>
      </c>
      <c r="I7634" s="14" t="s">
        <v>10419</v>
      </c>
      <c r="J7634" s="16" t="s">
        <v>55</v>
      </c>
      <c r="K7634" s="14">
        <v>4453.37</v>
      </c>
      <c r="M7634" s="13" t="s">
        <v>83</v>
      </c>
      <c r="N7634" s="18" t="s">
        <v>10364</v>
      </c>
      <c r="P7634" s="19" t="s">
        <v>69</v>
      </c>
      <c r="Q7634" s="19" t="s">
        <v>70</v>
      </c>
      <c r="R7634" s="19" t="s">
        <v>70</v>
      </c>
    </row>
    <row r="7635" spans="1:18">
      <c r="A7635" s="13" t="s">
        <v>200</v>
      </c>
      <c r="B7635" s="13" t="s">
        <v>10366</v>
      </c>
      <c r="C7635" s="14" t="s">
        <v>472</v>
      </c>
      <c r="D7635" s="15" t="s">
        <v>8288</v>
      </c>
      <c r="E7635" s="15" t="s">
        <v>10425</v>
      </c>
      <c r="F7635" s="14" t="s">
        <v>474</v>
      </c>
      <c r="G7635" s="14" t="s">
        <v>8289</v>
      </c>
      <c r="H7635" s="14" t="s">
        <v>8290</v>
      </c>
      <c r="I7635" s="14" t="s">
        <v>10416</v>
      </c>
      <c r="J7635" s="16" t="s">
        <v>55</v>
      </c>
      <c r="K7635" s="14">
        <v>1210107.54</v>
      </c>
      <c r="L7635" s="17">
        <v>1301121.81</v>
      </c>
      <c r="M7635" s="13" t="s">
        <v>1282</v>
      </c>
      <c r="N7635" s="18" t="s">
        <v>10368</v>
      </c>
      <c r="P7635" s="19" t="s">
        <v>69</v>
      </c>
      <c r="Q7635" s="19" t="s">
        <v>200</v>
      </c>
      <c r="R7635" s="19" t="s">
        <v>201</v>
      </c>
    </row>
    <row r="7636" spans="1:18">
      <c r="A7636" s="13" t="s">
        <v>200</v>
      </c>
      <c r="B7636" s="13" t="s">
        <v>10366</v>
      </c>
      <c r="C7636" s="14" t="s">
        <v>472</v>
      </c>
      <c r="D7636" s="15" t="s">
        <v>8288</v>
      </c>
      <c r="E7636" s="15" t="s">
        <v>10425</v>
      </c>
      <c r="F7636" s="14" t="s">
        <v>474</v>
      </c>
      <c r="G7636" s="14" t="s">
        <v>8289</v>
      </c>
      <c r="H7636" s="14" t="s">
        <v>8290</v>
      </c>
      <c r="I7636" s="14" t="s">
        <v>10418</v>
      </c>
      <c r="J7636" s="16" t="s">
        <v>55</v>
      </c>
      <c r="K7636" s="14">
        <v>0</v>
      </c>
      <c r="M7636" s="13" t="s">
        <v>1282</v>
      </c>
      <c r="N7636" s="18" t="s">
        <v>10368</v>
      </c>
      <c r="P7636" s="19" t="s">
        <v>69</v>
      </c>
      <c r="Q7636" s="19" t="s">
        <v>200</v>
      </c>
      <c r="R7636" s="19" t="s">
        <v>201</v>
      </c>
    </row>
    <row r="7637" spans="1:18">
      <c r="A7637" s="13" t="s">
        <v>200</v>
      </c>
      <c r="B7637" s="13" t="s">
        <v>10366</v>
      </c>
      <c r="C7637" s="14" t="s">
        <v>472</v>
      </c>
      <c r="D7637" s="15" t="s">
        <v>8288</v>
      </c>
      <c r="E7637" s="15" t="s">
        <v>10425</v>
      </c>
      <c r="F7637" s="14" t="s">
        <v>474</v>
      </c>
      <c r="G7637" s="14" t="s">
        <v>8289</v>
      </c>
      <c r="H7637" s="14" t="s">
        <v>8290</v>
      </c>
      <c r="I7637" s="14" t="s">
        <v>10420</v>
      </c>
      <c r="J7637" s="16" t="s">
        <v>55</v>
      </c>
      <c r="K7637" s="14">
        <v>14033.74</v>
      </c>
      <c r="M7637" s="13" t="s">
        <v>1282</v>
      </c>
      <c r="N7637" s="18" t="s">
        <v>10368</v>
      </c>
      <c r="P7637" s="19" t="s">
        <v>69</v>
      </c>
      <c r="Q7637" s="19" t="s">
        <v>200</v>
      </c>
      <c r="R7637" s="19" t="s">
        <v>201</v>
      </c>
    </row>
    <row r="7638" spans="1:18">
      <c r="A7638" s="13" t="s">
        <v>200</v>
      </c>
      <c r="B7638" s="13" t="s">
        <v>10366</v>
      </c>
      <c r="C7638" s="14" t="s">
        <v>472</v>
      </c>
      <c r="D7638" s="15" t="s">
        <v>8288</v>
      </c>
      <c r="E7638" s="15" t="s">
        <v>10425</v>
      </c>
      <c r="F7638" s="14" t="s">
        <v>474</v>
      </c>
      <c r="G7638" s="14" t="s">
        <v>8289</v>
      </c>
      <c r="H7638" s="14" t="s">
        <v>8290</v>
      </c>
      <c r="I7638" s="14" t="s">
        <v>10419</v>
      </c>
      <c r="J7638" s="16" t="s">
        <v>55</v>
      </c>
      <c r="K7638" s="14">
        <v>18429.96</v>
      </c>
      <c r="M7638" s="13" t="s">
        <v>1282</v>
      </c>
      <c r="N7638" s="18" t="s">
        <v>10368</v>
      </c>
      <c r="P7638" s="19" t="s">
        <v>69</v>
      </c>
      <c r="Q7638" s="19" t="s">
        <v>200</v>
      </c>
      <c r="R7638" s="19" t="s">
        <v>201</v>
      </c>
    </row>
    <row r="7639" spans="1:18">
      <c r="A7639" s="13" t="s">
        <v>70</v>
      </c>
      <c r="B7639" s="13" t="s">
        <v>10371</v>
      </c>
      <c r="C7639" s="14" t="s">
        <v>670</v>
      </c>
      <c r="D7639" s="15" t="s">
        <v>9517</v>
      </c>
      <c r="E7639" s="15" t="s">
        <v>10425</v>
      </c>
      <c r="F7639" s="14" t="s">
        <v>1332</v>
      </c>
      <c r="G7639" s="14" t="s">
        <v>10372</v>
      </c>
      <c r="H7639" s="14" t="s">
        <v>10373</v>
      </c>
      <c r="I7639" s="14" t="s">
        <v>10416</v>
      </c>
      <c r="J7639" s="16" t="s">
        <v>55</v>
      </c>
      <c r="K7639" s="14">
        <v>7382.82</v>
      </c>
      <c r="L7639" s="17">
        <v>7946.4</v>
      </c>
      <c r="M7639" s="13" t="s">
        <v>83</v>
      </c>
      <c r="N7639" s="18" t="s">
        <v>10374</v>
      </c>
      <c r="P7639" s="19" t="s">
        <v>69</v>
      </c>
      <c r="Q7639" s="19" t="s">
        <v>70</v>
      </c>
      <c r="R7639" s="19" t="s">
        <v>70</v>
      </c>
    </row>
    <row r="7640" spans="1:18">
      <c r="A7640" s="13" t="s">
        <v>70</v>
      </c>
      <c r="B7640" s="13" t="s">
        <v>10371</v>
      </c>
      <c r="C7640" s="14" t="s">
        <v>670</v>
      </c>
      <c r="D7640" s="15" t="s">
        <v>9517</v>
      </c>
      <c r="E7640" s="15" t="s">
        <v>10425</v>
      </c>
      <c r="F7640" s="14" t="s">
        <v>1332</v>
      </c>
      <c r="G7640" s="14" t="s">
        <v>10372</v>
      </c>
      <c r="H7640" s="14" t="s">
        <v>10373</v>
      </c>
      <c r="I7640" s="14" t="s">
        <v>10418</v>
      </c>
      <c r="J7640" s="16" t="s">
        <v>55</v>
      </c>
      <c r="K7640" s="14">
        <v>0</v>
      </c>
      <c r="M7640" s="13" t="s">
        <v>83</v>
      </c>
      <c r="N7640" s="18" t="s">
        <v>10374</v>
      </c>
      <c r="P7640" s="19" t="s">
        <v>69</v>
      </c>
      <c r="Q7640" s="19" t="s">
        <v>70</v>
      </c>
      <c r="R7640" s="19" t="s">
        <v>70</v>
      </c>
    </row>
    <row r="7641" spans="1:18">
      <c r="A7641" s="13" t="s">
        <v>70</v>
      </c>
      <c r="B7641" s="13" t="s">
        <v>10371</v>
      </c>
      <c r="C7641" s="14" t="s">
        <v>670</v>
      </c>
      <c r="D7641" s="15" t="s">
        <v>9517</v>
      </c>
      <c r="E7641" s="15" t="s">
        <v>10425</v>
      </c>
      <c r="F7641" s="14" t="s">
        <v>1332</v>
      </c>
      <c r="G7641" s="14" t="s">
        <v>10372</v>
      </c>
      <c r="H7641" s="14" t="s">
        <v>10373</v>
      </c>
      <c r="I7641" s="14" t="s">
        <v>10420</v>
      </c>
      <c r="J7641" s="16" t="s">
        <v>55</v>
      </c>
      <c r="K7641" s="14">
        <v>93.52</v>
      </c>
      <c r="M7641" s="13" t="s">
        <v>83</v>
      </c>
      <c r="N7641" s="18" t="s">
        <v>10374</v>
      </c>
      <c r="P7641" s="19" t="s">
        <v>69</v>
      </c>
      <c r="Q7641" s="19" t="s">
        <v>70</v>
      </c>
      <c r="R7641" s="19" t="s">
        <v>70</v>
      </c>
    </row>
    <row r="7642" spans="1:18">
      <c r="A7642" s="13" t="s">
        <v>70</v>
      </c>
      <c r="B7642" s="13" t="s">
        <v>10371</v>
      </c>
      <c r="C7642" s="14" t="s">
        <v>670</v>
      </c>
      <c r="D7642" s="15" t="s">
        <v>9517</v>
      </c>
      <c r="E7642" s="15" t="s">
        <v>10425</v>
      </c>
      <c r="F7642" s="14" t="s">
        <v>1332</v>
      </c>
      <c r="G7642" s="14" t="s">
        <v>10372</v>
      </c>
      <c r="H7642" s="14" t="s">
        <v>10373</v>
      </c>
      <c r="I7642" s="14" t="s">
        <v>10419</v>
      </c>
      <c r="J7642" s="16" t="s">
        <v>55</v>
      </c>
      <c r="K7642" s="14">
        <v>112.44</v>
      </c>
      <c r="M7642" s="13" t="s">
        <v>83</v>
      </c>
      <c r="N7642" s="18" t="s">
        <v>10374</v>
      </c>
      <c r="P7642" s="19" t="s">
        <v>69</v>
      </c>
      <c r="Q7642" s="19" t="s">
        <v>70</v>
      </c>
      <c r="R7642" s="19" t="s">
        <v>70</v>
      </c>
    </row>
    <row r="7643" spans="1:18">
      <c r="A7643" s="13" t="s">
        <v>70</v>
      </c>
      <c r="B7643" s="13" t="s">
        <v>10376</v>
      </c>
      <c r="C7643" s="14" t="s">
        <v>772</v>
      </c>
      <c r="D7643" s="15" t="s">
        <v>9517</v>
      </c>
      <c r="E7643" s="15" t="s">
        <v>10425</v>
      </c>
      <c r="F7643" s="14" t="s">
        <v>1332</v>
      </c>
      <c r="G7643" s="14" t="s">
        <v>9518</v>
      </c>
      <c r="H7643" s="14" t="s">
        <v>9519</v>
      </c>
      <c r="I7643" s="14" t="s">
        <v>10416</v>
      </c>
      <c r="J7643" s="16" t="s">
        <v>55</v>
      </c>
      <c r="K7643" s="14">
        <v>161098.93</v>
      </c>
      <c r="L7643" s="17">
        <v>185007.6</v>
      </c>
      <c r="M7643" s="13" t="s">
        <v>83</v>
      </c>
      <c r="N7643" s="18" t="s">
        <v>10378</v>
      </c>
      <c r="P7643" s="19" t="s">
        <v>69</v>
      </c>
      <c r="Q7643" s="19" t="s">
        <v>70</v>
      </c>
      <c r="R7643" s="19" t="s">
        <v>70</v>
      </c>
    </row>
    <row r="7644" spans="1:18">
      <c r="A7644" s="13" t="s">
        <v>70</v>
      </c>
      <c r="B7644" s="13" t="s">
        <v>10376</v>
      </c>
      <c r="C7644" s="14" t="s">
        <v>772</v>
      </c>
      <c r="D7644" s="15" t="s">
        <v>9517</v>
      </c>
      <c r="E7644" s="15" t="s">
        <v>10425</v>
      </c>
      <c r="F7644" s="14" t="s">
        <v>1332</v>
      </c>
      <c r="G7644" s="14" t="s">
        <v>9518</v>
      </c>
      <c r="H7644" s="14" t="s">
        <v>9519</v>
      </c>
      <c r="I7644" s="14" t="s">
        <v>10418</v>
      </c>
      <c r="J7644" s="16" t="s">
        <v>55</v>
      </c>
      <c r="K7644" s="14">
        <v>10891.1</v>
      </c>
      <c r="M7644" s="13" t="s">
        <v>83</v>
      </c>
      <c r="N7644" s="18" t="s">
        <v>10378</v>
      </c>
      <c r="P7644" s="19" t="s">
        <v>69</v>
      </c>
      <c r="Q7644" s="19" t="s">
        <v>70</v>
      </c>
      <c r="R7644" s="19" t="s">
        <v>70</v>
      </c>
    </row>
    <row r="7645" spans="1:18">
      <c r="A7645" s="13" t="s">
        <v>70</v>
      </c>
      <c r="B7645" s="13" t="s">
        <v>10376</v>
      </c>
      <c r="C7645" s="14" t="s">
        <v>772</v>
      </c>
      <c r="D7645" s="15" t="s">
        <v>9517</v>
      </c>
      <c r="E7645" s="15" t="s">
        <v>10425</v>
      </c>
      <c r="F7645" s="14" t="s">
        <v>1332</v>
      </c>
      <c r="G7645" s="14" t="s">
        <v>9518</v>
      </c>
      <c r="H7645" s="14" t="s">
        <v>9519</v>
      </c>
      <c r="I7645" s="14" t="s">
        <v>10420</v>
      </c>
      <c r="J7645" s="16" t="s">
        <v>55</v>
      </c>
      <c r="K7645" s="14">
        <v>2072.9</v>
      </c>
      <c r="M7645" s="13" t="s">
        <v>83</v>
      </c>
      <c r="N7645" s="18" t="s">
        <v>10378</v>
      </c>
      <c r="P7645" s="19" t="s">
        <v>69</v>
      </c>
      <c r="Q7645" s="19" t="s">
        <v>70</v>
      </c>
      <c r="R7645" s="19" t="s">
        <v>70</v>
      </c>
    </row>
    <row r="7646" spans="1:18">
      <c r="A7646" s="13" t="s">
        <v>70</v>
      </c>
      <c r="B7646" s="13" t="s">
        <v>10376</v>
      </c>
      <c r="C7646" s="14" t="s">
        <v>772</v>
      </c>
      <c r="D7646" s="15" t="s">
        <v>9517</v>
      </c>
      <c r="E7646" s="15" t="s">
        <v>10425</v>
      </c>
      <c r="F7646" s="14" t="s">
        <v>1332</v>
      </c>
      <c r="G7646" s="14" t="s">
        <v>9518</v>
      </c>
      <c r="H7646" s="14" t="s">
        <v>9519</v>
      </c>
      <c r="I7646" s="14" t="s">
        <v>10419</v>
      </c>
      <c r="J7646" s="16" t="s">
        <v>55</v>
      </c>
      <c r="K7646" s="14">
        <v>2618.82</v>
      </c>
      <c r="M7646" s="13" t="s">
        <v>83</v>
      </c>
      <c r="N7646" s="18" t="s">
        <v>10378</v>
      </c>
      <c r="P7646" s="19" t="s">
        <v>69</v>
      </c>
      <c r="Q7646" s="19" t="s">
        <v>70</v>
      </c>
      <c r="R7646" s="19" t="s">
        <v>70</v>
      </c>
    </row>
    <row r="7647" spans="1:18">
      <c r="A7647" s="13" t="s">
        <v>108</v>
      </c>
      <c r="B7647" s="13" t="s">
        <v>10379</v>
      </c>
      <c r="C7647" s="14" t="s">
        <v>896</v>
      </c>
      <c r="D7647" s="15" t="s">
        <v>10380</v>
      </c>
      <c r="E7647" s="15" t="s">
        <v>10425</v>
      </c>
      <c r="F7647" s="14" t="s">
        <v>898</v>
      </c>
      <c r="G7647" s="14" t="s">
        <v>10381</v>
      </c>
      <c r="H7647" s="14" t="s">
        <v>10382</v>
      </c>
      <c r="I7647" s="14" t="s">
        <v>10416</v>
      </c>
      <c r="J7647" s="16" t="s">
        <v>55</v>
      </c>
      <c r="K7647" s="14">
        <v>355802.16</v>
      </c>
      <c r="L7647" s="17">
        <v>481702.36</v>
      </c>
      <c r="M7647" s="13" t="s">
        <v>97</v>
      </c>
      <c r="N7647" s="18" t="s">
        <v>10383</v>
      </c>
      <c r="P7647" s="19" t="s">
        <v>46</v>
      </c>
      <c r="Q7647" s="19" t="s">
        <v>108</v>
      </c>
      <c r="R7647" s="19" t="s">
        <v>894</v>
      </c>
    </row>
    <row r="7648" spans="1:18">
      <c r="A7648" s="13" t="s">
        <v>108</v>
      </c>
      <c r="B7648" s="13" t="s">
        <v>10379</v>
      </c>
      <c r="C7648" s="14" t="s">
        <v>896</v>
      </c>
      <c r="D7648" s="15" t="s">
        <v>10380</v>
      </c>
      <c r="E7648" s="15" t="s">
        <v>10425</v>
      </c>
      <c r="F7648" s="14" t="s">
        <v>898</v>
      </c>
      <c r="G7648" s="14" t="s">
        <v>10381</v>
      </c>
      <c r="H7648" s="14" t="s">
        <v>10382</v>
      </c>
      <c r="I7648" s="14" t="s">
        <v>10418</v>
      </c>
      <c r="J7648" s="16" t="s">
        <v>55</v>
      </c>
      <c r="K7648" s="14">
        <v>93985.21</v>
      </c>
      <c r="M7648" s="13" t="s">
        <v>97</v>
      </c>
      <c r="N7648" s="18" t="s">
        <v>10383</v>
      </c>
      <c r="P7648" s="19" t="s">
        <v>46</v>
      </c>
      <c r="Q7648" s="19" t="s">
        <v>108</v>
      </c>
      <c r="R7648" s="19" t="s">
        <v>894</v>
      </c>
    </row>
    <row r="7649" spans="1:18">
      <c r="A7649" s="13" t="s">
        <v>108</v>
      </c>
      <c r="B7649" s="13" t="s">
        <v>10379</v>
      </c>
      <c r="C7649" s="14" t="s">
        <v>896</v>
      </c>
      <c r="D7649" s="15" t="s">
        <v>10380</v>
      </c>
      <c r="E7649" s="15" t="s">
        <v>10425</v>
      </c>
      <c r="F7649" s="14" t="s">
        <v>898</v>
      </c>
      <c r="G7649" s="14" t="s">
        <v>10381</v>
      </c>
      <c r="H7649" s="14" t="s">
        <v>10382</v>
      </c>
      <c r="I7649" s="14" t="s">
        <v>10420</v>
      </c>
      <c r="J7649" s="16" t="s">
        <v>55</v>
      </c>
      <c r="K7649" s="14">
        <v>3387.94</v>
      </c>
      <c r="M7649" s="13" t="s">
        <v>97</v>
      </c>
      <c r="N7649" s="18" t="s">
        <v>10383</v>
      </c>
      <c r="P7649" s="19" t="s">
        <v>46</v>
      </c>
      <c r="Q7649" s="19" t="s">
        <v>108</v>
      </c>
      <c r="R7649" s="19" t="s">
        <v>894</v>
      </c>
    </row>
    <row r="7650" spans="1:18">
      <c r="A7650" s="13" t="s">
        <v>108</v>
      </c>
      <c r="B7650" s="13" t="s">
        <v>10379</v>
      </c>
      <c r="C7650" s="14" t="s">
        <v>896</v>
      </c>
      <c r="D7650" s="15" t="s">
        <v>10380</v>
      </c>
      <c r="E7650" s="15" t="s">
        <v>10425</v>
      </c>
      <c r="F7650" s="14" t="s">
        <v>898</v>
      </c>
      <c r="G7650" s="14" t="s">
        <v>10381</v>
      </c>
      <c r="H7650" s="14" t="s">
        <v>10382</v>
      </c>
      <c r="I7650" s="14" t="s">
        <v>10419</v>
      </c>
      <c r="J7650" s="16" t="s">
        <v>55</v>
      </c>
      <c r="K7650" s="14">
        <v>6850.24</v>
      </c>
      <c r="M7650" s="13" t="s">
        <v>97</v>
      </c>
      <c r="N7650" s="18" t="s">
        <v>10383</v>
      </c>
      <c r="P7650" s="19" t="s">
        <v>46</v>
      </c>
      <c r="Q7650" s="19" t="s">
        <v>108</v>
      </c>
      <c r="R7650" s="19" t="s">
        <v>894</v>
      </c>
    </row>
    <row r="7651" spans="1:18">
      <c r="A7651" s="13" t="s">
        <v>163</v>
      </c>
      <c r="B7651" s="13" t="s">
        <v>10384</v>
      </c>
      <c r="C7651" s="14" t="s">
        <v>3099</v>
      </c>
      <c r="D7651" s="15" t="s">
        <v>10385</v>
      </c>
      <c r="E7651" s="15" t="s">
        <v>10425</v>
      </c>
      <c r="F7651" s="14" t="s">
        <v>10386</v>
      </c>
      <c r="G7651" s="14" t="s">
        <v>10387</v>
      </c>
      <c r="H7651" s="14" t="s">
        <v>10388</v>
      </c>
      <c r="I7651" s="14" t="s">
        <v>10416</v>
      </c>
      <c r="J7651" s="16" t="s">
        <v>55</v>
      </c>
      <c r="K7651" s="14">
        <v>58112.37</v>
      </c>
      <c r="L7651" s="17">
        <v>67973.05</v>
      </c>
      <c r="M7651" s="13" t="s">
        <v>140</v>
      </c>
      <c r="N7651" s="18" t="s">
        <v>10389</v>
      </c>
      <c r="P7651" s="19" t="s">
        <v>46</v>
      </c>
      <c r="Q7651" s="19" t="s">
        <v>163</v>
      </c>
      <c r="R7651" s="19" t="s">
        <v>660</v>
      </c>
    </row>
    <row r="7652" spans="1:18">
      <c r="A7652" s="13" t="s">
        <v>163</v>
      </c>
      <c r="B7652" s="13" t="s">
        <v>10384</v>
      </c>
      <c r="C7652" s="14" t="s">
        <v>3099</v>
      </c>
      <c r="D7652" s="15" t="s">
        <v>10385</v>
      </c>
      <c r="E7652" s="15" t="s">
        <v>10425</v>
      </c>
      <c r="F7652" s="14" t="s">
        <v>10386</v>
      </c>
      <c r="G7652" s="14" t="s">
        <v>10387</v>
      </c>
      <c r="H7652" s="14" t="s">
        <v>10388</v>
      </c>
      <c r="I7652" s="14" t="s">
        <v>10418</v>
      </c>
      <c r="J7652" s="16" t="s">
        <v>55</v>
      </c>
      <c r="K7652" s="14">
        <v>5083.22</v>
      </c>
      <c r="M7652" s="13" t="s">
        <v>140</v>
      </c>
      <c r="N7652" s="18" t="s">
        <v>10389</v>
      </c>
      <c r="P7652" s="19" t="s">
        <v>46</v>
      </c>
      <c r="Q7652" s="19" t="s">
        <v>163</v>
      </c>
      <c r="R7652" s="19" t="s">
        <v>660</v>
      </c>
    </row>
    <row r="7653" spans="1:18">
      <c r="A7653" s="13" t="s">
        <v>163</v>
      </c>
      <c r="B7653" s="13" t="s">
        <v>10384</v>
      </c>
      <c r="C7653" s="14" t="s">
        <v>3099</v>
      </c>
      <c r="D7653" s="15" t="s">
        <v>10385</v>
      </c>
      <c r="E7653" s="15" t="s">
        <v>10425</v>
      </c>
      <c r="F7653" s="14" t="s">
        <v>10386</v>
      </c>
      <c r="G7653" s="14" t="s">
        <v>10387</v>
      </c>
      <c r="H7653" s="14" t="s">
        <v>10388</v>
      </c>
      <c r="I7653" s="14" t="s">
        <v>10420</v>
      </c>
      <c r="J7653" s="16" t="s">
        <v>55</v>
      </c>
      <c r="K7653" s="14">
        <v>756.15</v>
      </c>
      <c r="M7653" s="13" t="s">
        <v>140</v>
      </c>
      <c r="N7653" s="18" t="s">
        <v>10389</v>
      </c>
      <c r="P7653" s="19" t="s">
        <v>46</v>
      </c>
      <c r="Q7653" s="19" t="s">
        <v>163</v>
      </c>
      <c r="R7653" s="19" t="s">
        <v>660</v>
      </c>
    </row>
    <row r="7654" spans="1:18">
      <c r="A7654" s="13" t="s">
        <v>163</v>
      </c>
      <c r="B7654" s="13" t="s">
        <v>10384</v>
      </c>
      <c r="C7654" s="14" t="s">
        <v>3099</v>
      </c>
      <c r="D7654" s="15" t="s">
        <v>10385</v>
      </c>
      <c r="E7654" s="15" t="s">
        <v>10425</v>
      </c>
      <c r="F7654" s="14" t="s">
        <v>10386</v>
      </c>
      <c r="G7654" s="14" t="s">
        <v>10387</v>
      </c>
      <c r="H7654" s="14" t="s">
        <v>10388</v>
      </c>
      <c r="I7654" s="14" t="s">
        <v>10419</v>
      </c>
      <c r="J7654" s="16" t="s">
        <v>55</v>
      </c>
      <c r="K7654" s="14">
        <v>962.32</v>
      </c>
      <c r="M7654" s="13" t="s">
        <v>140</v>
      </c>
      <c r="N7654" s="18" t="s">
        <v>10389</v>
      </c>
      <c r="P7654" s="19" t="s">
        <v>46</v>
      </c>
      <c r="Q7654" s="19" t="s">
        <v>163</v>
      </c>
      <c r="R7654" s="19" t="s">
        <v>660</v>
      </c>
    </row>
    <row r="7655" spans="1:18">
      <c r="A7655" s="13" t="s">
        <v>119</v>
      </c>
      <c r="B7655" s="13" t="s">
        <v>10390</v>
      </c>
      <c r="C7655" s="14" t="s">
        <v>481</v>
      </c>
      <c r="D7655" s="15" t="s">
        <v>10391</v>
      </c>
      <c r="E7655" s="15" t="s">
        <v>10425</v>
      </c>
      <c r="F7655" s="14" t="s">
        <v>10392</v>
      </c>
      <c r="G7655" s="14" t="s">
        <v>10393</v>
      </c>
      <c r="H7655" s="14" t="s">
        <v>11437</v>
      </c>
      <c r="I7655" s="14" t="s">
        <v>10416</v>
      </c>
      <c r="J7655" s="16" t="s">
        <v>55</v>
      </c>
      <c r="K7655" s="14">
        <v>158166.36</v>
      </c>
      <c r="L7655" s="17">
        <v>174963.1</v>
      </c>
      <c r="M7655" s="13" t="s">
        <v>140</v>
      </c>
      <c r="N7655" s="18" t="s">
        <v>10395</v>
      </c>
      <c r="P7655" s="19" t="s">
        <v>46</v>
      </c>
      <c r="Q7655" s="19" t="s">
        <v>119</v>
      </c>
      <c r="R7655" s="19" t="s">
        <v>429</v>
      </c>
    </row>
    <row r="7656" spans="1:18">
      <c r="A7656" s="13" t="s">
        <v>119</v>
      </c>
      <c r="B7656" s="13" t="s">
        <v>10390</v>
      </c>
      <c r="C7656" s="14" t="s">
        <v>481</v>
      </c>
      <c r="D7656" s="15" t="s">
        <v>10391</v>
      </c>
      <c r="E7656" s="15" t="s">
        <v>10425</v>
      </c>
      <c r="F7656" s="14" t="s">
        <v>10392</v>
      </c>
      <c r="G7656" s="14" t="s">
        <v>10393</v>
      </c>
      <c r="H7656" s="14" t="s">
        <v>11437</v>
      </c>
      <c r="I7656" s="14" t="s">
        <v>10418</v>
      </c>
      <c r="J7656" s="16" t="s">
        <v>55</v>
      </c>
      <c r="K7656" s="14">
        <v>7104.05</v>
      </c>
      <c r="M7656" s="13" t="s">
        <v>140</v>
      </c>
      <c r="N7656" s="18" t="s">
        <v>10395</v>
      </c>
      <c r="P7656" s="19" t="s">
        <v>46</v>
      </c>
      <c r="Q7656" s="19" t="s">
        <v>119</v>
      </c>
      <c r="R7656" s="19" t="s">
        <v>429</v>
      </c>
    </row>
    <row r="7657" spans="1:18">
      <c r="A7657" s="13" t="s">
        <v>119</v>
      </c>
      <c r="B7657" s="13" t="s">
        <v>10390</v>
      </c>
      <c r="C7657" s="14" t="s">
        <v>481</v>
      </c>
      <c r="D7657" s="15" t="s">
        <v>10391</v>
      </c>
      <c r="E7657" s="15" t="s">
        <v>10425</v>
      </c>
      <c r="F7657" s="14" t="s">
        <v>10392</v>
      </c>
      <c r="G7657" s="14" t="s">
        <v>10393</v>
      </c>
      <c r="H7657" s="14" t="s">
        <v>11437</v>
      </c>
      <c r="I7657" s="14" t="s">
        <v>10420</v>
      </c>
      <c r="J7657" s="16" t="s">
        <v>55</v>
      </c>
      <c r="K7657" s="14">
        <v>1927</v>
      </c>
      <c r="M7657" s="13" t="s">
        <v>140</v>
      </c>
      <c r="N7657" s="18" t="s">
        <v>10395</v>
      </c>
      <c r="P7657" s="19" t="s">
        <v>46</v>
      </c>
      <c r="Q7657" s="19" t="s">
        <v>119</v>
      </c>
      <c r="R7657" s="19" t="s">
        <v>429</v>
      </c>
    </row>
    <row r="7658" spans="1:18">
      <c r="A7658" s="13" t="s">
        <v>119</v>
      </c>
      <c r="B7658" s="13" t="s">
        <v>10390</v>
      </c>
      <c r="C7658" s="14" t="s">
        <v>481</v>
      </c>
      <c r="D7658" s="15" t="s">
        <v>10391</v>
      </c>
      <c r="E7658" s="15" t="s">
        <v>10425</v>
      </c>
      <c r="F7658" s="14" t="s">
        <v>10392</v>
      </c>
      <c r="G7658" s="14" t="s">
        <v>10393</v>
      </c>
      <c r="H7658" s="14" t="s">
        <v>11437</v>
      </c>
      <c r="I7658" s="14" t="s">
        <v>10419</v>
      </c>
      <c r="J7658" s="16" t="s">
        <v>55</v>
      </c>
      <c r="K7658" s="14">
        <v>2516.79</v>
      </c>
      <c r="M7658" s="13" t="s">
        <v>140</v>
      </c>
      <c r="N7658" s="18" t="s">
        <v>10395</v>
      </c>
      <c r="P7658" s="19" t="s">
        <v>46</v>
      </c>
      <c r="Q7658" s="19" t="s">
        <v>119</v>
      </c>
      <c r="R7658" s="19" t="s">
        <v>429</v>
      </c>
    </row>
    <row r="7659" spans="1:18">
      <c r="A7659" s="13" t="s">
        <v>119</v>
      </c>
      <c r="B7659" s="13" t="s">
        <v>10390</v>
      </c>
      <c r="C7659" s="14" t="s">
        <v>481</v>
      </c>
      <c r="D7659" s="15" t="s">
        <v>10391</v>
      </c>
      <c r="E7659" s="15" t="s">
        <v>10425</v>
      </c>
      <c r="F7659" s="14" t="s">
        <v>10392</v>
      </c>
      <c r="G7659" s="14" t="s">
        <v>10393</v>
      </c>
      <c r="H7659" s="14" t="s">
        <v>11438</v>
      </c>
      <c r="I7659" s="14" t="s">
        <v>10416</v>
      </c>
      <c r="J7659" s="16" t="s">
        <v>55</v>
      </c>
      <c r="K7659" s="14">
        <v>158166.36</v>
      </c>
      <c r="L7659" s="17">
        <v>174963.1</v>
      </c>
      <c r="M7659" s="13" t="s">
        <v>140</v>
      </c>
      <c r="N7659" s="18" t="s">
        <v>10395</v>
      </c>
      <c r="P7659" s="19" t="s">
        <v>46</v>
      </c>
      <c r="Q7659" s="19" t="s">
        <v>119</v>
      </c>
      <c r="R7659" s="19" t="s">
        <v>429</v>
      </c>
    </row>
    <row r="7660" spans="1:18">
      <c r="A7660" s="13" t="s">
        <v>119</v>
      </c>
      <c r="B7660" s="13" t="s">
        <v>10390</v>
      </c>
      <c r="C7660" s="14" t="s">
        <v>481</v>
      </c>
      <c r="D7660" s="15" t="s">
        <v>10391</v>
      </c>
      <c r="E7660" s="15" t="s">
        <v>10425</v>
      </c>
      <c r="F7660" s="14" t="s">
        <v>10392</v>
      </c>
      <c r="G7660" s="14" t="s">
        <v>10393</v>
      </c>
      <c r="H7660" s="14" t="s">
        <v>11438</v>
      </c>
      <c r="I7660" s="14" t="s">
        <v>10418</v>
      </c>
      <c r="J7660" s="16" t="s">
        <v>55</v>
      </c>
      <c r="K7660" s="14">
        <v>7104.05</v>
      </c>
      <c r="M7660" s="13" t="s">
        <v>140</v>
      </c>
      <c r="N7660" s="18" t="s">
        <v>10395</v>
      </c>
      <c r="P7660" s="19" t="s">
        <v>46</v>
      </c>
      <c r="Q7660" s="19" t="s">
        <v>119</v>
      </c>
      <c r="R7660" s="19" t="s">
        <v>429</v>
      </c>
    </row>
    <row r="7661" spans="1:18">
      <c r="A7661" s="13" t="s">
        <v>119</v>
      </c>
      <c r="B7661" s="13" t="s">
        <v>10390</v>
      </c>
      <c r="C7661" s="14" t="s">
        <v>481</v>
      </c>
      <c r="D7661" s="15" t="s">
        <v>10391</v>
      </c>
      <c r="E7661" s="15" t="s">
        <v>10425</v>
      </c>
      <c r="F7661" s="14" t="s">
        <v>10392</v>
      </c>
      <c r="G7661" s="14" t="s">
        <v>10393</v>
      </c>
      <c r="H7661" s="14" t="s">
        <v>11438</v>
      </c>
      <c r="I7661" s="14" t="s">
        <v>10420</v>
      </c>
      <c r="J7661" s="16" t="s">
        <v>55</v>
      </c>
      <c r="K7661" s="14">
        <v>1927</v>
      </c>
      <c r="M7661" s="13" t="s">
        <v>140</v>
      </c>
      <c r="N7661" s="18" t="s">
        <v>10395</v>
      </c>
      <c r="P7661" s="19" t="s">
        <v>46</v>
      </c>
      <c r="Q7661" s="19" t="s">
        <v>119</v>
      </c>
      <c r="R7661" s="19" t="s">
        <v>429</v>
      </c>
    </row>
    <row r="7662" spans="1:18">
      <c r="A7662" s="13" t="s">
        <v>119</v>
      </c>
      <c r="B7662" s="13" t="s">
        <v>10390</v>
      </c>
      <c r="C7662" s="14" t="s">
        <v>481</v>
      </c>
      <c r="D7662" s="15" t="s">
        <v>10391</v>
      </c>
      <c r="E7662" s="15" t="s">
        <v>10425</v>
      </c>
      <c r="F7662" s="14" t="s">
        <v>10392</v>
      </c>
      <c r="G7662" s="14" t="s">
        <v>10393</v>
      </c>
      <c r="H7662" s="14" t="s">
        <v>11438</v>
      </c>
      <c r="I7662" s="14" t="s">
        <v>10419</v>
      </c>
      <c r="J7662" s="16" t="s">
        <v>55</v>
      </c>
      <c r="K7662" s="14">
        <v>2516.79</v>
      </c>
      <c r="M7662" s="13" t="s">
        <v>140</v>
      </c>
      <c r="N7662" s="18" t="s">
        <v>10395</v>
      </c>
      <c r="P7662" s="19" t="s">
        <v>46</v>
      </c>
      <c r="Q7662" s="19" t="s">
        <v>119</v>
      </c>
      <c r="R7662" s="19" t="s">
        <v>429</v>
      </c>
    </row>
    <row r="7663" spans="1:18">
      <c r="A7663" s="13" t="s">
        <v>119</v>
      </c>
      <c r="B7663" s="13" t="s">
        <v>10390</v>
      </c>
      <c r="C7663" s="14" t="s">
        <v>481</v>
      </c>
      <c r="D7663" s="15" t="s">
        <v>10391</v>
      </c>
      <c r="E7663" s="15" t="s">
        <v>10425</v>
      </c>
      <c r="F7663" s="14" t="s">
        <v>10392</v>
      </c>
      <c r="G7663" s="14" t="s">
        <v>10393</v>
      </c>
      <c r="H7663" s="14" t="s">
        <v>11439</v>
      </c>
      <c r="I7663" s="14" t="s">
        <v>10416</v>
      </c>
      <c r="J7663" s="16" t="s">
        <v>55</v>
      </c>
      <c r="K7663" s="14">
        <v>158166.36</v>
      </c>
      <c r="L7663" s="17">
        <v>174963.1</v>
      </c>
      <c r="M7663" s="13" t="s">
        <v>140</v>
      </c>
      <c r="N7663" s="18" t="s">
        <v>10395</v>
      </c>
      <c r="P7663" s="19" t="s">
        <v>46</v>
      </c>
      <c r="Q7663" s="19" t="s">
        <v>119</v>
      </c>
      <c r="R7663" s="19" t="s">
        <v>429</v>
      </c>
    </row>
    <row r="7664" spans="1:18">
      <c r="A7664" s="13" t="s">
        <v>119</v>
      </c>
      <c r="B7664" s="13" t="s">
        <v>10390</v>
      </c>
      <c r="C7664" s="14" t="s">
        <v>481</v>
      </c>
      <c r="D7664" s="15" t="s">
        <v>10391</v>
      </c>
      <c r="E7664" s="15" t="s">
        <v>10425</v>
      </c>
      <c r="F7664" s="14" t="s">
        <v>10392</v>
      </c>
      <c r="G7664" s="14" t="s">
        <v>10393</v>
      </c>
      <c r="H7664" s="14" t="s">
        <v>11439</v>
      </c>
      <c r="I7664" s="14" t="s">
        <v>10418</v>
      </c>
      <c r="J7664" s="16" t="s">
        <v>55</v>
      </c>
      <c r="K7664" s="14">
        <v>7104.05</v>
      </c>
      <c r="M7664" s="13" t="s">
        <v>140</v>
      </c>
      <c r="N7664" s="18" t="s">
        <v>10395</v>
      </c>
      <c r="P7664" s="19" t="s">
        <v>46</v>
      </c>
      <c r="Q7664" s="19" t="s">
        <v>119</v>
      </c>
      <c r="R7664" s="19" t="s">
        <v>429</v>
      </c>
    </row>
    <row r="7665" spans="1:18">
      <c r="A7665" s="13" t="s">
        <v>119</v>
      </c>
      <c r="B7665" s="13" t="s">
        <v>10390</v>
      </c>
      <c r="C7665" s="14" t="s">
        <v>481</v>
      </c>
      <c r="D7665" s="15" t="s">
        <v>10391</v>
      </c>
      <c r="E7665" s="15" t="s">
        <v>10425</v>
      </c>
      <c r="F7665" s="14" t="s">
        <v>10392</v>
      </c>
      <c r="G7665" s="14" t="s">
        <v>10393</v>
      </c>
      <c r="H7665" s="14" t="s">
        <v>11439</v>
      </c>
      <c r="I7665" s="14" t="s">
        <v>10420</v>
      </c>
      <c r="J7665" s="16" t="s">
        <v>55</v>
      </c>
      <c r="K7665" s="14">
        <v>1927</v>
      </c>
      <c r="M7665" s="13" t="s">
        <v>140</v>
      </c>
      <c r="N7665" s="18" t="s">
        <v>10395</v>
      </c>
      <c r="P7665" s="19" t="s">
        <v>46</v>
      </c>
      <c r="Q7665" s="19" t="s">
        <v>119</v>
      </c>
      <c r="R7665" s="19" t="s">
        <v>429</v>
      </c>
    </row>
    <row r="7666" spans="1:18">
      <c r="A7666" s="13" t="s">
        <v>119</v>
      </c>
      <c r="B7666" s="13" t="s">
        <v>10390</v>
      </c>
      <c r="C7666" s="14" t="s">
        <v>481</v>
      </c>
      <c r="D7666" s="15" t="s">
        <v>10391</v>
      </c>
      <c r="E7666" s="15" t="s">
        <v>10425</v>
      </c>
      <c r="F7666" s="14" t="s">
        <v>10392</v>
      </c>
      <c r="G7666" s="14" t="s">
        <v>10393</v>
      </c>
      <c r="H7666" s="14" t="s">
        <v>11439</v>
      </c>
      <c r="I7666" s="14" t="s">
        <v>10419</v>
      </c>
      <c r="J7666" s="16" t="s">
        <v>55</v>
      </c>
      <c r="K7666" s="14">
        <v>2516.79</v>
      </c>
      <c r="M7666" s="13" t="s">
        <v>140</v>
      </c>
      <c r="N7666" s="18" t="s">
        <v>10395</v>
      </c>
      <c r="P7666" s="19" t="s">
        <v>46</v>
      </c>
      <c r="Q7666" s="19" t="s">
        <v>119</v>
      </c>
      <c r="R7666" s="19" t="s">
        <v>429</v>
      </c>
    </row>
    <row r="7667" spans="1:18">
      <c r="A7667" s="13" t="s">
        <v>181</v>
      </c>
      <c r="B7667" s="13" t="s">
        <v>10396</v>
      </c>
      <c r="C7667" s="14" t="s">
        <v>2557</v>
      </c>
      <c r="D7667" s="15" t="s">
        <v>9477</v>
      </c>
      <c r="E7667" s="15" t="s">
        <v>10425</v>
      </c>
      <c r="F7667" s="14" t="s">
        <v>7045</v>
      </c>
      <c r="G7667" s="14" t="s">
        <v>9478</v>
      </c>
      <c r="H7667" s="14" t="s">
        <v>9479</v>
      </c>
      <c r="I7667" s="14" t="s">
        <v>10416</v>
      </c>
      <c r="J7667" s="16" t="s">
        <v>55</v>
      </c>
      <c r="K7667" s="14">
        <v>4333203.16</v>
      </c>
      <c r="L7667" s="17">
        <v>4947686.79</v>
      </c>
      <c r="M7667" s="13" t="s">
        <v>97</v>
      </c>
      <c r="N7667" s="18" t="s">
        <v>10397</v>
      </c>
      <c r="P7667" s="19" t="s">
        <v>46</v>
      </c>
      <c r="Q7667" s="19" t="s">
        <v>181</v>
      </c>
      <c r="R7667" s="19" t="s">
        <v>182</v>
      </c>
    </row>
    <row r="7668" spans="1:18">
      <c r="A7668" s="13" t="s">
        <v>181</v>
      </c>
      <c r="B7668" s="13" t="s">
        <v>10396</v>
      </c>
      <c r="C7668" s="14" t="s">
        <v>2557</v>
      </c>
      <c r="D7668" s="15" t="s">
        <v>9477</v>
      </c>
      <c r="E7668" s="15" t="s">
        <v>10425</v>
      </c>
      <c r="F7668" s="14" t="s">
        <v>7045</v>
      </c>
      <c r="G7668" s="14" t="s">
        <v>9478</v>
      </c>
      <c r="H7668" s="14" t="s">
        <v>9479</v>
      </c>
      <c r="I7668" s="14" t="s">
        <v>10418</v>
      </c>
      <c r="J7668" s="16" t="s">
        <v>55</v>
      </c>
      <c r="K7668" s="14">
        <v>230918.6</v>
      </c>
      <c r="M7668" s="13" t="s">
        <v>97</v>
      </c>
      <c r="N7668" s="18" t="s">
        <v>10397</v>
      </c>
      <c r="P7668" s="19" t="s">
        <v>46</v>
      </c>
      <c r="Q7668" s="19" t="s">
        <v>181</v>
      </c>
      <c r="R7668" s="19" t="s">
        <v>182</v>
      </c>
    </row>
    <row r="7669" spans="1:18">
      <c r="A7669" s="13" t="s">
        <v>181</v>
      </c>
      <c r="B7669" s="13" t="s">
        <v>10396</v>
      </c>
      <c r="C7669" s="14" t="s">
        <v>2557</v>
      </c>
      <c r="D7669" s="15" t="s">
        <v>9477</v>
      </c>
      <c r="E7669" s="15" t="s">
        <v>10425</v>
      </c>
      <c r="F7669" s="14" t="s">
        <v>7045</v>
      </c>
      <c r="G7669" s="14" t="s">
        <v>9478</v>
      </c>
      <c r="H7669" s="14" t="s">
        <v>9479</v>
      </c>
      <c r="I7669" s="14" t="s">
        <v>10420</v>
      </c>
      <c r="J7669" s="16" t="s">
        <v>55</v>
      </c>
      <c r="K7669" s="14">
        <v>54340.63</v>
      </c>
      <c r="M7669" s="13" t="s">
        <v>97</v>
      </c>
      <c r="N7669" s="18" t="s">
        <v>10397</v>
      </c>
      <c r="P7669" s="19" t="s">
        <v>46</v>
      </c>
      <c r="Q7669" s="19" t="s">
        <v>181</v>
      </c>
      <c r="R7669" s="19" t="s">
        <v>182</v>
      </c>
    </row>
    <row r="7670" spans="1:18">
      <c r="A7670" s="13" t="s">
        <v>181</v>
      </c>
      <c r="B7670" s="13" t="s">
        <v>10396</v>
      </c>
      <c r="C7670" s="14" t="s">
        <v>2557</v>
      </c>
      <c r="D7670" s="15" t="s">
        <v>9477</v>
      </c>
      <c r="E7670" s="15" t="s">
        <v>10425</v>
      </c>
      <c r="F7670" s="14" t="s">
        <v>7045</v>
      </c>
      <c r="G7670" s="14" t="s">
        <v>9478</v>
      </c>
      <c r="H7670" s="14" t="s">
        <v>9479</v>
      </c>
      <c r="I7670" s="14" t="s">
        <v>10419</v>
      </c>
      <c r="J7670" s="16" t="s">
        <v>55</v>
      </c>
      <c r="K7670" s="14">
        <v>69482.59</v>
      </c>
      <c r="M7670" s="13" t="s">
        <v>97</v>
      </c>
      <c r="N7670" s="18" t="s">
        <v>10397</v>
      </c>
      <c r="P7670" s="19" t="s">
        <v>46</v>
      </c>
      <c r="Q7670" s="19" t="s">
        <v>181</v>
      </c>
      <c r="R7670" s="19" t="s">
        <v>182</v>
      </c>
    </row>
    <row r="7671" spans="1:18">
      <c r="A7671" s="13" t="s">
        <v>200</v>
      </c>
      <c r="B7671" s="13" t="s">
        <v>10398</v>
      </c>
      <c r="C7671" s="14" t="s">
        <v>323</v>
      </c>
      <c r="D7671" s="15" t="s">
        <v>10399</v>
      </c>
      <c r="E7671" s="15" t="s">
        <v>10434</v>
      </c>
      <c r="F7671" s="14" t="s">
        <v>287</v>
      </c>
      <c r="G7671" s="14" t="s">
        <v>10400</v>
      </c>
      <c r="H7671" s="14" t="s">
        <v>10401</v>
      </c>
      <c r="I7671" s="14" t="s">
        <v>10416</v>
      </c>
      <c r="J7671" s="16" t="s">
        <v>55</v>
      </c>
      <c r="K7671" s="14">
        <v>18327.19</v>
      </c>
      <c r="L7671" s="17">
        <v>19181.75</v>
      </c>
      <c r="M7671" s="13" t="s">
        <v>1282</v>
      </c>
      <c r="N7671" s="18" t="s">
        <v>10403</v>
      </c>
      <c r="P7671" s="19" t="s">
        <v>69</v>
      </c>
      <c r="Q7671" s="19" t="s">
        <v>200</v>
      </c>
      <c r="R7671" s="19" t="s">
        <v>256</v>
      </c>
    </row>
    <row r="7672" spans="1:18">
      <c r="A7672" s="13" t="s">
        <v>200</v>
      </c>
      <c r="B7672" s="13" t="s">
        <v>10398</v>
      </c>
      <c r="C7672" s="14" t="s">
        <v>323</v>
      </c>
      <c r="D7672" s="15" t="s">
        <v>10399</v>
      </c>
      <c r="E7672" s="15" t="s">
        <v>10434</v>
      </c>
      <c r="F7672" s="14" t="s">
        <v>287</v>
      </c>
      <c r="G7672" s="14" t="s">
        <v>10400</v>
      </c>
      <c r="H7672" s="14" t="s">
        <v>10401</v>
      </c>
      <c r="I7672" s="14" t="s">
        <v>10418</v>
      </c>
      <c r="J7672" s="16" t="s">
        <v>55</v>
      </c>
      <c r="K7672" s="14">
        <v>0</v>
      </c>
      <c r="M7672" s="13" t="s">
        <v>1282</v>
      </c>
      <c r="N7672" s="18" t="s">
        <v>10403</v>
      </c>
      <c r="P7672" s="19" t="s">
        <v>69</v>
      </c>
      <c r="Q7672" s="19" t="s">
        <v>200</v>
      </c>
      <c r="R7672" s="19" t="s">
        <v>256</v>
      </c>
    </row>
    <row r="7673" spans="1:18">
      <c r="A7673" s="13" t="s">
        <v>200</v>
      </c>
      <c r="B7673" s="13" t="s">
        <v>10398</v>
      </c>
      <c r="C7673" s="14" t="s">
        <v>323</v>
      </c>
      <c r="D7673" s="15" t="s">
        <v>10399</v>
      </c>
      <c r="E7673" s="15" t="s">
        <v>10434</v>
      </c>
      <c r="F7673" s="14" t="s">
        <v>287</v>
      </c>
      <c r="G7673" s="14" t="s">
        <v>10400</v>
      </c>
      <c r="H7673" s="14" t="s">
        <v>10401</v>
      </c>
      <c r="I7673" s="14" t="s">
        <v>10420</v>
      </c>
      <c r="J7673" s="16" t="s">
        <v>55</v>
      </c>
      <c r="K7673" s="14">
        <v>0</v>
      </c>
      <c r="M7673" s="13" t="s">
        <v>1282</v>
      </c>
      <c r="N7673" s="18" t="s">
        <v>10403</v>
      </c>
      <c r="P7673" s="19" t="s">
        <v>69</v>
      </c>
      <c r="Q7673" s="19" t="s">
        <v>200</v>
      </c>
      <c r="R7673" s="19" t="s">
        <v>256</v>
      </c>
    </row>
    <row r="7674" spans="1:18">
      <c r="A7674" s="13" t="s">
        <v>200</v>
      </c>
      <c r="B7674" s="13" t="s">
        <v>10398</v>
      </c>
      <c r="C7674" s="14" t="s">
        <v>323</v>
      </c>
      <c r="D7674" s="15" t="s">
        <v>10399</v>
      </c>
      <c r="E7674" s="15" t="s">
        <v>10434</v>
      </c>
      <c r="F7674" s="14" t="s">
        <v>287</v>
      </c>
      <c r="G7674" s="14" t="s">
        <v>10400</v>
      </c>
      <c r="H7674" s="14" t="s">
        <v>10401</v>
      </c>
      <c r="I7674" s="14" t="s">
        <v>10419</v>
      </c>
      <c r="J7674" s="16" t="s">
        <v>55</v>
      </c>
      <c r="K7674" s="14">
        <v>279.11</v>
      </c>
      <c r="M7674" s="13" t="s">
        <v>1282</v>
      </c>
      <c r="N7674" s="18" t="s">
        <v>10403</v>
      </c>
      <c r="P7674" s="19" t="s">
        <v>69</v>
      </c>
      <c r="Q7674" s="19" t="s">
        <v>200</v>
      </c>
      <c r="R7674" s="19" t="s">
        <v>256</v>
      </c>
    </row>
    <row r="7675" spans="1:18">
      <c r="A7675" s="13" t="s">
        <v>200</v>
      </c>
      <c r="B7675" s="13" t="s">
        <v>10404</v>
      </c>
      <c r="C7675" s="14" t="s">
        <v>323</v>
      </c>
      <c r="D7675" s="15" t="s">
        <v>10405</v>
      </c>
      <c r="E7675" s="15" t="s">
        <v>10434</v>
      </c>
      <c r="F7675" s="14" t="s">
        <v>287</v>
      </c>
      <c r="G7675" s="14" t="s">
        <v>10406</v>
      </c>
      <c r="H7675" s="14" t="s">
        <v>10407</v>
      </c>
      <c r="I7675" s="14" t="s">
        <v>10416</v>
      </c>
      <c r="J7675" s="16" t="s">
        <v>55</v>
      </c>
      <c r="K7675" s="14">
        <v>100137.53</v>
      </c>
      <c r="L7675" s="17">
        <v>104806.79</v>
      </c>
      <c r="M7675" s="13" t="s">
        <v>1282</v>
      </c>
      <c r="N7675" s="18" t="s">
        <v>10409</v>
      </c>
      <c r="P7675" s="19" t="s">
        <v>69</v>
      </c>
      <c r="Q7675" s="19" t="s">
        <v>200</v>
      </c>
      <c r="R7675" s="19" t="s">
        <v>256</v>
      </c>
    </row>
    <row r="7676" spans="1:18">
      <c r="A7676" s="13" t="s">
        <v>200</v>
      </c>
      <c r="B7676" s="13" t="s">
        <v>10404</v>
      </c>
      <c r="C7676" s="14" t="s">
        <v>323</v>
      </c>
      <c r="D7676" s="15" t="s">
        <v>10405</v>
      </c>
      <c r="E7676" s="15" t="s">
        <v>10434</v>
      </c>
      <c r="F7676" s="14" t="s">
        <v>287</v>
      </c>
      <c r="G7676" s="14" t="s">
        <v>10406</v>
      </c>
      <c r="H7676" s="14" t="s">
        <v>10407</v>
      </c>
      <c r="I7676" s="14" t="s">
        <v>10418</v>
      </c>
      <c r="J7676" s="16" t="s">
        <v>55</v>
      </c>
      <c r="K7676" s="14">
        <v>0</v>
      </c>
      <c r="M7676" s="13" t="s">
        <v>1282</v>
      </c>
      <c r="N7676" s="18" t="s">
        <v>10409</v>
      </c>
      <c r="P7676" s="19" t="s">
        <v>69</v>
      </c>
      <c r="Q7676" s="19" t="s">
        <v>200</v>
      </c>
      <c r="R7676" s="19" t="s">
        <v>256</v>
      </c>
    </row>
    <row r="7677" spans="1:18">
      <c r="A7677" s="13" t="s">
        <v>200</v>
      </c>
      <c r="B7677" s="13" t="s">
        <v>10404</v>
      </c>
      <c r="C7677" s="14" t="s">
        <v>323</v>
      </c>
      <c r="D7677" s="15" t="s">
        <v>10405</v>
      </c>
      <c r="E7677" s="15" t="s">
        <v>10434</v>
      </c>
      <c r="F7677" s="14" t="s">
        <v>287</v>
      </c>
      <c r="G7677" s="14" t="s">
        <v>10406</v>
      </c>
      <c r="H7677" s="14" t="s">
        <v>10407</v>
      </c>
      <c r="I7677" s="14" t="s">
        <v>10420</v>
      </c>
      <c r="J7677" s="16" t="s">
        <v>55</v>
      </c>
      <c r="K7677" s="14">
        <v>0</v>
      </c>
      <c r="M7677" s="13" t="s">
        <v>1282</v>
      </c>
      <c r="N7677" s="18" t="s">
        <v>10409</v>
      </c>
      <c r="P7677" s="19" t="s">
        <v>69</v>
      </c>
      <c r="Q7677" s="19" t="s">
        <v>200</v>
      </c>
      <c r="R7677" s="19" t="s">
        <v>256</v>
      </c>
    </row>
  </sheetData>
  <autoFilter xmlns:etc="http://www.wps.cn/officeDocument/2017/etCustomData" ref="A1:N7677" etc:filterBottomFollowUsedRange="0">
    <extLst/>
  </autoFilter>
  <conditionalFormatting sqref="B1">
    <cfRule type="duplicateValues" dxfId="0" priority="1"/>
  </conditionalFormatting>
  <pageMargins left="0.699305555555556" right="0.699305555555556" top="0.75" bottom="0.75" header="0.3" footer="0.3"/>
  <pageSetup paperSize="9" orientation="portrait" horizontalDpi="2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22"/>
  <sheetViews>
    <sheetView topLeftCell="A173" workbookViewId="0">
      <selection activeCell="B199" sqref="B199:D199"/>
    </sheetView>
  </sheetViews>
  <sheetFormatPr defaultColWidth="9" defaultRowHeight="14.1" outlineLevelCol="3"/>
  <sheetData>
    <row r="1" spans="1:4">
      <c r="A1" s="1" t="s">
        <v>11440</v>
      </c>
      <c r="B1" s="1" t="s">
        <v>11441</v>
      </c>
      <c r="C1" s="1" t="s">
        <v>11442</v>
      </c>
      <c r="D1" s="2" t="s">
        <v>2</v>
      </c>
    </row>
    <row r="2" spans="1:4">
      <c r="A2" s="3" t="s">
        <v>1909</v>
      </c>
      <c r="B2" s="4" t="s">
        <v>69</v>
      </c>
      <c r="C2" s="5" t="s">
        <v>292</v>
      </c>
      <c r="D2" s="2" t="s">
        <v>788</v>
      </c>
    </row>
    <row r="3" spans="1:4">
      <c r="A3" s="6" t="s">
        <v>11443</v>
      </c>
      <c r="B3" s="4" t="s">
        <v>69</v>
      </c>
      <c r="C3" s="5" t="s">
        <v>292</v>
      </c>
      <c r="D3" s="2" t="s">
        <v>788</v>
      </c>
    </row>
    <row r="4" spans="1:4">
      <c r="A4" s="6" t="s">
        <v>11444</v>
      </c>
      <c r="B4" s="4" t="s">
        <v>69</v>
      </c>
      <c r="C4" s="5" t="s">
        <v>292</v>
      </c>
      <c r="D4" s="2" t="s">
        <v>293</v>
      </c>
    </row>
    <row r="5" spans="1:4">
      <c r="A5" s="3" t="s">
        <v>1387</v>
      </c>
      <c r="B5" s="4" t="s">
        <v>69</v>
      </c>
      <c r="C5" s="5" t="s">
        <v>292</v>
      </c>
      <c r="D5" s="2" t="s">
        <v>1385</v>
      </c>
    </row>
    <row r="6" spans="1:4">
      <c r="A6" s="3" t="s">
        <v>2103</v>
      </c>
      <c r="B6" s="4" t="s">
        <v>69</v>
      </c>
      <c r="C6" s="5" t="s">
        <v>292</v>
      </c>
      <c r="D6" s="2" t="s">
        <v>293</v>
      </c>
    </row>
    <row r="7" spans="1:4">
      <c r="A7" s="3" t="s">
        <v>1578</v>
      </c>
      <c r="B7" s="4" t="s">
        <v>69</v>
      </c>
      <c r="C7" s="5" t="s">
        <v>292</v>
      </c>
      <c r="D7" s="2" t="s">
        <v>293</v>
      </c>
    </row>
    <row r="8" spans="1:4">
      <c r="A8" s="3" t="s">
        <v>566</v>
      </c>
      <c r="B8" s="4" t="s">
        <v>69</v>
      </c>
      <c r="C8" s="5" t="s">
        <v>292</v>
      </c>
      <c r="D8" s="2" t="s">
        <v>293</v>
      </c>
    </row>
    <row r="9" spans="1:4">
      <c r="A9" s="3" t="s">
        <v>1075</v>
      </c>
      <c r="B9" s="4" t="s">
        <v>69</v>
      </c>
      <c r="C9" s="5" t="s">
        <v>292</v>
      </c>
      <c r="D9" s="2" t="s">
        <v>293</v>
      </c>
    </row>
    <row r="10" spans="1:4">
      <c r="A10" s="3" t="s">
        <v>11445</v>
      </c>
      <c r="B10" s="4" t="s">
        <v>69</v>
      </c>
      <c r="C10" s="5" t="s">
        <v>292</v>
      </c>
      <c r="D10" s="2" t="s">
        <v>293</v>
      </c>
    </row>
    <row r="11" spans="1:4">
      <c r="A11" s="4" t="s">
        <v>1751</v>
      </c>
      <c r="B11" s="4" t="s">
        <v>69</v>
      </c>
      <c r="C11" s="5" t="s">
        <v>292</v>
      </c>
      <c r="D11" s="2" t="s">
        <v>293</v>
      </c>
    </row>
    <row r="12" spans="1:4">
      <c r="A12" s="4" t="s">
        <v>295</v>
      </c>
      <c r="B12" s="4" t="s">
        <v>69</v>
      </c>
      <c r="C12" s="5" t="s">
        <v>292</v>
      </c>
      <c r="D12" s="2" t="s">
        <v>293</v>
      </c>
    </row>
    <row r="13" spans="1:4">
      <c r="A13" s="4" t="s">
        <v>10528</v>
      </c>
      <c r="B13" s="4" t="s">
        <v>69</v>
      </c>
      <c r="C13" s="5" t="s">
        <v>292</v>
      </c>
      <c r="D13" s="2" t="s">
        <v>1526</v>
      </c>
    </row>
    <row r="14" spans="1:4">
      <c r="A14" s="7" t="s">
        <v>790</v>
      </c>
      <c r="B14" s="4" t="s">
        <v>69</v>
      </c>
      <c r="C14" s="5" t="s">
        <v>292</v>
      </c>
      <c r="D14" s="2" t="s">
        <v>788</v>
      </c>
    </row>
    <row r="15" spans="1:4">
      <c r="A15" s="7" t="s">
        <v>1133</v>
      </c>
      <c r="B15" s="4" t="s">
        <v>69</v>
      </c>
      <c r="C15" s="5" t="s">
        <v>292</v>
      </c>
      <c r="D15" s="2" t="s">
        <v>1131</v>
      </c>
    </row>
    <row r="16" spans="1:4">
      <c r="A16" s="3" t="s">
        <v>11446</v>
      </c>
      <c r="B16" s="4" t="s">
        <v>69</v>
      </c>
      <c r="C16" s="5" t="s">
        <v>292</v>
      </c>
      <c r="D16" s="2" t="s">
        <v>1526</v>
      </c>
    </row>
    <row r="17" spans="1:4">
      <c r="A17" s="3" t="s">
        <v>2144</v>
      </c>
      <c r="B17" s="4" t="s">
        <v>69</v>
      </c>
      <c r="C17" s="5" t="s">
        <v>292</v>
      </c>
      <c r="D17" s="2" t="s">
        <v>1526</v>
      </c>
    </row>
    <row r="18" spans="1:4">
      <c r="A18" s="4" t="s">
        <v>1528</v>
      </c>
      <c r="B18" s="4" t="s">
        <v>69</v>
      </c>
      <c r="C18" s="5" t="s">
        <v>292</v>
      </c>
      <c r="D18" s="2" t="s">
        <v>1526</v>
      </c>
    </row>
    <row r="19" spans="1:4">
      <c r="A19" s="6" t="s">
        <v>1901</v>
      </c>
      <c r="B19" s="4" t="s">
        <v>69</v>
      </c>
      <c r="C19" s="5" t="s">
        <v>292</v>
      </c>
      <c r="D19" s="2" t="s">
        <v>1131</v>
      </c>
    </row>
    <row r="20" spans="1:4">
      <c r="A20" s="6" t="s">
        <v>11447</v>
      </c>
      <c r="B20" s="4" t="s">
        <v>69</v>
      </c>
      <c r="C20" s="5" t="s">
        <v>292</v>
      </c>
      <c r="D20" s="2" t="s">
        <v>293</v>
      </c>
    </row>
    <row r="21" spans="1:4">
      <c r="A21" s="8" t="s">
        <v>11448</v>
      </c>
      <c r="B21" s="4" t="s">
        <v>69</v>
      </c>
      <c r="C21" s="5" t="s">
        <v>292</v>
      </c>
      <c r="D21" s="2" t="s">
        <v>1131</v>
      </c>
    </row>
    <row r="22" spans="1:4">
      <c r="A22" s="8" t="s">
        <v>11449</v>
      </c>
      <c r="B22" s="4" t="s">
        <v>69</v>
      </c>
      <c r="C22" s="5" t="s">
        <v>292</v>
      </c>
      <c r="D22" s="2" t="s">
        <v>293</v>
      </c>
    </row>
    <row r="23" spans="1:4">
      <c r="A23" s="9" t="s">
        <v>11450</v>
      </c>
      <c r="B23" s="9" t="s">
        <v>69</v>
      </c>
      <c r="C23" s="9" t="s">
        <v>220</v>
      </c>
      <c r="D23" s="9" t="s">
        <v>274</v>
      </c>
    </row>
    <row r="24" spans="1:4">
      <c r="A24" s="9" t="s">
        <v>799</v>
      </c>
      <c r="B24" s="9" t="s">
        <v>69</v>
      </c>
      <c r="C24" s="9" t="s">
        <v>220</v>
      </c>
      <c r="D24" s="9" t="s">
        <v>221</v>
      </c>
    </row>
    <row r="25" spans="1:4">
      <c r="A25" s="9" t="s">
        <v>11451</v>
      </c>
      <c r="B25" s="9" t="s">
        <v>69</v>
      </c>
      <c r="C25" s="9" t="s">
        <v>220</v>
      </c>
      <c r="D25" s="9" t="s">
        <v>221</v>
      </c>
    </row>
    <row r="26" spans="1:4">
      <c r="A26" s="9" t="s">
        <v>276</v>
      </c>
      <c r="B26" s="9" t="s">
        <v>69</v>
      </c>
      <c r="C26" s="9" t="s">
        <v>220</v>
      </c>
      <c r="D26" s="9" t="s">
        <v>274</v>
      </c>
    </row>
    <row r="27" spans="1:4">
      <c r="A27" s="9" t="s">
        <v>849</v>
      </c>
      <c r="B27" s="9" t="s">
        <v>69</v>
      </c>
      <c r="C27" s="9" t="s">
        <v>220</v>
      </c>
      <c r="D27" s="9" t="s">
        <v>274</v>
      </c>
    </row>
    <row r="28" spans="1:4">
      <c r="A28" s="9" t="s">
        <v>11452</v>
      </c>
      <c r="B28" s="9" t="s">
        <v>69</v>
      </c>
      <c r="C28" s="9" t="s">
        <v>220</v>
      </c>
      <c r="D28" s="9" t="s">
        <v>221</v>
      </c>
    </row>
    <row r="29" spans="1:4">
      <c r="A29" s="9" t="s">
        <v>223</v>
      </c>
      <c r="B29" s="9" t="s">
        <v>69</v>
      </c>
      <c r="C29" s="9" t="s">
        <v>220</v>
      </c>
      <c r="D29" s="9" t="s">
        <v>221</v>
      </c>
    </row>
    <row r="30" spans="1:4">
      <c r="A30" s="9" t="s">
        <v>501</v>
      </c>
      <c r="B30" s="9" t="s">
        <v>69</v>
      </c>
      <c r="C30" s="9" t="s">
        <v>220</v>
      </c>
      <c r="D30" s="9" t="s">
        <v>221</v>
      </c>
    </row>
    <row r="31" spans="1:4">
      <c r="A31" s="9" t="s">
        <v>772</v>
      </c>
      <c r="B31" s="9" t="s">
        <v>69</v>
      </c>
      <c r="C31" s="9" t="s">
        <v>70</v>
      </c>
      <c r="D31" s="9" t="s">
        <v>70</v>
      </c>
    </row>
    <row r="32" spans="1:4">
      <c r="A32" s="9" t="s">
        <v>72</v>
      </c>
      <c r="B32" s="9" t="s">
        <v>69</v>
      </c>
      <c r="C32" s="9" t="s">
        <v>70</v>
      </c>
      <c r="D32" s="9" t="s">
        <v>70</v>
      </c>
    </row>
    <row r="33" spans="1:4">
      <c r="A33" s="9" t="s">
        <v>593</v>
      </c>
      <c r="B33" s="9" t="s">
        <v>69</v>
      </c>
      <c r="C33" s="9" t="s">
        <v>70</v>
      </c>
      <c r="D33" s="9" t="s">
        <v>70</v>
      </c>
    </row>
    <row r="34" spans="1:4">
      <c r="A34" s="9" t="s">
        <v>11453</v>
      </c>
      <c r="B34" s="9" t="s">
        <v>69</v>
      </c>
      <c r="C34" s="9" t="s">
        <v>70</v>
      </c>
      <c r="D34" s="9" t="s">
        <v>70</v>
      </c>
    </row>
    <row r="35" spans="1:4">
      <c r="A35" s="9" t="s">
        <v>670</v>
      </c>
      <c r="B35" s="9" t="s">
        <v>69</v>
      </c>
      <c r="C35" s="9" t="s">
        <v>70</v>
      </c>
      <c r="D35" s="9" t="s">
        <v>70</v>
      </c>
    </row>
    <row r="36" spans="1:4">
      <c r="A36" s="9" t="s">
        <v>143</v>
      </c>
      <c r="B36" s="9" t="s">
        <v>69</v>
      </c>
      <c r="C36" s="9" t="s">
        <v>70</v>
      </c>
      <c r="D36" s="9" t="s">
        <v>70</v>
      </c>
    </row>
    <row r="37" spans="1:4">
      <c r="A37" s="9" t="s">
        <v>2337</v>
      </c>
      <c r="B37" s="9" t="s">
        <v>69</v>
      </c>
      <c r="C37" s="9" t="s">
        <v>85</v>
      </c>
      <c r="D37" s="9" t="s">
        <v>1243</v>
      </c>
    </row>
    <row r="38" spans="1:4">
      <c r="A38" s="9" t="s">
        <v>2841</v>
      </c>
      <c r="B38" s="9" t="s">
        <v>69</v>
      </c>
      <c r="C38" s="9" t="s">
        <v>85</v>
      </c>
      <c r="D38" s="9" t="s">
        <v>1243</v>
      </c>
    </row>
    <row r="39" spans="1:4">
      <c r="A39" s="9" t="s">
        <v>11454</v>
      </c>
      <c r="B39" s="9" t="s">
        <v>69</v>
      </c>
      <c r="C39" s="9" t="s">
        <v>85</v>
      </c>
      <c r="D39" s="9" t="s">
        <v>1243</v>
      </c>
    </row>
    <row r="40" spans="1:4">
      <c r="A40" s="9" t="s">
        <v>1245</v>
      </c>
      <c r="B40" s="9" t="s">
        <v>69</v>
      </c>
      <c r="C40" s="9" t="s">
        <v>85</v>
      </c>
      <c r="D40" s="9" t="s">
        <v>1243</v>
      </c>
    </row>
    <row r="41" spans="1:4">
      <c r="A41" s="9" t="s">
        <v>11455</v>
      </c>
      <c r="B41" s="9" t="s">
        <v>69</v>
      </c>
      <c r="C41" s="9" t="s">
        <v>85</v>
      </c>
      <c r="D41" s="9" t="s">
        <v>1243</v>
      </c>
    </row>
    <row r="42" spans="1:4">
      <c r="A42" s="9" t="s">
        <v>11456</v>
      </c>
      <c r="B42" s="9" t="s">
        <v>69</v>
      </c>
      <c r="C42" s="9" t="s">
        <v>85</v>
      </c>
      <c r="D42" s="9" t="s">
        <v>1243</v>
      </c>
    </row>
    <row r="43" spans="1:4">
      <c r="A43" s="9" t="s">
        <v>1437</v>
      </c>
      <c r="B43" s="9" t="s">
        <v>69</v>
      </c>
      <c r="C43" s="9" t="s">
        <v>85</v>
      </c>
      <c r="D43" s="9" t="s">
        <v>1243</v>
      </c>
    </row>
    <row r="44" spans="1:4">
      <c r="A44" s="9" t="s">
        <v>3777</v>
      </c>
      <c r="B44" s="9" t="s">
        <v>69</v>
      </c>
      <c r="C44" s="9" t="s">
        <v>85</v>
      </c>
      <c r="D44" s="9" t="s">
        <v>86</v>
      </c>
    </row>
    <row r="45" spans="1:4">
      <c r="A45" s="9" t="s">
        <v>11457</v>
      </c>
      <c r="B45" s="9" t="s">
        <v>69</v>
      </c>
      <c r="C45" s="9" t="s">
        <v>85</v>
      </c>
      <c r="D45" s="9" t="s">
        <v>86</v>
      </c>
    </row>
    <row r="46" spans="1:4">
      <c r="A46" s="9" t="s">
        <v>1369</v>
      </c>
      <c r="B46" s="9" t="s">
        <v>69</v>
      </c>
      <c r="C46" s="9" t="s">
        <v>85</v>
      </c>
      <c r="D46" s="9" t="s">
        <v>86</v>
      </c>
    </row>
    <row r="47" spans="1:4">
      <c r="A47" s="9" t="s">
        <v>100</v>
      </c>
      <c r="B47" s="9" t="s">
        <v>69</v>
      </c>
      <c r="C47" s="9" t="s">
        <v>85</v>
      </c>
      <c r="D47" s="9" t="s">
        <v>86</v>
      </c>
    </row>
    <row r="48" spans="1:4">
      <c r="A48" s="9" t="s">
        <v>1056</v>
      </c>
      <c r="B48" s="9" t="s">
        <v>69</v>
      </c>
      <c r="C48" s="9" t="s">
        <v>85</v>
      </c>
      <c r="D48" s="9" t="s">
        <v>86</v>
      </c>
    </row>
    <row r="49" spans="1:4">
      <c r="A49" s="9" t="s">
        <v>88</v>
      </c>
      <c r="B49" s="9" t="s">
        <v>69</v>
      </c>
      <c r="C49" s="9" t="s">
        <v>85</v>
      </c>
      <c r="D49" s="9" t="s">
        <v>86</v>
      </c>
    </row>
    <row r="50" spans="1:4">
      <c r="A50" s="9" t="s">
        <v>3057</v>
      </c>
      <c r="B50" s="9" t="s">
        <v>69</v>
      </c>
      <c r="C50" s="9" t="s">
        <v>85</v>
      </c>
      <c r="D50" s="9" t="s">
        <v>86</v>
      </c>
    </row>
    <row r="51" spans="1:4">
      <c r="A51" s="9" t="s">
        <v>385</v>
      </c>
      <c r="B51" s="9" t="s">
        <v>69</v>
      </c>
      <c r="C51" s="9" t="s">
        <v>85</v>
      </c>
      <c r="D51" s="9" t="s">
        <v>86</v>
      </c>
    </row>
    <row r="52" spans="1:4">
      <c r="A52" s="9" t="s">
        <v>11458</v>
      </c>
      <c r="B52" s="9" t="s">
        <v>69</v>
      </c>
      <c r="C52" s="9" t="s">
        <v>85</v>
      </c>
      <c r="D52" s="9" t="s">
        <v>86</v>
      </c>
    </row>
    <row r="53" spans="1:4">
      <c r="A53" s="9" t="s">
        <v>153</v>
      </c>
      <c r="B53" s="9" t="s">
        <v>69</v>
      </c>
      <c r="C53" s="9" t="s">
        <v>85</v>
      </c>
      <c r="D53" s="9" t="s">
        <v>86</v>
      </c>
    </row>
    <row r="54" spans="1:4">
      <c r="A54" s="9" t="s">
        <v>11459</v>
      </c>
      <c r="B54" s="9" t="s">
        <v>69</v>
      </c>
      <c r="C54" s="9" t="s">
        <v>200</v>
      </c>
      <c r="D54" s="9" t="s">
        <v>201</v>
      </c>
    </row>
    <row r="55" spans="1:4">
      <c r="A55" s="9" t="s">
        <v>360</v>
      </c>
      <c r="B55" s="9" t="s">
        <v>69</v>
      </c>
      <c r="C55" s="9" t="s">
        <v>200</v>
      </c>
      <c r="D55" s="9" t="s">
        <v>256</v>
      </c>
    </row>
    <row r="56" spans="1:4">
      <c r="A56" s="9" t="s">
        <v>857</v>
      </c>
      <c r="B56" s="9" t="s">
        <v>69</v>
      </c>
      <c r="C56" s="9" t="s">
        <v>200</v>
      </c>
      <c r="D56" s="9" t="s">
        <v>201</v>
      </c>
    </row>
    <row r="57" spans="1:4">
      <c r="A57" s="9" t="s">
        <v>203</v>
      </c>
      <c r="B57" s="9" t="s">
        <v>69</v>
      </c>
      <c r="C57" s="9" t="s">
        <v>200</v>
      </c>
      <c r="D57" s="9" t="s">
        <v>201</v>
      </c>
    </row>
    <row r="58" spans="1:4">
      <c r="A58" s="9" t="s">
        <v>472</v>
      </c>
      <c r="B58" s="9" t="s">
        <v>69</v>
      </c>
      <c r="C58" s="9" t="s">
        <v>200</v>
      </c>
      <c r="D58" s="9" t="s">
        <v>201</v>
      </c>
    </row>
    <row r="59" spans="1:4">
      <c r="A59" s="9" t="s">
        <v>2315</v>
      </c>
      <c r="B59" s="9" t="s">
        <v>69</v>
      </c>
      <c r="C59" s="9" t="s">
        <v>200</v>
      </c>
      <c r="D59" s="9" t="s">
        <v>201</v>
      </c>
    </row>
    <row r="60" spans="1:4">
      <c r="A60" s="9" t="s">
        <v>410</v>
      </c>
      <c r="B60" s="9" t="s">
        <v>69</v>
      </c>
      <c r="C60" s="9" t="s">
        <v>200</v>
      </c>
      <c r="D60" s="9" t="s">
        <v>201</v>
      </c>
    </row>
    <row r="61" spans="1:4">
      <c r="A61" s="9" t="s">
        <v>703</v>
      </c>
      <c r="B61" s="9" t="s">
        <v>69</v>
      </c>
      <c r="C61" s="9" t="s">
        <v>200</v>
      </c>
      <c r="D61" s="9" t="s">
        <v>201</v>
      </c>
    </row>
    <row r="62" spans="1:4">
      <c r="A62" s="9" t="s">
        <v>1121</v>
      </c>
      <c r="B62" s="9" t="s">
        <v>69</v>
      </c>
      <c r="C62" s="9" t="s">
        <v>200</v>
      </c>
      <c r="D62" s="9" t="s">
        <v>201</v>
      </c>
    </row>
    <row r="63" spans="1:4">
      <c r="A63" s="9" t="s">
        <v>611</v>
      </c>
      <c r="B63" s="9" t="s">
        <v>69</v>
      </c>
      <c r="C63" s="9" t="s">
        <v>200</v>
      </c>
      <c r="D63" s="9" t="s">
        <v>256</v>
      </c>
    </row>
    <row r="64" spans="1:4">
      <c r="A64" s="9" t="s">
        <v>11460</v>
      </c>
      <c r="B64" s="9" t="s">
        <v>69</v>
      </c>
      <c r="C64" s="9" t="s">
        <v>200</v>
      </c>
      <c r="D64" s="9" t="s">
        <v>256</v>
      </c>
    </row>
    <row r="65" spans="1:4">
      <c r="A65" s="9" t="s">
        <v>4467</v>
      </c>
      <c r="B65" s="9" t="s">
        <v>69</v>
      </c>
      <c r="C65" s="9" t="s">
        <v>200</v>
      </c>
      <c r="D65" s="9" t="s">
        <v>256</v>
      </c>
    </row>
    <row r="66" spans="1:4">
      <c r="A66" s="9" t="s">
        <v>323</v>
      </c>
      <c r="B66" s="9" t="s">
        <v>69</v>
      </c>
      <c r="C66" s="9" t="s">
        <v>200</v>
      </c>
      <c r="D66" s="9" t="s">
        <v>256</v>
      </c>
    </row>
    <row r="67" spans="1:4">
      <c r="A67" s="9" t="s">
        <v>11461</v>
      </c>
      <c r="B67" s="9" t="s">
        <v>69</v>
      </c>
      <c r="C67" s="9" t="s">
        <v>200</v>
      </c>
      <c r="D67" s="9" t="s">
        <v>201</v>
      </c>
    </row>
    <row r="68" spans="1:4">
      <c r="A68" s="9" t="s">
        <v>258</v>
      </c>
      <c r="B68" s="9" t="s">
        <v>69</v>
      </c>
      <c r="C68" s="9" t="s">
        <v>200</v>
      </c>
      <c r="D68" s="9" t="s">
        <v>256</v>
      </c>
    </row>
    <row r="69" spans="1:4">
      <c r="A69" s="9" t="s">
        <v>1811</v>
      </c>
      <c r="B69" s="9" t="s">
        <v>69</v>
      </c>
      <c r="C69" s="9" t="s">
        <v>200</v>
      </c>
      <c r="D69" s="9" t="s">
        <v>256</v>
      </c>
    </row>
    <row r="70" spans="1:4">
      <c r="A70" s="9" t="s">
        <v>651</v>
      </c>
      <c r="B70" s="9" t="s">
        <v>69</v>
      </c>
      <c r="C70" s="9" t="s">
        <v>129</v>
      </c>
      <c r="D70" s="9" t="s">
        <v>649</v>
      </c>
    </row>
    <row r="71" spans="1:4">
      <c r="A71" s="9" t="s">
        <v>968</v>
      </c>
      <c r="B71" s="9" t="s">
        <v>69</v>
      </c>
      <c r="C71" s="9" t="s">
        <v>129</v>
      </c>
      <c r="D71" s="9" t="s">
        <v>649</v>
      </c>
    </row>
    <row r="72" spans="1:4">
      <c r="A72" s="9" t="s">
        <v>11462</v>
      </c>
      <c r="B72" s="9" t="s">
        <v>69</v>
      </c>
      <c r="C72" s="9" t="s">
        <v>129</v>
      </c>
      <c r="D72" s="9" t="s">
        <v>649</v>
      </c>
    </row>
    <row r="73" spans="1:4">
      <c r="A73" s="9" t="s">
        <v>712</v>
      </c>
      <c r="B73" s="9" t="s">
        <v>69</v>
      </c>
      <c r="C73" s="9" t="s">
        <v>129</v>
      </c>
      <c r="D73" s="9" t="s">
        <v>649</v>
      </c>
    </row>
    <row r="74" spans="1:4">
      <c r="A74" s="9" t="s">
        <v>10260</v>
      </c>
      <c r="B74" s="9" t="s">
        <v>69</v>
      </c>
      <c r="C74" s="9" t="s">
        <v>129</v>
      </c>
      <c r="D74" s="9" t="s">
        <v>649</v>
      </c>
    </row>
    <row r="75" spans="1:4">
      <c r="A75" s="9" t="s">
        <v>3091</v>
      </c>
      <c r="B75" s="9" t="s">
        <v>69</v>
      </c>
      <c r="C75" s="9" t="s">
        <v>129</v>
      </c>
      <c r="D75" s="9" t="s">
        <v>649</v>
      </c>
    </row>
    <row r="76" spans="1:4">
      <c r="A76" s="9" t="s">
        <v>807</v>
      </c>
      <c r="B76" s="9" t="s">
        <v>69</v>
      </c>
      <c r="C76" s="9" t="s">
        <v>129</v>
      </c>
      <c r="D76" s="9" t="s">
        <v>649</v>
      </c>
    </row>
    <row r="77" spans="1:4">
      <c r="A77" s="9" t="s">
        <v>1165</v>
      </c>
      <c r="B77" s="9" t="s">
        <v>69</v>
      </c>
      <c r="C77" s="9" t="s">
        <v>129</v>
      </c>
      <c r="D77" s="9" t="s">
        <v>130</v>
      </c>
    </row>
    <row r="78" spans="1:4">
      <c r="A78" s="9" t="s">
        <v>11463</v>
      </c>
      <c r="B78" s="9" t="s">
        <v>69</v>
      </c>
      <c r="C78" s="9" t="s">
        <v>129</v>
      </c>
      <c r="D78" s="9" t="s">
        <v>130</v>
      </c>
    </row>
    <row r="79" spans="1:4">
      <c r="A79" s="9" t="s">
        <v>132</v>
      </c>
      <c r="B79" s="9" t="s">
        <v>69</v>
      </c>
      <c r="C79" s="9" t="s">
        <v>129</v>
      </c>
      <c r="D79" s="9" t="s">
        <v>130</v>
      </c>
    </row>
    <row r="80" spans="1:4">
      <c r="A80" s="9" t="s">
        <v>2762</v>
      </c>
      <c r="B80" s="9" t="s">
        <v>69</v>
      </c>
      <c r="C80" s="9" t="s">
        <v>516</v>
      </c>
      <c r="D80" s="9" t="s">
        <v>2760</v>
      </c>
    </row>
    <row r="81" spans="1:4">
      <c r="A81" s="9" t="s">
        <v>1284</v>
      </c>
      <c r="B81" s="9" t="s">
        <v>69</v>
      </c>
      <c r="C81" s="9" t="s">
        <v>516</v>
      </c>
      <c r="D81" s="9" t="s">
        <v>619</v>
      </c>
    </row>
    <row r="82" spans="1:4">
      <c r="A82" s="9" t="s">
        <v>621</v>
      </c>
      <c r="B82" s="9" t="s">
        <v>69</v>
      </c>
      <c r="C82" s="9" t="s">
        <v>516</v>
      </c>
      <c r="D82" s="9" t="s">
        <v>619</v>
      </c>
    </row>
    <row r="83" spans="1:4">
      <c r="A83" s="9" t="s">
        <v>519</v>
      </c>
      <c r="B83" s="9" t="s">
        <v>69</v>
      </c>
      <c r="C83" s="9" t="s">
        <v>516</v>
      </c>
      <c r="D83" s="9" t="s">
        <v>517</v>
      </c>
    </row>
    <row r="84" spans="1:4">
      <c r="A84" s="9" t="s">
        <v>6472</v>
      </c>
      <c r="B84" s="9" t="s">
        <v>69</v>
      </c>
      <c r="C84" s="9" t="s">
        <v>516</v>
      </c>
      <c r="D84" s="9" t="s">
        <v>517</v>
      </c>
    </row>
    <row r="85" spans="1:4">
      <c r="A85" s="9" t="s">
        <v>4244</v>
      </c>
      <c r="B85" s="9" t="s">
        <v>69</v>
      </c>
      <c r="C85" s="9" t="s">
        <v>516</v>
      </c>
      <c r="D85" s="9" t="s">
        <v>517</v>
      </c>
    </row>
    <row r="86" spans="1:4">
      <c r="A86" s="9" t="s">
        <v>11445</v>
      </c>
      <c r="B86" s="9" t="s">
        <v>69</v>
      </c>
      <c r="C86" s="9" t="s">
        <v>292</v>
      </c>
      <c r="D86" s="9" t="s">
        <v>293</v>
      </c>
    </row>
    <row r="87" spans="1:4">
      <c r="A87" s="9" t="s">
        <v>10528</v>
      </c>
      <c r="B87" s="9" t="s">
        <v>69</v>
      </c>
      <c r="C87" s="9" t="s">
        <v>292</v>
      </c>
      <c r="D87" s="9" t="s">
        <v>1526</v>
      </c>
    </row>
    <row r="88" spans="1:4">
      <c r="A88" s="9" t="s">
        <v>1528</v>
      </c>
      <c r="B88" s="9" t="s">
        <v>69</v>
      </c>
      <c r="C88" s="9" t="s">
        <v>292</v>
      </c>
      <c r="D88" s="9" t="s">
        <v>1526</v>
      </c>
    </row>
    <row r="89" spans="1:4">
      <c r="A89" s="9" t="s">
        <v>1133</v>
      </c>
      <c r="B89" s="9" t="s">
        <v>69</v>
      </c>
      <c r="C89" s="9" t="s">
        <v>292</v>
      </c>
      <c r="D89" s="9" t="s">
        <v>1131</v>
      </c>
    </row>
    <row r="90" spans="1:4">
      <c r="A90" s="9" t="s">
        <v>4368</v>
      </c>
      <c r="B90" s="9" t="s">
        <v>69</v>
      </c>
      <c r="C90" s="9" t="s">
        <v>292</v>
      </c>
      <c r="D90" s="9" t="s">
        <v>293</v>
      </c>
    </row>
    <row r="91" spans="1:4">
      <c r="A91" s="9" t="s">
        <v>1387</v>
      </c>
      <c r="B91" s="9" t="s">
        <v>69</v>
      </c>
      <c r="C91" s="9" t="s">
        <v>292</v>
      </c>
      <c r="D91" s="9" t="s">
        <v>1385</v>
      </c>
    </row>
    <row r="92" spans="1:4">
      <c r="A92" s="9" t="s">
        <v>2103</v>
      </c>
      <c r="B92" s="9" t="s">
        <v>69</v>
      </c>
      <c r="C92" s="9" t="s">
        <v>292</v>
      </c>
      <c r="D92" s="9" t="s">
        <v>293</v>
      </c>
    </row>
    <row r="93" spans="1:4">
      <c r="A93" s="9" t="s">
        <v>1909</v>
      </c>
      <c r="B93" s="9" t="s">
        <v>69</v>
      </c>
      <c r="C93" s="9" t="s">
        <v>292</v>
      </c>
      <c r="D93" s="9" t="s">
        <v>788</v>
      </c>
    </row>
    <row r="94" spans="1:4">
      <c r="A94" s="9" t="s">
        <v>1578</v>
      </c>
      <c r="B94" s="9" t="s">
        <v>69</v>
      </c>
      <c r="C94" s="9" t="s">
        <v>292</v>
      </c>
      <c r="D94" s="9" t="s">
        <v>293</v>
      </c>
    </row>
    <row r="95" spans="1:4">
      <c r="A95" s="9" t="s">
        <v>566</v>
      </c>
      <c r="B95" s="9" t="s">
        <v>69</v>
      </c>
      <c r="C95" s="9" t="s">
        <v>292</v>
      </c>
      <c r="D95" s="9" t="s">
        <v>293</v>
      </c>
    </row>
    <row r="96" spans="1:4">
      <c r="A96" s="9" t="s">
        <v>11444</v>
      </c>
      <c r="B96" s="9" t="s">
        <v>69</v>
      </c>
      <c r="C96" s="9" t="s">
        <v>292</v>
      </c>
      <c r="D96" s="9" t="s">
        <v>788</v>
      </c>
    </row>
    <row r="97" spans="1:4">
      <c r="A97" s="9" t="s">
        <v>1075</v>
      </c>
      <c r="B97" s="9" t="s">
        <v>69</v>
      </c>
      <c r="C97" s="9" t="s">
        <v>292</v>
      </c>
      <c r="D97" s="9" t="s">
        <v>293</v>
      </c>
    </row>
    <row r="98" spans="1:4">
      <c r="A98" s="9" t="s">
        <v>790</v>
      </c>
      <c r="B98" s="9" t="s">
        <v>69</v>
      </c>
      <c r="C98" s="9" t="s">
        <v>292</v>
      </c>
      <c r="D98" s="9" t="s">
        <v>788</v>
      </c>
    </row>
    <row r="99" spans="1:4">
      <c r="A99" s="9" t="s">
        <v>1901</v>
      </c>
      <c r="B99" s="9" t="s">
        <v>69</v>
      </c>
      <c r="C99" s="9" t="s">
        <v>292</v>
      </c>
      <c r="D99" s="9" t="s">
        <v>1131</v>
      </c>
    </row>
    <row r="100" spans="1:4">
      <c r="A100" s="9" t="s">
        <v>11447</v>
      </c>
      <c r="B100" s="9" t="s">
        <v>69</v>
      </c>
      <c r="C100" s="9" t="s">
        <v>292</v>
      </c>
      <c r="D100" s="9" t="s">
        <v>1131</v>
      </c>
    </row>
    <row r="101" spans="1:4">
      <c r="A101" s="9" t="s">
        <v>2144</v>
      </c>
      <c r="B101" s="9" t="s">
        <v>69</v>
      </c>
      <c r="C101" s="9" t="s">
        <v>292</v>
      </c>
      <c r="D101" s="9" t="s">
        <v>1526</v>
      </c>
    </row>
    <row r="102" spans="1:4">
      <c r="A102" s="9" t="s">
        <v>11449</v>
      </c>
      <c r="B102" s="9" t="s">
        <v>69</v>
      </c>
      <c r="C102" s="9" t="s">
        <v>292</v>
      </c>
      <c r="D102" s="9" t="s">
        <v>1131</v>
      </c>
    </row>
    <row r="103" spans="1:4">
      <c r="A103" s="9" t="s">
        <v>1751</v>
      </c>
      <c r="B103" s="9" t="s">
        <v>69</v>
      </c>
      <c r="C103" s="9" t="s">
        <v>292</v>
      </c>
      <c r="D103" s="9" t="s">
        <v>293</v>
      </c>
    </row>
    <row r="104" spans="1:4">
      <c r="A104" s="9" t="s">
        <v>295</v>
      </c>
      <c r="B104" s="9" t="s">
        <v>69</v>
      </c>
      <c r="C104" s="9" t="s">
        <v>292</v>
      </c>
      <c r="D104" s="9" t="s">
        <v>293</v>
      </c>
    </row>
    <row r="105" spans="1:4">
      <c r="A105" s="10" t="s">
        <v>11464</v>
      </c>
      <c r="B105" s="9" t="s">
        <v>46</v>
      </c>
      <c r="C105" s="9" t="s">
        <v>11465</v>
      </c>
      <c r="D105" s="10" t="s">
        <v>120</v>
      </c>
    </row>
    <row r="106" spans="1:4">
      <c r="A106" s="10" t="s">
        <v>11466</v>
      </c>
      <c r="B106" s="9" t="s">
        <v>46</v>
      </c>
      <c r="C106" s="9" t="s">
        <v>11465</v>
      </c>
      <c r="D106" s="10" t="s">
        <v>120</v>
      </c>
    </row>
    <row r="107" spans="1:4">
      <c r="A107" s="10" t="s">
        <v>11467</v>
      </c>
      <c r="B107" s="9" t="s">
        <v>46</v>
      </c>
      <c r="C107" s="9" t="s">
        <v>11465</v>
      </c>
      <c r="D107" s="10" t="s">
        <v>120</v>
      </c>
    </row>
    <row r="108" spans="1:4">
      <c r="A108" s="9" t="s">
        <v>2067</v>
      </c>
      <c r="B108" s="9" t="s">
        <v>46</v>
      </c>
      <c r="C108" s="9" t="s">
        <v>331</v>
      </c>
      <c r="D108" s="9" t="s">
        <v>574</v>
      </c>
    </row>
    <row r="109" spans="1:4">
      <c r="A109" s="9" t="s">
        <v>11468</v>
      </c>
      <c r="B109" s="9" t="s">
        <v>46</v>
      </c>
      <c r="C109" s="9" t="s">
        <v>331</v>
      </c>
      <c r="D109" s="9" t="s">
        <v>574</v>
      </c>
    </row>
    <row r="110" spans="1:4">
      <c r="A110" s="9" t="s">
        <v>11469</v>
      </c>
      <c r="B110" s="9" t="s">
        <v>46</v>
      </c>
      <c r="C110" s="9" t="s">
        <v>331</v>
      </c>
      <c r="D110" s="9" t="s">
        <v>691</v>
      </c>
    </row>
    <row r="111" spans="1:4">
      <c r="A111" s="9" t="s">
        <v>1473</v>
      </c>
      <c r="B111" s="9" t="s">
        <v>46</v>
      </c>
      <c r="C111" s="9" t="s">
        <v>331</v>
      </c>
      <c r="D111" s="9" t="s">
        <v>691</v>
      </c>
    </row>
    <row r="112" spans="1:4">
      <c r="A112" s="9" t="s">
        <v>11470</v>
      </c>
      <c r="B112" s="9" t="s">
        <v>46</v>
      </c>
      <c r="C112" s="9" t="s">
        <v>331</v>
      </c>
      <c r="D112" s="9" t="s">
        <v>332</v>
      </c>
    </row>
    <row r="113" spans="1:4">
      <c r="A113" s="9" t="s">
        <v>334</v>
      </c>
      <c r="B113" s="9" t="s">
        <v>46</v>
      </c>
      <c r="C113" s="9" t="s">
        <v>331</v>
      </c>
      <c r="D113" s="9" t="s">
        <v>332</v>
      </c>
    </row>
    <row r="114" spans="1:4">
      <c r="A114" s="9" t="s">
        <v>3840</v>
      </c>
      <c r="B114" s="9" t="s">
        <v>46</v>
      </c>
      <c r="C114" s="9" t="s">
        <v>331</v>
      </c>
      <c r="D114" s="9" t="s">
        <v>332</v>
      </c>
    </row>
    <row r="115" spans="1:4">
      <c r="A115" s="9" t="s">
        <v>693</v>
      </c>
      <c r="B115" s="9" t="s">
        <v>46</v>
      </c>
      <c r="C115" s="9" t="s">
        <v>331</v>
      </c>
      <c r="D115" s="9" t="s">
        <v>691</v>
      </c>
    </row>
    <row r="116" spans="1:4">
      <c r="A116" s="9" t="s">
        <v>576</v>
      </c>
      <c r="B116" s="9" t="s">
        <v>46</v>
      </c>
      <c r="C116" s="9" t="s">
        <v>331</v>
      </c>
      <c r="D116" s="9" t="s">
        <v>574</v>
      </c>
    </row>
    <row r="117" spans="1:4">
      <c r="A117" s="9" t="s">
        <v>1172</v>
      </c>
      <c r="B117" s="9" t="s">
        <v>46</v>
      </c>
      <c r="C117" s="9" t="s">
        <v>331</v>
      </c>
      <c r="D117" s="9" t="s">
        <v>691</v>
      </c>
    </row>
    <row r="118" spans="1:4">
      <c r="A118" s="9" t="s">
        <v>3241</v>
      </c>
      <c r="B118" s="9" t="s">
        <v>46</v>
      </c>
      <c r="C118" s="9" t="s">
        <v>331</v>
      </c>
      <c r="D118" s="9" t="s">
        <v>574</v>
      </c>
    </row>
    <row r="119" spans="1:4">
      <c r="A119" s="9" t="s">
        <v>662</v>
      </c>
      <c r="B119" s="9" t="s">
        <v>46</v>
      </c>
      <c r="C119" s="9" t="s">
        <v>163</v>
      </c>
      <c r="D119" s="9" t="s">
        <v>660</v>
      </c>
    </row>
    <row r="120" spans="1:4">
      <c r="A120" s="9" t="s">
        <v>1420</v>
      </c>
      <c r="B120" s="9" t="s">
        <v>46</v>
      </c>
      <c r="C120" s="9" t="s">
        <v>163</v>
      </c>
      <c r="D120" s="9" t="s">
        <v>164</v>
      </c>
    </row>
    <row r="121" spans="1:4">
      <c r="A121" s="9" t="s">
        <v>492</v>
      </c>
      <c r="B121" s="9" t="s">
        <v>46</v>
      </c>
      <c r="C121" s="9" t="s">
        <v>163</v>
      </c>
      <c r="D121" s="9" t="s">
        <v>490</v>
      </c>
    </row>
    <row r="122" spans="1:4">
      <c r="A122" s="9" t="s">
        <v>11471</v>
      </c>
      <c r="B122" s="9" t="s">
        <v>46</v>
      </c>
      <c r="C122" s="9" t="s">
        <v>163</v>
      </c>
      <c r="D122" s="9" t="s">
        <v>660</v>
      </c>
    </row>
    <row r="123" spans="1:4">
      <c r="A123" s="9" t="s">
        <v>1110</v>
      </c>
      <c r="B123" s="9" t="s">
        <v>46</v>
      </c>
      <c r="C123" s="9" t="s">
        <v>163</v>
      </c>
      <c r="D123" s="9" t="s">
        <v>164</v>
      </c>
    </row>
    <row r="124" spans="1:4">
      <c r="A124" s="9" t="s">
        <v>5429</v>
      </c>
      <c r="B124" s="9" t="s">
        <v>46</v>
      </c>
      <c r="C124" s="9" t="s">
        <v>163</v>
      </c>
      <c r="D124" s="9" t="s">
        <v>164</v>
      </c>
    </row>
    <row r="125" spans="1:4">
      <c r="A125" s="9" t="s">
        <v>166</v>
      </c>
      <c r="B125" s="9" t="s">
        <v>46</v>
      </c>
      <c r="C125" s="9" t="s">
        <v>163</v>
      </c>
      <c r="D125" s="9" t="s">
        <v>164</v>
      </c>
    </row>
    <row r="126" spans="1:4">
      <c r="A126" s="9" t="s">
        <v>11472</v>
      </c>
      <c r="B126" s="9" t="s">
        <v>46</v>
      </c>
      <c r="C126" s="9" t="s">
        <v>163</v>
      </c>
      <c r="D126" s="9" t="s">
        <v>164</v>
      </c>
    </row>
    <row r="127" spans="1:4">
      <c r="A127" s="9" t="s">
        <v>3099</v>
      </c>
      <c r="B127" s="9" t="s">
        <v>46</v>
      </c>
      <c r="C127" s="9" t="s">
        <v>163</v>
      </c>
      <c r="D127" s="9" t="s">
        <v>660</v>
      </c>
    </row>
    <row r="128" spans="1:4">
      <c r="A128" s="9" t="s">
        <v>2353</v>
      </c>
      <c r="B128" s="9" t="s">
        <v>46</v>
      </c>
      <c r="C128" s="9" t="s">
        <v>163</v>
      </c>
      <c r="D128" s="9" t="s">
        <v>164</v>
      </c>
    </row>
    <row r="129" spans="1:4">
      <c r="A129" s="9" t="s">
        <v>11473</v>
      </c>
      <c r="B129" s="9" t="s">
        <v>46</v>
      </c>
      <c r="C129" s="9" t="s">
        <v>163</v>
      </c>
      <c r="D129" s="9" t="s">
        <v>660</v>
      </c>
    </row>
    <row r="130" spans="1:4">
      <c r="A130" s="9" t="s">
        <v>1229</v>
      </c>
      <c r="B130" s="9" t="s">
        <v>46</v>
      </c>
      <c r="C130" s="9" t="s">
        <v>163</v>
      </c>
      <c r="D130" s="9" t="s">
        <v>660</v>
      </c>
    </row>
    <row r="131" spans="1:4">
      <c r="A131" s="9" t="s">
        <v>11474</v>
      </c>
      <c r="B131" s="9" t="s">
        <v>46</v>
      </c>
      <c r="C131" s="9" t="s">
        <v>119</v>
      </c>
      <c r="D131" s="9" t="s">
        <v>691</v>
      </c>
    </row>
    <row r="132" spans="1:4">
      <c r="A132" s="9" t="s">
        <v>431</v>
      </c>
      <c r="B132" s="9" t="s">
        <v>46</v>
      </c>
      <c r="C132" s="9" t="s">
        <v>119</v>
      </c>
      <c r="D132" s="9" t="s">
        <v>429</v>
      </c>
    </row>
    <row r="133" spans="1:4">
      <c r="A133" s="9" t="s">
        <v>1025</v>
      </c>
      <c r="B133" s="9" t="s">
        <v>46</v>
      </c>
      <c r="C133" s="9" t="s">
        <v>119</v>
      </c>
      <c r="D133" s="9" t="s">
        <v>191</v>
      </c>
    </row>
    <row r="134" spans="1:4">
      <c r="A134" s="9" t="s">
        <v>11475</v>
      </c>
      <c r="B134" s="9" t="s">
        <v>46</v>
      </c>
      <c r="C134" s="9" t="s">
        <v>119</v>
      </c>
      <c r="D134" s="9" t="s">
        <v>429</v>
      </c>
    </row>
    <row r="135" spans="1:4">
      <c r="A135" s="9" t="s">
        <v>11476</v>
      </c>
      <c r="B135" s="9" t="s">
        <v>46</v>
      </c>
      <c r="C135" s="9" t="s">
        <v>119</v>
      </c>
      <c r="D135" s="9" t="s">
        <v>191</v>
      </c>
    </row>
    <row r="136" spans="1:4">
      <c r="A136" s="9" t="s">
        <v>1266</v>
      </c>
      <c r="B136" s="9" t="s">
        <v>46</v>
      </c>
      <c r="C136" s="9" t="s">
        <v>119</v>
      </c>
      <c r="D136" s="9" t="s">
        <v>191</v>
      </c>
    </row>
    <row r="137" spans="1:4">
      <c r="A137" s="9" t="s">
        <v>193</v>
      </c>
      <c r="B137" s="9" t="s">
        <v>46</v>
      </c>
      <c r="C137" s="9" t="s">
        <v>119</v>
      </c>
      <c r="D137" s="9" t="s">
        <v>191</v>
      </c>
    </row>
    <row r="138" spans="1:4">
      <c r="A138" s="9" t="s">
        <v>456</v>
      </c>
      <c r="B138" s="9" t="s">
        <v>46</v>
      </c>
      <c r="C138" s="9" t="s">
        <v>119</v>
      </c>
      <c r="D138" s="9" t="s">
        <v>191</v>
      </c>
    </row>
    <row r="139" spans="1:4">
      <c r="A139" s="9" t="s">
        <v>481</v>
      </c>
      <c r="B139" s="9" t="s">
        <v>46</v>
      </c>
      <c r="C139" s="9" t="s">
        <v>119</v>
      </c>
      <c r="D139" s="9" t="s">
        <v>429</v>
      </c>
    </row>
    <row r="140" spans="1:4">
      <c r="A140" s="9" t="s">
        <v>231</v>
      </c>
      <c r="B140" s="9" t="s">
        <v>46</v>
      </c>
      <c r="C140" s="9" t="s">
        <v>119</v>
      </c>
      <c r="D140" s="9" t="s">
        <v>191</v>
      </c>
    </row>
    <row r="141" spans="1:4">
      <c r="A141" s="9" t="s">
        <v>11477</v>
      </c>
      <c r="B141" s="9" t="s">
        <v>46</v>
      </c>
      <c r="C141" s="9" t="s">
        <v>119</v>
      </c>
      <c r="D141" s="9" t="s">
        <v>191</v>
      </c>
    </row>
    <row r="142" spans="1:4">
      <c r="A142" s="10" t="s">
        <v>11478</v>
      </c>
      <c r="B142" s="9" t="s">
        <v>46</v>
      </c>
      <c r="C142" s="9" t="s">
        <v>119</v>
      </c>
      <c r="D142" s="10" t="s">
        <v>120</v>
      </c>
    </row>
    <row r="143" spans="1:4">
      <c r="A143" s="10" t="s">
        <v>11479</v>
      </c>
      <c r="B143" s="9" t="s">
        <v>46</v>
      </c>
      <c r="C143" s="9" t="s">
        <v>119</v>
      </c>
      <c r="D143" s="10" t="s">
        <v>120</v>
      </c>
    </row>
    <row r="144" spans="1:4">
      <c r="A144" s="10" t="s">
        <v>1033</v>
      </c>
      <c r="B144" s="9" t="s">
        <v>46</v>
      </c>
      <c r="C144" s="9" t="s">
        <v>119</v>
      </c>
      <c r="D144" s="10" t="s">
        <v>120</v>
      </c>
    </row>
    <row r="145" spans="1:4">
      <c r="A145" s="10" t="s">
        <v>11480</v>
      </c>
      <c r="B145" s="9" t="s">
        <v>46</v>
      </c>
      <c r="C145" s="9" t="s">
        <v>119</v>
      </c>
      <c r="D145" s="10" t="s">
        <v>120</v>
      </c>
    </row>
    <row r="146" spans="1:4">
      <c r="A146" s="10" t="s">
        <v>1856</v>
      </c>
      <c r="B146" s="9" t="s">
        <v>46</v>
      </c>
      <c r="C146" s="9" t="s">
        <v>119</v>
      </c>
      <c r="D146" s="10" t="s">
        <v>120</v>
      </c>
    </row>
    <row r="147" spans="1:4">
      <c r="A147" s="10" t="s">
        <v>996</v>
      </c>
      <c r="B147" s="9" t="s">
        <v>46</v>
      </c>
      <c r="C147" s="9" t="s">
        <v>119</v>
      </c>
      <c r="D147" s="10" t="s">
        <v>120</v>
      </c>
    </row>
    <row r="148" spans="1:4">
      <c r="A148" s="10" t="s">
        <v>393</v>
      </c>
      <c r="B148" s="9" t="s">
        <v>46</v>
      </c>
      <c r="C148" s="9" t="s">
        <v>119</v>
      </c>
      <c r="D148" s="10" t="s">
        <v>120</v>
      </c>
    </row>
    <row r="149" spans="1:4">
      <c r="A149" s="10" t="s">
        <v>122</v>
      </c>
      <c r="B149" s="9" t="s">
        <v>46</v>
      </c>
      <c r="C149" s="9" t="s">
        <v>119</v>
      </c>
      <c r="D149" s="10" t="s">
        <v>120</v>
      </c>
    </row>
    <row r="150" spans="1:4">
      <c r="A150" s="10" t="s">
        <v>11481</v>
      </c>
      <c r="B150" s="9" t="s">
        <v>46</v>
      </c>
      <c r="C150" s="9" t="s">
        <v>119</v>
      </c>
      <c r="D150" s="10" t="s">
        <v>120</v>
      </c>
    </row>
    <row r="151" spans="1:4">
      <c r="A151" s="10" t="s">
        <v>585</v>
      </c>
      <c r="B151" s="9" t="s">
        <v>46</v>
      </c>
      <c r="C151" s="9" t="s">
        <v>119</v>
      </c>
      <c r="D151" s="10" t="s">
        <v>120</v>
      </c>
    </row>
    <row r="152" spans="1:4">
      <c r="A152" s="10" t="s">
        <v>1560</v>
      </c>
      <c r="B152" s="9" t="s">
        <v>46</v>
      </c>
      <c r="C152" s="9" t="s">
        <v>119</v>
      </c>
      <c r="D152" s="10" t="s">
        <v>120</v>
      </c>
    </row>
    <row r="153" spans="1:4">
      <c r="A153" s="10" t="s">
        <v>1429</v>
      </c>
      <c r="B153" s="9" t="s">
        <v>46</v>
      </c>
      <c r="C153" s="9" t="s">
        <v>119</v>
      </c>
      <c r="D153" s="10" t="s">
        <v>120</v>
      </c>
    </row>
    <row r="154" spans="1:4">
      <c r="A154" s="10" t="s">
        <v>313</v>
      </c>
      <c r="B154" s="9" t="s">
        <v>46</v>
      </c>
      <c r="C154" s="9" t="s">
        <v>119</v>
      </c>
      <c r="D154" s="10" t="s">
        <v>120</v>
      </c>
    </row>
    <row r="155" spans="1:4">
      <c r="A155" s="9" t="s">
        <v>11482</v>
      </c>
      <c r="B155" s="9" t="s">
        <v>46</v>
      </c>
      <c r="C155" s="9" t="s">
        <v>181</v>
      </c>
      <c r="D155" s="9" t="s">
        <v>164</v>
      </c>
    </row>
    <row r="156" spans="1:4">
      <c r="A156" s="9" t="s">
        <v>631</v>
      </c>
      <c r="B156" s="9" t="s">
        <v>46</v>
      </c>
      <c r="C156" s="9" t="s">
        <v>181</v>
      </c>
      <c r="D156" s="9" t="s">
        <v>629</v>
      </c>
    </row>
    <row r="157" spans="1:4">
      <c r="A157" s="9" t="s">
        <v>4513</v>
      </c>
      <c r="B157" s="9" t="s">
        <v>46</v>
      </c>
      <c r="C157" s="9" t="s">
        <v>181</v>
      </c>
      <c r="D157" s="9" t="s">
        <v>629</v>
      </c>
    </row>
    <row r="158" spans="1:4">
      <c r="A158" s="9" t="s">
        <v>1397</v>
      </c>
      <c r="B158" s="9" t="s">
        <v>46</v>
      </c>
      <c r="C158" s="9" t="s">
        <v>181</v>
      </c>
      <c r="D158" s="9" t="s">
        <v>629</v>
      </c>
    </row>
    <row r="159" spans="1:4">
      <c r="A159" s="9" t="s">
        <v>11483</v>
      </c>
      <c r="B159" s="9" t="s">
        <v>46</v>
      </c>
      <c r="C159" s="9" t="s">
        <v>181</v>
      </c>
      <c r="D159" s="9" t="s">
        <v>629</v>
      </c>
    </row>
    <row r="160" spans="1:4">
      <c r="A160" s="9" t="s">
        <v>11484</v>
      </c>
      <c r="B160" s="9" t="s">
        <v>46</v>
      </c>
      <c r="C160" s="9" t="s">
        <v>181</v>
      </c>
      <c r="D160" s="9" t="s">
        <v>182</v>
      </c>
    </row>
    <row r="161" spans="1:4">
      <c r="A161" s="9" t="s">
        <v>2557</v>
      </c>
      <c r="B161" s="9" t="s">
        <v>46</v>
      </c>
      <c r="C161" s="9" t="s">
        <v>181</v>
      </c>
      <c r="D161" s="9" t="s">
        <v>182</v>
      </c>
    </row>
    <row r="162" spans="1:4">
      <c r="A162" s="9" t="s">
        <v>212</v>
      </c>
      <c r="B162" s="9" t="s">
        <v>46</v>
      </c>
      <c r="C162" s="9" t="s">
        <v>181</v>
      </c>
      <c r="D162" s="9" t="s">
        <v>182</v>
      </c>
    </row>
    <row r="163" spans="1:4">
      <c r="A163" s="9" t="s">
        <v>11485</v>
      </c>
      <c r="B163" s="9" t="s">
        <v>46</v>
      </c>
      <c r="C163" s="9" t="s">
        <v>181</v>
      </c>
      <c r="D163" s="9" t="s">
        <v>182</v>
      </c>
    </row>
    <row r="164" spans="1:4">
      <c r="A164" s="9" t="s">
        <v>11486</v>
      </c>
      <c r="B164" s="9" t="s">
        <v>46</v>
      </c>
      <c r="C164" s="9" t="s">
        <v>181</v>
      </c>
      <c r="D164" s="9" t="s">
        <v>182</v>
      </c>
    </row>
    <row r="165" spans="1:4">
      <c r="A165" s="9" t="s">
        <v>448</v>
      </c>
      <c r="B165" s="9" t="s">
        <v>46</v>
      </c>
      <c r="C165" s="9" t="s">
        <v>181</v>
      </c>
      <c r="D165" s="9" t="s">
        <v>182</v>
      </c>
    </row>
    <row r="166" spans="1:4">
      <c r="A166" s="9" t="s">
        <v>184</v>
      </c>
      <c r="B166" s="9" t="s">
        <v>46</v>
      </c>
      <c r="C166" s="9" t="s">
        <v>181</v>
      </c>
      <c r="D166" s="9" t="s">
        <v>182</v>
      </c>
    </row>
    <row r="167" spans="1:4">
      <c r="A167" s="9" t="s">
        <v>4427</v>
      </c>
      <c r="B167" s="9" t="s">
        <v>46</v>
      </c>
      <c r="C167" s="9" t="s">
        <v>181</v>
      </c>
      <c r="D167" s="9" t="s">
        <v>182</v>
      </c>
    </row>
    <row r="168" spans="1:4">
      <c r="A168" s="9" t="s">
        <v>2201</v>
      </c>
      <c r="B168" s="9" t="s">
        <v>46</v>
      </c>
      <c r="C168" s="9" t="s">
        <v>181</v>
      </c>
      <c r="D168" s="9" t="s">
        <v>1765</v>
      </c>
    </row>
    <row r="169" spans="1:4">
      <c r="A169" s="9" t="s">
        <v>2091</v>
      </c>
      <c r="B169" s="9" t="s">
        <v>46</v>
      </c>
      <c r="C169" s="9" t="s">
        <v>181</v>
      </c>
      <c r="D169" s="9" t="s">
        <v>1765</v>
      </c>
    </row>
    <row r="170" spans="1:4">
      <c r="A170" s="9" t="s">
        <v>11487</v>
      </c>
      <c r="B170" s="9" t="s">
        <v>46</v>
      </c>
      <c r="C170" s="9" t="s">
        <v>181</v>
      </c>
      <c r="D170" s="9" t="s">
        <v>1765</v>
      </c>
    </row>
    <row r="171" spans="1:4">
      <c r="A171" s="9" t="s">
        <v>1767</v>
      </c>
      <c r="B171" s="9" t="s">
        <v>46</v>
      </c>
      <c r="C171" s="9" t="s">
        <v>181</v>
      </c>
      <c r="D171" s="9" t="s">
        <v>1765</v>
      </c>
    </row>
    <row r="172" spans="1:4">
      <c r="A172" s="9" t="s">
        <v>11488</v>
      </c>
      <c r="B172" s="9" t="s">
        <v>46</v>
      </c>
      <c r="C172" s="9" t="s">
        <v>181</v>
      </c>
      <c r="D172" s="9" t="s">
        <v>629</v>
      </c>
    </row>
    <row r="173" spans="1:4">
      <c r="A173" s="9" t="s">
        <v>11489</v>
      </c>
      <c r="B173" s="9" t="s">
        <v>46</v>
      </c>
      <c r="C173" s="9" t="s">
        <v>47</v>
      </c>
      <c r="D173" s="9" t="s">
        <v>48</v>
      </c>
    </row>
    <row r="174" spans="1:4">
      <c r="A174" s="9" t="s">
        <v>1254</v>
      </c>
      <c r="B174" s="9" t="s">
        <v>46</v>
      </c>
      <c r="C174" s="9" t="s">
        <v>47</v>
      </c>
      <c r="D174" s="9" t="s">
        <v>1252</v>
      </c>
    </row>
    <row r="175" spans="1:4">
      <c r="A175" s="9" t="s">
        <v>11490</v>
      </c>
      <c r="B175" s="9" t="s">
        <v>46</v>
      </c>
      <c r="C175" s="9" t="s">
        <v>47</v>
      </c>
      <c r="D175" s="9" t="s">
        <v>2402</v>
      </c>
    </row>
    <row r="176" spans="1:4">
      <c r="A176" s="9" t="s">
        <v>305</v>
      </c>
      <c r="B176" s="9" t="s">
        <v>46</v>
      </c>
      <c r="C176" s="9" t="s">
        <v>47</v>
      </c>
      <c r="D176" s="9" t="s">
        <v>48</v>
      </c>
    </row>
    <row r="177" spans="1:4">
      <c r="A177" s="9" t="s">
        <v>50</v>
      </c>
      <c r="B177" s="9" t="s">
        <v>46</v>
      </c>
      <c r="C177" s="9" t="s">
        <v>47</v>
      </c>
      <c r="D177" s="9" t="s">
        <v>48</v>
      </c>
    </row>
    <row r="178" spans="1:4">
      <c r="A178" s="9" t="s">
        <v>2404</v>
      </c>
      <c r="B178" s="9" t="s">
        <v>46</v>
      </c>
      <c r="C178" s="9" t="s">
        <v>47</v>
      </c>
      <c r="D178" s="9" t="s">
        <v>2402</v>
      </c>
    </row>
    <row r="179" spans="1:4">
      <c r="A179" s="9" t="s">
        <v>11491</v>
      </c>
      <c r="B179" s="9" t="s">
        <v>46</v>
      </c>
      <c r="C179" s="9" t="s">
        <v>47</v>
      </c>
      <c r="D179" s="9" t="s">
        <v>2402</v>
      </c>
    </row>
    <row r="180" spans="1:4">
      <c r="A180" s="10" t="s">
        <v>11492</v>
      </c>
      <c r="B180" s="9" t="s">
        <v>46</v>
      </c>
      <c r="C180" s="9" t="s">
        <v>108</v>
      </c>
      <c r="D180" s="10" t="s">
        <v>894</v>
      </c>
    </row>
    <row r="181" spans="1:4">
      <c r="A181" s="10" t="s">
        <v>11493</v>
      </c>
      <c r="B181" s="9" t="s">
        <v>46</v>
      </c>
      <c r="C181" s="9" t="s">
        <v>108</v>
      </c>
      <c r="D181" s="10" t="s">
        <v>109</v>
      </c>
    </row>
    <row r="182" spans="1:4">
      <c r="A182" s="10" t="s">
        <v>11494</v>
      </c>
      <c r="B182" s="9" t="s">
        <v>46</v>
      </c>
      <c r="C182" s="9" t="s">
        <v>108</v>
      </c>
      <c r="D182" s="10" t="s">
        <v>894</v>
      </c>
    </row>
    <row r="183" spans="1:4">
      <c r="A183" s="10" t="s">
        <v>896</v>
      </c>
      <c r="B183" s="9" t="s">
        <v>46</v>
      </c>
      <c r="C183" s="9" t="s">
        <v>108</v>
      </c>
      <c r="D183" s="10" t="s">
        <v>894</v>
      </c>
    </row>
    <row r="184" spans="1:4">
      <c r="A184" s="10" t="s">
        <v>11495</v>
      </c>
      <c r="B184" s="9" t="s">
        <v>46</v>
      </c>
      <c r="C184" s="9" t="s">
        <v>108</v>
      </c>
      <c r="D184" s="10" t="s">
        <v>341</v>
      </c>
    </row>
    <row r="185" spans="1:4">
      <c r="A185" s="10" t="s">
        <v>343</v>
      </c>
      <c r="B185" s="9" t="s">
        <v>46</v>
      </c>
      <c r="C185" s="9" t="s">
        <v>108</v>
      </c>
      <c r="D185" s="10" t="s">
        <v>341</v>
      </c>
    </row>
    <row r="186" spans="1:4">
      <c r="A186" s="10" t="s">
        <v>11496</v>
      </c>
      <c r="B186" s="9" t="s">
        <v>46</v>
      </c>
      <c r="C186" s="9" t="s">
        <v>108</v>
      </c>
      <c r="D186" s="10" t="s">
        <v>341</v>
      </c>
    </row>
    <row r="187" spans="1:4">
      <c r="A187" s="10" t="s">
        <v>3711</v>
      </c>
      <c r="B187" s="9" t="s">
        <v>46</v>
      </c>
      <c r="C187" s="9" t="s">
        <v>108</v>
      </c>
      <c r="D187" s="10" t="s">
        <v>341</v>
      </c>
    </row>
    <row r="188" spans="1:4">
      <c r="A188" s="10" t="s">
        <v>3794</v>
      </c>
      <c r="B188" s="9" t="s">
        <v>46</v>
      </c>
      <c r="C188" s="9" t="s">
        <v>108</v>
      </c>
      <c r="D188" s="10" t="s">
        <v>894</v>
      </c>
    </row>
    <row r="189" spans="1:4">
      <c r="A189" s="10" t="s">
        <v>111</v>
      </c>
      <c r="B189" s="9" t="s">
        <v>46</v>
      </c>
      <c r="C189" s="9" t="s">
        <v>108</v>
      </c>
      <c r="D189" s="10" t="s">
        <v>109</v>
      </c>
    </row>
    <row r="190" spans="1:4">
      <c r="A190" s="10" t="s">
        <v>4295</v>
      </c>
      <c r="B190" s="9" t="s">
        <v>46</v>
      </c>
      <c r="C190" s="9" t="s">
        <v>108</v>
      </c>
      <c r="D190" s="10" t="s">
        <v>894</v>
      </c>
    </row>
    <row r="191" spans="1:4">
      <c r="A191" s="10" t="s">
        <v>3277</v>
      </c>
      <c r="B191" s="9" t="s">
        <v>46</v>
      </c>
      <c r="C191" s="9" t="s">
        <v>108</v>
      </c>
      <c r="D191" s="10" t="s">
        <v>894</v>
      </c>
    </row>
    <row r="192" spans="1:4">
      <c r="A192" s="10" t="s">
        <v>3934</v>
      </c>
      <c r="B192" s="9" t="s">
        <v>46</v>
      </c>
      <c r="C192" s="9" t="s">
        <v>108</v>
      </c>
      <c r="D192" s="10" t="s">
        <v>894</v>
      </c>
    </row>
    <row r="193" spans="1:4">
      <c r="A193" s="10" t="s">
        <v>11497</v>
      </c>
      <c r="B193" s="9" t="s">
        <v>46</v>
      </c>
      <c r="C193" s="9" t="s">
        <v>108</v>
      </c>
      <c r="D193" s="10" t="s">
        <v>109</v>
      </c>
    </row>
    <row r="194" spans="1:4">
      <c r="A194" s="10" t="s">
        <v>7268</v>
      </c>
      <c r="B194" s="9" t="s">
        <v>46</v>
      </c>
      <c r="C194" s="9" t="s">
        <v>108</v>
      </c>
      <c r="D194" s="10" t="s">
        <v>109</v>
      </c>
    </row>
    <row r="195" spans="1:4">
      <c r="A195" s="10" t="s">
        <v>3197</v>
      </c>
      <c r="B195" s="9" t="s">
        <v>46</v>
      </c>
      <c r="C195" s="9" t="s">
        <v>108</v>
      </c>
      <c r="D195" s="10" t="s">
        <v>109</v>
      </c>
    </row>
    <row r="196" spans="1:4">
      <c r="A196" s="7" t="s">
        <v>780</v>
      </c>
      <c r="B196" s="9" t="s">
        <v>46</v>
      </c>
      <c r="C196" s="9" t="s">
        <v>108</v>
      </c>
      <c r="D196" s="10" t="s">
        <v>109</v>
      </c>
    </row>
    <row r="197" spans="1:4">
      <c r="A197" s="10" t="s">
        <v>1841</v>
      </c>
      <c r="B197" s="9" t="s">
        <v>46</v>
      </c>
      <c r="C197" s="9" t="s">
        <v>108</v>
      </c>
      <c r="D197" s="10" t="s">
        <v>109</v>
      </c>
    </row>
    <row r="198" spans="1:4">
      <c r="A198" s="8" t="s">
        <v>1552</v>
      </c>
      <c r="B198" s="9" t="s">
        <v>46</v>
      </c>
      <c r="C198" s="9" t="s">
        <v>108</v>
      </c>
      <c r="D198" s="10" t="s">
        <v>341</v>
      </c>
    </row>
    <row r="199" spans="1:4">
      <c r="A199" s="11" t="s">
        <v>9449</v>
      </c>
      <c r="B199" s="9" t="s">
        <v>46</v>
      </c>
      <c r="C199" s="9" t="s">
        <v>181</v>
      </c>
      <c r="D199" s="9" t="s">
        <v>629</v>
      </c>
    </row>
    <row r="200" spans="1:4">
      <c r="A200" s="11" t="s">
        <v>10199</v>
      </c>
      <c r="B200" s="9" t="s">
        <v>69</v>
      </c>
      <c r="C200" s="9" t="s">
        <v>292</v>
      </c>
      <c r="D200" s="9" t="s">
        <v>293</v>
      </c>
    </row>
    <row r="201" spans="1:4">
      <c r="A201" s="8"/>
      <c r="B201" s="4"/>
      <c r="C201" s="5"/>
      <c r="D201" s="2"/>
    </row>
    <row r="202" spans="1:4">
      <c r="A202" s="8"/>
      <c r="B202" s="4"/>
      <c r="C202" s="5"/>
      <c r="D202" s="2"/>
    </row>
    <row r="203" spans="1:4">
      <c r="A203" s="8"/>
      <c r="B203" s="4"/>
      <c r="C203" s="5"/>
      <c r="D203" s="2"/>
    </row>
    <row r="204" spans="1:4">
      <c r="A204" s="8"/>
      <c r="B204" s="4"/>
      <c r="C204" s="5"/>
      <c r="D204" s="2"/>
    </row>
    <row r="205" spans="1:4">
      <c r="A205" s="8"/>
      <c r="B205" s="4"/>
      <c r="C205" s="5"/>
      <c r="D205" s="2"/>
    </row>
    <row r="206" spans="1:4">
      <c r="A206" s="8"/>
      <c r="B206" s="4"/>
      <c r="C206" s="5"/>
      <c r="D206" s="2"/>
    </row>
    <row r="207" spans="1:4">
      <c r="A207" s="8"/>
      <c r="B207" s="4"/>
      <c r="C207" s="5"/>
      <c r="D207" s="2"/>
    </row>
    <row r="208" spans="1:4">
      <c r="A208" s="8"/>
      <c r="B208" s="4"/>
      <c r="C208" s="5"/>
      <c r="D208" s="2"/>
    </row>
    <row r="209" spans="1:4">
      <c r="A209" s="8"/>
      <c r="B209" s="4"/>
      <c r="C209" s="5"/>
      <c r="D209" s="2"/>
    </row>
    <row r="210" spans="1:4">
      <c r="A210" s="8"/>
      <c r="B210" s="4"/>
      <c r="C210" s="5"/>
      <c r="D210" s="2"/>
    </row>
    <row r="211" spans="1:4">
      <c r="A211" s="8"/>
      <c r="B211" s="4"/>
      <c r="C211" s="5"/>
      <c r="D211" s="2"/>
    </row>
    <row r="212" spans="1:4">
      <c r="A212" s="8"/>
      <c r="B212" s="4"/>
      <c r="C212" s="5"/>
      <c r="D212" s="2"/>
    </row>
    <row r="213" spans="1:4">
      <c r="A213" s="8"/>
      <c r="B213" s="4"/>
      <c r="C213" s="5"/>
      <c r="D213" s="2"/>
    </row>
    <row r="214" spans="1:4">
      <c r="A214" s="8"/>
      <c r="B214" s="4"/>
      <c r="C214" s="5"/>
      <c r="D214" s="2"/>
    </row>
    <row r="215" spans="1:4">
      <c r="A215" s="8"/>
      <c r="B215" s="4"/>
      <c r="C215" s="5"/>
      <c r="D215" s="2"/>
    </row>
    <row r="216" spans="1:4">
      <c r="A216" s="8"/>
      <c r="B216" s="4"/>
      <c r="C216" s="5"/>
      <c r="D216" s="2"/>
    </row>
    <row r="217" spans="1:4">
      <c r="A217" s="8"/>
      <c r="B217" s="4"/>
      <c r="C217" s="5"/>
      <c r="D217" s="2"/>
    </row>
    <row r="218" spans="1:4">
      <c r="A218" s="8"/>
      <c r="B218" s="4"/>
      <c r="C218" s="5"/>
      <c r="D218" s="2"/>
    </row>
    <row r="219" spans="1:4">
      <c r="A219" s="8"/>
      <c r="B219" s="4"/>
      <c r="C219" s="5"/>
      <c r="D219" s="2"/>
    </row>
    <row r="220" spans="1:4">
      <c r="A220" s="8"/>
      <c r="B220" s="4"/>
      <c r="C220" s="5"/>
      <c r="D220" s="2"/>
    </row>
    <row r="221" spans="1:4">
      <c r="A221" s="8"/>
      <c r="B221" s="4"/>
      <c r="C221" s="5"/>
      <c r="D221" s="2"/>
    </row>
    <row r="222" spans="1:4">
      <c r="A222" s="8"/>
      <c r="B222" s="4"/>
      <c r="C222" s="5"/>
      <c r="D222" s="2"/>
    </row>
    <row r="223" spans="1:4">
      <c r="A223" s="8"/>
      <c r="B223" s="4"/>
      <c r="C223" s="5"/>
      <c r="D223" s="2"/>
    </row>
    <row r="224" spans="1:4">
      <c r="A224" s="8"/>
      <c r="B224" s="4"/>
      <c r="C224" s="5"/>
      <c r="D224" s="2"/>
    </row>
    <row r="225" spans="1:4">
      <c r="A225" s="8"/>
      <c r="B225" s="4"/>
      <c r="C225" s="5"/>
      <c r="D225" s="2"/>
    </row>
    <row r="226" spans="1:4">
      <c r="A226" s="8"/>
      <c r="B226" s="4"/>
      <c r="C226" s="5"/>
      <c r="D226" s="2"/>
    </row>
    <row r="227" spans="1:4">
      <c r="A227" s="8"/>
      <c r="B227" s="4"/>
      <c r="C227" s="5"/>
      <c r="D227" s="2"/>
    </row>
    <row r="228" spans="1:4">
      <c r="A228" s="8"/>
      <c r="B228" s="4"/>
      <c r="C228" s="5"/>
      <c r="D228" s="2"/>
    </row>
    <row r="229" spans="1:4">
      <c r="A229" s="8"/>
      <c r="B229" s="4"/>
      <c r="C229" s="5"/>
      <c r="D229" s="2"/>
    </row>
    <row r="230" spans="1:4">
      <c r="A230" s="8"/>
      <c r="B230" s="4"/>
      <c r="C230" s="5"/>
      <c r="D230" s="2"/>
    </row>
    <row r="231" spans="1:4">
      <c r="A231" s="8"/>
      <c r="B231" s="4"/>
      <c r="C231" s="5"/>
      <c r="D231" s="2"/>
    </row>
    <row r="232" spans="1:4">
      <c r="A232" s="8"/>
      <c r="B232" s="4"/>
      <c r="C232" s="5"/>
      <c r="D232" s="2"/>
    </row>
    <row r="233" spans="1:4">
      <c r="A233" s="8"/>
      <c r="B233" s="4"/>
      <c r="C233" s="5"/>
      <c r="D233" s="2"/>
    </row>
    <row r="234" spans="1:4">
      <c r="A234" s="8"/>
      <c r="B234" s="4"/>
      <c r="C234" s="5"/>
      <c r="D234" s="2"/>
    </row>
    <row r="235" spans="1:4">
      <c r="A235" s="8"/>
      <c r="B235" s="4"/>
      <c r="C235" s="5"/>
      <c r="D235" s="2"/>
    </row>
    <row r="236" spans="1:4">
      <c r="A236" s="8"/>
      <c r="B236" s="4"/>
      <c r="C236" s="5"/>
      <c r="D236" s="2"/>
    </row>
    <row r="237" spans="1:4">
      <c r="A237" s="8"/>
      <c r="B237" s="4"/>
      <c r="C237" s="5"/>
      <c r="D237" s="2"/>
    </row>
    <row r="238" spans="1:4">
      <c r="A238" s="8"/>
      <c r="B238" s="4"/>
      <c r="C238" s="5"/>
      <c r="D238" s="2"/>
    </row>
    <row r="239" spans="1:4">
      <c r="A239" s="8"/>
      <c r="B239" s="4"/>
      <c r="C239" s="5"/>
      <c r="D239" s="2"/>
    </row>
    <row r="240" spans="1:4">
      <c r="A240" s="8"/>
      <c r="B240" s="4"/>
      <c r="C240" s="5"/>
      <c r="D240" s="2"/>
    </row>
    <row r="241" spans="1:4">
      <c r="A241" s="8"/>
      <c r="B241" s="4"/>
      <c r="C241" s="5"/>
      <c r="D241" s="2"/>
    </row>
    <row r="242" spans="1:4">
      <c r="A242" s="8"/>
      <c r="B242" s="4"/>
      <c r="C242" s="5"/>
      <c r="D242" s="2"/>
    </row>
    <row r="243" spans="1:4">
      <c r="A243" s="8"/>
      <c r="B243" s="4"/>
      <c r="C243" s="5"/>
      <c r="D243" s="2"/>
    </row>
    <row r="244" spans="1:4">
      <c r="A244" s="8"/>
      <c r="B244" s="4"/>
      <c r="C244" s="5"/>
      <c r="D244" s="2"/>
    </row>
    <row r="245" spans="1:4">
      <c r="A245" s="8"/>
      <c r="B245" s="4"/>
      <c r="C245" s="5"/>
      <c r="D245" s="2"/>
    </row>
    <row r="246" spans="1:4">
      <c r="A246" s="8"/>
      <c r="B246" s="4"/>
      <c r="C246" s="5"/>
      <c r="D246" s="2"/>
    </row>
    <row r="247" spans="1:4">
      <c r="A247" s="8"/>
      <c r="B247" s="4"/>
      <c r="C247" s="5"/>
      <c r="D247" s="2"/>
    </row>
    <row r="248" spans="1:4">
      <c r="A248" s="8"/>
      <c r="B248" s="4"/>
      <c r="C248" s="5"/>
      <c r="D248" s="2"/>
    </row>
    <row r="249" spans="1:4">
      <c r="A249" s="8"/>
      <c r="B249" s="4"/>
      <c r="C249" s="5"/>
      <c r="D249" s="2"/>
    </row>
    <row r="250" spans="1:4">
      <c r="A250" s="8"/>
      <c r="B250" s="4"/>
      <c r="C250" s="5"/>
      <c r="D250" s="2"/>
    </row>
    <row r="251" spans="1:4">
      <c r="A251" s="8"/>
      <c r="B251" s="4"/>
      <c r="C251" s="5"/>
      <c r="D251" s="2"/>
    </row>
    <row r="252" spans="1:4">
      <c r="A252" s="8"/>
      <c r="B252" s="4"/>
      <c r="C252" s="5"/>
      <c r="D252" s="2"/>
    </row>
    <row r="253" spans="1:4">
      <c r="A253" s="8"/>
      <c r="B253" s="4"/>
      <c r="C253" s="5"/>
      <c r="D253" s="2"/>
    </row>
    <row r="254" spans="1:4">
      <c r="A254" s="8"/>
      <c r="B254" s="4"/>
      <c r="C254" s="5"/>
      <c r="D254" s="2"/>
    </row>
    <row r="255" spans="1:4">
      <c r="A255" s="8"/>
      <c r="B255" s="4"/>
      <c r="C255" s="5"/>
      <c r="D255" s="2"/>
    </row>
    <row r="256" spans="1:4">
      <c r="A256" s="8"/>
      <c r="B256" s="4"/>
      <c r="C256" s="5"/>
      <c r="D256" s="2"/>
    </row>
    <row r="257" spans="1:4">
      <c r="A257" s="8"/>
      <c r="B257" s="4"/>
      <c r="C257" s="5"/>
      <c r="D257" s="2"/>
    </row>
    <row r="258" spans="1:4">
      <c r="A258" s="8"/>
      <c r="B258" s="4"/>
      <c r="C258" s="5"/>
      <c r="D258" s="2"/>
    </row>
    <row r="259" spans="1:4">
      <c r="A259" s="8"/>
      <c r="B259" s="4"/>
      <c r="C259" s="5"/>
      <c r="D259" s="2"/>
    </row>
    <row r="260" spans="1:4">
      <c r="A260" s="8"/>
      <c r="B260" s="4"/>
      <c r="C260" s="5"/>
      <c r="D260" s="2"/>
    </row>
    <row r="261" spans="1:4">
      <c r="A261" s="8"/>
      <c r="B261" s="4"/>
      <c r="C261" s="5"/>
      <c r="D261" s="2"/>
    </row>
    <row r="262" spans="1:4">
      <c r="A262" s="8"/>
      <c r="B262" s="4"/>
      <c r="C262" s="5"/>
      <c r="D262" s="2"/>
    </row>
    <row r="263" spans="1:4">
      <c r="A263" s="8"/>
      <c r="B263" s="4"/>
      <c r="C263" s="5"/>
      <c r="D263" s="2"/>
    </row>
    <row r="264" spans="1:4">
      <c r="A264" s="8"/>
      <c r="B264" s="4"/>
      <c r="C264" s="5"/>
      <c r="D264" s="2"/>
    </row>
    <row r="265" spans="1:4">
      <c r="A265" s="8"/>
      <c r="B265" s="4"/>
      <c r="C265" s="5"/>
      <c r="D265" s="2"/>
    </row>
    <row r="266" spans="1:4">
      <c r="A266" s="8"/>
      <c r="B266" s="4"/>
      <c r="C266" s="5"/>
      <c r="D266" s="2"/>
    </row>
    <row r="267" spans="1:4">
      <c r="A267" s="8"/>
      <c r="B267" s="4"/>
      <c r="C267" s="5"/>
      <c r="D267" s="2"/>
    </row>
    <row r="268" spans="1:4">
      <c r="A268" s="8"/>
      <c r="B268" s="4"/>
      <c r="C268" s="5"/>
      <c r="D268" s="2"/>
    </row>
    <row r="269" spans="1:4">
      <c r="A269" s="8"/>
      <c r="B269" s="4"/>
      <c r="C269" s="5"/>
      <c r="D269" s="2"/>
    </row>
    <row r="270" spans="1:4">
      <c r="A270" s="8"/>
      <c r="B270" s="4"/>
      <c r="C270" s="5"/>
      <c r="D270" s="2"/>
    </row>
    <row r="271" spans="1:4">
      <c r="A271" s="8"/>
      <c r="B271" s="4"/>
      <c r="C271" s="5"/>
      <c r="D271" s="2"/>
    </row>
    <row r="272" spans="1:4">
      <c r="A272" s="8"/>
      <c r="B272" s="4"/>
      <c r="C272" s="5"/>
      <c r="D272" s="2"/>
    </row>
    <row r="273" spans="1:4">
      <c r="A273" s="8"/>
      <c r="B273" s="4"/>
      <c r="C273" s="5"/>
      <c r="D273" s="2"/>
    </row>
    <row r="274" spans="1:4">
      <c r="A274" s="8"/>
      <c r="B274" s="4"/>
      <c r="C274" s="5"/>
      <c r="D274" s="2"/>
    </row>
    <row r="275" spans="1:4">
      <c r="A275" s="8"/>
      <c r="B275" s="4"/>
      <c r="C275" s="5"/>
      <c r="D275" s="2"/>
    </row>
    <row r="276" spans="1:4">
      <c r="A276" s="8"/>
      <c r="B276" s="4"/>
      <c r="C276" s="5"/>
      <c r="D276" s="2"/>
    </row>
    <row r="277" spans="1:4">
      <c r="A277" s="8"/>
      <c r="B277" s="4"/>
      <c r="C277" s="5"/>
      <c r="D277" s="2"/>
    </row>
    <row r="278" spans="1:4">
      <c r="A278" s="8"/>
      <c r="B278" s="4"/>
      <c r="C278" s="5"/>
      <c r="D278" s="2"/>
    </row>
    <row r="279" spans="1:4">
      <c r="A279" s="8"/>
      <c r="B279" s="4"/>
      <c r="C279" s="5"/>
      <c r="D279" s="2"/>
    </row>
    <row r="280" spans="1:4">
      <c r="A280" s="8"/>
      <c r="B280" s="4"/>
      <c r="C280" s="5"/>
      <c r="D280" s="2"/>
    </row>
    <row r="281" spans="1:4">
      <c r="A281" s="8"/>
      <c r="B281" s="4"/>
      <c r="C281" s="5"/>
      <c r="D281" s="2"/>
    </row>
    <row r="282" spans="1:4">
      <c r="A282" s="8"/>
      <c r="B282" s="4"/>
      <c r="C282" s="5"/>
      <c r="D282" s="2"/>
    </row>
    <row r="283" spans="1:4">
      <c r="A283" s="8"/>
      <c r="B283" s="4"/>
      <c r="C283" s="5"/>
      <c r="D283" s="2"/>
    </row>
    <row r="284" spans="1:4">
      <c r="A284" s="8"/>
      <c r="B284" s="4"/>
      <c r="C284" s="5"/>
      <c r="D284" s="2"/>
    </row>
    <row r="285" spans="1:4">
      <c r="A285" s="8"/>
      <c r="B285" s="4"/>
      <c r="C285" s="5"/>
      <c r="D285" s="2"/>
    </row>
    <row r="286" spans="1:4">
      <c r="A286" s="8"/>
      <c r="B286" s="4"/>
      <c r="C286" s="5"/>
      <c r="D286" s="2"/>
    </row>
    <row r="287" spans="1:4">
      <c r="A287" s="8"/>
      <c r="B287" s="4"/>
      <c r="C287" s="5"/>
      <c r="D287" s="2"/>
    </row>
    <row r="288" spans="1:4">
      <c r="A288" s="8"/>
      <c r="B288" s="4"/>
      <c r="C288" s="5"/>
      <c r="D288" s="2"/>
    </row>
    <row r="289" spans="1:4">
      <c r="A289" s="8"/>
      <c r="B289" s="4"/>
      <c r="C289" s="5"/>
      <c r="D289" s="2"/>
    </row>
    <row r="290" spans="1:4">
      <c r="A290" s="8"/>
      <c r="B290" s="4"/>
      <c r="C290" s="5"/>
      <c r="D290" s="2"/>
    </row>
    <row r="291" spans="1:4">
      <c r="A291" s="8"/>
      <c r="B291" s="4"/>
      <c r="C291" s="5"/>
      <c r="D291" s="2"/>
    </row>
    <row r="292" spans="1:4">
      <c r="A292" s="8"/>
      <c r="B292" s="4"/>
      <c r="C292" s="5"/>
      <c r="D292" s="2"/>
    </row>
    <row r="293" spans="1:4">
      <c r="A293" s="8"/>
      <c r="B293" s="4"/>
      <c r="C293" s="5"/>
      <c r="D293" s="2"/>
    </row>
    <row r="294" spans="1:4">
      <c r="A294" s="8"/>
      <c r="B294" s="4"/>
      <c r="C294" s="5"/>
      <c r="D294" s="2"/>
    </row>
    <row r="295" spans="1:4">
      <c r="A295" s="8"/>
      <c r="B295" s="4"/>
      <c r="C295" s="5"/>
      <c r="D295" s="2"/>
    </row>
    <row r="296" spans="1:4">
      <c r="A296" s="8"/>
      <c r="B296" s="4"/>
      <c r="C296" s="5"/>
      <c r="D296" s="2"/>
    </row>
    <row r="297" spans="1:4">
      <c r="A297" s="8"/>
      <c r="B297" s="4"/>
      <c r="C297" s="5"/>
      <c r="D297" s="2"/>
    </row>
    <row r="298" spans="1:4">
      <c r="A298" s="8"/>
      <c r="B298" s="4"/>
      <c r="C298" s="5"/>
      <c r="D298" s="2"/>
    </row>
    <row r="299" spans="1:4">
      <c r="A299" s="8"/>
      <c r="B299" s="4"/>
      <c r="C299" s="5"/>
      <c r="D299" s="2"/>
    </row>
    <row r="300" spans="1:4">
      <c r="A300" s="8"/>
      <c r="B300" s="4"/>
      <c r="C300" s="5"/>
      <c r="D300" s="2"/>
    </row>
    <row r="301" spans="1:4">
      <c r="A301" s="8"/>
      <c r="B301" s="4"/>
      <c r="C301" s="5"/>
      <c r="D301" s="2"/>
    </row>
    <row r="302" spans="1:4">
      <c r="A302" s="8"/>
      <c r="B302" s="4"/>
      <c r="C302" s="5"/>
      <c r="D302" s="2"/>
    </row>
    <row r="303" spans="1:4">
      <c r="A303" s="8"/>
      <c r="B303" s="4"/>
      <c r="C303" s="5"/>
      <c r="D303" s="2"/>
    </row>
    <row r="304" spans="1:4">
      <c r="A304" s="8"/>
      <c r="B304" s="4"/>
      <c r="C304" s="5"/>
      <c r="D304" s="2"/>
    </row>
    <row r="305" spans="1:4">
      <c r="A305" s="8"/>
      <c r="B305" s="4"/>
      <c r="C305" s="5"/>
      <c r="D305" s="2"/>
    </row>
    <row r="306" spans="1:4">
      <c r="A306" s="8"/>
      <c r="B306" s="4"/>
      <c r="C306" s="5"/>
      <c r="D306" s="2"/>
    </row>
    <row r="307" spans="1:4">
      <c r="A307" s="8"/>
      <c r="B307" s="4"/>
      <c r="C307" s="5"/>
      <c r="D307" s="2"/>
    </row>
    <row r="308" spans="1:4">
      <c r="A308" s="8"/>
      <c r="B308" s="4"/>
      <c r="C308" s="5"/>
      <c r="D308" s="2"/>
    </row>
    <row r="309" spans="1:4">
      <c r="A309" s="8"/>
      <c r="B309" s="4"/>
      <c r="C309" s="5"/>
      <c r="D309" s="2"/>
    </row>
    <row r="310" spans="1:4">
      <c r="A310" s="8"/>
      <c r="B310" s="4"/>
      <c r="C310" s="5"/>
      <c r="D310" s="2"/>
    </row>
    <row r="311" spans="1:4">
      <c r="A311" s="8"/>
      <c r="B311" s="4"/>
      <c r="C311" s="5"/>
      <c r="D311" s="2"/>
    </row>
    <row r="312" spans="1:4">
      <c r="A312" s="8"/>
      <c r="B312" s="4"/>
      <c r="C312" s="5"/>
      <c r="D312" s="2"/>
    </row>
    <row r="313" spans="1:4">
      <c r="A313" s="8"/>
      <c r="B313" s="4"/>
      <c r="C313" s="5"/>
      <c r="D313" s="2"/>
    </row>
    <row r="314" spans="1:4">
      <c r="A314" s="8"/>
      <c r="B314" s="4"/>
      <c r="C314" s="5"/>
      <c r="D314" s="2"/>
    </row>
    <row r="315" spans="1:4">
      <c r="A315" s="8"/>
      <c r="B315" s="4"/>
      <c r="C315" s="5"/>
      <c r="D315" s="2"/>
    </row>
    <row r="316" spans="1:4">
      <c r="A316" s="8"/>
      <c r="B316" s="4"/>
      <c r="C316" s="5"/>
      <c r="D316" s="2"/>
    </row>
    <row r="317" spans="1:4">
      <c r="A317" s="8"/>
      <c r="B317" s="4"/>
      <c r="C317" s="5"/>
      <c r="D317" s="2"/>
    </row>
    <row r="318" spans="1:4">
      <c r="A318" s="8"/>
      <c r="B318" s="4"/>
      <c r="C318" s="5"/>
      <c r="D318" s="2"/>
    </row>
    <row r="319" spans="1:4">
      <c r="A319" s="8"/>
      <c r="B319" s="4"/>
      <c r="C319" s="5"/>
      <c r="D319" s="2"/>
    </row>
    <row r="320" spans="1:4">
      <c r="A320" s="8"/>
      <c r="B320" s="4"/>
      <c r="C320" s="5"/>
      <c r="D320" s="2"/>
    </row>
    <row r="321" spans="1:4">
      <c r="A321" s="8"/>
      <c r="B321" s="4"/>
      <c r="C321" s="5"/>
      <c r="D321" s="2"/>
    </row>
    <row r="322" spans="1:4">
      <c r="A322" s="8"/>
      <c r="B322" s="4"/>
      <c r="C322" s="5"/>
      <c r="D322" s="2"/>
    </row>
    <row r="323" spans="1:4">
      <c r="A323" s="8"/>
      <c r="B323" s="4"/>
      <c r="C323" s="5"/>
      <c r="D323" s="2"/>
    </row>
    <row r="324" spans="1:4">
      <c r="A324" s="8"/>
      <c r="B324" s="4"/>
      <c r="C324" s="5"/>
      <c r="D324" s="2"/>
    </row>
    <row r="325" spans="1:4">
      <c r="A325" s="8"/>
      <c r="B325" s="4"/>
      <c r="C325" s="5"/>
      <c r="D325" s="2"/>
    </row>
    <row r="326" spans="1:4">
      <c r="A326" s="8"/>
      <c r="B326" s="4"/>
      <c r="C326" s="5"/>
      <c r="D326" s="2"/>
    </row>
    <row r="327" spans="1:4">
      <c r="A327" s="8"/>
      <c r="B327" s="4"/>
      <c r="C327" s="5"/>
      <c r="D327" s="2"/>
    </row>
    <row r="328" spans="1:4">
      <c r="A328" s="8"/>
      <c r="B328" s="4"/>
      <c r="C328" s="5"/>
      <c r="D328" s="2"/>
    </row>
    <row r="329" spans="1:4">
      <c r="A329" s="8"/>
      <c r="B329" s="4"/>
      <c r="C329" s="5"/>
      <c r="D329" s="2"/>
    </row>
    <row r="330" spans="1:4">
      <c r="A330" s="8"/>
      <c r="B330" s="4"/>
      <c r="C330" s="5"/>
      <c r="D330" s="2"/>
    </row>
    <row r="331" spans="1:4">
      <c r="A331" s="8"/>
      <c r="B331" s="4"/>
      <c r="C331" s="5"/>
      <c r="D331" s="2"/>
    </row>
    <row r="332" spans="1:4">
      <c r="A332" s="8"/>
      <c r="B332" s="4"/>
      <c r="C332" s="5"/>
      <c r="D332" s="2"/>
    </row>
    <row r="333" spans="1:4">
      <c r="A333" s="8"/>
      <c r="B333" s="4"/>
      <c r="C333" s="5"/>
      <c r="D333" s="2"/>
    </row>
    <row r="334" spans="1:4">
      <c r="A334" s="8"/>
      <c r="B334" s="4"/>
      <c r="C334" s="5"/>
      <c r="D334" s="2"/>
    </row>
    <row r="335" spans="1:4">
      <c r="A335" s="8"/>
      <c r="B335" s="4"/>
      <c r="C335" s="5"/>
      <c r="D335" s="2"/>
    </row>
    <row r="336" spans="1:4">
      <c r="A336" s="8"/>
      <c r="B336" s="4"/>
      <c r="C336" s="5"/>
      <c r="D336" s="2"/>
    </row>
    <row r="337" spans="1:4">
      <c r="A337" s="8"/>
      <c r="B337" s="4"/>
      <c r="C337" s="5"/>
      <c r="D337" s="2"/>
    </row>
    <row r="338" spans="1:4">
      <c r="A338" s="8"/>
      <c r="B338" s="4"/>
      <c r="C338" s="5"/>
      <c r="D338" s="2"/>
    </row>
    <row r="339" spans="1:4">
      <c r="A339" s="8"/>
      <c r="B339" s="4"/>
      <c r="C339" s="5"/>
      <c r="D339" s="2"/>
    </row>
    <row r="340" spans="1:4">
      <c r="A340" s="8"/>
      <c r="B340" s="4"/>
      <c r="C340" s="5"/>
      <c r="D340" s="2"/>
    </row>
    <row r="341" spans="1:4">
      <c r="A341" s="8"/>
      <c r="B341" s="4"/>
      <c r="C341" s="5"/>
      <c r="D341" s="2"/>
    </row>
    <row r="342" spans="1:4">
      <c r="A342" s="8"/>
      <c r="B342" s="4"/>
      <c r="C342" s="5"/>
      <c r="D342" s="2"/>
    </row>
    <row r="343" spans="1:4">
      <c r="A343" s="8"/>
      <c r="B343" s="4"/>
      <c r="C343" s="5"/>
      <c r="D343" s="2"/>
    </row>
    <row r="344" spans="1:4">
      <c r="A344" s="8"/>
      <c r="B344" s="4"/>
      <c r="C344" s="5"/>
      <c r="D344" s="2"/>
    </row>
    <row r="345" spans="1:4">
      <c r="A345" s="8"/>
      <c r="B345" s="4"/>
      <c r="C345" s="5"/>
      <c r="D345" s="2"/>
    </row>
    <row r="346" spans="1:4">
      <c r="A346" s="8"/>
      <c r="B346" s="4"/>
      <c r="C346" s="5"/>
      <c r="D346" s="2"/>
    </row>
    <row r="347" spans="1:4">
      <c r="A347" s="8"/>
      <c r="B347" s="4"/>
      <c r="C347" s="5"/>
      <c r="D347" s="2"/>
    </row>
    <row r="348" spans="1:4">
      <c r="A348" s="8"/>
      <c r="B348" s="4"/>
      <c r="C348" s="5"/>
      <c r="D348" s="2"/>
    </row>
    <row r="349" spans="1:4">
      <c r="A349" s="8"/>
      <c r="B349" s="4"/>
      <c r="C349" s="5"/>
      <c r="D349" s="2"/>
    </row>
    <row r="350" spans="1:4">
      <c r="A350" s="8"/>
      <c r="B350" s="4"/>
      <c r="C350" s="5"/>
      <c r="D350" s="2"/>
    </row>
    <row r="351" spans="1:4">
      <c r="A351" s="8"/>
      <c r="B351" s="4"/>
      <c r="C351" s="5"/>
      <c r="D351" s="2"/>
    </row>
    <row r="352" spans="1:4">
      <c r="A352" s="8"/>
      <c r="B352" s="4"/>
      <c r="C352" s="5"/>
      <c r="D352" s="2"/>
    </row>
    <row r="353" spans="1:4">
      <c r="A353" s="8"/>
      <c r="B353" s="4"/>
      <c r="C353" s="5"/>
      <c r="D353" s="2"/>
    </row>
    <row r="354" spans="1:4">
      <c r="A354" s="8"/>
      <c r="B354" s="4"/>
      <c r="C354" s="5"/>
      <c r="D354" s="2"/>
    </row>
    <row r="355" spans="1:4">
      <c r="A355" s="8"/>
      <c r="B355" s="4"/>
      <c r="C355" s="5"/>
      <c r="D355" s="2"/>
    </row>
    <row r="356" spans="1:4">
      <c r="A356" s="8"/>
      <c r="B356" s="4"/>
      <c r="C356" s="5"/>
      <c r="D356" s="2"/>
    </row>
    <row r="357" spans="1:4">
      <c r="A357" s="8"/>
      <c r="B357" s="4"/>
      <c r="C357" s="5"/>
      <c r="D357" s="2"/>
    </row>
    <row r="358" spans="1:4">
      <c r="A358" s="8"/>
      <c r="B358" s="4"/>
      <c r="C358" s="5"/>
      <c r="D358" s="2"/>
    </row>
    <row r="359" spans="1:4">
      <c r="A359" s="8"/>
      <c r="B359" s="4"/>
      <c r="C359" s="5"/>
      <c r="D359" s="2"/>
    </row>
    <row r="360" spans="1:4">
      <c r="A360" s="8"/>
      <c r="B360" s="4"/>
      <c r="C360" s="5"/>
      <c r="D360" s="2"/>
    </row>
    <row r="361" spans="1:4">
      <c r="A361" s="8"/>
      <c r="B361" s="4"/>
      <c r="C361" s="5"/>
      <c r="D361" s="2"/>
    </row>
    <row r="362" spans="1:4">
      <c r="A362" s="8"/>
      <c r="B362" s="4"/>
      <c r="C362" s="5"/>
      <c r="D362" s="2"/>
    </row>
    <row r="363" spans="1:4">
      <c r="A363" s="8"/>
      <c r="B363" s="4"/>
      <c r="C363" s="5"/>
      <c r="D363" s="2"/>
    </row>
    <row r="364" spans="1:4">
      <c r="A364" s="8"/>
      <c r="B364" s="4"/>
      <c r="C364" s="5"/>
      <c r="D364" s="2"/>
    </row>
    <row r="365" spans="1:4">
      <c r="A365" s="8"/>
      <c r="B365" s="4"/>
      <c r="C365" s="5"/>
      <c r="D365" s="2"/>
    </row>
    <row r="366" spans="1:4">
      <c r="A366" s="8"/>
      <c r="B366" s="4"/>
      <c r="C366" s="5"/>
      <c r="D366" s="2"/>
    </row>
    <row r="367" spans="1:4">
      <c r="A367" s="8"/>
      <c r="B367" s="4"/>
      <c r="C367" s="5"/>
      <c r="D367" s="2"/>
    </row>
    <row r="368" spans="1:4">
      <c r="A368" s="8"/>
      <c r="B368" s="4"/>
      <c r="C368" s="5"/>
      <c r="D368" s="2"/>
    </row>
    <row r="369" spans="1:4">
      <c r="A369" s="8"/>
      <c r="B369" s="4"/>
      <c r="C369" s="5"/>
      <c r="D369" s="2"/>
    </row>
    <row r="370" spans="1:4">
      <c r="A370" s="8"/>
      <c r="B370" s="4"/>
      <c r="C370" s="5"/>
      <c r="D370" s="2"/>
    </row>
    <row r="371" spans="1:4">
      <c r="A371" s="8"/>
      <c r="B371" s="4"/>
      <c r="C371" s="5"/>
      <c r="D371" s="2"/>
    </row>
    <row r="372" spans="1:4">
      <c r="A372" s="8"/>
      <c r="B372" s="4"/>
      <c r="C372" s="5"/>
      <c r="D372" s="2"/>
    </row>
    <row r="373" spans="1:4">
      <c r="A373" s="8"/>
      <c r="B373" s="4"/>
      <c r="C373" s="5"/>
      <c r="D373" s="2"/>
    </row>
    <row r="374" spans="1:4">
      <c r="A374" s="8"/>
      <c r="B374" s="4"/>
      <c r="C374" s="5"/>
      <c r="D374" s="2"/>
    </row>
    <row r="375" spans="1:4">
      <c r="A375" s="8"/>
      <c r="B375" s="4"/>
      <c r="C375" s="5"/>
      <c r="D375" s="2"/>
    </row>
    <row r="376" spans="1:4">
      <c r="A376" s="8"/>
      <c r="B376" s="4"/>
      <c r="C376" s="5"/>
      <c r="D376" s="2"/>
    </row>
    <row r="377" spans="1:4">
      <c r="A377" s="8"/>
      <c r="B377" s="4"/>
      <c r="C377" s="5"/>
      <c r="D377" s="2"/>
    </row>
    <row r="378" spans="1:4">
      <c r="A378" s="8"/>
      <c r="B378" s="4"/>
      <c r="C378" s="5"/>
      <c r="D378" s="2"/>
    </row>
    <row r="379" spans="1:4">
      <c r="A379" s="8"/>
      <c r="B379" s="4"/>
      <c r="C379" s="5"/>
      <c r="D379" s="2"/>
    </row>
    <row r="380" spans="1:4">
      <c r="A380" s="8"/>
      <c r="B380" s="4"/>
      <c r="C380" s="5"/>
      <c r="D380" s="2"/>
    </row>
    <row r="381" spans="1:4">
      <c r="A381" s="8"/>
      <c r="B381" s="4"/>
      <c r="C381" s="5"/>
      <c r="D381" s="2"/>
    </row>
    <row r="382" spans="1:4">
      <c r="A382" s="8"/>
      <c r="B382" s="4"/>
      <c r="C382" s="5"/>
      <c r="D382" s="2"/>
    </row>
    <row r="383" spans="1:4">
      <c r="A383" s="8"/>
      <c r="B383" s="4"/>
      <c r="C383" s="5"/>
      <c r="D383" s="2"/>
    </row>
    <row r="384" spans="1:4">
      <c r="A384" s="8"/>
      <c r="B384" s="4"/>
      <c r="C384" s="5"/>
      <c r="D384" s="2"/>
    </row>
    <row r="385" spans="1:4">
      <c r="A385" s="8"/>
      <c r="B385" s="4"/>
      <c r="C385" s="5"/>
      <c r="D385" s="2"/>
    </row>
    <row r="386" spans="1:4">
      <c r="A386" s="8"/>
      <c r="B386" s="4"/>
      <c r="C386" s="5"/>
      <c r="D386" s="2"/>
    </row>
    <row r="387" spans="1:4">
      <c r="A387" s="8"/>
      <c r="B387" s="4"/>
      <c r="C387" s="5"/>
      <c r="D387" s="2"/>
    </row>
    <row r="388" spans="1:4">
      <c r="A388" s="8"/>
      <c r="B388" s="4"/>
      <c r="C388" s="5"/>
      <c r="D388" s="2"/>
    </row>
    <row r="389" spans="1:4">
      <c r="A389" s="8"/>
      <c r="B389" s="4"/>
      <c r="C389" s="5"/>
      <c r="D389" s="2"/>
    </row>
    <row r="390" spans="1:4">
      <c r="A390" s="8"/>
      <c r="B390" s="4"/>
      <c r="C390" s="5"/>
      <c r="D390" s="2"/>
    </row>
    <row r="391" spans="1:4">
      <c r="A391" s="8"/>
      <c r="B391" s="4"/>
      <c r="C391" s="5"/>
      <c r="D391" s="2"/>
    </row>
    <row r="392" spans="1:4">
      <c r="A392" s="8"/>
      <c r="B392" s="4"/>
      <c r="C392" s="5"/>
      <c r="D392" s="2"/>
    </row>
    <row r="393" spans="1:4">
      <c r="A393" s="8"/>
      <c r="B393" s="4"/>
      <c r="C393" s="5"/>
      <c r="D393" s="2"/>
    </row>
    <row r="394" spans="1:4">
      <c r="A394" s="8"/>
      <c r="B394" s="4"/>
      <c r="C394" s="5"/>
      <c r="D394" s="2"/>
    </row>
    <row r="395" spans="1:4">
      <c r="A395" s="8"/>
      <c r="B395" s="4"/>
      <c r="C395" s="5"/>
      <c r="D395" s="2"/>
    </row>
    <row r="396" spans="1:4">
      <c r="A396" s="8"/>
      <c r="B396" s="4"/>
      <c r="C396" s="5"/>
      <c r="D396" s="2"/>
    </row>
    <row r="397" spans="1:4">
      <c r="A397" s="8"/>
      <c r="B397" s="4"/>
      <c r="C397" s="5"/>
      <c r="D397" s="2"/>
    </row>
    <row r="398" spans="1:4">
      <c r="A398" s="8"/>
      <c r="B398" s="4"/>
      <c r="C398" s="5"/>
      <c r="D398" s="2"/>
    </row>
    <row r="399" spans="1:4">
      <c r="A399" s="8"/>
      <c r="B399" s="4"/>
      <c r="C399" s="5"/>
      <c r="D399" s="2"/>
    </row>
    <row r="400" spans="1:4">
      <c r="A400" s="8"/>
      <c r="B400" s="4"/>
      <c r="C400" s="5"/>
      <c r="D400" s="2"/>
    </row>
    <row r="401" spans="1:4">
      <c r="A401" s="8"/>
      <c r="B401" s="4"/>
      <c r="C401" s="5"/>
      <c r="D401" s="2"/>
    </row>
    <row r="402" spans="1:4">
      <c r="A402" s="8"/>
      <c r="B402" s="4"/>
      <c r="C402" s="5"/>
      <c r="D402" s="2"/>
    </row>
    <row r="403" spans="1:4">
      <c r="A403" s="8"/>
      <c r="B403" s="4"/>
      <c r="C403" s="5"/>
      <c r="D403" s="2"/>
    </row>
    <row r="404" spans="1:4">
      <c r="A404" s="8"/>
      <c r="B404" s="4"/>
      <c r="C404" s="5"/>
      <c r="D404" s="2"/>
    </row>
    <row r="405" spans="1:4">
      <c r="A405" s="8"/>
      <c r="B405" s="4"/>
      <c r="C405" s="5"/>
      <c r="D405" s="2"/>
    </row>
    <row r="406" spans="1:4">
      <c r="A406" s="8"/>
      <c r="B406" s="4"/>
      <c r="C406" s="5"/>
      <c r="D406" s="2"/>
    </row>
    <row r="407" spans="1:4">
      <c r="A407" s="8"/>
      <c r="B407" s="4"/>
      <c r="C407" s="5"/>
      <c r="D407" s="2"/>
    </row>
    <row r="408" spans="1:4">
      <c r="A408" s="8"/>
      <c r="B408" s="4"/>
      <c r="C408" s="5"/>
      <c r="D408" s="2"/>
    </row>
    <row r="409" spans="1:4">
      <c r="A409" s="8"/>
      <c r="B409" s="4"/>
      <c r="C409" s="5"/>
      <c r="D409" s="2"/>
    </row>
    <row r="410" spans="1:4">
      <c r="A410" s="8"/>
      <c r="B410" s="4"/>
      <c r="C410" s="5"/>
      <c r="D410" s="2"/>
    </row>
    <row r="411" spans="1:4">
      <c r="A411" s="8"/>
      <c r="B411" s="4"/>
      <c r="C411" s="5"/>
      <c r="D411" s="2"/>
    </row>
    <row r="412" spans="1:4">
      <c r="A412" s="8"/>
      <c r="B412" s="4"/>
      <c r="C412" s="5"/>
      <c r="D412" s="2"/>
    </row>
    <row r="413" spans="1:4">
      <c r="A413" s="8"/>
      <c r="B413" s="4"/>
      <c r="C413" s="5"/>
      <c r="D413" s="2"/>
    </row>
    <row r="414" spans="1:4">
      <c r="A414" s="8"/>
      <c r="B414" s="4"/>
      <c r="C414" s="5"/>
      <c r="D414" s="2"/>
    </row>
    <row r="415" spans="1:4">
      <c r="A415" s="8"/>
      <c r="B415" s="4"/>
      <c r="C415" s="5"/>
      <c r="D415" s="2"/>
    </row>
    <row r="416" spans="1:4">
      <c r="A416" s="8"/>
      <c r="B416" s="4"/>
      <c r="C416" s="5"/>
      <c r="D416" s="2"/>
    </row>
    <row r="417" spans="1:4">
      <c r="A417" s="8"/>
      <c r="B417" s="4"/>
      <c r="C417" s="5"/>
      <c r="D417" s="2"/>
    </row>
    <row r="418" spans="1:4">
      <c r="A418" s="8"/>
      <c r="B418" s="4"/>
      <c r="C418" s="5"/>
      <c r="D418" s="2"/>
    </row>
    <row r="419" spans="1:4">
      <c r="A419" s="8"/>
      <c r="B419" s="4"/>
      <c r="C419" s="5"/>
      <c r="D419" s="2"/>
    </row>
    <row r="420" spans="1:4">
      <c r="A420" s="8"/>
      <c r="B420" s="4"/>
      <c r="C420" s="5"/>
      <c r="D420" s="2"/>
    </row>
    <row r="421" spans="1:4">
      <c r="A421" s="8"/>
      <c r="B421" s="4"/>
      <c r="C421" s="5"/>
      <c r="D421" s="2"/>
    </row>
    <row r="422" spans="1:4">
      <c r="A422" s="8"/>
      <c r="B422" s="4"/>
      <c r="C422" s="5"/>
      <c r="D422" s="2"/>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成本与总价</vt:lpstr>
      <vt:lpstr>利润与分析</vt:lpstr>
      <vt:lpstr>销售员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A「陈娜」♥</cp:lastModifiedBy>
  <dcterms:created xsi:type="dcterms:W3CDTF">2006-09-13T11:21:00Z</dcterms:created>
  <dcterms:modified xsi:type="dcterms:W3CDTF">2025-04-01T03:51:05Z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706837D754074345B7F9B544B3A7E8D5_13</vt:lpwstr>
  </property>
</Properties>
</file>